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ah Data Raw" sheetId="1" r:id="rId5"/>
    <sheet state="visible" name="Batasan &amp; Rmax" sheetId="2" r:id="rId6"/>
    <sheet state="visible" name="Perbandingan" sheetId="3" r:id="rId7"/>
    <sheet state="hidden" name="Hasil lama" sheetId="4" r:id="rId8"/>
    <sheet state="visible" name="Hasil Matlab" sheetId="5" r:id="rId9"/>
    <sheet state="hidden" name="Data FX" sheetId="6" r:id="rId10"/>
    <sheet state="hidden" name="Data IR_formula" sheetId="7" r:id="rId11"/>
  </sheets>
  <definedNames>
    <definedName hidden="1" localSheetId="5" name="_xlnm._FilterDatabase">'Data FX'!$A$1:$C$783</definedName>
    <definedName hidden="1" localSheetId="6" name="_xlnm._FilterDatabase">'Data IR_formula'!$A$1:$H$1</definedName>
  </definedNames>
  <calcPr/>
</workbook>
</file>

<file path=xl/sharedStrings.xml><?xml version="1.0" encoding="utf-8"?>
<sst xmlns="http://schemas.openxmlformats.org/spreadsheetml/2006/main" count="2693" uniqueCount="186">
  <si>
    <t>DATA RAW</t>
  </si>
  <si>
    <t>PERBANDINGAN</t>
  </si>
  <si>
    <t>Model</t>
  </si>
  <si>
    <t>Batasan</t>
  </si>
  <si>
    <t>Rmax</t>
  </si>
  <si>
    <t>Mean-Variance</t>
  </si>
  <si>
    <t>#1</t>
  </si>
  <si>
    <t>batasan asli</t>
  </si>
  <si>
    <t>Bobot Kemenkeu</t>
  </si>
  <si>
    <t>lower</t>
  </si>
  <si>
    <t>upper</t>
  </si>
  <si>
    <t>Summar Nilai Rmax</t>
  </si>
  <si>
    <t>existing 2024</t>
  </si>
  <si>
    <t>Mean</t>
  </si>
  <si>
    <t>Sigma</t>
  </si>
  <si>
    <t>SIGMA</t>
  </si>
  <si>
    <t>Expected Cost</t>
  </si>
  <si>
    <t>Risk</t>
  </si>
  <si>
    <t>USD_5Y</t>
  </si>
  <si>
    <t>X1</t>
  </si>
  <si>
    <t>IR/100</t>
  </si>
  <si>
    <t>FX</t>
  </si>
  <si>
    <t>C</t>
  </si>
  <si>
    <t>=</t>
  </si>
  <si>
    <t>sama rata</t>
  </si>
  <si>
    <t>(1 + IR) FX</t>
  </si>
  <si>
    <t>LN Return C</t>
  </si>
  <si>
    <t>A*A</t>
  </si>
  <si>
    <t>B*B</t>
  </si>
  <si>
    <t>C*C</t>
  </si>
  <si>
    <t>D*D</t>
  </si>
  <si>
    <t>RATA-RATA</t>
  </si>
  <si>
    <t>E*E</t>
  </si>
  <si>
    <t>F*F</t>
  </si>
  <si>
    <t>G*G</t>
  </si>
  <si>
    <t>A*B</t>
  </si>
  <si>
    <t>A*C</t>
  </si>
  <si>
    <t>A*D</t>
  </si>
  <si>
    <t>A*E</t>
  </si>
  <si>
    <t>A*F</t>
  </si>
  <si>
    <t>A*G</t>
  </si>
  <si>
    <t>B*C</t>
  </si>
  <si>
    <t>USD_10Y</t>
  </si>
  <si>
    <t>B*D</t>
  </si>
  <si>
    <t>USD_30Y</t>
  </si>
  <si>
    <t>B*E</t>
  </si>
  <si>
    <t>EUR_7Y</t>
  </si>
  <si>
    <t>B*F</t>
  </si>
  <si>
    <t>B*G</t>
  </si>
  <si>
    <t>EUR_10Y</t>
  </si>
  <si>
    <t>C*D</t>
  </si>
  <si>
    <t>JPY_5Y</t>
  </si>
  <si>
    <t>C*E</t>
  </si>
  <si>
    <t>C*F</t>
  </si>
  <si>
    <t>C*G</t>
  </si>
  <si>
    <t>D*E</t>
  </si>
  <si>
    <t>JPY_10Y</t>
  </si>
  <si>
    <t>D*F</t>
  </si>
  <si>
    <t>D*G</t>
  </si>
  <si>
    <t>E*F</t>
  </si>
  <si>
    <t>E*G</t>
  </si>
  <si>
    <t>F*G</t>
  </si>
  <si>
    <t>X2</t>
  </si>
  <si>
    <t>existing</t>
  </si>
  <si>
    <t>Tanggal</t>
  </si>
  <si>
    <t>X3</t>
  </si>
  <si>
    <t>IR_USD_5Y</t>
  </si>
  <si>
    <t>Mean-CVaR</t>
  </si>
  <si>
    <t>IR_USD_10Y</t>
  </si>
  <si>
    <t>IR_USD_30Y</t>
  </si>
  <si>
    <t>IR_EUR_7Y</t>
  </si>
  <si>
    <t>IR_EUR_10Y</t>
  </si>
  <si>
    <t>IR_JPY_5Y</t>
  </si>
  <si>
    <t>IR_JPY_10Y</t>
  </si>
  <si>
    <t>Kategori</t>
  </si>
  <si>
    <t>FX_USD/EUR</t>
  </si>
  <si>
    <t>FX_USD/JPY</t>
  </si>
  <si>
    <t>X4</t>
  </si>
  <si>
    <t>X5</t>
  </si>
  <si>
    <t>Mean-WCVaR</t>
  </si>
  <si>
    <t>X6</t>
  </si>
  <si>
    <t>T</t>
  </si>
  <si>
    <t>X7</t>
  </si>
  <si>
    <t>Covid</t>
  </si>
  <si>
    <t>#2</t>
  </si>
  <si>
    <t>batasan diperlebar +- 0.015</t>
  </si>
  <si>
    <t>a. batasan existing</t>
  </si>
  <si>
    <t>HASIL</t>
  </si>
  <si>
    <t>bobot</t>
  </si>
  <si>
    <t>SUM</t>
  </si>
  <si>
    <t>Bobot Perhitungan Matlab</t>
  </si>
  <si>
    <t>#3</t>
  </si>
  <si>
    <t>batasan USD diperkecil</t>
  </si>
  <si>
    <t>SUM*bobot</t>
  </si>
  <si>
    <t>SUM ALL</t>
  </si>
  <si>
    <t>b. batasan sama rata</t>
  </si>
  <si>
    <t>SUM/T</t>
  </si>
  <si>
    <t>1/7</t>
  </si>
  <si>
    <t>SUM/49</t>
  </si>
  <si>
    <t>#4</t>
  </si>
  <si>
    <t>existing nilai tengah</t>
  </si>
  <si>
    <t>SUM/(T-1)</t>
  </si>
  <si>
    <t>#5</t>
  </si>
  <si>
    <t>batasan biasa</t>
  </si>
  <si>
    <t>expected return</t>
  </si>
  <si>
    <t>risiko</t>
  </si>
  <si>
    <t>dist. normal w/ α 0.95</t>
  </si>
  <si>
    <t>PDF dist. normal</t>
  </si>
  <si>
    <t>beta</t>
  </si>
  <si>
    <t>A</t>
  </si>
  <si>
    <t>B</t>
  </si>
  <si>
    <t>D</t>
  </si>
  <si>
    <t>E</t>
  </si>
  <si>
    <t>F</t>
  </si>
  <si>
    <t>G</t>
  </si>
  <si>
    <t>SIGMA (SUM/T)</t>
  </si>
  <si>
    <t>SIGMA (SUM/(T-1))</t>
  </si>
  <si>
    <t>0.000007439</t>
  </si>
  <si>
    <t>0.000025577</t>
  </si>
  <si>
    <t>0.005494758</t>
  </si>
  <si>
    <t>0.010354242</t>
  </si>
  <si>
    <t>0.011764944</t>
  </si>
  <si>
    <t>0.021980535</t>
  </si>
  <si>
    <t>Risk (Std Dev)</t>
  </si>
  <si>
    <t>Risk (CVaR)</t>
  </si>
  <si>
    <t>Risk (WCVaR)</t>
  </si>
  <si>
    <t>ANALISIS DESKRIPTIF</t>
  </si>
  <si>
    <t>MIN</t>
  </si>
  <si>
    <t>Risk (StdDev)</t>
  </si>
  <si>
    <t>MAX</t>
  </si>
  <si>
    <t>MEAN</t>
  </si>
  <si>
    <t>SD</t>
  </si>
  <si>
    <t>Summary</t>
  </si>
  <si>
    <t>Tanpa Batasan</t>
  </si>
  <si>
    <t>Dengan Batasan</t>
  </si>
  <si>
    <t>MV #5</t>
  </si>
  <si>
    <t>MCVaR #5</t>
  </si>
  <si>
    <t>MWCVaR #5</t>
  </si>
  <si>
    <t>MV #1</t>
  </si>
  <si>
    <t>MV #2</t>
  </si>
  <si>
    <t>MV #3</t>
  </si>
  <si>
    <t>MV #4</t>
  </si>
  <si>
    <t>MCVaR #1</t>
  </si>
  <si>
    <t>MCVaR #2</t>
  </si>
  <si>
    <t>MCVaR #3</t>
  </si>
  <si>
    <t>MCVaR #4</t>
  </si>
  <si>
    <t>MWCVaR #1</t>
  </si>
  <si>
    <t>MWCVaR #2</t>
  </si>
  <si>
    <t>MWCVaR #3</t>
  </si>
  <si>
    <t>MWCVaR #4</t>
  </si>
  <si>
    <t>VAR</t>
  </si>
  <si>
    <t>EXPECTED COST</t>
  </si>
  <si>
    <t>RISIKO</t>
  </si>
  <si>
    <t>Bobot Optimal</t>
  </si>
  <si>
    <t>Bobot Tidak Optimal</t>
  </si>
  <si>
    <t>Tanpa batas atas dan batas bawah</t>
  </si>
  <si>
    <t>(paling optimal)</t>
  </si>
  <si>
    <t>CVaR</t>
  </si>
  <si>
    <t xml:space="preserve">Dengan batas bawah dan batas atas </t>
  </si>
  <si>
    <t>Dengan batas bawah dan batas atas</t>
  </si>
  <si>
    <t>W-CVaR</t>
  </si>
  <si>
    <t>MVO</t>
  </si>
  <si>
    <t>Strategi 1</t>
  </si>
  <si>
    <t>Strategi 2</t>
  </si>
  <si>
    <t>Strategi 3</t>
  </si>
  <si>
    <t>Strategi 4</t>
  </si>
  <si>
    <t>Strategi 5</t>
  </si>
  <si>
    <t>Expected 
Cost</t>
  </si>
  <si>
    <t>MCVAR</t>
  </si>
  <si>
    <t>MWCVAR</t>
  </si>
  <si>
    <t>0.019547159</t>
  </si>
  <si>
    <t>Perbandingan Hasil Komposisi</t>
  </si>
  <si>
    <t>Proporsi Existing (2024)</t>
  </si>
  <si>
    <t>Lb dan Ub (2024)</t>
  </si>
  <si>
    <t>Mean-WCCVaR</t>
  </si>
  <si>
    <t>HASIL MATLAB</t>
  </si>
  <si>
    <t>Mean-WCVaR (miu)</t>
  </si>
  <si>
    <t>Ekspektasi Nilai Utang</t>
  </si>
  <si>
    <t>Risiko (Std Dev)</t>
  </si>
  <si>
    <t>Exitflag</t>
  </si>
  <si>
    <t>Expected  Cost</t>
  </si>
  <si>
    <t>WCCVAR</t>
  </si>
  <si>
    <t>Summary Expected Cost &amp; Risk</t>
  </si>
  <si>
    <t>Ekspektasi Perubahan Nilai Utang</t>
  </si>
  <si>
    <t>Risiko</t>
  </si>
  <si>
    <t>Setelah Covid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</si>
</sst>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0.00000000"/>
    <numFmt numFmtId="165" formatCode="#,##0.000"/>
    <numFmt numFmtId="166" formatCode="0.000"/>
    <numFmt numFmtId="167" formatCode="#,##0.0000"/>
    <numFmt numFmtId="168" formatCode="0.000000"/>
    <numFmt numFmtId="169" formatCode="0.000000000"/>
    <numFmt numFmtId="170" formatCode="M/d/yyyy"/>
    <numFmt numFmtId="171" formatCode="0.00000"/>
    <numFmt numFmtId="172" formatCode="0.0000"/>
    <numFmt numFmtId="173" formatCode="m/d"/>
    <numFmt numFmtId="174" formatCode="0.0000000"/>
    <numFmt numFmtId="175" formatCode="_-* #,##0_-;\-* #,##0_-;_-* &quot;-&quot;??_-;_-@"/>
    <numFmt numFmtId="176" formatCode="#,##0.00000"/>
    <numFmt numFmtId="177" formatCode="#,##0.000000"/>
  </numFmts>
  <fonts count="32">
    <font>
      <sz val="11.0"/>
      <color theme="1"/>
      <name val="Arial"/>
      <scheme val="minor"/>
    </font>
    <font>
      <b/>
      <sz val="14.0"/>
      <color theme="1"/>
      <name val="Arial"/>
    </font>
    <font>
      <b/>
      <sz val="13.0"/>
      <color theme="1"/>
      <name val="Arial"/>
    </font>
    <font/>
    <font>
      <b/>
      <color theme="1"/>
      <name val="Arial"/>
    </font>
    <font>
      <b/>
      <sz val="11.0"/>
      <color rgb="FF000000"/>
      <name val="Arial"/>
    </font>
    <font>
      <b/>
      <sz val="14.0"/>
      <color rgb="FF000000"/>
      <name val="Arial"/>
    </font>
    <font>
      <b/>
      <sz val="13.0"/>
      <color rgb="FF000000"/>
      <name val="Arial"/>
    </font>
    <font>
      <color theme="1"/>
      <name val="Arial"/>
    </font>
    <font>
      <b/>
      <color theme="1"/>
      <name val="Arial"/>
      <scheme val="minor"/>
    </font>
    <font>
      <b/>
      <sz val="11.0"/>
      <color rgb="FF000000"/>
      <name val="Poppins"/>
    </font>
    <font>
      <b/>
      <sz val="11.0"/>
      <color theme="1"/>
      <name val="Poppins"/>
    </font>
    <font>
      <b/>
      <sz val="11.0"/>
      <color theme="1"/>
      <name val="Arial"/>
    </font>
    <font>
      <b/>
      <color theme="1"/>
      <name val="Poppins"/>
    </font>
    <font>
      <color theme="1"/>
      <name val="Arial"/>
      <scheme val="minor"/>
    </font>
    <font>
      <sz val="11.0"/>
      <color theme="1"/>
      <name val="Poppins"/>
    </font>
    <font>
      <b/>
      <color rgb="FFFFFFFF"/>
      <name val="Arial"/>
    </font>
    <font>
      <sz val="11.0"/>
      <color rgb="FF000000"/>
      <name val="Poppins"/>
    </font>
    <font>
      <sz val="11.0"/>
      <color theme="1"/>
      <name val="Arial"/>
    </font>
    <font>
      <b/>
      <sz val="11.0"/>
      <color rgb="FFFFFFFF"/>
      <name val="Arial"/>
    </font>
    <font>
      <b/>
      <sz val="12.0"/>
      <color theme="1"/>
      <name val="Arial"/>
    </font>
    <font>
      <sz val="11.0"/>
      <color rgb="FF000000"/>
      <name val="Arial"/>
    </font>
    <font>
      <sz val="11.0"/>
      <color theme="1"/>
      <name val="Calibri"/>
    </font>
    <font>
      <b/>
      <color rgb="FFFFFFFF"/>
      <name val="Arial"/>
      <scheme val="minor"/>
    </font>
    <font>
      <color rgb="FFFFFFFF"/>
      <name val="Arial"/>
    </font>
    <font>
      <color rgb="FF000000"/>
      <name val="Arial"/>
    </font>
    <font>
      <b/>
      <color rgb="FF000000"/>
      <name val="Arial"/>
    </font>
    <font>
      <sz val="12.0"/>
      <color theme="1"/>
      <name val="Poppins"/>
    </font>
    <font>
      <sz val="11.0"/>
      <color rgb="FF000000"/>
      <name val="Aptos Narrow"/>
    </font>
    <font>
      <b/>
      <sz val="11.0"/>
      <color theme="1"/>
      <name val="Calibri"/>
    </font>
    <font>
      <color theme="1"/>
      <name val="Poppins"/>
    </font>
    <font>
      <b/>
      <sz val="14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1F4E79"/>
        <bgColor rgb="FF1F4E79"/>
      </patternFill>
    </fill>
    <fill>
      <patternFill patternType="solid">
        <fgColor rgb="FF38761D"/>
        <bgColor rgb="FF38761D"/>
      </patternFill>
    </fill>
    <fill>
      <patternFill patternType="solid">
        <fgColor theme="5"/>
        <bgColor theme="5"/>
      </patternFill>
    </fill>
    <fill>
      <patternFill patternType="solid">
        <fgColor rgb="FFFFE599"/>
        <bgColor rgb="FFFFE599"/>
      </patternFill>
    </fill>
    <fill>
      <patternFill patternType="solid">
        <fgColor theme="8"/>
        <bgColor theme="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rgb="FF999999"/>
        <bgColor rgb="FF999999"/>
      </patternFill>
    </fill>
    <fill>
      <patternFill patternType="solid">
        <fgColor rgb="FF70AD47"/>
        <bgColor rgb="FF70AD47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5B9BD5"/>
        <bgColor rgb="FF5B9BD5"/>
      </patternFill>
    </fill>
    <fill>
      <patternFill patternType="solid">
        <fgColor rgb="FFFFC000"/>
        <bgColor rgb="FFFFC000"/>
      </patternFill>
    </fill>
    <fill>
      <patternFill patternType="solid">
        <fgColor rgb="FF2E75B6"/>
        <bgColor rgb="FF2E75B6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</fills>
  <borders count="3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E06666"/>
      </left>
      <top style="medium">
        <color rgb="FFE06666"/>
      </top>
    </border>
    <border>
      <top style="medium">
        <color rgb="FFE06666"/>
      </top>
    </border>
    <border>
      <right style="medium">
        <color rgb="FFE06666"/>
      </right>
      <top style="medium">
        <color rgb="FFE06666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E06666"/>
      </left>
    </border>
    <border>
      <right style="medium">
        <color rgb="FFE06666"/>
      </right>
    </border>
    <border>
      <right style="thin">
        <color rgb="FF000000"/>
      </right>
      <bottom style="thin">
        <color rgb="FF000000"/>
      </bottom>
    </border>
    <border>
      <left style="medium">
        <color rgb="FFE06666"/>
      </left>
      <bottom style="medium">
        <color rgb="FFE06666"/>
      </bottom>
    </border>
    <border>
      <bottom style="medium">
        <color rgb="FFE06666"/>
      </bottom>
    </border>
    <border>
      <right style="medium">
        <color rgb="FFE06666"/>
      </right>
      <bottom style="medium">
        <color rgb="FFE06666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FF0000"/>
      </left>
      <right style="thin">
        <color rgb="FF000000"/>
      </right>
      <top style="medium">
        <color rgb="FFFF0000"/>
      </top>
      <bottom style="medium">
        <color rgb="FFFF0000"/>
      </bottom>
    </border>
    <border>
      <left style="thin">
        <color rgb="FF00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medium">
        <color rgb="FF0000FF"/>
      </left>
      <right style="thin">
        <color rgb="FF000000"/>
      </right>
      <top style="medium">
        <color rgb="FF0000FF"/>
      </top>
      <bottom style="medium">
        <color rgb="FF0000FF"/>
      </bottom>
    </border>
    <border>
      <left style="thin">
        <color rgb="FF000000"/>
      </left>
      <right style="medium">
        <color rgb="FF0000FF"/>
      </right>
      <top style="medium">
        <color rgb="FF0000FF"/>
      </top>
      <bottom style="medium">
        <color rgb="FF0000FF"/>
      </bottom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1" fillId="2" fontId="6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9" numFmtId="164" xfId="0" applyAlignment="1" applyFont="1" applyNumberFormat="1">
      <alignment readingOrder="0"/>
    </xf>
    <xf borderId="0" fillId="0" fontId="11" numFmtId="0" xfId="0" applyAlignment="1" applyFont="1">
      <alignment horizontal="center"/>
    </xf>
    <xf borderId="0" fillId="0" fontId="9" numFmtId="164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 vertical="center"/>
    </xf>
    <xf borderId="0" fillId="0" fontId="14" numFmtId="164" xfId="0" applyFont="1" applyNumberFormat="1"/>
    <xf borderId="0" fillId="0" fontId="11" numFmtId="0" xfId="0" applyAlignment="1" applyFont="1">
      <alignment horizontal="center" readingOrder="0" vertical="center"/>
    </xf>
    <xf borderId="0" fillId="0" fontId="15" numFmtId="0" xfId="0" applyFont="1"/>
    <xf borderId="1" fillId="3" fontId="16" numFmtId="0" xfId="0" applyAlignment="1" applyBorder="1" applyFill="1" applyFont="1">
      <alignment horizontal="center" readingOrder="0"/>
    </xf>
    <xf borderId="0" fillId="0" fontId="12" numFmtId="0" xfId="0" applyAlignment="1" applyFont="1">
      <alignment horizontal="center" readingOrder="0" vertical="center"/>
    </xf>
    <xf borderId="0" fillId="0" fontId="10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4" fillId="4" fontId="16" numFmtId="0" xfId="0" applyAlignment="1" applyBorder="1" applyFill="1" applyFont="1">
      <alignment readingOrder="0"/>
    </xf>
    <xf borderId="0" fillId="0" fontId="17" numFmtId="0" xfId="0" applyAlignment="1" applyFont="1">
      <alignment shrinkToFit="0" vertical="bottom" wrapText="0"/>
    </xf>
    <xf borderId="5" fillId="4" fontId="16" numFmtId="0" xfId="0" applyAlignment="1" applyBorder="1" applyFill="1" applyFont="1">
      <alignment readingOrder="0"/>
    </xf>
    <xf borderId="5" fillId="4" fontId="16" numFmtId="0" xfId="0" applyBorder="1" applyFill="1" applyFont="1"/>
    <xf borderId="0" fillId="5" fontId="12" numFmtId="0" xfId="0" applyAlignment="1" applyFill="1" applyFont="1">
      <alignment horizontal="center" readingOrder="0" vertical="center"/>
    </xf>
    <xf borderId="6" fillId="4" fontId="16" numFmtId="0" xfId="0" applyAlignment="1" applyBorder="1" applyFill="1" applyFont="1">
      <alignment readingOrder="0"/>
    </xf>
    <xf borderId="0" fillId="0" fontId="8" numFmtId="0" xfId="0" applyFont="1"/>
    <xf borderId="7" fillId="0" fontId="4" numFmtId="0" xfId="0" applyAlignment="1" applyBorder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10" fillId="0" fontId="12" numFmtId="0" xfId="0" applyAlignment="1" applyBorder="1" applyFont="1">
      <alignment horizontal="center" readingOrder="0" vertical="center"/>
    </xf>
    <xf borderId="0" fillId="0" fontId="18" numFmtId="0" xfId="0" applyFont="1"/>
    <xf borderId="10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6" fontId="12" numFmtId="0" xfId="0" applyAlignment="1" applyBorder="1" applyFill="1" applyFont="1">
      <alignment horizontal="center" readingOrder="0" vertical="bottom"/>
    </xf>
    <xf borderId="10" fillId="0" fontId="9" numFmtId="164" xfId="0" applyAlignment="1" applyBorder="1" applyFont="1" applyNumberFormat="1">
      <alignment readingOrder="0"/>
    </xf>
    <xf borderId="11" fillId="0" fontId="8" numFmtId="0" xfId="0" applyBorder="1" applyFont="1"/>
    <xf borderId="12" fillId="0" fontId="8" numFmtId="0" xfId="0" applyBorder="1" applyFont="1"/>
    <xf borderId="1" fillId="0" fontId="9" numFmtId="164" xfId="0" applyAlignment="1" applyBorder="1" applyFont="1" applyNumberFormat="1">
      <alignment horizontal="center" readingOrder="0"/>
    </xf>
    <xf borderId="0" fillId="7" fontId="12" numFmtId="165" xfId="0" applyAlignment="1" applyFill="1" applyFont="1" applyNumberFormat="1">
      <alignment horizontal="center" readingOrder="0" vertical="top"/>
    </xf>
    <xf borderId="0" fillId="0" fontId="18" numFmtId="0" xfId="0" applyAlignment="1" applyFont="1">
      <alignment horizontal="right" readingOrder="0"/>
    </xf>
    <xf borderId="0" fillId="0" fontId="0" numFmtId="166" xfId="0" applyAlignment="1" applyFont="1" applyNumberFormat="1">
      <alignment readingOrder="0"/>
    </xf>
    <xf borderId="13" fillId="0" fontId="18" numFmtId="167" xfId="0" applyBorder="1" applyFont="1" applyNumberFormat="1"/>
    <xf borderId="12" fillId="0" fontId="0" numFmtId="166" xfId="0" applyAlignment="1" applyBorder="1" applyFont="1" applyNumberFormat="1">
      <alignment readingOrder="0"/>
    </xf>
    <xf borderId="13" fillId="0" fontId="18" numFmtId="168" xfId="0" applyBorder="1" applyFont="1" applyNumberFormat="1"/>
    <xf borderId="0" fillId="8" fontId="13" numFmtId="0" xfId="0" applyAlignment="1" applyFill="1" applyFont="1">
      <alignment horizontal="center" readingOrder="0" vertical="center"/>
    </xf>
    <xf borderId="0" fillId="0" fontId="0" numFmtId="164" xfId="0" applyFont="1" applyNumberFormat="1"/>
    <xf borderId="14" fillId="0" fontId="8" numFmtId="0" xfId="0" applyAlignment="1" applyBorder="1" applyFont="1">
      <alignment readingOrder="0" shrinkToFit="0" vertical="center" wrapText="1"/>
    </xf>
    <xf quotePrefix="1" borderId="0" fillId="8" fontId="11" numFmtId="0" xfId="0" applyAlignment="1" applyFill="1" applyFont="1">
      <alignment horizontal="center" readingOrder="0" vertical="center"/>
    </xf>
    <xf borderId="0" fillId="0" fontId="8" numFmtId="0" xfId="0" applyAlignment="1" applyFont="1">
      <alignment readingOrder="0"/>
    </xf>
    <xf borderId="12" fillId="0" fontId="0" numFmtId="164" xfId="0" applyBorder="1" applyFont="1" applyNumberFormat="1"/>
    <xf borderId="0" fillId="9" fontId="10" numFmtId="0" xfId="0" applyAlignment="1" applyFill="1" applyFont="1">
      <alignment horizontal="center" readingOrder="0"/>
    </xf>
    <xf borderId="15" fillId="0" fontId="8" numFmtId="164" xfId="0" applyBorder="1" applyFont="1" applyNumberFormat="1"/>
    <xf borderId="13" fillId="0" fontId="14" numFmtId="164" xfId="0" applyBorder="1" applyFont="1" applyNumberFormat="1"/>
    <xf borderId="1" fillId="8" fontId="12" numFmtId="0" xfId="0" applyAlignment="1" applyBorder="1" applyFill="1" applyFont="1">
      <alignment horizontal="center" readingOrder="0"/>
    </xf>
    <xf borderId="11" fillId="0" fontId="18" numFmtId="0" xfId="0" applyAlignment="1" applyBorder="1" applyFont="1">
      <alignment vertical="bottom"/>
    </xf>
    <xf borderId="11" fillId="0" fontId="14" numFmtId="164" xfId="0" applyBorder="1" applyFont="1" applyNumberFormat="1"/>
    <xf borderId="0" fillId="2" fontId="12" numFmtId="165" xfId="0" applyAlignment="1" applyFill="1" applyFont="1" applyNumberFormat="1">
      <alignment horizontal="center" readingOrder="0" vertical="top"/>
    </xf>
    <xf borderId="0" fillId="10" fontId="12" numFmtId="165" xfId="0" applyAlignment="1" applyFill="1" applyFont="1" applyNumberFormat="1">
      <alignment horizontal="center" readingOrder="0" vertical="top"/>
    </xf>
    <xf borderId="16" fillId="10" fontId="12" numFmtId="165" xfId="0" applyAlignment="1" applyBorder="1" applyFill="1" applyFont="1" applyNumberFormat="1">
      <alignment horizontal="center" readingOrder="0" vertical="top"/>
    </xf>
    <xf borderId="14" fillId="0" fontId="3" numFmtId="0" xfId="0" applyBorder="1" applyFont="1"/>
    <xf borderId="12" fillId="0" fontId="14" numFmtId="0" xfId="0" applyBorder="1" applyFont="1"/>
    <xf borderId="11" fillId="7" fontId="12" numFmtId="165" xfId="0" applyAlignment="1" applyBorder="1" applyFill="1" applyFont="1" applyNumberFormat="1">
      <alignment horizontal="center" readingOrder="0" vertical="top"/>
    </xf>
    <xf borderId="12" fillId="0" fontId="18" numFmtId="164" xfId="0" applyBorder="1" applyFont="1" applyNumberFormat="1"/>
    <xf borderId="0" fillId="0" fontId="18" numFmtId="169" xfId="0" applyFont="1" applyNumberFormat="1"/>
    <xf borderId="0" fillId="11" fontId="10" numFmtId="170" xfId="0" applyFill="1" applyFont="1" applyNumberFormat="1"/>
    <xf borderId="0" fillId="7" fontId="11" numFmtId="165" xfId="0" applyAlignment="1" applyFill="1" applyFont="1" applyNumberFormat="1">
      <alignment horizontal="center" vertical="top"/>
    </xf>
    <xf borderId="0" fillId="2" fontId="11" numFmtId="165" xfId="0" applyAlignment="1" applyFill="1" applyFont="1" applyNumberFormat="1">
      <alignment horizontal="center" vertical="top"/>
    </xf>
    <xf borderId="0" fillId="10" fontId="11" numFmtId="165" xfId="0" applyAlignment="1" applyFill="1" applyFont="1" applyNumberFormat="1">
      <alignment horizontal="center" vertical="top"/>
    </xf>
    <xf borderId="0" fillId="11" fontId="11" numFmtId="0" xfId="0" applyAlignment="1" applyFill="1" applyFont="1">
      <alignment horizontal="center" vertical="top"/>
    </xf>
    <xf borderId="0" fillId="0" fontId="11" numFmtId="0" xfId="0" applyFont="1"/>
    <xf borderId="0" fillId="12" fontId="10" numFmtId="170" xfId="0" applyFill="1" applyFont="1" applyNumberFormat="1"/>
    <xf borderId="0" fillId="5" fontId="11" numFmtId="167" xfId="0" applyAlignment="1" applyFill="1" applyFont="1" applyNumberFormat="1">
      <alignment horizontal="center" vertical="top"/>
    </xf>
    <xf borderId="0" fillId="0" fontId="15" numFmtId="0" xfId="0" applyAlignment="1" applyFont="1">
      <alignment readingOrder="0"/>
    </xf>
    <xf borderId="0" fillId="2" fontId="11" numFmtId="171" xfId="0" applyAlignment="1" applyFill="1" applyFont="1" applyNumberFormat="1">
      <alignment horizontal="center" vertical="top"/>
    </xf>
    <xf borderId="0" fillId="10" fontId="11" numFmtId="171" xfId="0" applyAlignment="1" applyFill="1" applyFont="1" applyNumberFormat="1">
      <alignment horizontal="center" vertical="top"/>
    </xf>
    <xf borderId="0" fillId="7" fontId="11" numFmtId="168" xfId="0" applyAlignment="1" applyFill="1" applyFont="1" applyNumberFormat="1">
      <alignment horizontal="center" vertical="top"/>
    </xf>
    <xf borderId="0" fillId="2" fontId="11" numFmtId="168" xfId="0" applyAlignment="1" applyFill="1" applyFont="1" applyNumberFormat="1">
      <alignment horizontal="center" vertical="top"/>
    </xf>
    <xf borderId="0" fillId="10" fontId="11" numFmtId="168" xfId="0" applyAlignment="1" applyFill="1" applyFont="1" applyNumberFormat="1">
      <alignment horizontal="center" vertical="top"/>
    </xf>
    <xf borderId="0" fillId="0" fontId="11" numFmtId="165" xfId="0" applyAlignment="1" applyFont="1" applyNumberFormat="1">
      <alignment horizontal="center" vertical="top"/>
    </xf>
    <xf borderId="11" fillId="2" fontId="12" numFmtId="165" xfId="0" applyAlignment="1" applyBorder="1" applyFill="1" applyFont="1" applyNumberFormat="1">
      <alignment horizontal="center" readingOrder="0" vertical="top"/>
    </xf>
    <xf borderId="0" fillId="0" fontId="17" numFmtId="170" xfId="0" applyFont="1" applyNumberFormat="1"/>
    <xf borderId="0" fillId="0" fontId="15" numFmtId="165" xfId="0" applyFont="1" applyNumberFormat="1"/>
    <xf borderId="17" fillId="0" fontId="3" numFmtId="0" xfId="0" applyBorder="1" applyFont="1"/>
    <xf borderId="0" fillId="0" fontId="15" numFmtId="167" xfId="0" applyFont="1" applyNumberFormat="1"/>
    <xf borderId="18" fillId="0" fontId="8" numFmtId="0" xfId="0" applyAlignment="1" applyBorder="1" applyFont="1">
      <alignment readingOrder="0"/>
    </xf>
    <xf borderId="0" fillId="0" fontId="15" numFmtId="171" xfId="0" applyFont="1" applyNumberFormat="1"/>
    <xf borderId="0" fillId="0" fontId="15" numFmtId="168" xfId="0" applyFont="1" applyNumberFormat="1"/>
    <xf borderId="19" fillId="0" fontId="8" numFmtId="164" xfId="0" applyBorder="1" applyFont="1" applyNumberFormat="1"/>
    <xf borderId="20" fillId="0" fontId="8" numFmtId="0" xfId="0" applyBorder="1" applyFont="1"/>
    <xf borderId="0" fillId="0" fontId="11" numFmtId="0" xfId="0" applyAlignment="1" applyFont="1">
      <alignment readingOrder="0"/>
    </xf>
    <xf borderId="21" fillId="0" fontId="8" numFmtId="0" xfId="0" applyBorder="1" applyFont="1"/>
    <xf borderId="16" fillId="0" fontId="8" numFmtId="0" xfId="0" applyBorder="1" applyFont="1"/>
    <xf borderId="21" fillId="10" fontId="12" numFmtId="165" xfId="0" applyAlignment="1" applyBorder="1" applyFill="1" applyFont="1" applyNumberFormat="1">
      <alignment horizontal="center" readingOrder="0" vertical="top"/>
    </xf>
    <xf borderId="21" fillId="0" fontId="18" numFmtId="0" xfId="0" applyAlignment="1" applyBorder="1" applyFont="1">
      <alignment horizontal="right" readingOrder="0"/>
    </xf>
    <xf borderId="21" fillId="0" fontId="0" numFmtId="166" xfId="0" applyAlignment="1" applyBorder="1" applyFont="1" applyNumberFormat="1">
      <alignment readingOrder="0"/>
    </xf>
    <xf borderId="16" fillId="0" fontId="0" numFmtId="166" xfId="0" applyAlignment="1" applyBorder="1" applyFont="1" applyNumberFormat="1">
      <alignment readingOrder="0"/>
    </xf>
    <xf borderId="0" fillId="0" fontId="8" numFmtId="11" xfId="0" applyAlignment="1" applyFont="1" applyNumberFormat="1">
      <alignment readingOrder="0"/>
    </xf>
    <xf borderId="11" fillId="10" fontId="12" numFmtId="165" xfId="0" applyAlignment="1" applyBorder="1" applyFill="1" applyFont="1" applyNumberFormat="1">
      <alignment horizontal="center" readingOrder="0" vertical="top"/>
    </xf>
    <xf borderId="20" fillId="10" fontId="12" numFmtId="165" xfId="0" applyAlignment="1" applyBorder="1" applyFill="1" applyFont="1" applyNumberFormat="1">
      <alignment horizontal="center" readingOrder="0" vertical="top"/>
    </xf>
    <xf borderId="16" fillId="0" fontId="18" numFmtId="164" xfId="0" applyBorder="1" applyFont="1" applyNumberFormat="1"/>
    <xf borderId="21" fillId="0" fontId="0" numFmtId="164" xfId="0" applyBorder="1" applyFont="1" applyNumberFormat="1"/>
    <xf borderId="16" fillId="0" fontId="0" numFmtId="164" xfId="0" applyBorder="1" applyFont="1" applyNumberFormat="1"/>
    <xf borderId="22" fillId="0" fontId="18" numFmtId="167" xfId="0" applyBorder="1" applyFont="1" applyNumberFormat="1"/>
    <xf borderId="22" fillId="0" fontId="18" numFmtId="168" xfId="0" applyBorder="1" applyFont="1" applyNumberFormat="1"/>
    <xf borderId="0" fillId="0" fontId="8" numFmtId="165" xfId="0" applyAlignment="1" applyFont="1" applyNumberFormat="1">
      <alignment readingOrder="0"/>
    </xf>
    <xf borderId="12" fillId="0" fontId="8" numFmtId="165" xfId="0" applyAlignment="1" applyBorder="1" applyFont="1" applyNumberFormat="1">
      <alignment readingOrder="0"/>
    </xf>
    <xf borderId="4" fillId="5" fontId="19" numFmtId="0" xfId="0" applyAlignment="1" applyBorder="1" applyFill="1" applyFont="1">
      <alignment readingOrder="0"/>
    </xf>
    <xf borderId="5" fillId="5" fontId="16" numFmtId="0" xfId="0" applyAlignment="1" applyBorder="1" applyFill="1" applyFont="1">
      <alignment readingOrder="0"/>
    </xf>
    <xf borderId="6" fillId="0" fontId="8" numFmtId="0" xfId="0" applyBorder="1" applyFont="1"/>
    <xf borderId="4" fillId="0" fontId="20" numFmtId="0" xfId="0" applyAlignment="1" applyBorder="1" applyFont="1">
      <alignment readingOrder="0"/>
    </xf>
    <xf borderId="5" fillId="0" fontId="8" numFmtId="0" xfId="0" applyBorder="1" applyFont="1"/>
    <xf borderId="5" fillId="7" fontId="12" numFmtId="165" xfId="0" applyAlignment="1" applyBorder="1" applyFill="1" applyFont="1" applyNumberFormat="1">
      <alignment horizontal="center" readingOrder="0" vertical="top"/>
    </xf>
    <xf borderId="5" fillId="2" fontId="12" numFmtId="165" xfId="0" applyAlignment="1" applyBorder="1" applyFill="1" applyFont="1" applyNumberFormat="1">
      <alignment horizontal="center" readingOrder="0" vertical="top"/>
    </xf>
    <xf borderId="5" fillId="10" fontId="12" numFmtId="165" xfId="0" applyAlignment="1" applyBorder="1" applyFill="1" applyFont="1" applyNumberFormat="1">
      <alignment horizontal="center" readingOrder="0" vertical="top"/>
    </xf>
    <xf borderId="3" fillId="10" fontId="12" numFmtId="165" xfId="0" applyAlignment="1" applyBorder="1" applyFill="1" applyFont="1" applyNumberFormat="1">
      <alignment horizontal="center" readingOrder="0" vertical="top"/>
    </xf>
    <xf borderId="0" fillId="0" fontId="18" numFmtId="0" xfId="0" applyAlignment="1" applyFont="1">
      <alignment readingOrder="0"/>
    </xf>
    <xf borderId="0" fillId="0" fontId="18" numFmtId="164" xfId="0" applyFont="1" applyNumberFormat="1"/>
    <xf borderId="0" fillId="0" fontId="21" numFmtId="164" xfId="0" applyAlignment="1" applyFont="1" applyNumberFormat="1">
      <alignment horizontal="center"/>
    </xf>
    <xf borderId="0" fillId="0" fontId="18" numFmtId="164" xfId="0" applyAlignment="1" applyFont="1" applyNumberFormat="1">
      <alignment horizontal="center"/>
    </xf>
    <xf borderId="0" fillId="0" fontId="9" numFmtId="0" xfId="0" applyAlignment="1" applyFont="1">
      <alignment horizontal="right" readingOrder="0"/>
    </xf>
    <xf borderId="11" fillId="0" fontId="18" numFmtId="0" xfId="0" applyBorder="1" applyFont="1"/>
    <xf borderId="11" fillId="0" fontId="9" numFmtId="0" xfId="0" applyAlignment="1" applyBorder="1" applyFont="1">
      <alignment horizontal="center" readingOrder="0"/>
    </xf>
    <xf borderId="0" fillId="0" fontId="18" numFmtId="164" xfId="0" applyAlignment="1" applyFont="1" applyNumberFormat="1">
      <alignment horizontal="right" vertical="bottom"/>
    </xf>
    <xf borderId="12" fillId="0" fontId="18" numFmtId="164" xfId="0" applyAlignment="1" applyBorder="1" applyFont="1" applyNumberFormat="1">
      <alignment horizontal="right" vertical="bottom"/>
    </xf>
    <xf borderId="22" fillId="0" fontId="9" numFmtId="164" xfId="0" applyBorder="1" applyFont="1" applyNumberFormat="1"/>
    <xf borderId="0" fillId="0" fontId="8" numFmtId="169" xfId="0" applyFont="1" applyNumberFormat="1"/>
    <xf borderId="12" fillId="0" fontId="18" numFmtId="0" xfId="0" applyBorder="1" applyFont="1"/>
    <xf borderId="20" fillId="0" fontId="14" numFmtId="164" xfId="0" applyBorder="1" applyFont="1" applyNumberFormat="1"/>
    <xf borderId="4" fillId="7" fontId="12" numFmtId="165" xfId="0" applyAlignment="1" applyBorder="1" applyFill="1" applyFont="1" applyNumberFormat="1">
      <alignment horizontal="center" readingOrder="0" vertical="top"/>
    </xf>
    <xf borderId="21" fillId="0" fontId="14" numFmtId="164" xfId="0" applyBorder="1" applyFont="1" applyNumberFormat="1"/>
    <xf borderId="6" fillId="0" fontId="18" numFmtId="167" xfId="0" applyBorder="1" applyFont="1" applyNumberFormat="1"/>
    <xf borderId="12" fillId="0" fontId="18" numFmtId="167" xfId="0" applyBorder="1" applyFont="1" applyNumberFormat="1"/>
    <xf borderId="16" fillId="0" fontId="9" numFmtId="164" xfId="0" applyBorder="1" applyFont="1" applyNumberFormat="1"/>
    <xf borderId="0" fillId="0" fontId="8" numFmtId="0" xfId="0" applyAlignment="1" applyFont="1">
      <alignment readingOrder="0" shrinkToFit="0" vertical="center" wrapText="1"/>
    </xf>
    <xf borderId="11" fillId="0" fontId="14" numFmtId="0" xfId="0" applyBorder="1" applyFont="1"/>
    <xf borderId="0" fillId="13" fontId="12" numFmtId="0" xfId="0" applyAlignment="1" applyFill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21" fillId="0" fontId="8" numFmtId="165" xfId="0" applyAlignment="1" applyBorder="1" applyFont="1" applyNumberFormat="1">
      <alignment readingOrder="0"/>
    </xf>
    <xf borderId="16" fillId="0" fontId="8" numFmtId="165" xfId="0" applyAlignment="1" applyBorder="1" applyFont="1" applyNumberFormat="1">
      <alignment readingOrder="0"/>
    </xf>
    <xf borderId="11" fillId="0" fontId="8" numFmtId="169" xfId="0" applyBorder="1" applyFont="1" applyNumberFormat="1"/>
    <xf borderId="11" fillId="0" fontId="21" numFmtId="172" xfId="0" applyAlignment="1" applyBorder="1" applyFont="1" applyNumberFormat="1">
      <alignment horizontal="right" readingOrder="0" vertical="center"/>
    </xf>
    <xf borderId="0" fillId="0" fontId="18" numFmtId="169" xfId="0" applyAlignment="1" applyFont="1" applyNumberFormat="1">
      <alignment horizontal="right"/>
    </xf>
    <xf borderId="0" fillId="0" fontId="14" numFmtId="169" xfId="0" applyFont="1" applyNumberFormat="1"/>
    <xf borderId="12" fillId="0" fontId="14" numFmtId="169" xfId="0" applyBorder="1" applyFont="1" applyNumberFormat="1"/>
    <xf borderId="11" fillId="0" fontId="14" numFmtId="169" xfId="0" applyBorder="1" applyFont="1" applyNumberFormat="1"/>
    <xf borderId="12" fillId="0" fontId="3" numFmtId="0" xfId="0" applyBorder="1" applyFont="1"/>
    <xf borderId="16" fillId="0" fontId="18" numFmtId="167" xfId="0" applyBorder="1" applyFont="1" applyNumberFormat="1"/>
    <xf borderId="0" fillId="0" fontId="12" numFmtId="0" xfId="0" applyAlignment="1" applyFont="1">
      <alignment horizontal="right" readingOrder="0"/>
    </xf>
    <xf borderId="12" fillId="0" fontId="18" numFmtId="169" xfId="0" applyAlignment="1" applyBorder="1" applyFont="1" applyNumberFormat="1">
      <alignment horizontal="right"/>
    </xf>
    <xf borderId="20" fillId="0" fontId="18" numFmtId="0" xfId="0" applyBorder="1" applyFont="1"/>
    <xf borderId="21" fillId="0" fontId="18" numFmtId="0" xfId="0" applyBorder="1" applyFont="1"/>
    <xf borderId="21" fillId="0" fontId="12" numFmtId="0" xfId="0" applyAlignment="1" applyBorder="1" applyFont="1">
      <alignment horizontal="right" readingOrder="0"/>
    </xf>
    <xf borderId="21" fillId="14" fontId="12" numFmtId="0" xfId="0" applyBorder="1" applyFill="1" applyFont="1"/>
    <xf borderId="5" fillId="0" fontId="18" numFmtId="0" xfId="0" applyBorder="1" applyFont="1"/>
    <xf borderId="5" fillId="0" fontId="18" numFmtId="173" xfId="0" applyAlignment="1" applyBorder="1" applyFont="1" applyNumberFormat="1">
      <alignment readingOrder="0"/>
    </xf>
    <xf borderId="6" fillId="0" fontId="18" numFmtId="49" xfId="0" applyAlignment="1" applyBorder="1" applyFont="1" applyNumberFormat="1">
      <alignment horizontal="right" readingOrder="0"/>
    </xf>
    <xf borderId="12" fillId="0" fontId="18" numFmtId="49" xfId="0" applyAlignment="1" applyBorder="1" applyFont="1" applyNumberFormat="1">
      <alignment horizontal="right" readingOrder="0"/>
    </xf>
    <xf borderId="20" fillId="0" fontId="21" numFmtId="172" xfId="0" applyAlignment="1" applyBorder="1" applyFont="1" applyNumberFormat="1">
      <alignment horizontal="right" readingOrder="0" vertical="center"/>
    </xf>
    <xf borderId="0" fillId="14" fontId="12" numFmtId="0" xfId="0" applyFill="1" applyFont="1"/>
    <xf borderId="6" fillId="4" fontId="16" numFmtId="0" xfId="0" applyAlignment="1" applyBorder="1" applyFill="1" applyFont="1">
      <alignment horizontal="left" readingOrder="0" vertical="center"/>
    </xf>
    <xf borderId="20" fillId="0" fontId="14" numFmtId="0" xfId="0" applyBorder="1" applyFont="1"/>
    <xf borderId="21" fillId="0" fontId="14" numFmtId="0" xfId="0" applyBorder="1" applyFont="1"/>
    <xf borderId="16" fillId="0" fontId="14" numFmtId="0" xfId="0" applyBorder="1" applyFont="1"/>
    <xf borderId="0" fillId="0" fontId="21" numFmtId="0" xfId="0" applyAlignment="1" applyFont="1">
      <alignment horizontal="center" readingOrder="0" vertical="center"/>
    </xf>
    <xf borderId="16" fillId="0" fontId="18" numFmtId="0" xfId="0" applyBorder="1" applyFont="1"/>
    <xf borderId="16" fillId="0" fontId="18" numFmtId="49" xfId="0" applyAlignment="1" applyBorder="1" applyFont="1" applyNumberFormat="1">
      <alignment horizontal="right" readingOrder="0"/>
    </xf>
    <xf borderId="5" fillId="5" fontId="19" numFmtId="0" xfId="0" applyAlignment="1" applyBorder="1" applyFill="1" applyFont="1">
      <alignment readingOrder="0"/>
    </xf>
    <xf borderId="4" fillId="0" fontId="12" numFmtId="0" xfId="0" applyAlignment="1" applyBorder="1" applyFont="1">
      <alignment readingOrder="0"/>
    </xf>
    <xf borderId="0" fillId="14" fontId="4" numFmtId="0" xfId="0" applyFill="1" applyFont="1"/>
    <xf borderId="4" fillId="4" fontId="19" numFmtId="0" xfId="0" applyAlignment="1" applyBorder="1" applyFill="1" applyFont="1">
      <alignment readingOrder="0"/>
    </xf>
    <xf borderId="5" fillId="4" fontId="19" numFmtId="0" xfId="0" applyAlignment="1" applyBorder="1" applyFill="1" applyFont="1">
      <alignment readingOrder="0"/>
    </xf>
    <xf borderId="5" fillId="4" fontId="19" numFmtId="0" xfId="0" applyBorder="1" applyFill="1" applyFont="1"/>
    <xf borderId="6" fillId="4" fontId="19" numFmtId="0" xfId="0" applyAlignment="1" applyBorder="1" applyFill="1" applyFont="1">
      <alignment readingOrder="0"/>
    </xf>
    <xf borderId="0" fillId="0" fontId="18" numFmtId="0" xfId="0" applyAlignment="1" applyFont="1">
      <alignment horizontal="left" readingOrder="0"/>
    </xf>
    <xf borderId="0" fillId="0" fontId="16" numFmtId="0" xfId="0" applyAlignment="1" applyFont="1">
      <alignment readingOrder="0"/>
    </xf>
    <xf borderId="21" fillId="0" fontId="4" numFmtId="0" xfId="0" applyAlignment="1" applyBorder="1" applyFont="1">
      <alignment readingOrder="0"/>
    </xf>
    <xf borderId="21" fillId="0" fontId="4" numFmtId="0" xfId="0" applyAlignment="1" applyBorder="1" applyFont="1">
      <alignment horizontal="right"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right"/>
    </xf>
    <xf borderId="5" fillId="0" fontId="12" numFmtId="0" xfId="0" applyAlignment="1" applyBorder="1" applyFont="1">
      <alignment horizontal="right"/>
    </xf>
    <xf borderId="0" fillId="0" fontId="4" numFmtId="0" xfId="0" applyAlignment="1" applyFont="1">
      <alignment horizontal="right"/>
    </xf>
    <xf borderId="0" fillId="0" fontId="10" numFmtId="0" xfId="0" applyAlignment="1" applyFont="1">
      <alignment shrinkToFit="0" vertical="bottom" wrapText="0"/>
    </xf>
    <xf borderId="1" fillId="15" fontId="11" numFmtId="0" xfId="0" applyAlignment="1" applyBorder="1" applyFill="1" applyFont="1">
      <alignment horizontal="center" readingOrder="0"/>
    </xf>
    <xf borderId="1" fillId="6" fontId="11" numFmtId="0" xfId="0" applyAlignment="1" applyBorder="1" applyFill="1" applyFont="1">
      <alignment horizontal="center" readingOrder="0"/>
    </xf>
    <xf borderId="11" fillId="0" fontId="10" numFmtId="0" xfId="0" applyAlignment="1" applyBorder="1" applyFont="1">
      <alignment shrinkToFit="0" vertical="bottom" wrapText="0"/>
    </xf>
    <xf borderId="12" fillId="10" fontId="11" numFmtId="165" xfId="0" applyAlignment="1" applyBorder="1" applyFill="1" applyFont="1" applyNumberFormat="1">
      <alignment horizontal="center" vertical="top"/>
    </xf>
    <xf borderId="11" fillId="7" fontId="11" numFmtId="165" xfId="0" applyAlignment="1" applyBorder="1" applyFill="1" applyFont="1" applyNumberFormat="1">
      <alignment horizontal="center" vertical="top"/>
    </xf>
    <xf borderId="12" fillId="0" fontId="15" numFmtId="0" xfId="0" applyBorder="1" applyFont="1"/>
    <xf borderId="11" fillId="2" fontId="11" numFmtId="165" xfId="0" applyAlignment="1" applyBorder="1" applyFill="1" applyFont="1" applyNumberFormat="1">
      <alignment horizontal="center" vertical="top"/>
    </xf>
    <xf borderId="11" fillId="10" fontId="11" numFmtId="165" xfId="0" applyAlignment="1" applyBorder="1" applyFill="1" applyFont="1" applyNumberFormat="1">
      <alignment horizontal="center" vertical="top"/>
    </xf>
    <xf borderId="0" fillId="0" fontId="14" numFmtId="0" xfId="0" applyFont="1"/>
    <xf borderId="20" fillId="10" fontId="11" numFmtId="165" xfId="0" applyAlignment="1" applyBorder="1" applyFill="1" applyFont="1" applyNumberFormat="1">
      <alignment horizontal="center" vertical="top"/>
    </xf>
    <xf borderId="21" fillId="0" fontId="15" numFmtId="0" xfId="0" applyBorder="1" applyFont="1"/>
    <xf borderId="16" fillId="0" fontId="15" numFmtId="0" xfId="0" applyBorder="1" applyFont="1"/>
    <xf borderId="1" fillId="6" fontId="11" numFmtId="0" xfId="0" applyAlignment="1" applyBorder="1" applyFill="1" applyFont="1">
      <alignment horizontal="center" vertical="bottom"/>
    </xf>
    <xf borderId="1" fillId="8" fontId="11" numFmtId="0" xfId="0" applyAlignment="1" applyBorder="1" applyFill="1" applyFont="1">
      <alignment horizontal="center" readingOrder="0"/>
    </xf>
    <xf borderId="11" fillId="0" fontId="22" numFmtId="0" xfId="0" applyAlignment="1" applyBorder="1" applyFont="1">
      <alignment vertical="bottom"/>
    </xf>
    <xf borderId="0" fillId="16" fontId="11" numFmtId="165" xfId="0" applyAlignment="1" applyFill="1" applyFont="1" applyNumberFormat="1">
      <alignment horizontal="center" vertical="top"/>
    </xf>
    <xf borderId="0" fillId="13" fontId="11" numFmtId="165" xfId="0" applyAlignment="1" applyFill="1" applyFont="1" applyNumberFormat="1">
      <alignment horizontal="center" vertical="top"/>
    </xf>
    <xf borderId="0" fillId="17" fontId="11" numFmtId="165" xfId="0" applyAlignment="1" applyFill="1" applyFont="1" applyNumberFormat="1">
      <alignment horizontal="center" vertical="top"/>
    </xf>
    <xf borderId="12" fillId="17" fontId="11" numFmtId="165" xfId="0" applyAlignment="1" applyBorder="1" applyFill="1" applyFont="1" applyNumberFormat="1">
      <alignment horizontal="center" vertical="top"/>
    </xf>
    <xf borderId="12" fillId="0" fontId="15" numFmtId="171" xfId="0" applyBorder="1" applyFont="1" applyNumberFormat="1"/>
    <xf borderId="11" fillId="16" fontId="11" numFmtId="165" xfId="0" applyAlignment="1" applyBorder="1" applyFill="1" applyFont="1" applyNumberFormat="1">
      <alignment horizontal="center" vertical="top"/>
    </xf>
    <xf borderId="0" fillId="0" fontId="15" numFmtId="164" xfId="0" applyFont="1" applyNumberFormat="1"/>
    <xf borderId="12" fillId="0" fontId="15" numFmtId="164" xfId="0" applyBorder="1" applyFont="1" applyNumberFormat="1"/>
    <xf borderId="0" fillId="0" fontId="2" numFmtId="168" xfId="0" applyAlignment="1" applyFont="1" applyNumberFormat="1">
      <alignment horizontal="center" readingOrder="0" vertical="center"/>
    </xf>
    <xf borderId="0" fillId="0" fontId="14" numFmtId="168" xfId="0" applyFont="1" applyNumberFormat="1"/>
    <xf borderId="0" fillId="0" fontId="8" numFmtId="168" xfId="0" applyAlignment="1" applyFont="1" applyNumberFormat="1">
      <alignment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8" numFmtId="168" xfId="0" applyFont="1" applyNumberFormat="1"/>
    <xf borderId="0" fillId="3" fontId="19" numFmtId="168" xfId="0" applyAlignment="1" applyFill="1" applyFont="1" applyNumberFormat="1">
      <alignment horizontal="center" readingOrder="0" shrinkToFit="0" wrapText="1"/>
    </xf>
    <xf borderId="0" fillId="4" fontId="19" numFmtId="168" xfId="0" applyAlignment="1" applyFill="1" applyFont="1" applyNumberFormat="1">
      <alignment horizontal="center" readingOrder="0" shrinkToFit="0" wrapText="1"/>
    </xf>
    <xf borderId="0" fillId="4" fontId="19" numFmtId="168" xfId="0" applyAlignment="1" applyFill="1" applyFont="1" applyNumberFormat="1">
      <alignment horizontal="center" readingOrder="0" shrinkToFit="0" vertical="center" wrapText="0"/>
    </xf>
    <xf borderId="0" fillId="5" fontId="19" numFmtId="168" xfId="0" applyAlignment="1" applyFill="1" applyFont="1" applyNumberFormat="1">
      <alignment horizontal="center" readingOrder="0" shrinkToFit="0" wrapText="1"/>
    </xf>
    <xf borderId="0" fillId="18" fontId="16" numFmtId="168" xfId="0" applyAlignment="1" applyFill="1" applyFont="1" applyNumberFormat="1">
      <alignment horizontal="center" shrinkToFit="0" vertical="center" wrapText="1"/>
    </xf>
    <xf borderId="0" fillId="18" fontId="16" numFmtId="49" xfId="0" applyAlignment="1" applyFill="1" applyFont="1" applyNumberFormat="1">
      <alignment horizontal="center"/>
    </xf>
    <xf borderId="0" fillId="18" fontId="19" numFmtId="49" xfId="0" applyAlignment="1" applyFill="1" applyFont="1" applyNumberFormat="1">
      <alignment horizontal="center"/>
    </xf>
    <xf borderId="0" fillId="18" fontId="23" numFmtId="49" xfId="0" applyAlignment="1" applyFill="1" applyFont="1" applyNumberFormat="1">
      <alignment horizontal="center"/>
    </xf>
    <xf borderId="0" fillId="19" fontId="16" numFmtId="168" xfId="0" applyAlignment="1" applyFill="1" applyFont="1" applyNumberFormat="1">
      <alignment horizontal="center" shrinkToFit="0" vertical="center" wrapText="1"/>
    </xf>
    <xf borderId="0" fillId="19" fontId="16" numFmtId="49" xfId="0" applyAlignment="1" applyFill="1" applyFont="1" applyNumberFormat="1">
      <alignment horizontal="center" shrinkToFit="0" vertical="center" wrapText="1"/>
    </xf>
    <xf borderId="0" fillId="19" fontId="16" numFmtId="49" xfId="0" applyAlignment="1" applyFill="1" applyFont="1" applyNumberFormat="1">
      <alignment horizontal="center" shrinkToFit="0" vertical="center" wrapText="0"/>
    </xf>
    <xf borderId="0" fillId="10" fontId="16" numFmtId="168" xfId="0" applyAlignment="1" applyFill="1" applyFont="1" applyNumberFormat="1">
      <alignment horizontal="center" shrinkToFit="0" vertical="center" wrapText="1"/>
    </xf>
    <xf borderId="0" fillId="10" fontId="16" numFmtId="49" xfId="0" applyAlignment="1" applyFill="1" applyFont="1" applyNumberFormat="1">
      <alignment horizontal="center" shrinkToFit="0" vertical="center" wrapText="1"/>
    </xf>
    <xf borderId="0" fillId="0" fontId="8" numFmtId="168" xfId="0" applyAlignment="1" applyFont="1" applyNumberFormat="1">
      <alignment readingOrder="0"/>
    </xf>
    <xf borderId="0" fillId="0" fontId="8" numFmtId="49" xfId="0" applyFont="1" applyNumberFormat="1"/>
    <xf borderId="0" fillId="20" fontId="8" numFmtId="168" xfId="0" applyAlignment="1" applyFill="1" applyFont="1" applyNumberFormat="1">
      <alignment horizontal="center" readingOrder="0" shrinkToFit="0" wrapText="1"/>
    </xf>
    <xf borderId="0" fillId="20" fontId="8" numFmtId="168" xfId="0" applyAlignment="1" applyFill="1" applyFont="1" applyNumberFormat="1">
      <alignment horizontal="center" readingOrder="0" shrinkToFit="0" vertical="center" wrapText="0"/>
    </xf>
    <xf borderId="0" fillId="20" fontId="8" numFmtId="171" xfId="0" applyAlignment="1" applyFill="1" applyFont="1" applyNumberFormat="1">
      <alignment horizontal="center" readingOrder="0" shrinkToFit="0" wrapText="1"/>
    </xf>
    <xf borderId="0" fillId="21" fontId="8" numFmtId="168" xfId="0" applyAlignment="1" applyFill="1" applyFont="1" applyNumberFormat="1">
      <alignment horizontal="center" readingOrder="0" shrinkToFit="0" wrapText="1"/>
    </xf>
    <xf borderId="0" fillId="9" fontId="8" numFmtId="168" xfId="0" applyAlignment="1" applyFill="1" applyFont="1" applyNumberFormat="1">
      <alignment horizontal="center" readingOrder="0" shrinkToFit="0" wrapText="1"/>
    </xf>
    <xf borderId="0" fillId="9" fontId="8" numFmtId="168" xfId="0" applyAlignment="1" applyFill="1" applyFont="1" applyNumberFormat="1">
      <alignment horizontal="center" readingOrder="0" shrinkToFit="0" vertical="center" wrapText="0"/>
    </xf>
    <xf borderId="0" fillId="22" fontId="8" numFmtId="168" xfId="0" applyAlignment="1" applyFill="1" applyFont="1" applyNumberFormat="1">
      <alignment horizontal="center" readingOrder="0" shrinkToFit="0" wrapText="1"/>
    </xf>
    <xf borderId="0" fillId="22" fontId="8" numFmtId="171" xfId="0" applyAlignment="1" applyFill="1" applyFont="1" applyNumberFormat="1">
      <alignment horizontal="center" readingOrder="0" shrinkToFit="0" wrapText="1"/>
    </xf>
    <xf borderId="0" fillId="0" fontId="8" numFmtId="168" xfId="0" applyAlignment="1" applyFont="1" applyNumberFormat="1">
      <alignment horizontal="center" readingOrder="0"/>
    </xf>
    <xf borderId="0" fillId="0" fontId="8" numFmtId="168" xfId="0" applyAlignment="1" applyFont="1" applyNumberFormat="1">
      <alignment horizontal="center" readingOrder="0" shrinkToFit="0" vertical="center" wrapText="0"/>
    </xf>
    <xf borderId="0" fillId="0" fontId="8" numFmtId="171" xfId="0" applyAlignment="1" applyFont="1" applyNumberFormat="1">
      <alignment horizontal="center" readingOrder="0"/>
    </xf>
    <xf borderId="0" fillId="18" fontId="16" numFmtId="168" xfId="0" applyAlignment="1" applyFill="1" applyFont="1" applyNumberFormat="1">
      <alignment horizontal="center" readingOrder="0"/>
    </xf>
    <xf borderId="0" fillId="18" fontId="24" numFmtId="174" xfId="0" applyAlignment="1" applyFill="1" applyFont="1" applyNumberFormat="1">
      <alignment horizontal="center" readingOrder="0"/>
    </xf>
    <xf borderId="0" fillId="19" fontId="16" numFmtId="168" xfId="0" applyAlignment="1" applyFill="1" applyFont="1" applyNumberFormat="1">
      <alignment horizontal="center" readingOrder="0"/>
    </xf>
    <xf borderId="0" fillId="19" fontId="24" numFmtId="168" xfId="0" applyAlignment="1" applyFill="1" applyFont="1" applyNumberFormat="1">
      <alignment horizontal="center" readingOrder="0"/>
    </xf>
    <xf borderId="0" fillId="19" fontId="24" numFmtId="168" xfId="0" applyAlignment="1" applyFill="1" applyFont="1" applyNumberFormat="1">
      <alignment horizontal="center" readingOrder="0" shrinkToFit="0" vertical="center" wrapText="0"/>
    </xf>
    <xf borderId="0" fillId="10" fontId="16" numFmtId="168" xfId="0" applyAlignment="1" applyFill="1" applyFont="1" applyNumberFormat="1">
      <alignment horizontal="center" readingOrder="0"/>
    </xf>
    <xf borderId="0" fillId="10" fontId="24" numFmtId="174" xfId="0" applyAlignment="1" applyFill="1" applyFont="1" applyNumberFormat="1">
      <alignment horizontal="center" readingOrder="0"/>
    </xf>
    <xf borderId="0" fillId="0" fontId="8" numFmtId="164" xfId="0" applyFont="1" applyNumberFormat="1"/>
    <xf borderId="0" fillId="18" fontId="24" numFmtId="168" xfId="0" applyAlignment="1" applyFill="1" applyFont="1" applyNumberFormat="1">
      <alignment horizontal="center"/>
    </xf>
    <xf borderId="0" fillId="19" fontId="24" numFmtId="168" xfId="0" applyAlignment="1" applyFill="1" applyFont="1" applyNumberFormat="1">
      <alignment horizontal="center"/>
    </xf>
    <xf borderId="0" fillId="19" fontId="24" numFmtId="168" xfId="0" applyAlignment="1" applyFill="1" applyFont="1" applyNumberFormat="1">
      <alignment horizontal="center" shrinkToFit="0" vertical="center" wrapText="0"/>
    </xf>
    <xf borderId="0" fillId="10" fontId="24" numFmtId="174" xfId="0" applyAlignment="1" applyFill="1" applyFont="1" applyNumberFormat="1">
      <alignment horizontal="center"/>
    </xf>
    <xf borderId="0" fillId="0" fontId="4" numFmtId="168" xfId="0" applyAlignment="1" applyFont="1" applyNumberFormat="1">
      <alignment horizontal="center" readingOrder="0"/>
    </xf>
    <xf borderId="11" fillId="13" fontId="11" numFmtId="165" xfId="0" applyAlignment="1" applyBorder="1" applyFill="1" applyFont="1" applyNumberFormat="1">
      <alignment horizontal="center" vertical="top"/>
    </xf>
    <xf borderId="0" fillId="18" fontId="24" numFmtId="164" xfId="0" applyAlignment="1" applyFill="1" applyFont="1" applyNumberFormat="1">
      <alignment horizontal="center" readingOrder="0"/>
    </xf>
    <xf borderId="0" fillId="10" fontId="24" numFmtId="168" xfId="0" applyAlignment="1" applyFill="1" applyFont="1" applyNumberFormat="1">
      <alignment horizontal="center" readingOrder="0"/>
    </xf>
    <xf borderId="0" fillId="10" fontId="24" numFmtId="168" xfId="0" applyAlignment="1" applyFill="1" applyFont="1" applyNumberFormat="1">
      <alignment horizontal="center"/>
    </xf>
    <xf borderId="11" fillId="17" fontId="11" numFmtId="165" xfId="0" applyAlignment="1" applyBorder="1" applyFill="1" applyFont="1" applyNumberFormat="1">
      <alignment horizontal="center" vertical="top"/>
    </xf>
    <xf borderId="16" fillId="0" fontId="15" numFmtId="171" xfId="0" applyBorder="1" applyFont="1" applyNumberFormat="1"/>
    <xf borderId="20" fillId="17" fontId="11" numFmtId="165" xfId="0" applyAlignment="1" applyBorder="1" applyFill="1" applyFont="1" applyNumberFormat="1">
      <alignment horizontal="center" vertical="top"/>
    </xf>
    <xf borderId="21" fillId="0" fontId="15" numFmtId="164" xfId="0" applyBorder="1" applyFont="1" applyNumberFormat="1"/>
    <xf borderId="16" fillId="0" fontId="15" numFmtId="164" xfId="0" applyBorder="1" applyFont="1" applyNumberFormat="1"/>
    <xf borderId="1" fillId="23" fontId="11" numFmtId="0" xfId="0" applyAlignment="1" applyBorder="1" applyFill="1" applyFont="1">
      <alignment horizontal="center" readingOrder="0"/>
    </xf>
    <xf borderId="11" fillId="0" fontId="15" numFmtId="0" xfId="0" applyBorder="1" applyFont="1"/>
    <xf borderId="0" fillId="7" fontId="11" numFmtId="165" xfId="0" applyAlignment="1" applyFill="1" applyFont="1" applyNumberFormat="1">
      <alignment horizontal="center" readingOrder="0" vertical="top"/>
    </xf>
    <xf borderId="0" fillId="2" fontId="11" numFmtId="165" xfId="0" applyAlignment="1" applyFill="1" applyFont="1" applyNumberFormat="1">
      <alignment horizontal="center" readingOrder="0" vertical="top"/>
    </xf>
    <xf borderId="0" fillId="10" fontId="11" numFmtId="165" xfId="0" applyAlignment="1" applyFill="1" applyFont="1" applyNumberFormat="1">
      <alignment horizontal="center" readingOrder="0" vertical="top"/>
    </xf>
    <xf borderId="12" fillId="10" fontId="11" numFmtId="165" xfId="0" applyAlignment="1" applyBorder="1" applyFill="1" applyFont="1" applyNumberFormat="1">
      <alignment horizontal="center" readingOrder="0" vertical="top"/>
    </xf>
    <xf borderId="0" fillId="0" fontId="11" numFmtId="0" xfId="0" applyAlignment="1" applyFont="1">
      <alignment horizontal="right" readingOrder="0"/>
    </xf>
    <xf borderId="11" fillId="11" fontId="11" numFmtId="0" xfId="0" applyAlignment="1" applyBorder="1" applyFill="1" applyFont="1">
      <alignment readingOrder="0"/>
    </xf>
    <xf borderId="0" fillId="0" fontId="18" numFmtId="168" xfId="0" applyAlignment="1" applyFont="1" applyNumberFormat="1">
      <alignment shrinkToFit="0" vertical="center" wrapText="0"/>
    </xf>
    <xf borderId="0" fillId="0" fontId="19" numFmtId="168" xfId="0" applyAlignment="1" applyFont="1" applyNumberFormat="1">
      <alignment horizontal="center" readingOrder="0" shrinkToFit="0" wrapText="1"/>
    </xf>
    <xf borderId="0" fillId="0" fontId="19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 readingOrder="0" shrinkToFit="0" wrapText="1"/>
    </xf>
    <xf borderId="0" fillId="0" fontId="16" numFmtId="168" xfId="0" applyAlignment="1" applyFont="1" applyNumberFormat="1">
      <alignment horizontal="center" readingOrder="0" shrinkToFit="0" vertical="center" wrapText="1"/>
    </xf>
    <xf borderId="0" fillId="0" fontId="16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8" numFmtId="168" xfId="0" applyAlignment="1" applyFont="1" applyNumberFormat="1">
      <alignment horizontal="center" readingOrder="0" shrinkToFit="0" wrapText="1"/>
    </xf>
    <xf borderId="0" fillId="0" fontId="8" numFmtId="166" xfId="0" applyAlignment="1" applyFont="1" applyNumberFormat="1">
      <alignment horizontal="center" readingOrder="0" shrinkToFit="0" wrapText="1"/>
    </xf>
    <xf borderId="0" fillId="0" fontId="8" numFmtId="166" xfId="0" applyAlignment="1" applyFont="1" applyNumberFormat="1">
      <alignment horizontal="center" readingOrder="0"/>
    </xf>
    <xf borderId="0" fillId="10" fontId="24" numFmtId="164" xfId="0" applyAlignment="1" applyFill="1" applyFont="1" applyNumberFormat="1">
      <alignment horizontal="center" readingOrder="0"/>
    </xf>
    <xf borderId="0" fillId="0" fontId="24" numFmtId="168" xfId="0" applyAlignment="1" applyFont="1" applyNumberFormat="1">
      <alignment horizontal="center" readingOrder="0"/>
    </xf>
    <xf borderId="0" fillId="0" fontId="24" numFmtId="166" xfId="0" applyAlignment="1" applyFont="1" applyNumberFormat="1">
      <alignment horizontal="center" readingOrder="0"/>
    </xf>
    <xf borderId="0" fillId="0" fontId="24" numFmtId="168" xfId="0" applyAlignment="1" applyFont="1" applyNumberFormat="1">
      <alignment horizontal="center"/>
    </xf>
    <xf borderId="0" fillId="0" fontId="24" numFmtId="166" xfId="0" applyAlignment="1" applyFont="1" applyNumberFormat="1">
      <alignment horizontal="center"/>
    </xf>
    <xf borderId="0" fillId="0" fontId="8" numFmtId="166" xfId="0" applyAlignment="1" applyFont="1" applyNumberFormat="1">
      <alignment horizontal="center"/>
    </xf>
    <xf borderId="0" fillId="0" fontId="2" numFmtId="168" xfId="0" applyAlignment="1" applyFont="1" applyNumberFormat="1">
      <alignment readingOrder="0"/>
    </xf>
    <xf borderId="0" fillId="0" fontId="12" numFmtId="168" xfId="0" applyAlignment="1" applyFont="1" applyNumberFormat="1">
      <alignment readingOrder="0"/>
    </xf>
    <xf borderId="23" fillId="0" fontId="4" numFmtId="49" xfId="0" applyAlignment="1" applyBorder="1" applyFont="1" applyNumberFormat="1">
      <alignment horizontal="center"/>
    </xf>
    <xf borderId="24" fillId="0" fontId="4" numFmtId="49" xfId="0" applyAlignment="1" applyBorder="1" applyFont="1" applyNumberFormat="1">
      <alignment horizontal="center" readingOrder="0"/>
    </xf>
    <xf borderId="25" fillId="0" fontId="4" numFmtId="49" xfId="0" applyAlignment="1" applyBorder="1" applyFont="1" applyNumberFormat="1">
      <alignment horizontal="center" readingOrder="0"/>
    </xf>
    <xf borderId="0" fillId="0" fontId="14" numFmtId="49" xfId="0" applyFont="1" applyNumberFormat="1"/>
    <xf borderId="24" fillId="0" fontId="4" numFmtId="49" xfId="0" applyAlignment="1" applyBorder="1" applyFont="1" applyNumberForma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/>
    </xf>
    <xf borderId="26" fillId="0" fontId="25" numFmtId="168" xfId="0" applyAlignment="1" applyBorder="1" applyFont="1" applyNumberFormat="1">
      <alignment horizontal="center" readingOrder="0" shrinkToFit="0" wrapText="1"/>
    </xf>
    <xf borderId="20" fillId="11" fontId="11" numFmtId="0" xfId="0" applyAlignment="1" applyBorder="1" applyFill="1" applyFont="1">
      <alignment readingOrder="0"/>
    </xf>
    <xf borderId="0" fillId="20" fontId="8" numFmtId="10" xfId="0" applyAlignment="1" applyFill="1" applyFont="1" applyNumberFormat="1">
      <alignment horizontal="center" readingOrder="0" shrinkToFit="0" wrapText="1"/>
    </xf>
    <xf borderId="0" fillId="20" fontId="8" numFmtId="171" xfId="0" applyAlignment="1" applyFill="1" applyFont="1" applyNumberFormat="1">
      <alignment horizontal="center" readingOrder="0" shrinkToFit="0" vertical="center" wrapText="0"/>
    </xf>
    <xf borderId="0" fillId="20" fontId="8" numFmtId="10" xfId="0" applyAlignment="1" applyFill="1" applyFont="1" applyNumberFormat="1">
      <alignment horizontal="center" readingOrder="0" shrinkToFit="0" vertical="center" wrapText="0"/>
    </xf>
    <xf borderId="0" fillId="21" fontId="8" numFmtId="10" xfId="0" applyAlignment="1" applyFill="1" applyFont="1" applyNumberFormat="1">
      <alignment horizontal="center" readingOrder="0" shrinkToFit="0" wrapText="1"/>
    </xf>
    <xf borderId="0" fillId="9" fontId="8" numFmtId="10" xfId="0" applyAlignment="1" applyFill="1" applyFont="1" applyNumberFormat="1">
      <alignment horizontal="center" readingOrder="0" shrinkToFit="0" wrapText="1"/>
    </xf>
    <xf borderId="0" fillId="22" fontId="8" numFmtId="171" xfId="0" applyAlignment="1" applyFill="1" applyFont="1" applyNumberFormat="1">
      <alignment horizontal="center" readingOrder="0" shrinkToFit="0" vertical="center" wrapText="0"/>
    </xf>
    <xf borderId="0" fillId="22" fontId="8" numFmtId="10" xfId="0" applyAlignment="1" applyFill="1" applyFont="1" applyNumberFormat="1">
      <alignment horizontal="center" readingOrder="0" shrinkToFit="0" vertical="center" wrapText="0"/>
    </xf>
    <xf borderId="26" fillId="0" fontId="25" numFmtId="168" xfId="0" applyAlignment="1" applyBorder="1" applyFont="1" applyNumberFormat="1">
      <alignment horizontal="center" readingOrder="0"/>
    </xf>
    <xf borderId="0" fillId="0" fontId="8" numFmtId="10" xfId="0" applyAlignment="1" applyFont="1" applyNumberFormat="1">
      <alignment horizontal="center" readingOrder="0"/>
    </xf>
    <xf borderId="0" fillId="0" fontId="8" numFmtId="171" xfId="0" applyAlignment="1" applyFont="1" applyNumberFormat="1">
      <alignment horizontal="center" readingOrder="0" shrinkToFit="0" vertical="center" wrapText="0"/>
    </xf>
    <xf borderId="0" fillId="0" fontId="8" numFmtId="10" xfId="0" applyAlignment="1" applyFont="1" applyNumberFormat="1">
      <alignment horizontal="center" readingOrder="0" shrinkToFit="0" vertical="center" wrapText="0"/>
    </xf>
    <xf borderId="26" fillId="0" fontId="26" numFmtId="168" xfId="0" applyAlignment="1" applyBorder="1" applyFont="1" applyNumberFormat="1">
      <alignment horizontal="center" readingOrder="0"/>
    </xf>
    <xf borderId="0" fillId="19" fontId="24" numFmtId="164" xfId="0" applyAlignment="1" applyFill="1" applyFont="1" applyNumberFormat="1">
      <alignment horizontal="center" readingOrder="0"/>
    </xf>
    <xf borderId="0" fillId="10" fontId="24" numFmtId="174" xfId="0" applyAlignment="1" applyFill="1" applyFont="1" applyNumberFormat="1">
      <alignment horizontal="center" readingOrder="0" shrinkToFit="0" vertical="center" wrapText="0"/>
    </xf>
    <xf borderId="27" fillId="0" fontId="26" numFmtId="168" xfId="0" applyAlignment="1" applyBorder="1" applyFont="1" applyNumberFormat="1">
      <alignment horizontal="center" readingOrder="0"/>
    </xf>
    <xf borderId="0" fillId="0" fontId="14" numFmtId="168" xfId="0" applyAlignment="1" applyFont="1" applyNumberFormat="1">
      <alignment shrinkToFit="0" vertical="center" wrapText="0"/>
    </xf>
    <xf borderId="0" fillId="0" fontId="27" numFmtId="0" xfId="0" applyAlignment="1" applyFont="1">
      <alignment horizontal="right" readingOrder="0"/>
    </xf>
    <xf borderId="0" fillId="0" fontId="28" numFmtId="14" xfId="0" applyFont="1" applyNumberFormat="1"/>
    <xf borderId="10" fillId="0" fontId="29" numFmtId="0" xfId="0" applyAlignment="1" applyBorder="1" applyFont="1">
      <alignment horizontal="center" vertical="top"/>
    </xf>
    <xf borderId="0" fillId="0" fontId="28" numFmtId="172" xfId="0" applyFont="1" applyNumberFormat="1"/>
    <xf borderId="0" fillId="0" fontId="22" numFmtId="175" xfId="0" applyFont="1" applyNumberFormat="1"/>
    <xf borderId="0" fillId="0" fontId="22" numFmtId="9" xfId="0" applyFont="1" applyNumberFormat="1"/>
    <xf borderId="10" fillId="0" fontId="8" numFmtId="168" xfId="0" applyAlignment="1" applyBorder="1" applyFont="1" applyNumberFormat="1">
      <alignment horizontal="center" readingOrder="0" shrinkToFit="0" wrapText="1"/>
    </xf>
    <xf borderId="0" fillId="0" fontId="8" numFmtId="168" xfId="0" applyAlignment="1" applyFont="1" applyNumberFormat="1">
      <alignment horizontal="center" shrinkToFit="0" wrapText="1"/>
    </xf>
    <xf borderId="0" fillId="0" fontId="8" numFmtId="164" xfId="0" applyAlignment="1" applyFont="1" applyNumberFormat="1">
      <alignment horizontal="center" readingOrder="0"/>
    </xf>
    <xf borderId="0" fillId="0" fontId="13" numFmtId="164" xfId="0" applyFont="1" applyNumberFormat="1"/>
    <xf borderId="28" fillId="0" fontId="8" numFmtId="168" xfId="0" applyAlignment="1" applyBorder="1" applyFont="1" applyNumberFormat="1">
      <alignment horizontal="center" readingOrder="0"/>
    </xf>
    <xf borderId="0" fillId="0" fontId="30" numFmtId="164" xfId="0" applyFont="1" applyNumberFormat="1"/>
    <xf borderId="0" fillId="0" fontId="15" numFmtId="169" xfId="0" applyFont="1" applyNumberFormat="1"/>
    <xf borderId="29" fillId="0" fontId="8" numFmtId="168" xfId="0" applyAlignment="1" applyBorder="1" applyFont="1" applyNumberFormat="1">
      <alignment horizontal="center" readingOrder="0"/>
    </xf>
    <xf borderId="30" fillId="0" fontId="8" numFmtId="174" xfId="0" applyAlignment="1" applyBorder="1" applyFont="1" applyNumberFormat="1">
      <alignment horizontal="center" readingOrder="0"/>
    </xf>
    <xf borderId="22" fillId="0" fontId="8" numFmtId="168" xfId="0" applyAlignment="1" applyBorder="1" applyFont="1" applyNumberFormat="1">
      <alignment horizontal="center" readingOrder="0"/>
    </xf>
    <xf borderId="22" fillId="0" fontId="8" numFmtId="174" xfId="0" applyAlignment="1" applyBorder="1" applyFont="1" applyNumberFormat="1">
      <alignment horizontal="center" readingOrder="0"/>
    </xf>
    <xf borderId="10" fillId="0" fontId="8" numFmtId="168" xfId="0" applyAlignment="1" applyBorder="1" applyFont="1" applyNumberFormat="1">
      <alignment horizontal="center" shrinkToFit="0" wrapText="1"/>
    </xf>
    <xf borderId="10" fillId="0" fontId="8" numFmtId="168" xfId="0" applyAlignment="1" applyBorder="1" applyFont="1" applyNumberFormat="1">
      <alignment horizontal="center"/>
    </xf>
    <xf borderId="10" fillId="0" fontId="8" numFmtId="168" xfId="0" applyAlignment="1" applyBorder="1" applyFont="1" applyNumberFormat="1">
      <alignment horizontal="center" readingOrder="0"/>
    </xf>
    <xf borderId="30" fillId="0" fontId="8" numFmtId="168" xfId="0" applyAlignment="1" applyBorder="1" applyFont="1" applyNumberFormat="1">
      <alignment horizontal="center" readingOrder="0"/>
    </xf>
    <xf borderId="28" fillId="0" fontId="8" numFmtId="169" xfId="0" applyAlignment="1" applyBorder="1" applyFont="1" applyNumberFormat="1">
      <alignment horizontal="center" readingOrder="0"/>
    </xf>
    <xf borderId="31" fillId="0" fontId="8" numFmtId="168" xfId="0" applyAlignment="1" applyBorder="1" applyFont="1" applyNumberFormat="1">
      <alignment horizontal="center" readingOrder="0"/>
    </xf>
    <xf borderId="32" fillId="0" fontId="8" numFmtId="168" xfId="0" applyAlignment="1" applyBorder="1" applyFont="1" applyNumberFormat="1">
      <alignment horizontal="center" readingOrder="0"/>
    </xf>
    <xf borderId="10" fillId="0" fontId="8" numFmtId="174" xfId="0" applyAlignment="1" applyBorder="1" applyFont="1" applyNumberFormat="1">
      <alignment horizontal="center" readingOrder="0"/>
    </xf>
    <xf borderId="0" fillId="6" fontId="14" numFmtId="0" xfId="0" applyAlignment="1" applyFill="1" applyFont="1">
      <alignment readingOrder="0"/>
    </xf>
    <xf borderId="0" fillId="0" fontId="4" numFmtId="169" xfId="0" applyAlignment="1" applyFont="1" applyNumberFormat="1">
      <alignment horizontal="center"/>
    </xf>
    <xf borderId="0" fillId="0" fontId="15" numFmtId="0" xfId="0" applyAlignment="1" applyFont="1">
      <alignment horizontal="right"/>
    </xf>
    <xf borderId="0" fillId="0" fontId="30" numFmtId="0" xfId="0" applyFont="1"/>
    <xf borderId="0" fillId="0" fontId="12" numFmtId="169" xfId="0" applyAlignment="1" applyFont="1" applyNumberFormat="1">
      <alignment horizontal="center"/>
    </xf>
    <xf borderId="0" fillId="0" fontId="9" numFmtId="169" xfId="0" applyAlignment="1" applyFont="1" applyNumberFormat="1">
      <alignment horizontal="center"/>
    </xf>
    <xf borderId="0" fillId="15" fontId="8" numFmtId="168" xfId="0" applyAlignment="1" applyFill="1" applyFont="1" applyNumberFormat="1">
      <alignment readingOrder="0"/>
    </xf>
    <xf borderId="0" fillId="24" fontId="8" numFmtId="168" xfId="0" applyAlignment="1" applyFill="1" applyFont="1" applyNumberFormat="1">
      <alignment readingOrder="0"/>
    </xf>
    <xf borderId="0" fillId="0" fontId="14" numFmtId="0" xfId="0" applyAlignment="1" applyFont="1">
      <alignment readingOrder="0"/>
    </xf>
    <xf borderId="4" fillId="0" fontId="21" numFmtId="168" xfId="0" applyAlignment="1" applyBorder="1" applyFont="1" applyNumberFormat="1">
      <alignment horizontal="center" readingOrder="0"/>
    </xf>
    <xf borderId="5" fillId="0" fontId="3" numFmtId="0" xfId="0" applyBorder="1" applyFont="1"/>
    <xf borderId="6" fillId="0" fontId="3" numFmtId="0" xfId="0" applyBorder="1" applyFont="1"/>
    <xf borderId="1" fillId="0" fontId="21" numFmtId="168" xfId="0" applyAlignment="1" applyBorder="1" applyFont="1" applyNumberFormat="1">
      <alignment horizontal="center" readingOrder="0" shrinkToFit="0" vertical="center" wrapText="0"/>
    </xf>
    <xf borderId="0" fillId="0" fontId="21" numFmtId="168" xfId="0" applyAlignment="1" applyFont="1" applyNumberFormat="1">
      <alignment horizontal="center" readingOrder="0"/>
    </xf>
    <xf borderId="11" fillId="0" fontId="21" numFmtId="49" xfId="0" applyAlignment="1" applyBorder="1" applyFont="1" applyNumberFormat="1">
      <alignment horizontal="center"/>
    </xf>
    <xf borderId="0" fillId="0" fontId="21" numFmtId="49" xfId="0" applyAlignment="1" applyFont="1" applyNumberFormat="1">
      <alignment horizontal="center" readingOrder="0"/>
    </xf>
    <xf borderId="12" fillId="0" fontId="21" numFmtId="49" xfId="0" applyAlignment="1" applyBorder="1" applyFont="1" applyNumberFormat="1">
      <alignment horizontal="center" readingOrder="0"/>
    </xf>
    <xf borderId="10" fillId="0" fontId="21" numFmtId="49" xfId="0" applyAlignment="1" applyBorder="1" applyFont="1" applyNumberFormat="1">
      <alignment horizontal="center" shrinkToFit="0" vertical="center" wrapText="0"/>
    </xf>
    <xf borderId="10" fillId="0" fontId="21" numFmtId="49" xfId="0" applyAlignment="1" applyBorder="1" applyFont="1" applyNumberFormat="1">
      <alignment horizontal="center" readingOrder="0" shrinkToFit="0" vertical="center" wrapText="0"/>
    </xf>
    <xf borderId="11" fillId="0" fontId="21" numFmtId="168" xfId="0" applyAlignment="1" applyBorder="1" applyFont="1" applyNumberFormat="1">
      <alignment horizontal="center" readingOrder="0" shrinkToFit="0" wrapText="1"/>
    </xf>
    <xf borderId="0" fillId="0" fontId="21" numFmtId="10" xfId="0" applyAlignment="1" applyFont="1" applyNumberFormat="1">
      <alignment horizontal="center" readingOrder="0" shrinkToFit="0" wrapText="1"/>
    </xf>
    <xf borderId="12" fillId="0" fontId="21" numFmtId="10" xfId="0" applyAlignment="1" applyBorder="1" applyFont="1" applyNumberFormat="1">
      <alignment horizontal="center" readingOrder="0" shrinkToFit="0" wrapText="1"/>
    </xf>
    <xf borderId="11" fillId="0" fontId="21" numFmtId="168" xfId="0" applyAlignment="1" applyBorder="1" applyFont="1" applyNumberFormat="1">
      <alignment horizontal="center" readingOrder="0" shrinkToFit="0" vertical="center" wrapText="0"/>
    </xf>
    <xf borderId="0" fillId="0" fontId="18" numFmtId="10" xfId="0" applyAlignment="1" applyFont="1" applyNumberFormat="1">
      <alignment readingOrder="0"/>
    </xf>
    <xf borderId="11" fillId="0" fontId="21" numFmtId="168" xfId="0" applyAlignment="1" applyBorder="1" applyFont="1" applyNumberFormat="1">
      <alignment horizontal="center" readingOrder="0"/>
    </xf>
    <xf borderId="0" fillId="0" fontId="21" numFmtId="10" xfId="0" applyAlignment="1" applyFont="1" applyNumberFormat="1">
      <alignment horizontal="center" readingOrder="0"/>
    </xf>
    <xf borderId="12" fillId="0" fontId="21" numFmtId="10" xfId="0" applyAlignment="1" applyBorder="1" applyFont="1" applyNumberFormat="1">
      <alignment horizontal="center" readingOrder="0"/>
    </xf>
    <xf borderId="0" fillId="0" fontId="21" numFmtId="169" xfId="0" applyAlignment="1" applyFont="1" applyNumberFormat="1">
      <alignment horizontal="center" readingOrder="0"/>
    </xf>
    <xf borderId="12" fillId="0" fontId="21" numFmtId="169" xfId="0" applyAlignment="1" applyBorder="1" applyFont="1" applyNumberFormat="1">
      <alignment horizontal="center" readingOrder="0"/>
    </xf>
    <xf borderId="0" fillId="0" fontId="21" numFmtId="174" xfId="0" applyAlignment="1" applyFont="1" applyNumberFormat="1">
      <alignment horizontal="center" readingOrder="0"/>
    </xf>
    <xf borderId="12" fillId="0" fontId="21" numFmtId="174" xfId="0" applyAlignment="1" applyBorder="1" applyFont="1" applyNumberFormat="1">
      <alignment horizontal="center" readingOrder="0"/>
    </xf>
    <xf borderId="0" fillId="0" fontId="21" numFmtId="168" xfId="0" applyAlignment="1" applyFont="1" applyNumberFormat="1">
      <alignment horizontal="center" shrinkToFit="0" vertical="center" wrapText="0"/>
    </xf>
    <xf borderId="12" fillId="0" fontId="21" numFmtId="168" xfId="0" applyAlignment="1" applyBorder="1" applyFont="1" applyNumberFormat="1">
      <alignment horizontal="center" readingOrder="0"/>
    </xf>
    <xf borderId="20" fillId="0" fontId="21" numFmtId="168" xfId="0" applyAlignment="1" applyBorder="1" applyFont="1" applyNumberFormat="1">
      <alignment horizontal="center" readingOrder="0"/>
    </xf>
    <xf borderId="21" fillId="0" fontId="21" numFmtId="169" xfId="0" applyAlignment="1" applyBorder="1" applyFont="1" applyNumberFormat="1">
      <alignment horizontal="center" readingOrder="0"/>
    </xf>
    <xf borderId="16" fillId="0" fontId="21" numFmtId="169" xfId="0" applyAlignment="1" applyBorder="1" applyFont="1" applyNumberFormat="1">
      <alignment horizontal="center" readingOrder="0"/>
    </xf>
    <xf borderId="21" fillId="0" fontId="21" numFmtId="174" xfId="0" applyAlignment="1" applyBorder="1" applyFont="1" applyNumberFormat="1">
      <alignment horizontal="center" readingOrder="0"/>
    </xf>
    <xf borderId="16" fillId="0" fontId="21" numFmtId="174" xfId="0" applyAlignment="1" applyBorder="1" applyFont="1" applyNumberFormat="1">
      <alignment horizontal="center" readingOrder="0"/>
    </xf>
    <xf borderId="21" fillId="0" fontId="14" numFmtId="168" xfId="0" applyAlignment="1" applyBorder="1" applyFont="1" applyNumberFormat="1">
      <alignment horizontal="center"/>
    </xf>
    <xf borderId="16" fillId="0" fontId="21" numFmtId="168" xfId="0" applyAlignment="1" applyBorder="1" applyFont="1" applyNumberFormat="1">
      <alignment horizontal="center" readingOrder="0"/>
    </xf>
    <xf borderId="11" fillId="0" fontId="21" numFmtId="168" xfId="0" applyBorder="1" applyFont="1" applyNumberFormat="1"/>
    <xf borderId="0" fillId="0" fontId="15" numFmtId="0" xfId="0" applyAlignment="1" applyFont="1">
      <alignment horizontal="right" readingOrder="0"/>
    </xf>
    <xf borderId="21" fillId="0" fontId="21" numFmtId="168" xfId="0" applyAlignment="1" applyBorder="1" applyFont="1" applyNumberFormat="1">
      <alignment horizontal="center" readingOrder="0"/>
    </xf>
    <xf borderId="0" fillId="2" fontId="1" numFmtId="168" xfId="0" applyAlignment="1" applyFill="1" applyFont="1" applyNumberFormat="1">
      <alignment horizontal="center" readingOrder="0" vertical="center"/>
    </xf>
    <xf borderId="4" fillId="0" fontId="8" numFmtId="49" xfId="0" applyBorder="1" applyFont="1" applyNumberFormat="1"/>
    <xf borderId="5" fillId="0" fontId="8" numFmtId="49" xfId="0" applyAlignment="1" applyBorder="1" applyFont="1" applyNumberFormat="1">
      <alignment readingOrder="0"/>
    </xf>
    <xf borderId="6" fillId="0" fontId="8" numFmtId="49" xfId="0" applyAlignment="1" applyBorder="1" applyFont="1" applyNumberFormat="1">
      <alignment readingOrder="0"/>
    </xf>
    <xf borderId="11" fillId="0" fontId="8" numFmtId="168" xfId="0" applyAlignment="1" applyBorder="1" applyFont="1" applyNumberFormat="1">
      <alignment readingOrder="0"/>
    </xf>
    <xf borderId="0" fillId="0" fontId="8" numFmtId="10" xfId="0" applyAlignment="1" applyFont="1" applyNumberFormat="1">
      <alignment readingOrder="0"/>
    </xf>
    <xf borderId="12" fillId="0" fontId="8" numFmtId="10" xfId="0" applyAlignment="1" applyBorder="1" applyFont="1" applyNumberFormat="1">
      <alignment readingOrder="0"/>
    </xf>
    <xf borderId="0" fillId="18" fontId="16" numFmtId="168" xfId="0" applyAlignment="1" applyFill="1" applyFont="1" applyNumberFormat="1">
      <alignment horizontal="center" readingOrder="0" shrinkToFit="0" wrapText="1"/>
    </xf>
    <xf borderId="0" fillId="18" fontId="24" numFmtId="168" xfId="0" applyAlignment="1" applyFill="1" applyFont="1" applyNumberFormat="1">
      <alignment horizontal="center" readingOrder="0"/>
    </xf>
    <xf borderId="0" fillId="0" fontId="14" numFmtId="174" xfId="0" applyFont="1" applyNumberFormat="1"/>
    <xf borderId="0" fillId="0" fontId="8" numFmtId="169" xfId="0" applyAlignment="1" applyFont="1" applyNumberFormat="1">
      <alignment readingOrder="0"/>
    </xf>
    <xf borderId="12" fillId="0" fontId="8" numFmtId="169" xfId="0" applyAlignment="1" applyBorder="1" applyFont="1" applyNumberFormat="1">
      <alignment readingOrder="0"/>
    </xf>
    <xf borderId="20" fillId="0" fontId="8" numFmtId="168" xfId="0" applyAlignment="1" applyBorder="1" applyFont="1" applyNumberFormat="1">
      <alignment readingOrder="0"/>
    </xf>
    <xf borderId="21" fillId="0" fontId="8" numFmtId="169" xfId="0" applyAlignment="1" applyBorder="1" applyFont="1" applyNumberFormat="1">
      <alignment readingOrder="0"/>
    </xf>
    <xf borderId="16" fillId="0" fontId="8" numFmtId="169" xfId="0" applyAlignment="1" applyBorder="1" applyFont="1" applyNumberFormat="1">
      <alignment readingOrder="0"/>
    </xf>
    <xf borderId="0" fillId="0" fontId="14" numFmtId="168" xfId="0" applyAlignment="1" applyFont="1" applyNumberFormat="1">
      <alignment readingOrder="0"/>
    </xf>
    <xf borderId="0" fillId="18" fontId="16" numFmtId="1" xfId="0" applyAlignment="1" applyFill="1" applyFont="1" applyNumberFormat="1">
      <alignment horizontal="center" readingOrder="0"/>
    </xf>
    <xf borderId="0" fillId="18" fontId="24" numFmtId="1" xfId="0" applyAlignment="1" applyFill="1" applyFont="1" applyNumberFormat="1">
      <alignment horizontal="center" readingOrder="0"/>
    </xf>
    <xf borderId="0" fillId="19" fontId="24" numFmtId="1" xfId="0" applyAlignment="1" applyFill="1" applyFont="1" applyNumberFormat="1">
      <alignment horizontal="center" readingOrder="0"/>
    </xf>
    <xf borderId="0" fillId="10" fontId="24" numFmtId="1" xfId="0" applyAlignment="1" applyFill="1" applyFont="1" applyNumberFormat="1">
      <alignment horizontal="center" readingOrder="0"/>
    </xf>
    <xf borderId="4" fillId="0" fontId="8" numFmtId="168" xfId="0" applyAlignment="1" applyBorder="1" applyFont="1" applyNumberFormat="1">
      <alignment horizontal="center" vertical="center"/>
    </xf>
    <xf borderId="5" fillId="0" fontId="14" numFmtId="0" xfId="0" applyAlignment="1" applyBorder="1" applyFont="1">
      <alignment horizontal="center" vertical="center"/>
    </xf>
    <xf borderId="4" fillId="0" fontId="8" numFmtId="168" xfId="0" applyAlignment="1" applyBorder="1" applyFont="1" applyNumberFormat="1">
      <alignment horizontal="center" readingOrder="0" vertical="center"/>
    </xf>
    <xf borderId="11" fillId="0" fontId="8" numFmtId="168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20" fillId="0" fontId="8" numFmtId="169" xfId="0" applyAlignment="1" applyBorder="1" applyFont="1" applyNumberFormat="1">
      <alignment horizontal="center" vertical="center"/>
    </xf>
    <xf borderId="21" fillId="0" fontId="8" numFmtId="169" xfId="0" applyAlignment="1" applyBorder="1" applyFont="1" applyNumberFormat="1">
      <alignment horizontal="center" vertical="center"/>
    </xf>
    <xf borderId="16" fillId="0" fontId="8" numFmtId="169" xfId="0" applyAlignment="1" applyBorder="1" applyFont="1" applyNumberFormat="1">
      <alignment horizontal="center" vertical="center"/>
    </xf>
    <xf borderId="11" fillId="0" fontId="8" numFmtId="168" xfId="0" applyAlignment="1" applyBorder="1" applyFont="1" applyNumberFormat="1">
      <alignment horizontal="center" readingOrder="0" vertical="center"/>
    </xf>
    <xf borderId="0" fillId="0" fontId="8" numFmtId="168" xfId="0" applyAlignment="1" applyFont="1" applyNumberFormat="1">
      <alignment horizontal="center" readingOrder="0" vertical="center"/>
    </xf>
    <xf borderId="12" fillId="0" fontId="8" numFmtId="168" xfId="0" applyAlignment="1" applyBorder="1" applyFont="1" applyNumberFormat="1">
      <alignment horizontal="center" readingOrder="0" vertical="center"/>
    </xf>
    <xf borderId="11" fillId="0" fontId="3" numFmtId="0" xfId="0" applyBorder="1" applyFont="1"/>
    <xf borderId="11" fillId="0" fontId="14" numFmtId="168" xfId="0" applyAlignment="1" applyBorder="1" applyFont="1" applyNumberFormat="1">
      <alignment horizontal="center" readingOrder="0" vertical="center"/>
    </xf>
    <xf borderId="0" fillId="0" fontId="14" numFmtId="168" xfId="0" applyAlignment="1" applyFont="1" applyNumberFormat="1">
      <alignment horizontal="center" readingOrder="0" vertical="center"/>
    </xf>
    <xf borderId="12" fillId="0" fontId="14" numFmtId="168" xfId="0" applyAlignment="1" applyBorder="1" applyFont="1" applyNumberFormat="1">
      <alignment horizontal="center" readingOrder="0" vertical="center"/>
    </xf>
    <xf borderId="20" fillId="0" fontId="3" numFmtId="0" xfId="0" applyBorder="1" applyFont="1"/>
    <xf borderId="21" fillId="0" fontId="8" numFmtId="168" xfId="0" applyAlignment="1" applyBorder="1" applyFont="1" applyNumberFormat="1">
      <alignment horizontal="center" readingOrder="0" vertical="center"/>
    </xf>
    <xf borderId="16" fillId="0" fontId="8" numFmtId="168" xfId="0" applyAlignment="1" applyBorder="1" applyFont="1" applyNumberFormat="1">
      <alignment horizontal="center" readingOrder="0" vertical="center"/>
    </xf>
    <xf borderId="0" fillId="20" fontId="8" numFmtId="11" xfId="0" applyAlignment="1" applyFill="1" applyFont="1" applyNumberFormat="1">
      <alignment horizontal="center" readingOrder="0" shrinkToFit="0" wrapText="1"/>
    </xf>
    <xf borderId="0" fillId="0" fontId="14" numFmtId="11" xfId="0" applyAlignment="1" applyFont="1" applyNumberFormat="1">
      <alignment horizontal="center" readingOrder="0"/>
    </xf>
    <xf borderId="0" fillId="20" fontId="8" numFmtId="11" xfId="0" applyAlignment="1" applyFill="1" applyFont="1" applyNumberFormat="1">
      <alignment horizontal="center" readingOrder="0" shrinkToFit="0" vertical="center" wrapText="0"/>
    </xf>
    <xf borderId="0" fillId="9" fontId="8" numFmtId="11" xfId="0" applyAlignment="1" applyFill="1" applyFont="1" applyNumberFormat="1">
      <alignment horizontal="center" readingOrder="0" shrinkToFit="0" wrapText="1"/>
    </xf>
    <xf borderId="0" fillId="9" fontId="8" numFmtId="11" xfId="0" applyAlignment="1" applyFill="1" applyFont="1" applyNumberFormat="1">
      <alignment horizontal="center" readingOrder="0" shrinkToFit="0" vertical="center" wrapText="0"/>
    </xf>
    <xf borderId="0" fillId="20" fontId="8" numFmtId="176" xfId="0" applyAlignment="1" applyFill="1" applyFont="1" applyNumberFormat="1">
      <alignment horizontal="center" readingOrder="0" shrinkToFit="0" wrapText="1"/>
    </xf>
    <xf borderId="0" fillId="20" fontId="8" numFmtId="176" xfId="0" applyAlignment="1" applyFill="1" applyFont="1" applyNumberFormat="1">
      <alignment horizontal="center" readingOrder="0" shrinkToFit="0" vertical="center" wrapText="0"/>
    </xf>
    <xf borderId="0" fillId="0" fontId="8" numFmtId="11" xfId="0" applyAlignment="1" applyFont="1" applyNumberFormat="1">
      <alignment horizontal="center" readingOrder="0"/>
    </xf>
    <xf borderId="0" fillId="0" fontId="8" numFmtId="11" xfId="0" applyAlignment="1" applyFont="1" applyNumberFormat="1">
      <alignment horizontal="center" readingOrder="0" shrinkToFit="0" vertical="center" wrapText="0"/>
    </xf>
    <xf borderId="0" fillId="19" fontId="24" numFmtId="177" xfId="0" applyAlignment="1" applyFill="1" applyFont="1" applyNumberFormat="1">
      <alignment horizontal="center" readingOrder="0"/>
    </xf>
    <xf borderId="0" fillId="19" fontId="24" numFmtId="177" xfId="0" applyAlignment="1" applyFill="1" applyFont="1" applyNumberFormat="1">
      <alignment horizontal="center" readingOrder="0" shrinkToFit="0" vertical="center" wrapText="0"/>
    </xf>
    <xf borderId="0" fillId="0" fontId="13" numFmtId="0" xfId="0" applyAlignment="1" applyFont="1">
      <alignment readingOrder="0"/>
    </xf>
    <xf borderId="13" fillId="0" fontId="29" numFmtId="0" xfId="0" applyAlignment="1" applyBorder="1" applyFont="1">
      <alignment horizontal="center" vertical="top"/>
    </xf>
    <xf borderId="0" fillId="0" fontId="28" numFmtId="0" xfId="0" applyFont="1"/>
    <xf borderId="33" fillId="20" fontId="8" numFmtId="168" xfId="0" applyAlignment="1" applyBorder="1" applyFill="1" applyFont="1" applyNumberFormat="1">
      <alignment horizontal="center" readingOrder="0" shrinkToFit="0" wrapText="1"/>
    </xf>
    <xf borderId="0" fillId="9" fontId="8" numFmtId="176" xfId="0" applyAlignment="1" applyFill="1" applyFont="1" applyNumberFormat="1">
      <alignment horizontal="center" readingOrder="0" shrinkToFit="0" wrapText="1"/>
    </xf>
    <xf borderId="33" fillId="22" fontId="8" numFmtId="168" xfId="0" applyAlignment="1" applyBorder="1" applyFill="1" applyFont="1" applyNumberFormat="1">
      <alignment horizontal="center" readingOrder="0" shrinkToFit="0" wrapText="1"/>
    </xf>
    <xf borderId="0" fillId="0" fontId="8" numFmtId="176" xfId="0" applyAlignment="1" applyFont="1" applyNumberFormat="1">
      <alignment horizontal="center" readingOrder="0"/>
    </xf>
    <xf borderId="33" fillId="0" fontId="8" numFmtId="168" xfId="0" applyAlignment="1" applyBorder="1" applyFont="1" applyNumberFormat="1">
      <alignment horizontal="center" readingOrder="0"/>
    </xf>
    <xf borderId="33" fillId="10" fontId="24" numFmtId="164" xfId="0" applyAlignment="1" applyBorder="1" applyFill="1" applyFont="1" applyNumberFormat="1">
      <alignment horizontal="center" readingOrder="0"/>
    </xf>
    <xf borderId="33" fillId="10" fontId="24" numFmtId="174" xfId="0" applyAlignment="1" applyBorder="1" applyFill="1" applyFont="1" applyNumberFormat="1">
      <alignment horizontal="center" readingOrder="0"/>
    </xf>
    <xf borderId="34" fillId="18" fontId="24" numFmtId="174" xfId="0" applyAlignment="1" applyBorder="1" applyFill="1" applyFont="1" applyNumberFormat="1">
      <alignment horizontal="center" readingOrder="0"/>
    </xf>
    <xf borderId="34" fillId="19" fontId="24" numFmtId="177" xfId="0" applyAlignment="1" applyBorder="1" applyFill="1" applyFont="1" applyNumberFormat="1">
      <alignment horizontal="center" readingOrder="0"/>
    </xf>
    <xf borderId="35" fillId="10" fontId="24" numFmtId="164" xfId="0" applyAlignment="1" applyBorder="1" applyFill="1" applyFont="1" applyNumberFormat="1">
      <alignment horizontal="center" readingOrder="0"/>
    </xf>
    <xf borderId="34" fillId="18" fontId="24" numFmtId="168" xfId="0" applyAlignment="1" applyBorder="1" applyFill="1" applyFont="1" applyNumberFormat="1">
      <alignment horizontal="center" readingOrder="0"/>
    </xf>
    <xf borderId="34" fillId="19" fontId="24" numFmtId="168" xfId="0" applyAlignment="1" applyBorder="1" applyFill="1" applyFont="1" applyNumberFormat="1">
      <alignment horizontal="center" readingOrder="0"/>
    </xf>
    <xf borderId="34" fillId="10" fontId="24" numFmtId="174" xfId="0" applyAlignment="1" applyBorder="1" applyFill="1" applyFont="1" applyNumberFormat="1">
      <alignment horizontal="center" readingOrder="0"/>
    </xf>
    <xf borderId="34" fillId="10" fontId="24" numFmtId="168" xfId="0" applyAlignment="1" applyBorder="1" applyFill="1" applyFont="1" applyNumberFormat="1">
      <alignment horizontal="center" readingOrder="0"/>
    </xf>
    <xf borderId="35" fillId="10" fontId="24" numFmtId="174" xfId="0" applyAlignment="1" applyBorder="1" applyFill="1" applyFont="1" applyNumberFormat="1">
      <alignment horizontal="center" readingOrder="0"/>
    </xf>
    <xf borderId="0" fillId="0" fontId="4" numFmtId="168" xfId="0" applyAlignment="1" applyFont="1" applyNumberFormat="1">
      <alignment readingOrder="0"/>
    </xf>
    <xf borderId="0" fillId="0" fontId="8" numFmtId="168" xfId="0" applyAlignment="1" applyFont="1" applyNumberFormat="1">
      <alignment horizontal="center"/>
    </xf>
    <xf borderId="0" fillId="0" fontId="8" numFmtId="169" xfId="0" applyAlignment="1" applyFont="1" applyNumberFormat="1">
      <alignment horizontal="center" readingOrder="0"/>
    </xf>
    <xf borderId="23" fillId="6" fontId="31" numFmtId="0" xfId="0" applyAlignment="1" applyBorder="1" applyFill="1" applyFont="1">
      <alignment horizontal="center" readingOrder="0"/>
    </xf>
    <xf borderId="24" fillId="0" fontId="3" numFmtId="0" xfId="0" applyBorder="1" applyFont="1"/>
    <xf borderId="25" fillId="0" fontId="3" numFmtId="0" xfId="0" applyBorder="1" applyFont="1"/>
    <xf borderId="24" fillId="0" fontId="4" numFmtId="168" xfId="0" applyAlignment="1" applyBorder="1" applyFont="1" applyNumberFormat="1">
      <alignment horizontal="center" readingOrder="0" vertical="center"/>
    </xf>
    <xf borderId="24" fillId="0" fontId="4" numFmtId="168" xfId="0" applyAlignment="1" applyBorder="1" applyFont="1" applyNumberFormat="1">
      <alignment horizontal="center" readingOrder="0" shrinkToFit="0" vertical="center" wrapText="1"/>
    </xf>
    <xf borderId="0" fillId="0" fontId="4" numFmtId="168" xfId="0" applyAlignment="1" applyFont="1" applyNumberFormat="1">
      <alignment horizontal="center" readingOrder="0" shrinkToFit="0" vertical="center" wrapText="1"/>
    </xf>
    <xf borderId="33" fillId="0" fontId="4" numFmtId="168" xfId="0" applyAlignment="1" applyBorder="1" applyFont="1" applyNumberFormat="1">
      <alignment horizontal="center" readingOrder="0" shrinkToFit="0" vertical="center" wrapText="1"/>
    </xf>
    <xf borderId="26" fillId="0" fontId="4" numFmtId="49" xfId="0" applyAlignment="1" applyBorder="1" applyFont="1" applyNumberFormat="1">
      <alignment horizontal="center" vertical="center"/>
    </xf>
    <xf borderId="0" fillId="0" fontId="8" numFmtId="174" xfId="0" applyAlignment="1" applyFont="1" applyNumberFormat="1">
      <alignment horizontal="center" readingOrder="0" vertical="center"/>
    </xf>
    <xf borderId="33" fillId="0" fontId="8" numFmtId="174" xfId="0" applyAlignment="1" applyBorder="1" applyFont="1" applyNumberFormat="1">
      <alignment horizontal="center" readingOrder="0" vertical="center"/>
    </xf>
    <xf borderId="26" fillId="0" fontId="12" numFmtId="49" xfId="0" applyAlignment="1" applyBorder="1" applyFont="1" applyNumberFormat="1">
      <alignment horizontal="center" vertical="center"/>
    </xf>
    <xf borderId="26" fillId="0" fontId="9" numFmtId="49" xfId="0" applyAlignment="1" applyBorder="1" applyFont="1" applyNumberFormat="1">
      <alignment horizontal="center" vertical="center"/>
    </xf>
    <xf borderId="27" fillId="0" fontId="9" numFmtId="49" xfId="0" applyAlignment="1" applyBorder="1" applyFont="1" applyNumberFormat="1">
      <alignment horizontal="center" vertical="center"/>
    </xf>
    <xf borderId="34" fillId="0" fontId="8" numFmtId="174" xfId="0" applyAlignment="1" applyBorder="1" applyFont="1" applyNumberFormat="1">
      <alignment horizontal="center" readingOrder="0" vertical="center"/>
    </xf>
    <xf borderId="35" fillId="0" fontId="8" numFmtId="174" xfId="0" applyAlignment="1" applyBorder="1" applyFont="1" applyNumberFormat="1">
      <alignment horizontal="center" readingOrder="0" vertical="center"/>
    </xf>
    <xf borderId="0" fillId="0" fontId="9" numFmtId="49" xfId="0" applyAlignment="1" applyFont="1" applyNumberFormat="1">
      <alignment horizontal="center" vertical="center"/>
    </xf>
    <xf borderId="36" fillId="15" fontId="1" numFmtId="168" xfId="0" applyAlignment="1" applyBorder="1" applyFill="1" applyFont="1" applyNumberFormat="1">
      <alignment horizontal="center" readingOrder="0" vertical="center"/>
    </xf>
    <xf borderId="37" fillId="0" fontId="3" numFmtId="0" xfId="0" applyBorder="1" applyFont="1"/>
    <xf borderId="38" fillId="0" fontId="3" numFmtId="0" xfId="0" applyBorder="1" applyFont="1"/>
    <xf borderId="23" fillId="0" fontId="4" numFmtId="168" xfId="0" applyAlignment="1" applyBorder="1" applyFont="1" applyNumberFormat="1">
      <alignment horizontal="center" shrinkToFit="0" vertical="center" wrapText="1"/>
    </xf>
    <xf borderId="26" fillId="0" fontId="4" numFmtId="168" xfId="0" applyAlignment="1" applyBorder="1" applyFont="1" applyNumberFormat="1">
      <alignment horizontal="center" readingOrder="0" vertical="center"/>
    </xf>
    <xf borderId="0" fillId="0" fontId="8" numFmtId="164" xfId="0" applyAlignment="1" applyFont="1" applyNumberFormat="1">
      <alignment horizontal="center" readingOrder="0" vertical="center"/>
    </xf>
    <xf borderId="33" fillId="0" fontId="8" numFmtId="164" xfId="0" applyAlignment="1" applyBorder="1" applyFont="1" applyNumberFormat="1">
      <alignment horizontal="center" readingOrder="0" vertical="center"/>
    </xf>
    <xf borderId="34" fillId="0" fontId="8" numFmtId="164" xfId="0" applyAlignment="1" applyBorder="1" applyFont="1" applyNumberFormat="1">
      <alignment horizontal="center" readingOrder="0" vertical="center"/>
    </xf>
    <xf borderId="35" fillId="0" fontId="8" numFmtId="164" xfId="0" applyAlignment="1" applyBorder="1" applyFont="1" applyNumberFormat="1">
      <alignment horizontal="center" readingOrder="0" vertical="center"/>
    </xf>
    <xf borderId="0" fillId="0" fontId="8" numFmtId="168" xfId="0" applyAlignment="1" applyFont="1" applyNumberFormat="1">
      <alignment vertical="center"/>
    </xf>
    <xf borderId="0" fillId="0" fontId="14" numFmtId="168" xfId="0" applyAlignment="1" applyFont="1" applyNumberFormat="1">
      <alignment vertical="center"/>
    </xf>
    <xf borderId="36" fillId="24" fontId="1" numFmtId="168" xfId="0" applyAlignment="1" applyBorder="1" applyFill="1" applyFont="1" applyNumberFormat="1">
      <alignment horizontal="center" readingOrder="0" vertical="center"/>
    </xf>
    <xf borderId="26" fillId="0" fontId="4" numFmtId="168" xfId="0" applyAlignment="1" applyBorder="1" applyFont="1" applyNumberFormat="1">
      <alignment horizontal="center" shrinkToFit="0" vertical="center" wrapText="1"/>
    </xf>
    <xf borderId="33" fillId="0" fontId="3" numFmtId="0" xfId="0" applyBorder="1" applyFont="1"/>
    <xf borderId="0" fillId="0" fontId="8" numFmtId="169" xfId="0" applyAlignment="1" applyFont="1" applyNumberFormat="1">
      <alignment horizontal="center" readingOrder="0" vertical="center"/>
    </xf>
    <xf borderId="33" fillId="0" fontId="8" numFmtId="169" xfId="0" applyAlignment="1" applyBorder="1" applyFont="1" applyNumberFormat="1">
      <alignment horizontal="center" readingOrder="0" vertical="center"/>
    </xf>
    <xf borderId="34" fillId="0" fontId="8" numFmtId="169" xfId="0" applyAlignment="1" applyBorder="1" applyFont="1" applyNumberFormat="1">
      <alignment horizontal="center" readingOrder="0" vertical="center"/>
    </xf>
    <xf borderId="35" fillId="0" fontId="8" numFmtId="169" xfId="0" applyAlignment="1" applyBorder="1" applyFont="1" applyNumberFormat="1">
      <alignment horizontal="center" readingOrder="0" vertical="center"/>
    </xf>
    <xf borderId="0" fillId="0" fontId="8" numFmtId="49" xfId="0" applyAlignment="1" applyFont="1" applyNumberFormat="1">
      <alignment horizontal="center"/>
    </xf>
    <xf borderId="0" fillId="0" fontId="18" numFmtId="49" xfId="0" applyAlignment="1" applyFont="1" applyNumberFormat="1">
      <alignment horizontal="center"/>
    </xf>
    <xf borderId="0" fillId="0" fontId="14" numFmtId="49" xfId="0" applyAlignment="1" applyFont="1" applyNumberFormat="1">
      <alignment horizontal="center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lama'!$J$3:$J$4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lama'!$I$5:$I$13</c:f>
            </c:strRef>
          </c:cat>
          <c:val>
            <c:numRef>
              <c:f>'Hasil lama'!$J$5:$J$13</c:f>
              <c:numCache/>
            </c:numRef>
          </c:val>
        </c:ser>
        <c:ser>
          <c:idx val="1"/>
          <c:order val="1"/>
          <c:tx>
            <c:strRef>
              <c:f>'Hasil lama'!$K$3:$K$4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lama'!$I$5:$I$13</c:f>
            </c:strRef>
          </c:cat>
          <c:val>
            <c:numRef>
              <c:f>'Hasil lama'!$K$5:$K$13</c:f>
              <c:numCache/>
            </c:numRef>
          </c:val>
        </c:ser>
        <c:ser>
          <c:idx val="2"/>
          <c:order val="2"/>
          <c:tx>
            <c:strRef>
              <c:f>'Hasil lama'!$L$3:$L$4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lama'!$I$5:$I$13</c:f>
            </c:strRef>
          </c:cat>
          <c:val>
            <c:numRef>
              <c:f>'Hasil lama'!$L$5:$L$13</c:f>
              <c:numCache/>
            </c:numRef>
          </c:val>
        </c:ser>
        <c:ser>
          <c:idx val="3"/>
          <c:order val="3"/>
          <c:tx>
            <c:strRef>
              <c:f>'Hasil lama'!$M$3:$M$4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lama'!$I$5:$I$13</c:f>
            </c:strRef>
          </c:cat>
          <c:val>
            <c:numRef>
              <c:f>'Hasil lama'!$M$5:$M$13</c:f>
              <c:numCache/>
            </c:numRef>
          </c:val>
        </c:ser>
        <c:ser>
          <c:idx val="4"/>
          <c:order val="4"/>
          <c:tx>
            <c:strRef>
              <c:f>'Hasil lama'!$N$3:$N$4</c:f>
            </c:strRef>
          </c:tx>
          <c:cat>
            <c:strRef>
              <c:f>'Hasil lama'!$I$5:$I$13</c:f>
            </c:strRef>
          </c:cat>
          <c:val>
            <c:numRef>
              <c:f>'Hasil lama'!$N$5:$N$13</c:f>
              <c:numCache/>
            </c:numRef>
          </c:val>
        </c:ser>
        <c:ser>
          <c:idx val="5"/>
          <c:order val="5"/>
          <c:tx>
            <c:strRef>
              <c:f>'Hasil lama'!$O$3:$O$4</c:f>
            </c:strRef>
          </c:tx>
          <c:cat>
            <c:strRef>
              <c:f>'Hasil lama'!$I$5:$I$13</c:f>
            </c:strRef>
          </c:cat>
          <c:val>
            <c:numRef>
              <c:f>'Hasil lama'!$O$5:$O$13</c:f>
              <c:numCache/>
            </c:numRef>
          </c:val>
        </c:ser>
        <c:axId val="333977603"/>
        <c:axId val="784732899"/>
      </c:barChart>
      <c:catAx>
        <c:axId val="333977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732899"/>
      </c:catAx>
      <c:valAx>
        <c:axId val="784732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977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lama'!$R$4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lama'!$Q$5:$Q$13</c:f>
            </c:strRef>
          </c:cat>
          <c:val>
            <c:numRef>
              <c:f>'Hasil lama'!$R$5:$R$13</c:f>
              <c:numCache/>
            </c:numRef>
          </c:val>
        </c:ser>
        <c:ser>
          <c:idx val="1"/>
          <c:order val="1"/>
          <c:tx>
            <c:strRef>
              <c:f>'Hasil lama'!$S$4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lama'!$Q$5:$Q$13</c:f>
            </c:strRef>
          </c:cat>
          <c:val>
            <c:numRef>
              <c:f>'Hasil lama'!$S$5:$S$13</c:f>
              <c:numCache/>
            </c:numRef>
          </c:val>
        </c:ser>
        <c:ser>
          <c:idx val="2"/>
          <c:order val="2"/>
          <c:tx>
            <c:strRef>
              <c:f>'Hasil lama'!$T$4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lama'!$Q$5:$Q$13</c:f>
            </c:strRef>
          </c:cat>
          <c:val>
            <c:numRef>
              <c:f>'Hasil lama'!$T$5:$T$13</c:f>
              <c:numCache/>
            </c:numRef>
          </c:val>
        </c:ser>
        <c:ser>
          <c:idx val="3"/>
          <c:order val="3"/>
          <c:tx>
            <c:strRef>
              <c:f>'Hasil lama'!$U$4</c:f>
            </c:strRef>
          </c:tx>
          <c:cat>
            <c:strRef>
              <c:f>'Hasil lama'!$Q$5:$Q$13</c:f>
            </c:strRef>
          </c:cat>
          <c:val>
            <c:numRef>
              <c:f>'Hasil lama'!$U$5:$U$13</c:f>
              <c:numCache/>
            </c:numRef>
          </c:val>
        </c:ser>
        <c:ser>
          <c:idx val="4"/>
          <c:order val="4"/>
          <c:tx>
            <c:strRef>
              <c:f>'Hasil lama'!$V$4</c:f>
            </c:strRef>
          </c:tx>
          <c:cat>
            <c:strRef>
              <c:f>'Hasil lama'!$Q$5:$Q$13</c:f>
            </c:strRef>
          </c:cat>
          <c:val>
            <c:numRef>
              <c:f>'Hasil lama'!$V$5:$V$13</c:f>
              <c:numCache/>
            </c:numRef>
          </c:val>
        </c:ser>
        <c:ser>
          <c:idx val="5"/>
          <c:order val="5"/>
          <c:tx>
            <c:strRef>
              <c:f>'Hasil lama'!$W$4</c:f>
            </c:strRef>
          </c:tx>
          <c:cat>
            <c:strRef>
              <c:f>'Hasil lama'!$Q$5:$Q$13</c:f>
            </c:strRef>
          </c:cat>
          <c:val>
            <c:numRef>
              <c:f>'Hasil lama'!$W$5:$W$13</c:f>
              <c:numCache/>
            </c:numRef>
          </c:val>
        </c:ser>
        <c:axId val="485013000"/>
        <c:axId val="1534795677"/>
      </c:barChart>
      <c:catAx>
        <c:axId val="485013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795677"/>
      </c:catAx>
      <c:valAx>
        <c:axId val="15347956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0130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Bobot Optimal M-CVaR Strategi ke-3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'Hasil lama'!$J$33:$J$34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lama'!$I$35:$I$43</c:f>
            </c:strRef>
          </c:cat>
          <c:val>
            <c:numRef>
              <c:f>'Hasil lama'!$J$35:$J$43</c:f>
              <c:numCache/>
            </c:numRef>
          </c:val>
        </c:ser>
        <c:ser>
          <c:idx val="1"/>
          <c:order val="1"/>
          <c:tx>
            <c:strRef>
              <c:f>'Hasil lama'!$K$33:$K$34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lama'!$I$35:$I$43</c:f>
            </c:strRef>
          </c:cat>
          <c:val>
            <c:numRef>
              <c:f>'Hasil lama'!$K$35:$K$43</c:f>
              <c:numCache/>
            </c:numRef>
          </c:val>
        </c:ser>
        <c:ser>
          <c:idx val="2"/>
          <c:order val="2"/>
          <c:tx>
            <c:strRef>
              <c:f>'Hasil lama'!$L$33:$L$34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lama'!$I$35:$I$43</c:f>
            </c:strRef>
          </c:cat>
          <c:val>
            <c:numRef>
              <c:f>'Hasil lama'!$L$35:$L$43</c:f>
              <c:numCache/>
            </c:numRef>
          </c:val>
        </c:ser>
        <c:ser>
          <c:idx val="3"/>
          <c:order val="3"/>
          <c:tx>
            <c:strRef>
              <c:f>'Hasil lama'!$M$33:$M$34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lama'!$I$35:$I$43</c:f>
            </c:strRef>
          </c:cat>
          <c:val>
            <c:numRef>
              <c:f>'Hasil lama'!$M$35:$M$43</c:f>
              <c:numCache/>
            </c:numRef>
          </c:val>
        </c:ser>
        <c:ser>
          <c:idx val="4"/>
          <c:order val="4"/>
          <c:tx>
            <c:strRef>
              <c:f>'Hasil lama'!$N$33:$N$34</c:f>
            </c:strRef>
          </c:tx>
          <c:cat>
            <c:strRef>
              <c:f>'Hasil lama'!$I$35:$I$43</c:f>
            </c:strRef>
          </c:cat>
          <c:val>
            <c:numRef>
              <c:f>'Hasil lama'!$N$35:$N$43</c:f>
              <c:numCache/>
            </c:numRef>
          </c:val>
        </c:ser>
        <c:ser>
          <c:idx val="5"/>
          <c:order val="5"/>
          <c:tx>
            <c:strRef>
              <c:f>'Hasil lama'!$O$33:$O$34</c:f>
            </c:strRef>
          </c:tx>
          <c:cat>
            <c:strRef>
              <c:f>'Hasil lama'!$I$35:$I$43</c:f>
            </c:strRef>
          </c:cat>
          <c:val>
            <c:numRef>
              <c:f>'Hasil lama'!$O$35:$O$43</c:f>
              <c:numCache/>
            </c:numRef>
          </c:val>
        </c:ser>
        <c:axId val="959194611"/>
        <c:axId val="1191874517"/>
      </c:barChart>
      <c:catAx>
        <c:axId val="959194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874517"/>
      </c:catAx>
      <c:valAx>
        <c:axId val="1191874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9194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Bobot Optimal M-WCVaR Strategi ke-3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'Hasil lama'!$R$34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lama'!$Q$35:$Q$43</c:f>
            </c:strRef>
          </c:cat>
          <c:val>
            <c:numRef>
              <c:f>'Hasil lama'!$R$35:$R$43</c:f>
              <c:numCache/>
            </c:numRef>
          </c:val>
        </c:ser>
        <c:ser>
          <c:idx val="1"/>
          <c:order val="1"/>
          <c:tx>
            <c:strRef>
              <c:f>'Hasil lama'!$S$34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lama'!$Q$35:$Q$43</c:f>
            </c:strRef>
          </c:cat>
          <c:val>
            <c:numRef>
              <c:f>'Hasil lama'!$S$35:$S$43</c:f>
              <c:numCache/>
            </c:numRef>
          </c:val>
        </c:ser>
        <c:ser>
          <c:idx val="2"/>
          <c:order val="2"/>
          <c:tx>
            <c:strRef>
              <c:f>'Hasil lama'!$T$34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lama'!$Q$35:$Q$43</c:f>
            </c:strRef>
          </c:cat>
          <c:val>
            <c:numRef>
              <c:f>'Hasil lama'!$T$35:$T$43</c:f>
              <c:numCache/>
            </c:numRef>
          </c:val>
        </c:ser>
        <c:ser>
          <c:idx val="3"/>
          <c:order val="3"/>
          <c:tx>
            <c:strRef>
              <c:f>'Hasil lama'!$U$34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lama'!$Q$35:$Q$43</c:f>
            </c:strRef>
          </c:cat>
          <c:val>
            <c:numRef>
              <c:f>'Hasil lama'!$U$35:$U$43</c:f>
              <c:numCache/>
            </c:numRef>
          </c:val>
        </c:ser>
        <c:ser>
          <c:idx val="4"/>
          <c:order val="4"/>
          <c:tx>
            <c:strRef>
              <c:f>'Hasil lama'!$V$34</c:f>
            </c:strRef>
          </c:tx>
          <c:cat>
            <c:strRef>
              <c:f>'Hasil lama'!$Q$35:$Q$43</c:f>
            </c:strRef>
          </c:cat>
          <c:val>
            <c:numRef>
              <c:f>'Hasil lama'!$V$35:$V$43</c:f>
              <c:numCache/>
            </c:numRef>
          </c:val>
        </c:ser>
        <c:ser>
          <c:idx val="5"/>
          <c:order val="5"/>
          <c:tx>
            <c:strRef>
              <c:f>'Hasil lama'!$W$34</c:f>
            </c:strRef>
          </c:tx>
          <c:cat>
            <c:strRef>
              <c:f>'Hasil lama'!$Q$35:$Q$43</c:f>
            </c:strRef>
          </c:cat>
          <c:val>
            <c:numRef>
              <c:f>'Hasil lama'!$W$35:$W$43</c:f>
              <c:numCache/>
            </c:numRef>
          </c:val>
        </c:ser>
        <c:axId val="1193476284"/>
        <c:axId val="812154798"/>
      </c:barChart>
      <c:catAx>
        <c:axId val="11934762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154798"/>
      </c:catAx>
      <c:valAx>
        <c:axId val="8121547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4762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lama'!$B$63:$B$64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lama'!$A$65:$A$73</c:f>
            </c:strRef>
          </c:cat>
          <c:val>
            <c:numRef>
              <c:f>'Hasil lama'!$B$65:$B$73</c:f>
              <c:numCache/>
            </c:numRef>
          </c:val>
        </c:ser>
        <c:ser>
          <c:idx val="1"/>
          <c:order val="1"/>
          <c:tx>
            <c:strRef>
              <c:f>'Hasil lama'!$C$63:$C$64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lama'!$A$65:$A$73</c:f>
            </c:strRef>
          </c:cat>
          <c:val>
            <c:numRef>
              <c:f>'Hasil lama'!$C$65:$C$73</c:f>
              <c:numCache/>
            </c:numRef>
          </c:val>
        </c:ser>
        <c:ser>
          <c:idx val="2"/>
          <c:order val="2"/>
          <c:tx>
            <c:strRef>
              <c:f>'Hasil lama'!$D$63:$D$64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lama'!$A$65:$A$73</c:f>
            </c:strRef>
          </c:cat>
          <c:val>
            <c:numRef>
              <c:f>'Hasil lama'!$D$65:$D$73</c:f>
              <c:numCache/>
            </c:numRef>
          </c:val>
        </c:ser>
        <c:ser>
          <c:idx val="3"/>
          <c:order val="3"/>
          <c:tx>
            <c:strRef>
              <c:f>'Hasil lama'!$E$63:$E$64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lama'!$A$65:$A$73</c:f>
            </c:strRef>
          </c:cat>
          <c:val>
            <c:numRef>
              <c:f>'Hasil lama'!$E$65:$E$73</c:f>
              <c:numCache/>
            </c:numRef>
          </c:val>
        </c:ser>
        <c:ser>
          <c:idx val="4"/>
          <c:order val="4"/>
          <c:tx>
            <c:strRef>
              <c:f>'Hasil lama'!$F$63:$F$64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'Hasil lama'!$A$65:$A$73</c:f>
            </c:strRef>
          </c:cat>
          <c:val>
            <c:numRef>
              <c:f>'Hasil lama'!$F$65:$F$73</c:f>
              <c:numCache/>
            </c:numRef>
          </c:val>
        </c:ser>
        <c:ser>
          <c:idx val="5"/>
          <c:order val="5"/>
          <c:tx>
            <c:strRef>
              <c:f>'Hasil lama'!$G$63:$G$64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'Hasil lama'!$A$65:$A$73</c:f>
            </c:strRef>
          </c:cat>
          <c:val>
            <c:numRef>
              <c:f>'Hasil lama'!$G$65:$G$73</c:f>
              <c:numCache/>
            </c:numRef>
          </c:val>
        </c:ser>
        <c:axId val="1658732451"/>
        <c:axId val="1112930123"/>
      </c:barChart>
      <c:catAx>
        <c:axId val="1658732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2930123"/>
      </c:catAx>
      <c:valAx>
        <c:axId val="1112930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732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lama'!$J$63:$J$64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lama'!$I$65:$I$73</c:f>
            </c:strRef>
          </c:cat>
          <c:val>
            <c:numRef>
              <c:f>'Hasil lama'!$J$65:$J$73</c:f>
              <c:numCache/>
            </c:numRef>
          </c:val>
        </c:ser>
        <c:ser>
          <c:idx val="1"/>
          <c:order val="1"/>
          <c:tx>
            <c:strRef>
              <c:f>'Hasil lama'!$K$63:$K$64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lama'!$I$65:$I$73</c:f>
            </c:strRef>
          </c:cat>
          <c:val>
            <c:numRef>
              <c:f>'Hasil lama'!$K$65:$K$73</c:f>
              <c:numCache/>
            </c:numRef>
          </c:val>
        </c:ser>
        <c:ser>
          <c:idx val="2"/>
          <c:order val="2"/>
          <c:tx>
            <c:strRef>
              <c:f>'Hasil lama'!$L$63:$L$64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lama'!$I$65:$I$73</c:f>
            </c:strRef>
          </c:cat>
          <c:val>
            <c:numRef>
              <c:f>'Hasil lama'!$L$65:$L$73</c:f>
              <c:numCache/>
            </c:numRef>
          </c:val>
        </c:ser>
        <c:ser>
          <c:idx val="3"/>
          <c:order val="3"/>
          <c:tx>
            <c:strRef>
              <c:f>'Hasil lama'!$M$63:$M$64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lama'!$I$65:$I$73</c:f>
            </c:strRef>
          </c:cat>
          <c:val>
            <c:numRef>
              <c:f>'Hasil lama'!$M$65:$M$73</c:f>
              <c:numCache/>
            </c:numRef>
          </c:val>
        </c:ser>
        <c:ser>
          <c:idx val="4"/>
          <c:order val="4"/>
          <c:tx>
            <c:strRef>
              <c:f>'Hasil lama'!$N$63:$N$64</c:f>
            </c:strRef>
          </c:tx>
          <c:cat>
            <c:strRef>
              <c:f>'Hasil lama'!$I$65:$I$73</c:f>
            </c:strRef>
          </c:cat>
          <c:val>
            <c:numRef>
              <c:f>'Hasil lama'!$N$65:$N$73</c:f>
              <c:numCache/>
            </c:numRef>
          </c:val>
        </c:ser>
        <c:ser>
          <c:idx val="5"/>
          <c:order val="5"/>
          <c:tx>
            <c:strRef>
              <c:f>'Hasil lama'!$O$63:$O$64</c:f>
            </c:strRef>
          </c:tx>
          <c:cat>
            <c:strRef>
              <c:f>'Hasil lama'!$I$65:$I$73</c:f>
            </c:strRef>
          </c:cat>
          <c:val>
            <c:numRef>
              <c:f>'Hasil lama'!$O$65:$O$73</c:f>
              <c:numCache/>
            </c:numRef>
          </c:val>
        </c:ser>
        <c:axId val="846559540"/>
        <c:axId val="52690791"/>
      </c:barChart>
      <c:catAx>
        <c:axId val="846559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90791"/>
      </c:catAx>
      <c:valAx>
        <c:axId val="52690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65595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lama'!$R$63:$R$64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lama'!$Q$65:$Q$73</c:f>
            </c:strRef>
          </c:cat>
          <c:val>
            <c:numRef>
              <c:f>'Hasil lama'!$R$65:$R$73</c:f>
              <c:numCache/>
            </c:numRef>
          </c:val>
        </c:ser>
        <c:ser>
          <c:idx val="1"/>
          <c:order val="1"/>
          <c:tx>
            <c:strRef>
              <c:f>'Hasil lama'!$S$63:$S$64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lama'!$Q$65:$Q$73</c:f>
            </c:strRef>
          </c:cat>
          <c:val>
            <c:numRef>
              <c:f>'Hasil lama'!$S$65:$S$73</c:f>
              <c:numCache/>
            </c:numRef>
          </c:val>
        </c:ser>
        <c:ser>
          <c:idx val="2"/>
          <c:order val="2"/>
          <c:tx>
            <c:strRef>
              <c:f>'Hasil lama'!$T$63:$T$64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lama'!$Q$65:$Q$73</c:f>
            </c:strRef>
          </c:cat>
          <c:val>
            <c:numRef>
              <c:f>'Hasil lama'!$T$65:$T$73</c:f>
              <c:numCache/>
            </c:numRef>
          </c:val>
        </c:ser>
        <c:ser>
          <c:idx val="3"/>
          <c:order val="3"/>
          <c:tx>
            <c:strRef>
              <c:f>'Hasil lama'!$U$63:$U$64</c:f>
            </c:strRef>
          </c:tx>
          <c:cat>
            <c:strRef>
              <c:f>'Hasil lama'!$Q$65:$Q$73</c:f>
            </c:strRef>
          </c:cat>
          <c:val>
            <c:numRef>
              <c:f>'Hasil lama'!$U$65:$U$73</c:f>
              <c:numCache/>
            </c:numRef>
          </c:val>
        </c:ser>
        <c:ser>
          <c:idx val="4"/>
          <c:order val="4"/>
          <c:tx>
            <c:strRef>
              <c:f>'Hasil lama'!$V$63:$V$64</c:f>
            </c:strRef>
          </c:tx>
          <c:cat>
            <c:strRef>
              <c:f>'Hasil lama'!$Q$65:$Q$73</c:f>
            </c:strRef>
          </c:cat>
          <c:val>
            <c:numRef>
              <c:f>'Hasil lama'!$V$65:$V$73</c:f>
              <c:numCache/>
            </c:numRef>
          </c:val>
        </c:ser>
        <c:ser>
          <c:idx val="5"/>
          <c:order val="5"/>
          <c:tx>
            <c:strRef>
              <c:f>'Hasil lama'!$W$63:$W$64</c:f>
            </c:strRef>
          </c:tx>
          <c:cat>
            <c:strRef>
              <c:f>'Hasil lama'!$Q$65:$Q$73</c:f>
            </c:strRef>
          </c:cat>
          <c:val>
            <c:numRef>
              <c:f>'Hasil lama'!$W$65:$W$73</c:f>
              <c:numCache/>
            </c:numRef>
          </c:val>
        </c:ser>
        <c:axId val="344679735"/>
        <c:axId val="886334165"/>
      </c:barChart>
      <c:catAx>
        <c:axId val="344679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6334165"/>
      </c:catAx>
      <c:valAx>
        <c:axId val="886334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46797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lama'!$B$91:$B$92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lama'!$A$93:$A$101</c:f>
            </c:strRef>
          </c:cat>
          <c:val>
            <c:numRef>
              <c:f>'Hasil lama'!$B$93:$B$101</c:f>
              <c:numCache/>
            </c:numRef>
          </c:val>
        </c:ser>
        <c:ser>
          <c:idx val="1"/>
          <c:order val="1"/>
          <c:tx>
            <c:strRef>
              <c:f>'Hasil lama'!$C$91:$C$92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lama'!$A$93:$A$101</c:f>
            </c:strRef>
          </c:cat>
          <c:val>
            <c:numRef>
              <c:f>'Hasil lama'!$C$93:$C$101</c:f>
              <c:numCache/>
            </c:numRef>
          </c:val>
        </c:ser>
        <c:ser>
          <c:idx val="2"/>
          <c:order val="2"/>
          <c:tx>
            <c:strRef>
              <c:f>'Hasil lama'!$D$91:$D$92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lama'!$A$93:$A$101</c:f>
            </c:strRef>
          </c:cat>
          <c:val>
            <c:numRef>
              <c:f>'Hasil lama'!$D$93:$D$101</c:f>
              <c:numCache/>
            </c:numRef>
          </c:val>
        </c:ser>
        <c:ser>
          <c:idx val="3"/>
          <c:order val="3"/>
          <c:tx>
            <c:strRef>
              <c:f>'Hasil lama'!$E$91:$E$92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lama'!$A$93:$A$101</c:f>
            </c:strRef>
          </c:cat>
          <c:val>
            <c:numRef>
              <c:f>'Hasil lama'!$E$93:$E$101</c:f>
              <c:numCache/>
            </c:numRef>
          </c:val>
        </c:ser>
        <c:ser>
          <c:idx val="4"/>
          <c:order val="4"/>
          <c:tx>
            <c:strRef>
              <c:f>'Hasil lama'!$F$91:$F$92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'Hasil lama'!$A$93:$A$101</c:f>
            </c:strRef>
          </c:cat>
          <c:val>
            <c:numRef>
              <c:f>'Hasil lama'!$F$93:$F$101</c:f>
              <c:numCache/>
            </c:numRef>
          </c:val>
        </c:ser>
        <c:ser>
          <c:idx val="5"/>
          <c:order val="5"/>
          <c:tx>
            <c:strRef>
              <c:f>'Hasil lama'!$G$91:$G$92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'Hasil lama'!$A$93:$A$101</c:f>
            </c:strRef>
          </c:cat>
          <c:val>
            <c:numRef>
              <c:f>'Hasil lama'!$G$93:$G$101</c:f>
              <c:numCache/>
            </c:numRef>
          </c:val>
        </c:ser>
        <c:axId val="763970763"/>
        <c:axId val="1089628841"/>
      </c:barChart>
      <c:catAx>
        <c:axId val="763970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9628841"/>
      </c:catAx>
      <c:valAx>
        <c:axId val="1089628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9707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lama'!$J$91:$J$92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lama'!$I$93:$I$101</c:f>
            </c:strRef>
          </c:cat>
          <c:val>
            <c:numRef>
              <c:f>'Hasil lama'!$J$93:$J$101</c:f>
              <c:numCache/>
            </c:numRef>
          </c:val>
        </c:ser>
        <c:ser>
          <c:idx val="1"/>
          <c:order val="1"/>
          <c:tx>
            <c:strRef>
              <c:f>'Hasil lama'!$K$91:$K$92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lama'!$I$93:$I$101</c:f>
            </c:strRef>
          </c:cat>
          <c:val>
            <c:numRef>
              <c:f>'Hasil lama'!$K$93:$K$101</c:f>
              <c:numCache/>
            </c:numRef>
          </c:val>
        </c:ser>
        <c:ser>
          <c:idx val="2"/>
          <c:order val="2"/>
          <c:tx>
            <c:strRef>
              <c:f>'Hasil lama'!$L$91:$L$92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lama'!$I$93:$I$101</c:f>
            </c:strRef>
          </c:cat>
          <c:val>
            <c:numRef>
              <c:f>'Hasil lama'!$L$93:$L$101</c:f>
              <c:numCache/>
            </c:numRef>
          </c:val>
        </c:ser>
        <c:ser>
          <c:idx val="3"/>
          <c:order val="3"/>
          <c:tx>
            <c:strRef>
              <c:f>'Hasil lama'!$M$91:$M$92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lama'!$I$93:$I$101</c:f>
            </c:strRef>
          </c:cat>
          <c:val>
            <c:numRef>
              <c:f>'Hasil lama'!$M$93:$M$101</c:f>
              <c:numCache/>
            </c:numRef>
          </c:val>
        </c:ser>
        <c:ser>
          <c:idx val="4"/>
          <c:order val="4"/>
          <c:tx>
            <c:strRef>
              <c:f>'Hasil lama'!$N$91:$N$92</c:f>
            </c:strRef>
          </c:tx>
          <c:cat>
            <c:strRef>
              <c:f>'Hasil lama'!$I$93:$I$101</c:f>
            </c:strRef>
          </c:cat>
          <c:val>
            <c:numRef>
              <c:f>'Hasil lama'!$N$93:$N$101</c:f>
              <c:numCache/>
            </c:numRef>
          </c:val>
        </c:ser>
        <c:ser>
          <c:idx val="5"/>
          <c:order val="5"/>
          <c:tx>
            <c:strRef>
              <c:f>'Hasil lama'!$O$91:$O$92</c:f>
            </c:strRef>
          </c:tx>
          <c:cat>
            <c:strRef>
              <c:f>'Hasil lama'!$I$93:$I$101</c:f>
            </c:strRef>
          </c:cat>
          <c:val>
            <c:numRef>
              <c:f>'Hasil lama'!$O$93:$O$101</c:f>
              <c:numCache/>
            </c:numRef>
          </c:val>
        </c:ser>
        <c:axId val="2107812675"/>
        <c:axId val="433347370"/>
      </c:barChart>
      <c:catAx>
        <c:axId val="21078126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347370"/>
      </c:catAx>
      <c:valAx>
        <c:axId val="433347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78126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lama'!$R$91:$R$92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lama'!$Q$93:$Q$101</c:f>
            </c:strRef>
          </c:cat>
          <c:val>
            <c:numRef>
              <c:f>'Hasil lama'!$R$93:$R$101</c:f>
              <c:numCache/>
            </c:numRef>
          </c:val>
        </c:ser>
        <c:ser>
          <c:idx val="1"/>
          <c:order val="1"/>
          <c:tx>
            <c:strRef>
              <c:f>'Hasil lama'!$S$91:$S$92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lama'!$Q$93:$Q$101</c:f>
            </c:strRef>
          </c:cat>
          <c:val>
            <c:numRef>
              <c:f>'Hasil lama'!$S$93:$S$101</c:f>
              <c:numCache/>
            </c:numRef>
          </c:val>
        </c:ser>
        <c:ser>
          <c:idx val="2"/>
          <c:order val="2"/>
          <c:tx>
            <c:strRef>
              <c:f>'Hasil lama'!$T$91:$T$92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lama'!$Q$93:$Q$101</c:f>
            </c:strRef>
          </c:cat>
          <c:val>
            <c:numRef>
              <c:f>'Hasil lama'!$T$93:$T$101</c:f>
              <c:numCache/>
            </c:numRef>
          </c:val>
        </c:ser>
        <c:ser>
          <c:idx val="3"/>
          <c:order val="3"/>
          <c:tx>
            <c:strRef>
              <c:f>'Hasil lama'!$U$91:$U$92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lama'!$Q$93:$Q$101</c:f>
            </c:strRef>
          </c:cat>
          <c:val>
            <c:numRef>
              <c:f>'Hasil lama'!$U$93:$U$101</c:f>
              <c:numCache/>
            </c:numRef>
          </c:val>
        </c:ser>
        <c:ser>
          <c:idx val="4"/>
          <c:order val="4"/>
          <c:tx>
            <c:strRef>
              <c:f>'Hasil lama'!$V$91:$V$92</c:f>
            </c:strRef>
          </c:tx>
          <c:cat>
            <c:strRef>
              <c:f>'Hasil lama'!$Q$93:$Q$101</c:f>
            </c:strRef>
          </c:cat>
          <c:val>
            <c:numRef>
              <c:f>'Hasil lama'!$V$93:$V$101</c:f>
              <c:numCache/>
            </c:numRef>
          </c:val>
        </c:ser>
        <c:ser>
          <c:idx val="5"/>
          <c:order val="5"/>
          <c:tx>
            <c:strRef>
              <c:f>'Hasil lama'!$W$91:$W$92</c:f>
            </c:strRef>
          </c:tx>
          <c:cat>
            <c:strRef>
              <c:f>'Hasil lama'!$Q$93:$Q$101</c:f>
            </c:strRef>
          </c:cat>
          <c:val>
            <c:numRef>
              <c:f>'Hasil lama'!$W$93:$W$101</c:f>
              <c:numCache/>
            </c:numRef>
          </c:val>
        </c:ser>
        <c:axId val="2091464942"/>
        <c:axId val="1795987639"/>
      </c:barChart>
      <c:catAx>
        <c:axId val="2091464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987639"/>
      </c:catAx>
      <c:valAx>
        <c:axId val="1795987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14649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Arial"/>
              </a:defRPr>
            </a:pPr>
            <a:r>
              <a:rPr b="0" sz="1400">
                <a:solidFill>
                  <a:srgbClr val="000000"/>
                </a:solidFill>
                <a:latin typeface="Arial"/>
              </a:rPr>
              <a:t>Bobot Optimal tanpa Batasan Khusus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C000"/>
              </a:solidFill>
            </c:spPr>
          </c:dPt>
          <c:dPt>
            <c:idx val="1"/>
            <c:spPr>
              <a:solidFill>
                <a:srgbClr val="1F4E79"/>
              </a:solidFill>
            </c:spPr>
          </c:dPt>
          <c:dPt>
            <c:idx val="2"/>
            <c:spPr>
              <a:solidFill>
                <a:srgbClr val="2E75B6"/>
              </a:solidFill>
            </c:spPr>
          </c:dPt>
          <c:dPt>
            <c:idx val="3"/>
            <c:spPr>
              <a:solidFill>
                <a:srgbClr val="ED7D31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5B9BD5"/>
              </a:solidFill>
            </c:spPr>
          </c:dPt>
          <c:dPt>
            <c:idx val="6"/>
            <c:spPr>
              <a:solidFill>
                <a:srgbClr val="70AD4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'Hasil lama'!$A$191:$A$197</c:f>
            </c:strRef>
          </c:cat>
          <c:val>
            <c:numRef>
              <c:f>'Hasil lama'!$B$191:$B$197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'Hasil lama'!$I$204:$I$210</c:f>
            </c:strRef>
          </c:cat>
          <c:val>
            <c:numRef>
              <c:f>'Hasil lama'!$J$204:$J$210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Arial"/>
              </a:defRPr>
            </a:pPr>
            <a:r>
              <a:rPr b="0" sz="1400">
                <a:solidFill>
                  <a:srgbClr val="000000"/>
                </a:solidFill>
                <a:latin typeface="Arial"/>
              </a:rPr>
              <a:t>Bobot Optimal M-CVaR dengan Batasan Khusus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'Hasil lama'!$B$203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'Hasil lama'!$A$204:$A$212</c:f>
            </c:strRef>
          </c:cat>
          <c:val>
            <c:numRef>
              <c:f>'Hasil lama'!$B$204:$B$212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'Hasil lama'!$A$4:$A$13</c:f>
            </c:strRef>
          </c:cat>
          <c:val>
            <c:numRef>
              <c:f>'Hasil lama'!$B$4:$B$13</c:f>
              <c:numCache/>
            </c:numRef>
          </c:val>
        </c:ser>
        <c:ser>
          <c:idx val="1"/>
          <c:order val="1"/>
          <c:cat>
            <c:strRef>
              <c:f>'Hasil lama'!$A$4:$A$13</c:f>
            </c:strRef>
          </c:cat>
          <c:val>
            <c:numRef>
              <c:f>'Hasil lama'!$C$4:$C$13</c:f>
              <c:numCache/>
            </c:numRef>
          </c:val>
        </c:ser>
        <c:ser>
          <c:idx val="2"/>
          <c:order val="2"/>
          <c:cat>
            <c:strRef>
              <c:f>'Hasil lama'!$A$4:$A$13</c:f>
            </c:strRef>
          </c:cat>
          <c:val>
            <c:numRef>
              <c:f>'Hasil lama'!$D$4:$D$13</c:f>
              <c:numCache/>
            </c:numRef>
          </c:val>
        </c:ser>
        <c:ser>
          <c:idx val="3"/>
          <c:order val="3"/>
          <c:cat>
            <c:strRef>
              <c:f>'Hasil lama'!$A$4:$A$13</c:f>
            </c:strRef>
          </c:cat>
          <c:val>
            <c:numRef>
              <c:f>'Hasil lama'!$E$4:$E$13</c:f>
              <c:numCache/>
            </c:numRef>
          </c:val>
        </c:ser>
        <c:ser>
          <c:idx val="4"/>
          <c:order val="4"/>
          <c:cat>
            <c:strRef>
              <c:f>'Hasil lama'!$A$4:$A$13</c:f>
            </c:strRef>
          </c:cat>
          <c:val>
            <c:numRef>
              <c:f>'Hasil lama'!$F$4:$F$13</c:f>
              <c:numCache/>
            </c:numRef>
          </c:val>
        </c:ser>
        <c:ser>
          <c:idx val="5"/>
          <c:order val="5"/>
          <c:cat>
            <c:strRef>
              <c:f>'Hasil lama'!$A$4:$A$13</c:f>
            </c:strRef>
          </c:cat>
          <c:val>
            <c:numRef>
              <c:f>'Hasil lama'!$G$4:$G$13</c:f>
              <c:numCache/>
            </c:numRef>
          </c:val>
        </c:ser>
        <c:axId val="321565244"/>
        <c:axId val="533142673"/>
      </c:barChart>
      <c:catAx>
        <c:axId val="321565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142673"/>
      </c:catAx>
      <c:valAx>
        <c:axId val="53314267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215652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  <a:r>
              <a:rPr b="0" sz="1600">
                <a:solidFill>
                  <a:srgbClr val="000000"/>
                </a:solidFill>
                <a:latin typeface="+mn-lt"/>
              </a:rPr>
              <a:t>Keseluruhan Bobot Optimal tanpa Batasan Khusus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'Hasil lama'!$B$152:$B$154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lama'!$A$155:$A$163</c:f>
            </c:strRef>
          </c:cat>
          <c:val>
            <c:numRef>
              <c:f>'Hasil lama'!$B$155:$B$163</c:f>
              <c:numCache/>
            </c:numRef>
          </c:val>
        </c:ser>
        <c:ser>
          <c:idx val="1"/>
          <c:order val="1"/>
          <c:tx>
            <c:strRef>
              <c:f>'Hasil lama'!$C$152:$C$154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lama'!$A$155:$A$163</c:f>
            </c:strRef>
          </c:cat>
          <c:val>
            <c:numRef>
              <c:f>'Hasil lama'!$C$155:$C$163</c:f>
              <c:numCache/>
            </c:numRef>
          </c:val>
        </c:ser>
        <c:ser>
          <c:idx val="2"/>
          <c:order val="2"/>
          <c:tx>
            <c:strRef>
              <c:f>'Hasil lama'!$D$152:$D$154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lama'!$A$155:$A$163</c:f>
            </c:strRef>
          </c:cat>
          <c:val>
            <c:numRef>
              <c:f>'Hasil lama'!$D$155:$D$163</c:f>
              <c:numCache/>
            </c:numRef>
          </c:val>
        </c:ser>
        <c:axId val="10441378"/>
        <c:axId val="1745958255"/>
      </c:barChart>
      <c:catAx>
        <c:axId val="10441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958255"/>
      </c:catAx>
      <c:valAx>
        <c:axId val="1745958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413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Keseluruhan Bobot Optimal dengan Batasan Khusus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'Hasil lama'!$G$154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lama'!$F$155:$F$164</c:f>
            </c:strRef>
          </c:cat>
          <c:val>
            <c:numRef>
              <c:f>'Hasil lama'!$G$155:$G$164</c:f>
              <c:numCache/>
            </c:numRef>
          </c:val>
        </c:ser>
        <c:ser>
          <c:idx val="1"/>
          <c:order val="1"/>
          <c:tx>
            <c:strRef>
              <c:f>'Hasil lama'!$H$154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lama'!$F$155:$F$164</c:f>
            </c:strRef>
          </c:cat>
          <c:val>
            <c:numRef>
              <c:f>'Hasil lama'!$H$155:$H$164</c:f>
              <c:numCache/>
            </c:numRef>
          </c:val>
        </c:ser>
        <c:ser>
          <c:idx val="2"/>
          <c:order val="2"/>
          <c:tx>
            <c:strRef>
              <c:f>'Hasil lama'!$I$154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lama'!$F$155:$F$164</c:f>
            </c:strRef>
          </c:cat>
          <c:val>
            <c:numRef>
              <c:f>'Hasil lama'!$I$155:$I$164</c:f>
              <c:numCache/>
            </c:numRef>
          </c:val>
        </c:ser>
        <c:ser>
          <c:idx val="3"/>
          <c:order val="3"/>
          <c:tx>
            <c:strRef>
              <c:f>'Hasil lama'!$J$154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lama'!$F$155:$F$164</c:f>
            </c:strRef>
          </c:cat>
          <c:val>
            <c:numRef>
              <c:f>'Hasil lama'!$J$155:$J$164</c:f>
              <c:numCache/>
            </c:numRef>
          </c:val>
        </c:ser>
        <c:ser>
          <c:idx val="4"/>
          <c:order val="4"/>
          <c:tx>
            <c:strRef>
              <c:f>'Hasil lama'!$K$154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'Hasil lama'!$F$155:$F$164</c:f>
            </c:strRef>
          </c:cat>
          <c:val>
            <c:numRef>
              <c:f>'Hasil lama'!$K$155:$K$164</c:f>
              <c:numCache/>
            </c:numRef>
          </c:val>
        </c:ser>
        <c:ser>
          <c:idx val="5"/>
          <c:order val="5"/>
          <c:tx>
            <c:strRef>
              <c:f>'Hasil lama'!$L$154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'Hasil lama'!$F$155:$F$164</c:f>
            </c:strRef>
          </c:cat>
          <c:val>
            <c:numRef>
              <c:f>'Hasil lama'!$L$155:$L$164</c:f>
              <c:numCache/>
            </c:numRef>
          </c:val>
        </c:ser>
        <c:ser>
          <c:idx val="6"/>
          <c:order val="6"/>
          <c:tx>
            <c:strRef>
              <c:f>'Hasil lama'!$M$154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'Hasil lama'!$F$155:$F$164</c:f>
            </c:strRef>
          </c:cat>
          <c:val>
            <c:numRef>
              <c:f>'Hasil lama'!$M$155:$M$164</c:f>
              <c:numCache/>
            </c:numRef>
          </c:val>
        </c:ser>
        <c:ser>
          <c:idx val="7"/>
          <c:order val="7"/>
          <c:tx>
            <c:strRef>
              <c:f>'Hasil lama'!$N$154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'Hasil lama'!$F$155:$F$164</c:f>
            </c:strRef>
          </c:cat>
          <c:val>
            <c:numRef>
              <c:f>'Hasil lama'!$N$155:$N$164</c:f>
              <c:numCache/>
            </c:numRef>
          </c:val>
        </c:ser>
        <c:ser>
          <c:idx val="8"/>
          <c:order val="8"/>
          <c:tx>
            <c:strRef>
              <c:f>'Hasil lama'!$O$154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'Hasil lama'!$F$155:$F$164</c:f>
            </c:strRef>
          </c:cat>
          <c:val>
            <c:numRef>
              <c:f>'Hasil lama'!$O$155:$O$164</c:f>
              <c:numCache/>
            </c:numRef>
          </c:val>
        </c:ser>
        <c:ser>
          <c:idx val="9"/>
          <c:order val="9"/>
          <c:tx>
            <c:strRef>
              <c:f>'Hasil lama'!$P$154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'Hasil lama'!$F$155:$F$164</c:f>
            </c:strRef>
          </c:cat>
          <c:val>
            <c:numRef>
              <c:f>'Hasil lama'!$P$155:$P$164</c:f>
              <c:numCache/>
            </c:numRef>
          </c:val>
        </c:ser>
        <c:ser>
          <c:idx val="10"/>
          <c:order val="10"/>
          <c:tx>
            <c:strRef>
              <c:f>'Hasil lama'!$Q$154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cat>
            <c:strRef>
              <c:f>'Hasil lama'!$F$155:$F$164</c:f>
            </c:strRef>
          </c:cat>
          <c:val>
            <c:numRef>
              <c:f>'Hasil lama'!$Q$155:$Q$164</c:f>
              <c:numCache/>
            </c:numRef>
          </c:val>
        </c:ser>
        <c:ser>
          <c:idx val="11"/>
          <c:order val="11"/>
          <c:tx>
            <c:strRef>
              <c:f>'Hasil lama'!$R$154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cat>
            <c:strRef>
              <c:f>'Hasil lama'!$F$155:$F$164</c:f>
            </c:strRef>
          </c:cat>
          <c:val>
            <c:numRef>
              <c:f>'Hasil lama'!$R$155:$R$164</c:f>
              <c:numCache/>
            </c:numRef>
          </c:val>
        </c:ser>
        <c:axId val="1024559063"/>
        <c:axId val="94496976"/>
      </c:barChart>
      <c:catAx>
        <c:axId val="1024559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96976"/>
      </c:catAx>
      <c:valAx>
        <c:axId val="94496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5590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  <a:r>
              <a:rPr b="0" sz="1400">
                <a:solidFill>
                  <a:srgbClr val="000000"/>
                </a:solidFill>
                <a:latin typeface="+mn-lt"/>
              </a:rPr>
              <a:t>Bobot Optimal M-WCVaR dengan Batasan Khusus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'Hasil lama'!$A$217:$A$225</c:f>
            </c:strRef>
          </c:cat>
          <c:val>
            <c:numRef>
              <c:f>'Hasil lama'!$B$217:$B$225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  <a:r>
              <a:rPr b="0" sz="1400">
                <a:solidFill>
                  <a:srgbClr val="000000"/>
                </a:solidFill>
                <a:latin typeface="+mn-lt"/>
              </a:rPr>
              <a:t>Bobot Optimal M-Variance dengan Batasan Khusus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'Hasil lama'!$B$229:$B$230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'Hasil lama'!$A$231:$A$239</c:f>
            </c:strRef>
          </c:cat>
          <c:val>
            <c:numRef>
              <c:f>'Hasil lama'!$B$231:$B$239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Bobot Optimal M-Variance Strategi ke-3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'Hasil lama'!$B$33:$B$34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lama'!$A$35:$A$43</c:f>
            </c:strRef>
          </c:cat>
          <c:val>
            <c:numRef>
              <c:f>'Hasil lama'!$B$35:$B$43</c:f>
              <c:numCache/>
            </c:numRef>
          </c:val>
        </c:ser>
        <c:ser>
          <c:idx val="1"/>
          <c:order val="1"/>
          <c:tx>
            <c:strRef>
              <c:f>'Hasil lama'!$C$33:$C$34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lama'!$A$35:$A$43</c:f>
            </c:strRef>
          </c:cat>
          <c:val>
            <c:numRef>
              <c:f>'Hasil lama'!$C$35:$C$43</c:f>
              <c:numCache/>
            </c:numRef>
          </c:val>
        </c:ser>
        <c:ser>
          <c:idx val="2"/>
          <c:order val="2"/>
          <c:tx>
            <c:strRef>
              <c:f>'Hasil lama'!$D$33:$D$34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lama'!$A$35:$A$43</c:f>
            </c:strRef>
          </c:cat>
          <c:val>
            <c:numRef>
              <c:f>'Hasil lama'!$D$35:$D$43</c:f>
              <c:numCache/>
            </c:numRef>
          </c:val>
        </c:ser>
        <c:ser>
          <c:idx val="3"/>
          <c:order val="3"/>
          <c:tx>
            <c:strRef>
              <c:f>'Hasil lama'!$E$33:$E$34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lama'!$A$35:$A$43</c:f>
            </c:strRef>
          </c:cat>
          <c:val>
            <c:numRef>
              <c:f>'Hasil lama'!$E$35:$E$43</c:f>
              <c:numCache/>
            </c:numRef>
          </c:val>
        </c:ser>
        <c:ser>
          <c:idx val="4"/>
          <c:order val="4"/>
          <c:tx>
            <c:strRef>
              <c:f>'Hasil lama'!$F$33:$F$34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'Hasil lama'!$A$35:$A$43</c:f>
            </c:strRef>
          </c:cat>
          <c:val>
            <c:numRef>
              <c:f>'Hasil lama'!$F$35:$F$43</c:f>
              <c:numCache/>
            </c:numRef>
          </c:val>
        </c:ser>
        <c:ser>
          <c:idx val="5"/>
          <c:order val="5"/>
          <c:tx>
            <c:strRef>
              <c:f>'Hasil lama'!$G$33:$G$34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'Hasil lama'!$A$35:$A$43</c:f>
            </c:strRef>
          </c:cat>
          <c:val>
            <c:numRef>
              <c:f>'Hasil lama'!$G$35:$G$43</c:f>
              <c:numCache/>
            </c:numRef>
          </c:val>
        </c:ser>
        <c:axId val="1324673602"/>
        <c:axId val="1561448859"/>
      </c:barChart>
      <c:catAx>
        <c:axId val="1324673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448859"/>
      </c:catAx>
      <c:valAx>
        <c:axId val="1561448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46736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lama'!$B$122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lama'!$A$123:$A$131</c:f>
            </c:strRef>
          </c:cat>
          <c:val>
            <c:numRef>
              <c:f>'Hasil lama'!$B$123:$B$131</c:f>
              <c:numCache/>
            </c:numRef>
          </c:val>
        </c:ser>
        <c:ser>
          <c:idx val="1"/>
          <c:order val="1"/>
          <c:tx>
            <c:strRef>
              <c:f>'Hasil lama'!$C$122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lama'!$A$123:$A$131</c:f>
            </c:strRef>
          </c:cat>
          <c:val>
            <c:numRef>
              <c:f>'Hasil lama'!$C$123:$C$131</c:f>
              <c:numCache/>
            </c:numRef>
          </c:val>
        </c:ser>
        <c:ser>
          <c:idx val="2"/>
          <c:order val="2"/>
          <c:tx>
            <c:strRef>
              <c:f>'Hasil lama'!$D$122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lama'!$A$123:$A$131</c:f>
            </c:strRef>
          </c:cat>
          <c:val>
            <c:numRef>
              <c:f>'Hasil lama'!$D$123:$D$131</c:f>
              <c:numCache/>
            </c:numRef>
          </c:val>
        </c:ser>
        <c:ser>
          <c:idx val="3"/>
          <c:order val="3"/>
          <c:tx>
            <c:strRef>
              <c:f>'Hasil lama'!$E$122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lama'!$A$123:$A$131</c:f>
            </c:strRef>
          </c:cat>
          <c:val>
            <c:numRef>
              <c:f>'Hasil lama'!$E$123:$E$131</c:f>
              <c:numCache/>
            </c:numRef>
          </c:val>
        </c:ser>
        <c:ser>
          <c:idx val="4"/>
          <c:order val="4"/>
          <c:tx>
            <c:strRef>
              <c:f>'Hasil lama'!$F$122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'Hasil lama'!$A$123:$A$131</c:f>
            </c:strRef>
          </c:cat>
          <c:val>
            <c:numRef>
              <c:f>'Hasil lama'!$F$123:$F$131</c:f>
              <c:numCache/>
            </c:numRef>
          </c:val>
        </c:ser>
        <c:ser>
          <c:idx val="5"/>
          <c:order val="5"/>
          <c:tx>
            <c:strRef>
              <c:f>'Hasil lama'!$G$122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'Hasil lama'!$A$123:$A$131</c:f>
            </c:strRef>
          </c:cat>
          <c:val>
            <c:numRef>
              <c:f>'Hasil lama'!$G$123:$G$131</c:f>
              <c:numCache/>
            </c:numRef>
          </c:val>
        </c:ser>
        <c:axId val="1078042878"/>
        <c:axId val="887714447"/>
      </c:barChart>
      <c:catAx>
        <c:axId val="1078042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7714447"/>
      </c:catAx>
      <c:valAx>
        <c:axId val="887714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042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lama'!$J$122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lama'!$I$123:$I$131</c:f>
            </c:strRef>
          </c:cat>
          <c:val>
            <c:numRef>
              <c:f>'Hasil lama'!$J$123:$J$131</c:f>
              <c:numCache/>
            </c:numRef>
          </c:val>
        </c:ser>
        <c:ser>
          <c:idx val="1"/>
          <c:order val="1"/>
          <c:tx>
            <c:strRef>
              <c:f>'Hasil lama'!$K$122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lama'!$I$123:$I$131</c:f>
            </c:strRef>
          </c:cat>
          <c:val>
            <c:numRef>
              <c:f>'Hasil lama'!$K$123:$K$131</c:f>
              <c:numCache/>
            </c:numRef>
          </c:val>
        </c:ser>
        <c:ser>
          <c:idx val="2"/>
          <c:order val="2"/>
          <c:tx>
            <c:strRef>
              <c:f>'Hasil lama'!$L$122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lama'!$I$123:$I$131</c:f>
            </c:strRef>
          </c:cat>
          <c:val>
            <c:numRef>
              <c:f>'Hasil lama'!$L$123:$L$131</c:f>
              <c:numCache/>
            </c:numRef>
          </c:val>
        </c:ser>
        <c:ser>
          <c:idx val="3"/>
          <c:order val="3"/>
          <c:tx>
            <c:strRef>
              <c:f>'Hasil lama'!$M$122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lama'!$I$123:$I$131</c:f>
            </c:strRef>
          </c:cat>
          <c:val>
            <c:numRef>
              <c:f>'Hasil lama'!$M$123:$M$131</c:f>
              <c:numCache/>
            </c:numRef>
          </c:val>
        </c:ser>
        <c:ser>
          <c:idx val="4"/>
          <c:order val="4"/>
          <c:tx>
            <c:strRef>
              <c:f>'Hasil lama'!$N$122</c:f>
            </c:strRef>
          </c:tx>
          <c:cat>
            <c:strRef>
              <c:f>'Hasil lama'!$I$123:$I$131</c:f>
            </c:strRef>
          </c:cat>
          <c:val>
            <c:numRef>
              <c:f>'Hasil lama'!$N$123:$N$131</c:f>
              <c:numCache/>
            </c:numRef>
          </c:val>
        </c:ser>
        <c:ser>
          <c:idx val="5"/>
          <c:order val="5"/>
          <c:tx>
            <c:strRef>
              <c:f>'Hasil lama'!$O$122</c:f>
            </c:strRef>
          </c:tx>
          <c:cat>
            <c:strRef>
              <c:f>'Hasil lama'!$I$123:$I$131</c:f>
            </c:strRef>
          </c:cat>
          <c:val>
            <c:numRef>
              <c:f>'Hasil lama'!$O$123:$O$131</c:f>
              <c:numCache/>
            </c:numRef>
          </c:val>
        </c:ser>
        <c:axId val="338951920"/>
        <c:axId val="871307064"/>
      </c:barChart>
      <c:catAx>
        <c:axId val="33895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307064"/>
      </c:catAx>
      <c:valAx>
        <c:axId val="8713070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9519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lama'!$R$122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lama'!$Q$123:$Q$131</c:f>
            </c:strRef>
          </c:cat>
          <c:val>
            <c:numRef>
              <c:f>'Hasil lama'!$R$123:$R$131</c:f>
              <c:numCache/>
            </c:numRef>
          </c:val>
        </c:ser>
        <c:ser>
          <c:idx val="1"/>
          <c:order val="1"/>
          <c:tx>
            <c:strRef>
              <c:f>'Hasil lama'!$S$122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lama'!$Q$123:$Q$131</c:f>
            </c:strRef>
          </c:cat>
          <c:val>
            <c:numRef>
              <c:f>'Hasil lama'!$S$123:$S$131</c:f>
              <c:numCache/>
            </c:numRef>
          </c:val>
        </c:ser>
        <c:ser>
          <c:idx val="2"/>
          <c:order val="2"/>
          <c:tx>
            <c:strRef>
              <c:f>'Hasil lama'!$T$122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lama'!$Q$123:$Q$131</c:f>
            </c:strRef>
          </c:cat>
          <c:val>
            <c:numRef>
              <c:f>'Hasil lama'!$T$123:$T$131</c:f>
              <c:numCache/>
            </c:numRef>
          </c:val>
        </c:ser>
        <c:ser>
          <c:idx val="3"/>
          <c:order val="3"/>
          <c:tx>
            <c:strRef>
              <c:f>'Hasil lama'!$U$122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lama'!$Q$123:$Q$131</c:f>
            </c:strRef>
          </c:cat>
          <c:val>
            <c:numRef>
              <c:f>'Hasil lama'!$U$123:$U$131</c:f>
              <c:numCache/>
            </c:numRef>
          </c:val>
        </c:ser>
        <c:ser>
          <c:idx val="4"/>
          <c:order val="4"/>
          <c:tx>
            <c:strRef>
              <c:f>'Hasil lama'!$V$122</c:f>
            </c:strRef>
          </c:tx>
          <c:cat>
            <c:strRef>
              <c:f>'Hasil lama'!$Q$123:$Q$131</c:f>
            </c:strRef>
          </c:cat>
          <c:val>
            <c:numRef>
              <c:f>'Hasil lama'!$V$123:$V$131</c:f>
              <c:numCache/>
            </c:numRef>
          </c:val>
        </c:ser>
        <c:ser>
          <c:idx val="5"/>
          <c:order val="5"/>
          <c:tx>
            <c:strRef>
              <c:f>'Hasil lama'!$W$122</c:f>
            </c:strRef>
          </c:tx>
          <c:cat>
            <c:strRef>
              <c:f>'Hasil lama'!$Q$123:$Q$131</c:f>
            </c:strRef>
          </c:cat>
          <c:val>
            <c:numRef>
              <c:f>'Hasil lama'!$W$123:$W$131</c:f>
              <c:numCache/>
            </c:numRef>
          </c:val>
        </c:ser>
        <c:axId val="412553680"/>
        <c:axId val="737538376"/>
      </c:barChart>
      <c:catAx>
        <c:axId val="412553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538376"/>
      </c:catAx>
      <c:valAx>
        <c:axId val="737538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553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Matlab'!$J$5:$J$6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Matlab'!$I$7:$I$15</c:f>
            </c:strRef>
          </c:cat>
          <c:val>
            <c:numRef>
              <c:f>'Hasil Matlab'!$J$7:$J$15</c:f>
              <c:numCache/>
            </c:numRef>
          </c:val>
        </c:ser>
        <c:ser>
          <c:idx val="1"/>
          <c:order val="1"/>
          <c:tx>
            <c:strRef>
              <c:f>'Hasil Matlab'!$K$5:$K$6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Matlab'!$I$7:$I$15</c:f>
            </c:strRef>
          </c:cat>
          <c:val>
            <c:numRef>
              <c:f>'Hasil Matlab'!$K$7:$K$15</c:f>
              <c:numCache/>
            </c:numRef>
          </c:val>
        </c:ser>
        <c:ser>
          <c:idx val="2"/>
          <c:order val="2"/>
          <c:tx>
            <c:strRef>
              <c:f>'Hasil Matlab'!$L$5:$L$6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Matlab'!$I$7:$I$15</c:f>
            </c:strRef>
          </c:cat>
          <c:val>
            <c:numRef>
              <c:f>'Hasil Matlab'!$L$7:$L$15</c:f>
              <c:numCache/>
            </c:numRef>
          </c:val>
        </c:ser>
        <c:ser>
          <c:idx val="3"/>
          <c:order val="3"/>
          <c:tx>
            <c:strRef>
              <c:f>'Hasil Matlab'!$M$5:$M$6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Matlab'!$I$7:$I$15</c:f>
            </c:strRef>
          </c:cat>
          <c:val>
            <c:numRef>
              <c:f>'Hasil Matlab'!$M$7:$M$15</c:f>
              <c:numCache/>
            </c:numRef>
          </c:val>
        </c:ser>
        <c:ser>
          <c:idx val="4"/>
          <c:order val="4"/>
          <c:tx>
            <c:strRef>
              <c:f>'Hasil Matlab'!$N$5:$N$6</c:f>
            </c:strRef>
          </c:tx>
          <c:cat>
            <c:strRef>
              <c:f>'Hasil Matlab'!$I$7:$I$15</c:f>
            </c:strRef>
          </c:cat>
          <c:val>
            <c:numRef>
              <c:f>'Hasil Matlab'!$N$7:$N$15</c:f>
              <c:numCache/>
            </c:numRef>
          </c:val>
        </c:ser>
        <c:ser>
          <c:idx val="5"/>
          <c:order val="5"/>
          <c:tx>
            <c:strRef>
              <c:f>'Hasil Matlab'!$O$5:$O$6</c:f>
            </c:strRef>
          </c:tx>
          <c:cat>
            <c:strRef>
              <c:f>'Hasil Matlab'!$I$7:$I$15</c:f>
            </c:strRef>
          </c:cat>
          <c:val>
            <c:numRef>
              <c:f>'Hasil Matlab'!$O$7:$O$15</c:f>
              <c:numCache/>
            </c:numRef>
          </c:val>
        </c:ser>
        <c:axId val="702364652"/>
        <c:axId val="1578107856"/>
      </c:barChart>
      <c:catAx>
        <c:axId val="7023646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107856"/>
      </c:catAx>
      <c:valAx>
        <c:axId val="15781078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3646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Matlab'!$R$6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Matlab'!$Q$7:$Q$15</c:f>
            </c:strRef>
          </c:cat>
          <c:val>
            <c:numRef>
              <c:f>'Hasil Matlab'!$R$7:$R$15</c:f>
              <c:numCache/>
            </c:numRef>
          </c:val>
        </c:ser>
        <c:ser>
          <c:idx val="1"/>
          <c:order val="1"/>
          <c:tx>
            <c:strRef>
              <c:f>'Hasil Matlab'!$S$6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Matlab'!$Q$7:$Q$15</c:f>
            </c:strRef>
          </c:cat>
          <c:val>
            <c:numRef>
              <c:f>'Hasil Matlab'!$S$7:$S$15</c:f>
              <c:numCache/>
            </c:numRef>
          </c:val>
        </c:ser>
        <c:ser>
          <c:idx val="2"/>
          <c:order val="2"/>
          <c:tx>
            <c:strRef>
              <c:f>'Hasil Matlab'!$T$6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Matlab'!$Q$7:$Q$15</c:f>
            </c:strRef>
          </c:cat>
          <c:val>
            <c:numRef>
              <c:f>'Hasil Matlab'!$T$7:$T$15</c:f>
              <c:numCache/>
            </c:numRef>
          </c:val>
        </c:ser>
        <c:ser>
          <c:idx val="3"/>
          <c:order val="3"/>
          <c:tx>
            <c:strRef>
              <c:f>'Hasil Matlab'!$U$6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Matlab'!$Q$7:$Q$15</c:f>
            </c:strRef>
          </c:cat>
          <c:val>
            <c:numRef>
              <c:f>'Hasil Matlab'!$U$7:$U$15</c:f>
              <c:numCache/>
            </c:numRef>
          </c:val>
        </c:ser>
        <c:ser>
          <c:idx val="4"/>
          <c:order val="4"/>
          <c:tx>
            <c:strRef>
              <c:f>'Hasil Matlab'!$V$6</c:f>
            </c:strRef>
          </c:tx>
          <c:cat>
            <c:strRef>
              <c:f>'Hasil Matlab'!$Q$7:$Q$15</c:f>
            </c:strRef>
          </c:cat>
          <c:val>
            <c:numRef>
              <c:f>'Hasil Matlab'!$V$7:$V$15</c:f>
              <c:numCache/>
            </c:numRef>
          </c:val>
        </c:ser>
        <c:ser>
          <c:idx val="5"/>
          <c:order val="5"/>
          <c:tx>
            <c:strRef>
              <c:f>'Hasil Matlab'!$W$6</c:f>
            </c:strRef>
          </c:tx>
          <c:cat>
            <c:strRef>
              <c:f>'Hasil Matlab'!$Q$7:$Q$15</c:f>
            </c:strRef>
          </c:cat>
          <c:val>
            <c:numRef>
              <c:f>'Hasil Matlab'!$W$7:$W$15</c:f>
              <c:numCache/>
            </c:numRef>
          </c:val>
        </c:ser>
        <c:axId val="336022783"/>
        <c:axId val="1840674923"/>
      </c:barChart>
      <c:catAx>
        <c:axId val="336022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674923"/>
      </c:catAx>
      <c:valAx>
        <c:axId val="18406749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6022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Matlab'!$J$36:$J$37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Matlab'!$I$38:$I$46</c:f>
            </c:strRef>
          </c:cat>
          <c:val>
            <c:numRef>
              <c:f>'Hasil Matlab'!$J$38:$J$46</c:f>
              <c:numCache/>
            </c:numRef>
          </c:val>
        </c:ser>
        <c:ser>
          <c:idx val="1"/>
          <c:order val="1"/>
          <c:tx>
            <c:strRef>
              <c:f>'Hasil Matlab'!$K$36:$K$37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Matlab'!$I$38:$I$46</c:f>
            </c:strRef>
          </c:cat>
          <c:val>
            <c:numRef>
              <c:f>'Hasil Matlab'!$K$38:$K$46</c:f>
              <c:numCache/>
            </c:numRef>
          </c:val>
        </c:ser>
        <c:ser>
          <c:idx val="2"/>
          <c:order val="2"/>
          <c:tx>
            <c:strRef>
              <c:f>'Hasil Matlab'!$L$36:$L$37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Matlab'!$I$38:$I$46</c:f>
            </c:strRef>
          </c:cat>
          <c:val>
            <c:numRef>
              <c:f>'Hasil Matlab'!$L$38:$L$46</c:f>
              <c:numCache/>
            </c:numRef>
          </c:val>
        </c:ser>
        <c:ser>
          <c:idx val="3"/>
          <c:order val="3"/>
          <c:tx>
            <c:strRef>
              <c:f>'Hasil Matlab'!$M$36:$M$37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Matlab'!$I$38:$I$46</c:f>
            </c:strRef>
          </c:cat>
          <c:val>
            <c:numRef>
              <c:f>'Hasil Matlab'!$M$38:$M$46</c:f>
              <c:numCache/>
            </c:numRef>
          </c:val>
        </c:ser>
        <c:ser>
          <c:idx val="4"/>
          <c:order val="4"/>
          <c:tx>
            <c:strRef>
              <c:f>'Hasil Matlab'!$N$36:$N$37</c:f>
            </c:strRef>
          </c:tx>
          <c:cat>
            <c:strRef>
              <c:f>'Hasil Matlab'!$I$38:$I$46</c:f>
            </c:strRef>
          </c:cat>
          <c:val>
            <c:numRef>
              <c:f>'Hasil Matlab'!$N$38:$N$46</c:f>
              <c:numCache/>
            </c:numRef>
          </c:val>
        </c:ser>
        <c:ser>
          <c:idx val="5"/>
          <c:order val="5"/>
          <c:tx>
            <c:strRef>
              <c:f>'Hasil Matlab'!$O$36:$O$37</c:f>
            </c:strRef>
          </c:tx>
          <c:cat>
            <c:strRef>
              <c:f>'Hasil Matlab'!$I$38:$I$46</c:f>
            </c:strRef>
          </c:cat>
          <c:val>
            <c:numRef>
              <c:f>'Hasil Matlab'!$O$38:$O$46</c:f>
              <c:numCache/>
            </c:numRef>
          </c:val>
        </c:ser>
        <c:axId val="402698751"/>
        <c:axId val="1073315768"/>
      </c:barChart>
      <c:catAx>
        <c:axId val="402698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3315768"/>
      </c:catAx>
      <c:valAx>
        <c:axId val="1073315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26987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Matlab'!$R$37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Matlab'!$Q$38:$Q$46</c:f>
            </c:strRef>
          </c:cat>
          <c:val>
            <c:numRef>
              <c:f>'Hasil Matlab'!$R$38:$R$46</c:f>
              <c:numCache/>
            </c:numRef>
          </c:val>
        </c:ser>
        <c:ser>
          <c:idx val="1"/>
          <c:order val="1"/>
          <c:tx>
            <c:strRef>
              <c:f>'Hasil Matlab'!$S$37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Matlab'!$Q$38:$Q$46</c:f>
            </c:strRef>
          </c:cat>
          <c:val>
            <c:numRef>
              <c:f>'Hasil Matlab'!$S$38:$S$46</c:f>
              <c:numCache/>
            </c:numRef>
          </c:val>
        </c:ser>
        <c:ser>
          <c:idx val="2"/>
          <c:order val="2"/>
          <c:tx>
            <c:strRef>
              <c:f>'Hasil Matlab'!$T$37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Matlab'!$Q$38:$Q$46</c:f>
            </c:strRef>
          </c:cat>
          <c:val>
            <c:numRef>
              <c:f>'Hasil Matlab'!$T$38:$T$46</c:f>
              <c:numCache/>
            </c:numRef>
          </c:val>
        </c:ser>
        <c:ser>
          <c:idx val="3"/>
          <c:order val="3"/>
          <c:tx>
            <c:strRef>
              <c:f>'Hasil Matlab'!$U$37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Matlab'!$Q$38:$Q$46</c:f>
            </c:strRef>
          </c:cat>
          <c:val>
            <c:numRef>
              <c:f>'Hasil Matlab'!$U$38:$U$46</c:f>
              <c:numCache/>
            </c:numRef>
          </c:val>
        </c:ser>
        <c:ser>
          <c:idx val="4"/>
          <c:order val="4"/>
          <c:tx>
            <c:strRef>
              <c:f>'Hasil Matlab'!$V$37</c:f>
            </c:strRef>
          </c:tx>
          <c:cat>
            <c:strRef>
              <c:f>'Hasil Matlab'!$Q$38:$Q$46</c:f>
            </c:strRef>
          </c:cat>
          <c:val>
            <c:numRef>
              <c:f>'Hasil Matlab'!$V$38:$V$46</c:f>
              <c:numCache/>
            </c:numRef>
          </c:val>
        </c:ser>
        <c:ser>
          <c:idx val="5"/>
          <c:order val="5"/>
          <c:tx>
            <c:strRef>
              <c:f>'Hasil Matlab'!$W$37</c:f>
            </c:strRef>
          </c:tx>
          <c:cat>
            <c:strRef>
              <c:f>'Hasil Matlab'!$Q$38:$Q$46</c:f>
            </c:strRef>
          </c:cat>
          <c:val>
            <c:numRef>
              <c:f>'Hasil Matlab'!$W$38:$W$46</c:f>
              <c:numCache/>
            </c:numRef>
          </c:val>
        </c:ser>
        <c:axId val="1812694689"/>
        <c:axId val="1481450704"/>
      </c:barChart>
      <c:catAx>
        <c:axId val="1812694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450704"/>
      </c:catAx>
      <c:valAx>
        <c:axId val="1481450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6946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Matlab'!$B$67:$B$68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Matlab'!$A$69:$A$77</c:f>
            </c:strRef>
          </c:cat>
          <c:val>
            <c:numRef>
              <c:f>'Hasil Matlab'!$B$69:$B$77</c:f>
              <c:numCache/>
            </c:numRef>
          </c:val>
        </c:ser>
        <c:ser>
          <c:idx val="1"/>
          <c:order val="1"/>
          <c:tx>
            <c:strRef>
              <c:f>'Hasil Matlab'!$C$67:$C$68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Matlab'!$A$69:$A$77</c:f>
            </c:strRef>
          </c:cat>
          <c:val>
            <c:numRef>
              <c:f>'Hasil Matlab'!$C$69:$C$77</c:f>
              <c:numCache/>
            </c:numRef>
          </c:val>
        </c:ser>
        <c:ser>
          <c:idx val="2"/>
          <c:order val="2"/>
          <c:tx>
            <c:strRef>
              <c:f>'Hasil Matlab'!$D$67:$D$68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Matlab'!$A$69:$A$77</c:f>
            </c:strRef>
          </c:cat>
          <c:val>
            <c:numRef>
              <c:f>'Hasil Matlab'!$D$69:$D$77</c:f>
              <c:numCache/>
            </c:numRef>
          </c:val>
        </c:ser>
        <c:ser>
          <c:idx val="3"/>
          <c:order val="3"/>
          <c:tx>
            <c:strRef>
              <c:f>'Hasil Matlab'!$E$67:$E$68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Matlab'!$A$69:$A$77</c:f>
            </c:strRef>
          </c:cat>
          <c:val>
            <c:numRef>
              <c:f>'Hasil Matlab'!$E$69:$E$77</c:f>
              <c:numCache/>
            </c:numRef>
          </c:val>
        </c:ser>
        <c:ser>
          <c:idx val="4"/>
          <c:order val="4"/>
          <c:tx>
            <c:strRef>
              <c:f>'Hasil Matlab'!$F$67:$F$68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'Hasil Matlab'!$A$69:$A$77</c:f>
            </c:strRef>
          </c:cat>
          <c:val>
            <c:numRef>
              <c:f>'Hasil Matlab'!$F$69:$F$77</c:f>
              <c:numCache/>
            </c:numRef>
          </c:val>
        </c:ser>
        <c:ser>
          <c:idx val="5"/>
          <c:order val="5"/>
          <c:tx>
            <c:strRef>
              <c:f>'Hasil Matlab'!$G$67:$G$68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'Hasil Matlab'!$A$69:$A$77</c:f>
            </c:strRef>
          </c:cat>
          <c:val>
            <c:numRef>
              <c:f>'Hasil Matlab'!$G$69:$G$77</c:f>
              <c:numCache/>
            </c:numRef>
          </c:val>
        </c:ser>
        <c:axId val="654863781"/>
        <c:axId val="248227439"/>
      </c:barChart>
      <c:catAx>
        <c:axId val="654863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8227439"/>
      </c:catAx>
      <c:valAx>
        <c:axId val="2482274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8637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Matlab'!$J$67:$J$68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Matlab'!$I$69:$I$77</c:f>
            </c:strRef>
          </c:cat>
          <c:val>
            <c:numRef>
              <c:f>'Hasil Matlab'!$J$69:$J$77</c:f>
              <c:numCache/>
            </c:numRef>
          </c:val>
        </c:ser>
        <c:ser>
          <c:idx val="1"/>
          <c:order val="1"/>
          <c:tx>
            <c:strRef>
              <c:f>'Hasil Matlab'!$K$67:$K$68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Matlab'!$I$69:$I$77</c:f>
            </c:strRef>
          </c:cat>
          <c:val>
            <c:numRef>
              <c:f>'Hasil Matlab'!$K$69:$K$77</c:f>
              <c:numCache/>
            </c:numRef>
          </c:val>
        </c:ser>
        <c:ser>
          <c:idx val="2"/>
          <c:order val="2"/>
          <c:tx>
            <c:strRef>
              <c:f>'Hasil Matlab'!$L$67:$L$68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Matlab'!$I$69:$I$77</c:f>
            </c:strRef>
          </c:cat>
          <c:val>
            <c:numRef>
              <c:f>'Hasil Matlab'!$L$69:$L$77</c:f>
              <c:numCache/>
            </c:numRef>
          </c:val>
        </c:ser>
        <c:ser>
          <c:idx val="3"/>
          <c:order val="3"/>
          <c:tx>
            <c:strRef>
              <c:f>'Hasil Matlab'!$M$67:$M$68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Matlab'!$I$69:$I$77</c:f>
            </c:strRef>
          </c:cat>
          <c:val>
            <c:numRef>
              <c:f>'Hasil Matlab'!$M$69:$M$77</c:f>
              <c:numCache/>
            </c:numRef>
          </c:val>
        </c:ser>
        <c:ser>
          <c:idx val="4"/>
          <c:order val="4"/>
          <c:tx>
            <c:strRef>
              <c:f>'Hasil Matlab'!$N$67:$N$68</c:f>
            </c:strRef>
          </c:tx>
          <c:cat>
            <c:strRef>
              <c:f>'Hasil Matlab'!$I$69:$I$77</c:f>
            </c:strRef>
          </c:cat>
          <c:val>
            <c:numRef>
              <c:f>'Hasil Matlab'!$N$69:$N$77</c:f>
              <c:numCache/>
            </c:numRef>
          </c:val>
        </c:ser>
        <c:ser>
          <c:idx val="5"/>
          <c:order val="5"/>
          <c:tx>
            <c:strRef>
              <c:f>'Hasil Matlab'!$O$67:$O$68</c:f>
            </c:strRef>
          </c:tx>
          <c:cat>
            <c:strRef>
              <c:f>'Hasil Matlab'!$I$69:$I$77</c:f>
            </c:strRef>
          </c:cat>
          <c:val>
            <c:numRef>
              <c:f>'Hasil Matlab'!$O$69:$O$77</c:f>
              <c:numCache/>
            </c:numRef>
          </c:val>
        </c:ser>
        <c:axId val="1552727179"/>
        <c:axId val="1738215546"/>
      </c:barChart>
      <c:catAx>
        <c:axId val="1552727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215546"/>
      </c:catAx>
      <c:valAx>
        <c:axId val="17382155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7271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Matlab'!$R$67:$R$68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Matlab'!$Q$69:$Q$77</c:f>
            </c:strRef>
          </c:cat>
          <c:val>
            <c:numRef>
              <c:f>'Hasil Matlab'!$R$69:$R$77</c:f>
              <c:numCache/>
            </c:numRef>
          </c:val>
        </c:ser>
        <c:ser>
          <c:idx val="1"/>
          <c:order val="1"/>
          <c:tx>
            <c:strRef>
              <c:f>'Hasil Matlab'!$S$67:$S$68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Matlab'!$Q$69:$Q$77</c:f>
            </c:strRef>
          </c:cat>
          <c:val>
            <c:numRef>
              <c:f>'Hasil Matlab'!$S$69:$S$77</c:f>
              <c:numCache/>
            </c:numRef>
          </c:val>
        </c:ser>
        <c:ser>
          <c:idx val="2"/>
          <c:order val="2"/>
          <c:tx>
            <c:strRef>
              <c:f>'Hasil Matlab'!$T$67:$T$68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Matlab'!$Q$69:$Q$77</c:f>
            </c:strRef>
          </c:cat>
          <c:val>
            <c:numRef>
              <c:f>'Hasil Matlab'!$T$69:$T$77</c:f>
              <c:numCache/>
            </c:numRef>
          </c:val>
        </c:ser>
        <c:ser>
          <c:idx val="3"/>
          <c:order val="3"/>
          <c:tx>
            <c:strRef>
              <c:f>'Hasil Matlab'!$U$67:$U$68</c:f>
            </c:strRef>
          </c:tx>
          <c:cat>
            <c:strRef>
              <c:f>'Hasil Matlab'!$Q$69:$Q$77</c:f>
            </c:strRef>
          </c:cat>
          <c:val>
            <c:numRef>
              <c:f>'Hasil Matlab'!$U$69:$U$77</c:f>
              <c:numCache/>
            </c:numRef>
          </c:val>
        </c:ser>
        <c:ser>
          <c:idx val="4"/>
          <c:order val="4"/>
          <c:tx>
            <c:strRef>
              <c:f>'Hasil Matlab'!$V$67:$V$68</c:f>
            </c:strRef>
          </c:tx>
          <c:cat>
            <c:strRef>
              <c:f>'Hasil Matlab'!$Q$69:$Q$77</c:f>
            </c:strRef>
          </c:cat>
          <c:val>
            <c:numRef>
              <c:f>'Hasil Matlab'!$V$69:$V$77</c:f>
              <c:numCache/>
            </c:numRef>
          </c:val>
        </c:ser>
        <c:ser>
          <c:idx val="5"/>
          <c:order val="5"/>
          <c:tx>
            <c:strRef>
              <c:f>'Hasil Matlab'!$W$67:$W$68</c:f>
            </c:strRef>
          </c:tx>
          <c:cat>
            <c:strRef>
              <c:f>'Hasil Matlab'!$Q$69:$Q$77</c:f>
            </c:strRef>
          </c:cat>
          <c:val>
            <c:numRef>
              <c:f>'Hasil Matlab'!$W$69:$W$77</c:f>
              <c:numCache/>
            </c:numRef>
          </c:val>
        </c:ser>
        <c:axId val="2108101172"/>
        <c:axId val="692822327"/>
      </c:barChart>
      <c:catAx>
        <c:axId val="2108101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822327"/>
      </c:catAx>
      <c:valAx>
        <c:axId val="692822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1011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Matlab'!$B$96:$B$97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Matlab'!$A$98:$A$106</c:f>
            </c:strRef>
          </c:cat>
          <c:val>
            <c:numRef>
              <c:f>'Hasil Matlab'!$B$98:$B$106</c:f>
              <c:numCache/>
            </c:numRef>
          </c:val>
        </c:ser>
        <c:ser>
          <c:idx val="1"/>
          <c:order val="1"/>
          <c:tx>
            <c:strRef>
              <c:f>'Hasil Matlab'!$C$96:$C$97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Matlab'!$A$98:$A$106</c:f>
            </c:strRef>
          </c:cat>
          <c:val>
            <c:numRef>
              <c:f>'Hasil Matlab'!$C$98:$C$106</c:f>
              <c:numCache/>
            </c:numRef>
          </c:val>
        </c:ser>
        <c:ser>
          <c:idx val="2"/>
          <c:order val="2"/>
          <c:tx>
            <c:strRef>
              <c:f>'Hasil Matlab'!$D$96:$D$97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Matlab'!$A$98:$A$106</c:f>
            </c:strRef>
          </c:cat>
          <c:val>
            <c:numRef>
              <c:f>'Hasil Matlab'!$D$98:$D$106</c:f>
              <c:numCache/>
            </c:numRef>
          </c:val>
        </c:ser>
        <c:ser>
          <c:idx val="3"/>
          <c:order val="3"/>
          <c:tx>
            <c:strRef>
              <c:f>'Hasil Matlab'!$E$96:$E$97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Matlab'!$A$98:$A$106</c:f>
            </c:strRef>
          </c:cat>
          <c:val>
            <c:numRef>
              <c:f>'Hasil Matlab'!$E$98:$E$106</c:f>
              <c:numCache/>
            </c:numRef>
          </c:val>
        </c:ser>
        <c:ser>
          <c:idx val="4"/>
          <c:order val="4"/>
          <c:tx>
            <c:strRef>
              <c:f>'Hasil Matlab'!$F$96:$F$97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'Hasil Matlab'!$A$98:$A$106</c:f>
            </c:strRef>
          </c:cat>
          <c:val>
            <c:numRef>
              <c:f>'Hasil Matlab'!$F$98:$F$106</c:f>
              <c:numCache/>
            </c:numRef>
          </c:val>
        </c:ser>
        <c:ser>
          <c:idx val="5"/>
          <c:order val="5"/>
          <c:tx>
            <c:strRef>
              <c:f>'Hasil Matlab'!$G$96:$G$97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'Hasil Matlab'!$A$98:$A$106</c:f>
            </c:strRef>
          </c:cat>
          <c:val>
            <c:numRef>
              <c:f>'Hasil Matlab'!$G$98:$G$106</c:f>
              <c:numCache/>
            </c:numRef>
          </c:val>
        </c:ser>
        <c:axId val="252871526"/>
        <c:axId val="389711141"/>
      </c:barChart>
      <c:catAx>
        <c:axId val="252871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9711141"/>
      </c:catAx>
      <c:valAx>
        <c:axId val="389711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28715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Matlab'!$J$96:$J$97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Matlab'!$I$98:$I$106</c:f>
            </c:strRef>
          </c:cat>
          <c:val>
            <c:numRef>
              <c:f>'Hasil Matlab'!$J$98:$J$106</c:f>
              <c:numCache/>
            </c:numRef>
          </c:val>
        </c:ser>
        <c:ser>
          <c:idx val="1"/>
          <c:order val="1"/>
          <c:tx>
            <c:strRef>
              <c:f>'Hasil Matlab'!$K$96:$K$97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Matlab'!$I$98:$I$106</c:f>
            </c:strRef>
          </c:cat>
          <c:val>
            <c:numRef>
              <c:f>'Hasil Matlab'!$K$98:$K$106</c:f>
              <c:numCache/>
            </c:numRef>
          </c:val>
        </c:ser>
        <c:ser>
          <c:idx val="2"/>
          <c:order val="2"/>
          <c:tx>
            <c:strRef>
              <c:f>'Hasil Matlab'!$L$96:$L$97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Matlab'!$I$98:$I$106</c:f>
            </c:strRef>
          </c:cat>
          <c:val>
            <c:numRef>
              <c:f>'Hasil Matlab'!$L$98:$L$106</c:f>
              <c:numCache/>
            </c:numRef>
          </c:val>
        </c:ser>
        <c:ser>
          <c:idx val="3"/>
          <c:order val="3"/>
          <c:tx>
            <c:strRef>
              <c:f>'Hasil Matlab'!$M$96:$M$97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Matlab'!$I$98:$I$106</c:f>
            </c:strRef>
          </c:cat>
          <c:val>
            <c:numRef>
              <c:f>'Hasil Matlab'!$M$98:$M$106</c:f>
              <c:numCache/>
            </c:numRef>
          </c:val>
        </c:ser>
        <c:ser>
          <c:idx val="4"/>
          <c:order val="4"/>
          <c:tx>
            <c:strRef>
              <c:f>'Hasil Matlab'!$N$96:$N$97</c:f>
            </c:strRef>
          </c:tx>
          <c:cat>
            <c:strRef>
              <c:f>'Hasil Matlab'!$I$98:$I$106</c:f>
            </c:strRef>
          </c:cat>
          <c:val>
            <c:numRef>
              <c:f>'Hasil Matlab'!$N$98:$N$106</c:f>
              <c:numCache/>
            </c:numRef>
          </c:val>
        </c:ser>
        <c:ser>
          <c:idx val="5"/>
          <c:order val="5"/>
          <c:tx>
            <c:strRef>
              <c:f>'Hasil Matlab'!$O$96:$O$97</c:f>
            </c:strRef>
          </c:tx>
          <c:cat>
            <c:strRef>
              <c:f>'Hasil Matlab'!$I$98:$I$106</c:f>
            </c:strRef>
          </c:cat>
          <c:val>
            <c:numRef>
              <c:f>'Hasil Matlab'!$O$98:$O$106</c:f>
              <c:numCache/>
            </c:numRef>
          </c:val>
        </c:ser>
        <c:axId val="2078325310"/>
        <c:axId val="1868690397"/>
      </c:barChart>
      <c:catAx>
        <c:axId val="2078325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690397"/>
      </c:catAx>
      <c:valAx>
        <c:axId val="1868690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8325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Matlab'!$R$96:$R$97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Matlab'!$Q$98:$Q$106</c:f>
            </c:strRef>
          </c:cat>
          <c:val>
            <c:numRef>
              <c:f>'Hasil Matlab'!$R$98:$R$106</c:f>
              <c:numCache/>
            </c:numRef>
          </c:val>
        </c:ser>
        <c:ser>
          <c:idx val="1"/>
          <c:order val="1"/>
          <c:tx>
            <c:strRef>
              <c:f>'Hasil Matlab'!$S$96:$S$97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Matlab'!$Q$98:$Q$106</c:f>
            </c:strRef>
          </c:cat>
          <c:val>
            <c:numRef>
              <c:f>'Hasil Matlab'!$S$98:$S$106</c:f>
              <c:numCache/>
            </c:numRef>
          </c:val>
        </c:ser>
        <c:ser>
          <c:idx val="2"/>
          <c:order val="2"/>
          <c:tx>
            <c:strRef>
              <c:f>'Hasil Matlab'!$T$96:$T$97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Matlab'!$Q$98:$Q$106</c:f>
            </c:strRef>
          </c:cat>
          <c:val>
            <c:numRef>
              <c:f>'Hasil Matlab'!$T$98:$T$106</c:f>
              <c:numCache/>
            </c:numRef>
          </c:val>
        </c:ser>
        <c:ser>
          <c:idx val="3"/>
          <c:order val="3"/>
          <c:tx>
            <c:strRef>
              <c:f>'Hasil Matlab'!$U$96:$U$97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Matlab'!$Q$98:$Q$106</c:f>
            </c:strRef>
          </c:cat>
          <c:val>
            <c:numRef>
              <c:f>'Hasil Matlab'!$U$98:$U$106</c:f>
              <c:numCache/>
            </c:numRef>
          </c:val>
        </c:ser>
        <c:ser>
          <c:idx val="4"/>
          <c:order val="4"/>
          <c:tx>
            <c:strRef>
              <c:f>'Hasil Matlab'!$V$96:$V$97</c:f>
            </c:strRef>
          </c:tx>
          <c:cat>
            <c:strRef>
              <c:f>'Hasil Matlab'!$Q$98:$Q$106</c:f>
            </c:strRef>
          </c:cat>
          <c:val>
            <c:numRef>
              <c:f>'Hasil Matlab'!$V$98:$V$106</c:f>
              <c:numCache/>
            </c:numRef>
          </c:val>
        </c:ser>
        <c:ser>
          <c:idx val="5"/>
          <c:order val="5"/>
          <c:tx>
            <c:strRef>
              <c:f>'Hasil Matlab'!$W$96:$W$97</c:f>
            </c:strRef>
          </c:tx>
          <c:cat>
            <c:strRef>
              <c:f>'Hasil Matlab'!$Q$98:$Q$106</c:f>
            </c:strRef>
          </c:cat>
          <c:val>
            <c:numRef>
              <c:f>'Hasil Matlab'!$W$98:$W$106</c:f>
              <c:numCache/>
            </c:numRef>
          </c:val>
        </c:ser>
        <c:axId val="1465292759"/>
        <c:axId val="1111829917"/>
      </c:barChart>
      <c:catAx>
        <c:axId val="1465292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829917"/>
      </c:catAx>
      <c:valAx>
        <c:axId val="1111829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2927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Arial"/>
              </a:defRPr>
            </a:pPr>
            <a:r>
              <a:rPr b="0" sz="1400">
                <a:solidFill>
                  <a:srgbClr val="000000"/>
                </a:solidFill>
                <a:latin typeface="Arial"/>
              </a:rPr>
              <a:t>Bobot Optimal tanpa Batasan Khusus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C000"/>
              </a:solidFill>
            </c:spPr>
          </c:dPt>
          <c:dPt>
            <c:idx val="1"/>
            <c:spPr>
              <a:solidFill>
                <a:srgbClr val="1F4E79"/>
              </a:solidFill>
            </c:spPr>
          </c:dPt>
          <c:dPt>
            <c:idx val="2"/>
            <c:spPr>
              <a:solidFill>
                <a:srgbClr val="2E75B6"/>
              </a:solidFill>
            </c:spPr>
          </c:dPt>
          <c:dPt>
            <c:idx val="3"/>
            <c:spPr>
              <a:solidFill>
                <a:srgbClr val="ED7D31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5B9BD5"/>
              </a:solidFill>
            </c:spPr>
          </c:dPt>
          <c:dPt>
            <c:idx val="6"/>
            <c:spPr>
              <a:solidFill>
                <a:srgbClr val="70AD4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'Hasil Matlab'!$A$200:$A$206</c:f>
            </c:strRef>
          </c:cat>
          <c:val>
            <c:numRef>
              <c:f>'Hasil Matlab'!$B$200:$B$206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Arial"/>
              </a:defRPr>
            </a:pPr>
            <a:r>
              <a:rPr b="0" sz="1400">
                <a:solidFill>
                  <a:srgbClr val="000000"/>
                </a:solidFill>
                <a:latin typeface="Arial"/>
              </a:rPr>
              <a:t>Bobot Optimal M-Variance dengan Batasan Khusus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'Hasil Matlab'!$B$212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'Hasil Matlab'!$A$213:$A$221</c:f>
            </c:strRef>
          </c:cat>
          <c:val>
            <c:numRef>
              <c:f>'Hasil Matlab'!$B$213:$B$221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Matlab'!$B$6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Matlab'!$A$7:$A$15</c:f>
            </c:strRef>
          </c:cat>
          <c:val>
            <c:numRef>
              <c:f>'Hasil Matlab'!$B$7:$B$15</c:f>
              <c:numCache/>
            </c:numRef>
          </c:val>
        </c:ser>
        <c:ser>
          <c:idx val="1"/>
          <c:order val="1"/>
          <c:tx>
            <c:strRef>
              <c:f>'Hasil Matlab'!$C$6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Matlab'!$A$7:$A$15</c:f>
            </c:strRef>
          </c:cat>
          <c:val>
            <c:numRef>
              <c:f>'Hasil Matlab'!$C$7:$C$15</c:f>
              <c:numCache/>
            </c:numRef>
          </c:val>
        </c:ser>
        <c:ser>
          <c:idx val="2"/>
          <c:order val="2"/>
          <c:tx>
            <c:strRef>
              <c:f>'Hasil Matlab'!$D$6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Matlab'!$A$7:$A$15</c:f>
            </c:strRef>
          </c:cat>
          <c:val>
            <c:numRef>
              <c:f>'Hasil Matlab'!$D$7:$D$15</c:f>
              <c:numCache/>
            </c:numRef>
          </c:val>
        </c:ser>
        <c:ser>
          <c:idx val="3"/>
          <c:order val="3"/>
          <c:tx>
            <c:strRef>
              <c:f>'Hasil Matlab'!$E$6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Matlab'!$A$7:$A$15</c:f>
            </c:strRef>
          </c:cat>
          <c:val>
            <c:numRef>
              <c:f>'Hasil Matlab'!$E$7:$E$15</c:f>
              <c:numCache/>
            </c:numRef>
          </c:val>
        </c:ser>
        <c:ser>
          <c:idx val="4"/>
          <c:order val="4"/>
          <c:tx>
            <c:strRef>
              <c:f>'Hasil Matlab'!$F$6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'Hasil Matlab'!$A$7:$A$15</c:f>
            </c:strRef>
          </c:cat>
          <c:val>
            <c:numRef>
              <c:f>'Hasil Matlab'!$F$7:$F$15</c:f>
              <c:numCache/>
            </c:numRef>
          </c:val>
        </c:ser>
        <c:ser>
          <c:idx val="5"/>
          <c:order val="5"/>
          <c:tx>
            <c:strRef>
              <c:f>'Hasil Matlab'!$G$6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'Hasil Matlab'!$A$7:$A$15</c:f>
            </c:strRef>
          </c:cat>
          <c:val>
            <c:numRef>
              <c:f>'Hasil Matlab'!$G$7:$G$15</c:f>
              <c:numCache/>
            </c:numRef>
          </c:val>
        </c:ser>
        <c:axId val="1497534135"/>
        <c:axId val="2062512302"/>
      </c:barChart>
      <c:catAx>
        <c:axId val="1497534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2512302"/>
      </c:catAx>
      <c:valAx>
        <c:axId val="2062512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7534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  <a:r>
              <a:rPr b="0" sz="1600">
                <a:solidFill>
                  <a:srgbClr val="000000"/>
                </a:solidFill>
                <a:latin typeface="+mn-lt"/>
              </a:rPr>
              <a:t>Keseluruhan Bobot Optimal tanpa Batasan Khusus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'Hasil Matlab'!$B$162:$B$164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Matlab'!$A$165:$A$173</c:f>
            </c:strRef>
          </c:cat>
          <c:val>
            <c:numRef>
              <c:f>'Hasil Matlab'!$B$165:$B$173</c:f>
              <c:numCache/>
            </c:numRef>
          </c:val>
        </c:ser>
        <c:ser>
          <c:idx val="1"/>
          <c:order val="1"/>
          <c:tx>
            <c:strRef>
              <c:f>'Hasil Matlab'!$C$162:$C$164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Matlab'!$A$165:$A$173</c:f>
            </c:strRef>
          </c:cat>
          <c:val>
            <c:numRef>
              <c:f>'Hasil Matlab'!$C$165:$C$173</c:f>
              <c:numCache/>
            </c:numRef>
          </c:val>
        </c:ser>
        <c:ser>
          <c:idx val="2"/>
          <c:order val="2"/>
          <c:tx>
            <c:strRef>
              <c:f>'Hasil Matlab'!$D$162:$D$164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Matlab'!$A$165:$A$173</c:f>
            </c:strRef>
          </c:cat>
          <c:val>
            <c:numRef>
              <c:f>'Hasil Matlab'!$D$165:$D$173</c:f>
              <c:numCache/>
            </c:numRef>
          </c:val>
        </c:ser>
        <c:axId val="1617868492"/>
        <c:axId val="637619343"/>
      </c:barChart>
      <c:catAx>
        <c:axId val="1617868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619343"/>
      </c:catAx>
      <c:valAx>
        <c:axId val="637619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8684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Keseluruhan Bobot Optimal dengan Batasan Khusus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'Hasil Matlab'!$G$164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Matlab'!$F$165:$F$174</c:f>
            </c:strRef>
          </c:cat>
          <c:val>
            <c:numRef>
              <c:f>'Hasil Matlab'!$G$165:$G$174</c:f>
              <c:numCache/>
            </c:numRef>
          </c:val>
        </c:ser>
        <c:ser>
          <c:idx val="1"/>
          <c:order val="1"/>
          <c:tx>
            <c:strRef>
              <c:f>'Hasil Matlab'!$H$164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Matlab'!$F$165:$F$174</c:f>
            </c:strRef>
          </c:cat>
          <c:val>
            <c:numRef>
              <c:f>'Hasil Matlab'!$H$165:$H$174</c:f>
              <c:numCache/>
            </c:numRef>
          </c:val>
        </c:ser>
        <c:ser>
          <c:idx val="2"/>
          <c:order val="2"/>
          <c:tx>
            <c:strRef>
              <c:f>'Hasil Matlab'!$I$164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Matlab'!$F$165:$F$174</c:f>
            </c:strRef>
          </c:cat>
          <c:val>
            <c:numRef>
              <c:f>'Hasil Matlab'!$I$165:$I$174</c:f>
              <c:numCache/>
            </c:numRef>
          </c:val>
        </c:ser>
        <c:ser>
          <c:idx val="3"/>
          <c:order val="3"/>
          <c:tx>
            <c:strRef>
              <c:f>'Hasil Matlab'!$J$164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Matlab'!$F$165:$F$174</c:f>
            </c:strRef>
          </c:cat>
          <c:val>
            <c:numRef>
              <c:f>'Hasil Matlab'!$J$165:$J$174</c:f>
              <c:numCache/>
            </c:numRef>
          </c:val>
        </c:ser>
        <c:ser>
          <c:idx val="4"/>
          <c:order val="4"/>
          <c:tx>
            <c:strRef>
              <c:f>'Hasil Matlab'!$K$164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'Hasil Matlab'!$F$165:$F$174</c:f>
            </c:strRef>
          </c:cat>
          <c:val>
            <c:numRef>
              <c:f>'Hasil Matlab'!$K$165:$K$174</c:f>
              <c:numCache/>
            </c:numRef>
          </c:val>
        </c:ser>
        <c:ser>
          <c:idx val="5"/>
          <c:order val="5"/>
          <c:tx>
            <c:strRef>
              <c:f>'Hasil Matlab'!$L$164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'Hasil Matlab'!$F$165:$F$174</c:f>
            </c:strRef>
          </c:cat>
          <c:val>
            <c:numRef>
              <c:f>'Hasil Matlab'!$L$165:$L$174</c:f>
              <c:numCache/>
            </c:numRef>
          </c:val>
        </c:ser>
        <c:ser>
          <c:idx val="6"/>
          <c:order val="6"/>
          <c:tx>
            <c:strRef>
              <c:f>'Hasil Matlab'!$M$164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'Hasil Matlab'!$F$165:$F$174</c:f>
            </c:strRef>
          </c:cat>
          <c:val>
            <c:numRef>
              <c:f>'Hasil Matlab'!$M$165:$M$174</c:f>
              <c:numCache/>
            </c:numRef>
          </c:val>
        </c:ser>
        <c:ser>
          <c:idx val="7"/>
          <c:order val="7"/>
          <c:tx>
            <c:strRef>
              <c:f>'Hasil Matlab'!$N$164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'Hasil Matlab'!$F$165:$F$174</c:f>
            </c:strRef>
          </c:cat>
          <c:val>
            <c:numRef>
              <c:f>'Hasil Matlab'!$N$165:$N$174</c:f>
              <c:numCache/>
            </c:numRef>
          </c:val>
        </c:ser>
        <c:ser>
          <c:idx val="8"/>
          <c:order val="8"/>
          <c:tx>
            <c:strRef>
              <c:f>'Hasil Matlab'!$O$164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'Hasil Matlab'!$F$165:$F$174</c:f>
            </c:strRef>
          </c:cat>
          <c:val>
            <c:numRef>
              <c:f>'Hasil Matlab'!$O$165:$O$174</c:f>
              <c:numCache/>
            </c:numRef>
          </c:val>
        </c:ser>
        <c:ser>
          <c:idx val="9"/>
          <c:order val="9"/>
          <c:tx>
            <c:strRef>
              <c:f>'Hasil Matlab'!$P$164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'Hasil Matlab'!$F$165:$F$174</c:f>
            </c:strRef>
          </c:cat>
          <c:val>
            <c:numRef>
              <c:f>'Hasil Matlab'!$P$165:$P$174</c:f>
              <c:numCache/>
            </c:numRef>
          </c:val>
        </c:ser>
        <c:ser>
          <c:idx val="10"/>
          <c:order val="10"/>
          <c:tx>
            <c:strRef>
              <c:f>'Hasil Matlab'!$Q$164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cat>
            <c:strRef>
              <c:f>'Hasil Matlab'!$F$165:$F$174</c:f>
            </c:strRef>
          </c:cat>
          <c:val>
            <c:numRef>
              <c:f>'Hasil Matlab'!$Q$165:$Q$174</c:f>
              <c:numCache/>
            </c:numRef>
          </c:val>
        </c:ser>
        <c:ser>
          <c:idx val="11"/>
          <c:order val="11"/>
          <c:tx>
            <c:strRef>
              <c:f>'Hasil Matlab'!$R$164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cat>
            <c:strRef>
              <c:f>'Hasil Matlab'!$F$165:$F$174</c:f>
            </c:strRef>
          </c:cat>
          <c:val>
            <c:numRef>
              <c:f>'Hasil Matlab'!$R$165:$R$174</c:f>
              <c:numCache/>
            </c:numRef>
          </c:val>
        </c:ser>
        <c:axId val="748502258"/>
        <c:axId val="1693357310"/>
      </c:barChart>
      <c:catAx>
        <c:axId val="748502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357310"/>
      </c:catAx>
      <c:valAx>
        <c:axId val="1693357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5022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  <a:r>
              <a:rPr b="0" sz="1400">
                <a:solidFill>
                  <a:srgbClr val="000000"/>
                </a:solidFill>
                <a:latin typeface="+mn-lt"/>
              </a:rPr>
              <a:t>Bobot Optimal M-CVaR dengan Batasan Khusus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'Hasil Matlab'!$A$226:$A$234</c:f>
            </c:strRef>
          </c:cat>
          <c:val>
            <c:numRef>
              <c:f>'Hasil Matlab'!$B$226:$B$234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  <a:r>
              <a:rPr b="0" sz="1400">
                <a:solidFill>
                  <a:srgbClr val="000000"/>
                </a:solidFill>
                <a:latin typeface="+mn-lt"/>
              </a:rPr>
              <a:t>Bobot Optimal M-WCCVaR dengan Batasan Khusus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'Hasil Matlab'!$B$237:$B$238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'Hasil Matlab'!$A$239:$A$247</c:f>
            </c:strRef>
          </c:cat>
          <c:val>
            <c:numRef>
              <c:f>'Hasil Matlab'!$B$239:$B$247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Matlab'!$B$36:$B$37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Matlab'!$A$38:$A$46</c:f>
            </c:strRef>
          </c:cat>
          <c:val>
            <c:numRef>
              <c:f>'Hasil Matlab'!$B$38:$B$46</c:f>
              <c:numCache/>
            </c:numRef>
          </c:val>
        </c:ser>
        <c:ser>
          <c:idx val="1"/>
          <c:order val="1"/>
          <c:tx>
            <c:strRef>
              <c:f>'Hasil Matlab'!$C$36:$C$37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Matlab'!$A$38:$A$46</c:f>
            </c:strRef>
          </c:cat>
          <c:val>
            <c:numRef>
              <c:f>'Hasil Matlab'!$C$38:$C$46</c:f>
              <c:numCache/>
            </c:numRef>
          </c:val>
        </c:ser>
        <c:ser>
          <c:idx val="2"/>
          <c:order val="2"/>
          <c:tx>
            <c:strRef>
              <c:f>'Hasil Matlab'!$D$36:$D$37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Matlab'!$A$38:$A$46</c:f>
            </c:strRef>
          </c:cat>
          <c:val>
            <c:numRef>
              <c:f>'Hasil Matlab'!$D$38:$D$46</c:f>
              <c:numCache/>
            </c:numRef>
          </c:val>
        </c:ser>
        <c:ser>
          <c:idx val="3"/>
          <c:order val="3"/>
          <c:tx>
            <c:strRef>
              <c:f>'Hasil Matlab'!$E$36:$E$37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Matlab'!$A$38:$A$46</c:f>
            </c:strRef>
          </c:cat>
          <c:val>
            <c:numRef>
              <c:f>'Hasil Matlab'!$E$38:$E$46</c:f>
              <c:numCache/>
            </c:numRef>
          </c:val>
        </c:ser>
        <c:ser>
          <c:idx val="4"/>
          <c:order val="4"/>
          <c:tx>
            <c:strRef>
              <c:f>'Hasil Matlab'!$F$36:$F$37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'Hasil Matlab'!$A$38:$A$46</c:f>
            </c:strRef>
          </c:cat>
          <c:val>
            <c:numRef>
              <c:f>'Hasil Matlab'!$F$38:$F$46</c:f>
              <c:numCache/>
            </c:numRef>
          </c:val>
        </c:ser>
        <c:ser>
          <c:idx val="5"/>
          <c:order val="5"/>
          <c:tx>
            <c:strRef>
              <c:f>'Hasil Matlab'!$G$36:$G$37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'Hasil Matlab'!$A$38:$A$46</c:f>
            </c:strRef>
          </c:cat>
          <c:val>
            <c:numRef>
              <c:f>'Hasil Matlab'!$G$38:$G$46</c:f>
              <c:numCache/>
            </c:numRef>
          </c:val>
        </c:ser>
        <c:axId val="131653663"/>
        <c:axId val="1888639994"/>
      </c:barChart>
      <c:catAx>
        <c:axId val="131653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639994"/>
      </c:catAx>
      <c:valAx>
        <c:axId val="1888639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53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Matlab'!$B$128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Matlab'!$A$129:$A$137</c:f>
            </c:strRef>
          </c:cat>
          <c:val>
            <c:numRef>
              <c:f>'Hasil Matlab'!$B$129:$B$137</c:f>
              <c:numCache/>
            </c:numRef>
          </c:val>
        </c:ser>
        <c:ser>
          <c:idx val="1"/>
          <c:order val="1"/>
          <c:tx>
            <c:strRef>
              <c:f>'Hasil Matlab'!$C$128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Matlab'!$A$129:$A$137</c:f>
            </c:strRef>
          </c:cat>
          <c:val>
            <c:numRef>
              <c:f>'Hasil Matlab'!$C$129:$C$137</c:f>
              <c:numCache/>
            </c:numRef>
          </c:val>
        </c:ser>
        <c:ser>
          <c:idx val="2"/>
          <c:order val="2"/>
          <c:tx>
            <c:strRef>
              <c:f>'Hasil Matlab'!$D$128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Matlab'!$A$129:$A$137</c:f>
            </c:strRef>
          </c:cat>
          <c:val>
            <c:numRef>
              <c:f>'Hasil Matlab'!$D$129:$D$137</c:f>
              <c:numCache/>
            </c:numRef>
          </c:val>
        </c:ser>
        <c:ser>
          <c:idx val="3"/>
          <c:order val="3"/>
          <c:tx>
            <c:strRef>
              <c:f>'Hasil Matlab'!$E$128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Matlab'!$A$129:$A$137</c:f>
            </c:strRef>
          </c:cat>
          <c:val>
            <c:numRef>
              <c:f>'Hasil Matlab'!$E$129:$E$137</c:f>
              <c:numCache/>
            </c:numRef>
          </c:val>
        </c:ser>
        <c:ser>
          <c:idx val="4"/>
          <c:order val="4"/>
          <c:tx>
            <c:strRef>
              <c:f>'Hasil Matlab'!$F$128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'Hasil Matlab'!$A$129:$A$137</c:f>
            </c:strRef>
          </c:cat>
          <c:val>
            <c:numRef>
              <c:f>'Hasil Matlab'!$F$129:$F$137</c:f>
              <c:numCache/>
            </c:numRef>
          </c:val>
        </c:ser>
        <c:ser>
          <c:idx val="5"/>
          <c:order val="5"/>
          <c:tx>
            <c:strRef>
              <c:f>'Hasil Matlab'!$G$128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'Hasil Matlab'!$A$129:$A$137</c:f>
            </c:strRef>
          </c:cat>
          <c:val>
            <c:numRef>
              <c:f>'Hasil Matlab'!$G$129:$G$137</c:f>
              <c:numCache/>
            </c:numRef>
          </c:val>
        </c:ser>
        <c:axId val="629484029"/>
        <c:axId val="1070968981"/>
      </c:barChart>
      <c:catAx>
        <c:axId val="629484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968981"/>
      </c:catAx>
      <c:valAx>
        <c:axId val="1070968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94840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Matlab'!$J$128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Matlab'!$I$129:$I$137</c:f>
            </c:strRef>
          </c:cat>
          <c:val>
            <c:numRef>
              <c:f>'Hasil Matlab'!$J$129:$J$137</c:f>
              <c:numCache/>
            </c:numRef>
          </c:val>
        </c:ser>
        <c:ser>
          <c:idx val="1"/>
          <c:order val="1"/>
          <c:tx>
            <c:strRef>
              <c:f>'Hasil Matlab'!$K$128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Matlab'!$I$129:$I$137</c:f>
            </c:strRef>
          </c:cat>
          <c:val>
            <c:numRef>
              <c:f>'Hasil Matlab'!$K$129:$K$137</c:f>
              <c:numCache/>
            </c:numRef>
          </c:val>
        </c:ser>
        <c:ser>
          <c:idx val="2"/>
          <c:order val="2"/>
          <c:tx>
            <c:strRef>
              <c:f>'Hasil Matlab'!$L$128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Matlab'!$I$129:$I$137</c:f>
            </c:strRef>
          </c:cat>
          <c:val>
            <c:numRef>
              <c:f>'Hasil Matlab'!$L$129:$L$137</c:f>
              <c:numCache/>
            </c:numRef>
          </c:val>
        </c:ser>
        <c:ser>
          <c:idx val="3"/>
          <c:order val="3"/>
          <c:tx>
            <c:strRef>
              <c:f>'Hasil Matlab'!$M$128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Matlab'!$I$129:$I$137</c:f>
            </c:strRef>
          </c:cat>
          <c:val>
            <c:numRef>
              <c:f>'Hasil Matlab'!$M$129:$M$137</c:f>
              <c:numCache/>
            </c:numRef>
          </c:val>
        </c:ser>
        <c:ser>
          <c:idx val="4"/>
          <c:order val="4"/>
          <c:tx>
            <c:strRef>
              <c:f>'Hasil Matlab'!$N$128</c:f>
            </c:strRef>
          </c:tx>
          <c:cat>
            <c:strRef>
              <c:f>'Hasil Matlab'!$I$129:$I$137</c:f>
            </c:strRef>
          </c:cat>
          <c:val>
            <c:numRef>
              <c:f>'Hasil Matlab'!$N$129:$N$137</c:f>
              <c:numCache/>
            </c:numRef>
          </c:val>
        </c:ser>
        <c:ser>
          <c:idx val="5"/>
          <c:order val="5"/>
          <c:tx>
            <c:strRef>
              <c:f>'Hasil Matlab'!$O$128</c:f>
            </c:strRef>
          </c:tx>
          <c:cat>
            <c:strRef>
              <c:f>'Hasil Matlab'!$I$129:$I$137</c:f>
            </c:strRef>
          </c:cat>
          <c:val>
            <c:numRef>
              <c:f>'Hasil Matlab'!$O$129:$O$137</c:f>
              <c:numCache/>
            </c:numRef>
          </c:val>
        </c:ser>
        <c:axId val="1795129166"/>
        <c:axId val="431088439"/>
      </c:barChart>
      <c:catAx>
        <c:axId val="1795129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088439"/>
      </c:catAx>
      <c:valAx>
        <c:axId val="4310884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1291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'Hasil Matlab'!$R$128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'Hasil Matlab'!$Q$129:$Q$137</c:f>
            </c:strRef>
          </c:cat>
          <c:val>
            <c:numRef>
              <c:f>'Hasil Matlab'!$R$129:$R$137</c:f>
              <c:numCache/>
            </c:numRef>
          </c:val>
        </c:ser>
        <c:ser>
          <c:idx val="1"/>
          <c:order val="1"/>
          <c:tx>
            <c:strRef>
              <c:f>'Hasil Matlab'!$S$128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'Hasil Matlab'!$Q$129:$Q$137</c:f>
            </c:strRef>
          </c:cat>
          <c:val>
            <c:numRef>
              <c:f>'Hasil Matlab'!$S$129:$S$137</c:f>
              <c:numCache/>
            </c:numRef>
          </c:val>
        </c:ser>
        <c:ser>
          <c:idx val="2"/>
          <c:order val="2"/>
          <c:tx>
            <c:strRef>
              <c:f>'Hasil Matlab'!$T$128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'Hasil Matlab'!$Q$129:$Q$137</c:f>
            </c:strRef>
          </c:cat>
          <c:val>
            <c:numRef>
              <c:f>'Hasil Matlab'!$T$129:$T$137</c:f>
              <c:numCache/>
            </c:numRef>
          </c:val>
        </c:ser>
        <c:ser>
          <c:idx val="3"/>
          <c:order val="3"/>
          <c:tx>
            <c:strRef>
              <c:f>'Hasil Matlab'!$U$128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'Hasil Matlab'!$Q$129:$Q$137</c:f>
            </c:strRef>
          </c:cat>
          <c:val>
            <c:numRef>
              <c:f>'Hasil Matlab'!$U$129:$U$137</c:f>
              <c:numCache/>
            </c:numRef>
          </c:val>
        </c:ser>
        <c:ser>
          <c:idx val="4"/>
          <c:order val="4"/>
          <c:tx>
            <c:strRef>
              <c:f>'Hasil Matlab'!$V$128</c:f>
            </c:strRef>
          </c:tx>
          <c:cat>
            <c:strRef>
              <c:f>'Hasil Matlab'!$Q$129:$Q$137</c:f>
            </c:strRef>
          </c:cat>
          <c:val>
            <c:numRef>
              <c:f>'Hasil Matlab'!$V$129:$V$137</c:f>
              <c:numCache/>
            </c:numRef>
          </c:val>
        </c:ser>
        <c:ser>
          <c:idx val="5"/>
          <c:order val="5"/>
          <c:tx>
            <c:strRef>
              <c:f>'Hasil Matlab'!$W$128</c:f>
            </c:strRef>
          </c:tx>
          <c:cat>
            <c:strRef>
              <c:f>'Hasil Matlab'!$Q$129:$Q$137</c:f>
            </c:strRef>
          </c:cat>
          <c:val>
            <c:numRef>
              <c:f>'Hasil Matlab'!$W$129:$W$137</c:f>
              <c:numCache/>
            </c:numRef>
          </c:val>
        </c:ser>
        <c:axId val="695029033"/>
        <c:axId val="378756531"/>
      </c:barChart>
      <c:catAx>
        <c:axId val="695029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756531"/>
      </c:catAx>
      <c:valAx>
        <c:axId val="378756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50290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5.png"/><Relationship Id="rId13" Type="http://schemas.openxmlformats.org/officeDocument/2006/relationships/image" Target="../media/image9.png"/><Relationship Id="rId12" Type="http://schemas.openxmlformats.org/officeDocument/2006/relationships/image" Target="../media/image1.png"/><Relationship Id="rId1" Type="http://schemas.openxmlformats.org/officeDocument/2006/relationships/image" Target="../media/image13.png"/><Relationship Id="rId2" Type="http://schemas.openxmlformats.org/officeDocument/2006/relationships/image" Target="../media/image7.png"/><Relationship Id="rId3" Type="http://schemas.openxmlformats.org/officeDocument/2006/relationships/image" Target="../media/image2.png"/><Relationship Id="rId4" Type="http://schemas.openxmlformats.org/officeDocument/2006/relationships/image" Target="../media/image8.png"/><Relationship Id="rId9" Type="http://schemas.openxmlformats.org/officeDocument/2006/relationships/image" Target="../media/image6.png"/><Relationship Id="rId15" Type="http://schemas.openxmlformats.org/officeDocument/2006/relationships/image" Target="../media/image10.png"/><Relationship Id="rId14" Type="http://schemas.openxmlformats.org/officeDocument/2006/relationships/image" Target="../media/image14.png"/><Relationship Id="rId5" Type="http://schemas.openxmlformats.org/officeDocument/2006/relationships/image" Target="../media/image12.png"/><Relationship Id="rId6" Type="http://schemas.openxmlformats.org/officeDocument/2006/relationships/image" Target="../media/image4.png"/><Relationship Id="rId7" Type="http://schemas.openxmlformats.org/officeDocument/2006/relationships/image" Target="../media/image15.png"/><Relationship Id="rId8" Type="http://schemas.openxmlformats.org/officeDocument/2006/relationships/image" Target="../media/image1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11" Type="http://schemas.openxmlformats.org/officeDocument/2006/relationships/chart" Target="../charts/chart11.xml"/><Relationship Id="rId22" Type="http://schemas.openxmlformats.org/officeDocument/2006/relationships/chart" Target="../charts/chart22.xml"/><Relationship Id="rId10" Type="http://schemas.openxmlformats.org/officeDocument/2006/relationships/chart" Target="../charts/chart10.xml"/><Relationship Id="rId21" Type="http://schemas.openxmlformats.org/officeDocument/2006/relationships/chart" Target="../charts/chart21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chart" Target="../charts/chart42.xml"/><Relationship Id="rId11" Type="http://schemas.openxmlformats.org/officeDocument/2006/relationships/chart" Target="../charts/chart33.xml"/><Relationship Id="rId10" Type="http://schemas.openxmlformats.org/officeDocument/2006/relationships/chart" Target="../charts/chart32.xml"/><Relationship Id="rId21" Type="http://schemas.openxmlformats.org/officeDocument/2006/relationships/chart" Target="../charts/chart43.xml"/><Relationship Id="rId13" Type="http://schemas.openxmlformats.org/officeDocument/2006/relationships/chart" Target="../charts/chart35.xml"/><Relationship Id="rId12" Type="http://schemas.openxmlformats.org/officeDocument/2006/relationships/chart" Target="../charts/chart34.xml"/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chart" Target="../charts/chart25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Relationship Id="rId15" Type="http://schemas.openxmlformats.org/officeDocument/2006/relationships/chart" Target="../charts/chart37.xml"/><Relationship Id="rId14" Type="http://schemas.openxmlformats.org/officeDocument/2006/relationships/chart" Target="../charts/chart36.xml"/><Relationship Id="rId17" Type="http://schemas.openxmlformats.org/officeDocument/2006/relationships/chart" Target="../charts/chart39.xml"/><Relationship Id="rId16" Type="http://schemas.openxmlformats.org/officeDocument/2006/relationships/chart" Target="../charts/chart38.xml"/><Relationship Id="rId5" Type="http://schemas.openxmlformats.org/officeDocument/2006/relationships/chart" Target="../charts/chart27.xml"/><Relationship Id="rId19" Type="http://schemas.openxmlformats.org/officeDocument/2006/relationships/chart" Target="../charts/chart41.xml"/><Relationship Id="rId6" Type="http://schemas.openxmlformats.org/officeDocument/2006/relationships/chart" Target="../charts/chart28.xml"/><Relationship Id="rId18" Type="http://schemas.openxmlformats.org/officeDocument/2006/relationships/chart" Target="../charts/chart40.xml"/><Relationship Id="rId7" Type="http://schemas.openxmlformats.org/officeDocument/2006/relationships/chart" Target="../charts/chart29.xml"/><Relationship Id="rId8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352425</xdr:colOff>
      <xdr:row>12</xdr:row>
      <xdr:rowOff>95250</xdr:rowOff>
    </xdr:from>
    <xdr:ext cx="1409700" cy="3429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</xdr:row>
      <xdr:rowOff>57150</xdr:rowOff>
    </xdr:from>
    <xdr:ext cx="1581150" cy="117157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11</xdr:row>
      <xdr:rowOff>85725</xdr:rowOff>
    </xdr:from>
    <xdr:ext cx="3171825" cy="12858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21</xdr:row>
      <xdr:rowOff>123825</xdr:rowOff>
    </xdr:from>
    <xdr:ext cx="2714625" cy="1457325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</xdr:colOff>
      <xdr:row>34</xdr:row>
      <xdr:rowOff>47625</xdr:rowOff>
    </xdr:from>
    <xdr:ext cx="1943100" cy="476250"/>
    <xdr:pic>
      <xdr:nvPicPr>
        <xdr:cNvPr id="0" name="image1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38</xdr:row>
      <xdr:rowOff>38100</xdr:rowOff>
    </xdr:from>
    <xdr:ext cx="1743075" cy="609600"/>
    <xdr:pic>
      <xdr:nvPicPr>
        <xdr:cNvPr id="0" name="image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42</xdr:row>
      <xdr:rowOff>161925</xdr:rowOff>
    </xdr:from>
    <xdr:ext cx="1276350" cy="342900"/>
    <xdr:pic>
      <xdr:nvPicPr>
        <xdr:cNvPr id="0" name="image1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46</xdr:row>
      <xdr:rowOff>57150</xdr:rowOff>
    </xdr:from>
    <xdr:ext cx="1009650" cy="190500"/>
    <xdr:pic>
      <xdr:nvPicPr>
        <xdr:cNvPr id="0" name="image1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</xdr:colOff>
      <xdr:row>49</xdr:row>
      <xdr:rowOff>38100</xdr:rowOff>
    </xdr:from>
    <xdr:ext cx="1123950" cy="190500"/>
    <xdr:pic>
      <xdr:nvPicPr>
        <xdr:cNvPr id="0" name="image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257175</xdr:colOff>
      <xdr:row>33</xdr:row>
      <xdr:rowOff>95250</xdr:rowOff>
    </xdr:from>
    <xdr:ext cx="400050" cy="342900"/>
    <xdr:pic>
      <xdr:nvPicPr>
        <xdr:cNvPr id="0" name="image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285750</xdr:colOff>
      <xdr:row>33</xdr:row>
      <xdr:rowOff>95250</xdr:rowOff>
    </xdr:from>
    <xdr:ext cx="400050" cy="342900"/>
    <xdr:pic>
      <xdr:nvPicPr>
        <xdr:cNvPr id="0" name="image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219075</xdr:colOff>
      <xdr:row>33</xdr:row>
      <xdr:rowOff>114300</xdr:rowOff>
    </xdr:from>
    <xdr:ext cx="523875" cy="304800"/>
    <xdr:pic>
      <xdr:nvPicPr>
        <xdr:cNvPr id="0" name="image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257175</xdr:colOff>
      <xdr:row>45</xdr:row>
      <xdr:rowOff>171450</xdr:rowOff>
    </xdr:from>
    <xdr:ext cx="400050" cy="342900"/>
    <xdr:pic>
      <xdr:nvPicPr>
        <xdr:cNvPr id="0" name="image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285750</xdr:colOff>
      <xdr:row>45</xdr:row>
      <xdr:rowOff>114300</xdr:rowOff>
    </xdr:from>
    <xdr:ext cx="400050" cy="342900"/>
    <xdr:pic>
      <xdr:nvPicPr>
        <xdr:cNvPr id="0" name="image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219075</xdr:colOff>
      <xdr:row>45</xdr:row>
      <xdr:rowOff>133350</xdr:rowOff>
    </xdr:from>
    <xdr:ext cx="523875" cy="304800"/>
    <xdr:pic>
      <xdr:nvPicPr>
        <xdr:cNvPr id="0" name="image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962025</xdr:colOff>
      <xdr:row>55</xdr:row>
      <xdr:rowOff>190500</xdr:rowOff>
    </xdr:from>
    <xdr:ext cx="2333625" cy="476250"/>
    <xdr:pic>
      <xdr:nvPicPr>
        <xdr:cNvPr id="0" name="image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257175</xdr:colOff>
      <xdr:row>56</xdr:row>
      <xdr:rowOff>200025</xdr:rowOff>
    </xdr:from>
    <xdr:ext cx="495300" cy="323850"/>
    <xdr:pic>
      <xdr:nvPicPr>
        <xdr:cNvPr id="0" name="image14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257175</xdr:colOff>
      <xdr:row>69</xdr:row>
      <xdr:rowOff>38100</xdr:rowOff>
    </xdr:from>
    <xdr:ext cx="495300" cy="323850"/>
    <xdr:pic>
      <xdr:nvPicPr>
        <xdr:cNvPr id="0" name="image14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133350</xdr:colOff>
      <xdr:row>57</xdr:row>
      <xdr:rowOff>47625</xdr:rowOff>
    </xdr:from>
    <xdr:ext cx="704850" cy="238125"/>
    <xdr:pic>
      <xdr:nvPicPr>
        <xdr:cNvPr id="0" name="image10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133350</xdr:colOff>
      <xdr:row>69</xdr:row>
      <xdr:rowOff>38100</xdr:rowOff>
    </xdr:from>
    <xdr:ext cx="704850" cy="238125"/>
    <xdr:pic>
      <xdr:nvPicPr>
        <xdr:cNvPr id="0" name="image10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219075</xdr:colOff>
      <xdr:row>56</xdr:row>
      <xdr:rowOff>171450</xdr:rowOff>
    </xdr:from>
    <xdr:ext cx="523875" cy="304800"/>
    <xdr:pic>
      <xdr:nvPicPr>
        <xdr:cNvPr id="0" name="image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219075</xdr:colOff>
      <xdr:row>68</xdr:row>
      <xdr:rowOff>190500</xdr:rowOff>
    </xdr:from>
    <xdr:ext cx="523875" cy="304800"/>
    <xdr:pic>
      <xdr:nvPicPr>
        <xdr:cNvPr id="0" name="image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485775</xdr:colOff>
      <xdr:row>4</xdr:row>
      <xdr:rowOff>47625</xdr:rowOff>
    </xdr:from>
    <xdr:ext cx="1581150" cy="117157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485775</xdr:colOff>
      <xdr:row>14</xdr:row>
      <xdr:rowOff>47625</xdr:rowOff>
    </xdr:from>
    <xdr:ext cx="1581150" cy="117157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323850</xdr:colOff>
      <xdr:row>14</xdr:row>
      <xdr:rowOff>76200</xdr:rowOff>
    </xdr:from>
    <xdr:ext cx="4876800" cy="3009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142875</xdr:colOff>
      <xdr:row>14</xdr:row>
      <xdr:rowOff>76200</xdr:rowOff>
    </xdr:from>
    <xdr:ext cx="4876800" cy="3009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400050</xdr:colOff>
      <xdr:row>44</xdr:row>
      <xdr:rowOff>85725</xdr:rowOff>
    </xdr:from>
    <xdr:ext cx="5000625" cy="3086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47625</xdr:colOff>
      <xdr:row>44</xdr:row>
      <xdr:rowOff>123825</xdr:rowOff>
    </xdr:from>
    <xdr:ext cx="4838700" cy="30099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933450</xdr:colOff>
      <xdr:row>74</xdr:row>
      <xdr:rowOff>66675</xdr:rowOff>
    </xdr:from>
    <xdr:ext cx="4724400" cy="29146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895350</xdr:colOff>
      <xdr:row>74</xdr:row>
      <xdr:rowOff>66675</xdr:rowOff>
    </xdr:from>
    <xdr:ext cx="4724400" cy="29146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17</xdr:col>
      <xdr:colOff>190500</xdr:colOff>
      <xdr:row>74</xdr:row>
      <xdr:rowOff>19050</xdr:rowOff>
    </xdr:from>
    <xdr:ext cx="4724400" cy="29146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857250</xdr:colOff>
      <xdr:row>102</xdr:row>
      <xdr:rowOff>85725</xdr:rowOff>
    </xdr:from>
    <xdr:ext cx="4876800" cy="30099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228600</xdr:colOff>
      <xdr:row>102</xdr:row>
      <xdr:rowOff>66675</xdr:rowOff>
    </xdr:from>
    <xdr:ext cx="4876800" cy="30099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17</xdr:col>
      <xdr:colOff>133350</xdr:colOff>
      <xdr:row>102</xdr:row>
      <xdr:rowOff>85725</xdr:rowOff>
    </xdr:from>
    <xdr:ext cx="4838700" cy="30099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</xdr:col>
      <xdr:colOff>828675</xdr:colOff>
      <xdr:row>190</xdr:row>
      <xdr:rowOff>28575</xdr:rowOff>
    </xdr:from>
    <xdr:ext cx="3457575" cy="21240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10</xdr:col>
      <xdr:colOff>571500</xdr:colOff>
      <xdr:row>202</xdr:row>
      <xdr:rowOff>171450</xdr:rowOff>
    </xdr:from>
    <xdr:ext cx="3457575" cy="21240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</xdr:col>
      <xdr:colOff>828675</xdr:colOff>
      <xdr:row>202</xdr:row>
      <xdr:rowOff>171450</xdr:rowOff>
    </xdr:from>
    <xdr:ext cx="3457575" cy="21240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</xdr:col>
      <xdr:colOff>123825</xdr:colOff>
      <xdr:row>14</xdr:row>
      <xdr:rowOff>76200</xdr:rowOff>
    </xdr:from>
    <xdr:ext cx="5105400" cy="3152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0</xdr:col>
      <xdr:colOff>85725</xdr:colOff>
      <xdr:row>164</xdr:row>
      <xdr:rowOff>190500</xdr:rowOff>
    </xdr:from>
    <xdr:ext cx="4876800" cy="34480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5</xdr:col>
      <xdr:colOff>390525</xdr:colOff>
      <xdr:row>164</xdr:row>
      <xdr:rowOff>190500</xdr:rowOff>
    </xdr:from>
    <xdr:ext cx="8543925" cy="34480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2</xdr:col>
      <xdr:colOff>828675</xdr:colOff>
      <xdr:row>215</xdr:row>
      <xdr:rowOff>123825</xdr:rowOff>
    </xdr:from>
    <xdr:ext cx="3457575" cy="21240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2</xdr:col>
      <xdr:colOff>828675</xdr:colOff>
      <xdr:row>229</xdr:row>
      <xdr:rowOff>28575</xdr:rowOff>
    </xdr:from>
    <xdr:ext cx="3457575" cy="21240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742950</xdr:colOff>
      <xdr:row>44</xdr:row>
      <xdr:rowOff>47625</xdr:rowOff>
    </xdr:from>
    <xdr:ext cx="5105400" cy="3152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0</xdr:col>
      <xdr:colOff>1162050</xdr:colOff>
      <xdr:row>132</xdr:row>
      <xdr:rowOff>28575</xdr:rowOff>
    </xdr:from>
    <xdr:ext cx="5715000" cy="3533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9</xdr:col>
      <xdr:colOff>38100</xdr:colOff>
      <xdr:row>132</xdr:row>
      <xdr:rowOff>66675</xdr:rowOff>
    </xdr:from>
    <xdr:ext cx="5715000" cy="35337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16</xdr:col>
      <xdr:colOff>971550</xdr:colOff>
      <xdr:row>132</xdr:row>
      <xdr:rowOff>28575</xdr:rowOff>
    </xdr:from>
    <xdr:ext cx="5715000" cy="35337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323850</xdr:colOff>
      <xdr:row>17</xdr:row>
      <xdr:rowOff>76200</xdr:rowOff>
    </xdr:from>
    <xdr:ext cx="4876800" cy="30099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142875</xdr:colOff>
      <xdr:row>17</xdr:row>
      <xdr:rowOff>76200</xdr:rowOff>
    </xdr:from>
    <xdr:ext cx="4876800" cy="300990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400050</xdr:colOff>
      <xdr:row>48</xdr:row>
      <xdr:rowOff>85725</xdr:rowOff>
    </xdr:from>
    <xdr:ext cx="5000625" cy="308610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47625</xdr:colOff>
      <xdr:row>48</xdr:row>
      <xdr:rowOff>123825</xdr:rowOff>
    </xdr:from>
    <xdr:ext cx="4838700" cy="3009900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933450</xdr:colOff>
      <xdr:row>79</xdr:row>
      <xdr:rowOff>66675</xdr:rowOff>
    </xdr:from>
    <xdr:ext cx="4724400" cy="291465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895350</xdr:colOff>
      <xdr:row>79</xdr:row>
      <xdr:rowOff>66675</xdr:rowOff>
    </xdr:from>
    <xdr:ext cx="4724400" cy="2914650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17</xdr:col>
      <xdr:colOff>190500</xdr:colOff>
      <xdr:row>79</xdr:row>
      <xdr:rowOff>19050</xdr:rowOff>
    </xdr:from>
    <xdr:ext cx="4724400" cy="2914650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857250</xdr:colOff>
      <xdr:row>108</xdr:row>
      <xdr:rowOff>85725</xdr:rowOff>
    </xdr:from>
    <xdr:ext cx="4876800" cy="3009900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228600</xdr:colOff>
      <xdr:row>108</xdr:row>
      <xdr:rowOff>66675</xdr:rowOff>
    </xdr:from>
    <xdr:ext cx="4876800" cy="3009900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17</xdr:col>
      <xdr:colOff>133350</xdr:colOff>
      <xdr:row>108</xdr:row>
      <xdr:rowOff>85725</xdr:rowOff>
    </xdr:from>
    <xdr:ext cx="4838700" cy="3009900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</xdr:col>
      <xdr:colOff>828675</xdr:colOff>
      <xdr:row>197</xdr:row>
      <xdr:rowOff>152400</xdr:rowOff>
    </xdr:from>
    <xdr:ext cx="3457575" cy="2124075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</xdr:col>
      <xdr:colOff>828675</xdr:colOff>
      <xdr:row>210</xdr:row>
      <xdr:rowOff>38100</xdr:rowOff>
    </xdr:from>
    <xdr:ext cx="3457575" cy="2124075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</xdr:col>
      <xdr:colOff>123825</xdr:colOff>
      <xdr:row>17</xdr:row>
      <xdr:rowOff>76200</xdr:rowOff>
    </xdr:from>
    <xdr:ext cx="5105400" cy="3152775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0</xdr:col>
      <xdr:colOff>85725</xdr:colOff>
      <xdr:row>174</xdr:row>
      <xdr:rowOff>190500</xdr:rowOff>
    </xdr:from>
    <xdr:ext cx="4876800" cy="3448050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</xdr:col>
      <xdr:colOff>390525</xdr:colOff>
      <xdr:row>174</xdr:row>
      <xdr:rowOff>190500</xdr:rowOff>
    </xdr:from>
    <xdr:ext cx="8543925" cy="3448050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2</xdr:col>
      <xdr:colOff>828675</xdr:colOff>
      <xdr:row>224</xdr:row>
      <xdr:rowOff>38100</xdr:rowOff>
    </xdr:from>
    <xdr:ext cx="3457575" cy="2124075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2</xdr:col>
      <xdr:colOff>828675</xdr:colOff>
      <xdr:row>237</xdr:row>
      <xdr:rowOff>66675</xdr:rowOff>
    </xdr:from>
    <xdr:ext cx="3457575" cy="2124075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0</xdr:col>
      <xdr:colOff>742950</xdr:colOff>
      <xdr:row>48</xdr:row>
      <xdr:rowOff>47625</xdr:rowOff>
    </xdr:from>
    <xdr:ext cx="5105400" cy="3152775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1</xdr:col>
      <xdr:colOff>85725</xdr:colOff>
      <xdr:row>139</xdr:row>
      <xdr:rowOff>28575</xdr:rowOff>
    </xdr:from>
    <xdr:ext cx="5648325" cy="3571875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9</xdr:col>
      <xdr:colOff>38100</xdr:colOff>
      <xdr:row>139</xdr:row>
      <xdr:rowOff>66675</xdr:rowOff>
    </xdr:from>
    <xdr:ext cx="5715000" cy="3533775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16</xdr:col>
      <xdr:colOff>971550</xdr:colOff>
      <xdr:row>139</xdr:row>
      <xdr:rowOff>28575</xdr:rowOff>
    </xdr:from>
    <xdr:ext cx="5715000" cy="3533775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outlinePr summaryBelow="0" summaryRight="0"/>
  </sheetPr>
  <sheetViews>
    <sheetView workbookViewId="0"/>
  </sheetViews>
  <sheetFormatPr customHeight="1" defaultColWidth="12.63" defaultRowHeight="15.0"/>
  <cols>
    <col customWidth="1" min="9" max="9" width="17.38"/>
    <col customWidth="1" min="12" max="12" width="14.5"/>
    <col customWidth="1" min="13" max="13" width="14.38"/>
    <col customWidth="1" min="15" max="15" width="6.25"/>
    <col customWidth="1" min="16" max="16" width="7.25"/>
    <col customWidth="1" min="17" max="17" width="22.63"/>
  </cols>
  <sheetData>
    <row r="1" ht="15.75" customHeight="1">
      <c r="A1" s="2" t="s">
        <v>0</v>
      </c>
      <c r="B1" s="4"/>
      <c r="C1" s="10"/>
      <c r="D1" s="10"/>
      <c r="E1" s="12"/>
      <c r="F1" s="12"/>
      <c r="G1" s="12"/>
      <c r="H1" s="12"/>
      <c r="I1" s="12"/>
      <c r="J1" s="14"/>
      <c r="K1" s="12"/>
      <c r="L1" s="12"/>
      <c r="M1" s="12"/>
      <c r="N1" s="14"/>
      <c r="O1" s="17"/>
      <c r="P1" s="19"/>
      <c r="Q1" s="17"/>
      <c r="R1" s="20"/>
      <c r="S1" s="12"/>
      <c r="T1" s="12"/>
      <c r="U1" s="12"/>
      <c r="V1" s="12"/>
      <c r="W1" s="12"/>
      <c r="X1" s="12"/>
      <c r="Y1" s="12"/>
      <c r="Z1" s="12"/>
      <c r="AA1" s="20"/>
      <c r="AB1" s="12"/>
      <c r="AC1" s="12"/>
      <c r="AD1" s="12"/>
      <c r="AE1" s="12"/>
      <c r="AF1" s="12"/>
      <c r="AG1" s="12"/>
      <c r="AH1" s="12"/>
      <c r="AI1" s="12"/>
      <c r="AJ1" s="12"/>
      <c r="AK1" s="23"/>
      <c r="AL1" s="23"/>
      <c r="AM1" s="23"/>
      <c r="AN1" s="23"/>
      <c r="AO1" s="23"/>
      <c r="AP1" s="23"/>
      <c r="AQ1" s="23"/>
      <c r="AR1" s="26"/>
      <c r="AS1" s="23"/>
      <c r="AT1" s="23"/>
      <c r="AU1" s="23"/>
      <c r="AV1" s="23"/>
      <c r="AW1" s="23"/>
      <c r="AX1" s="23"/>
      <c r="AY1" s="26"/>
      <c r="AZ1" s="23"/>
      <c r="BA1" s="23"/>
      <c r="BB1" s="23"/>
      <c r="BC1" s="23"/>
      <c r="BD1" s="23"/>
      <c r="BE1" s="26"/>
      <c r="BF1" s="23"/>
      <c r="BG1" s="23"/>
      <c r="BH1" s="23"/>
      <c r="BI1" s="23"/>
      <c r="BJ1" s="26"/>
      <c r="BK1" s="23"/>
      <c r="BL1" s="23"/>
      <c r="BM1" s="23"/>
      <c r="BN1" s="26"/>
      <c r="BO1" s="23"/>
      <c r="BP1" s="23"/>
      <c r="BQ1" s="26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6"/>
      <c r="CD1" s="23"/>
      <c r="CE1" s="23"/>
      <c r="CF1" s="23"/>
      <c r="CG1" s="23"/>
      <c r="CH1" s="23"/>
      <c r="CI1" s="23"/>
      <c r="CJ1" s="26"/>
      <c r="CK1" s="23"/>
      <c r="CL1" s="23"/>
      <c r="CM1" s="23"/>
      <c r="CN1" s="23"/>
      <c r="CO1" s="23"/>
      <c r="CP1" s="26"/>
      <c r="CQ1" s="23"/>
      <c r="CR1" s="23"/>
      <c r="CS1" s="23"/>
      <c r="CT1" s="23"/>
      <c r="CU1" s="26"/>
      <c r="CV1" s="23"/>
      <c r="CW1" s="23"/>
      <c r="CX1" s="23"/>
      <c r="CY1" s="26"/>
      <c r="CZ1" s="23"/>
      <c r="DA1" s="23"/>
      <c r="DB1" s="26"/>
      <c r="DC1" s="23"/>
      <c r="DD1" s="23"/>
      <c r="DE1" s="23"/>
    </row>
    <row r="2" ht="15.75" customHeight="1">
      <c r="A2" s="12" t="s">
        <v>20</v>
      </c>
      <c r="J2" s="14"/>
      <c r="K2" s="12" t="s">
        <v>21</v>
      </c>
      <c r="N2" s="14"/>
      <c r="O2" s="50" t="s">
        <v>22</v>
      </c>
      <c r="P2" s="53" t="s">
        <v>23</v>
      </c>
      <c r="Q2" s="50" t="s">
        <v>25</v>
      </c>
      <c r="R2" s="20"/>
      <c r="S2" s="12" t="s">
        <v>22</v>
      </c>
      <c r="AA2" s="20"/>
      <c r="AB2" s="56" t="s">
        <v>26</v>
      </c>
      <c r="AJ2" s="12"/>
      <c r="AK2" s="23" t="s">
        <v>27</v>
      </c>
      <c r="AL2" s="23" t="s">
        <v>28</v>
      </c>
      <c r="AM2" s="23" t="s">
        <v>29</v>
      </c>
      <c r="AN2" s="23" t="s">
        <v>30</v>
      </c>
      <c r="AO2" s="23" t="s">
        <v>32</v>
      </c>
      <c r="AP2" s="23" t="s">
        <v>33</v>
      </c>
      <c r="AQ2" s="23" t="s">
        <v>34</v>
      </c>
      <c r="AR2" s="26"/>
      <c r="AS2" s="23" t="s">
        <v>35</v>
      </c>
      <c r="AT2" s="23" t="s">
        <v>36</v>
      </c>
      <c r="AU2" s="23" t="s">
        <v>37</v>
      </c>
      <c r="AV2" s="23" t="s">
        <v>38</v>
      </c>
      <c r="AW2" s="23" t="s">
        <v>39</v>
      </c>
      <c r="AX2" s="23" t="s">
        <v>40</v>
      </c>
      <c r="AY2" s="26"/>
      <c r="AZ2" s="23" t="s">
        <v>41</v>
      </c>
      <c r="BA2" s="23" t="s">
        <v>43</v>
      </c>
      <c r="BB2" s="23" t="s">
        <v>45</v>
      </c>
      <c r="BC2" s="23" t="s">
        <v>47</v>
      </c>
      <c r="BD2" s="23" t="s">
        <v>48</v>
      </c>
      <c r="BE2" s="26"/>
      <c r="BF2" s="23" t="s">
        <v>50</v>
      </c>
      <c r="BG2" s="23" t="s">
        <v>52</v>
      </c>
      <c r="BH2" s="23" t="s">
        <v>53</v>
      </c>
      <c r="BI2" s="23" t="s">
        <v>54</v>
      </c>
      <c r="BJ2" s="26"/>
      <c r="BK2" s="23" t="s">
        <v>55</v>
      </c>
      <c r="BL2" s="23" t="s">
        <v>57</v>
      </c>
      <c r="BM2" s="23" t="s">
        <v>58</v>
      </c>
      <c r="BN2" s="26"/>
      <c r="BO2" s="23" t="s">
        <v>59</v>
      </c>
      <c r="BP2" s="23" t="s">
        <v>60</v>
      </c>
      <c r="BQ2" s="26"/>
      <c r="BR2" s="23" t="s">
        <v>61</v>
      </c>
      <c r="BS2" s="23"/>
      <c r="BT2" s="23"/>
      <c r="BU2" s="23"/>
      <c r="BV2" s="23" t="s">
        <v>27</v>
      </c>
      <c r="BW2" s="23" t="s">
        <v>28</v>
      </c>
      <c r="BX2" s="23" t="s">
        <v>29</v>
      </c>
      <c r="BY2" s="23" t="s">
        <v>30</v>
      </c>
      <c r="BZ2" s="23" t="s">
        <v>32</v>
      </c>
      <c r="CA2" s="23" t="s">
        <v>33</v>
      </c>
      <c r="CB2" s="23" t="s">
        <v>34</v>
      </c>
      <c r="CC2" s="26"/>
      <c r="CD2" s="23" t="s">
        <v>35</v>
      </c>
      <c r="CE2" s="23" t="s">
        <v>36</v>
      </c>
      <c r="CF2" s="23" t="s">
        <v>37</v>
      </c>
      <c r="CG2" s="23" t="s">
        <v>38</v>
      </c>
      <c r="CH2" s="23" t="s">
        <v>39</v>
      </c>
      <c r="CI2" s="23" t="s">
        <v>40</v>
      </c>
      <c r="CJ2" s="26"/>
      <c r="CK2" s="23" t="s">
        <v>41</v>
      </c>
      <c r="CL2" s="23" t="s">
        <v>43</v>
      </c>
      <c r="CM2" s="23" t="s">
        <v>45</v>
      </c>
      <c r="CN2" s="23" t="s">
        <v>47</v>
      </c>
      <c r="CO2" s="23" t="s">
        <v>48</v>
      </c>
      <c r="CP2" s="26"/>
      <c r="CQ2" s="23" t="s">
        <v>50</v>
      </c>
      <c r="CR2" s="23" t="s">
        <v>52</v>
      </c>
      <c r="CS2" s="23" t="s">
        <v>53</v>
      </c>
      <c r="CT2" s="23" t="s">
        <v>54</v>
      </c>
      <c r="CU2" s="26"/>
      <c r="CV2" s="23" t="s">
        <v>55</v>
      </c>
      <c r="CW2" s="23" t="s">
        <v>57</v>
      </c>
      <c r="CX2" s="23" t="s">
        <v>58</v>
      </c>
      <c r="CY2" s="26"/>
      <c r="CZ2" s="23" t="s">
        <v>59</v>
      </c>
      <c r="DA2" s="23" t="s">
        <v>60</v>
      </c>
      <c r="DB2" s="26"/>
      <c r="DC2" s="23" t="s">
        <v>61</v>
      </c>
      <c r="DD2" s="23"/>
      <c r="DE2" s="23"/>
    </row>
    <row r="3" ht="15.75" customHeight="1">
      <c r="A3" s="70" t="s">
        <v>64</v>
      </c>
      <c r="B3" s="71" t="s">
        <v>66</v>
      </c>
      <c r="C3" s="71" t="s">
        <v>68</v>
      </c>
      <c r="D3" s="71" t="s">
        <v>69</v>
      </c>
      <c r="E3" s="72" t="s">
        <v>70</v>
      </c>
      <c r="F3" s="72" t="s">
        <v>71</v>
      </c>
      <c r="G3" s="73" t="s">
        <v>72</v>
      </c>
      <c r="H3" s="73" t="s">
        <v>73</v>
      </c>
      <c r="I3" s="74" t="s">
        <v>74</v>
      </c>
      <c r="J3" s="75"/>
      <c r="K3" s="76" t="s">
        <v>64</v>
      </c>
      <c r="L3" s="77" t="s">
        <v>75</v>
      </c>
      <c r="M3" s="77" t="s">
        <v>76</v>
      </c>
      <c r="N3" s="75"/>
      <c r="R3" s="78"/>
      <c r="S3" s="70" t="s">
        <v>64</v>
      </c>
      <c r="T3" s="71" t="s">
        <v>66</v>
      </c>
      <c r="U3" s="71" t="s">
        <v>68</v>
      </c>
      <c r="V3" s="71" t="s">
        <v>69</v>
      </c>
      <c r="W3" s="79" t="s">
        <v>70</v>
      </c>
      <c r="X3" s="79" t="s">
        <v>71</v>
      </c>
      <c r="Y3" s="80" t="s">
        <v>72</v>
      </c>
      <c r="Z3" s="80" t="s">
        <v>73</v>
      </c>
      <c r="AA3" s="78"/>
      <c r="AB3" s="70" t="s">
        <v>64</v>
      </c>
      <c r="AC3" s="81" t="s">
        <v>66</v>
      </c>
      <c r="AD3" s="81" t="s">
        <v>68</v>
      </c>
      <c r="AE3" s="81" t="s">
        <v>69</v>
      </c>
      <c r="AF3" s="82" t="s">
        <v>70</v>
      </c>
      <c r="AG3" s="82" t="s">
        <v>71</v>
      </c>
      <c r="AH3" s="83" t="s">
        <v>72</v>
      </c>
      <c r="AI3" s="83" t="s">
        <v>73</v>
      </c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</row>
    <row r="4" ht="15.75" customHeight="1">
      <c r="A4" s="86"/>
      <c r="B4" s="87"/>
      <c r="C4" s="87"/>
      <c r="D4" s="87"/>
      <c r="E4" s="87"/>
      <c r="F4" s="87"/>
      <c r="G4" s="87"/>
      <c r="H4" s="87"/>
      <c r="I4" s="20"/>
      <c r="J4" s="20"/>
      <c r="K4" s="86"/>
      <c r="L4" s="89"/>
      <c r="M4" s="89"/>
      <c r="N4" s="20"/>
      <c r="R4" s="20"/>
      <c r="S4" s="86"/>
      <c r="T4" s="20"/>
      <c r="U4" s="20"/>
      <c r="V4" s="20"/>
      <c r="W4" s="91"/>
      <c r="X4" s="91"/>
      <c r="Y4" s="91"/>
      <c r="Z4" s="91"/>
      <c r="AA4" s="20"/>
      <c r="AB4" s="86"/>
      <c r="AC4" s="92"/>
      <c r="AD4" s="92"/>
      <c r="AE4" s="92"/>
      <c r="AF4" s="92"/>
      <c r="AG4" s="92"/>
      <c r="AH4" s="92"/>
      <c r="AI4" s="92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95" t="s">
        <v>81</v>
      </c>
      <c r="BV4" s="78">
        <v>1277.0</v>
      </c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</row>
    <row r="5" ht="15.75" customHeight="1">
      <c r="A5" s="86">
        <v>44197.0</v>
      </c>
      <c r="B5" s="20">
        <v>0.01264</v>
      </c>
      <c r="C5" s="20">
        <v>0.02016</v>
      </c>
      <c r="D5" s="20">
        <v>0.03064</v>
      </c>
      <c r="E5" s="20">
        <v>0.0057799999999999995</v>
      </c>
      <c r="F5" s="20">
        <v>0.01044</v>
      </c>
      <c r="G5" s="20">
        <v>0.00919</v>
      </c>
      <c r="H5" s="20">
        <v>0.012509999999999999</v>
      </c>
      <c r="I5" s="20" t="s">
        <v>83</v>
      </c>
      <c r="J5" s="20"/>
      <c r="K5" s="86">
        <v>44197.0</v>
      </c>
      <c r="L5" s="89">
        <v>0.8191</v>
      </c>
      <c r="M5" s="89">
        <v>103.4</v>
      </c>
      <c r="N5" s="20"/>
      <c r="O5" s="20"/>
      <c r="P5" s="20"/>
      <c r="Q5" s="20"/>
      <c r="R5" s="20"/>
      <c r="S5" s="86">
        <v>44197.0</v>
      </c>
      <c r="T5" s="20">
        <f t="shared" ref="T5:V5" si="1">(1+B5)*1</f>
        <v>1.01264</v>
      </c>
      <c r="U5" s="20">
        <f t="shared" si="1"/>
        <v>1.02016</v>
      </c>
      <c r="V5" s="20">
        <f t="shared" si="1"/>
        <v>1.03064</v>
      </c>
      <c r="W5" s="91">
        <f t="shared" ref="W5:X5" si="2">(1+E5)*$L5</f>
        <v>0.823834398</v>
      </c>
      <c r="X5" s="91">
        <f t="shared" si="2"/>
        <v>0.827651404</v>
      </c>
      <c r="Y5" s="91">
        <f t="shared" ref="Y5:Z5" si="3">(1+G5)*$M5</f>
        <v>104.350246</v>
      </c>
      <c r="Z5" s="91">
        <f t="shared" si="3"/>
        <v>104.693534</v>
      </c>
      <c r="AA5" s="20"/>
      <c r="AB5" s="86">
        <v>44197.0</v>
      </c>
      <c r="AC5" s="92"/>
      <c r="AD5" s="92"/>
      <c r="AE5" s="92"/>
      <c r="AF5" s="92"/>
      <c r="AG5" s="92"/>
      <c r="AH5" s="92"/>
      <c r="AI5" s="92"/>
      <c r="AJ5" s="20"/>
      <c r="AK5" s="20">
        <f t="shared" ref="AK5:AQ5" si="4">AC5*AC5</f>
        <v>0</v>
      </c>
      <c r="AL5" s="20">
        <f t="shared" si="4"/>
        <v>0</v>
      </c>
      <c r="AM5" s="20">
        <f t="shared" si="4"/>
        <v>0</v>
      </c>
      <c r="AN5" s="20">
        <f t="shared" si="4"/>
        <v>0</v>
      </c>
      <c r="AO5" s="20">
        <f t="shared" si="4"/>
        <v>0</v>
      </c>
      <c r="AP5" s="20">
        <f t="shared" si="4"/>
        <v>0</v>
      </c>
      <c r="AQ5" s="20">
        <f t="shared" si="4"/>
        <v>0</v>
      </c>
      <c r="AR5" s="20"/>
      <c r="AS5" s="20">
        <f t="shared" ref="AS5:AX5" si="5">$AC5*AD5</f>
        <v>0</v>
      </c>
      <c r="AT5" s="20">
        <f t="shared" si="5"/>
        <v>0</v>
      </c>
      <c r="AU5" s="20">
        <f t="shared" si="5"/>
        <v>0</v>
      </c>
      <c r="AV5" s="20">
        <f t="shared" si="5"/>
        <v>0</v>
      </c>
      <c r="AW5" s="20">
        <f t="shared" si="5"/>
        <v>0</v>
      </c>
      <c r="AX5" s="20">
        <f t="shared" si="5"/>
        <v>0</v>
      </c>
      <c r="AY5" s="20"/>
      <c r="AZ5" s="20">
        <f t="shared" ref="AZ5:BD5" si="6">$AD5*AE5</f>
        <v>0</v>
      </c>
      <c r="BA5" s="20">
        <f t="shared" si="6"/>
        <v>0</v>
      </c>
      <c r="BB5" s="20">
        <f t="shared" si="6"/>
        <v>0</v>
      </c>
      <c r="BC5" s="20">
        <f t="shared" si="6"/>
        <v>0</v>
      </c>
      <c r="BD5" s="20">
        <f t="shared" si="6"/>
        <v>0</v>
      </c>
      <c r="BE5" s="20"/>
      <c r="BF5" s="20">
        <f t="shared" ref="BF5:BI5" si="7">$AE5*AF5</f>
        <v>0</v>
      </c>
      <c r="BG5" s="20">
        <f t="shared" si="7"/>
        <v>0</v>
      </c>
      <c r="BH5" s="20">
        <f t="shared" si="7"/>
        <v>0</v>
      </c>
      <c r="BI5" s="20">
        <f t="shared" si="7"/>
        <v>0</v>
      </c>
      <c r="BJ5" s="20"/>
      <c r="BK5" s="20">
        <f t="shared" ref="BK5:BM5" si="8">$AF5*AG5</f>
        <v>0</v>
      </c>
      <c r="BL5" s="20">
        <f t="shared" si="8"/>
        <v>0</v>
      </c>
      <c r="BM5" s="20">
        <f t="shared" si="8"/>
        <v>0</v>
      </c>
      <c r="BN5" s="20"/>
      <c r="BO5" s="20">
        <f t="shared" ref="BO5:BP5" si="9">$AG5*AH5</f>
        <v>0</v>
      </c>
      <c r="BP5" s="20">
        <f t="shared" si="9"/>
        <v>0</v>
      </c>
      <c r="BQ5" s="20"/>
      <c r="BR5" s="20">
        <f t="shared" ref="BR5:BR1281" si="27">AH5*AI5</f>
        <v>0</v>
      </c>
      <c r="BS5" s="20"/>
      <c r="BT5" s="20"/>
      <c r="BU5" s="95" t="s">
        <v>89</v>
      </c>
      <c r="BV5" s="20">
        <f t="shared" ref="BV5:CB5" si="10">SUM(AK5:AK1281)</f>
        <v>0.0002447625965</v>
      </c>
      <c r="BW5" s="20">
        <f t="shared" si="10"/>
        <v>0.0003830461692</v>
      </c>
      <c r="BX5" s="20">
        <f t="shared" si="10"/>
        <v>0.0003158843126</v>
      </c>
      <c r="BY5" s="20">
        <f t="shared" si="10"/>
        <v>0.02933715817</v>
      </c>
      <c r="BZ5" s="20">
        <f t="shared" si="10"/>
        <v>0.02930916517</v>
      </c>
      <c r="CA5" s="20">
        <f t="shared" si="10"/>
        <v>0.04724681875</v>
      </c>
      <c r="CB5" s="20">
        <f t="shared" si="10"/>
        <v>0.04699673568</v>
      </c>
      <c r="CC5" s="20"/>
      <c r="CD5" s="20">
        <f t="shared" ref="CD5:CI5" si="11">SUM(AS5:AS1281)</f>
        <v>0.0002558310217</v>
      </c>
      <c r="CE5" s="20">
        <f t="shared" si="11"/>
        <v>0.0002266150874</v>
      </c>
      <c r="CF5" s="20">
        <f t="shared" si="11"/>
        <v>0.0003685343481</v>
      </c>
      <c r="CG5" s="20">
        <f t="shared" si="11"/>
        <v>0.0003542234408</v>
      </c>
      <c r="CH5" s="20">
        <f t="shared" si="11"/>
        <v>0.0003900384579</v>
      </c>
      <c r="CI5" s="20">
        <f t="shared" si="11"/>
        <v>0.0003981074468</v>
      </c>
      <c r="CJ5" s="20">
        <f>SUM(AY5:AY1280)</f>
        <v>0</v>
      </c>
      <c r="CK5" s="20">
        <f t="shared" ref="CK5:CO5" si="12">SUM(AZ5:AZ1281)</f>
        <v>0.0003072158624</v>
      </c>
      <c r="CL5" s="20">
        <f t="shared" si="12"/>
        <v>0.0004191214051</v>
      </c>
      <c r="CM5" s="20">
        <f t="shared" si="12"/>
        <v>0.0004029184003</v>
      </c>
      <c r="CN5" s="20">
        <f t="shared" si="12"/>
        <v>0.0004961827458</v>
      </c>
      <c r="CO5" s="20">
        <f t="shared" si="12"/>
        <v>0.0005111143101</v>
      </c>
      <c r="CP5" s="20">
        <f t="shared" ref="CP5:CQ5" si="13">SUM(BE5:BE1280)</f>
        <v>0</v>
      </c>
      <c r="CQ5" s="20">
        <f t="shared" si="13"/>
        <v>0.0004199782425</v>
      </c>
      <c r="CR5" s="20">
        <f t="shared" ref="CR5:CT5" si="14">SUM(BG5:BG1281)</f>
        <v>0.0004083545605</v>
      </c>
      <c r="CS5" s="20">
        <f t="shared" si="14"/>
        <v>0.0004909628671</v>
      </c>
      <c r="CT5" s="20">
        <f t="shared" si="14"/>
        <v>0.0005055943474</v>
      </c>
      <c r="CU5" s="20">
        <f>SUM(BJ5:BJ1280)</f>
        <v>0</v>
      </c>
      <c r="CV5" s="20">
        <f t="shared" ref="CV5:CX5" si="15">SUM(BK5:BK1281)</f>
        <v>0.02929697108</v>
      </c>
      <c r="CW5" s="20">
        <f t="shared" si="15"/>
        <v>0.01836278603</v>
      </c>
      <c r="CX5" s="20">
        <f t="shared" si="15"/>
        <v>0.01832317554</v>
      </c>
      <c r="CY5" s="20">
        <f>SUM(BN5:BN1280)</f>
        <v>0</v>
      </c>
      <c r="CZ5" s="20">
        <f t="shared" ref="CZ5:DA5" si="16">SUM(BO5:BO1281)</f>
        <v>0.01835238777</v>
      </c>
      <c r="DA5" s="20">
        <f t="shared" si="16"/>
        <v>0.01830983691</v>
      </c>
      <c r="DB5" s="20">
        <f>SUM(BQ5:BQ1280)</f>
        <v>0</v>
      </c>
      <c r="DC5" s="20">
        <f>SUM(BR5:BR1281)</f>
        <v>0.04704476143</v>
      </c>
      <c r="DD5" s="20"/>
      <c r="DE5" s="20"/>
    </row>
    <row r="6" ht="15.75" customHeight="1">
      <c r="A6" s="86">
        <v>44200.0</v>
      </c>
      <c r="B6" s="20">
        <v>0.01236</v>
      </c>
      <c r="C6" s="20">
        <v>0.01975</v>
      </c>
      <c r="D6" s="20">
        <v>0.030430000000000002</v>
      </c>
      <c r="E6" s="20">
        <v>0.005639999999999999</v>
      </c>
      <c r="F6" s="20">
        <v>0.01011</v>
      </c>
      <c r="G6" s="20">
        <v>0.00919</v>
      </c>
      <c r="H6" s="20">
        <v>0.01254</v>
      </c>
      <c r="I6" s="20" t="s">
        <v>83</v>
      </c>
      <c r="J6" s="20"/>
      <c r="K6" s="86">
        <v>44200.0</v>
      </c>
      <c r="L6" s="89">
        <v>0.8162</v>
      </c>
      <c r="M6" s="89">
        <v>103.15</v>
      </c>
      <c r="N6" s="20"/>
      <c r="O6" s="20"/>
      <c r="P6" s="20"/>
      <c r="Q6" s="20"/>
      <c r="R6" s="20"/>
      <c r="S6" s="86">
        <v>44200.0</v>
      </c>
      <c r="T6" s="20">
        <f t="shared" ref="T6:V6" si="17">(1+B6)*1</f>
        <v>1.01236</v>
      </c>
      <c r="U6" s="20">
        <f t="shared" si="17"/>
        <v>1.01975</v>
      </c>
      <c r="V6" s="20">
        <f t="shared" si="17"/>
        <v>1.03043</v>
      </c>
      <c r="W6" s="91">
        <f t="shared" ref="W6:X6" si="18">(1+E6)*$L6</f>
        <v>0.820803368</v>
      </c>
      <c r="X6" s="91">
        <f t="shared" si="18"/>
        <v>0.824451782</v>
      </c>
      <c r="Y6" s="91">
        <f t="shared" ref="Y6:Z6" si="19">(1+G6)*$M6</f>
        <v>104.0979485</v>
      </c>
      <c r="Z6" s="91">
        <f t="shared" si="19"/>
        <v>104.443501</v>
      </c>
      <c r="AA6" s="20"/>
      <c r="AB6" s="86">
        <v>44200.0</v>
      </c>
      <c r="AC6" s="91">
        <f t="shared" ref="AC6:AI6" si="20">LN(T6/T5)</f>
        <v>-0.0002765432116</v>
      </c>
      <c r="AD6" s="91">
        <f t="shared" si="20"/>
        <v>-0.0004019785241</v>
      </c>
      <c r="AE6" s="91">
        <f t="shared" si="20"/>
        <v>-0.0002037776502</v>
      </c>
      <c r="AF6" s="91">
        <f t="shared" si="20"/>
        <v>-0.003685958689</v>
      </c>
      <c r="AG6" s="91">
        <f t="shared" si="20"/>
        <v>-0.003873397288</v>
      </c>
      <c r="AH6" s="91">
        <f t="shared" si="20"/>
        <v>-0.002420722557</v>
      </c>
      <c r="AI6" s="91">
        <f t="shared" si="20"/>
        <v>-0.002391093659</v>
      </c>
      <c r="AJ6" s="20"/>
      <c r="AK6" s="20">
        <f t="shared" ref="AK6:AQ6" si="21">AC6*AC6</f>
        <v>0.0000000764761479</v>
      </c>
      <c r="AL6" s="20">
        <f t="shared" si="21"/>
        <v>0.0000001615867338</v>
      </c>
      <c r="AM6" s="20">
        <f t="shared" si="21"/>
        <v>0.00000004152533071</v>
      </c>
      <c r="AN6" s="20">
        <f t="shared" si="21"/>
        <v>0.00001358629146</v>
      </c>
      <c r="AO6" s="20">
        <f t="shared" si="21"/>
        <v>0.00001500320655</v>
      </c>
      <c r="AP6" s="20">
        <f t="shared" si="21"/>
        <v>0.000005859897698</v>
      </c>
      <c r="AQ6" s="20">
        <f t="shared" si="21"/>
        <v>0.000005717328886</v>
      </c>
      <c r="AR6" s="20"/>
      <c r="AS6" s="20">
        <f t="shared" ref="AS6:AX6" si="22">$AC6*AD6</f>
        <v>0.0000001111644321</v>
      </c>
      <c r="AT6" s="20">
        <f t="shared" si="22"/>
        <v>0.00000005635332584</v>
      </c>
      <c r="AU6" s="20">
        <f t="shared" si="22"/>
        <v>0.000001019326854</v>
      </c>
      <c r="AV6" s="20">
        <f t="shared" si="22"/>
        <v>0.000001071161726</v>
      </c>
      <c r="AW6" s="20">
        <f t="shared" si="22"/>
        <v>0.0000006694343904</v>
      </c>
      <c r="AX6" s="20">
        <f t="shared" si="22"/>
        <v>0.0000006612407198</v>
      </c>
      <c r="AY6" s="20"/>
      <c r="AZ6" s="20">
        <f t="shared" ref="AZ6:BD6" si="23">$AD6*AE6</f>
        <v>0.00000008191423906</v>
      </c>
      <c r="BA6" s="20">
        <f t="shared" si="23"/>
        <v>0.000001481676233</v>
      </c>
      <c r="BB6" s="20">
        <f t="shared" si="23"/>
        <v>0.000001557022525</v>
      </c>
      <c r="BC6" s="20">
        <f t="shared" si="23"/>
        <v>0.0000009730784807</v>
      </c>
      <c r="BD6" s="20">
        <f t="shared" si="23"/>
        <v>0.0000009611683</v>
      </c>
      <c r="BE6" s="20"/>
      <c r="BF6" s="20">
        <f t="shared" ref="BF6:BI6" si="24">$AE6*AF6</f>
        <v>0.0000007511160002</v>
      </c>
      <c r="BG6" s="20">
        <f t="shared" si="24"/>
        <v>0.0000007893117976</v>
      </c>
      <c r="BH6" s="20">
        <f t="shared" si="24"/>
        <v>0.0000004932891544</v>
      </c>
      <c r="BI6" s="20">
        <f t="shared" si="24"/>
        <v>0.0000004872514472</v>
      </c>
      <c r="BJ6" s="20"/>
      <c r="BK6" s="20">
        <f t="shared" ref="BK6:BM6" si="25">$AF6*AG6</f>
        <v>0.00001427718239</v>
      </c>
      <c r="BL6" s="20">
        <f t="shared" si="25"/>
        <v>0.000008922683342</v>
      </c>
      <c r="BM6" s="20">
        <f t="shared" si="25"/>
        <v>0.000008813472448</v>
      </c>
      <c r="BN6" s="20"/>
      <c r="BO6" s="20">
        <f t="shared" ref="BO6:BP6" si="26">$AG6*AH6</f>
        <v>0.000009376420188</v>
      </c>
      <c r="BP6" s="20">
        <f t="shared" si="26"/>
        <v>0.000009261655695</v>
      </c>
      <c r="BQ6" s="20"/>
      <c r="BR6" s="20">
        <f t="shared" si="27"/>
        <v>0.000005788174356</v>
      </c>
      <c r="BS6" s="20"/>
      <c r="BT6" s="20"/>
      <c r="BU6" s="95" t="s">
        <v>96</v>
      </c>
      <c r="BV6" s="20">
        <f t="shared" ref="BV6:CB6" si="28">BV5/$BV$4</f>
        <v>0.0000001916700051</v>
      </c>
      <c r="BW6" s="20">
        <f t="shared" si="28"/>
        <v>0.0000002999578459</v>
      </c>
      <c r="BX6" s="20">
        <f t="shared" si="28"/>
        <v>0.0000002473643795</v>
      </c>
      <c r="BY6" s="20">
        <f t="shared" si="28"/>
        <v>0.00002297349896</v>
      </c>
      <c r="BZ6" s="20">
        <f t="shared" si="28"/>
        <v>0.00002295157805</v>
      </c>
      <c r="CA6" s="20">
        <f t="shared" si="28"/>
        <v>0.0000369982919</v>
      </c>
      <c r="CB6" s="20">
        <f t="shared" si="28"/>
        <v>0.00003680245551</v>
      </c>
      <c r="CC6" s="20"/>
      <c r="CD6" s="20">
        <f t="shared" ref="CD6:DC6" si="29">CD5/$BV$4</f>
        <v>0.0000002003375267</v>
      </c>
      <c r="CE6" s="20">
        <f t="shared" si="29"/>
        <v>0.0000001774589564</v>
      </c>
      <c r="CF6" s="20">
        <f t="shared" si="29"/>
        <v>0.0000002885938513</v>
      </c>
      <c r="CG6" s="20">
        <f t="shared" si="29"/>
        <v>0.0000002773871893</v>
      </c>
      <c r="CH6" s="20">
        <f t="shared" si="29"/>
        <v>0.0000003054334048</v>
      </c>
      <c r="CI6" s="20">
        <f t="shared" si="29"/>
        <v>0.0000003117521118</v>
      </c>
      <c r="CJ6" s="20">
        <f t="shared" si="29"/>
        <v>0</v>
      </c>
      <c r="CK6" s="20">
        <f t="shared" si="29"/>
        <v>0.000000240576243</v>
      </c>
      <c r="CL6" s="20">
        <f t="shared" si="29"/>
        <v>0.0000003282078349</v>
      </c>
      <c r="CM6" s="20">
        <f t="shared" si="29"/>
        <v>0.0000003155194991</v>
      </c>
      <c r="CN6" s="20">
        <f t="shared" si="29"/>
        <v>0.0000003885534423</v>
      </c>
      <c r="CO6" s="20">
        <f t="shared" si="29"/>
        <v>0.0000004002461316</v>
      </c>
      <c r="CP6" s="20">
        <f t="shared" si="29"/>
        <v>0</v>
      </c>
      <c r="CQ6" s="20">
        <f t="shared" si="29"/>
        <v>0.0000003288788117</v>
      </c>
      <c r="CR6" s="20">
        <f t="shared" si="29"/>
        <v>0.0000003197764765</v>
      </c>
      <c r="CS6" s="20">
        <f t="shared" si="29"/>
        <v>0.0000003844658317</v>
      </c>
      <c r="CT6" s="20">
        <f t="shared" si="29"/>
        <v>0.0000003959235297</v>
      </c>
      <c r="CU6" s="20">
        <f t="shared" si="29"/>
        <v>0</v>
      </c>
      <c r="CV6" s="20">
        <f t="shared" si="29"/>
        <v>0.00002294202904</v>
      </c>
      <c r="CW6" s="20">
        <f t="shared" si="29"/>
        <v>0.00001437962884</v>
      </c>
      <c r="CX6" s="20">
        <f t="shared" si="29"/>
        <v>0.00001434861045</v>
      </c>
      <c r="CY6" s="20">
        <f t="shared" si="29"/>
        <v>0</v>
      </c>
      <c r="CZ6" s="20">
        <f t="shared" si="29"/>
        <v>0.00001437148612</v>
      </c>
      <c r="DA6" s="20">
        <f t="shared" si="29"/>
        <v>0.00001433816516</v>
      </c>
      <c r="DB6" s="20">
        <f t="shared" si="29"/>
        <v>0</v>
      </c>
      <c r="DC6" s="20">
        <f t="shared" si="29"/>
        <v>0.00003684006376</v>
      </c>
      <c r="DD6" s="20"/>
      <c r="DE6" s="20"/>
    </row>
    <row r="7" ht="15.75" customHeight="1">
      <c r="A7" s="86">
        <v>44201.0</v>
      </c>
      <c r="B7" s="20">
        <v>0.01234</v>
      </c>
      <c r="C7" s="20">
        <v>0.01986</v>
      </c>
      <c r="D7" s="20">
        <v>0.030459999999999997</v>
      </c>
      <c r="E7" s="20">
        <v>0.00555</v>
      </c>
      <c r="F7" s="20">
        <v>0.00993</v>
      </c>
      <c r="G7" s="20">
        <v>0.009130000000000001</v>
      </c>
      <c r="H7" s="20">
        <v>0.012470000000000002</v>
      </c>
      <c r="I7" s="20" t="s">
        <v>83</v>
      </c>
      <c r="J7" s="20"/>
      <c r="K7" s="86">
        <v>44201.0</v>
      </c>
      <c r="L7" s="89">
        <v>0.8132</v>
      </c>
      <c r="M7" s="89">
        <v>102.76</v>
      </c>
      <c r="N7" s="20"/>
      <c r="O7" s="20"/>
      <c r="P7" s="20"/>
      <c r="Q7" s="20"/>
      <c r="R7" s="20"/>
      <c r="S7" s="86">
        <v>44201.0</v>
      </c>
      <c r="T7" s="20">
        <f t="shared" ref="T7:V7" si="30">(1+B7)*1</f>
        <v>1.01234</v>
      </c>
      <c r="U7" s="20">
        <f t="shared" si="30"/>
        <v>1.01986</v>
      </c>
      <c r="V7" s="20">
        <f t="shared" si="30"/>
        <v>1.03046</v>
      </c>
      <c r="W7" s="91">
        <f t="shared" ref="W7:X7" si="31">(1+E7)*$L7</f>
        <v>0.81771326</v>
      </c>
      <c r="X7" s="91">
        <f t="shared" si="31"/>
        <v>0.821275076</v>
      </c>
      <c r="Y7" s="91">
        <f t="shared" ref="Y7:Z7" si="32">(1+G7)*$M7</f>
        <v>103.6981988</v>
      </c>
      <c r="Z7" s="91">
        <f t="shared" si="32"/>
        <v>104.0414172</v>
      </c>
      <c r="AA7" s="20"/>
      <c r="AB7" s="86">
        <v>44201.0</v>
      </c>
      <c r="AC7" s="91">
        <f t="shared" ref="AC7:AI7" si="33">LN(T7/T6)</f>
        <v>-0.00001975601324</v>
      </c>
      <c r="AD7" s="91">
        <f t="shared" si="33"/>
        <v>0.0001078637584</v>
      </c>
      <c r="AE7" s="91">
        <f t="shared" si="33"/>
        <v>0.00002911363537</v>
      </c>
      <c r="AF7" s="91">
        <f t="shared" si="33"/>
        <v>-0.003771840469</v>
      </c>
      <c r="AG7" s="91">
        <f t="shared" si="33"/>
        <v>-0.003860555511</v>
      </c>
      <c r="AH7" s="91">
        <f t="shared" si="33"/>
        <v>-0.003847522664</v>
      </c>
      <c r="AI7" s="91">
        <f t="shared" si="33"/>
        <v>-0.003857202737</v>
      </c>
      <c r="AJ7" s="20"/>
      <c r="AK7" s="20">
        <f t="shared" ref="AK7:AQ7" si="34">AC7*AC7</f>
        <v>0.000000000390300059</v>
      </c>
      <c r="AL7" s="20">
        <f t="shared" si="34"/>
        <v>0.00000001163459037</v>
      </c>
      <c r="AM7" s="20">
        <f t="shared" si="34"/>
        <v>0.0000000008476037646</v>
      </c>
      <c r="AN7" s="20">
        <f t="shared" si="34"/>
        <v>0.00001422678053</v>
      </c>
      <c r="AO7" s="20">
        <f t="shared" si="34"/>
        <v>0.00001490388885</v>
      </c>
      <c r="AP7" s="20">
        <f t="shared" si="34"/>
        <v>0.00001480343065</v>
      </c>
      <c r="AQ7" s="20">
        <f t="shared" si="34"/>
        <v>0.00001487801295</v>
      </c>
      <c r="AR7" s="20"/>
      <c r="AS7" s="20">
        <f t="shared" ref="AS7:AX7" si="35">$AC7*AD7</f>
        <v>-0.000000002130957838</v>
      </c>
      <c r="AT7" s="20">
        <f t="shared" si="35"/>
        <v>-0.0000000005751693658</v>
      </c>
      <c r="AU7" s="20">
        <f t="shared" si="35"/>
        <v>0.00000007451653024</v>
      </c>
      <c r="AV7" s="20">
        <f t="shared" si="35"/>
        <v>0.00000007626918577</v>
      </c>
      <c r="AW7" s="20">
        <f t="shared" si="35"/>
        <v>0.00000007601170868</v>
      </c>
      <c r="AX7" s="20">
        <f t="shared" si="35"/>
        <v>0.00000007620294832</v>
      </c>
      <c r="AY7" s="20"/>
      <c r="AZ7" s="20">
        <f t="shared" ref="AZ7:BD7" si="36">$AD7*AE7</f>
        <v>0.000000003140306131</v>
      </c>
      <c r="BA7" s="20">
        <f t="shared" si="36"/>
        <v>-0.000000406844889</v>
      </c>
      <c r="BB7" s="20">
        <f t="shared" si="36"/>
        <v>-0.0000004164140268</v>
      </c>
      <c r="BC7" s="20">
        <f t="shared" si="36"/>
        <v>-0.000000415008255</v>
      </c>
      <c r="BD7" s="20">
        <f t="shared" si="36"/>
        <v>-0.000000416052384</v>
      </c>
      <c r="BE7" s="20"/>
      <c r="BF7" s="20">
        <f t="shared" ref="BF7:BI7" si="37">$AE7*AF7</f>
        <v>-0.0000001098119881</v>
      </c>
      <c r="BG7" s="20">
        <f t="shared" si="37"/>
        <v>-0.0000001123948055</v>
      </c>
      <c r="BH7" s="20">
        <f t="shared" si="37"/>
        <v>-0.0000001120153719</v>
      </c>
      <c r="BI7" s="20">
        <f t="shared" si="37"/>
        <v>-0.000000112297194</v>
      </c>
      <c r="BJ7" s="20"/>
      <c r="BK7" s="20">
        <f t="shared" ref="BK7:BM7" si="38">$AF7*AG7</f>
        <v>0.00001456139951</v>
      </c>
      <c r="BL7" s="20">
        <f t="shared" si="38"/>
        <v>0.00001451224169</v>
      </c>
      <c r="BM7" s="20">
        <f t="shared" si="38"/>
        <v>0.00001454875338</v>
      </c>
      <c r="BN7" s="20"/>
      <c r="BO7" s="20">
        <f t="shared" ref="BO7:BP7" si="39">$AG7*AH7</f>
        <v>0.00001485357482</v>
      </c>
      <c r="BP7" s="20">
        <f t="shared" si="39"/>
        <v>0.00001489094528</v>
      </c>
      <c r="BQ7" s="20"/>
      <c r="BR7" s="20">
        <f t="shared" si="27"/>
        <v>0.00001484067495</v>
      </c>
      <c r="BS7" s="20"/>
      <c r="BT7" s="20"/>
      <c r="BU7" s="95" t="s">
        <v>101</v>
      </c>
      <c r="BV7" s="20">
        <f t="shared" ref="BV7:CB7" si="40">BV5/($BV$4-1)</f>
        <v>0.0000001918202167</v>
      </c>
      <c r="BW7" s="20">
        <f t="shared" si="40"/>
        <v>0.0000003001929226</v>
      </c>
      <c r="BX7" s="20">
        <f t="shared" si="40"/>
        <v>0.0000002475582387</v>
      </c>
      <c r="BY7" s="20">
        <f t="shared" si="40"/>
        <v>0.00002299150327</v>
      </c>
      <c r="BZ7" s="20">
        <f t="shared" si="40"/>
        <v>0.00002296956518</v>
      </c>
      <c r="CA7" s="20">
        <f t="shared" si="40"/>
        <v>0.00003702728742</v>
      </c>
      <c r="CB7" s="20">
        <f t="shared" si="40"/>
        <v>0.00003683129755</v>
      </c>
      <c r="CC7" s="20"/>
      <c r="CD7" s="20">
        <f t="shared" ref="CD7:DC7" si="41">CD5/($BV$4-1)</f>
        <v>0.0000002004945311</v>
      </c>
      <c r="CE7" s="20">
        <f t="shared" si="41"/>
        <v>0.0000001775980308</v>
      </c>
      <c r="CF7" s="20">
        <f t="shared" si="41"/>
        <v>0.000000288820022</v>
      </c>
      <c r="CG7" s="20">
        <f t="shared" si="41"/>
        <v>0.0000002776045774</v>
      </c>
      <c r="CH7" s="20">
        <f t="shared" si="41"/>
        <v>0.0000003056727727</v>
      </c>
      <c r="CI7" s="20">
        <f t="shared" si="41"/>
        <v>0.0000003119964317</v>
      </c>
      <c r="CJ7" s="20">
        <f t="shared" si="41"/>
        <v>0</v>
      </c>
      <c r="CK7" s="20">
        <f t="shared" si="41"/>
        <v>0.0000002407647824</v>
      </c>
      <c r="CL7" s="20">
        <f t="shared" si="41"/>
        <v>0.000000328465051</v>
      </c>
      <c r="CM7" s="20">
        <f t="shared" si="41"/>
        <v>0.0000003157667714</v>
      </c>
      <c r="CN7" s="20">
        <f t="shared" si="41"/>
        <v>0.0000003888579512</v>
      </c>
      <c r="CO7" s="20">
        <f t="shared" si="41"/>
        <v>0.0000004005598042</v>
      </c>
      <c r="CP7" s="20">
        <f t="shared" si="41"/>
        <v>0</v>
      </c>
      <c r="CQ7" s="20">
        <f t="shared" si="41"/>
        <v>0.0000003291365537</v>
      </c>
      <c r="CR7" s="20">
        <f t="shared" si="41"/>
        <v>0.000000320027085</v>
      </c>
      <c r="CS7" s="20">
        <f t="shared" si="41"/>
        <v>0.0000003847671372</v>
      </c>
      <c r="CT7" s="20">
        <f t="shared" si="41"/>
        <v>0.0000003962338146</v>
      </c>
      <c r="CU7" s="20">
        <f t="shared" si="41"/>
        <v>0</v>
      </c>
      <c r="CV7" s="20">
        <f t="shared" si="41"/>
        <v>0.00002296000868</v>
      </c>
      <c r="CW7" s="20">
        <f t="shared" si="41"/>
        <v>0.00001439089815</v>
      </c>
      <c r="CX7" s="20">
        <f t="shared" si="41"/>
        <v>0.00001435985544</v>
      </c>
      <c r="CY7" s="20">
        <f t="shared" si="41"/>
        <v>0</v>
      </c>
      <c r="CZ7" s="20">
        <f t="shared" si="41"/>
        <v>0.00001438274904</v>
      </c>
      <c r="DA7" s="20">
        <f t="shared" si="41"/>
        <v>0.00001434940196</v>
      </c>
      <c r="DB7" s="20">
        <f t="shared" si="41"/>
        <v>0</v>
      </c>
      <c r="DC7" s="20">
        <f t="shared" si="41"/>
        <v>0.00003686893529</v>
      </c>
      <c r="DD7" s="20"/>
      <c r="DE7" s="20"/>
    </row>
    <row r="8" ht="15.75" customHeight="1">
      <c r="A8" s="86">
        <v>44202.0</v>
      </c>
      <c r="B8" s="20">
        <v>0.012509999999999999</v>
      </c>
      <c r="C8" s="20">
        <v>0.02023</v>
      </c>
      <c r="D8" s="20">
        <v>0.03088</v>
      </c>
      <c r="E8" s="20">
        <v>0.005390000000000001</v>
      </c>
      <c r="F8" s="20">
        <v>0.00981</v>
      </c>
      <c r="G8" s="20">
        <v>0.00914</v>
      </c>
      <c r="H8" s="20">
        <v>0.012490000000000001</v>
      </c>
      <c r="I8" s="20" t="s">
        <v>83</v>
      </c>
      <c r="J8" s="20"/>
      <c r="K8" s="86">
        <v>44202.0</v>
      </c>
      <c r="L8" s="89">
        <v>0.8114</v>
      </c>
      <c r="M8" s="89">
        <v>103.07</v>
      </c>
      <c r="N8" s="20"/>
      <c r="O8" s="20"/>
      <c r="P8" s="20"/>
      <c r="Q8" s="20"/>
      <c r="R8" s="20"/>
      <c r="S8" s="86">
        <v>44202.0</v>
      </c>
      <c r="T8" s="20">
        <f t="shared" ref="T8:V8" si="42">(1+B8)*1</f>
        <v>1.01251</v>
      </c>
      <c r="U8" s="20">
        <f t="shared" si="42"/>
        <v>1.02023</v>
      </c>
      <c r="V8" s="20">
        <f t="shared" si="42"/>
        <v>1.03088</v>
      </c>
      <c r="W8" s="91">
        <f t="shared" ref="W8:X8" si="43">(1+E8)*$L8</f>
        <v>0.815773446</v>
      </c>
      <c r="X8" s="91">
        <f t="shared" si="43"/>
        <v>0.819359834</v>
      </c>
      <c r="Y8" s="91">
        <f t="shared" ref="Y8:Z8" si="44">(1+G8)*$M8</f>
        <v>104.0120598</v>
      </c>
      <c r="Z8" s="91">
        <f t="shared" si="44"/>
        <v>104.3573443</v>
      </c>
      <c r="AA8" s="20"/>
      <c r="AB8" s="86">
        <v>44202.0</v>
      </c>
      <c r="AC8" s="91">
        <f t="shared" ref="AC8:AI8" si="45">LN(T8/T7)</f>
        <v>0.000167913673</v>
      </c>
      <c r="AD8" s="91">
        <f t="shared" si="45"/>
        <v>0.0003627290993</v>
      </c>
      <c r="AE8" s="91">
        <f t="shared" si="45"/>
        <v>0.0004075019219</v>
      </c>
      <c r="AF8" s="91">
        <f t="shared" si="45"/>
        <v>-0.002375060543</v>
      </c>
      <c r="AG8" s="91">
        <f t="shared" si="45"/>
        <v>-0.002334758158</v>
      </c>
      <c r="AH8" s="91">
        <f t="shared" si="45"/>
        <v>0.003022106284</v>
      </c>
      <c r="AI8" s="91">
        <f t="shared" si="45"/>
        <v>0.003031950284</v>
      </c>
      <c r="AJ8" s="20"/>
      <c r="AK8" s="20">
        <f t="shared" ref="AK8:AQ8" si="46">AC8*AC8</f>
        <v>0.00000002819500158</v>
      </c>
      <c r="AL8" s="20">
        <f t="shared" si="46"/>
        <v>0.0000001315723995</v>
      </c>
      <c r="AM8" s="20">
        <f t="shared" si="46"/>
        <v>0.0000001660578163</v>
      </c>
      <c r="AN8" s="20">
        <f t="shared" si="46"/>
        <v>0.000005640912585</v>
      </c>
      <c r="AO8" s="20">
        <f t="shared" si="46"/>
        <v>0.000005451095655</v>
      </c>
      <c r="AP8" s="20">
        <f t="shared" si="46"/>
        <v>0.000009133126391</v>
      </c>
      <c r="AQ8" s="20">
        <f t="shared" si="46"/>
        <v>0.000009192722522</v>
      </c>
      <c r="AR8" s="20"/>
      <c r="AS8" s="20">
        <f t="shared" ref="AS8:AX8" si="47">$AC8*AD8</f>
        <v>0.00000006090717537</v>
      </c>
      <c r="AT8" s="20">
        <f t="shared" si="47"/>
        <v>0.00000006842514446</v>
      </c>
      <c r="AU8" s="20">
        <f t="shared" si="47"/>
        <v>-0.0000003988051395</v>
      </c>
      <c r="AV8" s="20">
        <f t="shared" si="47"/>
        <v>-0.0000003920378179</v>
      </c>
      <c r="AW8" s="20">
        <f t="shared" si="47"/>
        <v>0.0000005074529664</v>
      </c>
      <c r="AX8" s="20">
        <f t="shared" si="47"/>
        <v>0.0000005091059085</v>
      </c>
      <c r="AY8" s="20"/>
      <c r="AZ8" s="20">
        <f t="shared" ref="AZ8:BD8" si="48">$AD8*AE8</f>
        <v>0.0000001478128051</v>
      </c>
      <c r="BA8" s="20">
        <f t="shared" si="48"/>
        <v>-0.0000008615035716</v>
      </c>
      <c r="BB8" s="20">
        <f t="shared" si="48"/>
        <v>-0.0000008468847236</v>
      </c>
      <c r="BC8" s="20">
        <f t="shared" si="48"/>
        <v>0.00000109620589</v>
      </c>
      <c r="BD8" s="20">
        <f t="shared" si="48"/>
        <v>0.000001099776595</v>
      </c>
      <c r="BE8" s="20"/>
      <c r="BF8" s="20">
        <f t="shared" ref="BF8:BI8" si="49">$AE8*AF8</f>
        <v>-0.000000967841736</v>
      </c>
      <c r="BG8" s="20">
        <f t="shared" si="49"/>
        <v>-0.0000009514184364</v>
      </c>
      <c r="BH8" s="20">
        <f t="shared" si="49"/>
        <v>0.000001231514119</v>
      </c>
      <c r="BI8" s="20">
        <f t="shared" si="49"/>
        <v>0.000001235525568</v>
      </c>
      <c r="BJ8" s="20"/>
      <c r="BK8" s="20">
        <f t="shared" ref="BK8:BM8" si="50">$AF8*AG8</f>
        <v>0.000005545191979</v>
      </c>
      <c r="BL8" s="20">
        <f t="shared" si="50"/>
        <v>-0.000007177685393</v>
      </c>
      <c r="BM8" s="20">
        <f t="shared" si="50"/>
        <v>-0.000007201065488</v>
      </c>
      <c r="BN8" s="20"/>
      <c r="BO8" s="20">
        <f t="shared" ref="BO8:BP8" si="51">$AG8*AH8</f>
        <v>-0.0000070558873</v>
      </c>
      <c r="BP8" s="20">
        <f t="shared" si="51"/>
        <v>-0.000007078870659</v>
      </c>
      <c r="BQ8" s="20"/>
      <c r="BR8" s="20">
        <f t="shared" si="27"/>
        <v>0.000009162876005</v>
      </c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</row>
    <row r="9" ht="15.75" customHeight="1">
      <c r="A9" s="86">
        <v>44203.0</v>
      </c>
      <c r="B9" s="20">
        <v>0.013300000000000001</v>
      </c>
      <c r="C9" s="20">
        <v>0.02085</v>
      </c>
      <c r="D9" s="20">
        <v>0.03179</v>
      </c>
      <c r="E9" s="20">
        <v>0.005540000000000001</v>
      </c>
      <c r="F9" s="20">
        <v>0.00983</v>
      </c>
      <c r="G9" s="20">
        <v>0.00887</v>
      </c>
      <c r="H9" s="20">
        <v>0.012390000000000002</v>
      </c>
      <c r="I9" s="20" t="s">
        <v>83</v>
      </c>
      <c r="J9" s="20"/>
      <c r="K9" s="86">
        <v>44203.0</v>
      </c>
      <c r="L9" s="89">
        <v>0.8151</v>
      </c>
      <c r="M9" s="89">
        <v>103.84</v>
      </c>
      <c r="N9" s="20"/>
      <c r="O9" s="20"/>
      <c r="P9" s="20"/>
      <c r="Q9" s="20"/>
      <c r="R9" s="20"/>
      <c r="S9" s="86">
        <v>44203.0</v>
      </c>
      <c r="T9" s="20">
        <f t="shared" ref="T9:V9" si="52">(1+B9)*1</f>
        <v>1.0133</v>
      </c>
      <c r="U9" s="20">
        <f t="shared" si="52"/>
        <v>1.02085</v>
      </c>
      <c r="V9" s="20">
        <f t="shared" si="52"/>
        <v>1.03179</v>
      </c>
      <c r="W9" s="91">
        <f t="shared" ref="W9:X9" si="53">(1+E9)*$L9</f>
        <v>0.819615654</v>
      </c>
      <c r="X9" s="91">
        <f t="shared" si="53"/>
        <v>0.823112433</v>
      </c>
      <c r="Y9" s="91">
        <f t="shared" ref="Y9:Z9" si="54">(1+G9)*$M9</f>
        <v>104.7610608</v>
      </c>
      <c r="Z9" s="91">
        <f t="shared" si="54"/>
        <v>105.1265776</v>
      </c>
      <c r="AA9" s="20"/>
      <c r="AB9" s="86">
        <v>44203.0</v>
      </c>
      <c r="AC9" s="91">
        <f t="shared" ref="AC9:AI9" si="55">LN(T9/T8)</f>
        <v>0.0007799349791</v>
      </c>
      <c r="AD9" s="91">
        <f t="shared" si="55"/>
        <v>0.0006075215269</v>
      </c>
      <c r="AE9" s="91">
        <f t="shared" si="55"/>
        <v>0.0008823515725</v>
      </c>
      <c r="AF9" s="91">
        <f t="shared" si="55"/>
        <v>0.004698839034</v>
      </c>
      <c r="AG9" s="91">
        <f t="shared" si="55"/>
        <v>0.004569459838</v>
      </c>
      <c r="AH9" s="91">
        <f t="shared" si="55"/>
        <v>0.007175293557</v>
      </c>
      <c r="AI9" s="91">
        <f t="shared" si="55"/>
        <v>0.007344112622</v>
      </c>
      <c r="AJ9" s="20"/>
      <c r="AK9" s="20">
        <f t="shared" ref="AK9:AQ9" si="56">AC9*AC9</f>
        <v>0.0000006082985717</v>
      </c>
      <c r="AL9" s="20">
        <f t="shared" si="56"/>
        <v>0.0000003690824057</v>
      </c>
      <c r="AM9" s="20">
        <f t="shared" si="56"/>
        <v>0.0000007785442975</v>
      </c>
      <c r="AN9" s="20">
        <f t="shared" si="56"/>
        <v>0.00002207908827</v>
      </c>
      <c r="AO9" s="20">
        <f t="shared" si="56"/>
        <v>0.00002087996321</v>
      </c>
      <c r="AP9" s="20">
        <f t="shared" si="56"/>
        <v>0.00005148483762</v>
      </c>
      <c r="AQ9" s="20">
        <f t="shared" si="56"/>
        <v>0.0000539359902</v>
      </c>
      <c r="AR9" s="20"/>
      <c r="AS9" s="20">
        <f t="shared" ref="AS9:AX9" si="57">$AC9*AD9</f>
        <v>0.0000004738272894</v>
      </c>
      <c r="AT9" s="20">
        <f t="shared" si="57"/>
        <v>0.0000006881768553</v>
      </c>
      <c r="AU9" s="20">
        <f t="shared" si="57"/>
        <v>0.000003664788924</v>
      </c>
      <c r="AV9" s="20">
        <f t="shared" si="57"/>
        <v>0.000003563881563</v>
      </c>
      <c r="AW9" s="20">
        <f t="shared" si="57"/>
        <v>0.00000559626243</v>
      </c>
      <c r="AX9" s="20">
        <f t="shared" si="57"/>
        <v>0.000005727930324</v>
      </c>
      <c r="AY9" s="20"/>
      <c r="AZ9" s="20">
        <f t="shared" ref="AZ9:BD9" si="58">$AD9*AE9</f>
        <v>0.0000005360475746</v>
      </c>
      <c r="BA9" s="20">
        <f t="shared" si="58"/>
        <v>0.000002854645865</v>
      </c>
      <c r="BB9" s="20">
        <f t="shared" si="58"/>
        <v>0.000002776045218</v>
      </c>
      <c r="BC9" s="20">
        <f t="shared" si="58"/>
        <v>0.000004359145297</v>
      </c>
      <c r="BD9" s="20">
        <f t="shared" si="58"/>
        <v>0.000004461706514</v>
      </c>
      <c r="BE9" s="20"/>
      <c r="BF9" s="20">
        <f t="shared" ref="BF9:BI9" si="59">$AE9*AF9</f>
        <v>0.000004146028011</v>
      </c>
      <c r="BG9" s="20">
        <f t="shared" si="59"/>
        <v>0.000004031870074</v>
      </c>
      <c r="BH9" s="20">
        <f t="shared" si="59"/>
        <v>0.000006331131553</v>
      </c>
      <c r="BI9" s="20">
        <f t="shared" si="59"/>
        <v>0.000006480089321</v>
      </c>
      <c r="BJ9" s="20"/>
      <c r="BK9" s="20">
        <f t="shared" ref="BK9:BM9" si="60">$AF9*AG9</f>
        <v>0.00002147115625</v>
      </c>
      <c r="BL9" s="20">
        <f t="shared" si="60"/>
        <v>0.00003371554944</v>
      </c>
      <c r="BM9" s="20">
        <f t="shared" si="60"/>
        <v>0.00003450880306</v>
      </c>
      <c r="BN9" s="20"/>
      <c r="BO9" s="20">
        <f t="shared" ref="BO9:BP9" si="61">$AG9*AH9</f>
        <v>0.00003278721573</v>
      </c>
      <c r="BP9" s="20">
        <f t="shared" si="61"/>
        <v>0.00003355862767</v>
      </c>
      <c r="BQ9" s="20"/>
      <c r="BR9" s="20">
        <f t="shared" si="27"/>
        <v>0.00005269616397</v>
      </c>
      <c r="BS9" s="20"/>
      <c r="BT9" s="20"/>
      <c r="BU9" s="184"/>
      <c r="BV9" s="184"/>
      <c r="BW9" s="184"/>
      <c r="BX9" s="184"/>
      <c r="BY9" s="184"/>
      <c r="BZ9" s="184"/>
      <c r="CA9" s="184"/>
      <c r="CB9" s="184"/>
      <c r="CC9" s="20"/>
      <c r="CD9" s="184"/>
      <c r="CE9" s="184"/>
      <c r="CF9" s="184"/>
      <c r="CG9" s="184"/>
      <c r="CH9" s="184"/>
      <c r="CI9" s="184"/>
      <c r="CJ9" s="184"/>
      <c r="CK9" s="184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</row>
    <row r="10" ht="15.75" customHeight="1">
      <c r="A10" s="86">
        <v>44204.0</v>
      </c>
      <c r="B10" s="20">
        <v>0.013680000000000001</v>
      </c>
      <c r="C10" s="20">
        <v>0.021240000000000002</v>
      </c>
      <c r="D10" s="20">
        <v>0.03235</v>
      </c>
      <c r="E10" s="20">
        <v>0.00555</v>
      </c>
      <c r="F10" s="20">
        <v>0.00982</v>
      </c>
      <c r="G10" s="20">
        <v>0.00891</v>
      </c>
      <c r="H10" s="20">
        <v>0.012310000000000001</v>
      </c>
      <c r="I10" s="20" t="s">
        <v>83</v>
      </c>
      <c r="J10" s="20"/>
      <c r="K10" s="86">
        <v>44204.0</v>
      </c>
      <c r="L10" s="89">
        <v>0.8192</v>
      </c>
      <c r="M10" s="89">
        <v>104.01</v>
      </c>
      <c r="N10" s="20"/>
      <c r="O10" s="20"/>
      <c r="P10" s="20"/>
      <c r="Q10" s="20"/>
      <c r="R10" s="20"/>
      <c r="S10" s="86">
        <v>44204.0</v>
      </c>
      <c r="T10" s="20">
        <f t="shared" ref="T10:V10" si="62">(1+B10)*1</f>
        <v>1.01368</v>
      </c>
      <c r="U10" s="20">
        <f t="shared" si="62"/>
        <v>1.02124</v>
      </c>
      <c r="V10" s="20">
        <f t="shared" si="62"/>
        <v>1.03235</v>
      </c>
      <c r="W10" s="91">
        <f t="shared" ref="W10:X10" si="63">(1+E10)*$L10</f>
        <v>0.82374656</v>
      </c>
      <c r="X10" s="91">
        <f t="shared" si="63"/>
        <v>0.827244544</v>
      </c>
      <c r="Y10" s="91">
        <f t="shared" ref="Y10:Z10" si="64">(1+G10)*$M10</f>
        <v>104.9367291</v>
      </c>
      <c r="Z10" s="91">
        <f t="shared" si="64"/>
        <v>105.2903631</v>
      </c>
      <c r="AA10" s="20"/>
      <c r="AB10" s="86">
        <v>44204.0</v>
      </c>
      <c r="AC10" s="91">
        <f t="shared" ref="AC10:AI10" si="65">LN(T10/T9)</f>
        <v>0.0003749420364</v>
      </c>
      <c r="AD10" s="91">
        <f t="shared" si="65"/>
        <v>0.0003819616224</v>
      </c>
      <c r="AE10" s="91">
        <f t="shared" si="65"/>
        <v>0.000542598868</v>
      </c>
      <c r="AF10" s="91">
        <f t="shared" si="65"/>
        <v>0.005027394041</v>
      </c>
      <c r="AG10" s="91">
        <f t="shared" si="65"/>
        <v>0.005007546479</v>
      </c>
      <c r="AH10" s="91">
        <f t="shared" si="65"/>
        <v>0.001675442943</v>
      </c>
      <c r="AI10" s="91">
        <f t="shared" si="65"/>
        <v>0.001556771356</v>
      </c>
      <c r="AJ10" s="20"/>
      <c r="AK10" s="20">
        <f t="shared" ref="AK10:AQ10" si="66">AC10*AC10</f>
        <v>0.0000001405815306</v>
      </c>
      <c r="AL10" s="20">
        <f t="shared" si="66"/>
        <v>0.000000145894681</v>
      </c>
      <c r="AM10" s="20">
        <f t="shared" si="66"/>
        <v>0.0000002944135316</v>
      </c>
      <c r="AN10" s="20">
        <f t="shared" si="66"/>
        <v>0.00002527469084</v>
      </c>
      <c r="AO10" s="20">
        <f t="shared" si="66"/>
        <v>0.00002507552174</v>
      </c>
      <c r="AP10" s="20">
        <f t="shared" si="66"/>
        <v>0.000002807109054</v>
      </c>
      <c r="AQ10" s="20">
        <f t="shared" si="66"/>
        <v>0.000002423537056</v>
      </c>
      <c r="AR10" s="20"/>
      <c r="AS10" s="20">
        <f t="shared" ref="AS10:AX10" si="67">$AC10*AD10</f>
        <v>0.0000001432134685</v>
      </c>
      <c r="AT10" s="20">
        <f t="shared" si="67"/>
        <v>0.0000002034431245</v>
      </c>
      <c r="AU10" s="20">
        <f t="shared" si="67"/>
        <v>0.000001884981359</v>
      </c>
      <c r="AV10" s="20">
        <f t="shared" si="67"/>
        <v>0.000001877539674</v>
      </c>
      <c r="AW10" s="20">
        <f t="shared" si="67"/>
        <v>0.0000006281939888</v>
      </c>
      <c r="AX10" s="20">
        <f t="shared" si="67"/>
        <v>0.0000005836990225</v>
      </c>
      <c r="AY10" s="20"/>
      <c r="AZ10" s="20">
        <f t="shared" ref="AZ10:BD10" si="68">$AD10*AE10</f>
        <v>0.0000002072519439</v>
      </c>
      <c r="BA10" s="20">
        <f t="shared" si="68"/>
        <v>0.000001920271584</v>
      </c>
      <c r="BB10" s="20">
        <f t="shared" si="68"/>
        <v>0.000001912690577</v>
      </c>
      <c r="BC10" s="20">
        <f t="shared" si="68"/>
        <v>0.0000006399549046</v>
      </c>
      <c r="BD10" s="20">
        <f t="shared" si="68"/>
        <v>0.0000005946269129</v>
      </c>
      <c r="BE10" s="20"/>
      <c r="BF10" s="20">
        <f t="shared" ref="BF10:BI10" si="69">$AE10*AF10</f>
        <v>0.000002727858316</v>
      </c>
      <c r="BG10" s="20">
        <f t="shared" si="69"/>
        <v>0.000002717089051</v>
      </c>
      <c r="BH10" s="20">
        <f t="shared" si="69"/>
        <v>0.0000009090934442</v>
      </c>
      <c r="BI10" s="20">
        <f t="shared" si="69"/>
        <v>0.0000008447023757</v>
      </c>
      <c r="BJ10" s="20"/>
      <c r="BK10" s="20">
        <f t="shared" ref="BK10:BM10" si="70">$AF10*AG10</f>
        <v>0.00002517490933</v>
      </c>
      <c r="BL10" s="20">
        <f t="shared" si="70"/>
        <v>0.000008423111865</v>
      </c>
      <c r="BM10" s="20">
        <f t="shared" si="70"/>
        <v>0.000007826503039</v>
      </c>
      <c r="BN10" s="20"/>
      <c r="BO10" s="20">
        <f t="shared" ref="BO10:BP10" si="71">$AG10*AH10</f>
        <v>0.000008389858408</v>
      </c>
      <c r="BP10" s="20">
        <f t="shared" si="71"/>
        <v>0.000007795604924</v>
      </c>
      <c r="BQ10" s="20"/>
      <c r="BR10" s="20">
        <f t="shared" si="27"/>
        <v>0.000002608281582</v>
      </c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</row>
    <row r="11" ht="15.75" customHeight="1">
      <c r="A11" s="86">
        <v>44207.0</v>
      </c>
      <c r="B11" s="20">
        <v>0.01374</v>
      </c>
      <c r="C11" s="20">
        <v>0.02121</v>
      </c>
      <c r="D11" s="20">
        <v>0.03226</v>
      </c>
      <c r="E11" s="20">
        <v>0.00547</v>
      </c>
      <c r="F11" s="20">
        <v>0.00977</v>
      </c>
      <c r="G11" s="20">
        <v>0.00891</v>
      </c>
      <c r="H11" s="20">
        <v>0.012310000000000001</v>
      </c>
      <c r="I11" s="20" t="s">
        <v>83</v>
      </c>
      <c r="J11" s="20"/>
      <c r="K11" s="86">
        <v>44207.0</v>
      </c>
      <c r="L11" s="89">
        <v>0.8231</v>
      </c>
      <c r="M11" s="89">
        <v>104.28</v>
      </c>
      <c r="N11" s="20"/>
      <c r="O11" s="20"/>
      <c r="P11" s="20"/>
      <c r="Q11" s="20"/>
      <c r="R11" s="20"/>
      <c r="S11" s="86">
        <v>44207.0</v>
      </c>
      <c r="T11" s="20">
        <f t="shared" ref="T11:V11" si="72">(1+B11)*1</f>
        <v>1.01374</v>
      </c>
      <c r="U11" s="20">
        <f t="shared" si="72"/>
        <v>1.02121</v>
      </c>
      <c r="V11" s="20">
        <f t="shared" si="72"/>
        <v>1.03226</v>
      </c>
      <c r="W11" s="91">
        <f t="shared" ref="W11:X11" si="73">(1+E11)*$L11</f>
        <v>0.827602357</v>
      </c>
      <c r="X11" s="91">
        <f t="shared" si="73"/>
        <v>0.831141687</v>
      </c>
      <c r="Y11" s="91">
        <f t="shared" ref="Y11:Z11" si="74">(1+G11)*$M11</f>
        <v>105.2091348</v>
      </c>
      <c r="Z11" s="91">
        <f t="shared" si="74"/>
        <v>105.5636868</v>
      </c>
      <c r="AA11" s="20"/>
      <c r="AB11" s="86">
        <v>44207.0</v>
      </c>
      <c r="AC11" s="91">
        <f t="shared" ref="AC11:AI11" si="75">LN(T11/T10)</f>
        <v>0.00005918852534</v>
      </c>
      <c r="AD11" s="91">
        <f t="shared" si="75"/>
        <v>-0.00002937648413</v>
      </c>
      <c r="AE11" s="91">
        <f t="shared" si="75"/>
        <v>-0.00008718353593</v>
      </c>
      <c r="AF11" s="91">
        <f t="shared" si="75"/>
        <v>0.004669884078</v>
      </c>
      <c r="AG11" s="91">
        <f t="shared" si="75"/>
        <v>0.004699930693</v>
      </c>
      <c r="AH11" s="91">
        <f t="shared" si="75"/>
        <v>0.0025925407</v>
      </c>
      <c r="AI11" s="91">
        <f t="shared" si="75"/>
        <v>0.0025925407</v>
      </c>
      <c r="AJ11" s="20"/>
      <c r="AK11" s="20">
        <f t="shared" ref="AK11:AQ11" si="76">AC11*AC11</f>
        <v>0.000000003503281531</v>
      </c>
      <c r="AL11" s="20">
        <f t="shared" si="76"/>
        <v>0.0000000008629778196</v>
      </c>
      <c r="AM11" s="20">
        <f t="shared" si="76"/>
        <v>0.000000007600968937</v>
      </c>
      <c r="AN11" s="20">
        <f t="shared" si="76"/>
        <v>0.0000218078173</v>
      </c>
      <c r="AO11" s="20">
        <f t="shared" si="76"/>
        <v>0.00002208934852</v>
      </c>
      <c r="AP11" s="20">
        <f t="shared" si="76"/>
        <v>0.000006721267282</v>
      </c>
      <c r="AQ11" s="20">
        <f t="shared" si="76"/>
        <v>0.000006721267282</v>
      </c>
      <c r="AR11" s="20"/>
      <c r="AS11" s="20">
        <f t="shared" ref="AS11:AX11" si="77">$AC11*AD11</f>
        <v>-0.000000001738750775</v>
      </c>
      <c r="AT11" s="20">
        <f t="shared" si="77"/>
        <v>-0.000000005160264925</v>
      </c>
      <c r="AU11" s="20">
        <f t="shared" si="77"/>
        <v>0.0000002764035521</v>
      </c>
      <c r="AV11" s="20">
        <f t="shared" si="77"/>
        <v>0.0000002781819669</v>
      </c>
      <c r="AW11" s="20">
        <f t="shared" si="77"/>
        <v>0.0000001534486609</v>
      </c>
      <c r="AX11" s="20">
        <f t="shared" si="77"/>
        <v>0.0000001534486609</v>
      </c>
      <c r="AY11" s="20"/>
      <c r="AZ11" s="20">
        <f t="shared" ref="AZ11:BD11" si="78">$AD11*AE11</f>
        <v>0.000000002561145759</v>
      </c>
      <c r="BA11" s="20">
        <f t="shared" si="78"/>
        <v>-0.0000001371847755</v>
      </c>
      <c r="BB11" s="20">
        <f t="shared" si="78"/>
        <v>-0.0000001380674394</v>
      </c>
      <c r="BC11" s="20">
        <f t="shared" si="78"/>
        <v>-0.00000007615973073</v>
      </c>
      <c r="BD11" s="20">
        <f t="shared" si="78"/>
        <v>-0.00000007615973073</v>
      </c>
      <c r="BE11" s="20"/>
      <c r="BF11" s="20">
        <f t="shared" ref="BF11:BI11" si="79">$AE11*AF11</f>
        <v>-0.0000004071370063</v>
      </c>
      <c r="BG11" s="20">
        <f t="shared" si="79"/>
        <v>-0.0000004097565764</v>
      </c>
      <c r="BH11" s="20">
        <f t="shared" si="79"/>
        <v>-0.0000002260268653</v>
      </c>
      <c r="BI11" s="20">
        <f t="shared" si="79"/>
        <v>-0.0000002260268653</v>
      </c>
      <c r="BJ11" s="20"/>
      <c r="BK11" s="20">
        <f t="shared" ref="BK11:BM11" si="80">$AF11*AG11</f>
        <v>0.00002194813151</v>
      </c>
      <c r="BL11" s="20">
        <f t="shared" si="80"/>
        <v>0.00001210686454</v>
      </c>
      <c r="BM11" s="20">
        <f t="shared" si="80"/>
        <v>0.00001210686454</v>
      </c>
      <c r="BN11" s="20"/>
      <c r="BO11" s="20">
        <f t="shared" ref="BO11:BP11" si="81">$AG11*AH11</f>
        <v>0.00001218476161</v>
      </c>
      <c r="BP11" s="20">
        <f t="shared" si="81"/>
        <v>0.00001218476161</v>
      </c>
      <c r="BQ11" s="20"/>
      <c r="BR11" s="20">
        <f t="shared" si="27"/>
        <v>0.000006721267282</v>
      </c>
      <c r="BS11" s="20"/>
      <c r="BT11" s="20"/>
      <c r="BU11" s="188"/>
      <c r="BV11" s="23" t="s">
        <v>109</v>
      </c>
      <c r="BW11" s="23" t="s">
        <v>110</v>
      </c>
      <c r="BX11" s="23" t="s">
        <v>22</v>
      </c>
      <c r="BY11" s="23" t="s">
        <v>111</v>
      </c>
      <c r="BZ11" s="23" t="s">
        <v>112</v>
      </c>
      <c r="CA11" s="23" t="s">
        <v>113</v>
      </c>
      <c r="CB11" s="23" t="s">
        <v>114</v>
      </c>
      <c r="CC11" s="20"/>
      <c r="CD11" s="188"/>
      <c r="CE11" s="23" t="s">
        <v>109</v>
      </c>
      <c r="CF11" s="23" t="s">
        <v>110</v>
      </c>
      <c r="CG11" s="23" t="s">
        <v>22</v>
      </c>
      <c r="CH11" s="23" t="s">
        <v>111</v>
      </c>
      <c r="CI11" s="23" t="s">
        <v>112</v>
      </c>
      <c r="CJ11" s="23" t="s">
        <v>113</v>
      </c>
      <c r="CK11" s="23" t="s">
        <v>114</v>
      </c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</row>
    <row r="12" ht="15.75" customHeight="1">
      <c r="A12" s="86">
        <v>44208.0</v>
      </c>
      <c r="B12" s="20">
        <v>0.01379</v>
      </c>
      <c r="C12" s="20">
        <v>0.02182</v>
      </c>
      <c r="D12" s="20">
        <v>0.0325</v>
      </c>
      <c r="E12" s="20">
        <v>0.00557</v>
      </c>
      <c r="F12" s="20">
        <v>0.00983</v>
      </c>
      <c r="G12" s="20">
        <v>0.00906</v>
      </c>
      <c r="H12" s="20">
        <v>0.012410000000000001</v>
      </c>
      <c r="I12" s="20" t="s">
        <v>83</v>
      </c>
      <c r="J12" s="20"/>
      <c r="K12" s="86">
        <v>44208.0</v>
      </c>
      <c r="L12" s="89">
        <v>0.8192</v>
      </c>
      <c r="M12" s="89">
        <v>103.77</v>
      </c>
      <c r="N12" s="20"/>
      <c r="O12" s="20"/>
      <c r="P12" s="20"/>
      <c r="Q12" s="20"/>
      <c r="R12" s="20"/>
      <c r="S12" s="86">
        <v>44208.0</v>
      </c>
      <c r="T12" s="20">
        <f t="shared" ref="T12:V12" si="82">(1+B12)*1</f>
        <v>1.01379</v>
      </c>
      <c r="U12" s="20">
        <f t="shared" si="82"/>
        <v>1.02182</v>
      </c>
      <c r="V12" s="20">
        <f t="shared" si="82"/>
        <v>1.0325</v>
      </c>
      <c r="W12" s="91">
        <f t="shared" ref="W12:X12" si="83">(1+E12)*$L12</f>
        <v>0.823762944</v>
      </c>
      <c r="X12" s="91">
        <f t="shared" si="83"/>
        <v>0.827252736</v>
      </c>
      <c r="Y12" s="91">
        <f t="shared" ref="Y12:Z12" si="84">(1+G12)*$M12</f>
        <v>104.7101562</v>
      </c>
      <c r="Z12" s="91">
        <f t="shared" si="84"/>
        <v>105.0577857</v>
      </c>
      <c r="AA12" s="20"/>
      <c r="AB12" s="86">
        <v>44208.0</v>
      </c>
      <c r="AC12" s="91">
        <f t="shared" ref="AC12:AI12" si="85">LN(T12/T11)</f>
        <v>0.00004932109514</v>
      </c>
      <c r="AD12" s="91">
        <f t="shared" si="85"/>
        <v>0.0005971522867</v>
      </c>
      <c r="AE12" s="91">
        <f t="shared" si="85"/>
        <v>0.0002324725402</v>
      </c>
      <c r="AF12" s="91">
        <f t="shared" si="85"/>
        <v>-0.004649994663</v>
      </c>
      <c r="AG12" s="91">
        <f t="shared" si="85"/>
        <v>-0.004690027987</v>
      </c>
      <c r="AH12" s="91">
        <f t="shared" si="85"/>
        <v>-0.004754013196</v>
      </c>
      <c r="AI12" s="91">
        <f t="shared" si="85"/>
        <v>-0.004803898358</v>
      </c>
      <c r="AJ12" s="20"/>
      <c r="AK12" s="20">
        <f t="shared" ref="AK12:AQ12" si="86">AC12*AC12</f>
        <v>0.000000002432570425</v>
      </c>
      <c r="AL12" s="20">
        <f t="shared" si="86"/>
        <v>0.0000003565908535</v>
      </c>
      <c r="AM12" s="20">
        <f t="shared" si="86"/>
        <v>0.00000005404348196</v>
      </c>
      <c r="AN12" s="20">
        <f t="shared" si="86"/>
        <v>0.00002162245037</v>
      </c>
      <c r="AO12" s="20">
        <f t="shared" si="86"/>
        <v>0.00002199636252</v>
      </c>
      <c r="AP12" s="20">
        <f t="shared" si="86"/>
        <v>0.00002260064147</v>
      </c>
      <c r="AQ12" s="20">
        <f t="shared" si="86"/>
        <v>0.00002307743943</v>
      </c>
      <c r="AR12" s="20"/>
      <c r="AS12" s="20">
        <f t="shared" ref="AS12:AX12" si="87">$AC12*AD12</f>
        <v>0.00000002945220474</v>
      </c>
      <c r="AT12" s="20">
        <f t="shared" si="87"/>
        <v>0.00000001146580027</v>
      </c>
      <c r="AU12" s="20">
        <f t="shared" si="87"/>
        <v>-0.0000002293428292</v>
      </c>
      <c r="AV12" s="20">
        <f t="shared" si="87"/>
        <v>-0.0000002313173165</v>
      </c>
      <c r="AW12" s="20">
        <f t="shared" si="87"/>
        <v>-0.0000002344731371</v>
      </c>
      <c r="AX12" s="20">
        <f t="shared" si="87"/>
        <v>-0.0000002369335279</v>
      </c>
      <c r="AY12" s="20"/>
      <c r="AZ12" s="20">
        <f t="shared" ref="AZ12:BD12" si="88">$AD12*AE12</f>
        <v>0.000000138821509</v>
      </c>
      <c r="BA12" s="20">
        <f t="shared" si="88"/>
        <v>-0.000002776754946</v>
      </c>
      <c r="BB12" s="20">
        <f t="shared" si="88"/>
        <v>-0.000002800660937</v>
      </c>
      <c r="BC12" s="20">
        <f t="shared" si="88"/>
        <v>-0.000002838869851</v>
      </c>
      <c r="BD12" s="20">
        <f t="shared" si="88"/>
        <v>-0.000002868658889</v>
      </c>
      <c r="BE12" s="20"/>
      <c r="BF12" s="20">
        <f t="shared" ref="BF12:BI12" si="89">$AE12*AF12</f>
        <v>-0.000001080996071</v>
      </c>
      <c r="BG12" s="20">
        <f t="shared" si="89"/>
        <v>-0.00000109030272</v>
      </c>
      <c r="BH12" s="20">
        <f t="shared" si="89"/>
        <v>-0.000001105177524</v>
      </c>
      <c r="BI12" s="20">
        <f t="shared" si="89"/>
        <v>-0.000001116774454</v>
      </c>
      <c r="BJ12" s="20"/>
      <c r="BK12" s="20">
        <f t="shared" ref="BK12:BM12" si="90">$AF12*AG12</f>
        <v>0.00002180860511</v>
      </c>
      <c r="BL12" s="20">
        <f t="shared" si="90"/>
        <v>0.00002210613599</v>
      </c>
      <c r="BM12" s="20">
        <f t="shared" si="90"/>
        <v>0.00002233810172</v>
      </c>
      <c r="BN12" s="20"/>
      <c r="BO12" s="20">
        <f t="shared" ref="BO12:BP12" si="91">$AG12*AH12</f>
        <v>0.00002229645494</v>
      </c>
      <c r="BP12" s="20">
        <f t="shared" si="91"/>
        <v>0.00002253041774</v>
      </c>
      <c r="BQ12" s="20"/>
      <c r="BR12" s="20">
        <f t="shared" si="27"/>
        <v>0.00002283779618</v>
      </c>
      <c r="BS12" s="20"/>
      <c r="BT12" s="20"/>
      <c r="BU12" s="23" t="s">
        <v>109</v>
      </c>
      <c r="BV12" s="20">
        <f>BV6</f>
        <v>0.0000001916700051</v>
      </c>
      <c r="BW12" s="20">
        <f t="shared" ref="BW12:CB12" si="92">CD6</f>
        <v>0.0000002003375267</v>
      </c>
      <c r="BX12" s="20">
        <f t="shared" si="92"/>
        <v>0.0000001774589564</v>
      </c>
      <c r="BY12" s="20">
        <f t="shared" si="92"/>
        <v>0.0000002885938513</v>
      </c>
      <c r="BZ12" s="20">
        <f t="shared" si="92"/>
        <v>0.0000002773871893</v>
      </c>
      <c r="CA12" s="20">
        <f t="shared" si="92"/>
        <v>0.0000003054334048</v>
      </c>
      <c r="CB12" s="20">
        <f t="shared" si="92"/>
        <v>0.0000003117521118</v>
      </c>
      <c r="CC12" s="20"/>
      <c r="CD12" s="23" t="s">
        <v>109</v>
      </c>
      <c r="CE12" s="20">
        <f>BV7</f>
        <v>0.0000001918202167</v>
      </c>
      <c r="CF12" s="20">
        <f t="shared" ref="CF12:CK12" si="93">CD7</f>
        <v>0.0000002004945311</v>
      </c>
      <c r="CG12" s="20">
        <f t="shared" si="93"/>
        <v>0.0000001775980308</v>
      </c>
      <c r="CH12" s="20">
        <f t="shared" si="93"/>
        <v>0.000000288820022</v>
      </c>
      <c r="CI12" s="20">
        <f t="shared" si="93"/>
        <v>0.0000002776045774</v>
      </c>
      <c r="CJ12" s="20">
        <f t="shared" si="93"/>
        <v>0.0000003056727727</v>
      </c>
      <c r="CK12" s="20">
        <f t="shared" si="93"/>
        <v>0.0000003119964317</v>
      </c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</row>
    <row r="13" ht="15.75" customHeight="1">
      <c r="A13" s="86">
        <v>44209.0</v>
      </c>
      <c r="B13" s="20">
        <v>0.01375</v>
      </c>
      <c r="C13" s="20">
        <v>0.021509999999999998</v>
      </c>
      <c r="D13" s="20">
        <v>0.03213</v>
      </c>
      <c r="E13" s="20">
        <v>0.005659999999999999</v>
      </c>
      <c r="F13" s="20">
        <v>0.00981</v>
      </c>
      <c r="G13" s="20">
        <v>0.008110000000000001</v>
      </c>
      <c r="H13" s="20">
        <v>0.011779999999999999</v>
      </c>
      <c r="I13" s="20" t="s">
        <v>83</v>
      </c>
      <c r="J13" s="20"/>
      <c r="K13" s="86">
        <v>44209.0</v>
      </c>
      <c r="L13" s="89">
        <v>0.8226</v>
      </c>
      <c r="M13" s="89">
        <v>103.92</v>
      </c>
      <c r="N13" s="20"/>
      <c r="O13" s="20"/>
      <c r="P13" s="20"/>
      <c r="Q13" s="20"/>
      <c r="R13" s="20"/>
      <c r="S13" s="86">
        <v>44209.0</v>
      </c>
      <c r="T13" s="20">
        <f t="shared" ref="T13:V13" si="94">(1+B13)*1</f>
        <v>1.01375</v>
      </c>
      <c r="U13" s="20">
        <f t="shared" si="94"/>
        <v>1.02151</v>
      </c>
      <c r="V13" s="20">
        <f t="shared" si="94"/>
        <v>1.03213</v>
      </c>
      <c r="W13" s="91">
        <f t="shared" ref="W13:X13" si="95">(1+E13)*$L13</f>
        <v>0.827255916</v>
      </c>
      <c r="X13" s="91">
        <f t="shared" si="95"/>
        <v>0.830669706</v>
      </c>
      <c r="Y13" s="91">
        <f t="shared" ref="Y13:Z13" si="96">(1+G13)*$M13</f>
        <v>104.7627912</v>
      </c>
      <c r="Z13" s="91">
        <f t="shared" si="96"/>
        <v>105.1441776</v>
      </c>
      <c r="AA13" s="20"/>
      <c r="AB13" s="86">
        <v>44209.0</v>
      </c>
      <c r="AC13" s="91">
        <f t="shared" ref="AC13:AI13" si="97">LN(T13/T12)</f>
        <v>-0.0000394566815</v>
      </c>
      <c r="AD13" s="91">
        <f t="shared" si="97"/>
        <v>-0.0003034262722</v>
      </c>
      <c r="AE13" s="91">
        <f t="shared" si="97"/>
        <v>-0.0003584177349</v>
      </c>
      <c r="AF13" s="91">
        <f t="shared" si="97"/>
        <v>0.004231298983</v>
      </c>
      <c r="AG13" s="91">
        <f t="shared" si="97"/>
        <v>0.004121996001</v>
      </c>
      <c r="AH13" s="91">
        <f t="shared" si="97"/>
        <v>0.0005025470044</v>
      </c>
      <c r="AI13" s="91">
        <f t="shared" si="97"/>
        <v>0.0008219895144</v>
      </c>
      <c r="AJ13" s="20"/>
      <c r="AK13" s="20">
        <f t="shared" ref="AK13:AQ13" si="98">AC13*AC13</f>
        <v>0.000000001556829715</v>
      </c>
      <c r="AL13" s="20">
        <f t="shared" si="98"/>
        <v>0.00000009206750266</v>
      </c>
      <c r="AM13" s="20">
        <f t="shared" si="98"/>
        <v>0.0000001284632727</v>
      </c>
      <c r="AN13" s="20">
        <f t="shared" si="98"/>
        <v>0.00001790389108</v>
      </c>
      <c r="AO13" s="20">
        <f t="shared" si="98"/>
        <v>0.00001699085103</v>
      </c>
      <c r="AP13" s="20">
        <f t="shared" si="98"/>
        <v>0.0000002525534916</v>
      </c>
      <c r="AQ13" s="20">
        <f t="shared" si="98"/>
        <v>0.0000006756667617</v>
      </c>
      <c r="AR13" s="20"/>
      <c r="AS13" s="20">
        <f t="shared" ref="AS13:AX13" si="99">$AC13*AD13</f>
        <v>0.00000001197219378</v>
      </c>
      <c r="AT13" s="20">
        <f t="shared" si="99"/>
        <v>0.00000001414197441</v>
      </c>
      <c r="AU13" s="20">
        <f t="shared" si="99"/>
        <v>-0.0000001669530163</v>
      </c>
      <c r="AV13" s="20">
        <f t="shared" si="99"/>
        <v>-0.0000001626402834</v>
      </c>
      <c r="AW13" s="20">
        <f t="shared" si="99"/>
        <v>-0.00000001982883709</v>
      </c>
      <c r="AX13" s="20">
        <f t="shared" si="99"/>
        <v>-0.00000003243297846</v>
      </c>
      <c r="AY13" s="20"/>
      <c r="AZ13" s="20">
        <f t="shared" ref="AZ13:BD13" si="100">$AD13*AE13</f>
        <v>0.0000001087533572</v>
      </c>
      <c r="BA13" s="20">
        <f t="shared" si="100"/>
        <v>-0.000001283887277</v>
      </c>
      <c r="BB13" s="20">
        <f t="shared" si="100"/>
        <v>-0.000001250721881</v>
      </c>
      <c r="BC13" s="20">
        <f t="shared" si="100"/>
        <v>-0.0000001524859641</v>
      </c>
      <c r="BD13" s="20">
        <f t="shared" si="100"/>
        <v>-0.0000002494132141</v>
      </c>
      <c r="BE13" s="20"/>
      <c r="BF13" s="20">
        <f t="shared" ref="BF13:BI13" si="101">$AE13*AF13</f>
        <v>-0.000001516572597</v>
      </c>
      <c r="BG13" s="20">
        <f t="shared" si="101"/>
        <v>-0.00000147739647</v>
      </c>
      <c r="BH13" s="20">
        <f t="shared" si="101"/>
        <v>-0.000000180121759</v>
      </c>
      <c r="BI13" s="20">
        <f t="shared" si="101"/>
        <v>-0.0000002946156198</v>
      </c>
      <c r="BJ13" s="20"/>
      <c r="BK13" s="20">
        <f t="shared" ref="BK13:BM13" si="102">$AF13*AG13</f>
        <v>0.00001744139749</v>
      </c>
      <c r="BL13" s="20">
        <f t="shared" si="102"/>
        <v>0.000002126426628</v>
      </c>
      <c r="BM13" s="20">
        <f t="shared" si="102"/>
        <v>0.000003478083396</v>
      </c>
      <c r="BN13" s="20"/>
      <c r="BO13" s="20">
        <f t="shared" ref="BO13:BP13" si="103">$AG13*AH13</f>
        <v>0.000002071496742</v>
      </c>
      <c r="BP13" s="20">
        <f t="shared" si="103"/>
        <v>0.000003388237491</v>
      </c>
      <c r="BQ13" s="20"/>
      <c r="BR13" s="20">
        <f t="shared" si="27"/>
        <v>0.0000004130883681</v>
      </c>
      <c r="BS13" s="20"/>
      <c r="BT13" s="20"/>
      <c r="BU13" s="23" t="s">
        <v>110</v>
      </c>
      <c r="BV13" s="20"/>
      <c r="BW13" s="20">
        <f>BW6</f>
        <v>0.0000002999578459</v>
      </c>
      <c r="BX13" s="20">
        <f t="shared" ref="BX13:CB13" si="104">CK6</f>
        <v>0.000000240576243</v>
      </c>
      <c r="BY13" s="20">
        <f t="shared" si="104"/>
        <v>0.0000003282078349</v>
      </c>
      <c r="BZ13" s="20">
        <f t="shared" si="104"/>
        <v>0.0000003155194991</v>
      </c>
      <c r="CA13" s="20">
        <f t="shared" si="104"/>
        <v>0.0000003885534423</v>
      </c>
      <c r="CB13" s="20">
        <f t="shared" si="104"/>
        <v>0.0000004002461316</v>
      </c>
      <c r="CC13" s="20"/>
      <c r="CD13" s="23" t="s">
        <v>110</v>
      </c>
      <c r="CE13" s="20"/>
      <c r="CF13" s="20">
        <f>BW7</f>
        <v>0.0000003001929226</v>
      </c>
      <c r="CG13" s="20">
        <f t="shared" ref="CG13:CK13" si="105">CK7</f>
        <v>0.0000002407647824</v>
      </c>
      <c r="CH13" s="20">
        <f t="shared" si="105"/>
        <v>0.000000328465051</v>
      </c>
      <c r="CI13" s="20">
        <f t="shared" si="105"/>
        <v>0.0000003157667714</v>
      </c>
      <c r="CJ13" s="20">
        <f t="shared" si="105"/>
        <v>0.0000003888579512</v>
      </c>
      <c r="CK13" s="20">
        <f t="shared" si="105"/>
        <v>0.0000004005598042</v>
      </c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</row>
    <row r="14" ht="15.75" customHeight="1">
      <c r="A14" s="86">
        <v>44210.0</v>
      </c>
      <c r="B14" s="20">
        <v>0.013560000000000001</v>
      </c>
      <c r="C14" s="20">
        <v>0.02106</v>
      </c>
      <c r="D14" s="20">
        <v>0.0318</v>
      </c>
      <c r="E14" s="20">
        <v>0.00569</v>
      </c>
      <c r="F14" s="20">
        <v>0.00971</v>
      </c>
      <c r="G14" s="20">
        <v>0.00799</v>
      </c>
      <c r="H14" s="20">
        <v>0.01172</v>
      </c>
      <c r="I14" s="20" t="s">
        <v>83</v>
      </c>
      <c r="J14" s="20"/>
      <c r="K14" s="86">
        <v>44210.0</v>
      </c>
      <c r="L14" s="89">
        <v>0.8229</v>
      </c>
      <c r="M14" s="89">
        <v>103.81</v>
      </c>
      <c r="N14" s="20"/>
      <c r="O14" s="20"/>
      <c r="P14" s="20"/>
      <c r="Q14" s="20"/>
      <c r="R14" s="20"/>
      <c r="S14" s="86">
        <v>44210.0</v>
      </c>
      <c r="T14" s="20">
        <f t="shared" ref="T14:V14" si="106">(1+B14)*1</f>
        <v>1.01356</v>
      </c>
      <c r="U14" s="20">
        <f t="shared" si="106"/>
        <v>1.02106</v>
      </c>
      <c r="V14" s="20">
        <f t="shared" si="106"/>
        <v>1.0318</v>
      </c>
      <c r="W14" s="91">
        <f t="shared" ref="W14:X14" si="107">(1+E14)*$L14</f>
        <v>0.827582301</v>
      </c>
      <c r="X14" s="91">
        <f t="shared" si="107"/>
        <v>0.830890359</v>
      </c>
      <c r="Y14" s="91">
        <f t="shared" ref="Y14:Z14" si="108">(1+G14)*$M14</f>
        <v>104.6394419</v>
      </c>
      <c r="Z14" s="91">
        <f t="shared" si="108"/>
        <v>105.0266532</v>
      </c>
      <c r="AA14" s="20"/>
      <c r="AB14" s="86">
        <v>44210.0</v>
      </c>
      <c r="AC14" s="92">
        <f t="shared" ref="AC14:AI14" si="109">LN(T14/T13)</f>
        <v>-0.0001874405005</v>
      </c>
      <c r="AD14" s="92">
        <f t="shared" si="109"/>
        <v>-0.0004406213812</v>
      </c>
      <c r="AE14" s="92">
        <f t="shared" si="109"/>
        <v>-0.0003197782898</v>
      </c>
      <c r="AF14" s="92">
        <f t="shared" si="109"/>
        <v>0.0003944615261</v>
      </c>
      <c r="AG14" s="92">
        <f t="shared" si="109"/>
        <v>0.0002655973816</v>
      </c>
      <c r="AH14" s="92">
        <f t="shared" si="109"/>
        <v>-0.001178108872</v>
      </c>
      <c r="AI14" s="92">
        <f t="shared" si="109"/>
        <v>-0.001118370345</v>
      </c>
      <c r="AJ14" s="20"/>
      <c r="AK14" s="20">
        <f t="shared" ref="AK14:AQ14" si="110">AC14*AC14</f>
        <v>0.00000003513394124</v>
      </c>
      <c r="AL14" s="20">
        <f t="shared" si="110"/>
        <v>0.0000001941472016</v>
      </c>
      <c r="AM14" s="20">
        <f t="shared" si="110"/>
        <v>0.0000001022581546</v>
      </c>
      <c r="AN14" s="20">
        <f t="shared" si="110"/>
        <v>0.0000001555998955</v>
      </c>
      <c r="AO14" s="20">
        <f t="shared" si="110"/>
        <v>0.0000000705419691</v>
      </c>
      <c r="AP14" s="20">
        <f t="shared" si="110"/>
        <v>0.000001387940513</v>
      </c>
      <c r="AQ14" s="20">
        <f t="shared" si="110"/>
        <v>0.000001250752228</v>
      </c>
      <c r="AR14" s="20"/>
      <c r="AS14" s="20">
        <f t="shared" ref="AS14:AX14" si="111">$AC14*AD14</f>
        <v>0.00000008259029223</v>
      </c>
      <c r="AT14" s="20">
        <f t="shared" si="111"/>
        <v>0.00000005993940269</v>
      </c>
      <c r="AU14" s="20">
        <f t="shared" si="111"/>
        <v>-0.00000007393806588</v>
      </c>
      <c r="AV14" s="20">
        <f t="shared" si="111"/>
        <v>-0.00000004978370614</v>
      </c>
      <c r="AW14" s="20">
        <f t="shared" si="111"/>
        <v>0.0000002208253165</v>
      </c>
      <c r="AX14" s="20">
        <f t="shared" si="111"/>
        <v>0.0000002096278972</v>
      </c>
      <c r="AY14" s="20"/>
      <c r="AZ14" s="20">
        <f t="shared" ref="AZ14:BD14" si="112">$AD14*AE14</f>
        <v>0.0000001409011517</v>
      </c>
      <c r="BA14" s="20">
        <f t="shared" si="112"/>
        <v>-0.0000001738081824</v>
      </c>
      <c r="BB14" s="20">
        <f t="shared" si="112"/>
        <v>-0.0000001170278851</v>
      </c>
      <c r="BC14" s="20">
        <f t="shared" si="112"/>
        <v>0.0000005190999582</v>
      </c>
      <c r="BD14" s="20">
        <f t="shared" si="112"/>
        <v>0.000000492777886</v>
      </c>
      <c r="BE14" s="20"/>
      <c r="BF14" s="20">
        <f t="shared" ref="BF14:BI14" si="113">$AE14*AF14</f>
        <v>-0.0000001261402322</v>
      </c>
      <c r="BG14" s="20">
        <f t="shared" si="113"/>
        <v>-0.00000008493227645</v>
      </c>
      <c r="BH14" s="20">
        <f t="shared" si="113"/>
        <v>0.0000003767336401</v>
      </c>
      <c r="BI14" s="20">
        <f t="shared" si="113"/>
        <v>0.0000003576305562</v>
      </c>
      <c r="BJ14" s="20"/>
      <c r="BK14" s="20">
        <f t="shared" ref="BK14:BM14" si="114">$AF14*AG14</f>
        <v>0.0000001047679485</v>
      </c>
      <c r="BL14" s="20">
        <f t="shared" si="114"/>
        <v>-0.0000004647186233</v>
      </c>
      <c r="BM14" s="20">
        <f t="shared" si="114"/>
        <v>-0.0000004411540729</v>
      </c>
      <c r="BN14" s="20"/>
      <c r="BO14" s="20">
        <f t="shared" ref="BO14:BP14" si="115">$AG14*AH14</f>
        <v>-0.0000003129026315</v>
      </c>
      <c r="BP14" s="20">
        <f t="shared" si="115"/>
        <v>-0.0000002970362352</v>
      </c>
      <c r="BQ14" s="20"/>
      <c r="BR14" s="20">
        <f t="shared" si="27"/>
        <v>0.000001317562025</v>
      </c>
      <c r="BS14" s="20"/>
      <c r="BT14" s="20"/>
      <c r="BU14" s="23" t="s">
        <v>22</v>
      </c>
      <c r="BV14" s="20"/>
      <c r="BW14" s="20"/>
      <c r="BX14" s="20">
        <f>BX6</f>
        <v>0.0000002473643795</v>
      </c>
      <c r="BY14" s="20">
        <f t="shared" ref="BY14:CB14" si="116">CQ6</f>
        <v>0.0000003288788117</v>
      </c>
      <c r="BZ14" s="20">
        <f t="shared" si="116"/>
        <v>0.0000003197764765</v>
      </c>
      <c r="CA14" s="20">
        <f t="shared" si="116"/>
        <v>0.0000003844658317</v>
      </c>
      <c r="CB14" s="20">
        <f t="shared" si="116"/>
        <v>0.0000003959235297</v>
      </c>
      <c r="CC14" s="20"/>
      <c r="CD14" s="23" t="s">
        <v>22</v>
      </c>
      <c r="CE14" s="20"/>
      <c r="CF14" s="20"/>
      <c r="CG14" s="20">
        <f>BX7</f>
        <v>0.0000002475582387</v>
      </c>
      <c r="CH14" s="20">
        <f t="shared" ref="CH14:CK14" si="117">CQ7</f>
        <v>0.0000003291365537</v>
      </c>
      <c r="CI14" s="20">
        <f t="shared" si="117"/>
        <v>0.000000320027085</v>
      </c>
      <c r="CJ14" s="20">
        <f t="shared" si="117"/>
        <v>0.0000003847671372</v>
      </c>
      <c r="CK14" s="20">
        <f t="shared" si="117"/>
        <v>0.0000003962338146</v>
      </c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</row>
    <row r="15" ht="15.75" customHeight="1">
      <c r="A15" s="86">
        <v>44211.0</v>
      </c>
      <c r="B15" s="20">
        <v>0.013560000000000001</v>
      </c>
      <c r="C15" s="20">
        <v>0.02093</v>
      </c>
      <c r="D15" s="20">
        <v>0.0318</v>
      </c>
      <c r="E15" s="20">
        <v>0.00569</v>
      </c>
      <c r="F15" s="20">
        <v>0.009689999999999999</v>
      </c>
      <c r="G15" s="20">
        <v>0.007980000000000001</v>
      </c>
      <c r="H15" s="20">
        <v>0.01187</v>
      </c>
      <c r="I15" s="20" t="s">
        <v>83</v>
      </c>
      <c r="J15" s="20"/>
      <c r="K15" s="86">
        <v>44211.0</v>
      </c>
      <c r="L15" s="89">
        <v>0.8282</v>
      </c>
      <c r="M15" s="89">
        <v>103.92</v>
      </c>
      <c r="N15" s="20"/>
      <c r="O15" s="20"/>
      <c r="P15" s="20"/>
      <c r="Q15" s="20"/>
      <c r="R15" s="20"/>
      <c r="S15" s="86">
        <v>44211.0</v>
      </c>
      <c r="T15" s="20">
        <f t="shared" ref="T15:V15" si="118">(1+B15)*1</f>
        <v>1.01356</v>
      </c>
      <c r="U15" s="20">
        <f t="shared" si="118"/>
        <v>1.02093</v>
      </c>
      <c r="V15" s="20">
        <f t="shared" si="118"/>
        <v>1.0318</v>
      </c>
      <c r="W15" s="91">
        <f t="shared" ref="W15:X15" si="119">(1+E15)*$L15</f>
        <v>0.832912458</v>
      </c>
      <c r="X15" s="91">
        <f t="shared" si="119"/>
        <v>0.836225258</v>
      </c>
      <c r="Y15" s="91">
        <f t="shared" ref="Y15:Z15" si="120">(1+G15)*$M15</f>
        <v>104.7492816</v>
      </c>
      <c r="Z15" s="91">
        <f t="shared" si="120"/>
        <v>105.1535304</v>
      </c>
      <c r="AA15" s="20"/>
      <c r="AB15" s="86">
        <v>44211.0</v>
      </c>
      <c r="AC15" s="92">
        <f t="shared" ref="AC15:AI15" si="121">LN(T15/T14)</f>
        <v>0</v>
      </c>
      <c r="AD15" s="92">
        <f t="shared" si="121"/>
        <v>-0.0001273267745</v>
      </c>
      <c r="AE15" s="92">
        <f t="shared" si="121"/>
        <v>0</v>
      </c>
      <c r="AF15" s="92">
        <f t="shared" si="121"/>
        <v>0.0064199845</v>
      </c>
      <c r="AG15" s="92">
        <f t="shared" si="121"/>
        <v>0.006400176636</v>
      </c>
      <c r="AH15" s="92">
        <f t="shared" si="121"/>
        <v>0.001049146375</v>
      </c>
      <c r="AI15" s="92">
        <f t="shared" si="121"/>
        <v>0.001207318532</v>
      </c>
      <c r="AJ15" s="20"/>
      <c r="AK15" s="20">
        <f t="shared" ref="AK15:AQ15" si="122">AC15*AC15</f>
        <v>0</v>
      </c>
      <c r="AL15" s="20">
        <f t="shared" si="122"/>
        <v>0.00000001621210752</v>
      </c>
      <c r="AM15" s="20">
        <f t="shared" si="122"/>
        <v>0</v>
      </c>
      <c r="AN15" s="20">
        <f t="shared" si="122"/>
        <v>0.00004121620098</v>
      </c>
      <c r="AO15" s="20">
        <f t="shared" si="122"/>
        <v>0.00004096226097</v>
      </c>
      <c r="AP15" s="20">
        <f t="shared" si="122"/>
        <v>0.000001100708115</v>
      </c>
      <c r="AQ15" s="20">
        <f t="shared" si="122"/>
        <v>0.000001457618039</v>
      </c>
      <c r="AR15" s="20"/>
      <c r="AS15" s="20">
        <f t="shared" ref="AS15:AX15" si="123">$AC15*AD15</f>
        <v>0</v>
      </c>
      <c r="AT15" s="20">
        <f t="shared" si="123"/>
        <v>0</v>
      </c>
      <c r="AU15" s="20">
        <f t="shared" si="123"/>
        <v>0</v>
      </c>
      <c r="AV15" s="20">
        <f t="shared" si="123"/>
        <v>0</v>
      </c>
      <c r="AW15" s="20">
        <f t="shared" si="123"/>
        <v>0</v>
      </c>
      <c r="AX15" s="20">
        <f t="shared" si="123"/>
        <v>0</v>
      </c>
      <c r="AY15" s="20"/>
      <c r="AZ15" s="20">
        <f t="shared" ref="AZ15:BD15" si="124">$AD15*AE15</f>
        <v>0</v>
      </c>
      <c r="BA15" s="20">
        <f t="shared" si="124"/>
        <v>-0.000000817435919</v>
      </c>
      <c r="BB15" s="20">
        <f t="shared" si="124"/>
        <v>-0.0000008149138476</v>
      </c>
      <c r="BC15" s="20">
        <f t="shared" si="124"/>
        <v>-0.0000001335844239</v>
      </c>
      <c r="BD15" s="20">
        <f t="shared" si="124"/>
        <v>-0.0000001537239746</v>
      </c>
      <c r="BE15" s="20"/>
      <c r="BF15" s="20">
        <f t="shared" ref="BF15:BI15" si="125">$AE15*AF15</f>
        <v>0</v>
      </c>
      <c r="BG15" s="20">
        <f t="shared" si="125"/>
        <v>0</v>
      </c>
      <c r="BH15" s="20">
        <f t="shared" si="125"/>
        <v>0</v>
      </c>
      <c r="BI15" s="20">
        <f t="shared" si="125"/>
        <v>0</v>
      </c>
      <c r="BJ15" s="20"/>
      <c r="BK15" s="20">
        <f t="shared" ref="BK15:BM15" si="126">$AF15*AG15</f>
        <v>0.0000410890348</v>
      </c>
      <c r="BL15" s="20">
        <f t="shared" si="126"/>
        <v>0.000006735503463</v>
      </c>
      <c r="BM15" s="20">
        <f t="shared" si="126"/>
        <v>0.000007750966265</v>
      </c>
      <c r="BN15" s="20"/>
      <c r="BO15" s="20">
        <f t="shared" ref="BO15:BP15" si="127">$AG15*AH15</f>
        <v>0.000006714722115</v>
      </c>
      <c r="BP15" s="20">
        <f t="shared" si="127"/>
        <v>0.000007727051864</v>
      </c>
      <c r="BQ15" s="20"/>
      <c r="BR15" s="20">
        <f t="shared" si="27"/>
        <v>0.000001266653861</v>
      </c>
      <c r="BS15" s="20"/>
      <c r="BT15" s="20"/>
      <c r="BU15" s="23" t="s">
        <v>111</v>
      </c>
      <c r="BV15" s="20"/>
      <c r="BW15" s="20"/>
      <c r="BX15" s="20"/>
      <c r="BY15" s="20">
        <f>BY6</f>
        <v>0.00002297349896</v>
      </c>
      <c r="BZ15" s="20">
        <f t="shared" ref="BZ15:CB15" si="128">CV6</f>
        <v>0.00002294202904</v>
      </c>
      <c r="CA15" s="20">
        <f t="shared" si="128"/>
        <v>0.00001437962884</v>
      </c>
      <c r="CB15" s="20">
        <f t="shared" si="128"/>
        <v>0.00001434861045</v>
      </c>
      <c r="CC15" s="20"/>
      <c r="CD15" s="23" t="s">
        <v>111</v>
      </c>
      <c r="CE15" s="20"/>
      <c r="CF15" s="20"/>
      <c r="CG15" s="20"/>
      <c r="CH15" s="20">
        <f>BY7</f>
        <v>0.00002299150327</v>
      </c>
      <c r="CI15" s="20">
        <f t="shared" ref="CI15:CK15" si="129">CV7</f>
        <v>0.00002296000868</v>
      </c>
      <c r="CJ15" s="20">
        <f t="shared" si="129"/>
        <v>0.00001439089815</v>
      </c>
      <c r="CK15" s="20">
        <f t="shared" si="129"/>
        <v>0.00001435985544</v>
      </c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</row>
    <row r="16" ht="15.75" customHeight="1">
      <c r="A16" s="86">
        <v>44214.0</v>
      </c>
      <c r="B16" s="20">
        <v>0.013560000000000001</v>
      </c>
      <c r="C16" s="20">
        <v>0.02093</v>
      </c>
      <c r="D16" s="20">
        <v>0.0318</v>
      </c>
      <c r="E16" s="20">
        <v>0.00573</v>
      </c>
      <c r="F16" s="20">
        <v>0.0097</v>
      </c>
      <c r="G16" s="20">
        <v>0.00801</v>
      </c>
      <c r="H16" s="20">
        <v>0.01204</v>
      </c>
      <c r="I16" s="20" t="s">
        <v>83</v>
      </c>
      <c r="J16" s="20"/>
      <c r="K16" s="86">
        <v>44214.0</v>
      </c>
      <c r="L16" s="89">
        <v>0.8282</v>
      </c>
      <c r="M16" s="89">
        <v>103.7</v>
      </c>
      <c r="N16" s="20"/>
      <c r="O16" s="20"/>
      <c r="P16" s="20"/>
      <c r="Q16" s="20"/>
      <c r="R16" s="20"/>
      <c r="S16" s="86">
        <v>44214.0</v>
      </c>
      <c r="T16" s="20">
        <f t="shared" ref="T16:V16" si="130">(1+B16)*1</f>
        <v>1.01356</v>
      </c>
      <c r="U16" s="20">
        <f t="shared" si="130"/>
        <v>1.02093</v>
      </c>
      <c r="V16" s="20">
        <f t="shared" si="130"/>
        <v>1.0318</v>
      </c>
      <c r="W16" s="91">
        <f t="shared" ref="W16:X16" si="131">(1+E16)*$L16</f>
        <v>0.832945586</v>
      </c>
      <c r="X16" s="91">
        <f t="shared" si="131"/>
        <v>0.83623354</v>
      </c>
      <c r="Y16" s="91">
        <f t="shared" ref="Y16:Z16" si="132">(1+G16)*$M16</f>
        <v>104.530637</v>
      </c>
      <c r="Z16" s="91">
        <f t="shared" si="132"/>
        <v>104.948548</v>
      </c>
      <c r="AA16" s="20"/>
      <c r="AB16" s="86">
        <v>44214.0</v>
      </c>
      <c r="AC16" s="92">
        <f t="shared" ref="AC16:AI16" si="133">LN(T16/T15)</f>
        <v>0</v>
      </c>
      <c r="AD16" s="92">
        <f t="shared" si="133"/>
        <v>0</v>
      </c>
      <c r="AE16" s="92">
        <f t="shared" si="133"/>
        <v>0</v>
      </c>
      <c r="AF16" s="92">
        <f t="shared" si="133"/>
        <v>0.00003977289676</v>
      </c>
      <c r="AG16" s="92">
        <f t="shared" si="133"/>
        <v>0.000009903980905</v>
      </c>
      <c r="AH16" s="92">
        <f t="shared" si="133"/>
        <v>-0.002089495074</v>
      </c>
      <c r="AI16" s="92">
        <f t="shared" si="133"/>
        <v>-0.001951265467</v>
      </c>
      <c r="AJ16" s="20"/>
      <c r="AK16" s="20">
        <f t="shared" ref="AK16:AQ16" si="134">AC16*AC16</f>
        <v>0</v>
      </c>
      <c r="AL16" s="20">
        <f t="shared" si="134"/>
        <v>0</v>
      </c>
      <c r="AM16" s="20">
        <f t="shared" si="134"/>
        <v>0</v>
      </c>
      <c r="AN16" s="20">
        <f t="shared" si="134"/>
        <v>0.000000001581883317</v>
      </c>
      <c r="AO16" s="20">
        <f t="shared" si="134"/>
        <v>0</v>
      </c>
      <c r="AP16" s="20">
        <f t="shared" si="134"/>
        <v>0.000004365989666</v>
      </c>
      <c r="AQ16" s="20">
        <f t="shared" si="134"/>
        <v>0.000003807436922</v>
      </c>
      <c r="AR16" s="20"/>
      <c r="AS16" s="20">
        <f t="shared" ref="AS16:AX16" si="135">$AC16*AD16</f>
        <v>0</v>
      </c>
      <c r="AT16" s="20">
        <f t="shared" si="135"/>
        <v>0</v>
      </c>
      <c r="AU16" s="20">
        <f t="shared" si="135"/>
        <v>0</v>
      </c>
      <c r="AV16" s="20">
        <f t="shared" si="135"/>
        <v>0</v>
      </c>
      <c r="AW16" s="20">
        <f t="shared" si="135"/>
        <v>0</v>
      </c>
      <c r="AX16" s="20">
        <f t="shared" si="135"/>
        <v>0</v>
      </c>
      <c r="AY16" s="20"/>
      <c r="AZ16" s="20">
        <f t="shared" ref="AZ16:BD16" si="136">$AD16*AE16</f>
        <v>0</v>
      </c>
      <c r="BA16" s="20">
        <f t="shared" si="136"/>
        <v>0</v>
      </c>
      <c r="BB16" s="20">
        <f t="shared" si="136"/>
        <v>0</v>
      </c>
      <c r="BC16" s="20">
        <f t="shared" si="136"/>
        <v>0</v>
      </c>
      <c r="BD16" s="20">
        <f t="shared" si="136"/>
        <v>0</v>
      </c>
      <c r="BE16" s="20"/>
      <c r="BF16" s="20">
        <f t="shared" ref="BF16:BI16" si="137">$AE16*AF16</f>
        <v>0</v>
      </c>
      <c r="BG16" s="20">
        <f t="shared" si="137"/>
        <v>0</v>
      </c>
      <c r="BH16" s="20">
        <f t="shared" si="137"/>
        <v>0</v>
      </c>
      <c r="BI16" s="20">
        <f t="shared" si="137"/>
        <v>0</v>
      </c>
      <c r="BJ16" s="20"/>
      <c r="BK16" s="20">
        <f t="shared" ref="BK16:BM16" si="138">$AF16*AG16</f>
        <v>0.0000000003939100101</v>
      </c>
      <c r="BL16" s="20">
        <f t="shared" si="138"/>
        <v>-0.00000008310527189</v>
      </c>
      <c r="BM16" s="20">
        <f t="shared" si="138"/>
        <v>-0.00000007760747997</v>
      </c>
      <c r="BN16" s="20"/>
      <c r="BO16" s="20">
        <f t="shared" ref="BO16:BP16" si="139">$AG16*AH16</f>
        <v>-0.00000002069431932</v>
      </c>
      <c r="BP16" s="20">
        <f t="shared" si="139"/>
        <v>-0.00000001932529592</v>
      </c>
      <c r="BQ16" s="20"/>
      <c r="BR16" s="20">
        <f t="shared" si="27"/>
        <v>0.000004077159582</v>
      </c>
      <c r="BS16" s="20"/>
      <c r="BT16" s="20"/>
      <c r="BU16" s="23" t="s">
        <v>112</v>
      </c>
      <c r="BV16" s="20"/>
      <c r="BW16" s="20"/>
      <c r="BX16" s="20"/>
      <c r="BY16" s="20"/>
      <c r="BZ16" s="20">
        <f>BZ6</f>
        <v>0.00002295157805</v>
      </c>
      <c r="CA16" s="20">
        <f t="shared" ref="CA16:CB16" si="140">CZ6</f>
        <v>0.00001437148612</v>
      </c>
      <c r="CB16" s="20">
        <f t="shared" si="140"/>
        <v>0.00001433816516</v>
      </c>
      <c r="CC16" s="20"/>
      <c r="CD16" s="23" t="s">
        <v>112</v>
      </c>
      <c r="CE16" s="20"/>
      <c r="CF16" s="20"/>
      <c r="CG16" s="20"/>
      <c r="CH16" s="20"/>
      <c r="CI16" s="20">
        <f>BZ7</f>
        <v>0.00002296956518</v>
      </c>
      <c r="CJ16" s="20">
        <f t="shared" ref="CJ16:CK16" si="141">CZ7</f>
        <v>0.00001438274904</v>
      </c>
      <c r="CK16" s="20">
        <f t="shared" si="141"/>
        <v>0.00001434940196</v>
      </c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</row>
    <row r="17" ht="15.75" customHeight="1">
      <c r="A17" s="86">
        <v>44215.0</v>
      </c>
      <c r="B17" s="20">
        <v>0.013540000000000002</v>
      </c>
      <c r="C17" s="20">
        <v>0.020579999999999998</v>
      </c>
      <c r="D17" s="20">
        <v>0.03143</v>
      </c>
      <c r="E17" s="20">
        <v>0.005809999999999999</v>
      </c>
      <c r="F17" s="20">
        <v>0.00971</v>
      </c>
      <c r="G17" s="20">
        <v>0.00797</v>
      </c>
      <c r="H17" s="20">
        <v>0.012509999999999999</v>
      </c>
      <c r="I17" s="20" t="s">
        <v>83</v>
      </c>
      <c r="J17" s="20"/>
      <c r="K17" s="86">
        <v>44215.0</v>
      </c>
      <c r="L17" s="89">
        <v>0.8245</v>
      </c>
      <c r="M17" s="89">
        <v>103.91</v>
      </c>
      <c r="N17" s="20"/>
      <c r="O17" s="20"/>
      <c r="P17" s="20"/>
      <c r="Q17" s="20"/>
      <c r="R17" s="20"/>
      <c r="S17" s="86">
        <v>44215.0</v>
      </c>
      <c r="T17" s="20">
        <f t="shared" ref="T17:V17" si="142">(1+B17)*1</f>
        <v>1.01354</v>
      </c>
      <c r="U17" s="20">
        <f t="shared" si="142"/>
        <v>1.02058</v>
      </c>
      <c r="V17" s="20">
        <f t="shared" si="142"/>
        <v>1.03143</v>
      </c>
      <c r="W17" s="91">
        <f t="shared" ref="W17:X17" si="143">(1+E17)*$L17</f>
        <v>0.829290345</v>
      </c>
      <c r="X17" s="91">
        <f t="shared" si="143"/>
        <v>0.832505895</v>
      </c>
      <c r="Y17" s="91">
        <f t="shared" ref="Y17:Z17" si="144">(1+G17)*$M17</f>
        <v>104.7381627</v>
      </c>
      <c r="Z17" s="91">
        <f t="shared" si="144"/>
        <v>105.2099141</v>
      </c>
      <c r="AA17" s="20"/>
      <c r="AB17" s="86">
        <v>44215.0</v>
      </c>
      <c r="AC17" s="92">
        <f t="shared" ref="AC17:AI17" si="145">LN(T17/T16)</f>
        <v>-0.00001973262296</v>
      </c>
      <c r="AD17" s="92">
        <f t="shared" si="145"/>
        <v>-0.0003428834573</v>
      </c>
      <c r="AE17" s="92">
        <f t="shared" si="145"/>
        <v>-0.0003586609384</v>
      </c>
      <c r="AF17" s="92">
        <f t="shared" si="145"/>
        <v>-0.004397988064</v>
      </c>
      <c r="AG17" s="92">
        <f t="shared" si="145"/>
        <v>-0.004467625229</v>
      </c>
      <c r="AH17" s="92">
        <f t="shared" si="145"/>
        <v>0.001983341696</v>
      </c>
      <c r="AI17" s="92">
        <f t="shared" si="145"/>
        <v>0.002487325346</v>
      </c>
      <c r="AJ17" s="20"/>
      <c r="AK17" s="20">
        <f t="shared" ref="AK17:AQ17" si="146">AC17*AC17</f>
        <v>0.0000000003893764089</v>
      </c>
      <c r="AL17" s="20">
        <f t="shared" si="146"/>
        <v>0.0000001175690653</v>
      </c>
      <c r="AM17" s="20">
        <f t="shared" si="146"/>
        <v>0.0000001286376687</v>
      </c>
      <c r="AN17" s="20">
        <f t="shared" si="146"/>
        <v>0.00001934229901</v>
      </c>
      <c r="AO17" s="20">
        <f t="shared" si="146"/>
        <v>0.00001995967519</v>
      </c>
      <c r="AP17" s="20">
        <f t="shared" si="146"/>
        <v>0.000003933644282</v>
      </c>
      <c r="AQ17" s="20">
        <f t="shared" si="146"/>
        <v>0.000006186787378</v>
      </c>
      <c r="AR17" s="20"/>
      <c r="AS17" s="20">
        <f t="shared" ref="AS17:AX17" si="147">$AC17*AD17</f>
        <v>0.000000006765989981</v>
      </c>
      <c r="AT17" s="20">
        <f t="shared" si="147"/>
        <v>0.000000007077321068</v>
      </c>
      <c r="AU17" s="20">
        <f t="shared" si="147"/>
        <v>0.00000008678384024</v>
      </c>
      <c r="AV17" s="20">
        <f t="shared" si="147"/>
        <v>0.00000008815796417</v>
      </c>
      <c r="AW17" s="20">
        <f t="shared" si="147"/>
        <v>-0.00000003913653388</v>
      </c>
      <c r="AX17" s="20">
        <f t="shared" si="147"/>
        <v>-0.00000004908145323</v>
      </c>
      <c r="AY17" s="20"/>
      <c r="AZ17" s="20">
        <f t="shared" ref="AZ17:BD17" si="148">$AD17*AE17</f>
        <v>0.0000001229789025</v>
      </c>
      <c r="BA17" s="20">
        <f t="shared" si="148"/>
        <v>0.000001507997352</v>
      </c>
      <c r="BB17" s="20">
        <f t="shared" si="148"/>
        <v>0.000001531874784</v>
      </c>
      <c r="BC17" s="20">
        <f t="shared" si="148"/>
        <v>-0.0000006800550576</v>
      </c>
      <c r="BD17" s="20">
        <f t="shared" si="148"/>
        <v>-0.0000008528627141</v>
      </c>
      <c r="BE17" s="20"/>
      <c r="BF17" s="20">
        <f t="shared" ref="BF17:BI17" si="149">$AE17*AF17</f>
        <v>0.000001577386526</v>
      </c>
      <c r="BG17" s="20">
        <f t="shared" si="149"/>
        <v>0.000001602362657</v>
      </c>
      <c r="BH17" s="20">
        <f t="shared" si="149"/>
        <v>-0.0000007113471937</v>
      </c>
      <c r="BI17" s="20">
        <f t="shared" si="149"/>
        <v>-0.0000008921064428</v>
      </c>
      <c r="BJ17" s="20"/>
      <c r="BK17" s="20">
        <f t="shared" ref="BK17:BM17" si="150">$AF17*AG17</f>
        <v>0.00001964856243</v>
      </c>
      <c r="BL17" s="20">
        <f t="shared" si="150"/>
        <v>-0.000008722713104</v>
      </c>
      <c r="BM17" s="20">
        <f t="shared" si="150"/>
        <v>-0.00001093922718</v>
      </c>
      <c r="BN17" s="20"/>
      <c r="BO17" s="20">
        <f t="shared" ref="BO17:BP17" si="151">$AG17*AH17</f>
        <v>-0.000008860827397</v>
      </c>
      <c r="BP17" s="20">
        <f t="shared" si="151"/>
        <v>-0.00001111243747</v>
      </c>
      <c r="BQ17" s="20"/>
      <c r="BR17" s="20">
        <f t="shared" si="27"/>
        <v>0.00000493321607</v>
      </c>
      <c r="BS17" s="20"/>
      <c r="BT17" s="20"/>
      <c r="BU17" s="23" t="s">
        <v>113</v>
      </c>
      <c r="BV17" s="20"/>
      <c r="BW17" s="20"/>
      <c r="BX17" s="20"/>
      <c r="BY17" s="20"/>
      <c r="BZ17" s="20"/>
      <c r="CA17" s="20">
        <f>CA6</f>
        <v>0.0000369982919</v>
      </c>
      <c r="CB17" s="20">
        <f>DC6</f>
        <v>0.00003684006376</v>
      </c>
      <c r="CC17" s="20"/>
      <c r="CD17" s="23" t="s">
        <v>113</v>
      </c>
      <c r="CE17" s="20"/>
      <c r="CF17" s="20"/>
      <c r="CG17" s="20"/>
      <c r="CH17" s="20"/>
      <c r="CI17" s="20"/>
      <c r="CJ17" s="20">
        <f>CA7</f>
        <v>0.00003702728742</v>
      </c>
      <c r="CK17" s="20">
        <f>DC7</f>
        <v>0.00003686893529</v>
      </c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</row>
    <row r="18" ht="15.75" customHeight="1">
      <c r="A18" s="86">
        <v>44216.0</v>
      </c>
      <c r="B18" s="20">
        <v>0.013560000000000001</v>
      </c>
      <c r="C18" s="20">
        <v>0.02046</v>
      </c>
      <c r="D18" s="20">
        <v>0.03125</v>
      </c>
      <c r="E18" s="20">
        <v>0.005849999999999999</v>
      </c>
      <c r="F18" s="20">
        <v>0.00972</v>
      </c>
      <c r="G18" s="20">
        <v>0.00781</v>
      </c>
      <c r="H18" s="20">
        <v>0.01169</v>
      </c>
      <c r="I18" s="20" t="s">
        <v>83</v>
      </c>
      <c r="J18" s="20"/>
      <c r="K18" s="86">
        <v>44216.0</v>
      </c>
      <c r="L18" s="89">
        <v>0.8261</v>
      </c>
      <c r="M18" s="89">
        <v>103.56</v>
      </c>
      <c r="N18" s="20"/>
      <c r="O18" s="20"/>
      <c r="P18" s="20"/>
      <c r="Q18" s="20"/>
      <c r="R18" s="20"/>
      <c r="S18" s="86">
        <v>44216.0</v>
      </c>
      <c r="T18" s="20">
        <f t="shared" ref="T18:V18" si="152">(1+B18)*1</f>
        <v>1.01356</v>
      </c>
      <c r="U18" s="20">
        <f t="shared" si="152"/>
        <v>1.02046</v>
      </c>
      <c r="V18" s="20">
        <f t="shared" si="152"/>
        <v>1.03125</v>
      </c>
      <c r="W18" s="91">
        <f t="shared" ref="W18:X18" si="153">(1+E18)*$L18</f>
        <v>0.830932685</v>
      </c>
      <c r="X18" s="91">
        <f t="shared" si="153"/>
        <v>0.834129692</v>
      </c>
      <c r="Y18" s="91">
        <f t="shared" ref="Y18:Z18" si="154">(1+G18)*$M18</f>
        <v>104.3688036</v>
      </c>
      <c r="Z18" s="91">
        <f t="shared" si="154"/>
        <v>104.7706164</v>
      </c>
      <c r="AA18" s="20"/>
      <c r="AB18" s="86">
        <v>44216.0</v>
      </c>
      <c r="AC18" s="92">
        <f t="shared" ref="AC18:AI18" si="155">LN(T18/T17)</f>
        <v>0.00001973262296</v>
      </c>
      <c r="AD18" s="92">
        <f t="shared" si="155"/>
        <v>-0.0001175871126</v>
      </c>
      <c r="AE18" s="92">
        <f t="shared" si="155"/>
        <v>-0.0001745302233</v>
      </c>
      <c r="AF18" s="92">
        <f t="shared" si="155"/>
        <v>0.00197845772</v>
      </c>
      <c r="AG18" s="92">
        <f t="shared" si="155"/>
        <v>0.001948593354</v>
      </c>
      <c r="AH18" s="92">
        <f t="shared" si="155"/>
        <v>-0.003532732464</v>
      </c>
      <c r="AI18" s="92">
        <f t="shared" si="155"/>
        <v>-0.004184181646</v>
      </c>
      <c r="AJ18" s="20"/>
      <c r="AK18" s="20">
        <f t="shared" ref="AK18:AQ18" si="156">AC18*AC18</f>
        <v>0.0000000003893764089</v>
      </c>
      <c r="AL18" s="20">
        <f t="shared" si="156"/>
        <v>0.00000001382672905</v>
      </c>
      <c r="AM18" s="20">
        <f t="shared" si="156"/>
        <v>0.00000003046079883</v>
      </c>
      <c r="AN18" s="20">
        <f t="shared" si="156"/>
        <v>0.000003914294952</v>
      </c>
      <c r="AO18" s="20">
        <f t="shared" si="156"/>
        <v>0.000003797016057</v>
      </c>
      <c r="AP18" s="20">
        <f t="shared" si="156"/>
        <v>0.00001248019866</v>
      </c>
      <c r="AQ18" s="20">
        <f t="shared" si="156"/>
        <v>0.00001750737605</v>
      </c>
      <c r="AR18" s="20"/>
      <c r="AS18" s="20">
        <f t="shared" ref="AS18:AX18" si="157">$AC18*AD18</f>
        <v>-0.000000002320302158</v>
      </c>
      <c r="AT18" s="20">
        <f t="shared" si="157"/>
        <v>-0.000000003443939091</v>
      </c>
      <c r="AU18" s="20">
        <f t="shared" si="157"/>
        <v>0.00000003904016024</v>
      </c>
      <c r="AV18" s="20">
        <f t="shared" si="157"/>
        <v>0.00000003845085795</v>
      </c>
      <c r="AW18" s="20">
        <f t="shared" si="157"/>
        <v>-0.00000006971007773</v>
      </c>
      <c r="AX18" s="20">
        <f t="shared" si="157"/>
        <v>-0.00000008256487882</v>
      </c>
      <c r="AY18" s="20"/>
      <c r="AZ18" s="20">
        <f t="shared" ref="AZ18:BD18" si="158">$AD18*AE18</f>
        <v>0.00000002052250501</v>
      </c>
      <c r="BA18" s="20">
        <f t="shared" si="158"/>
        <v>-0.0000002326411307</v>
      </c>
      <c r="BB18" s="20">
        <f t="shared" si="158"/>
        <v>-0.0000002291294661</v>
      </c>
      <c r="BC18" s="20">
        <f t="shared" si="158"/>
        <v>0.00000041540381</v>
      </c>
      <c r="BD18" s="20">
        <f t="shared" si="158"/>
        <v>0.0000004920058383</v>
      </c>
      <c r="BE18" s="20"/>
      <c r="BF18" s="20">
        <f t="shared" ref="BF18:BI18" si="159">$AE18*AF18</f>
        <v>-0.0000003453006677</v>
      </c>
      <c r="BG18" s="20">
        <f t="shared" si="159"/>
        <v>-0.000000340088433</v>
      </c>
      <c r="BH18" s="20">
        <f t="shared" si="159"/>
        <v>0.0000006165685856</v>
      </c>
      <c r="BI18" s="20">
        <f t="shared" si="159"/>
        <v>0.0000007302661569</v>
      </c>
      <c r="BJ18" s="20"/>
      <c r="BK18" s="20">
        <f t="shared" ref="BK18:BM18" si="160">$AF18*AG18</f>
        <v>0.000003855209564</v>
      </c>
      <c r="BL18" s="20">
        <f t="shared" si="160"/>
        <v>-0.000006989361818</v>
      </c>
      <c r="BM18" s="20">
        <f t="shared" si="160"/>
        <v>-0.000008278226482</v>
      </c>
      <c r="BN18" s="20"/>
      <c r="BO18" s="20">
        <f t="shared" ref="BO18:BP18" si="161">$AG18*AH18</f>
        <v>-0.000006883858999</v>
      </c>
      <c r="BP18" s="20">
        <f t="shared" si="161"/>
        <v>-0.000008153268546</v>
      </c>
      <c r="BQ18" s="20"/>
      <c r="BR18" s="20">
        <f t="shared" si="27"/>
        <v>0.00001478159434</v>
      </c>
      <c r="BS18" s="20"/>
      <c r="BT18" s="20"/>
      <c r="BU18" s="23" t="s">
        <v>114</v>
      </c>
      <c r="BV18" s="20"/>
      <c r="BW18" s="20"/>
      <c r="BX18" s="20"/>
      <c r="BY18" s="20"/>
      <c r="BZ18" s="20"/>
      <c r="CA18" s="20"/>
      <c r="CB18" s="20">
        <f>CB6</f>
        <v>0.00003680245551</v>
      </c>
      <c r="CC18" s="20"/>
      <c r="CD18" s="23" t="s">
        <v>114</v>
      </c>
      <c r="CE18" s="20"/>
      <c r="CF18" s="20"/>
      <c r="CG18" s="20"/>
      <c r="CH18" s="20"/>
      <c r="CI18" s="20"/>
      <c r="CJ18" s="20"/>
      <c r="CK18" s="20">
        <f>CB7</f>
        <v>0.00003683129755</v>
      </c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</row>
    <row r="19" ht="15.75" customHeight="1">
      <c r="A19" s="86">
        <v>44217.0</v>
      </c>
      <c r="B19" s="20">
        <v>0.01348</v>
      </c>
      <c r="C19" s="20">
        <v>0.020409999999999998</v>
      </c>
      <c r="D19" s="20">
        <v>0.03116</v>
      </c>
      <c r="E19" s="20">
        <v>0.00584</v>
      </c>
      <c r="F19" s="20">
        <v>0.00974</v>
      </c>
      <c r="G19" s="20">
        <v>0.0070999999999999995</v>
      </c>
      <c r="H19" s="20">
        <v>0.01175</v>
      </c>
      <c r="I19" s="20" t="s">
        <v>83</v>
      </c>
      <c r="J19" s="20"/>
      <c r="K19" s="86">
        <v>44217.0</v>
      </c>
      <c r="L19" s="89">
        <v>0.8219</v>
      </c>
      <c r="M19" s="89">
        <v>103.53</v>
      </c>
      <c r="N19" s="20"/>
      <c r="O19" s="20"/>
      <c r="P19" s="20"/>
      <c r="Q19" s="20"/>
      <c r="R19" s="20"/>
      <c r="S19" s="86">
        <v>44217.0</v>
      </c>
      <c r="T19" s="20">
        <f t="shared" ref="T19:V19" si="162">(1+B19)*1</f>
        <v>1.01348</v>
      </c>
      <c r="U19" s="20">
        <f t="shared" si="162"/>
        <v>1.02041</v>
      </c>
      <c r="V19" s="20">
        <f t="shared" si="162"/>
        <v>1.03116</v>
      </c>
      <c r="W19" s="91">
        <f t="shared" ref="W19:X19" si="163">(1+E19)*$L19</f>
        <v>0.826699896</v>
      </c>
      <c r="X19" s="91">
        <f t="shared" si="163"/>
        <v>0.829905306</v>
      </c>
      <c r="Y19" s="91">
        <f t="shared" ref="Y19:Z19" si="164">(1+G19)*$M19</f>
        <v>104.265063</v>
      </c>
      <c r="Z19" s="91">
        <f t="shared" si="164"/>
        <v>104.7464775</v>
      </c>
      <c r="AA19" s="20"/>
      <c r="AB19" s="86">
        <v>44217.0</v>
      </c>
      <c r="AC19" s="92">
        <f t="shared" ref="AC19:AI19" si="165">LN(T19/T18)</f>
        <v>-0.0000789328282</v>
      </c>
      <c r="AD19" s="92">
        <f t="shared" si="165"/>
        <v>-0.00004899871134</v>
      </c>
      <c r="AE19" s="92">
        <f t="shared" si="165"/>
        <v>-0.00008727653576</v>
      </c>
      <c r="AF19" s="92">
        <f t="shared" si="165"/>
        <v>-0.005107040304</v>
      </c>
      <c r="AG19" s="92">
        <f t="shared" si="165"/>
        <v>-0.005077291139</v>
      </c>
      <c r="AH19" s="92">
        <f t="shared" si="165"/>
        <v>-0.0009944752522</v>
      </c>
      <c r="AI19" s="92">
        <f t="shared" si="165"/>
        <v>-0.0002304241593</v>
      </c>
      <c r="AJ19" s="20"/>
      <c r="AK19" s="20">
        <f t="shared" ref="AK19:AQ19" si="166">AC19*AC19</f>
        <v>0.000000006230391368</v>
      </c>
      <c r="AL19" s="20">
        <f t="shared" si="166"/>
        <v>0.000000002400873713</v>
      </c>
      <c r="AM19" s="20">
        <f t="shared" si="166"/>
        <v>0.000000007617193694</v>
      </c>
      <c r="AN19" s="20">
        <f t="shared" si="166"/>
        <v>0.00002608186066</v>
      </c>
      <c r="AO19" s="20">
        <f t="shared" si="166"/>
        <v>0.00002577888531</v>
      </c>
      <c r="AP19" s="20">
        <f t="shared" si="166"/>
        <v>0.0000009889810272</v>
      </c>
      <c r="AQ19" s="20">
        <f t="shared" si="166"/>
        <v>0.00000005309529317</v>
      </c>
      <c r="AR19" s="20"/>
      <c r="AS19" s="20">
        <f t="shared" ref="AS19:AX19" si="167">$AC19*AD19</f>
        <v>0.000000003867606865</v>
      </c>
      <c r="AT19" s="20">
        <f t="shared" si="167"/>
        <v>0.000000006888983803</v>
      </c>
      <c r="AU19" s="20">
        <f t="shared" si="167"/>
        <v>0.0000004031131349</v>
      </c>
      <c r="AV19" s="20">
        <f t="shared" si="167"/>
        <v>0.0000004007649492</v>
      </c>
      <c r="AW19" s="20">
        <f t="shared" si="167"/>
        <v>0.00000007849674423</v>
      </c>
      <c r="AX19" s="20">
        <f t="shared" si="167"/>
        <v>0.00000001818803058</v>
      </c>
      <c r="AY19" s="20"/>
      <c r="AZ19" s="20">
        <f t="shared" ref="AZ19:BD19" si="168">$AD19*AE19</f>
        <v>0.000000004276437783</v>
      </c>
      <c r="BA19" s="20">
        <f t="shared" si="168"/>
        <v>0.0000002502383937</v>
      </c>
      <c r="BB19" s="20">
        <f t="shared" si="168"/>
        <v>0.0000002487807229</v>
      </c>
      <c r="BC19" s="20">
        <f t="shared" si="168"/>
        <v>0.00000004872800582</v>
      </c>
      <c r="BD19" s="20">
        <f t="shared" si="168"/>
        <v>0.00000001129048687</v>
      </c>
      <c r="BE19" s="20"/>
      <c r="BF19" s="20">
        <f t="shared" ref="BF19:BI19" si="169">$AE19*AF19</f>
        <v>0.0000004457247857</v>
      </c>
      <c r="BG19" s="20">
        <f t="shared" si="169"/>
        <v>0.0000004431283816</v>
      </c>
      <c r="BH19" s="20">
        <f t="shared" si="169"/>
        <v>0.00000008679435491</v>
      </c>
      <c r="BI19" s="20">
        <f t="shared" si="169"/>
        <v>0.00000002011062238</v>
      </c>
      <c r="BJ19" s="20"/>
      <c r="BK19" s="20">
        <f t="shared" ref="BK19:BM19" si="170">$AF19*AG19</f>
        <v>0.00002592993048</v>
      </c>
      <c r="BL19" s="20">
        <f t="shared" si="170"/>
        <v>0.000005078825194</v>
      </c>
      <c r="BM19" s="20">
        <f t="shared" si="170"/>
        <v>0.000001176785468</v>
      </c>
      <c r="BN19" s="20"/>
      <c r="BO19" s="20">
        <f t="shared" ref="BO19:BP19" si="171">$AG19*AH19</f>
        <v>0.000005049240386</v>
      </c>
      <c r="BP19" s="20">
        <f t="shared" si="171"/>
        <v>0.000001169930542</v>
      </c>
      <c r="BQ19" s="20"/>
      <c r="BR19" s="20">
        <f t="shared" si="27"/>
        <v>0.0000002291511239</v>
      </c>
      <c r="BS19" s="20"/>
      <c r="BT19" s="20"/>
      <c r="BU19" s="189" t="s">
        <v>115</v>
      </c>
      <c r="BV19" s="3"/>
      <c r="BW19" s="3"/>
      <c r="BX19" s="3"/>
      <c r="BY19" s="3"/>
      <c r="BZ19" s="3"/>
      <c r="CA19" s="3"/>
      <c r="CB19" s="4"/>
      <c r="CC19" s="20"/>
      <c r="CD19" s="190" t="s">
        <v>116</v>
      </c>
      <c r="CE19" s="3"/>
      <c r="CF19" s="3"/>
      <c r="CG19" s="3"/>
      <c r="CH19" s="3"/>
      <c r="CI19" s="3"/>
      <c r="CJ19" s="3"/>
      <c r="CK19" s="4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</row>
    <row r="20" ht="15.75" customHeight="1">
      <c r="A20" s="86">
        <v>44218.0</v>
      </c>
      <c r="B20" s="20">
        <v>0.013640000000000001</v>
      </c>
      <c r="C20" s="20">
        <v>0.02077</v>
      </c>
      <c r="D20" s="20">
        <v>0.03142</v>
      </c>
      <c r="E20" s="20">
        <v>0.0059499999999999996</v>
      </c>
      <c r="F20" s="20">
        <v>0.00975</v>
      </c>
      <c r="G20" s="20">
        <v>0.0070599999999999994</v>
      </c>
      <c r="H20" s="20">
        <v>0.011810000000000001</v>
      </c>
      <c r="I20" s="20" t="s">
        <v>83</v>
      </c>
      <c r="J20" s="20"/>
      <c r="K20" s="86">
        <v>44218.0</v>
      </c>
      <c r="L20" s="89">
        <v>0.8217</v>
      </c>
      <c r="M20" s="89">
        <v>103.84</v>
      </c>
      <c r="N20" s="20"/>
      <c r="O20" s="20"/>
      <c r="P20" s="20"/>
      <c r="Q20" s="20"/>
      <c r="R20" s="20"/>
      <c r="S20" s="86">
        <v>44218.0</v>
      </c>
      <c r="T20" s="20">
        <f t="shared" ref="T20:V20" si="172">(1+B20)*1</f>
        <v>1.01364</v>
      </c>
      <c r="U20" s="20">
        <f t="shared" si="172"/>
        <v>1.02077</v>
      </c>
      <c r="V20" s="20">
        <f t="shared" si="172"/>
        <v>1.03142</v>
      </c>
      <c r="W20" s="91">
        <f t="shared" ref="W20:X20" si="173">(1+E20)*$L20</f>
        <v>0.826589115</v>
      </c>
      <c r="X20" s="91">
        <f t="shared" si="173"/>
        <v>0.829711575</v>
      </c>
      <c r="Y20" s="91">
        <f t="shared" ref="Y20:Z20" si="174">(1+G20)*$M20</f>
        <v>104.5731104</v>
      </c>
      <c r="Z20" s="91">
        <f t="shared" si="174"/>
        <v>105.0663504</v>
      </c>
      <c r="AA20" s="20"/>
      <c r="AB20" s="86">
        <v>44218.0</v>
      </c>
      <c r="AC20" s="92">
        <f t="shared" ref="AC20:AI20" si="175">LN(T20/T19)</f>
        <v>0.0001578594265</v>
      </c>
      <c r="AD20" s="92">
        <f t="shared" si="175"/>
        <v>0.0003527371459</v>
      </c>
      <c r="AE20" s="92">
        <f t="shared" si="175"/>
        <v>0.0002521114346</v>
      </c>
      <c r="AF20" s="92">
        <f t="shared" si="175"/>
        <v>-0.000134012867</v>
      </c>
      <c r="AG20" s="92">
        <f t="shared" si="175"/>
        <v>-0.0002334647268</v>
      </c>
      <c r="AH20" s="92">
        <f t="shared" si="175"/>
        <v>0.002950108387</v>
      </c>
      <c r="AI20" s="92">
        <f t="shared" si="175"/>
        <v>0.003049128607</v>
      </c>
      <c r="AJ20" s="20"/>
      <c r="AK20" s="20">
        <f t="shared" ref="AK20:AQ20" si="176">AC20*AC20</f>
        <v>0.00000002491959854</v>
      </c>
      <c r="AL20" s="20">
        <f t="shared" si="176"/>
        <v>0.0000001244234941</v>
      </c>
      <c r="AM20" s="20">
        <f t="shared" si="176"/>
        <v>0.00000006356017545</v>
      </c>
      <c r="AN20" s="20">
        <f t="shared" si="176"/>
        <v>0.00000001795944852</v>
      </c>
      <c r="AO20" s="20">
        <f t="shared" si="176"/>
        <v>0.00000005450577867</v>
      </c>
      <c r="AP20" s="20">
        <f t="shared" si="176"/>
        <v>0.000008703139494</v>
      </c>
      <c r="AQ20" s="20">
        <f t="shared" si="176"/>
        <v>0.000009297185262</v>
      </c>
      <c r="AR20" s="20"/>
      <c r="AS20" s="20">
        <f t="shared" ref="AS20:AX20" si="177">$AC20*AD20</f>
        <v>0.00000005568288356</v>
      </c>
      <c r="AT20" s="20">
        <f t="shared" si="177"/>
        <v>0.00000003979816648</v>
      </c>
      <c r="AU20" s="20">
        <f t="shared" si="177"/>
        <v>-0.00000002115519433</v>
      </c>
      <c r="AV20" s="20">
        <f t="shared" si="177"/>
        <v>-0.00000003685460789</v>
      </c>
      <c r="AW20" s="20">
        <f t="shared" si="177"/>
        <v>0.0000004657024181</v>
      </c>
      <c r="AX20" s="20">
        <f t="shared" si="177"/>
        <v>0.0000004813336932</v>
      </c>
      <c r="AY20" s="20"/>
      <c r="AZ20" s="20">
        <f t="shared" ref="AZ20:BD20" si="178">$AD20*AE20</f>
        <v>0.00000008892906789</v>
      </c>
      <c r="BA20" s="20">
        <f t="shared" si="178"/>
        <v>-0.00000004727131622</v>
      </c>
      <c r="BB20" s="20">
        <f t="shared" si="178"/>
        <v>-0.00000008235168141</v>
      </c>
      <c r="BC20" s="20">
        <f t="shared" si="178"/>
        <v>0.000001040612812</v>
      </c>
      <c r="BD20" s="20">
        <f t="shared" si="178"/>
        <v>0.000001075540922</v>
      </c>
      <c r="BE20" s="20"/>
      <c r="BF20" s="20">
        <f t="shared" ref="BF20:BI20" si="179">$AE20*AF20</f>
        <v>-0.00000003378617615</v>
      </c>
      <c r="BG20" s="20">
        <f t="shared" si="179"/>
        <v>-0.00000005885912721</v>
      </c>
      <c r="BH20" s="20">
        <f t="shared" si="179"/>
        <v>0.0000007437560576</v>
      </c>
      <c r="BI20" s="20">
        <f t="shared" si="179"/>
        <v>0.0000007687201873</v>
      </c>
      <c r="BJ20" s="20"/>
      <c r="BK20" s="20">
        <f t="shared" ref="BK20:BM20" si="180">$AF20*AG20</f>
        <v>0.00000003128727738</v>
      </c>
      <c r="BL20" s="20">
        <f t="shared" si="180"/>
        <v>-0.0000003953524829</v>
      </c>
      <c r="BM20" s="20">
        <f t="shared" si="180"/>
        <v>-0.0000004086224664</v>
      </c>
      <c r="BN20" s="20"/>
      <c r="BO20" s="20">
        <f t="shared" ref="BO20:BP20" si="181">$AG20*AH20</f>
        <v>-0.0000006887462486</v>
      </c>
      <c r="BP20" s="20">
        <f t="shared" si="181"/>
        <v>-0.0000007118639773</v>
      </c>
      <c r="BQ20" s="20"/>
      <c r="BR20" s="20">
        <f t="shared" si="27"/>
        <v>0.000008995259876</v>
      </c>
      <c r="BS20" s="20"/>
      <c r="BT20" s="20"/>
      <c r="BU20" s="191"/>
      <c r="BV20" s="71" t="s">
        <v>66</v>
      </c>
      <c r="BW20" s="71" t="s">
        <v>68</v>
      </c>
      <c r="BX20" s="71" t="s">
        <v>69</v>
      </c>
      <c r="BY20" s="72" t="s">
        <v>70</v>
      </c>
      <c r="BZ20" s="72" t="s">
        <v>71</v>
      </c>
      <c r="CA20" s="73" t="s">
        <v>72</v>
      </c>
      <c r="CB20" s="192" t="s">
        <v>73</v>
      </c>
      <c r="CC20" s="20"/>
      <c r="CD20" s="191"/>
      <c r="CE20" s="71" t="s">
        <v>66</v>
      </c>
      <c r="CF20" s="71" t="s">
        <v>68</v>
      </c>
      <c r="CG20" s="71" t="s">
        <v>69</v>
      </c>
      <c r="CH20" s="72" t="s">
        <v>70</v>
      </c>
      <c r="CI20" s="72" t="s">
        <v>71</v>
      </c>
      <c r="CJ20" s="73" t="s">
        <v>72</v>
      </c>
      <c r="CK20" s="192" t="s">
        <v>73</v>
      </c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</row>
    <row r="21" ht="15.75" customHeight="1">
      <c r="A21" s="86">
        <v>44221.0</v>
      </c>
      <c r="B21" s="20">
        <v>0.0138</v>
      </c>
      <c r="C21" s="20">
        <v>0.020710000000000003</v>
      </c>
      <c r="D21" s="20">
        <v>0.031190000000000002</v>
      </c>
      <c r="E21" s="20">
        <v>0.00597</v>
      </c>
      <c r="F21" s="20">
        <v>0.009649999999999999</v>
      </c>
      <c r="G21" s="20">
        <v>0.006999999999999999</v>
      </c>
      <c r="H21" s="20">
        <v>0.011819999999999999</v>
      </c>
      <c r="I21" s="20" t="s">
        <v>83</v>
      </c>
      <c r="J21" s="20"/>
      <c r="K21" s="86">
        <v>44221.0</v>
      </c>
      <c r="L21" s="89">
        <v>0.8237</v>
      </c>
      <c r="M21" s="89">
        <v>103.77</v>
      </c>
      <c r="N21" s="20"/>
      <c r="O21" s="20"/>
      <c r="P21" s="20"/>
      <c r="Q21" s="20"/>
      <c r="R21" s="20"/>
      <c r="S21" s="86">
        <v>44221.0</v>
      </c>
      <c r="T21" s="20">
        <f t="shared" ref="T21:V21" si="182">(1+B21)*1</f>
        <v>1.0138</v>
      </c>
      <c r="U21" s="20">
        <f t="shared" si="182"/>
        <v>1.02071</v>
      </c>
      <c r="V21" s="20">
        <f t="shared" si="182"/>
        <v>1.03119</v>
      </c>
      <c r="W21" s="91">
        <f t="shared" ref="W21:X21" si="183">(1+E21)*$L21</f>
        <v>0.828617489</v>
      </c>
      <c r="X21" s="91">
        <f t="shared" si="183"/>
        <v>0.831648705</v>
      </c>
      <c r="Y21" s="91">
        <f t="shared" ref="Y21:Z21" si="184">(1+G21)*$M21</f>
        <v>104.49639</v>
      </c>
      <c r="Z21" s="91">
        <f t="shared" si="184"/>
        <v>104.9965614</v>
      </c>
      <c r="AA21" s="20"/>
      <c r="AB21" s="86">
        <v>44221.0</v>
      </c>
      <c r="AC21" s="92">
        <f t="shared" ref="AC21:AI21" si="185">LN(T21/T20)</f>
        <v>0.0001578345108</v>
      </c>
      <c r="AD21" s="92">
        <f t="shared" si="185"/>
        <v>-0.00005878088447</v>
      </c>
      <c r="AE21" s="92">
        <f t="shared" si="185"/>
        <v>-0.0002230184096</v>
      </c>
      <c r="AF21" s="92">
        <f t="shared" si="185"/>
        <v>0.002450902516</v>
      </c>
      <c r="AG21" s="92">
        <f t="shared" si="185"/>
        <v>0.002331981691</v>
      </c>
      <c r="AH21" s="92">
        <f t="shared" si="185"/>
        <v>-0.0007339224832</v>
      </c>
      <c r="AI21" s="92">
        <f t="shared" si="185"/>
        <v>-0.000664458109</v>
      </c>
      <c r="AJ21" s="20"/>
      <c r="AK21" s="20">
        <f t="shared" ref="AK21:AQ21" si="186">AC21*AC21</f>
        <v>0.00000002491173281</v>
      </c>
      <c r="AL21" s="20">
        <f t="shared" si="186"/>
        <v>0.000000003455192379</v>
      </c>
      <c r="AM21" s="20">
        <f t="shared" si="186"/>
        <v>0.00000004973721104</v>
      </c>
      <c r="AN21" s="20">
        <f t="shared" si="186"/>
        <v>0.000006006923144</v>
      </c>
      <c r="AO21" s="20">
        <f t="shared" si="186"/>
        <v>0.000005438138609</v>
      </c>
      <c r="AP21" s="20">
        <f t="shared" si="186"/>
        <v>0.0000005386422113</v>
      </c>
      <c r="AQ21" s="20">
        <f t="shared" si="186"/>
        <v>0.0000004415045786</v>
      </c>
      <c r="AR21" s="20"/>
      <c r="AS21" s="20">
        <f t="shared" ref="AS21:AX21" si="187">$AC21*AD21</f>
        <v>-0.000000009277652148</v>
      </c>
      <c r="AT21" s="20">
        <f t="shared" si="187"/>
        <v>-0.00000003520000159</v>
      </c>
      <c r="AU21" s="20">
        <f t="shared" si="187"/>
        <v>0.0000003868369998</v>
      </c>
      <c r="AV21" s="20">
        <f t="shared" si="187"/>
        <v>0.0000003680671896</v>
      </c>
      <c r="AW21" s="20">
        <f t="shared" si="187"/>
        <v>-0.0000001158382961</v>
      </c>
      <c r="AX21" s="20">
        <f t="shared" si="187"/>
        <v>-0.0000001048744206</v>
      </c>
      <c r="AY21" s="20"/>
      <c r="AZ21" s="20">
        <f t="shared" ref="AZ21:BD21" si="188">$AD21*AE21</f>
        <v>0.00000001310921937</v>
      </c>
      <c r="BA21" s="20">
        <f t="shared" si="188"/>
        <v>-0.0000001440662177</v>
      </c>
      <c r="BB21" s="20">
        <f t="shared" si="188"/>
        <v>-0.0000001370759464</v>
      </c>
      <c r="BC21" s="20">
        <f t="shared" si="188"/>
        <v>0.0000000431406127</v>
      </c>
      <c r="BD21" s="20">
        <f t="shared" si="188"/>
        <v>0.00000003905743534</v>
      </c>
      <c r="BE21" s="20"/>
      <c r="BF21" s="20">
        <f t="shared" ref="BF21:BI21" si="189">$AE21*AF21</f>
        <v>-0.0000005465963814</v>
      </c>
      <c r="BG21" s="20">
        <f t="shared" si="189"/>
        <v>-0.0000005200748481</v>
      </c>
      <c r="BH21" s="20">
        <f t="shared" si="189"/>
        <v>0.000000163678225</v>
      </c>
      <c r="BI21" s="20">
        <f t="shared" si="189"/>
        <v>0.0000001481863907</v>
      </c>
      <c r="BJ21" s="20"/>
      <c r="BK21" s="20">
        <f t="shared" ref="BK21:BM21" si="190">$AF21*AG21</f>
        <v>0.000005715459795</v>
      </c>
      <c r="BL21" s="20">
        <f t="shared" si="190"/>
        <v>-0.000001798772461</v>
      </c>
      <c r="BM21" s="20">
        <f t="shared" si="190"/>
        <v>-0.000001628522051</v>
      </c>
      <c r="BN21" s="20"/>
      <c r="BO21" s="20">
        <f t="shared" ref="BO21:BP21" si="191">$AG21*AH21</f>
        <v>-0.000001711493794</v>
      </c>
      <c r="BP21" s="20">
        <f t="shared" si="191"/>
        <v>-0.000001549504145</v>
      </c>
      <c r="BQ21" s="20"/>
      <c r="BR21" s="20">
        <f t="shared" si="27"/>
        <v>0.0000004876607453</v>
      </c>
      <c r="BS21" s="20"/>
      <c r="BT21" s="20"/>
      <c r="BU21" s="193" t="s">
        <v>66</v>
      </c>
      <c r="BV21" s="20">
        <v>1.9167000510371578E-7</v>
      </c>
      <c r="BW21" s="20">
        <v>2.003375267453712E-7</v>
      </c>
      <c r="BX21" s="20">
        <v>1.7745895642299648E-7</v>
      </c>
      <c r="BY21" s="20">
        <v>2.885938512560844E-7</v>
      </c>
      <c r="BZ21" s="20">
        <v>2.7738718933956994E-7</v>
      </c>
      <c r="CA21" s="20">
        <v>3.054334048149944E-7</v>
      </c>
      <c r="CB21" s="194">
        <v>3.117521118345351E-7</v>
      </c>
      <c r="CC21" s="20"/>
      <c r="CD21" s="193" t="s">
        <v>66</v>
      </c>
      <c r="CE21" s="20">
        <v>1.9182021670646166E-7</v>
      </c>
      <c r="CF21" s="20">
        <v>2.0049453107667635E-7</v>
      </c>
      <c r="CG21" s="20">
        <v>1.775980308402559E-7</v>
      </c>
      <c r="CH21" s="20">
        <v>2.888200219859089E-7</v>
      </c>
      <c r="CI21" s="20">
        <v>2.7760457741898964E-7</v>
      </c>
      <c r="CJ21" s="20">
        <v>3.0567277268710646E-7</v>
      </c>
      <c r="CK21" s="194">
        <v>3.11996431671396E-7</v>
      </c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</row>
    <row r="22" ht="15.75" customHeight="1">
      <c r="A22" s="86">
        <v>44222.0</v>
      </c>
      <c r="B22" s="20">
        <v>0.013640000000000001</v>
      </c>
      <c r="C22" s="20">
        <v>0.02051</v>
      </c>
      <c r="D22" s="20">
        <v>0.030990000000000004</v>
      </c>
      <c r="E22" s="20">
        <v>0.00611</v>
      </c>
      <c r="F22" s="20">
        <v>0.00967</v>
      </c>
      <c r="G22" s="20">
        <v>0.006959999999999999</v>
      </c>
      <c r="H22" s="20">
        <v>0.01173</v>
      </c>
      <c r="I22" s="20" t="s">
        <v>83</v>
      </c>
      <c r="J22" s="20"/>
      <c r="K22" s="86">
        <v>44222.0</v>
      </c>
      <c r="L22" s="89">
        <v>0.8224</v>
      </c>
      <c r="M22" s="89">
        <v>103.63</v>
      </c>
      <c r="N22" s="20"/>
      <c r="O22" s="20"/>
      <c r="P22" s="20"/>
      <c r="Q22" s="20"/>
      <c r="R22" s="20"/>
      <c r="S22" s="86">
        <v>44222.0</v>
      </c>
      <c r="T22" s="20">
        <f t="shared" ref="T22:V22" si="192">(1+B22)*1</f>
        <v>1.01364</v>
      </c>
      <c r="U22" s="20">
        <f t="shared" si="192"/>
        <v>1.02051</v>
      </c>
      <c r="V22" s="20">
        <f t="shared" si="192"/>
        <v>1.03099</v>
      </c>
      <c r="W22" s="91">
        <f t="shared" ref="W22:X22" si="193">(1+E22)*$L22</f>
        <v>0.827424864</v>
      </c>
      <c r="X22" s="91">
        <f t="shared" si="193"/>
        <v>0.830352608</v>
      </c>
      <c r="Y22" s="91">
        <f t="shared" ref="Y22:Z22" si="194">(1+G22)*$M22</f>
        <v>104.3512648</v>
      </c>
      <c r="Z22" s="91">
        <f t="shared" si="194"/>
        <v>104.8455799</v>
      </c>
      <c r="AA22" s="20"/>
      <c r="AB22" s="86">
        <v>44222.0</v>
      </c>
      <c r="AC22" s="92">
        <f t="shared" ref="AC22:AI22" si="195">LN(T22/T21)</f>
        <v>-0.0001578345108</v>
      </c>
      <c r="AD22" s="92">
        <f t="shared" si="195"/>
        <v>-0.0001959612395</v>
      </c>
      <c r="AE22" s="92">
        <f t="shared" si="195"/>
        <v>-0.0001939694892</v>
      </c>
      <c r="AF22" s="92">
        <f t="shared" si="195"/>
        <v>-0.001440331769</v>
      </c>
      <c r="AG22" s="92">
        <f t="shared" si="195"/>
        <v>-0.001559682598</v>
      </c>
      <c r="AH22" s="92">
        <f t="shared" si="195"/>
        <v>-0.001389771156</v>
      </c>
      <c r="AI22" s="92">
        <f t="shared" si="195"/>
        <v>-0.001439001004</v>
      </c>
      <c r="AJ22" s="20"/>
      <c r="AK22" s="20">
        <f t="shared" ref="AK22:AQ22" si="196">AC22*AC22</f>
        <v>0.00000002491173281</v>
      </c>
      <c r="AL22" s="20">
        <f t="shared" si="196"/>
        <v>0.00000003840080738</v>
      </c>
      <c r="AM22" s="20">
        <f t="shared" si="196"/>
        <v>0.00000003762416274</v>
      </c>
      <c r="AN22" s="20">
        <f t="shared" si="196"/>
        <v>0.000002074555606</v>
      </c>
      <c r="AO22" s="20">
        <f t="shared" si="196"/>
        <v>0.000002432609806</v>
      </c>
      <c r="AP22" s="20">
        <f t="shared" si="196"/>
        <v>0.000001931463867</v>
      </c>
      <c r="AQ22" s="20">
        <f t="shared" si="196"/>
        <v>0.000002070723891</v>
      </c>
      <c r="AR22" s="20"/>
      <c r="AS22" s="20">
        <f t="shared" ref="AS22:AX22" si="197">$AC22*AD22</f>
        <v>0.00000003092944638</v>
      </c>
      <c r="AT22" s="20">
        <f t="shared" si="197"/>
        <v>0.00000003061507945</v>
      </c>
      <c r="AU22" s="20">
        <f t="shared" si="197"/>
        <v>0.0000002273340603</v>
      </c>
      <c r="AV22" s="20">
        <f t="shared" si="197"/>
        <v>0.0000002461717399</v>
      </c>
      <c r="AW22" s="20">
        <f t="shared" si="197"/>
        <v>0.0000002193538507</v>
      </c>
      <c r="AX22" s="20">
        <f t="shared" si="197"/>
        <v>0.0000002271240196</v>
      </c>
      <c r="AY22" s="20"/>
      <c r="AZ22" s="20">
        <f t="shared" ref="AZ22:BD22" si="198">$AD22*AE22</f>
        <v>0.00000003801050153</v>
      </c>
      <c r="BA22" s="20">
        <f t="shared" si="198"/>
        <v>0.0000002822491988</v>
      </c>
      <c r="BB22" s="20">
        <f t="shared" si="198"/>
        <v>0.0000003056373351</v>
      </c>
      <c r="BC22" s="20">
        <f t="shared" si="198"/>
        <v>0.0000002723412784</v>
      </c>
      <c r="BD22" s="20">
        <f t="shared" si="198"/>
        <v>0.0000002819884205</v>
      </c>
      <c r="BE22" s="20"/>
      <c r="BF22" s="20">
        <f t="shared" ref="BF22:BI22" si="199">$AE22*AF22</f>
        <v>0.0000002793804176</v>
      </c>
      <c r="BG22" s="20">
        <f t="shared" si="199"/>
        <v>0.0000003025308368</v>
      </c>
      <c r="BH22" s="20">
        <f t="shared" si="199"/>
        <v>0.0000002695732013</v>
      </c>
      <c r="BI22" s="20">
        <f t="shared" si="199"/>
        <v>0.0000002791222898</v>
      </c>
      <c r="BJ22" s="20"/>
      <c r="BK22" s="20">
        <f t="shared" ref="BK22:BM22" si="200">$AF22*AG22</f>
        <v>0.000002246460396</v>
      </c>
      <c r="BL22" s="20">
        <f t="shared" si="200"/>
        <v>0.000002001731549</v>
      </c>
      <c r="BM22" s="20">
        <f t="shared" si="200"/>
        <v>0.000002072638863</v>
      </c>
      <c r="BN22" s="20"/>
      <c r="BO22" s="20">
        <f t="shared" ref="BO22:BP22" si="201">$AG22*AH22</f>
        <v>0.000002167601888</v>
      </c>
      <c r="BP22" s="20">
        <f t="shared" si="201"/>
        <v>0.000002244384825</v>
      </c>
      <c r="BQ22" s="20"/>
      <c r="BR22" s="20">
        <f t="shared" si="27"/>
        <v>0.00000199988209</v>
      </c>
      <c r="BS22" s="20"/>
      <c r="BT22" s="20"/>
      <c r="BU22" s="193" t="s">
        <v>68</v>
      </c>
      <c r="BV22" s="20">
        <v>2.003375267453712E-7</v>
      </c>
      <c r="BW22" s="20">
        <v>2.999578458745179E-7</v>
      </c>
      <c r="BX22" s="20">
        <v>2.4057624303669064E-7</v>
      </c>
      <c r="BY22" s="20">
        <v>3.282078348630602E-7</v>
      </c>
      <c r="BZ22" s="20">
        <v>3.155194990635849E-7</v>
      </c>
      <c r="CA22" s="20">
        <v>3.8855344226281E-7</v>
      </c>
      <c r="CB22" s="194">
        <v>4.002461316372018E-7</v>
      </c>
      <c r="CC22" s="20"/>
      <c r="CD22" s="193" t="s">
        <v>68</v>
      </c>
      <c r="CE22" s="20">
        <v>2.0049453107667635E-7</v>
      </c>
      <c r="CF22" s="20">
        <v>3.0019292255623775E-7</v>
      </c>
      <c r="CG22" s="20">
        <v>2.4076478241211126E-7</v>
      </c>
      <c r="CH22" s="20">
        <v>3.28465051034583E-7</v>
      </c>
      <c r="CI22" s="20">
        <v>3.157667713982742E-7</v>
      </c>
      <c r="CJ22" s="20">
        <v>3.888579512301006E-7</v>
      </c>
      <c r="CK22" s="194">
        <v>4.005598041541589E-7</v>
      </c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</row>
    <row r="23" ht="15.75" customHeight="1">
      <c r="A23" s="86">
        <v>44223.0</v>
      </c>
      <c r="B23" s="20">
        <v>0.01352</v>
      </c>
      <c r="C23" s="20">
        <v>0.02054</v>
      </c>
      <c r="D23" s="20">
        <v>0.030979999999999997</v>
      </c>
      <c r="E23" s="20">
        <v>0.00625</v>
      </c>
      <c r="F23" s="20">
        <v>0.00964</v>
      </c>
      <c r="G23" s="20">
        <v>0.007039999999999999</v>
      </c>
      <c r="H23" s="20">
        <v>0.01176</v>
      </c>
      <c r="I23" s="20" t="s">
        <v>83</v>
      </c>
      <c r="J23" s="20"/>
      <c r="K23" s="86">
        <v>44223.0</v>
      </c>
      <c r="L23" s="89">
        <v>0.8257</v>
      </c>
      <c r="M23" s="89">
        <v>104.16</v>
      </c>
      <c r="N23" s="20"/>
      <c r="O23" s="20"/>
      <c r="P23" s="20"/>
      <c r="Q23" s="20"/>
      <c r="R23" s="20"/>
      <c r="S23" s="86">
        <v>44223.0</v>
      </c>
      <c r="T23" s="20">
        <f t="shared" ref="T23:V23" si="202">(1+B23)*1</f>
        <v>1.01352</v>
      </c>
      <c r="U23" s="20">
        <f t="shared" si="202"/>
        <v>1.02054</v>
      </c>
      <c r="V23" s="20">
        <f t="shared" si="202"/>
        <v>1.03098</v>
      </c>
      <c r="W23" s="91">
        <f t="shared" ref="W23:X23" si="203">(1+E23)*$L23</f>
        <v>0.830860625</v>
      </c>
      <c r="X23" s="91">
        <f t="shared" si="203"/>
        <v>0.833659748</v>
      </c>
      <c r="Y23" s="91">
        <f t="shared" ref="Y23:Z23" si="204">(1+G23)*$M23</f>
        <v>104.8932864</v>
      </c>
      <c r="Z23" s="91">
        <f t="shared" si="204"/>
        <v>105.3849216</v>
      </c>
      <c r="AA23" s="20"/>
      <c r="AB23" s="86">
        <v>44223.0</v>
      </c>
      <c r="AC23" s="92">
        <f t="shared" ref="AC23:AI23" si="205">LN(T23/T22)</f>
        <v>-0.0001183922336</v>
      </c>
      <c r="AD23" s="92">
        <f t="shared" si="205"/>
        <v>0.00002939663409</v>
      </c>
      <c r="AE23" s="92">
        <f t="shared" si="205"/>
        <v>-0.000009699462165</v>
      </c>
      <c r="AF23" s="92">
        <f t="shared" si="205"/>
        <v>0.004143756837</v>
      </c>
      <c r="AG23" s="92">
        <f t="shared" si="205"/>
        <v>0.003974903603</v>
      </c>
      <c r="AH23" s="92">
        <f t="shared" si="205"/>
        <v>0.005180759157</v>
      </c>
      <c r="AI23" s="92">
        <f t="shared" si="205"/>
        <v>0.005130967004</v>
      </c>
      <c r="AJ23" s="20"/>
      <c r="AK23" s="20">
        <f t="shared" ref="AK23:AQ23" si="206">AC23*AC23</f>
        <v>0.00000001401672098</v>
      </c>
      <c r="AL23" s="20">
        <f t="shared" si="206"/>
        <v>0.0000000008641620957</v>
      </c>
      <c r="AM23" s="20">
        <f t="shared" si="206"/>
        <v>0</v>
      </c>
      <c r="AN23" s="20">
        <f t="shared" si="206"/>
        <v>0.00001717072072</v>
      </c>
      <c r="AO23" s="20">
        <f t="shared" si="206"/>
        <v>0.00001579985865</v>
      </c>
      <c r="AP23" s="20">
        <f t="shared" si="206"/>
        <v>0.00002684026544</v>
      </c>
      <c r="AQ23" s="20">
        <f t="shared" si="206"/>
        <v>0.0000263268224</v>
      </c>
      <c r="AR23" s="20"/>
      <c r="AS23" s="20">
        <f t="shared" ref="AS23:AX23" si="207">$AC23*AD23</f>
        <v>-0.00000000348033317</v>
      </c>
      <c r="AT23" s="20">
        <f t="shared" si="207"/>
        <v>0.000000001148340991</v>
      </c>
      <c r="AU23" s="20">
        <f t="shared" si="207"/>
        <v>-0.0000004905886274</v>
      </c>
      <c r="AV23" s="20">
        <f t="shared" si="207"/>
        <v>-0.0000004705977159</v>
      </c>
      <c r="AW23" s="20">
        <f t="shared" si="207"/>
        <v>-0.0000006133616484</v>
      </c>
      <c r="AX23" s="20">
        <f t="shared" si="207"/>
        <v>-0.0000006074666442</v>
      </c>
      <c r="AY23" s="20"/>
      <c r="AZ23" s="20">
        <f t="shared" ref="AZ23:BD23" si="208">$AD23*AE23</f>
        <v>-0.0000000002851315401</v>
      </c>
      <c r="BA23" s="20">
        <f t="shared" si="208"/>
        <v>0.0000001218125035</v>
      </c>
      <c r="BB23" s="20">
        <f t="shared" si="208"/>
        <v>0.0000001168487867</v>
      </c>
      <c r="BC23" s="20">
        <f t="shared" si="208"/>
        <v>0.0000001522968812</v>
      </c>
      <c r="BD23" s="20">
        <f t="shared" si="208"/>
        <v>0.0000001508331595</v>
      </c>
      <c r="BE23" s="20"/>
      <c r="BF23" s="20">
        <f t="shared" ref="BF23:BI23" si="209">$AE23*AF23</f>
        <v>-0.00000004019221266</v>
      </c>
      <c r="BG23" s="20">
        <f t="shared" si="209"/>
        <v>-0.0000000385544271</v>
      </c>
      <c r="BH23" s="20">
        <f t="shared" si="209"/>
        <v>-0.00000005025057743</v>
      </c>
      <c r="BI23" s="20">
        <f t="shared" si="209"/>
        <v>-0.00000004976762033</v>
      </c>
      <c r="BJ23" s="20"/>
      <c r="BK23" s="20">
        <f t="shared" ref="BK23:BM23" si="210">$AF23*AG23</f>
        <v>0.00001647103398</v>
      </c>
      <c r="BL23" s="20">
        <f t="shared" si="210"/>
        <v>0.00002146780618</v>
      </c>
      <c r="BM23" s="20">
        <f t="shared" si="210"/>
        <v>0.0000212614796</v>
      </c>
      <c r="BN23" s="20"/>
      <c r="BO23" s="20">
        <f t="shared" ref="BO23:BP23" si="211">$AG23*AH23</f>
        <v>0.00002059301824</v>
      </c>
      <c r="BP23" s="20">
        <f t="shared" si="211"/>
        <v>0.00002039509923</v>
      </c>
      <c r="BQ23" s="20"/>
      <c r="BR23" s="20">
        <f t="shared" si="27"/>
        <v>0.00002658230429</v>
      </c>
      <c r="BS23" s="20"/>
      <c r="BT23" s="20"/>
      <c r="BU23" s="193" t="s">
        <v>69</v>
      </c>
      <c r="BV23" s="20">
        <v>1.7745895642299648E-7</v>
      </c>
      <c r="BW23" s="20">
        <v>2.4057624303669064E-7</v>
      </c>
      <c r="BX23" s="20">
        <v>2.473643795067914E-7</v>
      </c>
      <c r="BY23" s="20">
        <v>3.2887881168485525E-7</v>
      </c>
      <c r="BZ23" s="20">
        <v>3.1977647647201493E-7</v>
      </c>
      <c r="CA23" s="20">
        <v>3.84465831683784E-7</v>
      </c>
      <c r="CB23" s="194">
        <v>3.9592352970649886E-7</v>
      </c>
      <c r="CC23" s="20"/>
      <c r="CD23" s="193" t="s">
        <v>69</v>
      </c>
      <c r="CE23" s="20">
        <v>1.775980308402559E-7</v>
      </c>
      <c r="CF23" s="20">
        <v>2.4076478241211126E-7</v>
      </c>
      <c r="CG23" s="20">
        <v>2.475582387383798E-7</v>
      </c>
      <c r="CH23" s="20">
        <v>3.2913655370028225E-7</v>
      </c>
      <c r="CI23" s="20">
        <v>3.2002708499589586E-7</v>
      </c>
      <c r="CJ23" s="20">
        <v>3.8476713719450795E-7</v>
      </c>
      <c r="CK23" s="194">
        <v>3.96233814604388E-7</v>
      </c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</row>
    <row r="24" ht="15.75" customHeight="1">
      <c r="A24" s="86">
        <v>44224.0</v>
      </c>
      <c r="B24" s="20">
        <v>0.013540000000000002</v>
      </c>
      <c r="C24" s="20">
        <v>0.020659999999999998</v>
      </c>
      <c r="D24" s="20">
        <v>0.031139999999999998</v>
      </c>
      <c r="E24" s="20">
        <v>0.00626</v>
      </c>
      <c r="F24" s="20">
        <v>0.00967</v>
      </c>
      <c r="G24" s="20">
        <v>0.00707</v>
      </c>
      <c r="H24" s="20">
        <v>0.01229</v>
      </c>
      <c r="I24" s="20" t="s">
        <v>83</v>
      </c>
      <c r="J24" s="20"/>
      <c r="K24" s="86">
        <v>44224.0</v>
      </c>
      <c r="L24" s="89">
        <v>0.825</v>
      </c>
      <c r="M24" s="89">
        <v>104.27</v>
      </c>
      <c r="N24" s="20"/>
      <c r="O24" s="20"/>
      <c r="P24" s="20"/>
      <c r="Q24" s="20"/>
      <c r="R24" s="20"/>
      <c r="S24" s="86">
        <v>44224.0</v>
      </c>
      <c r="T24" s="20">
        <f t="shared" ref="T24:V24" si="212">(1+B24)*1</f>
        <v>1.01354</v>
      </c>
      <c r="U24" s="20">
        <f t="shared" si="212"/>
        <v>1.02066</v>
      </c>
      <c r="V24" s="20">
        <f t="shared" si="212"/>
        <v>1.03114</v>
      </c>
      <c r="W24" s="91">
        <f t="shared" ref="W24:X24" si="213">(1+E24)*$L24</f>
        <v>0.8301645</v>
      </c>
      <c r="X24" s="91">
        <f t="shared" si="213"/>
        <v>0.83297775</v>
      </c>
      <c r="Y24" s="91">
        <f t="shared" ref="Y24:Z24" si="214">(1+G24)*$M24</f>
        <v>105.0071889</v>
      </c>
      <c r="Z24" s="91">
        <f t="shared" si="214"/>
        <v>105.5514783</v>
      </c>
      <c r="AA24" s="20"/>
      <c r="AB24" s="86">
        <v>44224.0</v>
      </c>
      <c r="AC24" s="92">
        <f t="shared" ref="AC24:AI24" si="215">LN(T24/T23)</f>
        <v>0.00001973301234</v>
      </c>
      <c r="AD24" s="92">
        <f t="shared" si="215"/>
        <v>0.0001175778955</v>
      </c>
      <c r="AE24" s="92">
        <f t="shared" si="215"/>
        <v>0.0001551801062</v>
      </c>
      <c r="AF24" s="92">
        <f t="shared" si="215"/>
        <v>-0.0008381872499</v>
      </c>
      <c r="AG24" s="92">
        <f t="shared" si="215"/>
        <v>-0.0008184119689</v>
      </c>
      <c r="AH24" s="92">
        <f t="shared" si="215"/>
        <v>0.001085300174</v>
      </c>
      <c r="AI24" s="92">
        <f t="shared" si="215"/>
        <v>0.001579212831</v>
      </c>
      <c r="AJ24" s="20"/>
      <c r="AK24" s="20">
        <f t="shared" ref="AK24:AQ24" si="216">AC24*AC24</f>
        <v>0.0000000003893917762</v>
      </c>
      <c r="AL24" s="20">
        <f t="shared" si="216"/>
        <v>0.00000001382456151</v>
      </c>
      <c r="AM24" s="20">
        <f t="shared" si="216"/>
        <v>0.00000002408086537</v>
      </c>
      <c r="AN24" s="20">
        <f t="shared" si="216"/>
        <v>0.0000007025578659</v>
      </c>
      <c r="AO24" s="20">
        <f t="shared" si="216"/>
        <v>0.0000006697981508</v>
      </c>
      <c r="AP24" s="20">
        <f t="shared" si="216"/>
        <v>0.000001177876468</v>
      </c>
      <c r="AQ24" s="20">
        <f t="shared" si="216"/>
        <v>0.000002493913165</v>
      </c>
      <c r="AR24" s="20"/>
      <c r="AS24" s="20">
        <f t="shared" ref="AS24:AX24" si="217">$AC24*AD24</f>
        <v>0.000000002320166063</v>
      </c>
      <c r="AT24" s="20">
        <f t="shared" si="217"/>
        <v>0.000000003062170952</v>
      </c>
      <c r="AU24" s="20">
        <f t="shared" si="217"/>
        <v>-0.00000001653995935</v>
      </c>
      <c r="AV24" s="20">
        <f t="shared" si="217"/>
        <v>-0.00000001614973348</v>
      </c>
      <c r="AW24" s="20">
        <f t="shared" si="217"/>
        <v>0.00000002141624173</v>
      </c>
      <c r="AX24" s="20">
        <f t="shared" si="217"/>
        <v>0.00000003116262629</v>
      </c>
      <c r="AY24" s="20"/>
      <c r="AZ24" s="20">
        <f t="shared" ref="AZ24:BD24" si="218">$AD24*AE24</f>
        <v>0.00000001824575031</v>
      </c>
      <c r="BA24" s="20">
        <f t="shared" si="218"/>
        <v>-0.00000009855229287</v>
      </c>
      <c r="BB24" s="20">
        <f t="shared" si="218"/>
        <v>-0.00000009622715694</v>
      </c>
      <c r="BC24" s="20">
        <f t="shared" si="218"/>
        <v>0.0000001276073104</v>
      </c>
      <c r="BD24" s="20">
        <f t="shared" si="218"/>
        <v>0.0000001856805212</v>
      </c>
      <c r="BE24" s="20"/>
      <c r="BF24" s="20">
        <f t="shared" ref="BF24:BI24" si="219">$AE24*AF24</f>
        <v>-0.0000001300699865</v>
      </c>
      <c r="BG24" s="20">
        <f t="shared" si="219"/>
        <v>-0.0000001270012563</v>
      </c>
      <c r="BH24" s="20">
        <f t="shared" si="219"/>
        <v>0.0000001684169963</v>
      </c>
      <c r="BI24" s="20">
        <f t="shared" si="219"/>
        <v>0.0000002450624148</v>
      </c>
      <c r="BJ24" s="20"/>
      <c r="BK24" s="20">
        <f t="shared" ref="BK24:BM24" si="220">$AF24*AG24</f>
        <v>0.0000006859824775</v>
      </c>
      <c r="BL24" s="20">
        <f t="shared" si="220"/>
        <v>-0.0000009096847681</v>
      </c>
      <c r="BM24" s="20">
        <f t="shared" si="220"/>
        <v>-0.00000132367606</v>
      </c>
      <c r="BN24" s="20"/>
      <c r="BO24" s="20">
        <f t="shared" ref="BO24:BP24" si="221">$AG24*AH24</f>
        <v>-0.0000008882226522</v>
      </c>
      <c r="BP24" s="20">
        <f t="shared" si="221"/>
        <v>-0.000001292446682</v>
      </c>
      <c r="BQ24" s="20"/>
      <c r="BR24" s="20">
        <f t="shared" si="27"/>
        <v>0.00000171391996</v>
      </c>
      <c r="BS24" s="20"/>
      <c r="BT24" s="20"/>
      <c r="BU24" s="195" t="s">
        <v>70</v>
      </c>
      <c r="BV24" s="20">
        <v>2.885938512560844E-7</v>
      </c>
      <c r="BW24" s="20">
        <v>3.282078348630602E-7</v>
      </c>
      <c r="BX24" s="20">
        <v>3.2887881168485525E-7</v>
      </c>
      <c r="BY24" s="20">
        <v>2.2973498960225373E-5</v>
      </c>
      <c r="BZ24" s="20">
        <v>2.2942029035330047E-5</v>
      </c>
      <c r="CA24" s="20">
        <v>1.4379628844293873E-5</v>
      </c>
      <c r="CB24" s="194">
        <v>1.4348610450146274E-5</v>
      </c>
      <c r="CC24" s="20"/>
      <c r="CD24" s="195" t="s">
        <v>70</v>
      </c>
      <c r="CE24" s="20">
        <v>2.888200219859089E-7</v>
      </c>
      <c r="CF24" s="20">
        <v>3.28465051034583E-7</v>
      </c>
      <c r="CG24" s="20">
        <v>3.2913655370028225E-7</v>
      </c>
      <c r="CH24" s="20">
        <v>2.299150326975533E-5</v>
      </c>
      <c r="CI24" s="20">
        <v>2.296000868190946E-5</v>
      </c>
      <c r="CJ24" s="20">
        <v>1.4390898145895983E-5</v>
      </c>
      <c r="CK24" s="194">
        <v>1.4359855442662062E-5</v>
      </c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</row>
    <row r="25" ht="15.75" customHeight="1">
      <c r="A25" s="86">
        <v>44225.0</v>
      </c>
      <c r="B25" s="20">
        <v>0.01352</v>
      </c>
      <c r="C25" s="20">
        <v>0.02076</v>
      </c>
      <c r="D25" s="20">
        <v>0.03127</v>
      </c>
      <c r="E25" s="20">
        <v>0.00623</v>
      </c>
      <c r="F25" s="20">
        <v>0.00967</v>
      </c>
      <c r="G25" s="20">
        <v>0.00709</v>
      </c>
      <c r="H25" s="20">
        <v>0.01184</v>
      </c>
      <c r="I25" s="20" t="s">
        <v>83</v>
      </c>
      <c r="J25" s="20"/>
      <c r="K25" s="86">
        <v>44225.0</v>
      </c>
      <c r="L25" s="89">
        <v>0.824</v>
      </c>
      <c r="M25" s="89">
        <v>104.78</v>
      </c>
      <c r="N25" s="20"/>
      <c r="O25" s="20"/>
      <c r="P25" s="20"/>
      <c r="Q25" s="20"/>
      <c r="R25" s="20"/>
      <c r="S25" s="86">
        <v>44225.0</v>
      </c>
      <c r="T25" s="20">
        <f t="shared" ref="T25:V25" si="222">(1+B25)*1</f>
        <v>1.01352</v>
      </c>
      <c r="U25" s="20">
        <f t="shared" si="222"/>
        <v>1.02076</v>
      </c>
      <c r="V25" s="20">
        <f t="shared" si="222"/>
        <v>1.03127</v>
      </c>
      <c r="W25" s="91">
        <f t="shared" ref="W25:X25" si="223">(1+E25)*$L25</f>
        <v>0.82913352</v>
      </c>
      <c r="X25" s="91">
        <f t="shared" si="223"/>
        <v>0.83196808</v>
      </c>
      <c r="Y25" s="91">
        <f t="shared" ref="Y25:Z25" si="224">(1+G25)*$M25</f>
        <v>105.5228902</v>
      </c>
      <c r="Z25" s="91">
        <f t="shared" si="224"/>
        <v>106.0205952</v>
      </c>
      <c r="AA25" s="20"/>
      <c r="AB25" s="86">
        <v>44225.0</v>
      </c>
      <c r="AC25" s="92">
        <f t="shared" ref="AC25:AI25" si="225">LN(T25/T24)</f>
        <v>-0.00001973301234</v>
      </c>
      <c r="AD25" s="92">
        <f t="shared" si="225"/>
        <v>0.00009797102025</v>
      </c>
      <c r="AE25" s="92">
        <f t="shared" si="225"/>
        <v>0.0001260661073</v>
      </c>
      <c r="AF25" s="92">
        <f t="shared" si="225"/>
        <v>-0.001242670238</v>
      </c>
      <c r="AG25" s="92">
        <f t="shared" si="225"/>
        <v>-0.001212856425</v>
      </c>
      <c r="AH25" s="92">
        <f t="shared" si="225"/>
        <v>0.004899084574</v>
      </c>
      <c r="AI25" s="92">
        <f t="shared" si="225"/>
        <v>0.004434589698</v>
      </c>
      <c r="AJ25" s="20"/>
      <c r="AK25" s="20">
        <f t="shared" ref="AK25:AQ25" si="226">AC25*AC25</f>
        <v>0.0000000003893917762</v>
      </c>
      <c r="AL25" s="20">
        <f t="shared" si="226"/>
        <v>0.000000009598320809</v>
      </c>
      <c r="AM25" s="20">
        <f t="shared" si="226"/>
        <v>0.00000001589266341</v>
      </c>
      <c r="AN25" s="20">
        <f t="shared" si="226"/>
        <v>0.00000154422932</v>
      </c>
      <c r="AO25" s="20">
        <f t="shared" si="226"/>
        <v>0.000001471020708</v>
      </c>
      <c r="AP25" s="20">
        <f t="shared" si="226"/>
        <v>0.00002400102966</v>
      </c>
      <c r="AQ25" s="20">
        <f t="shared" si="226"/>
        <v>0.00001966558579</v>
      </c>
      <c r="AR25" s="20"/>
      <c r="AS25" s="20">
        <f t="shared" ref="AS25:AX25" si="227">$AC25*AD25</f>
        <v>-0.000000001933263352</v>
      </c>
      <c r="AT25" s="20">
        <f t="shared" si="227"/>
        <v>-0.000000002487664051</v>
      </c>
      <c r="AU25" s="20">
        <f t="shared" si="227"/>
        <v>0.00000002452162714</v>
      </c>
      <c r="AV25" s="20">
        <f t="shared" si="227"/>
        <v>0.00000002393331081</v>
      </c>
      <c r="AW25" s="20">
        <f t="shared" si="227"/>
        <v>-0.00000009667369637</v>
      </c>
      <c r="AX25" s="20">
        <f t="shared" si="227"/>
        <v>-0.00000008750781325</v>
      </c>
      <c r="AY25" s="20"/>
      <c r="AZ25" s="20">
        <f t="shared" ref="AZ25:BD25" si="228">$AD25*AE25</f>
        <v>0.00000001235082515</v>
      </c>
      <c r="BA25" s="20">
        <f t="shared" si="228"/>
        <v>-0.000000121745671</v>
      </c>
      <c r="BB25" s="20">
        <f t="shared" si="228"/>
        <v>-0.0000001188247814</v>
      </c>
      <c r="BC25" s="20">
        <f t="shared" si="228"/>
        <v>0.000000479968314</v>
      </c>
      <c r="BD25" s="20">
        <f t="shared" si="228"/>
        <v>0.0000004344612771</v>
      </c>
      <c r="BE25" s="20"/>
      <c r="BF25" s="20">
        <f t="shared" ref="BF25:BI25" si="229">$AE25*AF25</f>
        <v>-0.0000001566585995</v>
      </c>
      <c r="BG25" s="20">
        <f t="shared" si="229"/>
        <v>-0.0000001529000882</v>
      </c>
      <c r="BH25" s="20">
        <f t="shared" si="229"/>
        <v>0.0000006176085216</v>
      </c>
      <c r="BI25" s="20">
        <f t="shared" si="229"/>
        <v>0.0000005590514607</v>
      </c>
      <c r="BJ25" s="20"/>
      <c r="BK25" s="20">
        <f t="shared" ref="BK25:BM25" si="230">$AF25*AG25</f>
        <v>0.000001507180583</v>
      </c>
      <c r="BL25" s="20">
        <f t="shared" si="230"/>
        <v>-0.000006087946593</v>
      </c>
      <c r="BM25" s="20">
        <f t="shared" si="230"/>
        <v>-0.000005510732636</v>
      </c>
      <c r="BN25" s="20"/>
      <c r="BO25" s="20">
        <f t="shared" ref="BO25:BP25" si="231">$AG25*AH25</f>
        <v>-0.000005941886203</v>
      </c>
      <c r="BP25" s="20">
        <f t="shared" si="231"/>
        <v>-0.000005378520609</v>
      </c>
      <c r="BQ25" s="20"/>
      <c r="BR25" s="20">
        <f t="shared" si="27"/>
        <v>0.00002172542998</v>
      </c>
      <c r="BS25" s="20"/>
      <c r="BT25" s="20"/>
      <c r="BU25" s="195" t="s">
        <v>71</v>
      </c>
      <c r="BV25" s="20">
        <v>2.7738718933956994E-7</v>
      </c>
      <c r="BW25" s="20">
        <v>3.155194990635849E-7</v>
      </c>
      <c r="BX25" s="20">
        <v>3.1977647647201493E-7</v>
      </c>
      <c r="BY25" s="20">
        <v>2.2942029035330047E-5</v>
      </c>
      <c r="BZ25" s="20">
        <v>2.2951578052146535E-5</v>
      </c>
      <c r="CA25" s="20">
        <v>1.437148611732588E-5</v>
      </c>
      <c r="CB25" s="194">
        <v>1.4338165158295486E-5</v>
      </c>
      <c r="CC25" s="20"/>
      <c r="CD25" s="195" t="s">
        <v>71</v>
      </c>
      <c r="CE25" s="20">
        <v>2.7760457741898964E-7</v>
      </c>
      <c r="CF25" s="20">
        <v>3.157667713982742E-7</v>
      </c>
      <c r="CG25" s="20">
        <v>3.2002708499589586E-7</v>
      </c>
      <c r="CH25" s="20">
        <v>2.296000868190946E-5</v>
      </c>
      <c r="CI25" s="20">
        <v>2.2969565182281448E-5</v>
      </c>
      <c r="CJ25" s="20">
        <v>1.4382749037480525E-5</v>
      </c>
      <c r="CK25" s="194">
        <v>1.4349401964845873E-5</v>
      </c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</row>
    <row r="26" ht="15.75" customHeight="1">
      <c r="A26" s="86">
        <v>44228.0</v>
      </c>
      <c r="B26" s="20">
        <v>0.013580000000000002</v>
      </c>
      <c r="C26" s="20">
        <v>0.02088</v>
      </c>
      <c r="D26" s="20">
        <v>0.03162</v>
      </c>
      <c r="E26" s="20">
        <v>0.00623</v>
      </c>
      <c r="F26" s="91">
        <v>0.00972021739130426</v>
      </c>
      <c r="G26" s="20">
        <v>0.00709</v>
      </c>
      <c r="H26" s="20">
        <v>0.01188</v>
      </c>
      <c r="I26" s="20" t="s">
        <v>83</v>
      </c>
      <c r="J26" s="20"/>
      <c r="K26" s="86">
        <v>44228.0</v>
      </c>
      <c r="L26" s="89">
        <v>0.8292</v>
      </c>
      <c r="M26" s="89">
        <v>104.94</v>
      </c>
      <c r="N26" s="20"/>
      <c r="O26" s="20"/>
      <c r="P26" s="20"/>
      <c r="Q26" s="20"/>
      <c r="R26" s="20"/>
      <c r="S26" s="86">
        <v>44228.0</v>
      </c>
      <c r="T26" s="20">
        <f t="shared" ref="T26:V26" si="232">(1+B26)*1</f>
        <v>1.01358</v>
      </c>
      <c r="U26" s="20">
        <f t="shared" si="232"/>
        <v>1.02088</v>
      </c>
      <c r="V26" s="20">
        <f t="shared" si="232"/>
        <v>1.03162</v>
      </c>
      <c r="W26" s="91">
        <f t="shared" ref="W26:X26" si="233">(1+E26)*$L26</f>
        <v>0.834365916</v>
      </c>
      <c r="X26" s="91">
        <f t="shared" si="233"/>
        <v>0.8372600043</v>
      </c>
      <c r="Y26" s="91">
        <f t="shared" ref="Y26:Z26" si="234">(1+G26)*$M26</f>
        <v>105.6840246</v>
      </c>
      <c r="Z26" s="91">
        <f t="shared" si="234"/>
        <v>106.1866872</v>
      </c>
      <c r="AA26" s="20"/>
      <c r="AB26" s="86">
        <v>44228.0</v>
      </c>
      <c r="AC26" s="92">
        <f t="shared" ref="AC26:AI26" si="235">LN(T26/T25)</f>
        <v>0.00005919786889</v>
      </c>
      <c r="AD26" s="92">
        <f t="shared" si="235"/>
        <v>0.0001175525559</v>
      </c>
      <c r="AE26" s="92">
        <f t="shared" si="235"/>
        <v>0.0003393297785</v>
      </c>
      <c r="AF26" s="92">
        <f t="shared" si="235"/>
        <v>0.006290850652</v>
      </c>
      <c r="AG26" s="92">
        <f t="shared" si="235"/>
        <v>0.006340585855</v>
      </c>
      <c r="AH26" s="92">
        <f t="shared" si="235"/>
        <v>0.001525844278</v>
      </c>
      <c r="AI26" s="92">
        <f t="shared" si="235"/>
        <v>0.001565375439</v>
      </c>
      <c r="AJ26" s="20"/>
      <c r="AK26" s="20">
        <f t="shared" ref="AK26:AQ26" si="236">AC26*AC26</f>
        <v>0.000000003504387682</v>
      </c>
      <c r="AL26" s="20">
        <f t="shared" si="236"/>
        <v>0.0000000138186034</v>
      </c>
      <c r="AM26" s="20">
        <f t="shared" si="236"/>
        <v>0.0000001151446986</v>
      </c>
      <c r="AN26" s="20">
        <f t="shared" si="236"/>
        <v>0.00003957480193</v>
      </c>
      <c r="AO26" s="20">
        <f t="shared" si="236"/>
        <v>0.00004020302899</v>
      </c>
      <c r="AP26" s="20">
        <f t="shared" si="236"/>
        <v>0.000002328200762</v>
      </c>
      <c r="AQ26" s="20">
        <f t="shared" si="236"/>
        <v>0.000002450400265</v>
      </c>
      <c r="AR26" s="20"/>
      <c r="AS26" s="20">
        <f t="shared" ref="AS26:AX26" si="237">$AC26*AD26</f>
        <v>0.000000006958860794</v>
      </c>
      <c r="AT26" s="20">
        <f t="shared" si="237"/>
        <v>0.00000002008759974</v>
      </c>
      <c r="AU26" s="20">
        <f t="shared" si="237"/>
        <v>0.0000003724049521</v>
      </c>
      <c r="AV26" s="20">
        <f t="shared" si="237"/>
        <v>0.0000003753491702</v>
      </c>
      <c r="AW26" s="20">
        <f t="shared" si="237"/>
        <v>0.00000009032672955</v>
      </c>
      <c r="AX26" s="20">
        <f t="shared" si="237"/>
        <v>0.00000009266689</v>
      </c>
      <c r="AY26" s="20"/>
      <c r="AZ26" s="20">
        <f t="shared" ref="AZ26:BD26" si="238">$AD26*AE26</f>
        <v>0.00000003988908276</v>
      </c>
      <c r="BA26" s="20">
        <f t="shared" si="238"/>
        <v>0.0000007395055731</v>
      </c>
      <c r="BB26" s="20">
        <f t="shared" si="238"/>
        <v>0.0000007453520733</v>
      </c>
      <c r="BC26" s="20">
        <f t="shared" si="238"/>
        <v>0.0000001793668949</v>
      </c>
      <c r="BD26" s="20">
        <f t="shared" si="238"/>
        <v>0.0000001840138838</v>
      </c>
      <c r="BE26" s="20"/>
      <c r="BF26" s="20">
        <f t="shared" ref="BF26:BI26" si="239">$AE26*AF26</f>
        <v>0.000002134672958</v>
      </c>
      <c r="BG26" s="20">
        <f t="shared" si="239"/>
        <v>0.000002151549594</v>
      </c>
      <c r="BH26" s="20">
        <f t="shared" si="239"/>
        <v>0.000000517764401</v>
      </c>
      <c r="BI26" s="20">
        <f t="shared" si="239"/>
        <v>0.0000005311785009</v>
      </c>
      <c r="BJ26" s="20"/>
      <c r="BK26" s="20">
        <f t="shared" ref="BK26:BM26" si="240">$AF26*AG26</f>
        <v>0.00003988767866</v>
      </c>
      <c r="BL26" s="20">
        <f t="shared" si="240"/>
        <v>0.000009598858474</v>
      </c>
      <c r="BM26" s="20">
        <f t="shared" si="240"/>
        <v>0.000009847543101</v>
      </c>
      <c r="BN26" s="20"/>
      <c r="BO26" s="20">
        <f t="shared" ref="BO26:BP26" si="241">$AG26*AH26</f>
        <v>0.00000967474665</v>
      </c>
      <c r="BP26" s="20">
        <f t="shared" si="241"/>
        <v>0.000009925397366</v>
      </c>
      <c r="BQ26" s="20"/>
      <c r="BR26" s="20">
        <f t="shared" si="27"/>
        <v>0.000002388519157</v>
      </c>
      <c r="BS26" s="20"/>
      <c r="BT26" s="20"/>
      <c r="BU26" s="196" t="s">
        <v>72</v>
      </c>
      <c r="BV26" s="197">
        <v>3.054334048149944E-7</v>
      </c>
      <c r="BW26" s="20">
        <v>3.8855344226281E-7</v>
      </c>
      <c r="BX26" s="20">
        <v>3.84465831683784E-7</v>
      </c>
      <c r="BY26" s="20">
        <v>1.4379628844293873E-5</v>
      </c>
      <c r="BZ26" s="20">
        <v>1.437148611732588E-5</v>
      </c>
      <c r="CA26" s="20">
        <v>3.6998291895141115E-5</v>
      </c>
      <c r="CB26" s="194">
        <v>3.684006376370471E-5</v>
      </c>
      <c r="CC26" s="20"/>
      <c r="CD26" s="196" t="s">
        <v>72</v>
      </c>
      <c r="CE26" s="20">
        <v>3.0567277268710646E-7</v>
      </c>
      <c r="CF26" s="20">
        <v>3.888579512301006E-7</v>
      </c>
      <c r="CG26" s="20">
        <v>3.8476713719450795E-7</v>
      </c>
      <c r="CH26" s="20">
        <v>1.4390898145895983E-5</v>
      </c>
      <c r="CI26" s="20">
        <v>1.4382749037480525E-5</v>
      </c>
      <c r="CJ26" s="20">
        <v>3.7027287421704706E-5</v>
      </c>
      <c r="CK26" s="194">
        <v>3.6868935287030495E-5</v>
      </c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</row>
    <row r="27" ht="15.75" customHeight="1">
      <c r="A27" s="86">
        <v>44229.0</v>
      </c>
      <c r="B27" s="20">
        <v>0.013420000000000001</v>
      </c>
      <c r="C27" s="20">
        <v>0.020739999999999998</v>
      </c>
      <c r="D27" s="20">
        <v>0.03148</v>
      </c>
      <c r="E27" s="20">
        <v>0.0062</v>
      </c>
      <c r="F27" s="91">
        <v>0.009736956521739018</v>
      </c>
      <c r="G27" s="20">
        <v>0.00709</v>
      </c>
      <c r="H27" s="20">
        <v>0.012450000000000001</v>
      </c>
      <c r="I27" s="20" t="s">
        <v>83</v>
      </c>
      <c r="J27" s="20"/>
      <c r="K27" s="86">
        <v>44229.0</v>
      </c>
      <c r="L27" s="89">
        <v>0.8304</v>
      </c>
      <c r="M27" s="89">
        <v>105.0</v>
      </c>
      <c r="N27" s="20"/>
      <c r="O27" s="20"/>
      <c r="P27" s="20"/>
      <c r="Q27" s="20"/>
      <c r="R27" s="20"/>
      <c r="S27" s="86">
        <v>44229.0</v>
      </c>
      <c r="T27" s="20">
        <f t="shared" ref="T27:V27" si="242">(1+B27)*1</f>
        <v>1.01342</v>
      </c>
      <c r="U27" s="20">
        <f t="shared" si="242"/>
        <v>1.02074</v>
      </c>
      <c r="V27" s="20">
        <f t="shared" si="242"/>
        <v>1.03148</v>
      </c>
      <c r="W27" s="91">
        <f t="shared" ref="W27:X27" si="243">(1+E27)*$L27</f>
        <v>0.83554848</v>
      </c>
      <c r="X27" s="91">
        <f t="shared" si="243"/>
        <v>0.8384855687</v>
      </c>
      <c r="Y27" s="91">
        <f t="shared" ref="Y27:Z27" si="244">(1+G27)*$M27</f>
        <v>105.74445</v>
      </c>
      <c r="Z27" s="91">
        <f t="shared" si="244"/>
        <v>106.30725</v>
      </c>
      <c r="AA27" s="20"/>
      <c r="AB27" s="86">
        <v>44229.0</v>
      </c>
      <c r="AC27" s="92">
        <f t="shared" ref="AC27:AI27" si="245">LN(T27/T26)</f>
        <v>-0.0001578687719</v>
      </c>
      <c r="AD27" s="92">
        <f t="shared" si="245"/>
        <v>-0.0001371459921</v>
      </c>
      <c r="AE27" s="92">
        <f t="shared" si="245"/>
        <v>-0.0001357180943</v>
      </c>
      <c r="AF27" s="92">
        <f t="shared" si="245"/>
        <v>0.001416317148</v>
      </c>
      <c r="AG27" s="92">
        <f t="shared" si="245"/>
        <v>0.001462709701</v>
      </c>
      <c r="AH27" s="92">
        <f t="shared" si="245"/>
        <v>0.000571591899</v>
      </c>
      <c r="AI27" s="92">
        <f t="shared" si="245"/>
        <v>0.001134741203</v>
      </c>
      <c r="AJ27" s="20"/>
      <c r="AK27" s="20">
        <f t="shared" ref="AK27:AQ27" si="246">AC27*AC27</f>
        <v>0.00000002492254914</v>
      </c>
      <c r="AL27" s="20">
        <f t="shared" si="246"/>
        <v>0.00000001880902316</v>
      </c>
      <c r="AM27" s="20">
        <f t="shared" si="246"/>
        <v>0.00000001841940113</v>
      </c>
      <c r="AN27" s="20">
        <f t="shared" si="246"/>
        <v>0.000002005954265</v>
      </c>
      <c r="AO27" s="20">
        <f t="shared" si="246"/>
        <v>0.00000213951967</v>
      </c>
      <c r="AP27" s="20">
        <f t="shared" si="246"/>
        <v>0.000000326717299</v>
      </c>
      <c r="AQ27" s="20">
        <f t="shared" si="246"/>
        <v>0.000001287637597</v>
      </c>
      <c r="AR27" s="20"/>
      <c r="AS27" s="20">
        <f t="shared" ref="AS27:AX27" si="247">$AC27*AD27</f>
        <v>0.00000002165106935</v>
      </c>
      <c r="AT27" s="20">
        <f t="shared" si="247"/>
        <v>0.00000002142564888</v>
      </c>
      <c r="AU27" s="20">
        <f t="shared" si="247"/>
        <v>-0.0000002235922489</v>
      </c>
      <c r="AV27" s="20">
        <f t="shared" si="247"/>
        <v>-0.0000002309161842</v>
      </c>
      <c r="AW27" s="20">
        <f t="shared" si="247"/>
        <v>-0.00000009023651112</v>
      </c>
      <c r="AX27" s="20">
        <f t="shared" si="247"/>
        <v>-0.0000001791402001</v>
      </c>
      <c r="AY27" s="20"/>
      <c r="AZ27" s="20">
        <f t="shared" ref="AZ27:BD27" si="248">$AD27*AE27</f>
        <v>0.0000000186131927</v>
      </c>
      <c r="BA27" s="20">
        <f t="shared" si="248"/>
        <v>-0.0000001942422205</v>
      </c>
      <c r="BB27" s="20">
        <f t="shared" si="248"/>
        <v>-0.0000002006047732</v>
      </c>
      <c r="BC27" s="20">
        <f t="shared" si="248"/>
        <v>-0.00000007839153807</v>
      </c>
      <c r="BD27" s="20">
        <f t="shared" si="248"/>
        <v>-0.0000001556252081</v>
      </c>
      <c r="BE27" s="20"/>
      <c r="BF27" s="20">
        <f t="shared" ref="BF27:BI27" si="249">$AE27*AF27</f>
        <v>-0.0000001922198644</v>
      </c>
      <c r="BG27" s="20">
        <f t="shared" si="249"/>
        <v>-0.0000001985161732</v>
      </c>
      <c r="BH27" s="20">
        <f t="shared" si="249"/>
        <v>-0.00000007757536327</v>
      </c>
      <c r="BI27" s="20">
        <f t="shared" si="249"/>
        <v>-0.0000001540049136</v>
      </c>
      <c r="BJ27" s="20"/>
      <c r="BK27" s="20">
        <f t="shared" ref="BK27:BM27" si="250">$AF27*AG27</f>
        <v>0.000002071660833</v>
      </c>
      <c r="BL27" s="20">
        <f t="shared" si="250"/>
        <v>0.0000008095554084</v>
      </c>
      <c r="BM27" s="20">
        <f t="shared" si="250"/>
        <v>0.000001607153424</v>
      </c>
      <c r="BN27" s="20"/>
      <c r="BO27" s="20">
        <f t="shared" ref="BO27:BP27" si="251">$AG27*AH27</f>
        <v>0.0000008360730158</v>
      </c>
      <c r="BP27" s="20">
        <f t="shared" si="251"/>
        <v>0.000001659796966</v>
      </c>
      <c r="BQ27" s="20"/>
      <c r="BR27" s="20">
        <f t="shared" si="27"/>
        <v>0.0000006486088789</v>
      </c>
      <c r="BS27" s="20"/>
      <c r="BT27" s="20"/>
      <c r="BU27" s="198" t="s">
        <v>73</v>
      </c>
      <c r="BV27" s="199">
        <v>3.117521118345351E-7</v>
      </c>
      <c r="BW27" s="199">
        <v>4.002461316372018E-7</v>
      </c>
      <c r="BX27" s="199">
        <v>3.9592352970649886E-7</v>
      </c>
      <c r="BY27" s="199">
        <v>1.4348610450146274E-5</v>
      </c>
      <c r="BZ27" s="199">
        <v>1.4338165158295486E-5</v>
      </c>
      <c r="CA27" s="199">
        <v>3.684006376370471E-5</v>
      </c>
      <c r="CB27" s="200">
        <v>3.680245550518832E-5</v>
      </c>
      <c r="CC27" s="20"/>
      <c r="CD27" s="198" t="s">
        <v>73</v>
      </c>
      <c r="CE27" s="199">
        <v>3.11996431671396E-7</v>
      </c>
      <c r="CF27" s="199">
        <v>4.005598041541589E-7</v>
      </c>
      <c r="CG27" s="199">
        <v>3.96233814604388E-7</v>
      </c>
      <c r="CH27" s="199">
        <v>1.4359855442662062E-5</v>
      </c>
      <c r="CI27" s="199">
        <v>1.4349401964845873E-5</v>
      </c>
      <c r="CJ27" s="199">
        <v>3.6868935287030495E-5</v>
      </c>
      <c r="CK27" s="200">
        <v>3.683129755495728E-5</v>
      </c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</row>
    <row r="28" ht="15.75" customHeight="1">
      <c r="A28" s="86">
        <v>44230.0</v>
      </c>
      <c r="B28" s="20">
        <v>0.01325</v>
      </c>
      <c r="C28" s="20">
        <v>0.02068</v>
      </c>
      <c r="D28" s="20">
        <v>0.03133</v>
      </c>
      <c r="E28" s="20">
        <v>0.00613</v>
      </c>
      <c r="F28" s="91">
        <v>0.009753695652173917</v>
      </c>
      <c r="G28" s="20">
        <v>0.00711</v>
      </c>
      <c r="H28" s="20">
        <v>0.01196</v>
      </c>
      <c r="I28" s="20" t="s">
        <v>83</v>
      </c>
      <c r="J28" s="20"/>
      <c r="K28" s="86">
        <v>44230.0</v>
      </c>
      <c r="L28" s="89">
        <v>0.8309</v>
      </c>
      <c r="M28" s="89">
        <v>105.04</v>
      </c>
      <c r="N28" s="20"/>
      <c r="O28" s="20"/>
      <c r="P28" s="20"/>
      <c r="Q28" s="20"/>
      <c r="R28" s="20"/>
      <c r="S28" s="86">
        <v>44230.0</v>
      </c>
      <c r="T28" s="20">
        <f t="shared" ref="T28:V28" si="252">(1+B28)*1</f>
        <v>1.01325</v>
      </c>
      <c r="U28" s="20">
        <f t="shared" si="252"/>
        <v>1.02068</v>
      </c>
      <c r="V28" s="20">
        <f t="shared" si="252"/>
        <v>1.03133</v>
      </c>
      <c r="W28" s="91">
        <f t="shared" ref="W28:X28" si="253">(1+E28)*$L28</f>
        <v>0.835993417</v>
      </c>
      <c r="X28" s="91">
        <f t="shared" si="253"/>
        <v>0.8390043457</v>
      </c>
      <c r="Y28" s="91">
        <f t="shared" ref="Y28:Z28" si="254">(1+G28)*$M28</f>
        <v>105.7868344</v>
      </c>
      <c r="Z28" s="91">
        <f t="shared" si="254"/>
        <v>106.2962784</v>
      </c>
      <c r="AA28" s="20"/>
      <c r="AB28" s="86">
        <v>44230.0</v>
      </c>
      <c r="AC28" s="92">
        <f t="shared" ref="AC28:AI28" si="255">LN(T28/T27)</f>
        <v>-0.0001677628824</v>
      </c>
      <c r="AD28" s="92">
        <f t="shared" si="255"/>
        <v>-0.00005878261212</v>
      </c>
      <c r="AE28" s="92">
        <f t="shared" si="255"/>
        <v>-0.0001454326867</v>
      </c>
      <c r="AF28" s="92">
        <f t="shared" si="255"/>
        <v>0.0005323671651</v>
      </c>
      <c r="AG28" s="92">
        <f t="shared" si="255"/>
        <v>0.0006185158359</v>
      </c>
      <c r="AH28" s="92">
        <f t="shared" si="255"/>
        <v>0.0004007388381</v>
      </c>
      <c r="AI28" s="92">
        <f t="shared" si="255"/>
        <v>-0.0001032118337</v>
      </c>
      <c r="AJ28" s="20"/>
      <c r="AK28" s="20">
        <f t="shared" ref="AK28:AQ28" si="256">AC28*AC28</f>
        <v>0.0000000281443847</v>
      </c>
      <c r="AL28" s="20">
        <f t="shared" si="256"/>
        <v>0.000000003455395488</v>
      </c>
      <c r="AM28" s="20">
        <f t="shared" si="256"/>
        <v>0.00000002115066637</v>
      </c>
      <c r="AN28" s="20">
        <f t="shared" si="256"/>
        <v>0.0000002834147985</v>
      </c>
      <c r="AO28" s="20">
        <f t="shared" si="256"/>
        <v>0.0000003825618392</v>
      </c>
      <c r="AP28" s="20">
        <f t="shared" si="256"/>
        <v>0.0000001605916164</v>
      </c>
      <c r="AQ28" s="20">
        <f t="shared" si="256"/>
        <v>0.00000001065268262</v>
      </c>
      <c r="AR28" s="20"/>
      <c r="AS28" s="20">
        <f t="shared" ref="AS28:AX28" si="257">$AC28*AD28</f>
        <v>0.000000009861540442</v>
      </c>
      <c r="AT28" s="20">
        <f t="shared" si="257"/>
        <v>0.00000002439820672</v>
      </c>
      <c r="AU28" s="20">
        <f t="shared" si="257"/>
        <v>-0.00000008931145009</v>
      </c>
      <c r="AV28" s="20">
        <f t="shared" si="257"/>
        <v>-0.0000001037639994</v>
      </c>
      <c r="AW28" s="20">
        <f t="shared" si="257"/>
        <v>-0.00000006722910256</v>
      </c>
      <c r="AX28" s="20">
        <f t="shared" si="257"/>
        <v>0.00000001731511472</v>
      </c>
      <c r="AY28" s="20"/>
      <c r="AZ28" s="20">
        <f t="shared" ref="AZ28:BD28" si="258">$AD28*AE28</f>
        <v>0.000000008548913214</v>
      </c>
      <c r="BA28" s="20">
        <f t="shared" si="258"/>
        <v>-0.00000003129393257</v>
      </c>
      <c r="BB28" s="20">
        <f t="shared" si="258"/>
        <v>-0.00000003635797647</v>
      </c>
      <c r="BC28" s="20">
        <f t="shared" si="258"/>
        <v>-0.00000002355647568</v>
      </c>
      <c r="BD28" s="20">
        <f t="shared" si="258"/>
        <v>0.000000006067061187</v>
      </c>
      <c r="BE28" s="20"/>
      <c r="BF28" s="20">
        <f t="shared" ref="BF28:BI28" si="259">$AE28*AF28</f>
        <v>-0.00000007742358715</v>
      </c>
      <c r="BG28" s="20">
        <f t="shared" si="259"/>
        <v>-0.0000000899524198</v>
      </c>
      <c r="BH28" s="20">
        <f t="shared" si="259"/>
        <v>-0.00000005828052591</v>
      </c>
      <c r="BI28" s="20">
        <f t="shared" si="259"/>
        <v>0.00000001501037428</v>
      </c>
      <c r="BJ28" s="20"/>
      <c r="BK28" s="20">
        <f t="shared" ref="BK28:BM28" si="260">$AF28*AG28</f>
        <v>0.0000003292775221</v>
      </c>
      <c r="BL28" s="20">
        <f t="shared" si="260"/>
        <v>0.0000002133401992</v>
      </c>
      <c r="BM28" s="20">
        <f t="shared" si="260"/>
        <v>-0.00000005494659132</v>
      </c>
      <c r="BN28" s="20"/>
      <c r="BO28" s="20">
        <f t="shared" ref="BO28:BP28" si="261">$AG28*AH28</f>
        <v>0.0000002478633174</v>
      </c>
      <c r="BP28" s="20">
        <f t="shared" si="261"/>
        <v>-0.0000000638381536</v>
      </c>
      <c r="BQ28" s="20"/>
      <c r="BR28" s="20">
        <f t="shared" si="27"/>
        <v>-0.00000004136099032</v>
      </c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78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</row>
    <row r="29" ht="15.75" customHeight="1">
      <c r="A29" s="86">
        <v>44231.0</v>
      </c>
      <c r="B29" s="20">
        <v>0.01322</v>
      </c>
      <c r="C29" s="20">
        <v>0.02093</v>
      </c>
      <c r="D29" s="20">
        <v>0.03165</v>
      </c>
      <c r="E29" s="20">
        <v>0.0062</v>
      </c>
      <c r="F29" s="91">
        <v>0.009770434782608674</v>
      </c>
      <c r="G29" s="20">
        <v>0.00715</v>
      </c>
      <c r="H29" s="20">
        <v>0.01199</v>
      </c>
      <c r="I29" s="20" t="s">
        <v>83</v>
      </c>
      <c r="J29" s="20"/>
      <c r="K29" s="86">
        <v>44231.0</v>
      </c>
      <c r="L29" s="89">
        <v>0.836</v>
      </c>
      <c r="M29" s="89">
        <v>105.57</v>
      </c>
      <c r="N29" s="20"/>
      <c r="O29" s="20"/>
      <c r="P29" s="20"/>
      <c r="Q29" s="20"/>
      <c r="R29" s="20"/>
      <c r="S29" s="86">
        <v>44231.0</v>
      </c>
      <c r="T29" s="20">
        <f t="shared" ref="T29:V29" si="262">(1+B29)*1</f>
        <v>1.01322</v>
      </c>
      <c r="U29" s="20">
        <f t="shared" si="262"/>
        <v>1.02093</v>
      </c>
      <c r="V29" s="20">
        <f t="shared" si="262"/>
        <v>1.03165</v>
      </c>
      <c r="W29" s="91">
        <f t="shared" ref="W29:X29" si="263">(1+E29)*$L29</f>
        <v>0.8411832</v>
      </c>
      <c r="X29" s="91">
        <f t="shared" si="263"/>
        <v>0.8441680835</v>
      </c>
      <c r="Y29" s="91">
        <f t="shared" ref="Y29:Z29" si="264">(1+G29)*$M29</f>
        <v>106.3248255</v>
      </c>
      <c r="Z29" s="91">
        <f t="shared" si="264"/>
        <v>106.8357843</v>
      </c>
      <c r="AA29" s="20"/>
      <c r="AB29" s="86">
        <v>44231.0</v>
      </c>
      <c r="AC29" s="92">
        <f t="shared" ref="AC29:AI29" si="265">LN(T29/T28)</f>
        <v>-0.00002960813632</v>
      </c>
      <c r="AD29" s="92">
        <f t="shared" si="265"/>
        <v>0.0002449047578</v>
      </c>
      <c r="AE29" s="92">
        <f t="shared" si="265"/>
        <v>0.0003102308336</v>
      </c>
      <c r="AF29" s="92">
        <f t="shared" si="265"/>
        <v>0.006188733508</v>
      </c>
      <c r="AG29" s="92">
        <f t="shared" si="265"/>
        <v>0.006135739716</v>
      </c>
      <c r="AH29" s="92">
        <f t="shared" si="265"/>
        <v>0.005072726826</v>
      </c>
      <c r="AI29" s="92">
        <f t="shared" si="265"/>
        <v>0.005062655008</v>
      </c>
      <c r="AJ29" s="20"/>
      <c r="AK29" s="20">
        <f t="shared" ref="AK29:AQ29" si="266">AC29*AC29</f>
        <v>0.0000000008766417362</v>
      </c>
      <c r="AL29" s="20">
        <f t="shared" si="266"/>
        <v>0.00000005997834038</v>
      </c>
      <c r="AM29" s="20">
        <f t="shared" si="266"/>
        <v>0.00000009624317013</v>
      </c>
      <c r="AN29" s="20">
        <f t="shared" si="266"/>
        <v>0.00003830042243</v>
      </c>
      <c r="AO29" s="20">
        <f t="shared" si="266"/>
        <v>0.00003764730186</v>
      </c>
      <c r="AP29" s="20">
        <f t="shared" si="266"/>
        <v>0.00002573255745</v>
      </c>
      <c r="AQ29" s="20">
        <f t="shared" si="266"/>
        <v>0.00002563047573</v>
      </c>
      <c r="AR29" s="20"/>
      <c r="AS29" s="20">
        <f t="shared" ref="AS29:AX29" si="267">$AC29*AD29</f>
        <v>-0.000000007251173453</v>
      </c>
      <c r="AT29" s="20">
        <f t="shared" si="267"/>
        <v>-0.000000009185356812</v>
      </c>
      <c r="AU29" s="20">
        <f t="shared" si="267"/>
        <v>-0.0000001832368653</v>
      </c>
      <c r="AV29" s="20">
        <f t="shared" si="267"/>
        <v>-0.0000001816678179</v>
      </c>
      <c r="AW29" s="20">
        <f t="shared" si="267"/>
        <v>-0.0000001501939874</v>
      </c>
      <c r="AX29" s="20">
        <f t="shared" si="267"/>
        <v>-0.0000001498957796</v>
      </c>
      <c r="AY29" s="20"/>
      <c r="AZ29" s="20">
        <f t="shared" ref="AZ29:BD29" si="268">$AD29*AE29</f>
        <v>0.00000007597700716</v>
      </c>
      <c r="BA29" s="20">
        <f t="shared" si="268"/>
        <v>0.000001515650281</v>
      </c>
      <c r="BB29" s="20">
        <f t="shared" si="268"/>
        <v>0.000001502671849</v>
      </c>
      <c r="BC29" s="20">
        <f t="shared" si="268"/>
        <v>0.000001242334935</v>
      </c>
      <c r="BD29" s="20">
        <f t="shared" si="268"/>
        <v>0.000001239868298</v>
      </c>
      <c r="BE29" s="20"/>
      <c r="BF29" s="20">
        <f t="shared" ref="BF29:BI29" si="269">$AE29*AF29</f>
        <v>0.000001919935955</v>
      </c>
      <c r="BG29" s="20">
        <f t="shared" si="269"/>
        <v>0.000001903495647</v>
      </c>
      <c r="BH29" s="20">
        <f t="shared" si="269"/>
        <v>0.000001573716272</v>
      </c>
      <c r="BI29" s="20">
        <f t="shared" si="269"/>
        <v>0.000001570591683</v>
      </c>
      <c r="BJ29" s="20"/>
      <c r="BK29" s="20">
        <f t="shared" ref="BK29:BM29" si="270">$AF29*AG29</f>
        <v>0.00003797245797</v>
      </c>
      <c r="BL29" s="20">
        <f t="shared" si="270"/>
        <v>0.00003139375449</v>
      </c>
      <c r="BM29" s="20">
        <f t="shared" si="270"/>
        <v>0.00003133142269</v>
      </c>
      <c r="BN29" s="20"/>
      <c r="BO29" s="20">
        <f t="shared" ref="BO29:BP29" si="271">$AG29*AH29</f>
        <v>0.00003112493145</v>
      </c>
      <c r="BP29" s="20">
        <f t="shared" si="271"/>
        <v>0.0000310631334</v>
      </c>
      <c r="BQ29" s="20"/>
      <c r="BR29" s="20">
        <f t="shared" si="27"/>
        <v>0.00002568146587</v>
      </c>
      <c r="BS29" s="20"/>
      <c r="BT29" s="20"/>
      <c r="BU29" s="20"/>
      <c r="BV29" s="20"/>
      <c r="BW29" s="20"/>
      <c r="BX29" s="201" t="s">
        <v>116</v>
      </c>
      <c r="BY29" s="3"/>
      <c r="BZ29" s="3"/>
      <c r="CA29" s="3"/>
      <c r="CB29" s="3"/>
      <c r="CC29" s="3"/>
      <c r="CD29" s="3"/>
      <c r="CE29" s="4"/>
      <c r="CF29" s="20"/>
      <c r="CG29" s="20"/>
      <c r="CH29" s="20"/>
      <c r="CI29" s="20"/>
      <c r="CJ29" s="20"/>
      <c r="CK29" s="78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</row>
    <row r="30" ht="15.75" customHeight="1">
      <c r="A30" s="86">
        <v>44232.0</v>
      </c>
      <c r="B30" s="20">
        <v>0.01315</v>
      </c>
      <c r="C30" s="20">
        <v>0.02085</v>
      </c>
      <c r="D30" s="20">
        <v>0.0315</v>
      </c>
      <c r="E30" s="20">
        <v>0.00623</v>
      </c>
      <c r="F30" s="91">
        <v>0.009787173913043432</v>
      </c>
      <c r="G30" s="20">
        <v>0.00709</v>
      </c>
      <c r="H30" s="20">
        <v>0.01202</v>
      </c>
      <c r="I30" s="20" t="s">
        <v>83</v>
      </c>
      <c r="J30" s="20"/>
      <c r="K30" s="86">
        <v>44232.0</v>
      </c>
      <c r="L30" s="89">
        <v>0.8301</v>
      </c>
      <c r="M30" s="89">
        <v>105.48</v>
      </c>
      <c r="N30" s="20"/>
      <c r="O30" s="20"/>
      <c r="P30" s="20"/>
      <c r="Q30" s="20"/>
      <c r="R30" s="20"/>
      <c r="S30" s="86">
        <v>44232.0</v>
      </c>
      <c r="T30" s="20">
        <f t="shared" ref="T30:V30" si="272">(1+B30)*1</f>
        <v>1.01315</v>
      </c>
      <c r="U30" s="20">
        <f t="shared" si="272"/>
        <v>1.02085</v>
      </c>
      <c r="V30" s="20">
        <f t="shared" si="272"/>
        <v>1.0315</v>
      </c>
      <c r="W30" s="91">
        <f t="shared" ref="W30:X30" si="273">(1+E30)*$L30</f>
        <v>0.835271523</v>
      </c>
      <c r="X30" s="91">
        <f t="shared" si="273"/>
        <v>0.8382243331</v>
      </c>
      <c r="Y30" s="91">
        <f t="shared" ref="Y30:Z30" si="274">(1+G30)*$M30</f>
        <v>106.2278532</v>
      </c>
      <c r="Z30" s="91">
        <f t="shared" si="274"/>
        <v>106.7478696</v>
      </c>
      <c r="AA30" s="20"/>
      <c r="AB30" s="86">
        <v>44232.0</v>
      </c>
      <c r="AC30" s="92">
        <f t="shared" ref="AC30:AI30" si="275">LN(T30/T29)</f>
        <v>-0.00006908906076</v>
      </c>
      <c r="AD30" s="92">
        <f t="shared" si="275"/>
        <v>-0.00007836299703</v>
      </c>
      <c r="AE30" s="92">
        <f t="shared" si="275"/>
        <v>-0.0001454087199</v>
      </c>
      <c r="AF30" s="92">
        <f t="shared" si="275"/>
        <v>-0.007052622922</v>
      </c>
      <c r="AG30" s="92">
        <f t="shared" si="275"/>
        <v>-0.007065860597</v>
      </c>
      <c r="AH30" s="92">
        <f t="shared" si="275"/>
        <v>-0.0009124543367</v>
      </c>
      <c r="AI30" s="92">
        <f t="shared" si="275"/>
        <v>-0.0008232343942</v>
      </c>
      <c r="AJ30" s="20"/>
      <c r="AK30" s="20">
        <f t="shared" ref="AK30:AQ30" si="276">AC30*AC30</f>
        <v>0.000000004773298317</v>
      </c>
      <c r="AL30" s="20">
        <f t="shared" si="276"/>
        <v>0.000000006140759304</v>
      </c>
      <c r="AM30" s="20">
        <f t="shared" si="276"/>
        <v>0.00000002114369583</v>
      </c>
      <c r="AN30" s="20">
        <f t="shared" si="276"/>
        <v>0.00004973949008</v>
      </c>
      <c r="AO30" s="20">
        <f t="shared" si="276"/>
        <v>0.00004992638597</v>
      </c>
      <c r="AP30" s="20">
        <f t="shared" si="276"/>
        <v>0.0000008325729166</v>
      </c>
      <c r="AQ30" s="20">
        <f t="shared" si="276"/>
        <v>0.0000006777148678</v>
      </c>
      <c r="AR30" s="20"/>
      <c r="AS30" s="20">
        <f t="shared" ref="AS30:AX30" si="277">$AC30*AD30</f>
        <v>0.000000005414025863</v>
      </c>
      <c r="AT30" s="20">
        <f t="shared" si="277"/>
        <v>0.00000001004615189</v>
      </c>
      <c r="AU30" s="20">
        <f t="shared" si="277"/>
        <v>0.0000004872590936</v>
      </c>
      <c r="AV30" s="20">
        <f t="shared" si="277"/>
        <v>0.0000004881736721</v>
      </c>
      <c r="AW30" s="20">
        <f t="shared" si="277"/>
        <v>0.00000006304061311</v>
      </c>
      <c r="AX30" s="20">
        <f t="shared" si="277"/>
        <v>0.00000005687649108</v>
      </c>
      <c r="AY30" s="20"/>
      <c r="AZ30" s="20">
        <f t="shared" ref="AZ30:BD30" si="278">$AD30*AE30</f>
        <v>0.00000001139466309</v>
      </c>
      <c r="BA30" s="20">
        <f t="shared" si="278"/>
        <v>0.0000005526646691</v>
      </c>
      <c r="BB30" s="20">
        <f t="shared" si="278"/>
        <v>0.000000553702013</v>
      </c>
      <c r="BC30" s="20">
        <f t="shared" si="278"/>
        <v>0.00000007150265648</v>
      </c>
      <c r="BD30" s="20">
        <f t="shared" si="278"/>
        <v>0.00000006451111439</v>
      </c>
      <c r="BE30" s="20"/>
      <c r="BF30" s="20">
        <f t="shared" ref="BF30:BI30" si="279">$AE30*AF30</f>
        <v>0.000001025512871</v>
      </c>
      <c r="BG30" s="20">
        <f t="shared" si="279"/>
        <v>0.000001027437745</v>
      </c>
      <c r="BH30" s="20">
        <f t="shared" si="279"/>
        <v>0.0000001326788171</v>
      </c>
      <c r="BI30" s="20">
        <f t="shared" si="279"/>
        <v>0.0000001197054595</v>
      </c>
      <c r="BJ30" s="20"/>
      <c r="BK30" s="20">
        <f t="shared" ref="BK30:BM30" si="280">$AF30*AG30</f>
        <v>0.00004983285041</v>
      </c>
      <c r="BL30" s="20">
        <f t="shared" si="280"/>
        <v>0.00000643519637</v>
      </c>
      <c r="BM30" s="20">
        <f t="shared" si="280"/>
        <v>0.000005805961759</v>
      </c>
      <c r="BN30" s="20"/>
      <c r="BO30" s="20">
        <f t="shared" ref="BO30:BP30" si="281">$AG30*AH30</f>
        <v>0.000006447275144</v>
      </c>
      <c r="BP30" s="20">
        <f t="shared" si="281"/>
        <v>0.000005816859468</v>
      </c>
      <c r="BQ30" s="20"/>
      <c r="BR30" s="20">
        <f t="shared" si="27"/>
        <v>0.0000007511637931</v>
      </c>
      <c r="BS30" s="20"/>
      <c r="BT30" s="20"/>
      <c r="BU30" s="202" t="s">
        <v>31</v>
      </c>
      <c r="BV30" s="4"/>
      <c r="BW30" s="20"/>
      <c r="BX30" s="203"/>
      <c r="BY30" s="204" t="s">
        <v>66</v>
      </c>
      <c r="BZ30" s="204" t="s">
        <v>68</v>
      </c>
      <c r="CA30" s="204" t="s">
        <v>69</v>
      </c>
      <c r="CB30" s="205" t="s">
        <v>70</v>
      </c>
      <c r="CC30" s="205" t="s">
        <v>71</v>
      </c>
      <c r="CD30" s="206" t="s">
        <v>72</v>
      </c>
      <c r="CE30" s="207" t="s">
        <v>73</v>
      </c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</row>
    <row r="31" ht="15.75" customHeight="1">
      <c r="A31" s="86">
        <v>44235.0</v>
      </c>
      <c r="B31" s="20">
        <v>0.01324</v>
      </c>
      <c r="C31" s="20">
        <v>0.02119</v>
      </c>
      <c r="D31" s="20">
        <v>0.031920000000000004</v>
      </c>
      <c r="E31" s="20">
        <v>0.00631</v>
      </c>
      <c r="F31" s="91">
        <v>0.009837391304347846</v>
      </c>
      <c r="G31" s="20">
        <v>0.00699</v>
      </c>
      <c r="H31" s="20">
        <v>0.01206</v>
      </c>
      <c r="I31" s="20" t="s">
        <v>83</v>
      </c>
      <c r="J31" s="20"/>
      <c r="K31" s="86">
        <v>44235.0</v>
      </c>
      <c r="L31" s="89">
        <v>0.8299</v>
      </c>
      <c r="M31" s="89">
        <v>105.26</v>
      </c>
      <c r="N31" s="20"/>
      <c r="O31" s="20"/>
      <c r="P31" s="20"/>
      <c r="Q31" s="20"/>
      <c r="R31" s="20"/>
      <c r="S31" s="86">
        <v>44235.0</v>
      </c>
      <c r="T31" s="20">
        <f t="shared" ref="T31:V31" si="282">(1+B31)*1</f>
        <v>1.01324</v>
      </c>
      <c r="U31" s="20">
        <f t="shared" si="282"/>
        <v>1.02119</v>
      </c>
      <c r="V31" s="20">
        <f t="shared" si="282"/>
        <v>1.03192</v>
      </c>
      <c r="W31" s="91">
        <f t="shared" ref="W31:X31" si="283">(1+E31)*$L31</f>
        <v>0.835136669</v>
      </c>
      <c r="X31" s="91">
        <f t="shared" si="283"/>
        <v>0.838064051</v>
      </c>
      <c r="Y31" s="91">
        <f t="shared" ref="Y31:Z31" si="284">(1+G31)*$M31</f>
        <v>105.9957674</v>
      </c>
      <c r="Z31" s="91">
        <f t="shared" si="284"/>
        <v>106.5294356</v>
      </c>
      <c r="AA31" s="20"/>
      <c r="AB31" s="86">
        <v>44235.0</v>
      </c>
      <c r="AC31" s="92">
        <f t="shared" ref="AC31:AI31" si="285">LN(T31/T30)</f>
        <v>0.00008882791571</v>
      </c>
      <c r="AD31" s="92">
        <f t="shared" si="285"/>
        <v>0.0003330003361</v>
      </c>
      <c r="AE31" s="92">
        <f t="shared" si="285"/>
        <v>0.0004070911456</v>
      </c>
      <c r="AF31" s="92">
        <f t="shared" si="285"/>
        <v>-0.0001614623311</v>
      </c>
      <c r="AG31" s="92">
        <f t="shared" si="285"/>
        <v>-0.0001912344245</v>
      </c>
      <c r="AH31" s="92">
        <f t="shared" si="285"/>
        <v>-0.002187182481</v>
      </c>
      <c r="AI31" s="92">
        <f t="shared" si="285"/>
        <v>-0.00204835743</v>
      </c>
      <c r="AJ31" s="20"/>
      <c r="AK31" s="20">
        <f t="shared" ref="AK31:AQ31" si="286">AC31*AC31</f>
        <v>0.00000000789039861</v>
      </c>
      <c r="AL31" s="20">
        <f t="shared" si="286"/>
        <v>0.0000001108892238</v>
      </c>
      <c r="AM31" s="20">
        <f t="shared" si="286"/>
        <v>0.0000001657232008</v>
      </c>
      <c r="AN31" s="20">
        <f t="shared" si="286"/>
        <v>0.00000002607008437</v>
      </c>
      <c r="AO31" s="20">
        <f t="shared" si="286"/>
        <v>0.00000003657060512</v>
      </c>
      <c r="AP31" s="20">
        <f t="shared" si="286"/>
        <v>0.000004783767205</v>
      </c>
      <c r="AQ31" s="20">
        <f t="shared" si="286"/>
        <v>0.000004195768161</v>
      </c>
      <c r="AR31" s="20"/>
      <c r="AS31" s="20">
        <f t="shared" ref="AS31:AX31" si="287">$AC31*AD31</f>
        <v>0.00000002957972578</v>
      </c>
      <c r="AT31" s="20">
        <f t="shared" si="287"/>
        <v>0.00000003616105797</v>
      </c>
      <c r="AU31" s="20">
        <f t="shared" si="287"/>
        <v>-0.00000001434236234</v>
      </c>
      <c r="AV31" s="20">
        <f t="shared" si="287"/>
        <v>-0.00000001698695534</v>
      </c>
      <c r="AW31" s="20">
        <f t="shared" si="287"/>
        <v>-0.0000001942828611</v>
      </c>
      <c r="AX31" s="20">
        <f t="shared" si="287"/>
        <v>-0.0000001819513211</v>
      </c>
      <c r="AY31" s="20"/>
      <c r="AZ31" s="20">
        <f t="shared" ref="AZ31:BD31" si="288">$AD31*AE31</f>
        <v>0.0000001355614883</v>
      </c>
      <c r="BA31" s="20">
        <f t="shared" si="288"/>
        <v>-0.00000005376701052</v>
      </c>
      <c r="BB31" s="20">
        <f t="shared" si="288"/>
        <v>-0.00000006368112763</v>
      </c>
      <c r="BC31" s="20">
        <f t="shared" si="288"/>
        <v>-0.0000007283325013</v>
      </c>
      <c r="BD31" s="20">
        <f t="shared" si="288"/>
        <v>-0.0000006821037126</v>
      </c>
      <c r="BE31" s="20"/>
      <c r="BF31" s="20">
        <f t="shared" ref="BF31:BI31" si="289">$AE31*AF31</f>
        <v>-0.00000006572988534</v>
      </c>
      <c r="BG31" s="20">
        <f t="shared" si="289"/>
        <v>-0.00000007784984095</v>
      </c>
      <c r="BH31" s="20">
        <f t="shared" si="289"/>
        <v>-0.0000008903826218</v>
      </c>
      <c r="BI31" s="20">
        <f t="shared" si="289"/>
        <v>-0.0000008338681727</v>
      </c>
      <c r="BJ31" s="20"/>
      <c r="BK31" s="20">
        <f t="shared" ref="BK31:BM31" si="290">$AF31*AG31</f>
        <v>0.00000003087715597</v>
      </c>
      <c r="BL31" s="20">
        <f t="shared" si="290"/>
        <v>0.000000353147582</v>
      </c>
      <c r="BM31" s="20">
        <f t="shared" si="290"/>
        <v>0.0000003307325656</v>
      </c>
      <c r="BN31" s="20"/>
      <c r="BO31" s="20">
        <f t="shared" ref="BO31:BP31" si="291">$AG31*AH31</f>
        <v>0.0000004182645831</v>
      </c>
      <c r="BP31" s="20">
        <f t="shared" si="291"/>
        <v>0.0000003917164543</v>
      </c>
      <c r="BQ31" s="20"/>
      <c r="BR31" s="20">
        <f t="shared" si="27"/>
        <v>0.000004480131486</v>
      </c>
      <c r="BS31" s="20"/>
      <c r="BT31" s="20"/>
      <c r="BU31" s="193" t="s">
        <v>66</v>
      </c>
      <c r="BV31" s="208">
        <f>AVERAGE(AC6:AC1281)</f>
        <v>0.00002263214878</v>
      </c>
      <c r="BW31" s="20"/>
      <c r="BX31" s="209" t="s">
        <v>66</v>
      </c>
      <c r="BY31" s="210">
        <v>1.9182021670646166E-7</v>
      </c>
      <c r="BZ31" s="210">
        <v>2.0049453107667635E-7</v>
      </c>
      <c r="CA31" s="210">
        <v>1.775980308402559E-7</v>
      </c>
      <c r="CB31" s="210">
        <v>2.888200219859089E-7</v>
      </c>
      <c r="CC31" s="210">
        <v>2.7760457741898964E-7</v>
      </c>
      <c r="CD31" s="210">
        <v>3.0567277268710646E-7</v>
      </c>
      <c r="CE31" s="211">
        <v>3.11996431671396E-7</v>
      </c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</row>
    <row r="32" ht="15.75" customHeight="1">
      <c r="A32" s="86">
        <v>44236.0</v>
      </c>
      <c r="B32" s="20">
        <v>0.01313</v>
      </c>
      <c r="C32" s="20">
        <v>0.02101</v>
      </c>
      <c r="D32" s="20">
        <v>0.03169</v>
      </c>
      <c r="E32" s="20">
        <v>0.00622</v>
      </c>
      <c r="F32" s="91">
        <v>0.009854130434782605</v>
      </c>
      <c r="G32" s="20">
        <v>0.006979999999999999</v>
      </c>
      <c r="H32" s="20">
        <v>0.011859999999999999</v>
      </c>
      <c r="I32" s="20" t="s">
        <v>83</v>
      </c>
      <c r="J32" s="20"/>
      <c r="K32" s="86">
        <v>44236.0</v>
      </c>
      <c r="L32" s="89">
        <v>0.8252</v>
      </c>
      <c r="M32" s="89">
        <v>104.64</v>
      </c>
      <c r="N32" s="20"/>
      <c r="O32" s="20"/>
      <c r="P32" s="20"/>
      <c r="Q32" s="20"/>
      <c r="R32" s="20"/>
      <c r="S32" s="86">
        <v>44236.0</v>
      </c>
      <c r="T32" s="20">
        <f t="shared" ref="T32:V32" si="292">(1+B32)*1</f>
        <v>1.01313</v>
      </c>
      <c r="U32" s="20">
        <f t="shared" si="292"/>
        <v>1.02101</v>
      </c>
      <c r="V32" s="20">
        <f t="shared" si="292"/>
        <v>1.03169</v>
      </c>
      <c r="W32" s="91">
        <f t="shared" ref="W32:X32" si="293">(1+E32)*$L32</f>
        <v>0.830332744</v>
      </c>
      <c r="X32" s="91">
        <f t="shared" si="293"/>
        <v>0.8333316284</v>
      </c>
      <c r="Y32" s="91">
        <f t="shared" ref="Y32:Z32" si="294">(1+G32)*$M32</f>
        <v>105.3703872</v>
      </c>
      <c r="Z32" s="91">
        <f t="shared" si="294"/>
        <v>105.8810304</v>
      </c>
      <c r="AA32" s="20"/>
      <c r="AB32" s="86">
        <v>44236.0</v>
      </c>
      <c r="AC32" s="92">
        <f t="shared" ref="AC32:AI32" si="295">LN(T32/T31)</f>
        <v>-0.0001085685241</v>
      </c>
      <c r="AD32" s="92">
        <f t="shared" si="295"/>
        <v>-0.0001762804823</v>
      </c>
      <c r="AE32" s="92">
        <f t="shared" si="295"/>
        <v>-0.0002229103377</v>
      </c>
      <c r="AF32" s="92">
        <f t="shared" si="295"/>
        <v>-0.005768870068</v>
      </c>
      <c r="AG32" s="92">
        <f t="shared" si="295"/>
        <v>-0.005662854479</v>
      </c>
      <c r="AH32" s="92">
        <f t="shared" si="295"/>
        <v>-0.005917522851</v>
      </c>
      <c r="AI32" s="92">
        <f t="shared" si="295"/>
        <v>-0.006105228488</v>
      </c>
      <c r="AJ32" s="20"/>
      <c r="AK32" s="20">
        <f t="shared" ref="AK32:AQ32" si="296">AC32*AC32</f>
        <v>0.00000001178712443</v>
      </c>
      <c r="AL32" s="20">
        <f t="shared" si="296"/>
        <v>0.00000003107480844</v>
      </c>
      <c r="AM32" s="20">
        <f t="shared" si="296"/>
        <v>0.00000004968901864</v>
      </c>
      <c r="AN32" s="20">
        <f t="shared" si="296"/>
        <v>0.00003327986186</v>
      </c>
      <c r="AO32" s="20">
        <f t="shared" si="296"/>
        <v>0.00003206792086</v>
      </c>
      <c r="AP32" s="20">
        <f t="shared" si="296"/>
        <v>0.0000350170767</v>
      </c>
      <c r="AQ32" s="20">
        <f t="shared" si="296"/>
        <v>0.00003727381489</v>
      </c>
      <c r="AR32" s="20"/>
      <c r="AS32" s="20">
        <f t="shared" ref="AS32:AX32" si="297">$AC32*AD32</f>
        <v>0.00000001913851179</v>
      </c>
      <c r="AT32" s="20">
        <f t="shared" si="297"/>
        <v>0.00000002420104637</v>
      </c>
      <c r="AU32" s="20">
        <f t="shared" si="297"/>
        <v>0.0000006263177091</v>
      </c>
      <c r="AV32" s="20">
        <f t="shared" si="297"/>
        <v>0.0000006148077531</v>
      </c>
      <c r="AW32" s="20">
        <f t="shared" si="297"/>
        <v>0.0000006424567224</v>
      </c>
      <c r="AX32" s="20">
        <f t="shared" si="297"/>
        <v>0.0000006628356463</v>
      </c>
      <c r="AY32" s="20"/>
      <c r="AZ32" s="20">
        <f t="shared" ref="AZ32:BD32" si="298">$AD32*AE32</f>
        <v>0.00000003929474183</v>
      </c>
      <c r="BA32" s="20">
        <f t="shared" si="298"/>
        <v>0.000001016939198</v>
      </c>
      <c r="BB32" s="20">
        <f t="shared" si="298"/>
        <v>0.0000009982507188</v>
      </c>
      <c r="BC32" s="20">
        <f t="shared" si="298"/>
        <v>0.000001043143782</v>
      </c>
      <c r="BD32" s="20">
        <f t="shared" si="298"/>
        <v>0.000001076232622</v>
      </c>
      <c r="BE32" s="20"/>
      <c r="BF32" s="20">
        <f t="shared" ref="BF32:BI32" si="299">$AE32*AF32</f>
        <v>0.000001285940775</v>
      </c>
      <c r="BG32" s="20">
        <f t="shared" si="299"/>
        <v>0.000001262308804</v>
      </c>
      <c r="BH32" s="20">
        <f t="shared" si="299"/>
        <v>0.000001319077017</v>
      </c>
      <c r="BI32" s="20">
        <f t="shared" si="299"/>
        <v>0.000001360918544</v>
      </c>
      <c r="BJ32" s="20"/>
      <c r="BK32" s="20">
        <f t="shared" ref="BK32:BM32" si="300">$AF32*AG32</f>
        <v>0.00003266827171</v>
      </c>
      <c r="BL32" s="20">
        <f t="shared" si="300"/>
        <v>0.00003413742045</v>
      </c>
      <c r="BM32" s="20">
        <f t="shared" si="300"/>
        <v>0.00003522026988</v>
      </c>
      <c r="BN32" s="20"/>
      <c r="BO32" s="20">
        <f t="shared" ref="BO32:BP32" si="301">$AG32*AH32</f>
        <v>0.00003351007079</v>
      </c>
      <c r="BP32" s="20">
        <f t="shared" si="301"/>
        <v>0.00003457302049</v>
      </c>
      <c r="BQ32" s="20"/>
      <c r="BR32" s="20">
        <f t="shared" si="27"/>
        <v>0.00003612782909</v>
      </c>
      <c r="BS32" s="20"/>
      <c r="BT32" s="20"/>
      <c r="BU32" s="193" t="s">
        <v>68</v>
      </c>
      <c r="BV32" s="208">
        <f>AVERAGE(AD6:AD1281)</f>
        <v>0.00002201218905</v>
      </c>
      <c r="BW32" s="20"/>
      <c r="BX32" s="209" t="s">
        <v>68</v>
      </c>
      <c r="BY32" s="210">
        <v>2.0049453107667635E-7</v>
      </c>
      <c r="BZ32" s="210">
        <v>3.0019292255623775E-7</v>
      </c>
      <c r="CA32" s="210">
        <v>2.4076478241211126E-7</v>
      </c>
      <c r="CB32" s="210">
        <v>3.28465051034583E-7</v>
      </c>
      <c r="CC32" s="210">
        <v>3.157667713982742E-7</v>
      </c>
      <c r="CD32" s="210">
        <v>3.888579512301006E-7</v>
      </c>
      <c r="CE32" s="211">
        <v>4.005598041541589E-7</v>
      </c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</row>
    <row r="33" ht="15.75" customHeight="1">
      <c r="A33" s="86">
        <v>44237.0</v>
      </c>
      <c r="B33" s="20">
        <v>0.01309</v>
      </c>
      <c r="C33" s="20">
        <v>0.020950000000000003</v>
      </c>
      <c r="D33" s="20">
        <v>0.031549999999999995</v>
      </c>
      <c r="E33" s="20">
        <v>0.00619</v>
      </c>
      <c r="F33" s="91">
        <v>0.009870869565217362</v>
      </c>
      <c r="G33" s="20">
        <v>0.00701</v>
      </c>
      <c r="H33" s="20">
        <v>0.01188</v>
      </c>
      <c r="I33" s="20" t="s">
        <v>83</v>
      </c>
      <c r="J33" s="20"/>
      <c r="K33" s="86">
        <v>44237.0</v>
      </c>
      <c r="L33" s="89">
        <v>0.8252</v>
      </c>
      <c r="M33" s="89">
        <v>104.6</v>
      </c>
      <c r="N33" s="20"/>
      <c r="O33" s="20"/>
      <c r="P33" s="20"/>
      <c r="Q33" s="20"/>
      <c r="R33" s="20"/>
      <c r="S33" s="86">
        <v>44237.0</v>
      </c>
      <c r="T33" s="20">
        <f t="shared" ref="T33:V33" si="302">(1+B33)*1</f>
        <v>1.01309</v>
      </c>
      <c r="U33" s="20">
        <f t="shared" si="302"/>
        <v>1.02095</v>
      </c>
      <c r="V33" s="20">
        <f t="shared" si="302"/>
        <v>1.03155</v>
      </c>
      <c r="W33" s="91">
        <f t="shared" ref="W33:X33" si="303">(1+E33)*$L33</f>
        <v>0.830307988</v>
      </c>
      <c r="X33" s="91">
        <f t="shared" si="303"/>
        <v>0.8333454416</v>
      </c>
      <c r="Y33" s="91">
        <f t="shared" ref="Y33:Z33" si="304">(1+G33)*$M33</f>
        <v>105.333246</v>
      </c>
      <c r="Z33" s="91">
        <f t="shared" si="304"/>
        <v>105.842648</v>
      </c>
      <c r="AA33" s="20"/>
      <c r="AB33" s="86">
        <v>44237.0</v>
      </c>
      <c r="AC33" s="92">
        <f t="shared" ref="AC33:AI33" si="305">LN(T33/T32)</f>
        <v>-0.00003948238593</v>
      </c>
      <c r="AD33" s="92">
        <f t="shared" si="305"/>
        <v>-0.00005876706695</v>
      </c>
      <c r="AE33" s="92">
        <f t="shared" si="305"/>
        <v>-0.0001357088853</v>
      </c>
      <c r="AF33" s="92">
        <f t="shared" si="305"/>
        <v>-0.00002981499794</v>
      </c>
      <c r="AG33" s="92">
        <f t="shared" si="305"/>
        <v>0.00001657565306</v>
      </c>
      <c r="AH33" s="92">
        <f t="shared" si="305"/>
        <v>-0.0003525444704</v>
      </c>
      <c r="AI33" s="92">
        <f t="shared" si="305"/>
        <v>-0.0003625706932</v>
      </c>
      <c r="AJ33" s="20"/>
      <c r="AK33" s="20">
        <f t="shared" ref="AK33:AQ33" si="306">AC33*AC33</f>
        <v>0.000000001558858798</v>
      </c>
      <c r="AL33" s="20">
        <f t="shared" si="306"/>
        <v>0.000000003453568158</v>
      </c>
      <c r="AM33" s="20">
        <f t="shared" si="306"/>
        <v>0.00000001841690154</v>
      </c>
      <c r="AN33" s="20">
        <f t="shared" si="306"/>
        <v>0.0000000008889341022</v>
      </c>
      <c r="AO33" s="20">
        <f t="shared" si="306"/>
        <v>0.0000000002747522743</v>
      </c>
      <c r="AP33" s="20">
        <f t="shared" si="306"/>
        <v>0.0000001242876036</v>
      </c>
      <c r="AQ33" s="20">
        <f t="shared" si="306"/>
        <v>0.0000001314575076</v>
      </c>
      <c r="AR33" s="20"/>
      <c r="AS33" s="20">
        <f t="shared" ref="AS33:AX33" si="307">$AC33*AD33</f>
        <v>0.000000002320264017</v>
      </c>
      <c r="AT33" s="20">
        <f t="shared" si="307"/>
        <v>0.000000005358110581</v>
      </c>
      <c r="AU33" s="20">
        <f t="shared" si="307"/>
        <v>0.000000001177167255</v>
      </c>
      <c r="AV33" s="20">
        <f t="shared" si="307"/>
        <v>-0.000000000654446331</v>
      </c>
      <c r="AW33" s="20">
        <f t="shared" si="307"/>
        <v>0.00000001391929683</v>
      </c>
      <c r="AX33" s="20">
        <f t="shared" si="307"/>
        <v>0.00000001431515603</v>
      </c>
      <c r="AY33" s="20"/>
      <c r="AZ33" s="20">
        <f t="shared" ref="AZ33:BD33" si="308">$AD33*AE33</f>
        <v>0.000000007975213146</v>
      </c>
      <c r="BA33" s="20">
        <f t="shared" si="308"/>
        <v>0.00000000175213998</v>
      </c>
      <c r="BB33" s="20">
        <f t="shared" si="308"/>
        <v>-0.000000000974102513</v>
      </c>
      <c r="BC33" s="20">
        <f t="shared" si="308"/>
        <v>0.00000002071800449</v>
      </c>
      <c r="BD33" s="20">
        <f t="shared" si="308"/>
        <v>0.0000000213072162</v>
      </c>
      <c r="BE33" s="20"/>
      <c r="BF33" s="20">
        <f t="shared" ref="BF33:BI33" si="309">$AE33*AF33</f>
        <v>0.000000004046160135</v>
      </c>
      <c r="BG33" s="20">
        <f t="shared" si="309"/>
        <v>-0.000000002249463399</v>
      </c>
      <c r="BH33" s="20">
        <f t="shared" si="309"/>
        <v>0.00000004784341708</v>
      </c>
      <c r="BI33" s="20">
        <f t="shared" si="309"/>
        <v>0.0000000492040646</v>
      </c>
      <c r="BJ33" s="20"/>
      <c r="BK33" s="20">
        <f t="shared" ref="BK33:BM33" si="310">$AF33*AG33</f>
        <v>-0.0000000004942030618</v>
      </c>
      <c r="BL33" s="20">
        <f t="shared" si="310"/>
        <v>0.00000001051111266</v>
      </c>
      <c r="BM33" s="20">
        <f t="shared" si="310"/>
        <v>0.00000001081004447</v>
      </c>
      <c r="BN33" s="20"/>
      <c r="BO33" s="20">
        <f t="shared" ref="BO33:BP33" si="311">$AG33*AH33</f>
        <v>-0.000000005843654828</v>
      </c>
      <c r="BP33" s="20">
        <f t="shared" si="311"/>
        <v>-0.000000006009846019</v>
      </c>
      <c r="BQ33" s="20"/>
      <c r="BR33" s="20">
        <f t="shared" si="27"/>
        <v>0.000000127822293</v>
      </c>
      <c r="BS33" s="20"/>
      <c r="BT33" s="20"/>
      <c r="BU33" s="193" t="s">
        <v>69</v>
      </c>
      <c r="BV33" s="208">
        <f>AVERAGE(AE6:AE1281)</f>
        <v>0.00001717790066</v>
      </c>
      <c r="BW33" s="20"/>
      <c r="BX33" s="209" t="s">
        <v>69</v>
      </c>
      <c r="BY33" s="210">
        <v>1.775980308402559E-7</v>
      </c>
      <c r="BZ33" s="210">
        <v>2.4076478241211126E-7</v>
      </c>
      <c r="CA33" s="210">
        <v>2.475582387383798E-7</v>
      </c>
      <c r="CB33" s="210">
        <v>3.2913655370028225E-7</v>
      </c>
      <c r="CC33" s="210">
        <v>3.2002708499589586E-7</v>
      </c>
      <c r="CD33" s="210">
        <v>3.8476713719450795E-7</v>
      </c>
      <c r="CE33" s="211">
        <v>3.96233814604388E-7</v>
      </c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</row>
    <row r="34" ht="15.75" customHeight="1">
      <c r="A34" s="86">
        <v>44238.0</v>
      </c>
      <c r="B34" s="20">
        <v>0.01294</v>
      </c>
      <c r="C34" s="20">
        <v>0.020710000000000003</v>
      </c>
      <c r="D34" s="20">
        <v>0.03136</v>
      </c>
      <c r="E34" s="20">
        <v>0.00613</v>
      </c>
      <c r="F34" s="91">
        <v>0.009887608695652118</v>
      </c>
      <c r="G34" s="20">
        <v>0.00701</v>
      </c>
      <c r="H34" s="20">
        <v>0.01188</v>
      </c>
      <c r="I34" s="20" t="s">
        <v>83</v>
      </c>
      <c r="J34" s="20"/>
      <c r="K34" s="86">
        <v>44238.0</v>
      </c>
      <c r="L34" s="89">
        <v>0.8243</v>
      </c>
      <c r="M34" s="89">
        <v>104.77</v>
      </c>
      <c r="N34" s="20"/>
      <c r="O34" s="20"/>
      <c r="P34" s="20"/>
      <c r="Q34" s="20"/>
      <c r="R34" s="20"/>
      <c r="S34" s="86">
        <v>44238.0</v>
      </c>
      <c r="T34" s="20">
        <f t="shared" ref="T34:V34" si="312">(1+B34)*1</f>
        <v>1.01294</v>
      </c>
      <c r="U34" s="20">
        <f t="shared" si="312"/>
        <v>1.02071</v>
      </c>
      <c r="V34" s="20">
        <f t="shared" si="312"/>
        <v>1.03136</v>
      </c>
      <c r="W34" s="91">
        <f t="shared" ref="W34:X34" si="313">(1+E34)*$L34</f>
        <v>0.829352959</v>
      </c>
      <c r="X34" s="91">
        <f t="shared" si="313"/>
        <v>0.8324503558</v>
      </c>
      <c r="Y34" s="91">
        <f t="shared" ref="Y34:Z34" si="314">(1+G34)*$M34</f>
        <v>105.5044377</v>
      </c>
      <c r="Z34" s="91">
        <f t="shared" si="314"/>
        <v>106.0146676</v>
      </c>
      <c r="AA34" s="20"/>
      <c r="AB34" s="86">
        <v>44238.0</v>
      </c>
      <c r="AC34" s="92">
        <f t="shared" ref="AC34:AI34" si="315">LN(T34/T33)</f>
        <v>-0.0001480728324</v>
      </c>
      <c r="AD34" s="92">
        <f t="shared" si="315"/>
        <v>-0.0002351028096</v>
      </c>
      <c r="AE34" s="92">
        <f t="shared" si="315"/>
        <v>-0.0001842058069</v>
      </c>
      <c r="AF34" s="92">
        <f t="shared" si="315"/>
        <v>-0.001150872541</v>
      </c>
      <c r="AG34" s="92">
        <f t="shared" si="315"/>
        <v>-0.0010746645</v>
      </c>
      <c r="AH34" s="92">
        <f t="shared" si="315"/>
        <v>0.001623919734</v>
      </c>
      <c r="AI34" s="92">
        <f t="shared" si="315"/>
        <v>0.001623919734</v>
      </c>
      <c r="AJ34" s="20"/>
      <c r="AK34" s="20">
        <f t="shared" ref="AK34:AQ34" si="316">AC34*AC34</f>
        <v>0.00000002192556368</v>
      </c>
      <c r="AL34" s="20">
        <f t="shared" si="316"/>
        <v>0.00000005527333107</v>
      </c>
      <c r="AM34" s="20">
        <f t="shared" si="316"/>
        <v>0.00000003393177929</v>
      </c>
      <c r="AN34" s="20">
        <f t="shared" si="316"/>
        <v>0.000001324507605</v>
      </c>
      <c r="AO34" s="20">
        <f t="shared" si="316"/>
        <v>0.000001154903787</v>
      </c>
      <c r="AP34" s="20">
        <f t="shared" si="316"/>
        <v>0.000002637115303</v>
      </c>
      <c r="AQ34" s="20">
        <f t="shared" si="316"/>
        <v>0.000002637115303</v>
      </c>
      <c r="AR34" s="20"/>
      <c r="AS34" s="20">
        <f t="shared" ref="AS34:AX34" si="317">$AC34*AD34</f>
        <v>0.00000003481233891</v>
      </c>
      <c r="AT34" s="20">
        <f t="shared" si="317"/>
        <v>0.00000002727587556</v>
      </c>
      <c r="AU34" s="20">
        <f t="shared" si="317"/>
        <v>0.0000001704129568</v>
      </c>
      <c r="AV34" s="20">
        <f t="shared" si="317"/>
        <v>0.0000001591286163</v>
      </c>
      <c r="AW34" s="20">
        <f t="shared" si="317"/>
        <v>-0.0000002404583945</v>
      </c>
      <c r="AX34" s="20">
        <f t="shared" si="317"/>
        <v>-0.0000002404583945</v>
      </c>
      <c r="AY34" s="20"/>
      <c r="AZ34" s="20">
        <f t="shared" ref="AZ34:BD34" si="318">$AD34*AE34</f>
        <v>0.00000004330730274</v>
      </c>
      <c r="BA34" s="20">
        <f t="shared" si="318"/>
        <v>0.0000002705733678</v>
      </c>
      <c r="BB34" s="20">
        <f t="shared" si="318"/>
        <v>0.0000002526566432</v>
      </c>
      <c r="BC34" s="20">
        <f t="shared" si="318"/>
        <v>-0.000000381788092</v>
      </c>
      <c r="BD34" s="20">
        <f t="shared" si="318"/>
        <v>-0.000000381788092</v>
      </c>
      <c r="BE34" s="20"/>
      <c r="BF34" s="20">
        <f t="shared" ref="BF34:BI34" si="319">$AE34*AF34</f>
        <v>0.000000211997405</v>
      </c>
      <c r="BG34" s="20">
        <f t="shared" si="319"/>
        <v>0.0000001979594413</v>
      </c>
      <c r="BH34" s="20">
        <f t="shared" si="319"/>
        <v>-0.0000002991354449</v>
      </c>
      <c r="BI34" s="20">
        <f t="shared" si="319"/>
        <v>-0.0000002991354449</v>
      </c>
      <c r="BJ34" s="20"/>
      <c r="BK34" s="20">
        <f t="shared" ref="BK34:BM34" si="320">$AF34*AG34</f>
        <v>0.000001236801863</v>
      </c>
      <c r="BL34" s="20">
        <f t="shared" si="320"/>
        <v>-0.00000186892463</v>
      </c>
      <c r="BM34" s="20">
        <f t="shared" si="320"/>
        <v>-0.00000186892463</v>
      </c>
      <c r="BN34" s="20"/>
      <c r="BO34" s="20">
        <f t="shared" ref="BO34:BP34" si="321">$AG34*AH34</f>
        <v>-0.000001745168888</v>
      </c>
      <c r="BP34" s="20">
        <f t="shared" si="321"/>
        <v>-0.000001745168888</v>
      </c>
      <c r="BQ34" s="20"/>
      <c r="BR34" s="20">
        <f t="shared" si="27"/>
        <v>0.000002637115303</v>
      </c>
      <c r="BS34" s="20"/>
      <c r="BT34" s="20"/>
      <c r="BU34" s="195" t="s">
        <v>70</v>
      </c>
      <c r="BV34" s="208">
        <f>AVERAGE(AF6:AF1281)</f>
        <v>0.00006734385448</v>
      </c>
      <c r="BW34" s="20"/>
      <c r="BX34" s="256" t="s">
        <v>70</v>
      </c>
      <c r="BY34" s="210">
        <v>2.888200219859089E-7</v>
      </c>
      <c r="BZ34" s="210">
        <v>3.28465051034583E-7</v>
      </c>
      <c r="CA34" s="210">
        <v>3.2913655370028225E-7</v>
      </c>
      <c r="CB34" s="210">
        <v>2.299150326975533E-5</v>
      </c>
      <c r="CC34" s="210">
        <v>2.296000868190946E-5</v>
      </c>
      <c r="CD34" s="210">
        <v>1.4390898145895983E-5</v>
      </c>
      <c r="CE34" s="211">
        <v>1.4359855442662062E-5</v>
      </c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</row>
    <row r="35" ht="15.75" customHeight="1">
      <c r="A35" s="86">
        <v>44239.0</v>
      </c>
      <c r="B35" s="20">
        <v>0.01295</v>
      </c>
      <c r="C35" s="20">
        <v>0.0207</v>
      </c>
      <c r="D35" s="20">
        <v>0.03133</v>
      </c>
      <c r="E35" s="20">
        <v>0.00612</v>
      </c>
      <c r="F35" s="91">
        <v>0.009904347826086877</v>
      </c>
      <c r="G35" s="20">
        <v>0.00695</v>
      </c>
      <c r="H35" s="20">
        <v>0.01179</v>
      </c>
      <c r="I35" s="20" t="s">
        <v>83</v>
      </c>
      <c r="J35" s="20"/>
      <c r="K35" s="86">
        <v>44239.0</v>
      </c>
      <c r="L35" s="89">
        <v>0.8252</v>
      </c>
      <c r="M35" s="89">
        <v>105.0</v>
      </c>
      <c r="N35" s="20"/>
      <c r="O35" s="20"/>
      <c r="P35" s="20"/>
      <c r="Q35" s="20"/>
      <c r="R35" s="20"/>
      <c r="S35" s="86">
        <v>44239.0</v>
      </c>
      <c r="T35" s="20">
        <f t="shared" ref="T35:V35" si="322">(1+B35)*1</f>
        <v>1.01295</v>
      </c>
      <c r="U35" s="20">
        <f t="shared" si="322"/>
        <v>1.0207</v>
      </c>
      <c r="V35" s="20">
        <f t="shared" si="322"/>
        <v>1.03133</v>
      </c>
      <c r="W35" s="91">
        <f t="shared" ref="W35:X35" si="323">(1+E35)*$L35</f>
        <v>0.830250224</v>
      </c>
      <c r="X35" s="91">
        <f t="shared" si="323"/>
        <v>0.8333730678</v>
      </c>
      <c r="Y35" s="91">
        <f t="shared" ref="Y35:Z35" si="324">(1+G35)*$M35</f>
        <v>105.72975</v>
      </c>
      <c r="Z35" s="91">
        <f t="shared" si="324"/>
        <v>106.23795</v>
      </c>
      <c r="AA35" s="20"/>
      <c r="AB35" s="86">
        <v>44239.0</v>
      </c>
      <c r="AC35" s="92">
        <f t="shared" ref="AC35:AI35" si="325">LN(T35/T34)</f>
        <v>0.000009872204315</v>
      </c>
      <c r="AD35" s="92">
        <f t="shared" si="325"/>
        <v>-0.000009797150009</v>
      </c>
      <c r="AE35" s="92">
        <f t="shared" si="325"/>
        <v>-0.00002908822945</v>
      </c>
      <c r="AF35" s="92">
        <f t="shared" si="325"/>
        <v>0.001081300755</v>
      </c>
      <c r="AG35" s="92">
        <f t="shared" si="325"/>
        <v>0.001107814981</v>
      </c>
      <c r="AH35" s="92">
        <f t="shared" si="325"/>
        <v>0.00213329469</v>
      </c>
      <c r="AI35" s="92">
        <f t="shared" si="325"/>
        <v>0.002103931484</v>
      </c>
      <c r="AJ35" s="20"/>
      <c r="AK35" s="20">
        <f t="shared" ref="AK35:AQ35" si="326">AC35*AC35</f>
        <v>0</v>
      </c>
      <c r="AL35" s="20">
        <f t="shared" si="326"/>
        <v>0</v>
      </c>
      <c r="AM35" s="20">
        <f t="shared" si="326"/>
        <v>0.0000000008461250925</v>
      </c>
      <c r="AN35" s="20">
        <f t="shared" si="326"/>
        <v>0.000001169211323</v>
      </c>
      <c r="AO35" s="20">
        <f t="shared" si="326"/>
        <v>0.000001227254033</v>
      </c>
      <c r="AP35" s="20">
        <f t="shared" si="326"/>
        <v>0.000004550946233</v>
      </c>
      <c r="AQ35" s="20">
        <f t="shared" si="326"/>
        <v>0.000004426527689</v>
      </c>
      <c r="AR35" s="20"/>
      <c r="AS35" s="20">
        <f t="shared" ref="AS35:AX35" si="327">$AC35*AD35</f>
        <v>0</v>
      </c>
      <c r="AT35" s="20">
        <f t="shared" si="327"/>
        <v>-0.0000000002871649443</v>
      </c>
      <c r="AU35" s="20">
        <f t="shared" si="327"/>
        <v>0.00000001067482198</v>
      </c>
      <c r="AV35" s="20">
        <f t="shared" si="327"/>
        <v>0.00000001093657584</v>
      </c>
      <c r="AW35" s="20">
        <f t="shared" si="327"/>
        <v>0.00000002106032104</v>
      </c>
      <c r="AX35" s="20">
        <f t="shared" si="327"/>
        <v>0.00000002077044148</v>
      </c>
      <c r="AY35" s="20"/>
      <c r="AZ35" s="20">
        <f t="shared" ref="AZ35:BD35" si="328">$AD35*AE35</f>
        <v>0.0000000002849817474</v>
      </c>
      <c r="BA35" s="20">
        <f t="shared" si="328"/>
        <v>-0.0000000105936657</v>
      </c>
      <c r="BB35" s="20">
        <f t="shared" si="328"/>
        <v>-0.00000001085342956</v>
      </c>
      <c r="BC35" s="20">
        <f t="shared" si="328"/>
        <v>-0.00000002090020809</v>
      </c>
      <c r="BD35" s="20">
        <f t="shared" si="328"/>
        <v>-0.00000002061253236</v>
      </c>
      <c r="BE35" s="20"/>
      <c r="BF35" s="20">
        <f t="shared" ref="BF35:BI35" si="329">$AE35*AF35</f>
        <v>-0.00000003145312447</v>
      </c>
      <c r="BG35" s="20">
        <f t="shared" si="329"/>
        <v>-0.00000003222437637</v>
      </c>
      <c r="BH35" s="20">
        <f t="shared" si="329"/>
        <v>-0.00000006205376542</v>
      </c>
      <c r="BI35" s="20">
        <f t="shared" si="329"/>
        <v>-0.00000006119964175</v>
      </c>
      <c r="BJ35" s="20"/>
      <c r="BK35" s="20">
        <f t="shared" ref="BK35:BM35" si="330">$AF35*AG35</f>
        <v>0.000001197881176</v>
      </c>
      <c r="BL35" s="20">
        <f t="shared" si="330"/>
        <v>0.000002306733159</v>
      </c>
      <c r="BM35" s="20">
        <f t="shared" si="330"/>
        <v>0.000002274982702</v>
      </c>
      <c r="BN35" s="20"/>
      <c r="BO35" s="20">
        <f t="shared" ref="BO35:BP35" si="331">$AG35*AH35</f>
        <v>0.000002363295817</v>
      </c>
      <c r="BP35" s="20">
        <f t="shared" si="331"/>
        <v>0.000002330766818</v>
      </c>
      <c r="BQ35" s="20"/>
      <c r="BR35" s="20">
        <f t="shared" si="27"/>
        <v>0.000004488305862</v>
      </c>
      <c r="BS35" s="20"/>
      <c r="BT35" s="20"/>
      <c r="BU35" s="195" t="s">
        <v>71</v>
      </c>
      <c r="BV35" s="208">
        <f>AVERAGE(AG6:AG1281)</f>
        <v>0.00006761198576</v>
      </c>
      <c r="BW35" s="20"/>
      <c r="BX35" s="256" t="s">
        <v>71</v>
      </c>
      <c r="BY35" s="210">
        <v>2.7760457741898964E-7</v>
      </c>
      <c r="BZ35" s="210">
        <v>3.157667713982742E-7</v>
      </c>
      <c r="CA35" s="210">
        <v>3.2002708499589586E-7</v>
      </c>
      <c r="CB35" s="210">
        <v>2.296000868190946E-5</v>
      </c>
      <c r="CC35" s="210">
        <v>2.2969565182281448E-5</v>
      </c>
      <c r="CD35" s="210">
        <v>1.4382749037480525E-5</v>
      </c>
      <c r="CE35" s="211">
        <v>1.4349401964845873E-5</v>
      </c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</row>
    <row r="36" ht="15.75" customHeight="1">
      <c r="A36" s="86">
        <v>44242.0</v>
      </c>
      <c r="B36" s="20">
        <v>0.012969999999999999</v>
      </c>
      <c r="C36" s="20">
        <v>0.020720000000000002</v>
      </c>
      <c r="D36" s="20">
        <v>0.03133</v>
      </c>
      <c r="E36" s="20">
        <v>0.00619</v>
      </c>
      <c r="F36" s="91">
        <v>0.009954565217391291</v>
      </c>
      <c r="G36" s="20">
        <v>0.00705</v>
      </c>
      <c r="H36" s="20">
        <v>0.011970000000000001</v>
      </c>
      <c r="I36" s="20" t="s">
        <v>83</v>
      </c>
      <c r="J36" s="20"/>
      <c r="K36" s="86">
        <v>44242.0</v>
      </c>
      <c r="L36" s="89">
        <v>0.8246</v>
      </c>
      <c r="M36" s="89">
        <v>105.41</v>
      </c>
      <c r="N36" s="20"/>
      <c r="O36" s="20"/>
      <c r="P36" s="20"/>
      <c r="Q36" s="20"/>
      <c r="R36" s="20"/>
      <c r="S36" s="86">
        <v>44242.0</v>
      </c>
      <c r="T36" s="20">
        <f t="shared" ref="T36:V36" si="332">(1+B36)*1</f>
        <v>1.01297</v>
      </c>
      <c r="U36" s="20">
        <f t="shared" si="332"/>
        <v>1.02072</v>
      </c>
      <c r="V36" s="20">
        <f t="shared" si="332"/>
        <v>1.03133</v>
      </c>
      <c r="W36" s="91">
        <f t="shared" ref="W36:X36" si="333">(1+E36)*$L36</f>
        <v>0.829704274</v>
      </c>
      <c r="X36" s="91">
        <f t="shared" si="333"/>
        <v>0.8328085345</v>
      </c>
      <c r="Y36" s="91">
        <f t="shared" ref="Y36:Z36" si="334">(1+G36)*$M36</f>
        <v>106.1531405</v>
      </c>
      <c r="Z36" s="91">
        <f t="shared" si="334"/>
        <v>106.6717577</v>
      </c>
      <c r="AA36" s="20"/>
      <c r="AB36" s="86">
        <v>44242.0</v>
      </c>
      <c r="AC36" s="92">
        <f t="shared" ref="AC36:AI36" si="335">LN(T36/T35)</f>
        <v>0.00001974411625</v>
      </c>
      <c r="AD36" s="92">
        <f t="shared" si="335"/>
        <v>0.00001959420404</v>
      </c>
      <c r="AE36" s="92">
        <f t="shared" si="335"/>
        <v>0</v>
      </c>
      <c r="AF36" s="92">
        <f t="shared" si="335"/>
        <v>-0.0006577891386</v>
      </c>
      <c r="AG36" s="92">
        <f t="shared" si="335"/>
        <v>-0.0006776372619</v>
      </c>
      <c r="AH36" s="92">
        <f t="shared" si="335"/>
        <v>0.003996462976</v>
      </c>
      <c r="AI36" s="92">
        <f t="shared" si="335"/>
        <v>0.004075044816</v>
      </c>
      <c r="AJ36" s="20"/>
      <c r="AK36" s="20">
        <f t="shared" ref="AK36:AQ36" si="336">AC36*AC36</f>
        <v>0.0000000003898301266</v>
      </c>
      <c r="AL36" s="20">
        <f t="shared" si="336"/>
        <v>0.0000000003839328318</v>
      </c>
      <c r="AM36" s="20">
        <f t="shared" si="336"/>
        <v>0</v>
      </c>
      <c r="AN36" s="20">
        <f t="shared" si="336"/>
        <v>0.0000004326865509</v>
      </c>
      <c r="AO36" s="20">
        <f t="shared" si="336"/>
        <v>0.0000004591922588</v>
      </c>
      <c r="AP36" s="20">
        <f t="shared" si="336"/>
        <v>0.00001597171632</v>
      </c>
      <c r="AQ36" s="20">
        <f t="shared" si="336"/>
        <v>0.00001660599025</v>
      </c>
      <c r="AR36" s="20"/>
      <c r="AS36" s="20">
        <f t="shared" ref="AS36:AX36" si="337">$AC36*AD36</f>
        <v>0.0000000003868702424</v>
      </c>
      <c r="AT36" s="20">
        <f t="shared" si="337"/>
        <v>0</v>
      </c>
      <c r="AU36" s="20">
        <f t="shared" si="337"/>
        <v>-0.00000001298746522</v>
      </c>
      <c r="AV36" s="20">
        <f t="shared" si="337"/>
        <v>-0.00000001337934888</v>
      </c>
      <c r="AW36" s="20">
        <f t="shared" si="337"/>
        <v>0.00000007890662959</v>
      </c>
      <c r="AX36" s="20">
        <f t="shared" si="337"/>
        <v>0.00000008045815859</v>
      </c>
      <c r="AY36" s="20"/>
      <c r="AZ36" s="20">
        <f t="shared" ref="AZ36:BD36" si="338">$AD36*AE36</f>
        <v>0</v>
      </c>
      <c r="BA36" s="20">
        <f t="shared" si="338"/>
        <v>-0.00000001288885459</v>
      </c>
      <c r="BB36" s="20">
        <f t="shared" si="338"/>
        <v>-0.00000001327776277</v>
      </c>
      <c r="BC36" s="20">
        <f t="shared" si="338"/>
        <v>0.00000007830751096</v>
      </c>
      <c r="BD36" s="20">
        <f t="shared" si="338"/>
        <v>0.00000007984725958</v>
      </c>
      <c r="BE36" s="20"/>
      <c r="BF36" s="20">
        <f t="shared" ref="BF36:BI36" si="339">$AE36*AF36</f>
        <v>0</v>
      </c>
      <c r="BG36" s="20">
        <f t="shared" si="339"/>
        <v>0</v>
      </c>
      <c r="BH36" s="20">
        <f t="shared" si="339"/>
        <v>0</v>
      </c>
      <c r="BI36" s="20">
        <f t="shared" si="339"/>
        <v>0</v>
      </c>
      <c r="BJ36" s="20"/>
      <c r="BK36" s="20">
        <f t="shared" ref="BK36:BM36" si="340">$AF36*AG36</f>
        <v>0.0000004457424308</v>
      </c>
      <c r="BL36" s="20">
        <f t="shared" si="340"/>
        <v>-0.000002628829938</v>
      </c>
      <c r="BM36" s="20">
        <f t="shared" si="340"/>
        <v>-0.000002680520219</v>
      </c>
      <c r="BN36" s="20"/>
      <c r="BO36" s="20">
        <f t="shared" ref="BO36:BP36" si="341">$AG36*AH36</f>
        <v>-0.000002708152228</v>
      </c>
      <c r="BP36" s="20">
        <f t="shared" si="341"/>
        <v>-0.000002761402211</v>
      </c>
      <c r="BQ36" s="20"/>
      <c r="BR36" s="20">
        <f t="shared" si="27"/>
        <v>0.00001628576573</v>
      </c>
      <c r="BS36" s="20"/>
      <c r="BT36" s="20"/>
      <c r="BU36" s="196" t="s">
        <v>72</v>
      </c>
      <c r="BV36" s="208">
        <f>AVERAGE(AH6:AH1281)</f>
        <v>0.0003335786645</v>
      </c>
      <c r="BW36" s="20"/>
      <c r="BX36" s="260" t="s">
        <v>72</v>
      </c>
      <c r="BY36" s="210">
        <v>3.0567277268710646E-7</v>
      </c>
      <c r="BZ36" s="210">
        <v>3.888579512301006E-7</v>
      </c>
      <c r="CA36" s="210">
        <v>3.8476713719450795E-7</v>
      </c>
      <c r="CB36" s="210">
        <v>1.4390898145895983E-5</v>
      </c>
      <c r="CC36" s="210">
        <v>1.4382749037480525E-5</v>
      </c>
      <c r="CD36" s="210">
        <v>3.7027287421704706E-5</v>
      </c>
      <c r="CE36" s="211">
        <v>3.6868935287030495E-5</v>
      </c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</row>
    <row r="37" ht="15.75" customHeight="1">
      <c r="A37" s="86">
        <v>44243.0</v>
      </c>
      <c r="B37" s="20">
        <v>0.01319</v>
      </c>
      <c r="C37" s="20">
        <v>0.021509999999999998</v>
      </c>
      <c r="D37" s="20">
        <v>0.032189999999999996</v>
      </c>
      <c r="E37" s="20">
        <v>0.00642</v>
      </c>
      <c r="F37" s="91">
        <v>0.00997130434782605</v>
      </c>
      <c r="G37" s="20">
        <v>0.00707</v>
      </c>
      <c r="H37" s="20">
        <v>0.01217</v>
      </c>
      <c r="I37" s="20" t="s">
        <v>83</v>
      </c>
      <c r="J37" s="20"/>
      <c r="K37" s="86">
        <v>44243.0</v>
      </c>
      <c r="L37" s="89">
        <v>0.8262</v>
      </c>
      <c r="M37" s="89">
        <v>106.05</v>
      </c>
      <c r="N37" s="20"/>
      <c r="O37" s="20"/>
      <c r="P37" s="20"/>
      <c r="Q37" s="20"/>
      <c r="R37" s="20"/>
      <c r="S37" s="86">
        <v>44243.0</v>
      </c>
      <c r="T37" s="20">
        <f t="shared" ref="T37:V37" si="342">(1+B37)*1</f>
        <v>1.01319</v>
      </c>
      <c r="U37" s="20">
        <f t="shared" si="342"/>
        <v>1.02151</v>
      </c>
      <c r="V37" s="20">
        <f t="shared" si="342"/>
        <v>1.03219</v>
      </c>
      <c r="W37" s="91">
        <f t="shared" ref="W37:X37" si="343">(1+E37)*$L37</f>
        <v>0.831504204</v>
      </c>
      <c r="X37" s="91">
        <f t="shared" si="343"/>
        <v>0.8344382917</v>
      </c>
      <c r="Y37" s="91">
        <f t="shared" ref="Y37:Z37" si="344">(1+G37)*$M37</f>
        <v>106.7997735</v>
      </c>
      <c r="Z37" s="91">
        <f t="shared" si="344"/>
        <v>107.3406285</v>
      </c>
      <c r="AA37" s="20"/>
      <c r="AB37" s="86">
        <v>44243.0</v>
      </c>
      <c r="AC37" s="92">
        <f t="shared" ref="AC37:AI37" si="345">LN(T37/T36)</f>
        <v>0.0002171595539</v>
      </c>
      <c r="AD37" s="92">
        <f t="shared" si="345"/>
        <v>0.0007736641215</v>
      </c>
      <c r="AE37" s="92">
        <f t="shared" si="345"/>
        <v>0.0008335272251</v>
      </c>
      <c r="AF37" s="92">
        <f t="shared" si="345"/>
        <v>0.002167013627</v>
      </c>
      <c r="AG37" s="92">
        <f t="shared" si="345"/>
        <v>0.001955028695</v>
      </c>
      <c r="AH37" s="92">
        <f t="shared" si="345"/>
        <v>0.006073032533</v>
      </c>
      <c r="AI37" s="92">
        <f t="shared" si="345"/>
        <v>0.006250787534</v>
      </c>
      <c r="AJ37" s="20"/>
      <c r="AK37" s="20">
        <f t="shared" ref="AK37:AQ37" si="346">AC37*AC37</f>
        <v>0.00000004715827185</v>
      </c>
      <c r="AL37" s="20">
        <f t="shared" si="346"/>
        <v>0.0000005985561729</v>
      </c>
      <c r="AM37" s="20">
        <f t="shared" si="346"/>
        <v>0.000000694767635</v>
      </c>
      <c r="AN37" s="20">
        <f t="shared" si="346"/>
        <v>0.000004695948059</v>
      </c>
      <c r="AO37" s="20">
        <f t="shared" si="346"/>
        <v>0.000003822137197</v>
      </c>
      <c r="AP37" s="20">
        <f t="shared" si="346"/>
        <v>0.00003688172415</v>
      </c>
      <c r="AQ37" s="20">
        <f t="shared" si="346"/>
        <v>0.00003907234479</v>
      </c>
      <c r="AR37" s="20"/>
      <c r="AS37" s="20">
        <f t="shared" ref="AS37:AX37" si="347">$AC37*AD37</f>
        <v>0.0000001680085555</v>
      </c>
      <c r="AT37" s="20">
        <f t="shared" si="347"/>
        <v>0.0000001810084004</v>
      </c>
      <c r="AU37" s="20">
        <f t="shared" si="347"/>
        <v>0.0000004705877125</v>
      </c>
      <c r="AV37" s="20">
        <f t="shared" si="347"/>
        <v>0.0000004245531592</v>
      </c>
      <c r="AW37" s="20">
        <f t="shared" si="347"/>
        <v>0.000001318817036</v>
      </c>
      <c r="AX37" s="20">
        <f t="shared" si="347"/>
        <v>0.000001357418232</v>
      </c>
      <c r="AY37" s="20"/>
      <c r="AZ37" s="20">
        <f t="shared" ref="AZ37:BD37" si="348">$AD37*AE37</f>
        <v>0.0000006448701084</v>
      </c>
      <c r="BA37" s="20">
        <f t="shared" si="348"/>
        <v>0.000001676540694</v>
      </c>
      <c r="BB37" s="20">
        <f t="shared" si="348"/>
        <v>0.000001512535557</v>
      </c>
      <c r="BC37" s="20">
        <f t="shared" si="348"/>
        <v>0.00000469848738</v>
      </c>
      <c r="BD37" s="20">
        <f t="shared" si="348"/>
        <v>0.000004836010046</v>
      </c>
      <c r="BE37" s="20"/>
      <c r="BF37" s="20">
        <f t="shared" ref="BF37:BI37" si="349">$AE37*AF37</f>
        <v>0.000001806264855</v>
      </c>
      <c r="BG37" s="20">
        <f t="shared" si="349"/>
        <v>0.000001629569643</v>
      </c>
      <c r="BH37" s="20">
        <f t="shared" si="349"/>
        <v>0.000005062037956</v>
      </c>
      <c r="BI37" s="20">
        <f t="shared" si="349"/>
        <v>0.000005210201588</v>
      </c>
      <c r="BJ37" s="20"/>
      <c r="BK37" s="20">
        <f t="shared" ref="BK37:BM37" si="350">$AF37*AG37</f>
        <v>0.000004236573822</v>
      </c>
      <c r="BL37" s="20">
        <f t="shared" si="350"/>
        <v>0.00001316034426</v>
      </c>
      <c r="BM37" s="20">
        <f t="shared" si="350"/>
        <v>0.00001354554176</v>
      </c>
      <c r="BN37" s="20"/>
      <c r="BO37" s="20">
        <f t="shared" ref="BO37:BP37" si="351">$AG37*AH37</f>
        <v>0.00001187295287</v>
      </c>
      <c r="BP37" s="20">
        <f t="shared" si="351"/>
        <v>0.00001222046899</v>
      </c>
      <c r="BQ37" s="20"/>
      <c r="BR37" s="20">
        <f t="shared" si="27"/>
        <v>0.00003796123605</v>
      </c>
      <c r="BS37" s="20"/>
      <c r="BT37" s="20"/>
      <c r="BU37" s="198" t="s">
        <v>73</v>
      </c>
      <c r="BV37" s="261">
        <f>AVERAGE(AI6:AI1281)</f>
        <v>0.0003365025468</v>
      </c>
      <c r="BW37" s="20"/>
      <c r="BX37" s="262" t="s">
        <v>73</v>
      </c>
      <c r="BY37" s="263">
        <v>3.11996431671396E-7</v>
      </c>
      <c r="BZ37" s="263">
        <v>4.005598041541589E-7</v>
      </c>
      <c r="CA37" s="263">
        <v>3.96233814604388E-7</v>
      </c>
      <c r="CB37" s="263">
        <v>1.4359855442662062E-5</v>
      </c>
      <c r="CC37" s="263">
        <v>1.4349401964845873E-5</v>
      </c>
      <c r="CD37" s="263">
        <v>3.6868935287030495E-5</v>
      </c>
      <c r="CE37" s="264">
        <v>3.683129755495728E-5</v>
      </c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</row>
    <row r="38" ht="15.75" customHeight="1">
      <c r="A38" s="86">
        <v>44244.0</v>
      </c>
      <c r="B38" s="20">
        <v>0.01357</v>
      </c>
      <c r="C38" s="20">
        <v>0.02237</v>
      </c>
      <c r="D38" s="20">
        <v>0.03277</v>
      </c>
      <c r="E38" s="20">
        <v>0.006540000000000001</v>
      </c>
      <c r="F38" s="91">
        <v>0.009988043478260806</v>
      </c>
      <c r="G38" s="20">
        <v>0.007189999999999999</v>
      </c>
      <c r="H38" s="20">
        <v>0.012430000000000002</v>
      </c>
      <c r="I38" s="20" t="s">
        <v>83</v>
      </c>
      <c r="J38" s="20"/>
      <c r="K38" s="86">
        <v>44244.0</v>
      </c>
      <c r="L38" s="89">
        <v>0.8307</v>
      </c>
      <c r="M38" s="89">
        <v>105.88</v>
      </c>
      <c r="N38" s="20"/>
      <c r="O38" s="20"/>
      <c r="P38" s="20"/>
      <c r="Q38" s="20"/>
      <c r="R38" s="20"/>
      <c r="S38" s="86">
        <v>44244.0</v>
      </c>
      <c r="T38" s="20">
        <f t="shared" ref="T38:V38" si="352">(1+B38)*1</f>
        <v>1.01357</v>
      </c>
      <c r="U38" s="20">
        <f t="shared" si="352"/>
        <v>1.02237</v>
      </c>
      <c r="V38" s="20">
        <f t="shared" si="352"/>
        <v>1.03277</v>
      </c>
      <c r="W38" s="91">
        <f t="shared" ref="W38:X38" si="353">(1+E38)*$L38</f>
        <v>0.836132778</v>
      </c>
      <c r="X38" s="91">
        <f t="shared" si="353"/>
        <v>0.8389970677</v>
      </c>
      <c r="Y38" s="91">
        <f t="shared" ref="Y38:Z38" si="354">(1+G38)*$M38</f>
        <v>106.6412772</v>
      </c>
      <c r="Z38" s="91">
        <f t="shared" si="354"/>
        <v>107.1960884</v>
      </c>
      <c r="AA38" s="20"/>
      <c r="AB38" s="86">
        <v>44244.0</v>
      </c>
      <c r="AC38" s="92">
        <f t="shared" ref="AC38:AI38" si="355">LN(T38/T37)</f>
        <v>0.0003749827355</v>
      </c>
      <c r="AD38" s="92">
        <f t="shared" si="355"/>
        <v>0.0008415367348</v>
      </c>
      <c r="AE38" s="92">
        <f t="shared" si="355"/>
        <v>0.0005617542376</v>
      </c>
      <c r="AF38" s="92">
        <f t="shared" si="355"/>
        <v>0.005551071289</v>
      </c>
      <c r="AG38" s="92">
        <f t="shared" si="355"/>
        <v>0.005448417612</v>
      </c>
      <c r="AH38" s="92">
        <f t="shared" si="355"/>
        <v>-0.001485153194</v>
      </c>
      <c r="AI38" s="92">
        <f t="shared" si="355"/>
        <v>-0.001347462793</v>
      </c>
      <c r="AJ38" s="20"/>
      <c r="AK38" s="20">
        <f t="shared" ref="AK38:AQ38" si="356">AC38*AC38</f>
        <v>0.0000001406120519</v>
      </c>
      <c r="AL38" s="20">
        <f t="shared" si="356"/>
        <v>0.000000708184076</v>
      </c>
      <c r="AM38" s="20">
        <f t="shared" si="356"/>
        <v>0.0000003155678235</v>
      </c>
      <c r="AN38" s="20">
        <f t="shared" si="356"/>
        <v>0.00003081439245</v>
      </c>
      <c r="AO38" s="20">
        <f t="shared" si="356"/>
        <v>0.00002968525448</v>
      </c>
      <c r="AP38" s="20">
        <f t="shared" si="356"/>
        <v>0.000002205680011</v>
      </c>
      <c r="AQ38" s="20">
        <f t="shared" si="356"/>
        <v>0.000001815655978</v>
      </c>
      <c r="AR38" s="20"/>
      <c r="AS38" s="20">
        <f t="shared" ref="AS38:AX38" si="357">$AC38*AD38</f>
        <v>0.0000003155617468</v>
      </c>
      <c r="AT38" s="20">
        <f t="shared" si="357"/>
        <v>0.0000002106481407</v>
      </c>
      <c r="AU38" s="20">
        <f t="shared" si="357"/>
        <v>0.000002081555897</v>
      </c>
      <c r="AV38" s="20">
        <f t="shared" si="357"/>
        <v>0.00000204306254</v>
      </c>
      <c r="AW38" s="20">
        <f t="shared" si="357"/>
        <v>-0.0000005569068074</v>
      </c>
      <c r="AX38" s="20">
        <f t="shared" si="357"/>
        <v>-0.000000505275284</v>
      </c>
      <c r="AY38" s="20"/>
      <c r="AZ38" s="20">
        <f t="shared" ref="AZ38:BD38" si="358">$AD38*AE38</f>
        <v>0.0000004727368269</v>
      </c>
      <c r="BA38" s="20">
        <f t="shared" si="358"/>
        <v>0.000004671430407</v>
      </c>
      <c r="BB38" s="20">
        <f t="shared" si="358"/>
        <v>0.000004585043567</v>
      </c>
      <c r="BC38" s="20">
        <f t="shared" si="358"/>
        <v>-0.00000124981097</v>
      </c>
      <c r="BD38" s="20">
        <f t="shared" si="358"/>
        <v>-0.000001133939439</v>
      </c>
      <c r="BE38" s="20"/>
      <c r="BF38" s="20">
        <f t="shared" ref="BF38:BI38" si="359">$AE38*AF38</f>
        <v>0.00000311833782</v>
      </c>
      <c r="BG38" s="20">
        <f t="shared" si="359"/>
        <v>0.000003060671682</v>
      </c>
      <c r="BH38" s="20">
        <f t="shared" si="359"/>
        <v>-0.0000008342911005</v>
      </c>
      <c r="BI38" s="20">
        <f t="shared" si="359"/>
        <v>-0.000000756942934</v>
      </c>
      <c r="BJ38" s="20"/>
      <c r="BK38" s="20">
        <f t="shared" ref="BK38:BM38" si="360">$AF38*AG38</f>
        <v>0.00003024455458</v>
      </c>
      <c r="BL38" s="20">
        <f t="shared" si="360"/>
        <v>-0.000008244191257</v>
      </c>
      <c r="BM38" s="20">
        <f t="shared" si="360"/>
        <v>-0.000007479862023</v>
      </c>
      <c r="BN38" s="20"/>
      <c r="BO38" s="20">
        <f t="shared" ref="BO38:BP38" si="361">$AG38*AH38</f>
        <v>-0.000008091734821</v>
      </c>
      <c r="BP38" s="20">
        <f t="shared" si="361"/>
        <v>-0.000007341540013</v>
      </c>
      <c r="BQ38" s="20"/>
      <c r="BR38" s="20">
        <f t="shared" si="27"/>
        <v>0.000002001188671</v>
      </c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</row>
    <row r="39" ht="15.75" customHeight="1">
      <c r="A39" s="86">
        <v>44245.0</v>
      </c>
      <c r="B39" s="20">
        <v>0.01348</v>
      </c>
      <c r="C39" s="20">
        <v>0.02237</v>
      </c>
      <c r="D39" s="20">
        <v>0.03268</v>
      </c>
      <c r="E39" s="20">
        <v>0.00657</v>
      </c>
      <c r="F39" s="91">
        <v>0.010004782608695563</v>
      </c>
      <c r="G39" s="20">
        <v>0.0072</v>
      </c>
      <c r="H39" s="20">
        <v>0.0125</v>
      </c>
      <c r="I39" s="20" t="s">
        <v>83</v>
      </c>
      <c r="J39" s="20"/>
      <c r="K39" s="86">
        <v>44245.0</v>
      </c>
      <c r="L39" s="89">
        <v>0.827</v>
      </c>
      <c r="M39" s="89">
        <v>105.72</v>
      </c>
      <c r="N39" s="20"/>
      <c r="O39" s="20"/>
      <c r="P39" s="20"/>
      <c r="Q39" s="20"/>
      <c r="R39" s="20"/>
      <c r="S39" s="86">
        <v>44245.0</v>
      </c>
      <c r="T39" s="20">
        <f t="shared" ref="T39:V39" si="362">(1+B39)*1</f>
        <v>1.01348</v>
      </c>
      <c r="U39" s="20">
        <f t="shared" si="362"/>
        <v>1.02237</v>
      </c>
      <c r="V39" s="20">
        <f t="shared" si="362"/>
        <v>1.03268</v>
      </c>
      <c r="W39" s="91">
        <f t="shared" ref="W39:X39" si="363">(1+E39)*$L39</f>
        <v>0.83243339</v>
      </c>
      <c r="X39" s="91">
        <f t="shared" si="363"/>
        <v>0.8352739552</v>
      </c>
      <c r="Y39" s="91">
        <f t="shared" ref="Y39:Z39" si="364">(1+G39)*$M39</f>
        <v>106.481184</v>
      </c>
      <c r="Z39" s="91">
        <f t="shared" si="364"/>
        <v>107.0415</v>
      </c>
      <c r="AA39" s="20"/>
      <c r="AB39" s="86">
        <v>44245.0</v>
      </c>
      <c r="AC39" s="92">
        <f t="shared" ref="AC39:AI39" si="365">LN(T39/T38)</f>
        <v>-0.00008879899367</v>
      </c>
      <c r="AD39" s="92">
        <f t="shared" si="365"/>
        <v>0</v>
      </c>
      <c r="AE39" s="92">
        <f t="shared" si="365"/>
        <v>-0.00008714807917</v>
      </c>
      <c r="AF39" s="92">
        <f t="shared" si="365"/>
        <v>-0.004434219191</v>
      </c>
      <c r="AG39" s="92">
        <f t="shared" si="365"/>
        <v>-0.004447450366</v>
      </c>
      <c r="AH39" s="92">
        <f t="shared" si="365"/>
        <v>-0.001502359059</v>
      </c>
      <c r="AI39" s="92">
        <f t="shared" si="365"/>
        <v>-0.00144314943</v>
      </c>
      <c r="AJ39" s="20"/>
      <c r="AK39" s="20">
        <f t="shared" ref="AK39:AQ39" si="366">AC39*AC39</f>
        <v>0.000000007885261277</v>
      </c>
      <c r="AL39" s="20">
        <f t="shared" si="366"/>
        <v>0</v>
      </c>
      <c r="AM39" s="20">
        <f t="shared" si="366"/>
        <v>0.000000007594787702</v>
      </c>
      <c r="AN39" s="20">
        <f t="shared" si="366"/>
        <v>0.00001966229983</v>
      </c>
      <c r="AO39" s="20">
        <f t="shared" si="366"/>
        <v>0.00001977981476</v>
      </c>
      <c r="AP39" s="20">
        <f t="shared" si="366"/>
        <v>0.000002257082742</v>
      </c>
      <c r="AQ39" s="20">
        <f t="shared" si="366"/>
        <v>0.000002082680278</v>
      </c>
      <c r="AR39" s="20"/>
      <c r="AS39" s="20">
        <f t="shared" ref="AS39:AX39" si="367">$AC39*AD39</f>
        <v>0</v>
      </c>
      <c r="AT39" s="20">
        <f t="shared" si="367"/>
        <v>0.00000000773866173</v>
      </c>
      <c r="AU39" s="20">
        <f t="shared" si="367"/>
        <v>0.0000003937542018</v>
      </c>
      <c r="AV39" s="20">
        <f t="shared" si="367"/>
        <v>0.0000003949291169</v>
      </c>
      <c r="AW39" s="20">
        <f t="shared" si="367"/>
        <v>0.0000001334079726</v>
      </c>
      <c r="AX39" s="20">
        <f t="shared" si="367"/>
        <v>0.0000001281502171</v>
      </c>
      <c r="AY39" s="20"/>
      <c r="AZ39" s="20">
        <f t="shared" ref="AZ39:BD39" si="368">$AD39*AE39</f>
        <v>0</v>
      </c>
      <c r="BA39" s="20">
        <f t="shared" si="368"/>
        <v>0</v>
      </c>
      <c r="BB39" s="20">
        <f t="shared" si="368"/>
        <v>0</v>
      </c>
      <c r="BC39" s="20">
        <f t="shared" si="368"/>
        <v>0</v>
      </c>
      <c r="BD39" s="20">
        <f t="shared" si="368"/>
        <v>0</v>
      </c>
      <c r="BE39" s="20"/>
      <c r="BF39" s="20">
        <f t="shared" ref="BF39:BI39" si="369">$AE39*AF39</f>
        <v>0.0000003864336851</v>
      </c>
      <c r="BG39" s="20">
        <f t="shared" si="369"/>
        <v>0.0000003875867566</v>
      </c>
      <c r="BH39" s="20">
        <f t="shared" si="369"/>
        <v>0.0000001309277062</v>
      </c>
      <c r="BI39" s="20">
        <f t="shared" si="369"/>
        <v>0.0000001257677008</v>
      </c>
      <c r="BJ39" s="20"/>
      <c r="BK39" s="20">
        <f t="shared" ref="BK39:BM39" si="370">$AF39*AG39</f>
        <v>0.00001972096976</v>
      </c>
      <c r="BL39" s="20">
        <f t="shared" si="370"/>
        <v>0.00000666178937</v>
      </c>
      <c r="BM39" s="20">
        <f t="shared" si="370"/>
        <v>0.000006399240899</v>
      </c>
      <c r="BN39" s="20"/>
      <c r="BO39" s="20">
        <f t="shared" ref="BO39:BP39" si="371">$AG39*AH39</f>
        <v>0.000006681667346</v>
      </c>
      <c r="BP39" s="20">
        <f t="shared" si="371"/>
        <v>0.000006418335462</v>
      </c>
      <c r="BQ39" s="20"/>
      <c r="BR39" s="20">
        <f t="shared" si="27"/>
        <v>0.00000216812862</v>
      </c>
      <c r="BS39" s="20"/>
      <c r="BT39" s="95"/>
      <c r="BU39" s="265" t="s">
        <v>126</v>
      </c>
      <c r="BV39" s="3"/>
      <c r="BW39" s="3"/>
      <c r="BX39" s="3"/>
      <c r="BY39" s="3"/>
      <c r="BZ39" s="3"/>
      <c r="CA39" s="3"/>
      <c r="CB39" s="4"/>
      <c r="CC39" s="20"/>
      <c r="CD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</row>
    <row r="40" ht="15.75" customHeight="1">
      <c r="A40" s="86">
        <v>44246.0</v>
      </c>
      <c r="B40" s="20">
        <v>0.01366</v>
      </c>
      <c r="C40" s="20">
        <v>0.022879999999999998</v>
      </c>
      <c r="D40" s="20">
        <v>0.03302</v>
      </c>
      <c r="E40" s="20">
        <v>0.006730000000000001</v>
      </c>
      <c r="F40" s="91">
        <v>0.010021521739130321</v>
      </c>
      <c r="G40" s="20">
        <v>0.00729</v>
      </c>
      <c r="H40" s="20">
        <v>0.01234</v>
      </c>
      <c r="I40" s="20" t="s">
        <v>83</v>
      </c>
      <c r="J40" s="20"/>
      <c r="K40" s="86">
        <v>44246.0</v>
      </c>
      <c r="L40" s="89">
        <v>0.8253</v>
      </c>
      <c r="M40" s="89">
        <v>105.52</v>
      </c>
      <c r="N40" s="20"/>
      <c r="O40" s="20"/>
      <c r="P40" s="20"/>
      <c r="Q40" s="20"/>
      <c r="R40" s="20"/>
      <c r="S40" s="86">
        <v>44246.0</v>
      </c>
      <c r="T40" s="20">
        <f t="shared" ref="T40:V40" si="372">(1+B40)*1</f>
        <v>1.01366</v>
      </c>
      <c r="U40" s="20">
        <f t="shared" si="372"/>
        <v>1.02288</v>
      </c>
      <c r="V40" s="20">
        <f t="shared" si="372"/>
        <v>1.03302</v>
      </c>
      <c r="W40" s="91">
        <f t="shared" ref="W40:X40" si="373">(1+E40)*$L40</f>
        <v>0.830854269</v>
      </c>
      <c r="X40" s="91">
        <f t="shared" si="373"/>
        <v>0.8335707619</v>
      </c>
      <c r="Y40" s="91">
        <f t="shared" ref="Y40:Z40" si="374">(1+G40)*$M40</f>
        <v>106.2892408</v>
      </c>
      <c r="Z40" s="91">
        <f t="shared" si="374"/>
        <v>106.8221168</v>
      </c>
      <c r="AA40" s="20"/>
      <c r="AB40" s="86">
        <v>44246.0</v>
      </c>
      <c r="AC40" s="92">
        <f t="shared" ref="AC40:AI40" si="375">LN(T40/T39)</f>
        <v>0.0001775901028</v>
      </c>
      <c r="AD40" s="92">
        <f t="shared" si="375"/>
        <v>0.0004987165487</v>
      </c>
      <c r="AE40" s="92">
        <f t="shared" si="375"/>
        <v>0.0003291862352</v>
      </c>
      <c r="AF40" s="92">
        <f t="shared" si="375"/>
        <v>-0.001898795396</v>
      </c>
      <c r="AG40" s="92">
        <f t="shared" si="375"/>
        <v>-0.002041165244</v>
      </c>
      <c r="AH40" s="92">
        <f t="shared" si="375"/>
        <v>-0.001804228687</v>
      </c>
      <c r="AI40" s="92">
        <f t="shared" si="375"/>
        <v>-0.002051618506</v>
      </c>
      <c r="AJ40" s="20"/>
      <c r="AK40" s="20">
        <f t="shared" ref="AK40:AQ40" si="376">AC40*AC40</f>
        <v>0.0000000315382446</v>
      </c>
      <c r="AL40" s="20">
        <f t="shared" si="376"/>
        <v>0.0000002487181959</v>
      </c>
      <c r="AM40" s="20">
        <f t="shared" si="376"/>
        <v>0.0000001083635775</v>
      </c>
      <c r="AN40" s="20">
        <f t="shared" si="376"/>
        <v>0.000003605423955</v>
      </c>
      <c r="AO40" s="20">
        <f t="shared" si="376"/>
        <v>0.000004166355555</v>
      </c>
      <c r="AP40" s="20">
        <f t="shared" si="376"/>
        <v>0.000003255241154</v>
      </c>
      <c r="AQ40" s="20">
        <f t="shared" si="376"/>
        <v>0.000004209138493</v>
      </c>
      <c r="AR40" s="20"/>
      <c r="AS40" s="20">
        <f t="shared" ref="AS40:AX40" si="377">$AC40*AD40</f>
        <v>0.00000008856712313</v>
      </c>
      <c r="AT40" s="20">
        <f t="shared" si="377"/>
        <v>0.00000005846021735</v>
      </c>
      <c r="AU40" s="20">
        <f t="shared" si="377"/>
        <v>-0.0000003372072695</v>
      </c>
      <c r="AV40" s="20">
        <f t="shared" si="377"/>
        <v>-0.0000003624907455</v>
      </c>
      <c r="AW40" s="20">
        <f t="shared" si="377"/>
        <v>-0.0000003204131579</v>
      </c>
      <c r="AX40" s="20">
        <f t="shared" si="377"/>
        <v>-0.0000003643471413</v>
      </c>
      <c r="AY40" s="20"/>
      <c r="AZ40" s="20">
        <f t="shared" ref="AZ40:BD40" si="378">$AD40*AE40</f>
        <v>0.0000001641706231</v>
      </c>
      <c r="BA40" s="20">
        <f t="shared" si="378"/>
        <v>-0.0000009469606864</v>
      </c>
      <c r="BB40" s="20">
        <f t="shared" si="378"/>
        <v>-0.000001017962886</v>
      </c>
      <c r="BC40" s="20">
        <f t="shared" si="378"/>
        <v>-0.0000008997987037</v>
      </c>
      <c r="BD40" s="20">
        <f t="shared" si="378"/>
        <v>-0.0000010231761</v>
      </c>
      <c r="BE40" s="20"/>
      <c r="BF40" s="20">
        <f t="shared" ref="BF40:BI40" si="379">$AE40*AF40</f>
        <v>-0.0000006250573079</v>
      </c>
      <c r="BG40" s="20">
        <f t="shared" si="379"/>
        <v>-0.0000006719235023</v>
      </c>
      <c r="BH40" s="20">
        <f t="shared" si="379"/>
        <v>-0.0000005939272489</v>
      </c>
      <c r="BI40" s="20">
        <f t="shared" si="379"/>
        <v>-0.000000675364572</v>
      </c>
      <c r="BJ40" s="20"/>
      <c r="BK40" s="20">
        <f t="shared" ref="BK40:BM40" si="380">$AF40*AG40</f>
        <v>0.000003875755168</v>
      </c>
      <c r="BL40" s="20">
        <f t="shared" si="380"/>
        <v>0.000003425861124</v>
      </c>
      <c r="BM40" s="20">
        <f t="shared" si="380"/>
        <v>0.000003895603773</v>
      </c>
      <c r="BN40" s="20"/>
      <c r="BO40" s="20">
        <f t="shared" ref="BO40:BP40" si="381">$AG40*AH40</f>
        <v>0.000003682728889</v>
      </c>
      <c r="BP40" s="20">
        <f t="shared" si="381"/>
        <v>0.000004187692388</v>
      </c>
      <c r="BQ40" s="20"/>
      <c r="BR40" s="20">
        <f t="shared" si="27"/>
        <v>0.000003701588962</v>
      </c>
      <c r="BS40" s="20"/>
      <c r="BT40" s="20"/>
      <c r="BU40" s="266"/>
      <c r="BV40" s="267" t="s">
        <v>18</v>
      </c>
      <c r="BW40" s="267" t="s">
        <v>42</v>
      </c>
      <c r="BX40" s="267" t="s">
        <v>44</v>
      </c>
      <c r="BY40" s="268" t="s">
        <v>46</v>
      </c>
      <c r="BZ40" s="268" t="s">
        <v>49</v>
      </c>
      <c r="CA40" s="269" t="s">
        <v>51</v>
      </c>
      <c r="CB40" s="270" t="s">
        <v>56</v>
      </c>
      <c r="CC40" s="271"/>
      <c r="CD40" s="271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</row>
    <row r="41" ht="15.75" customHeight="1">
      <c r="A41" s="86">
        <v>44249.0</v>
      </c>
      <c r="B41" s="20">
        <v>0.01414</v>
      </c>
      <c r="C41" s="20">
        <v>0.023929999999999996</v>
      </c>
      <c r="D41" s="20">
        <v>0.03395</v>
      </c>
      <c r="E41" s="20">
        <v>0.00715</v>
      </c>
      <c r="F41" s="91">
        <v>0.010071739130434736</v>
      </c>
      <c r="G41" s="20">
        <v>0.00737</v>
      </c>
      <c r="H41" s="20">
        <v>0.0124</v>
      </c>
      <c r="I41" s="20" t="s">
        <v>83</v>
      </c>
      <c r="J41" s="20"/>
      <c r="K41" s="86">
        <v>44249.0</v>
      </c>
      <c r="L41" s="89">
        <v>0.8225</v>
      </c>
      <c r="M41" s="89">
        <v>105.1</v>
      </c>
      <c r="N41" s="20"/>
      <c r="O41" s="20"/>
      <c r="P41" s="20"/>
      <c r="Q41" s="20"/>
      <c r="R41" s="20"/>
      <c r="S41" s="86">
        <v>44249.0</v>
      </c>
      <c r="T41" s="20">
        <f t="shared" ref="T41:V41" si="382">(1+B41)*1</f>
        <v>1.01414</v>
      </c>
      <c r="U41" s="20">
        <f t="shared" si="382"/>
        <v>1.02393</v>
      </c>
      <c r="V41" s="20">
        <f t="shared" si="382"/>
        <v>1.03395</v>
      </c>
      <c r="W41" s="91">
        <f t="shared" ref="W41:X41" si="383">(1+E41)*$L41</f>
        <v>0.828380875</v>
      </c>
      <c r="X41" s="91">
        <f t="shared" si="383"/>
        <v>0.8307840054</v>
      </c>
      <c r="Y41" s="91">
        <f t="shared" ref="Y41:Z41" si="384">(1+G41)*$M41</f>
        <v>105.874587</v>
      </c>
      <c r="Z41" s="91">
        <f t="shared" si="384"/>
        <v>106.40324</v>
      </c>
      <c r="AA41" s="20"/>
      <c r="AB41" s="86">
        <v>44249.0</v>
      </c>
      <c r="AC41" s="92">
        <f t="shared" ref="AC41:AI41" si="385">LN(T41/T40)</f>
        <v>0.0004734194782</v>
      </c>
      <c r="AD41" s="92">
        <f t="shared" si="385"/>
        <v>0.001025986869</v>
      </c>
      <c r="AE41" s="92">
        <f t="shared" si="385"/>
        <v>0.0008998679833</v>
      </c>
      <c r="AF41" s="92">
        <f t="shared" si="385"/>
        <v>-0.002981368664</v>
      </c>
      <c r="AG41" s="92">
        <f t="shared" si="385"/>
        <v>-0.003348756065</v>
      </c>
      <c r="AH41" s="92">
        <f t="shared" si="385"/>
        <v>-0.003908812659</v>
      </c>
      <c r="AI41" s="92">
        <f t="shared" si="385"/>
        <v>-0.003928963657</v>
      </c>
      <c r="AJ41" s="20"/>
      <c r="AK41" s="20">
        <f t="shared" ref="AK41:AQ41" si="386">AC41*AC41</f>
        <v>0.0000002241260024</v>
      </c>
      <c r="AL41" s="20">
        <f t="shared" si="386"/>
        <v>0.000001052649056</v>
      </c>
      <c r="AM41" s="20">
        <f t="shared" si="386"/>
        <v>0.0000008097623874</v>
      </c>
      <c r="AN41" s="20">
        <f t="shared" si="386"/>
        <v>0.000008888559109</v>
      </c>
      <c r="AO41" s="20">
        <f t="shared" si="386"/>
        <v>0.00001121416718</v>
      </c>
      <c r="AP41" s="20">
        <f t="shared" si="386"/>
        <v>0.0000152788164</v>
      </c>
      <c r="AQ41" s="20">
        <f t="shared" si="386"/>
        <v>0.00001543675542</v>
      </c>
      <c r="AR41" s="20"/>
      <c r="AS41" s="20">
        <f t="shared" ref="AS41:AX41" si="387">$AC41*AD41</f>
        <v>0.0000004857221684</v>
      </c>
      <c r="AT41" s="20">
        <f t="shared" si="387"/>
        <v>0.0000004260150311</v>
      </c>
      <c r="AU41" s="20">
        <f t="shared" si="387"/>
        <v>-0.000001411437997</v>
      </c>
      <c r="AV41" s="20">
        <f t="shared" si="387"/>
        <v>-0.000001585366349</v>
      </c>
      <c r="AW41" s="20">
        <f t="shared" si="387"/>
        <v>-0.00000185050805</v>
      </c>
      <c r="AX41" s="20">
        <f t="shared" si="387"/>
        <v>-0.000001860047925</v>
      </c>
      <c r="AY41" s="20"/>
      <c r="AZ41" s="20">
        <f t="shared" ref="AZ41:BD41" si="388">$AD41*AE41</f>
        <v>0.0000009232527351</v>
      </c>
      <c r="BA41" s="20">
        <f t="shared" si="388"/>
        <v>-0.000003058845102</v>
      </c>
      <c r="BB41" s="20">
        <f t="shared" si="388"/>
        <v>-0.000003435779752</v>
      </c>
      <c r="BC41" s="20">
        <f t="shared" si="388"/>
        <v>-0.000004010390463</v>
      </c>
      <c r="BD41" s="20">
        <f t="shared" si="388"/>
        <v>-0.000004031065123</v>
      </c>
      <c r="BE41" s="20"/>
      <c r="BF41" s="20">
        <f t="shared" ref="BF41:BI41" si="389">$AE41*AF41</f>
        <v>-0.000002682838207</v>
      </c>
      <c r="BG41" s="20">
        <f t="shared" si="389"/>
        <v>-0.000003013438367</v>
      </c>
      <c r="BH41" s="20">
        <f t="shared" si="389"/>
        <v>-0.000003517415365</v>
      </c>
      <c r="BI41" s="20">
        <f t="shared" si="389"/>
        <v>-0.000003535548603</v>
      </c>
      <c r="BJ41" s="20"/>
      <c r="BK41" s="20">
        <f t="shared" ref="BK41:BM41" si="390">$AF41*AG41</f>
        <v>0.000009983876395</v>
      </c>
      <c r="BL41" s="20">
        <f t="shared" si="390"/>
        <v>0.00001165361157</v>
      </c>
      <c r="BM41" s="20">
        <f t="shared" si="390"/>
        <v>0.00001171368913</v>
      </c>
      <c r="BN41" s="20"/>
      <c r="BO41" s="20">
        <f t="shared" ref="BO41:BP41" si="391">$AG41*AH41</f>
        <v>0.0000130896601</v>
      </c>
      <c r="BP41" s="20">
        <f t="shared" si="391"/>
        <v>0.00001315714088</v>
      </c>
      <c r="BQ41" s="20"/>
      <c r="BR41" s="20">
        <f t="shared" si="27"/>
        <v>0.00001535758288</v>
      </c>
      <c r="BS41" s="20"/>
      <c r="BT41" s="20"/>
      <c r="BU41" s="272" t="s">
        <v>127</v>
      </c>
      <c r="BV41" s="210">
        <f t="shared" ref="BV41:CB41" si="392">MIN(AC6:AC1281)</f>
        <v>-0.003134649919</v>
      </c>
      <c r="BW41" s="210">
        <f t="shared" si="392"/>
        <v>-0.004652716934</v>
      </c>
      <c r="BX41" s="210">
        <f t="shared" si="392"/>
        <v>-0.003494360641</v>
      </c>
      <c r="BY41" s="210">
        <f t="shared" si="392"/>
        <v>-0.02278201531</v>
      </c>
      <c r="BZ41" s="210">
        <f t="shared" si="392"/>
        <v>-0.02278208742</v>
      </c>
      <c r="CA41" s="210">
        <f t="shared" si="392"/>
        <v>-0.03865067727</v>
      </c>
      <c r="CB41" s="211">
        <f t="shared" si="392"/>
        <v>-0.03883686376</v>
      </c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</row>
    <row r="42" ht="15.75" customHeight="1">
      <c r="A42" s="86">
        <v>44250.0</v>
      </c>
      <c r="B42" s="20">
        <v>0.01451</v>
      </c>
      <c r="C42" s="20">
        <v>0.02451</v>
      </c>
      <c r="D42" s="20">
        <v>0.03495</v>
      </c>
      <c r="E42" s="20">
        <v>0.00747</v>
      </c>
      <c r="F42" s="91">
        <v>0.010088478260869494</v>
      </c>
      <c r="G42" s="20">
        <v>0.00737</v>
      </c>
      <c r="H42" s="20">
        <v>0.0124</v>
      </c>
      <c r="I42" s="20" t="s">
        <v>83</v>
      </c>
      <c r="J42" s="20"/>
      <c r="K42" s="86">
        <v>44250.0</v>
      </c>
      <c r="L42" s="89">
        <v>0.8231</v>
      </c>
      <c r="M42" s="89">
        <v>105.27</v>
      </c>
      <c r="N42" s="20"/>
      <c r="O42" s="20"/>
      <c r="P42" s="20"/>
      <c r="Q42" s="20"/>
      <c r="R42" s="20"/>
      <c r="S42" s="86">
        <v>44250.0</v>
      </c>
      <c r="T42" s="20">
        <f t="shared" ref="T42:V42" si="393">(1+B42)*1</f>
        <v>1.01451</v>
      </c>
      <c r="U42" s="20">
        <f t="shared" si="393"/>
        <v>1.02451</v>
      </c>
      <c r="V42" s="20">
        <f t="shared" si="393"/>
        <v>1.03495</v>
      </c>
      <c r="W42" s="91">
        <f t="shared" ref="W42:X42" si="394">(1+E42)*$L42</f>
        <v>0.829248557</v>
      </c>
      <c r="X42" s="91">
        <f t="shared" si="394"/>
        <v>0.8314038265</v>
      </c>
      <c r="Y42" s="91">
        <f t="shared" ref="Y42:Z42" si="395">(1+G42)*$M42</f>
        <v>106.0458399</v>
      </c>
      <c r="Z42" s="91">
        <f t="shared" si="395"/>
        <v>106.575348</v>
      </c>
      <c r="AA42" s="20"/>
      <c r="AB42" s="86">
        <v>44250.0</v>
      </c>
      <c r="AC42" s="92">
        <f t="shared" ref="AC42:AI42" si="396">LN(T42/T41)</f>
        <v>0.0003647746078</v>
      </c>
      <c r="AD42" s="92">
        <f t="shared" si="396"/>
        <v>0.0005662846024</v>
      </c>
      <c r="AE42" s="92">
        <f t="shared" si="396"/>
        <v>0.000966697354</v>
      </c>
      <c r="AF42" s="92">
        <f t="shared" si="396"/>
        <v>0.001046895117</v>
      </c>
      <c r="AG42" s="92">
        <f t="shared" si="396"/>
        <v>0.0007457894211</v>
      </c>
      <c r="AH42" s="92">
        <f t="shared" si="396"/>
        <v>0.00161620038</v>
      </c>
      <c r="AI42" s="92">
        <f t="shared" si="396"/>
        <v>0.00161620038</v>
      </c>
      <c r="AJ42" s="20"/>
      <c r="AK42" s="20">
        <f t="shared" ref="AK42:AQ42" si="397">AC42*AC42</f>
        <v>0.0000001330605145</v>
      </c>
      <c r="AL42" s="20">
        <f t="shared" si="397"/>
        <v>0.0000003206782509</v>
      </c>
      <c r="AM42" s="20">
        <f t="shared" si="397"/>
        <v>0.0000009345037743</v>
      </c>
      <c r="AN42" s="20">
        <f t="shared" si="397"/>
        <v>0.000001095989386</v>
      </c>
      <c r="AO42" s="20">
        <f t="shared" si="397"/>
        <v>0.0000005562018607</v>
      </c>
      <c r="AP42" s="20">
        <f t="shared" si="397"/>
        <v>0.000002612103669</v>
      </c>
      <c r="AQ42" s="20">
        <f t="shared" si="397"/>
        <v>0.000002612103669</v>
      </c>
      <c r="AR42" s="20"/>
      <c r="AS42" s="20">
        <f t="shared" ref="AS42:AX42" si="398">$AC42*AD42</f>
        <v>0.0000002065662438</v>
      </c>
      <c r="AT42" s="20">
        <f t="shared" si="398"/>
        <v>0.0000003526266482</v>
      </c>
      <c r="AU42" s="20">
        <f t="shared" si="398"/>
        <v>0.0000003818807558</v>
      </c>
      <c r="AV42" s="20">
        <f t="shared" si="398"/>
        <v>0.0000002720450436</v>
      </c>
      <c r="AW42" s="20">
        <f t="shared" si="398"/>
        <v>0.0000005895488599</v>
      </c>
      <c r="AX42" s="20">
        <f t="shared" si="398"/>
        <v>0.0000005895488599</v>
      </c>
      <c r="AY42" s="20"/>
      <c r="AZ42" s="20">
        <f t="shared" ref="AZ42:BD42" si="399">$AD42*AE42</f>
        <v>0.0000005474258268</v>
      </c>
      <c r="BA42" s="20">
        <f t="shared" si="399"/>
        <v>0.0000005928405852</v>
      </c>
      <c r="BB42" s="20">
        <f t="shared" si="399"/>
        <v>0.0000004223290658</v>
      </c>
      <c r="BC42" s="20">
        <f t="shared" si="399"/>
        <v>0.0000009152293898</v>
      </c>
      <c r="BD42" s="20">
        <f t="shared" si="399"/>
        <v>0.0000009152293898</v>
      </c>
      <c r="BE42" s="20"/>
      <c r="BF42" s="20">
        <f t="shared" ref="BF42:BI42" si="400">$AE42*AF42</f>
        <v>0.00000101203074</v>
      </c>
      <c r="BG42" s="20">
        <f t="shared" si="400"/>
        <v>0.0000007209526601</v>
      </c>
      <c r="BH42" s="20">
        <f t="shared" si="400"/>
        <v>0.000001562376631</v>
      </c>
      <c r="BI42" s="20">
        <f t="shared" si="400"/>
        <v>0.000001562376631</v>
      </c>
      <c r="BJ42" s="20"/>
      <c r="BK42" s="20">
        <f t="shared" ref="BK42:BM42" si="401">$AF42*AG42</f>
        <v>0.0000007807633034</v>
      </c>
      <c r="BL42" s="20">
        <f t="shared" si="401"/>
        <v>0.000001691992287</v>
      </c>
      <c r="BM42" s="20">
        <f t="shared" si="401"/>
        <v>0.000001691992287</v>
      </c>
      <c r="BN42" s="20"/>
      <c r="BO42" s="20">
        <f t="shared" ref="BO42:BP42" si="402">$AG42*AH42</f>
        <v>0.000001205345146</v>
      </c>
      <c r="BP42" s="20">
        <f t="shared" si="402"/>
        <v>0.000001205345146</v>
      </c>
      <c r="BQ42" s="20"/>
      <c r="BR42" s="20">
        <f t="shared" si="27"/>
        <v>0.000002612103669</v>
      </c>
      <c r="BS42" s="20"/>
      <c r="BT42" s="20"/>
      <c r="BU42" s="272" t="s">
        <v>129</v>
      </c>
      <c r="BV42" s="210">
        <f t="shared" ref="BV42:CB42" si="403">MAX(AC6:AC1281)</f>
        <v>0.002943747158</v>
      </c>
      <c r="BW42" s="210">
        <f t="shared" si="403"/>
        <v>0.003035767439</v>
      </c>
      <c r="BX42" s="210">
        <f t="shared" si="403"/>
        <v>0.002926324833</v>
      </c>
      <c r="BY42" s="210">
        <f t="shared" si="403"/>
        <v>0.01845415082</v>
      </c>
      <c r="BZ42" s="210">
        <f t="shared" si="403"/>
        <v>0.01847344931</v>
      </c>
      <c r="CA42" s="210">
        <f t="shared" si="403"/>
        <v>0.02199672431</v>
      </c>
      <c r="CB42" s="211">
        <f t="shared" si="403"/>
        <v>0.02205614437</v>
      </c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</row>
    <row r="43" ht="15.75" customHeight="1">
      <c r="A43" s="86">
        <v>44251.0</v>
      </c>
      <c r="B43" s="20">
        <v>0.014419999999999999</v>
      </c>
      <c r="C43" s="20">
        <v>0.024409999999999998</v>
      </c>
      <c r="D43" s="20">
        <v>0.03469</v>
      </c>
      <c r="E43" s="20">
        <v>0.00762</v>
      </c>
      <c r="F43" s="91">
        <v>0.01010521739130425</v>
      </c>
      <c r="G43" s="20">
        <v>0.00734</v>
      </c>
      <c r="H43" s="20">
        <v>0.0124</v>
      </c>
      <c r="I43" s="20" t="s">
        <v>83</v>
      </c>
      <c r="J43" s="20"/>
      <c r="K43" s="86">
        <v>44251.0</v>
      </c>
      <c r="L43" s="89">
        <v>0.8217</v>
      </c>
      <c r="M43" s="89">
        <v>105.91</v>
      </c>
      <c r="N43" s="20"/>
      <c r="O43" s="20"/>
      <c r="P43" s="20"/>
      <c r="Q43" s="20"/>
      <c r="R43" s="20"/>
      <c r="S43" s="86">
        <v>44251.0</v>
      </c>
      <c r="T43" s="20">
        <f t="shared" ref="T43:V43" si="404">(1+B43)*1</f>
        <v>1.01442</v>
      </c>
      <c r="U43" s="20">
        <f t="shared" si="404"/>
        <v>1.02441</v>
      </c>
      <c r="V43" s="20">
        <f t="shared" si="404"/>
        <v>1.03469</v>
      </c>
      <c r="W43" s="91">
        <f t="shared" ref="W43:X43" si="405">(1+E43)*$L43</f>
        <v>0.827961354</v>
      </c>
      <c r="X43" s="91">
        <f t="shared" si="405"/>
        <v>0.8300034571</v>
      </c>
      <c r="Y43" s="91">
        <f t="shared" ref="Y43:Z43" si="406">(1+G43)*$M43</f>
        <v>106.6873794</v>
      </c>
      <c r="Z43" s="91">
        <f t="shared" si="406"/>
        <v>107.223284</v>
      </c>
      <c r="AA43" s="20"/>
      <c r="AB43" s="86">
        <v>44251.0</v>
      </c>
      <c r="AC43" s="92">
        <f t="shared" ref="AC43:AI43" si="407">LN(T43/T42)</f>
        <v>-0.00008871671281</v>
      </c>
      <c r="AD43" s="92">
        <f t="shared" si="407"/>
        <v>-0.00009761240076</v>
      </c>
      <c r="AE43" s="92">
        <f t="shared" si="407"/>
        <v>-0.0002512514267</v>
      </c>
      <c r="AF43" s="92">
        <f t="shared" si="407"/>
        <v>-0.001553458316</v>
      </c>
      <c r="AG43" s="92">
        <f t="shared" si="407"/>
        <v>-0.001685763234</v>
      </c>
      <c r="AH43" s="92">
        <f t="shared" si="407"/>
        <v>0.006031417631</v>
      </c>
      <c r="AI43" s="92">
        <f t="shared" si="407"/>
        <v>0.006061198592</v>
      </c>
      <c r="AJ43" s="20"/>
      <c r="AK43" s="20">
        <f t="shared" ref="AK43:AQ43" si="408">AC43*AC43</f>
        <v>0.000000007870655131</v>
      </c>
      <c r="AL43" s="20">
        <f t="shared" si="408"/>
        <v>0.000000009528180782</v>
      </c>
      <c r="AM43" s="20">
        <f t="shared" si="408"/>
        <v>0.00000006312727941</v>
      </c>
      <c r="AN43" s="20">
        <f t="shared" si="408"/>
        <v>0.00000241323274</v>
      </c>
      <c r="AO43" s="20">
        <f t="shared" si="408"/>
        <v>0.000002841797681</v>
      </c>
      <c r="AP43" s="20">
        <f t="shared" si="408"/>
        <v>0.00003637799864</v>
      </c>
      <c r="AQ43" s="20">
        <f t="shared" si="408"/>
        <v>0.00003673812838</v>
      </c>
      <c r="AR43" s="20"/>
      <c r="AS43" s="20">
        <f t="shared" ref="AS43:AX43" si="409">$AC43*AD43</f>
        <v>0.000000008659851324</v>
      </c>
      <c r="AT43" s="20">
        <f t="shared" si="409"/>
        <v>0.00000002229020066</v>
      </c>
      <c r="AU43" s="20">
        <f t="shared" si="409"/>
        <v>0.0000001378177153</v>
      </c>
      <c r="AV43" s="20">
        <f t="shared" si="409"/>
        <v>0.0000001495553727</v>
      </c>
      <c r="AW43" s="20">
        <f t="shared" si="409"/>
        <v>-0.0000005350875458</v>
      </c>
      <c r="AX43" s="20">
        <f t="shared" si="409"/>
        <v>-0.0000005377296148</v>
      </c>
      <c r="AY43" s="20"/>
      <c r="AZ43" s="20">
        <f t="shared" ref="AZ43:BD43" si="410">$AD43*AE43</f>
        <v>0.00000002452525495</v>
      </c>
      <c r="BA43" s="20">
        <f t="shared" si="410"/>
        <v>0.0000001516367957</v>
      </c>
      <c r="BB43" s="20">
        <f t="shared" si="410"/>
        <v>0.0000001645513964</v>
      </c>
      <c r="BC43" s="20">
        <f t="shared" si="410"/>
        <v>-0.000000588741155</v>
      </c>
      <c r="BD43" s="20">
        <f t="shared" si="410"/>
        <v>-0.0000005916481461</v>
      </c>
      <c r="BE43" s="20"/>
      <c r="BF43" s="20">
        <f t="shared" ref="BF43:BI43" si="411">$AE43*AF43</f>
        <v>0.0000003903086182</v>
      </c>
      <c r="BG43" s="20">
        <f t="shared" si="411"/>
        <v>0.0000004235504176</v>
      </c>
      <c r="BH43" s="20">
        <f t="shared" si="411"/>
        <v>-0.000001515402285</v>
      </c>
      <c r="BI43" s="20">
        <f t="shared" si="411"/>
        <v>-0.000001522884794</v>
      </c>
      <c r="BJ43" s="20"/>
      <c r="BK43" s="20">
        <f t="shared" ref="BK43:BM43" si="412">$AF43*AG43</f>
        <v>0.000002618762915</v>
      </c>
      <c r="BL43" s="20">
        <f t="shared" si="412"/>
        <v>-0.000009369555877</v>
      </c>
      <c r="BM43" s="20">
        <f t="shared" si="412"/>
        <v>-0.000009415819359</v>
      </c>
      <c r="BN43" s="20"/>
      <c r="BO43" s="20">
        <f t="shared" ref="BO43:BP43" si="413">$AG43*AH43</f>
        <v>-0.00001016754209</v>
      </c>
      <c r="BP43" s="20">
        <f t="shared" si="413"/>
        <v>-0.00001021774574</v>
      </c>
      <c r="BQ43" s="20"/>
      <c r="BR43" s="20">
        <f t="shared" si="27"/>
        <v>0.00003655762006</v>
      </c>
      <c r="BS43" s="20"/>
      <c r="BT43" s="20"/>
      <c r="BU43" s="272" t="s">
        <v>130</v>
      </c>
      <c r="BV43" s="210">
        <f t="shared" ref="BV43:CB43" si="414">AVERAGE(AC6:AC1281)</f>
        <v>0.00002263214878</v>
      </c>
      <c r="BW43" s="210">
        <f t="shared" si="414"/>
        <v>0.00002201218905</v>
      </c>
      <c r="BX43" s="210">
        <f t="shared" si="414"/>
        <v>0.00001717790066</v>
      </c>
      <c r="BY43" s="210">
        <f t="shared" si="414"/>
        <v>0.00006734385448</v>
      </c>
      <c r="BZ43" s="210">
        <f t="shared" si="414"/>
        <v>0.00006761198576</v>
      </c>
      <c r="CA43" s="210">
        <f t="shared" si="414"/>
        <v>0.0003335786645</v>
      </c>
      <c r="CB43" s="211">
        <f t="shared" si="414"/>
        <v>0.0003365025468</v>
      </c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</row>
    <row r="44" ht="15.75" customHeight="1">
      <c r="A44" s="86">
        <v>44252.0</v>
      </c>
      <c r="B44" s="20">
        <v>0.0147</v>
      </c>
      <c r="C44" s="20">
        <v>0.02528</v>
      </c>
      <c r="D44" s="20">
        <v>0.03555</v>
      </c>
      <c r="E44" s="20">
        <v>0.00801</v>
      </c>
      <c r="F44" s="91">
        <v>0.01012195652173915</v>
      </c>
      <c r="G44" s="20">
        <v>0.0074</v>
      </c>
      <c r="H44" s="20">
        <v>0.01252</v>
      </c>
      <c r="I44" s="20" t="s">
        <v>83</v>
      </c>
      <c r="J44" s="20"/>
      <c r="K44" s="86">
        <v>44252.0</v>
      </c>
      <c r="L44" s="89">
        <v>0.8214</v>
      </c>
      <c r="M44" s="89">
        <v>106.26</v>
      </c>
      <c r="N44" s="20"/>
      <c r="O44" s="20"/>
      <c r="P44" s="20"/>
      <c r="Q44" s="20"/>
      <c r="R44" s="20"/>
      <c r="S44" s="86">
        <v>44252.0</v>
      </c>
      <c r="T44" s="20">
        <f t="shared" ref="T44:V44" si="415">(1+B44)*1</f>
        <v>1.0147</v>
      </c>
      <c r="U44" s="20">
        <f t="shared" si="415"/>
        <v>1.02528</v>
      </c>
      <c r="V44" s="20">
        <f t="shared" si="415"/>
        <v>1.03555</v>
      </c>
      <c r="W44" s="91">
        <f t="shared" ref="W44:X44" si="416">(1+E44)*$L44</f>
        <v>0.827979414</v>
      </c>
      <c r="X44" s="91">
        <f t="shared" si="416"/>
        <v>0.8297141751</v>
      </c>
      <c r="Y44" s="91">
        <f t="shared" ref="Y44:Z44" si="417">(1+G44)*$M44</f>
        <v>107.046324</v>
      </c>
      <c r="Z44" s="91">
        <f t="shared" si="417"/>
        <v>107.5903752</v>
      </c>
      <c r="AA44" s="20"/>
      <c r="AB44" s="86">
        <v>44252.0</v>
      </c>
      <c r="AC44" s="92">
        <f t="shared" ref="AC44:AI44" si="418">LN(T44/T43)</f>
        <v>0.0002759817081</v>
      </c>
      <c r="AD44" s="92">
        <f t="shared" si="418"/>
        <v>0.0008489089104</v>
      </c>
      <c r="AE44" s="92">
        <f t="shared" si="418"/>
        <v>0.0008308215951</v>
      </c>
      <c r="AF44" s="92">
        <f t="shared" si="418"/>
        <v>0.00002181237439</v>
      </c>
      <c r="AG44" s="92">
        <f t="shared" si="418"/>
        <v>-0.0003485918819</v>
      </c>
      <c r="AH44" s="92">
        <f t="shared" si="418"/>
        <v>0.003358805202</v>
      </c>
      <c r="AI44" s="92">
        <f t="shared" si="418"/>
        <v>0.003417767368</v>
      </c>
      <c r="AJ44" s="20"/>
      <c r="AK44" s="20">
        <f t="shared" ref="AK44:AQ44" si="419">AC44*AC44</f>
        <v>0.00000007616590321</v>
      </c>
      <c r="AL44" s="20">
        <f t="shared" si="419"/>
        <v>0.0000007206463381</v>
      </c>
      <c r="AM44" s="20">
        <f t="shared" si="419"/>
        <v>0.0000006902645228</v>
      </c>
      <c r="AN44" s="20">
        <f t="shared" si="419"/>
        <v>0.0000000004757796766</v>
      </c>
      <c r="AO44" s="20">
        <f t="shared" si="419"/>
        <v>0.0000001215163001</v>
      </c>
      <c r="AP44" s="20">
        <f t="shared" si="419"/>
        <v>0.00001128157239</v>
      </c>
      <c r="AQ44" s="20">
        <f t="shared" si="419"/>
        <v>0.00001168113378</v>
      </c>
      <c r="AR44" s="20"/>
      <c r="AS44" s="20">
        <f t="shared" ref="AS44:AX44" si="420">$AC44*AD44</f>
        <v>0.0000002342833311</v>
      </c>
      <c r="AT44" s="20">
        <f t="shared" si="420"/>
        <v>0.0000002292915629</v>
      </c>
      <c r="AU44" s="20">
        <f t="shared" si="420"/>
        <v>0.000000006019816342</v>
      </c>
      <c r="AV44" s="20">
        <f t="shared" si="420"/>
        <v>-0.000000096204983</v>
      </c>
      <c r="AW44" s="20">
        <f t="shared" si="420"/>
        <v>0.000000926968797</v>
      </c>
      <c r="AX44" s="20">
        <f t="shared" si="420"/>
        <v>0.0000009432412762</v>
      </c>
      <c r="AY44" s="20"/>
      <c r="AZ44" s="20">
        <f t="shared" ref="AZ44:BD44" si="421">$AD44*AE44</f>
        <v>0.000000705291855</v>
      </c>
      <c r="BA44" s="20">
        <f t="shared" si="421"/>
        <v>0.00000001851671898</v>
      </c>
      <c r="BB44" s="20">
        <f t="shared" si="421"/>
        <v>-0.0000002959227546</v>
      </c>
      <c r="BC44" s="20">
        <f t="shared" si="421"/>
        <v>0.000002851319665</v>
      </c>
      <c r="BD44" s="20">
        <f t="shared" si="421"/>
        <v>0.000002901373172</v>
      </c>
      <c r="BE44" s="20"/>
      <c r="BF44" s="20">
        <f t="shared" ref="BF44:BI44" si="422">$AE44*AF44</f>
        <v>0.00000001812219168</v>
      </c>
      <c r="BG44" s="20">
        <f t="shared" si="422"/>
        <v>-0.0000002896176633</v>
      </c>
      <c r="BH44" s="20">
        <f t="shared" si="422"/>
        <v>0.000002790567896</v>
      </c>
      <c r="BI44" s="20">
        <f t="shared" si="422"/>
        <v>0.000002839554936</v>
      </c>
      <c r="BJ44" s="20"/>
      <c r="BK44" s="20">
        <f t="shared" ref="BK44:BM44" si="423">$AF44*AG44</f>
        <v>-0.000000007603616638</v>
      </c>
      <c r="BL44" s="20">
        <f t="shared" si="423"/>
        <v>0.00000007326351658</v>
      </c>
      <c r="BM44" s="20">
        <f t="shared" si="423"/>
        <v>0.00000007454962142</v>
      </c>
      <c r="BN44" s="20"/>
      <c r="BO44" s="20">
        <f t="shared" ref="BO44:BP44" si="424">$AG44*AH44</f>
        <v>-0.000001170852226</v>
      </c>
      <c r="BP44" s="20">
        <f t="shared" si="424"/>
        <v>-0.000001191405959</v>
      </c>
      <c r="BQ44" s="20"/>
      <c r="BR44" s="20">
        <f t="shared" si="27"/>
        <v>0.00001147961482</v>
      </c>
      <c r="BS44" s="20"/>
      <c r="BT44" s="20"/>
      <c r="BU44" s="272" t="s">
        <v>131</v>
      </c>
      <c r="BV44" s="210">
        <f t="shared" ref="BV44:CB44" si="425">STDEV(AC6:AC1281)</f>
        <v>0.0004375591938</v>
      </c>
      <c r="BW44" s="210">
        <f t="shared" si="425"/>
        <v>0.0005476709336</v>
      </c>
      <c r="BX44" s="210">
        <f t="shared" si="425"/>
        <v>0.0004974505909</v>
      </c>
      <c r="BY44" s="210">
        <f t="shared" si="425"/>
        <v>0.004796352476</v>
      </c>
      <c r="BZ44" s="210">
        <f t="shared" si="425"/>
        <v>0.004794059403</v>
      </c>
      <c r="CA44" s="210">
        <f t="shared" si="425"/>
        <v>0.006078237115</v>
      </c>
      <c r="CB44" s="211">
        <f t="shared" si="425"/>
        <v>0.006061919009</v>
      </c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</row>
    <row r="45" ht="15.75" customHeight="1">
      <c r="A45" s="86">
        <v>44253.0</v>
      </c>
      <c r="B45" s="20">
        <v>0.01577</v>
      </c>
      <c r="C45" s="20">
        <v>0.02625</v>
      </c>
      <c r="D45" s="20">
        <v>0.03598</v>
      </c>
      <c r="E45" s="20">
        <v>0.00895</v>
      </c>
      <c r="F45" s="91">
        <v>0.010138695652173908</v>
      </c>
      <c r="G45" s="20">
        <v>0.00752</v>
      </c>
      <c r="H45" s="20">
        <v>0.012729999999999998</v>
      </c>
      <c r="I45" s="20" t="s">
        <v>83</v>
      </c>
      <c r="J45" s="20"/>
      <c r="K45" s="86">
        <v>44253.0</v>
      </c>
      <c r="L45" s="89">
        <v>0.8285</v>
      </c>
      <c r="M45" s="89">
        <v>106.65</v>
      </c>
      <c r="N45" s="20"/>
      <c r="O45" s="20"/>
      <c r="P45" s="20"/>
      <c r="Q45" s="20"/>
      <c r="R45" s="20"/>
      <c r="S45" s="86">
        <v>44253.0</v>
      </c>
      <c r="T45" s="20">
        <f t="shared" ref="T45:V45" si="426">(1+B45)*1</f>
        <v>1.01577</v>
      </c>
      <c r="U45" s="20">
        <f t="shared" si="426"/>
        <v>1.02625</v>
      </c>
      <c r="V45" s="20">
        <f t="shared" si="426"/>
        <v>1.03598</v>
      </c>
      <c r="W45" s="91">
        <f t="shared" ref="W45:X45" si="427">(1+E45)*$L45</f>
        <v>0.835915075</v>
      </c>
      <c r="X45" s="91">
        <f t="shared" si="427"/>
        <v>0.8368999093</v>
      </c>
      <c r="Y45" s="91">
        <f t="shared" ref="Y45:Z45" si="428">(1+G45)*$M45</f>
        <v>107.452008</v>
      </c>
      <c r="Z45" s="91">
        <f t="shared" si="428"/>
        <v>108.0076545</v>
      </c>
      <c r="AA45" s="20"/>
      <c r="AB45" s="86">
        <v>44253.0</v>
      </c>
      <c r="AC45" s="92">
        <f t="shared" ref="AC45:AI45" si="429">LN(T45/T44)</f>
        <v>0.001053943273</v>
      </c>
      <c r="AD45" s="92">
        <f t="shared" si="429"/>
        <v>0.0009456357668</v>
      </c>
      <c r="AE45" s="92">
        <f t="shared" si="429"/>
        <v>0.0004151520916</v>
      </c>
      <c r="AF45" s="92">
        <f t="shared" si="429"/>
        <v>0.009538731239</v>
      </c>
      <c r="AG45" s="92">
        <f t="shared" si="429"/>
        <v>0.008623206602</v>
      </c>
      <c r="AH45" s="92">
        <f t="shared" si="429"/>
        <v>0.003782635323</v>
      </c>
      <c r="AI45" s="92">
        <f t="shared" si="429"/>
        <v>0.0038709057</v>
      </c>
      <c r="AJ45" s="20"/>
      <c r="AK45" s="20">
        <f t="shared" ref="AK45:AQ45" si="430">AC45*AC45</f>
        <v>0.000001110796423</v>
      </c>
      <c r="AL45" s="20">
        <f t="shared" si="430"/>
        <v>0.0000008942270034</v>
      </c>
      <c r="AM45" s="20">
        <f t="shared" si="430"/>
        <v>0.0000001723512592</v>
      </c>
      <c r="AN45" s="20">
        <f t="shared" si="430"/>
        <v>0.00009098739365</v>
      </c>
      <c r="AO45" s="20">
        <f t="shared" si="430"/>
        <v>0.00007435969211</v>
      </c>
      <c r="AP45" s="20">
        <f t="shared" si="430"/>
        <v>0.00001430832999</v>
      </c>
      <c r="AQ45" s="20">
        <f t="shared" si="430"/>
        <v>0.00001498391094</v>
      </c>
      <c r="AR45" s="20"/>
      <c r="AS45" s="20">
        <f t="shared" ref="AS45:AX45" si="431">$AC45*AD45</f>
        <v>0.0000009966464553</v>
      </c>
      <c r="AT45" s="20">
        <f t="shared" si="431"/>
        <v>0.0000004375467543</v>
      </c>
      <c r="AU45" s="20">
        <f t="shared" si="431"/>
        <v>0.00001005328162</v>
      </c>
      <c r="AV45" s="20">
        <f t="shared" si="431"/>
        <v>0.000009088370593</v>
      </c>
      <c r="AW45" s="20">
        <f t="shared" si="431"/>
        <v>0.000003986683054</v>
      </c>
      <c r="AX45" s="20">
        <f t="shared" si="431"/>
        <v>0.000004079715024</v>
      </c>
      <c r="AY45" s="20"/>
      <c r="AZ45" s="20">
        <f t="shared" ref="AZ45:BD45" si="432">$AD45*AE45</f>
        <v>0.0000003925826665</v>
      </c>
      <c r="BA45" s="20">
        <f t="shared" si="432"/>
        <v>0.000009020165429</v>
      </c>
      <c r="BB45" s="20">
        <f t="shared" si="432"/>
        <v>0.000008154412587</v>
      </c>
      <c r="BC45" s="20">
        <f t="shared" si="432"/>
        <v>0.000003576995254</v>
      </c>
      <c r="BD45" s="20">
        <f t="shared" si="432"/>
        <v>0.00000366046688</v>
      </c>
      <c r="BE45" s="20"/>
      <c r="BF45" s="20">
        <f t="shared" ref="BF45:BI45" si="433">$AE45*AF45</f>
        <v>0.000003960024225</v>
      </c>
      <c r="BG45" s="20">
        <f t="shared" si="433"/>
        <v>0.000003579942257</v>
      </c>
      <c r="BH45" s="20">
        <f t="shared" si="433"/>
        <v>0.000001570368966</v>
      </c>
      <c r="BI45" s="20">
        <f t="shared" si="433"/>
        <v>0.000001607014598</v>
      </c>
      <c r="BJ45" s="20"/>
      <c r="BK45" s="20">
        <f t="shared" ref="BK45:BM45" si="434">$AF45*AG45</f>
        <v>0.0000822544502</v>
      </c>
      <c r="BL45" s="20">
        <f t="shared" si="434"/>
        <v>0.00003608154173</v>
      </c>
      <c r="BM45" s="20">
        <f t="shared" si="434"/>
        <v>0.00003692352912</v>
      </c>
      <c r="BN45" s="20"/>
      <c r="BO45" s="20">
        <f t="shared" ref="BO45:BP45" si="435">$AG45*AH45</f>
        <v>0.0000326184459</v>
      </c>
      <c r="BP45" s="20">
        <f t="shared" si="435"/>
        <v>0.00003337961959</v>
      </c>
      <c r="BQ45" s="20"/>
      <c r="BR45" s="20">
        <f t="shared" si="27"/>
        <v>0.00001464222463</v>
      </c>
      <c r="BS45" s="20"/>
      <c r="BT45" s="20"/>
      <c r="BU45" s="298" t="s">
        <v>150</v>
      </c>
      <c r="BV45" s="263">
        <f t="shared" ref="BV45:CB45" si="436">VAR(AC6:AC1281)</f>
        <v>0.000000191458048</v>
      </c>
      <c r="BW45" s="263">
        <f t="shared" si="436"/>
        <v>0.0000002999434515</v>
      </c>
      <c r="BX45" s="263">
        <f t="shared" si="436"/>
        <v>0.0000002474570904</v>
      </c>
      <c r="BY45" s="263">
        <f t="shared" si="436"/>
        <v>0.00002300499707</v>
      </c>
      <c r="BZ45" s="263">
        <f t="shared" si="436"/>
        <v>0.00002298300556</v>
      </c>
      <c r="CA45" s="263">
        <f t="shared" si="436"/>
        <v>0.00003694496643</v>
      </c>
      <c r="CB45" s="264">
        <f t="shared" si="436"/>
        <v>0.00003674686207</v>
      </c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</row>
    <row r="46" ht="15.75" customHeight="1">
      <c r="A46" s="86">
        <v>44256.0</v>
      </c>
      <c r="B46" s="20">
        <v>0.01538</v>
      </c>
      <c r="C46" s="20">
        <v>0.02553</v>
      </c>
      <c r="D46" s="20">
        <v>0.03461</v>
      </c>
      <c r="E46" s="20">
        <v>0.0089</v>
      </c>
      <c r="F46" s="91">
        <v>0.01018891304347818</v>
      </c>
      <c r="G46" s="20">
        <v>0.0074399999999999996</v>
      </c>
      <c r="H46" s="20">
        <v>0.012509999999999999</v>
      </c>
      <c r="I46" s="20" t="s">
        <v>83</v>
      </c>
      <c r="J46" s="20"/>
      <c r="K46" s="86">
        <v>44256.0</v>
      </c>
      <c r="L46" s="89">
        <v>0.83</v>
      </c>
      <c r="M46" s="89">
        <v>106.77</v>
      </c>
      <c r="N46" s="20"/>
      <c r="O46" s="20"/>
      <c r="P46" s="20"/>
      <c r="Q46" s="20"/>
      <c r="R46" s="20"/>
      <c r="S46" s="86">
        <v>44256.0</v>
      </c>
      <c r="T46" s="20">
        <f t="shared" ref="T46:V46" si="437">(1+B46)*1</f>
        <v>1.01538</v>
      </c>
      <c r="U46" s="20">
        <f t="shared" si="437"/>
        <v>1.02553</v>
      </c>
      <c r="V46" s="20">
        <f t="shared" si="437"/>
        <v>1.03461</v>
      </c>
      <c r="W46" s="91">
        <f t="shared" ref="W46:X46" si="438">(1+E46)*$L46</f>
        <v>0.837387</v>
      </c>
      <c r="X46" s="91">
        <f t="shared" si="438"/>
        <v>0.8384567978</v>
      </c>
      <c r="Y46" s="91">
        <f t="shared" ref="Y46:Z46" si="439">(1+G46)*$M46</f>
        <v>107.5643688</v>
      </c>
      <c r="Z46" s="91">
        <f t="shared" si="439"/>
        <v>108.1056927</v>
      </c>
      <c r="AA46" s="20"/>
      <c r="AB46" s="86">
        <v>44256.0</v>
      </c>
      <c r="AC46" s="92">
        <f t="shared" ref="AC46:AI46" si="440">LN(T46/T45)</f>
        <v>-0.0003840189103</v>
      </c>
      <c r="AD46" s="92">
        <f t="shared" si="440"/>
        <v>-0.0007018296597</v>
      </c>
      <c r="AE46" s="92">
        <f t="shared" si="440"/>
        <v>-0.00132329452</v>
      </c>
      <c r="AF46" s="92">
        <f t="shared" si="440"/>
        <v>0.001759306226</v>
      </c>
      <c r="AG46" s="92">
        <f t="shared" si="440"/>
        <v>0.001858576051</v>
      </c>
      <c r="AH46" s="92">
        <f t="shared" si="440"/>
        <v>0.00104513723</v>
      </c>
      <c r="AI46" s="92">
        <f t="shared" si="440"/>
        <v>0.0009072850705</v>
      </c>
      <c r="AJ46" s="20"/>
      <c r="AK46" s="20">
        <f t="shared" ref="AK46:AQ46" si="441">AC46*AC46</f>
        <v>0.0000001474705234</v>
      </c>
      <c r="AL46" s="20">
        <f t="shared" si="441"/>
        <v>0.0000004925648712</v>
      </c>
      <c r="AM46" s="20">
        <f t="shared" si="441"/>
        <v>0.000001751108386</v>
      </c>
      <c r="AN46" s="20">
        <f t="shared" si="441"/>
        <v>0.000003095158398</v>
      </c>
      <c r="AO46" s="20">
        <f t="shared" si="441"/>
        <v>0.000003454304937</v>
      </c>
      <c r="AP46" s="20">
        <f t="shared" si="441"/>
        <v>0.00000109231183</v>
      </c>
      <c r="AQ46" s="20">
        <f t="shared" si="441"/>
        <v>0.0000008231661992</v>
      </c>
      <c r="AR46" s="20"/>
      <c r="AS46" s="20">
        <f t="shared" ref="AS46:AX46" si="442">$AC46*AD46</f>
        <v>0.0000002695158611</v>
      </c>
      <c r="AT46" s="20">
        <f t="shared" si="442"/>
        <v>0.0000005081701195</v>
      </c>
      <c r="AU46" s="20">
        <f t="shared" si="442"/>
        <v>-0.0000006756068599</v>
      </c>
      <c r="AV46" s="20">
        <f t="shared" si="442"/>
        <v>-0.0000007137283498</v>
      </c>
      <c r="AW46" s="20">
        <f t="shared" si="442"/>
        <v>-0.0000004013524601</v>
      </c>
      <c r="AX46" s="20">
        <f t="shared" si="442"/>
        <v>-0.0000003484146241</v>
      </c>
      <c r="AY46" s="20"/>
      <c r="AZ46" s="20">
        <f t="shared" ref="AZ46:BD46" si="443">$AD46*AE46</f>
        <v>0.0000009287273425</v>
      </c>
      <c r="BA46" s="20">
        <f t="shared" si="443"/>
        <v>-0.00000123473329</v>
      </c>
      <c r="BB46" s="20">
        <f t="shared" si="443"/>
        <v>-0.000001304403797</v>
      </c>
      <c r="BC46" s="20">
        <f t="shared" si="443"/>
        <v>-0.0000007335083064</v>
      </c>
      <c r="BD46" s="20">
        <f t="shared" si="443"/>
        <v>-0.0000006367595722</v>
      </c>
      <c r="BE46" s="20"/>
      <c r="BF46" s="20">
        <f t="shared" ref="BF46:BI46" si="444">$AE46*AF46</f>
        <v>-0.000002328080288</v>
      </c>
      <c r="BG46" s="20">
        <f t="shared" si="444"/>
        <v>-0.000002459443503</v>
      </c>
      <c r="BH46" s="20">
        <f t="shared" si="444"/>
        <v>-0.000001383024369</v>
      </c>
      <c r="BI46" s="20">
        <f t="shared" si="444"/>
        <v>-0.000001200605362</v>
      </c>
      <c r="BJ46" s="20"/>
      <c r="BK46" s="20">
        <f t="shared" ref="BK46:BM46" si="445">$AF46*AG46</f>
        <v>0.000003269804419</v>
      </c>
      <c r="BL46" s="20">
        <f t="shared" si="445"/>
        <v>0.000001838716436</v>
      </c>
      <c r="BM46" s="20">
        <f t="shared" si="445"/>
        <v>0.000001596192274</v>
      </c>
      <c r="BN46" s="20"/>
      <c r="BO46" s="20">
        <f t="shared" ref="BO46:BP46" si="446">$AG46*AH46</f>
        <v>0.000001942467026</v>
      </c>
      <c r="BP46" s="20">
        <f t="shared" si="446"/>
        <v>0.000001686258303</v>
      </c>
      <c r="BQ46" s="20"/>
      <c r="BR46" s="20">
        <f t="shared" si="27"/>
        <v>0.0000009482374054</v>
      </c>
      <c r="BS46" s="20"/>
      <c r="BT46" s="20"/>
      <c r="BW46" s="20"/>
      <c r="BX46" s="315"/>
      <c r="BY46" s="78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</row>
    <row r="47" ht="15.75" customHeight="1">
      <c r="A47" s="86">
        <v>44257.0</v>
      </c>
      <c r="B47" s="20">
        <v>0.015220000000000001</v>
      </c>
      <c r="C47" s="20">
        <v>0.025259999999999998</v>
      </c>
      <c r="D47" s="20">
        <v>0.03436</v>
      </c>
      <c r="E47" s="20">
        <v>0.00886</v>
      </c>
      <c r="F47" s="91">
        <v>0.010205652173912939</v>
      </c>
      <c r="G47" s="20">
        <v>0.00728</v>
      </c>
      <c r="H47" s="20">
        <v>0.01248</v>
      </c>
      <c r="I47" s="20" t="s">
        <v>83</v>
      </c>
      <c r="J47" s="20"/>
      <c r="K47" s="86">
        <v>44257.0</v>
      </c>
      <c r="L47" s="89">
        <v>0.8272</v>
      </c>
      <c r="M47" s="89">
        <v>106.7</v>
      </c>
      <c r="N47" s="20"/>
      <c r="O47" s="20"/>
      <c r="P47" s="20"/>
      <c r="Q47" s="20"/>
      <c r="R47" s="20"/>
      <c r="S47" s="86">
        <v>44257.0</v>
      </c>
      <c r="T47" s="20">
        <f t="shared" ref="T47:V47" si="447">(1+B47)*1</f>
        <v>1.01522</v>
      </c>
      <c r="U47" s="20">
        <f t="shared" si="447"/>
        <v>1.02526</v>
      </c>
      <c r="V47" s="20">
        <f t="shared" si="447"/>
        <v>1.03436</v>
      </c>
      <c r="W47" s="91">
        <f t="shared" ref="W47:X47" si="448">(1+E47)*$L47</f>
        <v>0.834528992</v>
      </c>
      <c r="X47" s="91">
        <f t="shared" si="448"/>
        <v>0.8356421155</v>
      </c>
      <c r="Y47" s="91">
        <f t="shared" ref="Y47:Z47" si="449">(1+G47)*$M47</f>
        <v>107.476776</v>
      </c>
      <c r="Z47" s="91">
        <f t="shared" si="449"/>
        <v>108.031616</v>
      </c>
      <c r="AA47" s="20"/>
      <c r="AB47" s="86">
        <v>44257.0</v>
      </c>
      <c r="AC47" s="92">
        <f t="shared" ref="AC47:AI47" si="450">LN(T47/T46)</f>
        <v>-0.0001575888903</v>
      </c>
      <c r="AD47" s="92">
        <f t="shared" si="450"/>
        <v>-0.0002633131638</v>
      </c>
      <c r="AE47" s="92">
        <f t="shared" si="450"/>
        <v>-0.0002416661442</v>
      </c>
      <c r="AF47" s="92">
        <f t="shared" si="450"/>
        <v>-0.003418844963</v>
      </c>
      <c r="AG47" s="92">
        <f t="shared" si="450"/>
        <v>-0.003362626877</v>
      </c>
      <c r="AH47" s="92">
        <f t="shared" si="450"/>
        <v>-0.0008146608866</v>
      </c>
      <c r="AI47" s="92">
        <f t="shared" si="450"/>
        <v>-0.0006854596585</v>
      </c>
      <c r="AJ47" s="20"/>
      <c r="AK47" s="20">
        <f t="shared" ref="AK47:AQ47" si="451">AC47*AC47</f>
        <v>0.00000002483425835</v>
      </c>
      <c r="AL47" s="20">
        <f t="shared" si="451"/>
        <v>0.00000006933382221</v>
      </c>
      <c r="AM47" s="20">
        <f t="shared" si="451"/>
        <v>0.00000005840252527</v>
      </c>
      <c r="AN47" s="20">
        <f t="shared" si="451"/>
        <v>0.00001168850088</v>
      </c>
      <c r="AO47" s="20">
        <f t="shared" si="451"/>
        <v>0.00001130725951</v>
      </c>
      <c r="AP47" s="20">
        <f t="shared" si="451"/>
        <v>0.0000006636723602</v>
      </c>
      <c r="AQ47" s="20">
        <f t="shared" si="451"/>
        <v>0.0000004698549434</v>
      </c>
      <c r="AR47" s="20"/>
      <c r="AS47" s="20">
        <f t="shared" ref="AS47:AX47" si="452">$AC47*AD47</f>
        <v>0.00000004149522928</v>
      </c>
      <c r="AT47" s="20">
        <f t="shared" si="452"/>
        <v>0.00000003808389949</v>
      </c>
      <c r="AU47" s="20">
        <f t="shared" si="452"/>
        <v>0.0000005387719838</v>
      </c>
      <c r="AV47" s="20">
        <f t="shared" si="452"/>
        <v>0.000000529912638</v>
      </c>
      <c r="AW47" s="20">
        <f t="shared" si="452"/>
        <v>0.0000001283815051</v>
      </c>
      <c r="AX47" s="20">
        <f t="shared" si="452"/>
        <v>0.0000001080208269</v>
      </c>
      <c r="AY47" s="20"/>
      <c r="AZ47" s="20">
        <f t="shared" ref="AZ47:BD47" si="453">$AD47*AE47</f>
        <v>0.00000006363387701</v>
      </c>
      <c r="BA47" s="20">
        <f t="shared" si="453"/>
        <v>0.0000009002268836</v>
      </c>
      <c r="BB47" s="20">
        <f t="shared" si="453"/>
        <v>0.0000008854239215</v>
      </c>
      <c r="BC47" s="20">
        <f t="shared" si="453"/>
        <v>0.0000002145109355</v>
      </c>
      <c r="BD47" s="20">
        <f t="shared" si="453"/>
        <v>0.0000001804905513</v>
      </c>
      <c r="BE47" s="20"/>
      <c r="BF47" s="20">
        <f t="shared" ref="BF47:BI47" si="454">$AE47*AF47</f>
        <v>0.0000008262190799</v>
      </c>
      <c r="BG47" s="20">
        <f t="shared" si="454"/>
        <v>0.0000008126330718</v>
      </c>
      <c r="BH47" s="20">
        <f t="shared" si="454"/>
        <v>0.0000001968759553</v>
      </c>
      <c r="BI47" s="20">
        <f t="shared" si="454"/>
        <v>0.0000001656523927</v>
      </c>
      <c r="BJ47" s="20"/>
      <c r="BK47" s="20">
        <f t="shared" ref="BK47:BM47" si="455">$AF47*AG47</f>
        <v>0.00001149629996</v>
      </c>
      <c r="BL47" s="20">
        <f t="shared" si="455"/>
        <v>0.000002785199269</v>
      </c>
      <c r="BM47" s="20">
        <f t="shared" si="455"/>
        <v>0.000002343480301</v>
      </c>
      <c r="BN47" s="20"/>
      <c r="BO47" s="20">
        <f t="shared" ref="BO47:BP47" si="456">$AG47*AH47</f>
        <v>0.000002739400593</v>
      </c>
      <c r="BP47" s="20">
        <f t="shared" si="456"/>
        <v>0.00000230494507</v>
      </c>
      <c r="BQ47" s="20"/>
      <c r="BR47" s="20">
        <f t="shared" si="27"/>
        <v>0.0000005584171731</v>
      </c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</row>
    <row r="48" ht="15.75" customHeight="1">
      <c r="A48" s="86">
        <v>44258.0</v>
      </c>
      <c r="B48" s="20">
        <v>0.015189999999999999</v>
      </c>
      <c r="C48" s="20">
        <v>0.024860000000000004</v>
      </c>
      <c r="D48" s="20">
        <v>0.034319999999999996</v>
      </c>
      <c r="E48" s="20">
        <v>0.00885</v>
      </c>
      <c r="F48" s="91">
        <v>0.010222391304347838</v>
      </c>
      <c r="G48" s="20">
        <v>0.00729</v>
      </c>
      <c r="H48" s="20">
        <v>0.01224</v>
      </c>
      <c r="I48" s="20" t="s">
        <v>83</v>
      </c>
      <c r="J48" s="20"/>
      <c r="K48" s="86">
        <v>44258.0</v>
      </c>
      <c r="L48" s="89">
        <v>0.8291</v>
      </c>
      <c r="M48" s="89">
        <v>107.03</v>
      </c>
      <c r="N48" s="20"/>
      <c r="O48" s="20"/>
      <c r="P48" s="20"/>
      <c r="Q48" s="20"/>
      <c r="R48" s="20"/>
      <c r="S48" s="86">
        <v>44258.0</v>
      </c>
      <c r="T48" s="20">
        <f t="shared" ref="T48:V48" si="457">(1+B48)*1</f>
        <v>1.01519</v>
      </c>
      <c r="U48" s="20">
        <f t="shared" si="457"/>
        <v>1.02486</v>
      </c>
      <c r="V48" s="20">
        <f t="shared" si="457"/>
        <v>1.03432</v>
      </c>
      <c r="W48" s="91">
        <f t="shared" ref="W48:X48" si="458">(1+E48)*$L48</f>
        <v>0.836437535</v>
      </c>
      <c r="X48" s="91">
        <f t="shared" si="458"/>
        <v>0.8375753846</v>
      </c>
      <c r="Y48" s="91">
        <f t="shared" ref="Y48:Z48" si="459">(1+G48)*$M48</f>
        <v>107.8102487</v>
      </c>
      <c r="Z48" s="91">
        <f t="shared" si="459"/>
        <v>108.3400472</v>
      </c>
      <c r="AA48" s="20"/>
      <c r="AB48" s="86">
        <v>44258.0</v>
      </c>
      <c r="AC48" s="92">
        <f t="shared" ref="AC48:AI48" si="460">LN(T48/T47)</f>
        <v>-0.00002955068188</v>
      </c>
      <c r="AD48" s="92">
        <f t="shared" si="460"/>
        <v>-0.0003902210652</v>
      </c>
      <c r="AE48" s="92">
        <f t="shared" si="460"/>
        <v>-0.00003867200341</v>
      </c>
      <c r="AF48" s="92">
        <f t="shared" si="460"/>
        <v>0.002284359141</v>
      </c>
      <c r="AG48" s="92">
        <f t="shared" si="460"/>
        <v>0.002310841253</v>
      </c>
      <c r="AH48" s="92">
        <f t="shared" si="460"/>
        <v>0.003097938365</v>
      </c>
      <c r="AI48" s="92">
        <f t="shared" si="460"/>
        <v>0.00285094087</v>
      </c>
      <c r="AJ48" s="20"/>
      <c r="AK48" s="20">
        <f t="shared" ref="AK48:AQ48" si="461">AC48*AC48</f>
        <v>0.0000000008732427998</v>
      </c>
      <c r="AL48" s="20">
        <f t="shared" si="461"/>
        <v>0.0000001522724797</v>
      </c>
      <c r="AM48" s="20">
        <f t="shared" si="461"/>
        <v>0.000000001495523848</v>
      </c>
      <c r="AN48" s="20">
        <f t="shared" si="461"/>
        <v>0.000005218296684</v>
      </c>
      <c r="AO48" s="20">
        <f t="shared" si="461"/>
        <v>0.000005339987298</v>
      </c>
      <c r="AP48" s="20">
        <f t="shared" si="461"/>
        <v>0.000009597222116</v>
      </c>
      <c r="AQ48" s="20">
        <f t="shared" si="461"/>
        <v>0.000008127863847</v>
      </c>
      <c r="AR48" s="20"/>
      <c r="AS48" s="20">
        <f t="shared" ref="AS48:AX48" si="462">$AC48*AD48</f>
        <v>0.00000001153129856</v>
      </c>
      <c r="AT48" s="20">
        <f t="shared" si="462"/>
        <v>0.000000001142784071</v>
      </c>
      <c r="AU48" s="20">
        <f t="shared" si="462"/>
        <v>-0.00000006750437028</v>
      </c>
      <c r="AV48" s="20">
        <f t="shared" si="462"/>
        <v>-0.00000006828693476</v>
      </c>
      <c r="AW48" s="20">
        <f t="shared" si="462"/>
        <v>-0.00000009154619113</v>
      </c>
      <c r="AX48" s="20">
        <f t="shared" si="462"/>
        <v>-0.00000008424724673</v>
      </c>
      <c r="AY48" s="20"/>
      <c r="AZ48" s="20">
        <f t="shared" ref="AZ48:BD48" si="463">$AD48*AE48</f>
        <v>0.00000001509063036</v>
      </c>
      <c r="BA48" s="20">
        <f t="shared" si="463"/>
        <v>-0.0000008914050572</v>
      </c>
      <c r="BB48" s="20">
        <f t="shared" si="463"/>
        <v>-0.0000009017389353</v>
      </c>
      <c r="BC48" s="20">
        <f t="shared" si="463"/>
        <v>-0.000001208880809</v>
      </c>
      <c r="BD48" s="20">
        <f t="shared" si="463"/>
        <v>-0.000001112497183</v>
      </c>
      <c r="BE48" s="20"/>
      <c r="BF48" s="20">
        <f t="shared" ref="BF48:BI48" si="464">$AE48*AF48</f>
        <v>-0.00000008834074448</v>
      </c>
      <c r="BG48" s="20">
        <f t="shared" si="464"/>
        <v>-0.00000008936486082</v>
      </c>
      <c r="BH48" s="20">
        <f t="shared" si="464"/>
        <v>-0.000000119803483</v>
      </c>
      <c r="BI48" s="20">
        <f t="shared" si="464"/>
        <v>-0.0000001102515951</v>
      </c>
      <c r="BJ48" s="20"/>
      <c r="BK48" s="20">
        <f t="shared" ref="BK48:BM48" si="465">$AF48*AG48</f>
        <v>0.00000527879134</v>
      </c>
      <c r="BL48" s="20">
        <f t="shared" si="465"/>
        <v>0.000007076803823</v>
      </c>
      <c r="BM48" s="20">
        <f t="shared" si="465"/>
        <v>0.000006512572837</v>
      </c>
      <c r="BN48" s="20"/>
      <c r="BO48" s="20">
        <f t="shared" ref="BO48:BP48" si="466">$AG48*AH48</f>
        <v>0.000007158843775</v>
      </c>
      <c r="BP48" s="20">
        <f t="shared" si="466"/>
        <v>0.000006588071774</v>
      </c>
      <c r="BQ48" s="20"/>
      <c r="BR48" s="20">
        <f t="shared" si="27"/>
        <v>0.0000088320391</v>
      </c>
      <c r="BS48" s="20"/>
      <c r="BT48" s="20"/>
      <c r="BU48" s="210"/>
      <c r="BV48" s="210"/>
      <c r="BW48" s="210"/>
      <c r="BX48" s="210"/>
      <c r="BY48" s="324"/>
      <c r="BZ48" s="210"/>
      <c r="CA48" s="326"/>
      <c r="CB48" s="327"/>
      <c r="CC48" s="327"/>
      <c r="CD48" s="327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</row>
    <row r="49" ht="15.75" customHeight="1">
      <c r="A49" s="86">
        <v>44259.0</v>
      </c>
      <c r="B49" s="20">
        <v>0.01541</v>
      </c>
      <c r="C49" s="20">
        <v>0.02504</v>
      </c>
      <c r="D49" s="20">
        <v>0.034620000000000005</v>
      </c>
      <c r="E49" s="20">
        <v>0.00893</v>
      </c>
      <c r="F49" s="91">
        <v>0.010239130434782594</v>
      </c>
      <c r="G49" s="20">
        <v>0.00732</v>
      </c>
      <c r="H49" s="20">
        <v>0.01252</v>
      </c>
      <c r="I49" s="20" t="s">
        <v>83</v>
      </c>
      <c r="J49" s="20"/>
      <c r="K49" s="86">
        <v>44259.0</v>
      </c>
      <c r="L49" s="89">
        <v>0.8353</v>
      </c>
      <c r="M49" s="89">
        <v>107.99</v>
      </c>
      <c r="N49" s="20"/>
      <c r="O49" s="20"/>
      <c r="P49" s="20"/>
      <c r="Q49" s="20"/>
      <c r="R49" s="20"/>
      <c r="S49" s="86">
        <v>44259.0</v>
      </c>
      <c r="T49" s="20">
        <f t="shared" ref="T49:V49" si="467">(1+B49)*1</f>
        <v>1.01541</v>
      </c>
      <c r="U49" s="20">
        <f t="shared" si="467"/>
        <v>1.02504</v>
      </c>
      <c r="V49" s="20">
        <f t="shared" si="467"/>
        <v>1.03462</v>
      </c>
      <c r="W49" s="91">
        <f t="shared" ref="W49:X49" si="468">(1+E49)*$L49</f>
        <v>0.842759229</v>
      </c>
      <c r="X49" s="91">
        <f t="shared" si="468"/>
        <v>0.8438527457</v>
      </c>
      <c r="Y49" s="91">
        <f t="shared" ref="Y49:Z49" si="469">(1+G49)*$M49</f>
        <v>108.7804868</v>
      </c>
      <c r="Z49" s="91">
        <f t="shared" si="469"/>
        <v>109.3420348</v>
      </c>
      <c r="AA49" s="20"/>
      <c r="AB49" s="86">
        <v>44259.0</v>
      </c>
      <c r="AC49" s="92">
        <f t="shared" ref="AC49:AI49" si="470">LN(T49/T48)</f>
        <v>0.0002166847246</v>
      </c>
      <c r="AD49" s="92">
        <f t="shared" si="470"/>
        <v>0.0001756183233</v>
      </c>
      <c r="AE49" s="92">
        <f t="shared" si="470"/>
        <v>0.0002900035787</v>
      </c>
      <c r="AF49" s="92">
        <f t="shared" si="470"/>
        <v>0.007529461707</v>
      </c>
      <c r="AG49" s="92">
        <f t="shared" si="470"/>
        <v>0.00746673625</v>
      </c>
      <c r="AH49" s="92">
        <f t="shared" si="470"/>
        <v>0.008959243688</v>
      </c>
      <c r="AI49" s="92">
        <f t="shared" si="470"/>
        <v>0.009206037239</v>
      </c>
      <c r="AJ49" s="20"/>
      <c r="AK49" s="20">
        <f t="shared" ref="AK49:AQ49" si="471">AC49*AC49</f>
        <v>0.00000004695226986</v>
      </c>
      <c r="AL49" s="20">
        <f t="shared" si="471"/>
        <v>0.00000003084179548</v>
      </c>
      <c r="AM49" s="20">
        <f t="shared" si="471"/>
        <v>0.00000008410207568</v>
      </c>
      <c r="AN49" s="20">
        <f t="shared" si="471"/>
        <v>0.00005669279359</v>
      </c>
      <c r="AO49" s="20">
        <f t="shared" si="471"/>
        <v>0.00005575215023</v>
      </c>
      <c r="AP49" s="20">
        <f t="shared" si="471"/>
        <v>0.00008026804746</v>
      </c>
      <c r="AQ49" s="20">
        <f t="shared" si="471"/>
        <v>0.00008475112165</v>
      </c>
      <c r="AR49" s="20"/>
      <c r="AS49" s="20">
        <f t="shared" ref="AS49:AX49" si="472">$AC49*AD49</f>
        <v>0.00000003805380801</v>
      </c>
      <c r="AT49" s="20">
        <f t="shared" si="472"/>
        <v>0.00000006283934559</v>
      </c>
      <c r="AU49" s="20">
        <f t="shared" si="472"/>
        <v>0.000001631519336</v>
      </c>
      <c r="AV49" s="20">
        <f t="shared" si="472"/>
        <v>0.000001617927688</v>
      </c>
      <c r="AW49" s="20">
        <f t="shared" si="472"/>
        <v>0.000001941331251</v>
      </c>
      <c r="AX49" s="20">
        <f t="shared" si="472"/>
        <v>0.000001994807644</v>
      </c>
      <c r="AY49" s="20"/>
      <c r="AZ49" s="20">
        <f t="shared" ref="AZ49:BD49" si="473">$AD49*AE49</f>
        <v>0.00000005092994225</v>
      </c>
      <c r="BA49" s="20">
        <f t="shared" si="473"/>
        <v>0.00000132231144</v>
      </c>
      <c r="BB49" s="20">
        <f t="shared" si="473"/>
        <v>0.000001311295701</v>
      </c>
      <c r="BC49" s="20">
        <f t="shared" si="473"/>
        <v>0.000001573407354</v>
      </c>
      <c r="BD49" s="20">
        <f t="shared" si="473"/>
        <v>0.000001616748824</v>
      </c>
      <c r="BE49" s="20"/>
      <c r="BF49" s="20">
        <f t="shared" ref="BF49:BI49" si="474">$AE49*AF49</f>
        <v>0.000002183570841</v>
      </c>
      <c r="BG49" s="20">
        <f t="shared" si="474"/>
        <v>0.000002165380234</v>
      </c>
      <c r="BH49" s="20">
        <f t="shared" si="474"/>
        <v>0.000002598212732</v>
      </c>
      <c r="BI49" s="20">
        <f t="shared" si="474"/>
        <v>0.000002669783745</v>
      </c>
      <c r="BJ49" s="20"/>
      <c r="BK49" s="20">
        <f t="shared" ref="BK49:BM49" si="475">$AF49*AG49</f>
        <v>0.00005622050467</v>
      </c>
      <c r="BL49" s="20">
        <f t="shared" si="475"/>
        <v>0.00006745828227</v>
      </c>
      <c r="BM49" s="20">
        <f t="shared" si="475"/>
        <v>0.00006931650486</v>
      </c>
      <c r="BN49" s="20"/>
      <c r="BO49" s="20">
        <f t="shared" ref="BO49:BP49" si="476">$AG49*AH49</f>
        <v>0.00006689630962</v>
      </c>
      <c r="BP49" s="20">
        <f t="shared" si="476"/>
        <v>0.00006873905198</v>
      </c>
      <c r="BQ49" s="20"/>
      <c r="BR49" s="20">
        <f t="shared" si="27"/>
        <v>0.00008247913103</v>
      </c>
      <c r="BS49" s="20"/>
      <c r="BT49" s="20"/>
      <c r="BU49" s="324"/>
      <c r="BV49" s="75"/>
      <c r="BW49" s="20"/>
      <c r="BX49" s="20"/>
      <c r="BY49" s="75"/>
      <c r="BZ49" s="20"/>
      <c r="CB49" s="20"/>
      <c r="CC49" s="327"/>
      <c r="CD49" s="327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</row>
    <row r="50" ht="15.75" customHeight="1">
      <c r="A50" s="86">
        <v>44260.0</v>
      </c>
      <c r="B50" s="20">
        <v>0.015969999999999998</v>
      </c>
      <c r="C50" s="20">
        <v>0.0265</v>
      </c>
      <c r="D50" s="20">
        <v>0.03557</v>
      </c>
      <c r="E50" s="20">
        <v>0.009250000000000001</v>
      </c>
      <c r="F50" s="91">
        <v>0.010255869565217353</v>
      </c>
      <c r="G50" s="20">
        <v>0.007169999999999999</v>
      </c>
      <c r="H50" s="20">
        <v>0.0121</v>
      </c>
      <c r="I50" s="20" t="s">
        <v>83</v>
      </c>
      <c r="J50" s="20"/>
      <c r="K50" s="86">
        <v>44260.0</v>
      </c>
      <c r="L50" s="89">
        <v>0.8398</v>
      </c>
      <c r="M50" s="89">
        <v>108.49</v>
      </c>
      <c r="N50" s="20"/>
      <c r="O50" s="20"/>
      <c r="P50" s="20"/>
      <c r="Q50" s="20"/>
      <c r="R50" s="20"/>
      <c r="S50" s="86">
        <v>44260.0</v>
      </c>
      <c r="T50" s="20">
        <f t="shared" ref="T50:V50" si="477">(1+B50)*1</f>
        <v>1.01597</v>
      </c>
      <c r="U50" s="20">
        <f t="shared" si="477"/>
        <v>1.0265</v>
      </c>
      <c r="V50" s="20">
        <f t="shared" si="477"/>
        <v>1.03557</v>
      </c>
      <c r="W50" s="91">
        <f t="shared" ref="W50:X50" si="478">(1+E50)*$L50</f>
        <v>0.84756815</v>
      </c>
      <c r="X50" s="91">
        <f t="shared" si="478"/>
        <v>0.8484128793</v>
      </c>
      <c r="Y50" s="91">
        <f t="shared" ref="Y50:Z50" si="479">(1+G50)*$M50</f>
        <v>109.2678733</v>
      </c>
      <c r="Z50" s="91">
        <f t="shared" si="479"/>
        <v>109.802729</v>
      </c>
      <c r="AA50" s="20"/>
      <c r="AB50" s="86">
        <v>44260.0</v>
      </c>
      <c r="AC50" s="92">
        <f t="shared" ref="AC50:AI50" si="480">LN(T50/T49)</f>
        <v>0.000551349343</v>
      </c>
      <c r="AD50" s="92">
        <f t="shared" si="480"/>
        <v>0.001423321258</v>
      </c>
      <c r="AE50" s="92">
        <f t="shared" si="480"/>
        <v>0.000917790219</v>
      </c>
      <c r="AF50" s="92">
        <f t="shared" si="480"/>
        <v>0.005689943894</v>
      </c>
      <c r="AG50" s="92">
        <f t="shared" si="480"/>
        <v>0.005389395824</v>
      </c>
      <c r="AH50" s="92">
        <f t="shared" si="480"/>
        <v>0.004470451523</v>
      </c>
      <c r="AI50" s="92">
        <f t="shared" si="480"/>
        <v>0.004204479913</v>
      </c>
      <c r="AJ50" s="20"/>
      <c r="AK50" s="20">
        <f t="shared" ref="AK50:AQ50" si="481">AC50*AC50</f>
        <v>0.000000303986098</v>
      </c>
      <c r="AL50" s="20">
        <f t="shared" si="481"/>
        <v>0.000002025843403</v>
      </c>
      <c r="AM50" s="20">
        <f t="shared" si="481"/>
        <v>0.000000842338886</v>
      </c>
      <c r="AN50" s="20">
        <f t="shared" si="481"/>
        <v>0.00003237546151</v>
      </c>
      <c r="AO50" s="20">
        <f t="shared" si="481"/>
        <v>0.00002904558735</v>
      </c>
      <c r="AP50" s="20">
        <f t="shared" si="481"/>
        <v>0.00001998493682</v>
      </c>
      <c r="AQ50" s="20">
        <f t="shared" si="481"/>
        <v>0.00001767765133</v>
      </c>
      <c r="AR50" s="20"/>
      <c r="AS50" s="20">
        <f t="shared" ref="AS50:AX50" si="482">$AC50*AD50</f>
        <v>0.0000007847472403</v>
      </c>
      <c r="AT50" s="20">
        <f t="shared" si="482"/>
        <v>0.0000005060230342</v>
      </c>
      <c r="AU50" s="20">
        <f t="shared" si="482"/>
        <v>0.000003137146827</v>
      </c>
      <c r="AV50" s="20">
        <f t="shared" si="482"/>
        <v>0.000002971439847</v>
      </c>
      <c r="AW50" s="20">
        <f t="shared" si="482"/>
        <v>0.00000246478051</v>
      </c>
      <c r="AX50" s="20">
        <f t="shared" si="482"/>
        <v>0.000002318137237</v>
      </c>
      <c r="AY50" s="20"/>
      <c r="AZ50" s="20">
        <f t="shared" ref="AZ50:BD50" si="483">$AD50*AE50</f>
        <v>0.000001306310329</v>
      </c>
      <c r="BA50" s="20">
        <f t="shared" si="483"/>
        <v>0.000008098618099</v>
      </c>
      <c r="BB50" s="20">
        <f t="shared" si="483"/>
        <v>0.000007670841643</v>
      </c>
      <c r="BC50" s="20">
        <f t="shared" si="483"/>
        <v>0.000006362888683</v>
      </c>
      <c r="BD50" s="20">
        <f t="shared" si="483"/>
        <v>0.000005984325637</v>
      </c>
      <c r="BE50" s="20"/>
      <c r="BF50" s="20">
        <f t="shared" ref="BF50:BI50" si="484">$AE50*AF50</f>
        <v>0.000005222174852</v>
      </c>
      <c r="BG50" s="20">
        <f t="shared" si="484"/>
        <v>0.000004946334774</v>
      </c>
      <c r="BH50" s="20">
        <f t="shared" si="484"/>
        <v>0.000004102936682</v>
      </c>
      <c r="BI50" s="20">
        <f t="shared" si="484"/>
        <v>0.000003858830539</v>
      </c>
      <c r="BJ50" s="20"/>
      <c r="BK50" s="20">
        <f t="shared" ref="BK50:BM50" si="485">$AF50*AG50</f>
        <v>0.00003066535986</v>
      </c>
      <c r="BL50" s="20">
        <f t="shared" si="485"/>
        <v>0.00002543661834</v>
      </c>
      <c r="BM50" s="20">
        <f t="shared" si="485"/>
        <v>0.0000239232548</v>
      </c>
      <c r="BN50" s="20"/>
      <c r="BO50" s="20">
        <f t="shared" ref="BO50:BP50" si="486">$AG50*AH50</f>
        <v>0.00002409303277</v>
      </c>
      <c r="BP50" s="20">
        <f t="shared" si="486"/>
        <v>0.00002265960648</v>
      </c>
      <c r="BQ50" s="20"/>
      <c r="BR50" s="20">
        <f t="shared" si="27"/>
        <v>0.00001879592363</v>
      </c>
      <c r="BS50" s="20"/>
      <c r="BT50" s="20"/>
      <c r="BU50" s="21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</row>
    <row r="51" ht="15.75" customHeight="1">
      <c r="A51" s="86">
        <v>44263.0</v>
      </c>
      <c r="B51" s="20">
        <v>0.01791</v>
      </c>
      <c r="C51" s="20">
        <v>0.028130000000000002</v>
      </c>
      <c r="D51" s="20">
        <v>0.03691</v>
      </c>
      <c r="E51" s="20">
        <v>0.00958</v>
      </c>
      <c r="F51" s="91">
        <v>0.010306086956521625</v>
      </c>
      <c r="G51" s="20">
        <v>0.007169999999999999</v>
      </c>
      <c r="H51" s="20">
        <v>0.012509999999999999</v>
      </c>
      <c r="I51" s="20" t="s">
        <v>83</v>
      </c>
      <c r="J51" s="20"/>
      <c r="K51" s="86">
        <v>44263.0</v>
      </c>
      <c r="L51" s="89">
        <v>0.8442</v>
      </c>
      <c r="M51" s="89">
        <v>108.93</v>
      </c>
      <c r="N51" s="20"/>
      <c r="O51" s="20"/>
      <c r="P51" s="20"/>
      <c r="Q51" s="20"/>
      <c r="R51" s="20"/>
      <c r="S51" s="86">
        <v>44263.0</v>
      </c>
      <c r="T51" s="20">
        <f t="shared" ref="T51:V51" si="487">(1+B51)*1</f>
        <v>1.01791</v>
      </c>
      <c r="U51" s="20">
        <f t="shared" si="487"/>
        <v>1.02813</v>
      </c>
      <c r="V51" s="20">
        <f t="shared" si="487"/>
        <v>1.03691</v>
      </c>
      <c r="W51" s="91">
        <f t="shared" ref="W51:X51" si="488">(1+E51)*$L51</f>
        <v>0.852287436</v>
      </c>
      <c r="X51" s="91">
        <f t="shared" si="488"/>
        <v>0.8529003986</v>
      </c>
      <c r="Y51" s="91">
        <f t="shared" ref="Y51:Z51" si="489">(1+G51)*$M51</f>
        <v>109.7110281</v>
      </c>
      <c r="Z51" s="91">
        <f t="shared" si="489"/>
        <v>110.2927143</v>
      </c>
      <c r="AA51" s="20"/>
      <c r="AB51" s="86">
        <v>44263.0</v>
      </c>
      <c r="AC51" s="92">
        <f t="shared" ref="AC51:AI51" si="490">LN(T51/T50)</f>
        <v>0.001907684414</v>
      </c>
      <c r="AD51" s="92">
        <f t="shared" si="490"/>
        <v>0.001586660705</v>
      </c>
      <c r="AE51" s="92">
        <f t="shared" si="490"/>
        <v>0.001293136905</v>
      </c>
      <c r="AF51" s="92">
        <f t="shared" si="490"/>
        <v>0.00555258713</v>
      </c>
      <c r="AG51" s="92">
        <f t="shared" si="490"/>
        <v>0.00527537146</v>
      </c>
      <c r="AH51" s="92">
        <f t="shared" si="490"/>
        <v>0.00404747126</v>
      </c>
      <c r="AI51" s="92">
        <f t="shared" si="490"/>
        <v>0.00445248754</v>
      </c>
      <c r="AJ51" s="20"/>
      <c r="AK51" s="20">
        <f t="shared" ref="AK51:AQ51" si="491">AC51*AC51</f>
        <v>0.000003639259825</v>
      </c>
      <c r="AL51" s="20">
        <f t="shared" si="491"/>
        <v>0.000002517492192</v>
      </c>
      <c r="AM51" s="20">
        <f t="shared" si="491"/>
        <v>0.000001672203056</v>
      </c>
      <c r="AN51" s="20">
        <f t="shared" si="491"/>
        <v>0.00003083122384</v>
      </c>
      <c r="AO51" s="20">
        <f t="shared" si="491"/>
        <v>0.00002782954404</v>
      </c>
      <c r="AP51" s="20">
        <f t="shared" si="491"/>
        <v>0.0000163820236</v>
      </c>
      <c r="AQ51" s="20">
        <f t="shared" si="491"/>
        <v>0.0000198246453</v>
      </c>
      <c r="AR51" s="20"/>
      <c r="AS51" s="20">
        <f t="shared" ref="AS51:AX51" si="492">$AC51*AD51</f>
        <v>0.000003026847897</v>
      </c>
      <c r="AT51" s="20">
        <f t="shared" si="492"/>
        <v>0.00000246689712</v>
      </c>
      <c r="AU51" s="20">
        <f t="shared" si="492"/>
        <v>0.00001059258393</v>
      </c>
      <c r="AV51" s="20">
        <f t="shared" si="492"/>
        <v>0.00001006374391</v>
      </c>
      <c r="AW51" s="20">
        <f t="shared" si="492"/>
        <v>0.00000772129784</v>
      </c>
      <c r="AX51" s="20">
        <f t="shared" si="492"/>
        <v>0.000008493941086</v>
      </c>
      <c r="AY51" s="20"/>
      <c r="AZ51" s="20">
        <f t="shared" ref="AZ51:BD51" si="493">$AD51*AE51</f>
        <v>0.000002051769514</v>
      </c>
      <c r="BA51" s="20">
        <f t="shared" si="493"/>
        <v>0.00000881007181</v>
      </c>
      <c r="BB51" s="20">
        <f t="shared" si="493"/>
        <v>0.000008370224598</v>
      </c>
      <c r="BC51" s="20">
        <f t="shared" si="493"/>
        <v>0.000006421963602</v>
      </c>
      <c r="BD51" s="20">
        <f t="shared" si="493"/>
        <v>0.000007064587019</v>
      </c>
      <c r="BE51" s="20"/>
      <c r="BF51" s="20">
        <f t="shared" ref="BF51:BI51" si="494">$AE51*AF51</f>
        <v>0.000007180255338</v>
      </c>
      <c r="BG51" s="20">
        <f t="shared" si="494"/>
        <v>0.000006821777523</v>
      </c>
      <c r="BH51" s="20">
        <f t="shared" si="494"/>
        <v>0.000005233934459</v>
      </c>
      <c r="BI51" s="20">
        <f t="shared" si="494"/>
        <v>0.000005757675959</v>
      </c>
      <c r="BJ51" s="20"/>
      <c r="BK51" s="20">
        <f t="shared" ref="BK51:BM51" si="495">$AF51*AG51</f>
        <v>0.00002929195967</v>
      </c>
      <c r="BL51" s="20">
        <f t="shared" si="495"/>
        <v>0.00002247393683</v>
      </c>
      <c r="BM51" s="20">
        <f t="shared" si="495"/>
        <v>0.00002472282501</v>
      </c>
      <c r="BN51" s="20"/>
      <c r="BO51" s="20">
        <f t="shared" ref="BO51:BP51" si="496">$AG51*AH51</f>
        <v>0.00002135191437</v>
      </c>
      <c r="BP51" s="20">
        <f t="shared" si="496"/>
        <v>0.00002348852569</v>
      </c>
      <c r="BQ51" s="20"/>
      <c r="BR51" s="20">
        <f t="shared" si="27"/>
        <v>0.00001802131535</v>
      </c>
      <c r="BS51" s="20"/>
      <c r="BT51" s="95"/>
      <c r="BU51" s="326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</row>
    <row r="52" ht="15.75" customHeight="1">
      <c r="A52" s="86">
        <v>44264.0</v>
      </c>
      <c r="B52" s="20">
        <v>0.018260000000000002</v>
      </c>
      <c r="C52" s="20">
        <v>0.02864</v>
      </c>
      <c r="D52" s="20">
        <v>0.03693</v>
      </c>
      <c r="E52" s="20">
        <v>0.00999</v>
      </c>
      <c r="F52" s="91">
        <v>0.010322826086956526</v>
      </c>
      <c r="G52" s="20">
        <v>0.0072</v>
      </c>
      <c r="H52" s="20">
        <v>0.01272</v>
      </c>
      <c r="I52" s="20" t="s">
        <v>83</v>
      </c>
      <c r="J52" s="20"/>
      <c r="K52" s="86">
        <v>44264.0</v>
      </c>
      <c r="L52" s="89">
        <v>0.8403</v>
      </c>
      <c r="M52" s="89">
        <v>108.5</v>
      </c>
      <c r="N52" s="20"/>
      <c r="O52" s="20"/>
      <c r="P52" s="20"/>
      <c r="Q52" s="20"/>
      <c r="R52" s="20"/>
      <c r="S52" s="86">
        <v>44264.0</v>
      </c>
      <c r="T52" s="20">
        <f t="shared" ref="T52:V52" si="497">(1+B52)*1</f>
        <v>1.01826</v>
      </c>
      <c r="U52" s="20">
        <f t="shared" si="497"/>
        <v>1.02864</v>
      </c>
      <c r="V52" s="20">
        <f t="shared" si="497"/>
        <v>1.03693</v>
      </c>
      <c r="W52" s="91">
        <f t="shared" ref="W52:X52" si="498">(1+E52)*$L52</f>
        <v>0.848694597</v>
      </c>
      <c r="X52" s="91">
        <f t="shared" si="498"/>
        <v>0.8489742708</v>
      </c>
      <c r="Y52" s="91">
        <f t="shared" ref="Y52:Z52" si="499">(1+G52)*$M52</f>
        <v>109.2812</v>
      </c>
      <c r="Z52" s="91">
        <f t="shared" si="499"/>
        <v>109.88012</v>
      </c>
      <c r="AA52" s="20"/>
      <c r="AB52" s="86">
        <v>44264.0</v>
      </c>
      <c r="AC52" s="92">
        <f t="shared" ref="AC52:AI52" si="500">LN(T52/T51)</f>
        <v>0.0003437826934</v>
      </c>
      <c r="AD52" s="92">
        <f t="shared" si="500"/>
        <v>0.0004959232296</v>
      </c>
      <c r="AE52" s="92">
        <f t="shared" si="500"/>
        <v>0.00001928789106</v>
      </c>
      <c r="AF52" s="92">
        <f t="shared" si="500"/>
        <v>-0.004224435383</v>
      </c>
      <c r="AG52" s="92">
        <f t="shared" si="500"/>
        <v>-0.004613894176</v>
      </c>
      <c r="AH52" s="92">
        <f t="shared" si="500"/>
        <v>-0.003925515126</v>
      </c>
      <c r="AI52" s="92">
        <f t="shared" si="500"/>
        <v>-0.00374791726</v>
      </c>
      <c r="AJ52" s="20"/>
      <c r="AK52" s="20">
        <f t="shared" ref="AK52:AQ52" si="501">AC52*AC52</f>
        <v>0.0000001181865403</v>
      </c>
      <c r="AL52" s="20">
        <f t="shared" si="501"/>
        <v>0.0000002459398496</v>
      </c>
      <c r="AM52" s="20">
        <f t="shared" si="501"/>
        <v>0.0000000003720227416</v>
      </c>
      <c r="AN52" s="20">
        <f t="shared" si="501"/>
        <v>0.00001784585431</v>
      </c>
      <c r="AO52" s="20">
        <f t="shared" si="501"/>
        <v>0.00002128801947</v>
      </c>
      <c r="AP52" s="20">
        <f t="shared" si="501"/>
        <v>0.00001540966901</v>
      </c>
      <c r="AQ52" s="20">
        <f t="shared" si="501"/>
        <v>0.00001404688379</v>
      </c>
      <c r="AR52" s="20"/>
      <c r="AS52" s="20">
        <f t="shared" ref="AS52:AX52" si="502">$AC52*AD52</f>
        <v>0.0000001704898236</v>
      </c>
      <c r="AT52" s="20">
        <f t="shared" si="502"/>
        <v>0.00000000663084314</v>
      </c>
      <c r="AU52" s="20">
        <f t="shared" si="502"/>
        <v>-0.000001452287774</v>
      </c>
      <c r="AV52" s="20">
        <f t="shared" si="502"/>
        <v>-0.000001586176967</v>
      </c>
      <c r="AW52" s="20">
        <f t="shared" si="502"/>
        <v>-0.000001349524163</v>
      </c>
      <c r="AX52" s="20">
        <f t="shared" si="502"/>
        <v>-0.000001288469091</v>
      </c>
      <c r="AY52" s="20"/>
      <c r="AZ52" s="20">
        <f t="shared" ref="AZ52:BD52" si="503">$AD52*AE52</f>
        <v>0.000000009565313228</v>
      </c>
      <c r="BA52" s="20">
        <f t="shared" si="503"/>
        <v>-0.000002094995638</v>
      </c>
      <c r="BB52" s="20">
        <f t="shared" si="503"/>
        <v>-0.000002288137301</v>
      </c>
      <c r="BC52" s="20">
        <f t="shared" si="503"/>
        <v>-0.000001946754139</v>
      </c>
      <c r="BD52" s="20">
        <f t="shared" si="503"/>
        <v>-0.000001858679232</v>
      </c>
      <c r="BE52" s="20"/>
      <c r="BF52" s="20">
        <f t="shared" ref="BF52:BI52" si="504">$AE52*AF52</f>
        <v>-0.00000008148044947</v>
      </c>
      <c r="BG52" s="20">
        <f t="shared" si="504"/>
        <v>-0.00000008899228824</v>
      </c>
      <c r="BH52" s="20">
        <f t="shared" si="504"/>
        <v>-0.00000007571490812</v>
      </c>
      <c r="BI52" s="20">
        <f t="shared" si="504"/>
        <v>-0.00000007228941983</v>
      </c>
      <c r="BJ52" s="20"/>
      <c r="BK52" s="20">
        <f t="shared" ref="BK52:BM52" si="505">$AF52*AG52</f>
        <v>0.00001949109781</v>
      </c>
      <c r="BL52" s="20">
        <f t="shared" si="505"/>
        <v>0.000016583085</v>
      </c>
      <c r="BM52" s="20">
        <f t="shared" si="505"/>
        <v>0.00001583283429</v>
      </c>
      <c r="BN52" s="20"/>
      <c r="BO52" s="20">
        <f t="shared" ref="BO52:BP52" si="506">$AG52*AH52</f>
        <v>0.00001811191138</v>
      </c>
      <c r="BP52" s="20">
        <f t="shared" si="506"/>
        <v>0.00001729249362</v>
      </c>
      <c r="BQ52" s="20"/>
      <c r="BR52" s="20">
        <f t="shared" si="27"/>
        <v>0.0000147125059</v>
      </c>
      <c r="BS52" s="20"/>
      <c r="BT52" s="20"/>
      <c r="BU52" s="210"/>
      <c r="BV52" s="20"/>
      <c r="BW52" s="342"/>
      <c r="BX52" s="343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</row>
    <row r="53" ht="15.75" customHeight="1">
      <c r="A53" s="86">
        <v>44265.0</v>
      </c>
      <c r="B53" s="20">
        <v>0.01833</v>
      </c>
      <c r="C53" s="20">
        <v>0.028220000000000002</v>
      </c>
      <c r="D53" s="20">
        <v>0.036699999999999997</v>
      </c>
      <c r="E53" s="20">
        <v>0.00964</v>
      </c>
      <c r="F53" s="91">
        <v>0.010339565217391282</v>
      </c>
      <c r="G53" s="20">
        <v>0.00718</v>
      </c>
      <c r="H53" s="20">
        <v>0.0124</v>
      </c>
      <c r="I53" s="20" t="s">
        <v>83</v>
      </c>
      <c r="J53" s="20"/>
      <c r="K53" s="86">
        <v>44265.0</v>
      </c>
      <c r="L53" s="89">
        <v>0.8383</v>
      </c>
      <c r="M53" s="89">
        <v>108.4</v>
      </c>
      <c r="N53" s="20"/>
      <c r="O53" s="20"/>
      <c r="P53" s="20"/>
      <c r="Q53" s="20"/>
      <c r="R53" s="20"/>
      <c r="S53" s="86">
        <v>44265.0</v>
      </c>
      <c r="T53" s="20">
        <f t="shared" ref="T53:V53" si="507">(1+B53)*1</f>
        <v>1.01833</v>
      </c>
      <c r="U53" s="20">
        <f t="shared" si="507"/>
        <v>1.02822</v>
      </c>
      <c r="V53" s="20">
        <f t="shared" si="507"/>
        <v>1.0367</v>
      </c>
      <c r="W53" s="91">
        <f t="shared" ref="W53:X53" si="508">(1+E53)*$L53</f>
        <v>0.846381212</v>
      </c>
      <c r="X53" s="91">
        <f t="shared" si="508"/>
        <v>0.8469676575</v>
      </c>
      <c r="Y53" s="91">
        <f t="shared" ref="Y53:Z53" si="509">(1+G53)*$M53</f>
        <v>109.178312</v>
      </c>
      <c r="Z53" s="91">
        <f t="shared" si="509"/>
        <v>109.74416</v>
      </c>
      <c r="AA53" s="20"/>
      <c r="AB53" s="86">
        <v>44265.0</v>
      </c>
      <c r="AC53" s="92">
        <f t="shared" ref="AC53:AI53" si="510">LN(T53/T52)</f>
        <v>0.00006874235858</v>
      </c>
      <c r="AD53" s="92">
        <f t="shared" si="510"/>
        <v>-0.0004083894926</v>
      </c>
      <c r="AE53" s="92">
        <f t="shared" si="510"/>
        <v>-0.0002218332113</v>
      </c>
      <c r="AF53" s="92">
        <f t="shared" si="510"/>
        <v>-0.002729537433</v>
      </c>
      <c r="AG53" s="92">
        <f t="shared" si="510"/>
        <v>-0.002366371327</v>
      </c>
      <c r="AH53" s="92">
        <f t="shared" si="510"/>
        <v>-0.0009419412015</v>
      </c>
      <c r="AI53" s="92">
        <f t="shared" si="510"/>
        <v>-0.001238114633</v>
      </c>
      <c r="AJ53" s="20"/>
      <c r="AK53" s="20">
        <f t="shared" ref="AK53:AQ53" si="511">AC53*AC53</f>
        <v>0.000000004725511863</v>
      </c>
      <c r="AL53" s="20">
        <f t="shared" si="511"/>
        <v>0.0000001667819776</v>
      </c>
      <c r="AM53" s="20">
        <f t="shared" si="511"/>
        <v>0.00000004920997362</v>
      </c>
      <c r="AN53" s="20">
        <f t="shared" si="511"/>
        <v>0.000007450374599</v>
      </c>
      <c r="AO53" s="20">
        <f t="shared" si="511"/>
        <v>0.000005599713256</v>
      </c>
      <c r="AP53" s="20">
        <f t="shared" si="511"/>
        <v>0.0000008872532271</v>
      </c>
      <c r="AQ53" s="20">
        <f t="shared" si="511"/>
        <v>0.000001532927843</v>
      </c>
      <c r="AR53" s="20"/>
      <c r="AS53" s="20">
        <f t="shared" ref="AS53:AX53" si="512">$AC53*AD53</f>
        <v>-0.00000002807365694</v>
      </c>
      <c r="AT53" s="20">
        <f t="shared" si="512"/>
        <v>-0.00000001524933815</v>
      </c>
      <c r="AU53" s="20">
        <f t="shared" si="512"/>
        <v>-0.000000187634841</v>
      </c>
      <c r="AV53" s="20">
        <f t="shared" si="512"/>
        <v>-0.0000001626699463</v>
      </c>
      <c r="AW53" s="20">
        <f t="shared" si="512"/>
        <v>-0.00000006475125983</v>
      </c>
      <c r="AX53" s="20">
        <f t="shared" si="512"/>
        <v>-0.00000008511092003</v>
      </c>
      <c r="AY53" s="20"/>
      <c r="AZ53" s="20">
        <f t="shared" ref="AZ53:BD53" si="513">$AD53*AE53</f>
        <v>0.00000009059435258</v>
      </c>
      <c r="BA53" s="20">
        <f t="shared" si="513"/>
        <v>0.000001114714407</v>
      </c>
      <c r="BB53" s="20">
        <f t="shared" si="513"/>
        <v>0.0000009664011854</v>
      </c>
      <c r="BC53" s="20">
        <f t="shared" si="513"/>
        <v>0.0000003846788893</v>
      </c>
      <c r="BD53" s="20">
        <f t="shared" si="513"/>
        <v>0.0000005056330065</v>
      </c>
      <c r="BE53" s="20"/>
      <c r="BF53" s="20">
        <f t="shared" ref="BF53:BI53" si="514">$AE53*AF53</f>
        <v>0.0000006055020541</v>
      </c>
      <c r="BG53" s="20">
        <f t="shared" si="514"/>
        <v>0.0000005249397505</v>
      </c>
      <c r="BH53" s="20">
        <f t="shared" si="514"/>
        <v>0.0000002089538416</v>
      </c>
      <c r="BI53" s="20">
        <f t="shared" si="514"/>
        <v>0.0000002746549449</v>
      </c>
      <c r="BJ53" s="20"/>
      <c r="BK53" s="20">
        <f t="shared" ref="BK53:BM53" si="515">$AF53*AG53</f>
        <v>0.000006459099117</v>
      </c>
      <c r="BL53" s="20">
        <f t="shared" si="515"/>
        <v>0.000002571063769</v>
      </c>
      <c r="BM53" s="20">
        <f t="shared" si="515"/>
        <v>0.000003379480236</v>
      </c>
      <c r="BN53" s="20"/>
      <c r="BO53" s="20">
        <f t="shared" ref="BO53:BP53" si="516">$AG53*AH53</f>
        <v>0.000002228982651</v>
      </c>
      <c r="BP53" s="20">
        <f t="shared" si="516"/>
        <v>0.000002929838966</v>
      </c>
      <c r="BQ53" s="20"/>
      <c r="BR53" s="20">
        <f t="shared" si="27"/>
        <v>0.000001166231185</v>
      </c>
      <c r="BS53" s="20"/>
      <c r="BT53" s="20"/>
      <c r="BU53" s="87"/>
      <c r="BV53" s="20"/>
      <c r="BW53" s="342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</row>
    <row r="54" ht="15.75" customHeight="1">
      <c r="A54" s="86">
        <v>44266.0</v>
      </c>
      <c r="B54" s="20">
        <v>0.017849999999999998</v>
      </c>
      <c r="C54" s="20">
        <v>0.02612</v>
      </c>
      <c r="D54" s="20">
        <v>0.03489</v>
      </c>
      <c r="E54" s="20">
        <v>0.009340000000000001</v>
      </c>
      <c r="F54" s="91">
        <v>0.010356304347826039</v>
      </c>
      <c r="G54" s="20">
        <v>0.00707</v>
      </c>
      <c r="H54" s="20">
        <v>0.012430000000000002</v>
      </c>
      <c r="I54" s="20" t="s">
        <v>83</v>
      </c>
      <c r="J54" s="20"/>
      <c r="K54" s="86">
        <v>44266.0</v>
      </c>
      <c r="L54" s="89">
        <v>0.8344</v>
      </c>
      <c r="M54" s="89">
        <v>108.52</v>
      </c>
      <c r="N54" s="20"/>
      <c r="O54" s="20"/>
      <c r="P54" s="20"/>
      <c r="Q54" s="20"/>
      <c r="R54" s="20"/>
      <c r="S54" s="86">
        <v>44266.0</v>
      </c>
      <c r="T54" s="20">
        <f t="shared" ref="T54:V54" si="517">(1+B54)*1</f>
        <v>1.01785</v>
      </c>
      <c r="U54" s="20">
        <f t="shared" si="517"/>
        <v>1.02612</v>
      </c>
      <c r="V54" s="20">
        <f t="shared" si="517"/>
        <v>1.03489</v>
      </c>
      <c r="W54" s="91">
        <f t="shared" ref="W54:X54" si="518">(1+E54)*$L54</f>
        <v>0.842193296</v>
      </c>
      <c r="X54" s="91">
        <f t="shared" si="518"/>
        <v>0.8430413003</v>
      </c>
      <c r="Y54" s="91">
        <f t="shared" ref="Y54:Z54" si="519">(1+G54)*$M54</f>
        <v>109.2872364</v>
      </c>
      <c r="Z54" s="91">
        <f t="shared" si="519"/>
        <v>109.8689036</v>
      </c>
      <c r="AA54" s="20"/>
      <c r="AB54" s="86">
        <v>44266.0</v>
      </c>
      <c r="AC54" s="92">
        <f t="shared" ref="AC54:AI54" si="520">LN(T54/T53)</f>
        <v>-0.0004714710968</v>
      </c>
      <c r="AD54" s="92">
        <f t="shared" si="520"/>
        <v>-0.002044452945</v>
      </c>
      <c r="AE54" s="92">
        <f t="shared" si="520"/>
        <v>-0.001747450471</v>
      </c>
      <c r="AF54" s="92">
        <f t="shared" si="520"/>
        <v>-0.004960307723</v>
      </c>
      <c r="AG54" s="92">
        <f t="shared" si="520"/>
        <v>-0.004646560268</v>
      </c>
      <c r="AH54" s="92">
        <f t="shared" si="520"/>
        <v>0.0009971769904</v>
      </c>
      <c r="AI54" s="92">
        <f t="shared" si="520"/>
        <v>0.001136030902</v>
      </c>
      <c r="AJ54" s="20"/>
      <c r="AK54" s="20">
        <f t="shared" ref="AK54:AQ54" si="521">AC54*AC54</f>
        <v>0.0000002222849951</v>
      </c>
      <c r="AL54" s="20">
        <f t="shared" si="521"/>
        <v>0.000004179787844</v>
      </c>
      <c r="AM54" s="20">
        <f t="shared" si="521"/>
        <v>0.000003053583149</v>
      </c>
      <c r="AN54" s="20">
        <f t="shared" si="521"/>
        <v>0.00002460465271</v>
      </c>
      <c r="AO54" s="20">
        <f t="shared" si="521"/>
        <v>0.00002159052233</v>
      </c>
      <c r="AP54" s="20">
        <f t="shared" si="521"/>
        <v>0.0000009943619501</v>
      </c>
      <c r="AQ54" s="20">
        <f t="shared" si="521"/>
        <v>0.000001290566211</v>
      </c>
      <c r="AR54" s="20"/>
      <c r="AS54" s="20">
        <f t="shared" ref="AS54:AX54" si="522">$AC54*AD54</f>
        <v>0.0000009639004722</v>
      </c>
      <c r="AT54" s="20">
        <f t="shared" si="522"/>
        <v>0.0000008238723901</v>
      </c>
      <c r="AU54" s="20">
        <f t="shared" si="522"/>
        <v>0.000002338641723</v>
      </c>
      <c r="AV54" s="20">
        <f t="shared" si="522"/>
        <v>0.000002190718866</v>
      </c>
      <c r="AW54" s="20">
        <f t="shared" si="522"/>
        <v>-0.0000004701401293</v>
      </c>
      <c r="AX54" s="20">
        <f t="shared" si="522"/>
        <v>-0.0000005356057355</v>
      </c>
      <c r="AY54" s="20"/>
      <c r="AZ54" s="20">
        <f t="shared" ref="AZ54:BD54" si="523">$AD54*AE54</f>
        <v>0.000003572580262</v>
      </c>
      <c r="BA54" s="20">
        <f t="shared" si="523"/>
        <v>0.00001014111573</v>
      </c>
      <c r="BB54" s="20">
        <f t="shared" si="523"/>
        <v>0.000009499673824</v>
      </c>
      <c r="BC54" s="20">
        <f t="shared" si="523"/>
        <v>-0.000002038681435</v>
      </c>
      <c r="BD54" s="20">
        <f t="shared" si="523"/>
        <v>-0.000002322561724</v>
      </c>
      <c r="BE54" s="20"/>
      <c r="BF54" s="20">
        <f t="shared" ref="BF54:BI54" si="524">$AE54*AF54</f>
        <v>0.000008667892068</v>
      </c>
      <c r="BG54" s="20">
        <f t="shared" si="524"/>
        <v>0.000008119633929</v>
      </c>
      <c r="BH54" s="20">
        <f t="shared" si="524"/>
        <v>-0.000001742517401</v>
      </c>
      <c r="BI54" s="20">
        <f t="shared" si="524"/>
        <v>-0.000001985157736</v>
      </c>
      <c r="BJ54" s="20"/>
      <c r="BK54" s="20">
        <f t="shared" ref="BK54:BM54" si="525">$AF54*AG54</f>
        <v>0.00002304836879</v>
      </c>
      <c r="BL54" s="20">
        <f t="shared" si="525"/>
        <v>-0.000004946304727</v>
      </c>
      <c r="BM54" s="20">
        <f t="shared" si="525"/>
        <v>-0.00000563506286</v>
      </c>
      <c r="BN54" s="20"/>
      <c r="BO54" s="20">
        <f t="shared" ref="BO54:BP54" si="526">$AG54*AH54</f>
        <v>-0.000004633442984</v>
      </c>
      <c r="BP54" s="20">
        <f t="shared" si="526"/>
        <v>-0.000005278636055</v>
      </c>
      <c r="BQ54" s="20"/>
      <c r="BR54" s="20">
        <f t="shared" si="27"/>
        <v>0.000001132823876</v>
      </c>
      <c r="BS54" s="20"/>
      <c r="BT54" s="20"/>
      <c r="BU54" s="87"/>
      <c r="BV54" s="20"/>
      <c r="BW54" s="342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</row>
    <row r="55" ht="15.75" customHeight="1">
      <c r="A55" s="86">
        <v>44267.0</v>
      </c>
      <c r="B55" s="20">
        <v>0.01799</v>
      </c>
      <c r="C55" s="20">
        <v>0.026760000000000003</v>
      </c>
      <c r="D55" s="20">
        <v>0.035539999999999995</v>
      </c>
      <c r="E55" s="20">
        <v>0.009210000000000001</v>
      </c>
      <c r="F55" s="91">
        <v>0.010373043478260797</v>
      </c>
      <c r="G55" s="20">
        <v>0.0070799999999999995</v>
      </c>
      <c r="H55" s="20">
        <v>0.01226</v>
      </c>
      <c r="I55" s="20" t="s">
        <v>83</v>
      </c>
      <c r="J55" s="20"/>
      <c r="K55" s="86">
        <v>44267.0</v>
      </c>
      <c r="L55" s="89">
        <v>0.8369</v>
      </c>
      <c r="M55" s="89">
        <v>109.08</v>
      </c>
      <c r="N55" s="20"/>
      <c r="O55" s="20"/>
      <c r="P55" s="20"/>
      <c r="Q55" s="20"/>
      <c r="R55" s="20"/>
      <c r="S55" s="86">
        <v>44267.0</v>
      </c>
      <c r="T55" s="20">
        <f t="shared" ref="T55:V55" si="527">(1+B55)*1</f>
        <v>1.01799</v>
      </c>
      <c r="U55" s="20">
        <f t="shared" si="527"/>
        <v>1.02676</v>
      </c>
      <c r="V55" s="20">
        <f t="shared" si="527"/>
        <v>1.03554</v>
      </c>
      <c r="W55" s="91">
        <f t="shared" ref="W55:X55" si="528">(1+E55)*$L55</f>
        <v>0.844607849</v>
      </c>
      <c r="X55" s="91">
        <f t="shared" si="528"/>
        <v>0.8455812001</v>
      </c>
      <c r="Y55" s="91">
        <f t="shared" ref="Y55:Z55" si="529">(1+G55)*$M55</f>
        <v>109.8522864</v>
      </c>
      <c r="Z55" s="91">
        <f t="shared" si="529"/>
        <v>110.4173208</v>
      </c>
      <c r="AA55" s="20"/>
      <c r="AB55" s="86">
        <v>44267.0</v>
      </c>
      <c r="AC55" s="92">
        <f t="shared" ref="AC55:AI55" si="530">LN(T55/T54)</f>
        <v>0.0001375353665</v>
      </c>
      <c r="AD55" s="92">
        <f t="shared" si="530"/>
        <v>0.0006235143026</v>
      </c>
      <c r="AE55" s="92">
        <f t="shared" si="530"/>
        <v>0.0006278889133</v>
      </c>
      <c r="AF55" s="92">
        <f t="shared" si="530"/>
        <v>0.002862880022</v>
      </c>
      <c r="AG55" s="92">
        <f t="shared" si="530"/>
        <v>0.003008252767</v>
      </c>
      <c r="AH55" s="92">
        <f t="shared" si="530"/>
        <v>0.005156999934</v>
      </c>
      <c r="AI55" s="92">
        <f t="shared" si="530"/>
        <v>0.004979143244</v>
      </c>
      <c r="AJ55" s="20"/>
      <c r="AK55" s="20">
        <f t="shared" ref="AK55:AQ55" si="531">AC55*AC55</f>
        <v>0.00000001891597703</v>
      </c>
      <c r="AL55" s="20">
        <f t="shared" si="531"/>
        <v>0.0000003887700855</v>
      </c>
      <c r="AM55" s="20">
        <f t="shared" si="531"/>
        <v>0.0000003942444874</v>
      </c>
      <c r="AN55" s="20">
        <f t="shared" si="531"/>
        <v>0.000008196082018</v>
      </c>
      <c r="AO55" s="20">
        <f t="shared" si="531"/>
        <v>0.000009049584709</v>
      </c>
      <c r="AP55" s="20">
        <f t="shared" si="531"/>
        <v>0.00002659464832</v>
      </c>
      <c r="AQ55" s="20">
        <f t="shared" si="531"/>
        <v>0.00002479186745</v>
      </c>
      <c r="AR55" s="20"/>
      <c r="AS55" s="20">
        <f t="shared" ref="AS55:AX55" si="532">$AC55*AD55</f>
        <v>0.00000008575526809</v>
      </c>
      <c r="AT55" s="20">
        <f t="shared" si="532"/>
        <v>0.00000008635693178</v>
      </c>
      <c r="AU55" s="20">
        <f t="shared" si="532"/>
        <v>0.0000003937472529</v>
      </c>
      <c r="AV55" s="20">
        <f t="shared" si="532"/>
        <v>0.0000004137411467</v>
      </c>
      <c r="AW55" s="20">
        <f t="shared" si="532"/>
        <v>0.0000007092698757</v>
      </c>
      <c r="AX55" s="20">
        <f t="shared" si="532"/>
        <v>0.0000006848082907</v>
      </c>
      <c r="AY55" s="20"/>
      <c r="AZ55" s="20">
        <f t="shared" ref="AZ55:BD55" si="533">$AD55*AE55</f>
        <v>0.0000003914977179</v>
      </c>
      <c r="BA55" s="20">
        <f t="shared" si="533"/>
        <v>0.00000178504664</v>
      </c>
      <c r="BB55" s="20">
        <f t="shared" si="533"/>
        <v>0.000001875688626</v>
      </c>
      <c r="BC55" s="20">
        <f t="shared" si="533"/>
        <v>0.000003215463217</v>
      </c>
      <c r="BD55" s="20">
        <f t="shared" si="533"/>
        <v>0.000003104567027</v>
      </c>
      <c r="BE55" s="20"/>
      <c r="BF55" s="20">
        <f t="shared" ref="BF55:BI55" si="534">$AE55*AF55</f>
        <v>0.000001797570626</v>
      </c>
      <c r="BG55" s="20">
        <f t="shared" si="534"/>
        <v>0.000001888848561</v>
      </c>
      <c r="BH55" s="20">
        <f t="shared" si="534"/>
        <v>0.000003238023084</v>
      </c>
      <c r="BI55" s="20">
        <f t="shared" si="534"/>
        <v>0.000003126348841</v>
      </c>
      <c r="BJ55" s="20"/>
      <c r="BK55" s="20">
        <f t="shared" ref="BK55:BM55" si="535">$AF55*AG55</f>
        <v>0.000008612266746</v>
      </c>
      <c r="BL55" s="20">
        <f t="shared" si="535"/>
        <v>0.00001476387208</v>
      </c>
      <c r="BM55" s="20">
        <f t="shared" si="535"/>
        <v>0.00001425468972</v>
      </c>
      <c r="BN55" s="20"/>
      <c r="BO55" s="20">
        <f t="shared" ref="BO55:BP55" si="536">$AG55*AH55</f>
        <v>0.00001551355932</v>
      </c>
      <c r="BP55" s="20">
        <f t="shared" si="536"/>
        <v>0.00001497852144</v>
      </c>
      <c r="BQ55" s="20"/>
      <c r="BR55" s="20">
        <f t="shared" si="27"/>
        <v>0.00002567744138</v>
      </c>
      <c r="BS55" s="20"/>
      <c r="BT55" s="20"/>
      <c r="BU55" s="20"/>
      <c r="BV55" s="20"/>
      <c r="BW55" s="342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</row>
    <row r="56" ht="15.75" customHeight="1">
      <c r="A56" s="86">
        <v>44270.0</v>
      </c>
      <c r="B56" s="20">
        <v>0.018340000000000002</v>
      </c>
      <c r="C56" s="20">
        <v>0.02697</v>
      </c>
      <c r="D56" s="20">
        <v>0.03606</v>
      </c>
      <c r="E56" s="20">
        <v>0.00924</v>
      </c>
      <c r="F56" s="91">
        <v>0.010423260869565212</v>
      </c>
      <c r="G56" s="20">
        <v>0.006999999999999999</v>
      </c>
      <c r="H56" s="20">
        <v>0.012410000000000001</v>
      </c>
      <c r="I56" s="20" t="s">
        <v>83</v>
      </c>
      <c r="J56" s="20"/>
      <c r="K56" s="86">
        <v>44270.0</v>
      </c>
      <c r="L56" s="89">
        <v>0.8383</v>
      </c>
      <c r="M56" s="89">
        <v>109.13</v>
      </c>
      <c r="N56" s="20"/>
      <c r="O56" s="20"/>
      <c r="P56" s="20"/>
      <c r="Q56" s="20"/>
      <c r="R56" s="20"/>
      <c r="S56" s="86">
        <v>44270.0</v>
      </c>
      <c r="T56" s="20">
        <f t="shared" ref="T56:V56" si="537">(1+B56)*1</f>
        <v>1.01834</v>
      </c>
      <c r="U56" s="20">
        <f t="shared" si="537"/>
        <v>1.02697</v>
      </c>
      <c r="V56" s="20">
        <f t="shared" si="537"/>
        <v>1.03606</v>
      </c>
      <c r="W56" s="91">
        <f t="shared" ref="W56:X56" si="538">(1+E56)*$L56</f>
        <v>0.846045892</v>
      </c>
      <c r="X56" s="91">
        <f t="shared" si="538"/>
        <v>0.8470378196</v>
      </c>
      <c r="Y56" s="91">
        <f t="shared" ref="Y56:Z56" si="539">(1+G56)*$M56</f>
        <v>109.89391</v>
      </c>
      <c r="Z56" s="91">
        <f t="shared" si="539"/>
        <v>110.4843033</v>
      </c>
      <c r="AA56" s="20"/>
      <c r="AB56" s="86">
        <v>44270.0</v>
      </c>
      <c r="AC56" s="92">
        <f t="shared" ref="AC56:AI56" si="540">LN(T56/T55)</f>
        <v>0.0003437556815</v>
      </c>
      <c r="AD56" s="92">
        <f t="shared" si="540"/>
        <v>0.0002045059484</v>
      </c>
      <c r="AE56" s="92">
        <f t="shared" si="540"/>
        <v>0.000502027429</v>
      </c>
      <c r="AF56" s="92">
        <f t="shared" si="540"/>
        <v>0.001701168385</v>
      </c>
      <c r="AG56" s="92">
        <f t="shared" si="540"/>
        <v>0.001721143202</v>
      </c>
      <c r="AH56" s="92">
        <f t="shared" si="540"/>
        <v>0.0003788334104</v>
      </c>
      <c r="AI56" s="92">
        <f t="shared" si="540"/>
        <v>0.0006064464426</v>
      </c>
      <c r="AJ56" s="20"/>
      <c r="AK56" s="20">
        <f t="shared" ref="AK56:AQ56" si="541">AC56*AC56</f>
        <v>0.0000001181679686</v>
      </c>
      <c r="AL56" s="20">
        <f t="shared" si="541"/>
        <v>0.00000004182268294</v>
      </c>
      <c r="AM56" s="20">
        <f t="shared" si="541"/>
        <v>0.0000002520315394</v>
      </c>
      <c r="AN56" s="20">
        <f t="shared" si="541"/>
        <v>0.000002893973873</v>
      </c>
      <c r="AO56" s="20">
        <f t="shared" si="541"/>
        <v>0.000002962333922</v>
      </c>
      <c r="AP56" s="20">
        <f t="shared" si="541"/>
        <v>0.0000001435147528</v>
      </c>
      <c r="AQ56" s="20">
        <f t="shared" si="541"/>
        <v>0.0000003677772878</v>
      </c>
      <c r="AR56" s="20"/>
      <c r="AS56" s="20">
        <f t="shared" ref="AS56:AX56" si="542">$AC56*AD56</f>
        <v>0.00000007030008167</v>
      </c>
      <c r="AT56" s="20">
        <f t="shared" si="542"/>
        <v>0.000000172574781</v>
      </c>
      <c r="AU56" s="20">
        <f t="shared" si="542"/>
        <v>0.0000005847862974</v>
      </c>
      <c r="AV56" s="20">
        <f t="shared" si="542"/>
        <v>0.0000005916527543</v>
      </c>
      <c r="AW56" s="20">
        <f t="shared" si="542"/>
        <v>0.0000001302261371</v>
      </c>
      <c r="AX56" s="20">
        <f t="shared" si="542"/>
        <v>0.0000002084694102</v>
      </c>
      <c r="AY56" s="20"/>
      <c r="AZ56" s="20">
        <f t="shared" ref="AZ56:BD56" si="543">$AD56*AE56</f>
        <v>0.0000001026675955</v>
      </c>
      <c r="BA56" s="20">
        <f t="shared" si="543"/>
        <v>0.0000003478990539</v>
      </c>
      <c r="BB56" s="20">
        <f t="shared" si="543"/>
        <v>0.0000003519840229</v>
      </c>
      <c r="BC56" s="20">
        <f t="shared" si="543"/>
        <v>0.00000007747368588</v>
      </c>
      <c r="BD56" s="20">
        <f t="shared" si="543"/>
        <v>0.0000001240219049</v>
      </c>
      <c r="BE56" s="20"/>
      <c r="BF56" s="20">
        <f t="shared" ref="BF56:BI56" si="544">$AE56*AF56</f>
        <v>0.0000008540331904</v>
      </c>
      <c r="BG56" s="20">
        <f t="shared" si="544"/>
        <v>0.0000008640610965</v>
      </c>
      <c r="BH56" s="20">
        <f t="shared" si="544"/>
        <v>0.000000190184763</v>
      </c>
      <c r="BI56" s="20">
        <f t="shared" si="544"/>
        <v>0.0000003044527484</v>
      </c>
      <c r="BJ56" s="20"/>
      <c r="BK56" s="20">
        <f t="shared" ref="BK56:BM56" si="545">$AF56*AG56</f>
        <v>0.000002927954401</v>
      </c>
      <c r="BL56" s="20">
        <f t="shared" si="545"/>
        <v>0.0000006444594208</v>
      </c>
      <c r="BM56" s="20">
        <f t="shared" si="545"/>
        <v>0.000001031667515</v>
      </c>
      <c r="BN56" s="20"/>
      <c r="BO56" s="20">
        <f t="shared" ref="BO56:BP56" si="546">$AG56*AH56</f>
        <v>0.0000006520265489</v>
      </c>
      <c r="BP56" s="20">
        <f t="shared" si="546"/>
        <v>0.000001043781172</v>
      </c>
      <c r="BQ56" s="20"/>
      <c r="BR56" s="20">
        <f t="shared" si="27"/>
        <v>0.0000002297421741</v>
      </c>
      <c r="BS56" s="20"/>
      <c r="BT56" s="20"/>
      <c r="BU56" s="20"/>
      <c r="BV56" s="75"/>
      <c r="BW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</row>
    <row r="57" ht="15.75" customHeight="1">
      <c r="A57" s="86">
        <v>44271.0</v>
      </c>
      <c r="B57" s="20">
        <v>0.01829</v>
      </c>
      <c r="C57" s="20">
        <v>0.02664</v>
      </c>
      <c r="D57" s="20">
        <v>0.03563</v>
      </c>
      <c r="E57" s="20">
        <v>0.00901</v>
      </c>
      <c r="F57" s="91">
        <v>0.01043999999999997</v>
      </c>
      <c r="G57" s="20">
        <v>0.006959999999999999</v>
      </c>
      <c r="H57" s="20">
        <v>0.012150000000000001</v>
      </c>
      <c r="I57" s="20" t="s">
        <v>83</v>
      </c>
      <c r="J57" s="20"/>
      <c r="K57" s="86">
        <v>44271.0</v>
      </c>
      <c r="L57" s="89">
        <v>0.8402</v>
      </c>
      <c r="M57" s="89">
        <v>109.01</v>
      </c>
      <c r="N57" s="20"/>
      <c r="O57" s="20"/>
      <c r="P57" s="20"/>
      <c r="Q57" s="20"/>
      <c r="R57" s="20"/>
      <c r="S57" s="86">
        <v>44271.0</v>
      </c>
      <c r="T57" s="20">
        <f t="shared" ref="T57:V57" si="547">(1+B57)*1</f>
        <v>1.01829</v>
      </c>
      <c r="U57" s="20">
        <f t="shared" si="547"/>
        <v>1.02664</v>
      </c>
      <c r="V57" s="20">
        <f t="shared" si="547"/>
        <v>1.03563</v>
      </c>
      <c r="W57" s="91">
        <f t="shared" ref="W57:X57" si="548">(1+E57)*$L57</f>
        <v>0.847770202</v>
      </c>
      <c r="X57" s="91">
        <f t="shared" si="548"/>
        <v>0.848971688</v>
      </c>
      <c r="Y57" s="91">
        <f t="shared" ref="Y57:Z57" si="549">(1+G57)*$M57</f>
        <v>109.7687096</v>
      </c>
      <c r="Z57" s="91">
        <f t="shared" si="549"/>
        <v>110.3344715</v>
      </c>
      <c r="AA57" s="20"/>
      <c r="AB57" s="86">
        <v>44271.0</v>
      </c>
      <c r="AC57" s="92">
        <f t="shared" ref="AC57:AI57" si="550">LN(T57/T56)</f>
        <v>-0.00004910072032</v>
      </c>
      <c r="AD57" s="92">
        <f t="shared" si="550"/>
        <v>-0.0003213852707</v>
      </c>
      <c r="AE57" s="92">
        <f t="shared" si="550"/>
        <v>-0.0004151200287</v>
      </c>
      <c r="AF57" s="92">
        <f t="shared" si="550"/>
        <v>0.002036006863</v>
      </c>
      <c r="AG57" s="92">
        <f t="shared" si="550"/>
        <v>0.002280493408</v>
      </c>
      <c r="AH57" s="92">
        <f t="shared" si="550"/>
        <v>-0.00113993372</v>
      </c>
      <c r="AI57" s="92">
        <f t="shared" si="550"/>
        <v>-0.001357056918</v>
      </c>
      <c r="AJ57" s="20"/>
      <c r="AK57" s="20">
        <f t="shared" ref="AK57:AQ57" si="551">AC57*AC57</f>
        <v>0.000000002410880736</v>
      </c>
      <c r="AL57" s="20">
        <f t="shared" si="551"/>
        <v>0.0000001032884922</v>
      </c>
      <c r="AM57" s="20">
        <f t="shared" si="551"/>
        <v>0.0000001723246383</v>
      </c>
      <c r="AN57" s="20">
        <f t="shared" si="551"/>
        <v>0.000004145323944</v>
      </c>
      <c r="AO57" s="20">
        <f t="shared" si="551"/>
        <v>0.000005200650185</v>
      </c>
      <c r="AP57" s="20">
        <f t="shared" si="551"/>
        <v>0.000001299448886</v>
      </c>
      <c r="AQ57" s="20">
        <f t="shared" si="551"/>
        <v>0.000001841603479</v>
      </c>
      <c r="AR57" s="20"/>
      <c r="AS57" s="20">
        <f t="shared" ref="AS57:AX57" si="552">$AC57*AD57</f>
        <v>0.00000001578024829</v>
      </c>
      <c r="AT57" s="20">
        <f t="shared" si="552"/>
        <v>0.00000002038269243</v>
      </c>
      <c r="AU57" s="20">
        <f t="shared" si="552"/>
        <v>-0.00000009996940352</v>
      </c>
      <c r="AV57" s="20">
        <f t="shared" si="552"/>
        <v>-0.000000111973869</v>
      </c>
      <c r="AW57" s="20">
        <f t="shared" si="552"/>
        <v>0.00000005597156677</v>
      </c>
      <c r="AX57" s="20">
        <f t="shared" si="552"/>
        <v>0.00000006663247219</v>
      </c>
      <c r="AY57" s="20"/>
      <c r="AZ57" s="20">
        <f t="shared" ref="AZ57:BD57" si="553">$AD57*AE57</f>
        <v>0.0000001334134628</v>
      </c>
      <c r="BA57" s="20">
        <f t="shared" si="553"/>
        <v>-0.0000006543426166</v>
      </c>
      <c r="BB57" s="20">
        <f t="shared" si="553"/>
        <v>-0.0000007329169912</v>
      </c>
      <c r="BC57" s="20">
        <f t="shared" si="553"/>
        <v>0.0000003663579072</v>
      </c>
      <c r="BD57" s="20">
        <f t="shared" si="553"/>
        <v>0.0000004361381049</v>
      </c>
      <c r="BE57" s="20"/>
      <c r="BF57" s="20">
        <f t="shared" ref="BF57:BI57" si="554">$AE57*AF57</f>
        <v>-0.0000008451872273</v>
      </c>
      <c r="BG57" s="20">
        <f t="shared" si="554"/>
        <v>-0.0000009466784892</v>
      </c>
      <c r="BH57" s="20">
        <f t="shared" si="554"/>
        <v>0.0000004732093186</v>
      </c>
      <c r="BI57" s="20">
        <f t="shared" si="554"/>
        <v>0.0000005633415068</v>
      </c>
      <c r="BJ57" s="20"/>
      <c r="BK57" s="20">
        <f t="shared" ref="BK57:BM57" si="555">$AF57*AG57</f>
        <v>0.000004643100229</v>
      </c>
      <c r="BL57" s="20">
        <f t="shared" si="555"/>
        <v>-0.000002320912877</v>
      </c>
      <c r="BM57" s="20">
        <f t="shared" si="555"/>
        <v>-0.000002762977198</v>
      </c>
      <c r="BN57" s="20"/>
      <c r="BO57" s="20">
        <f t="shared" ref="BO57:BP57" si="556">$AG57*AH57</f>
        <v>-0.000002599611334</v>
      </c>
      <c r="BP57" s="20">
        <f t="shared" si="556"/>
        <v>-0.000003094759356</v>
      </c>
      <c r="BQ57" s="20"/>
      <c r="BR57" s="20">
        <f t="shared" si="27"/>
        <v>0.000001546954941</v>
      </c>
      <c r="BS57" s="20"/>
      <c r="BT57" s="20"/>
      <c r="BU57" s="20"/>
      <c r="BW57" s="20"/>
      <c r="BX57" s="20"/>
      <c r="BY57" s="342"/>
      <c r="BZ57" s="342"/>
      <c r="CA57" s="342"/>
      <c r="CB57" s="342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</row>
    <row r="58" ht="15.75" customHeight="1">
      <c r="A58" s="86">
        <v>44272.0</v>
      </c>
      <c r="B58" s="20">
        <v>0.01837</v>
      </c>
      <c r="C58" s="20">
        <v>0.02673</v>
      </c>
      <c r="D58" s="20">
        <v>0.03552</v>
      </c>
      <c r="E58" s="20">
        <v>0.00894</v>
      </c>
      <c r="F58" s="91">
        <v>0.010456739130434727</v>
      </c>
      <c r="G58" s="20">
        <v>0.00699</v>
      </c>
      <c r="H58" s="20">
        <v>0.01232</v>
      </c>
      <c r="I58" s="20" t="s">
        <v>83</v>
      </c>
      <c r="J58" s="20"/>
      <c r="K58" s="86">
        <v>44272.0</v>
      </c>
      <c r="L58" s="89">
        <v>0.8348</v>
      </c>
      <c r="M58" s="89">
        <v>108.85</v>
      </c>
      <c r="N58" s="20"/>
      <c r="O58" s="20"/>
      <c r="P58" s="20"/>
      <c r="Q58" s="20"/>
      <c r="R58" s="20"/>
      <c r="S58" s="86">
        <v>44272.0</v>
      </c>
      <c r="T58" s="20">
        <f t="shared" ref="T58:V58" si="557">(1+B58)*1</f>
        <v>1.01837</v>
      </c>
      <c r="U58" s="20">
        <f t="shared" si="557"/>
        <v>1.02673</v>
      </c>
      <c r="V58" s="20">
        <f t="shared" si="557"/>
        <v>1.03552</v>
      </c>
      <c r="W58" s="91">
        <f t="shared" ref="W58:X58" si="558">(1+E58)*$L58</f>
        <v>0.842263112</v>
      </c>
      <c r="X58" s="91">
        <f t="shared" si="558"/>
        <v>0.8435292858</v>
      </c>
      <c r="Y58" s="91">
        <f t="shared" ref="Y58:Z58" si="559">(1+G58)*$M58</f>
        <v>109.6108615</v>
      </c>
      <c r="Z58" s="91">
        <f t="shared" si="559"/>
        <v>110.191032</v>
      </c>
      <c r="AA58" s="20"/>
      <c r="AB58" s="86">
        <v>44272.0</v>
      </c>
      <c r="AC58" s="92">
        <f t="shared" ref="AC58:AI58" si="560">LN(T58/T57)</f>
        <v>0.00007855999533</v>
      </c>
      <c r="AD58" s="92">
        <f t="shared" si="560"/>
        <v>0.00008766077235</v>
      </c>
      <c r="AE58" s="92">
        <f t="shared" si="560"/>
        <v>-0.0001062211816</v>
      </c>
      <c r="AF58" s="92">
        <f t="shared" si="560"/>
        <v>-0.006517160871</v>
      </c>
      <c r="AG58" s="92">
        <f t="shared" si="560"/>
        <v>-0.00643121749</v>
      </c>
      <c r="AH58" s="92">
        <f t="shared" si="560"/>
        <v>-0.00143904126</v>
      </c>
      <c r="AI58" s="92">
        <f t="shared" si="560"/>
        <v>-0.001300888269</v>
      </c>
      <c r="AJ58" s="20"/>
      <c r="AK58" s="20">
        <f t="shared" ref="AK58:AQ58" si="561">AC58*AC58</f>
        <v>0.000000006171672866</v>
      </c>
      <c r="AL58" s="20">
        <f t="shared" si="561"/>
        <v>0.000000007684411009</v>
      </c>
      <c r="AM58" s="20">
        <f t="shared" si="561"/>
        <v>0.00000001128293941</v>
      </c>
      <c r="AN58" s="20">
        <f t="shared" si="561"/>
        <v>0.00004247338581</v>
      </c>
      <c r="AO58" s="20">
        <f t="shared" si="561"/>
        <v>0.0000413605584</v>
      </c>
      <c r="AP58" s="20">
        <f t="shared" si="561"/>
        <v>0.000002070839749</v>
      </c>
      <c r="AQ58" s="20">
        <f t="shared" si="561"/>
        <v>0.000001692310288</v>
      </c>
      <c r="AR58" s="20"/>
      <c r="AS58" s="20">
        <f t="shared" ref="AS58:AX58" si="562">$AC58*AD58</f>
        <v>0.000000006886629866</v>
      </c>
      <c r="AT58" s="20">
        <f t="shared" si="562"/>
        <v>-0.000000008344735528</v>
      </c>
      <c r="AU58" s="20">
        <f t="shared" si="562"/>
        <v>-0.0000005119881275</v>
      </c>
      <c r="AV58" s="20">
        <f t="shared" si="562"/>
        <v>-0.000000505236416</v>
      </c>
      <c r="AW58" s="20">
        <f t="shared" si="562"/>
        <v>-0.0000001130510747</v>
      </c>
      <c r="AX58" s="20">
        <f t="shared" si="562"/>
        <v>-0.0000001021977763</v>
      </c>
      <c r="AY58" s="20"/>
      <c r="AZ58" s="20">
        <f t="shared" ref="AZ58:BD58" si="563">$AD58*AE58</f>
        <v>-0.000000009311430816</v>
      </c>
      <c r="BA58" s="20">
        <f t="shared" si="563"/>
        <v>-0.0000005712993554</v>
      </c>
      <c r="BB58" s="20">
        <f t="shared" si="563"/>
        <v>-0.0000005637654923</v>
      </c>
      <c r="BC58" s="20">
        <f t="shared" si="563"/>
        <v>-0.0000001261474683</v>
      </c>
      <c r="BD58" s="20">
        <f t="shared" si="563"/>
        <v>-0.0000001140368704</v>
      </c>
      <c r="BE58" s="20"/>
      <c r="BF58" s="20">
        <f t="shared" ref="BF58:BI58" si="564">$AE58*AF58</f>
        <v>0.0000006922605282</v>
      </c>
      <c r="BG58" s="20">
        <f t="shared" si="564"/>
        <v>0.0000006831315207</v>
      </c>
      <c r="BH58" s="20">
        <f t="shared" si="564"/>
        <v>0.000000152856663</v>
      </c>
      <c r="BI58" s="20">
        <f t="shared" si="564"/>
        <v>0.000000138181889</v>
      </c>
      <c r="BJ58" s="20"/>
      <c r="BK58" s="20">
        <f t="shared" ref="BK58:BM58" si="565">$AF58*AG58</f>
        <v>0.00004191327898</v>
      </c>
      <c r="BL58" s="20">
        <f t="shared" si="565"/>
        <v>0.000009378463393</v>
      </c>
      <c r="BM58" s="20">
        <f t="shared" si="565"/>
        <v>0.000008478098122</v>
      </c>
      <c r="BN58" s="20"/>
      <c r="BO58" s="20">
        <f t="shared" ref="BO58:BP58" si="566">$AG58*AH58</f>
        <v>0.000009254787322</v>
      </c>
      <c r="BP58" s="20">
        <f t="shared" si="566"/>
        <v>0.000008366295386</v>
      </c>
      <c r="BQ58" s="20"/>
      <c r="BR58" s="20">
        <f t="shared" si="27"/>
        <v>0.000001872031894</v>
      </c>
      <c r="BS58" s="20"/>
      <c r="BT58" s="20"/>
      <c r="BU58" s="20"/>
      <c r="BX58" s="20"/>
      <c r="BY58" s="343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</row>
    <row r="59" ht="15.75" customHeight="1">
      <c r="A59" s="86">
        <v>44273.0</v>
      </c>
      <c r="B59" s="20">
        <v>0.01832</v>
      </c>
      <c r="C59" s="20">
        <v>0.02664</v>
      </c>
      <c r="D59" s="20">
        <v>0.03561</v>
      </c>
      <c r="E59" s="20">
        <v>0.00892</v>
      </c>
      <c r="F59" s="91">
        <v>0.010473478260869484</v>
      </c>
      <c r="G59" s="20">
        <v>0.006959999999999999</v>
      </c>
      <c r="H59" s="20">
        <v>0.012150000000000001</v>
      </c>
      <c r="I59" s="20" t="s">
        <v>83</v>
      </c>
      <c r="J59" s="20"/>
      <c r="K59" s="86">
        <v>44273.0</v>
      </c>
      <c r="L59" s="89">
        <v>0.8393</v>
      </c>
      <c r="M59" s="89">
        <v>108.9</v>
      </c>
      <c r="N59" s="20"/>
      <c r="O59" s="20"/>
      <c r="P59" s="20"/>
      <c r="Q59" s="20"/>
      <c r="R59" s="20"/>
      <c r="S59" s="86">
        <v>44273.0</v>
      </c>
      <c r="T59" s="20">
        <f t="shared" ref="T59:V59" si="567">(1+B59)*1</f>
        <v>1.01832</v>
      </c>
      <c r="U59" s="20">
        <f t="shared" si="567"/>
        <v>1.02664</v>
      </c>
      <c r="V59" s="20">
        <f t="shared" si="567"/>
        <v>1.03561</v>
      </c>
      <c r="W59" s="91">
        <f t="shared" ref="W59:X59" si="568">(1+E59)*$L59</f>
        <v>0.846786556</v>
      </c>
      <c r="X59" s="91">
        <f t="shared" si="568"/>
        <v>0.8480903903</v>
      </c>
      <c r="Y59" s="91">
        <f t="shared" ref="Y59:Z59" si="569">(1+G59)*$M59</f>
        <v>109.657944</v>
      </c>
      <c r="Z59" s="91">
        <f t="shared" si="569"/>
        <v>110.223135</v>
      </c>
      <c r="AA59" s="20"/>
      <c r="AB59" s="86">
        <v>44273.0</v>
      </c>
      <c r="AC59" s="92">
        <f t="shared" ref="AC59:AI59" si="570">LN(T59/T58)</f>
        <v>-0.00004909927383</v>
      </c>
      <c r="AD59" s="92">
        <f t="shared" si="570"/>
        <v>-0.00008766077235</v>
      </c>
      <c r="AE59" s="92">
        <f t="shared" si="570"/>
        <v>0.00008690907867</v>
      </c>
      <c r="AF59" s="92">
        <f t="shared" si="570"/>
        <v>0.005356212905</v>
      </c>
      <c r="AG59" s="92">
        <f t="shared" si="570"/>
        <v>0.005392601654</v>
      </c>
      <c r="AH59" s="92">
        <f t="shared" si="570"/>
        <v>0.0004294500589</v>
      </c>
      <c r="AI59" s="92">
        <f t="shared" si="570"/>
        <v>0.0002912970674</v>
      </c>
      <c r="AJ59" s="20"/>
      <c r="AK59" s="20">
        <f t="shared" ref="AK59:AQ59" si="571">AC59*AC59</f>
        <v>0.000000002410738691</v>
      </c>
      <c r="AL59" s="20">
        <f t="shared" si="571"/>
        <v>0.000000007684411009</v>
      </c>
      <c r="AM59" s="20">
        <f t="shared" si="571"/>
        <v>0.000000007553187956</v>
      </c>
      <c r="AN59" s="20">
        <f t="shared" si="571"/>
        <v>0.00002868901668</v>
      </c>
      <c r="AO59" s="20">
        <f t="shared" si="571"/>
        <v>0.00002908015259</v>
      </c>
      <c r="AP59" s="20">
        <f t="shared" si="571"/>
        <v>0.0000001844273531</v>
      </c>
      <c r="AQ59" s="20">
        <f t="shared" si="571"/>
        <v>0.00000008485398146</v>
      </c>
      <c r="AR59" s="20"/>
      <c r="AS59" s="20">
        <f t="shared" ref="AS59:AX59" si="572">$AC59*AD59</f>
        <v>0.000000004304080266</v>
      </c>
      <c r="AT59" s="20">
        <f t="shared" si="572"/>
        <v>-0.000000004267172652</v>
      </c>
      <c r="AU59" s="20">
        <f t="shared" si="572"/>
        <v>-0.0000002629861641</v>
      </c>
      <c r="AV59" s="20">
        <f t="shared" si="572"/>
        <v>-0.0000002647728253</v>
      </c>
      <c r="AW59" s="20">
        <f t="shared" si="572"/>
        <v>-0.00000002108568604</v>
      </c>
      <c r="AX59" s="20">
        <f t="shared" si="572"/>
        <v>-0.00000001430247448</v>
      </c>
      <c r="AY59" s="20"/>
      <c r="AZ59" s="20">
        <f t="shared" ref="AZ59:BD59" si="573">$AD59*AE59</f>
        <v>-0.000000007618516961</v>
      </c>
      <c r="BA59" s="20">
        <f t="shared" si="573"/>
        <v>-0.0000004695297601</v>
      </c>
      <c r="BB59" s="20">
        <f t="shared" si="573"/>
        <v>-0.0000004727196259</v>
      </c>
      <c r="BC59" s="20">
        <f t="shared" si="573"/>
        <v>-0.00000003764592385</v>
      </c>
      <c r="BD59" s="20">
        <f t="shared" si="573"/>
        <v>-0.00000002553532591</v>
      </c>
      <c r="BE59" s="20"/>
      <c r="BF59" s="20">
        <f t="shared" ref="BF59:BI59" si="574">$AE59*AF59</f>
        <v>0.0000004655035287</v>
      </c>
      <c r="BG59" s="20">
        <f t="shared" si="574"/>
        <v>0.0000004686660414</v>
      </c>
      <c r="BH59" s="20">
        <f t="shared" si="574"/>
        <v>0.00000003732310896</v>
      </c>
      <c r="BI59" s="20">
        <f t="shared" si="574"/>
        <v>0.00000002531635975</v>
      </c>
      <c r="BJ59" s="20"/>
      <c r="BK59" s="20">
        <f t="shared" ref="BK59:BM59" si="575">$AF59*AG59</f>
        <v>0.00002888392257</v>
      </c>
      <c r="BL59" s="20">
        <f t="shared" si="575"/>
        <v>0.000002300225948</v>
      </c>
      <c r="BM59" s="20">
        <f t="shared" si="575"/>
        <v>0.000001560249111</v>
      </c>
      <c r="BN59" s="20"/>
      <c r="BO59" s="20">
        <f t="shared" ref="BO59:BP59" si="576">$AG59*AH59</f>
        <v>0.000002315853098</v>
      </c>
      <c r="BP59" s="20">
        <f t="shared" si="576"/>
        <v>0.000001570849047</v>
      </c>
      <c r="BQ59" s="20"/>
      <c r="BR59" s="20">
        <f t="shared" si="27"/>
        <v>0.0000001250975428</v>
      </c>
      <c r="BS59" s="20"/>
      <c r="BT59" s="20"/>
      <c r="BU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</row>
    <row r="60" ht="15.75" customHeight="1">
      <c r="A60" s="86">
        <v>44274.0</v>
      </c>
      <c r="B60" s="20">
        <v>0.01829</v>
      </c>
      <c r="C60" s="20">
        <v>0.026469999999999997</v>
      </c>
      <c r="D60" s="20">
        <v>0.035339999999999996</v>
      </c>
      <c r="E60" s="20">
        <v>0.00889</v>
      </c>
      <c r="F60" s="91">
        <v>0.010490217391304242</v>
      </c>
      <c r="G60" s="20">
        <v>0.007039999999999999</v>
      </c>
      <c r="H60" s="20">
        <v>0.01252</v>
      </c>
      <c r="I60" s="20" t="s">
        <v>83</v>
      </c>
      <c r="J60" s="20"/>
      <c r="K60" s="86">
        <v>44274.0</v>
      </c>
      <c r="L60" s="89">
        <v>0.8401</v>
      </c>
      <c r="M60" s="89">
        <v>108.93</v>
      </c>
      <c r="N60" s="20"/>
      <c r="O60" s="20"/>
      <c r="P60" s="20"/>
      <c r="Q60" s="20"/>
      <c r="R60" s="20"/>
      <c r="S60" s="86">
        <v>44274.0</v>
      </c>
      <c r="T60" s="20">
        <f t="shared" ref="T60:V60" si="577">(1+B60)*1</f>
        <v>1.01829</v>
      </c>
      <c r="U60" s="20">
        <f t="shared" si="577"/>
        <v>1.02647</v>
      </c>
      <c r="V60" s="20">
        <f t="shared" si="577"/>
        <v>1.03534</v>
      </c>
      <c r="W60" s="91">
        <f t="shared" ref="W60:X60" si="578">(1+E60)*$L60</f>
        <v>0.847568489</v>
      </c>
      <c r="X60" s="91">
        <f t="shared" si="578"/>
        <v>0.8489128316</v>
      </c>
      <c r="Y60" s="91">
        <f t="shared" ref="Y60:Z60" si="579">(1+G60)*$M60</f>
        <v>109.6968672</v>
      </c>
      <c r="Z60" s="91">
        <f t="shared" si="579"/>
        <v>110.2938036</v>
      </c>
      <c r="AA60" s="20"/>
      <c r="AB60" s="86">
        <v>44274.0</v>
      </c>
      <c r="AC60" s="92">
        <f t="shared" ref="AC60:AI60" si="580">LN(T60/T59)</f>
        <v>-0.0000294607215</v>
      </c>
      <c r="AD60" s="92">
        <f t="shared" si="580"/>
        <v>-0.0001656024279</v>
      </c>
      <c r="AE60" s="92">
        <f t="shared" si="580"/>
        <v>-0.0002607498989</v>
      </c>
      <c r="AF60" s="92">
        <f t="shared" si="580"/>
        <v>0.000922986074</v>
      </c>
      <c r="AG60" s="92">
        <f t="shared" si="580"/>
        <v>0.0009692867755</v>
      </c>
      <c r="AH60" s="92">
        <f t="shared" si="580"/>
        <v>0.0003548880482</v>
      </c>
      <c r="AI60" s="92">
        <f t="shared" si="580"/>
        <v>0.0006409358199</v>
      </c>
      <c r="AJ60" s="20"/>
      <c r="AK60" s="20">
        <f t="shared" ref="AK60:AQ60" si="581">AC60*AC60</f>
        <v>0.000000000867934111</v>
      </c>
      <c r="AL60" s="20">
        <f t="shared" si="581"/>
        <v>0.00000002742416413</v>
      </c>
      <c r="AM60" s="20">
        <f t="shared" si="581"/>
        <v>0.00000006799050976</v>
      </c>
      <c r="AN60" s="20">
        <f t="shared" si="581"/>
        <v>0.0000008519032929</v>
      </c>
      <c r="AO60" s="20">
        <f t="shared" si="581"/>
        <v>0.0000009395168531</v>
      </c>
      <c r="AP60" s="20">
        <f t="shared" si="581"/>
        <v>0.0000001259455268</v>
      </c>
      <c r="AQ60" s="20">
        <f t="shared" si="581"/>
        <v>0.0000004107987252</v>
      </c>
      <c r="AR60" s="20"/>
      <c r="AS60" s="20">
        <f t="shared" ref="AS60:AX60" si="582">$AC60*AD60</f>
        <v>0.000000004878767008</v>
      </c>
      <c r="AT60" s="20">
        <f t="shared" si="582"/>
        <v>0.00000000768188015</v>
      </c>
      <c r="AU60" s="20">
        <f t="shared" si="582"/>
        <v>-0.00000002719183567</v>
      </c>
      <c r="AV60" s="20">
        <f t="shared" si="582"/>
        <v>-0.00000002855588774</v>
      </c>
      <c r="AW60" s="20">
        <f t="shared" si="582"/>
        <v>-0.00000001045525795</v>
      </c>
      <c r="AX60" s="20">
        <f t="shared" si="582"/>
        <v>-0.00000001888243169</v>
      </c>
      <c r="AY60" s="20"/>
      <c r="AZ60" s="20">
        <f t="shared" ref="AZ60:BD60" si="583">$AD60*AE60</f>
        <v>0.00000004318081633</v>
      </c>
      <c r="BA60" s="20">
        <f t="shared" si="583"/>
        <v>-0.0000001528487348</v>
      </c>
      <c r="BB60" s="20">
        <f t="shared" si="583"/>
        <v>-0.0000001605162434</v>
      </c>
      <c r="BC60" s="20">
        <f t="shared" si="583"/>
        <v>-0.00000005877032243</v>
      </c>
      <c r="BD60" s="20">
        <f t="shared" si="583"/>
        <v>-0.0000001061405279</v>
      </c>
      <c r="BE60" s="20"/>
      <c r="BF60" s="20">
        <f t="shared" ref="BF60:BI60" si="584">$AE60*AF60</f>
        <v>-0.0000002406685255</v>
      </c>
      <c r="BG60" s="20">
        <f t="shared" si="584"/>
        <v>-0.0000002527414287</v>
      </c>
      <c r="BH60" s="20">
        <f t="shared" si="584"/>
        <v>-0.00000009253702269</v>
      </c>
      <c r="BI60" s="20">
        <f t="shared" si="584"/>
        <v>-0.0000001671239502</v>
      </c>
      <c r="BJ60" s="20"/>
      <c r="BK60" s="20">
        <f t="shared" ref="BK60:BM60" si="585">$AF60*AG60</f>
        <v>0.0000008946381955</v>
      </c>
      <c r="BL60" s="20">
        <f t="shared" si="585"/>
        <v>0.0000003275567264</v>
      </c>
      <c r="BM60" s="20">
        <f t="shared" si="585"/>
        <v>0.0000005915748361</v>
      </c>
      <c r="BN60" s="20"/>
      <c r="BO60" s="20">
        <f t="shared" ref="BO60:BP60" si="586">$AG60*AH60</f>
        <v>0.0000003439882919</v>
      </c>
      <c r="BP60" s="20">
        <f t="shared" si="586"/>
        <v>0.0000006212506141</v>
      </c>
      <c r="BQ60" s="20"/>
      <c r="BR60" s="20">
        <f t="shared" si="27"/>
        <v>0.0000002274604622</v>
      </c>
      <c r="BS60" s="20"/>
      <c r="BT60" s="20"/>
      <c r="BU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</row>
    <row r="61" ht="15.75" customHeight="1">
      <c r="A61" s="86">
        <v>44277.0</v>
      </c>
      <c r="B61" s="20">
        <v>0.01828</v>
      </c>
      <c r="C61" s="20">
        <v>0.02613</v>
      </c>
      <c r="D61" s="20">
        <v>0.03485</v>
      </c>
      <c r="E61" s="20">
        <v>0.00885</v>
      </c>
      <c r="F61" s="91">
        <v>0.010540434782608656</v>
      </c>
      <c r="G61" s="20">
        <v>0.00705</v>
      </c>
      <c r="H61" s="20">
        <v>0.01207</v>
      </c>
      <c r="I61" s="20" t="s">
        <v>83</v>
      </c>
      <c r="J61" s="20"/>
      <c r="K61" s="86">
        <v>44277.0</v>
      </c>
      <c r="L61" s="89">
        <v>0.8381</v>
      </c>
      <c r="M61" s="89">
        <v>108.86</v>
      </c>
      <c r="N61" s="20"/>
      <c r="O61" s="20"/>
      <c r="P61" s="20"/>
      <c r="Q61" s="20"/>
      <c r="R61" s="20"/>
      <c r="S61" s="86">
        <v>44277.0</v>
      </c>
      <c r="T61" s="20">
        <f t="shared" ref="T61:V61" si="587">(1+B61)*1</f>
        <v>1.01828</v>
      </c>
      <c r="U61" s="20">
        <f t="shared" si="587"/>
        <v>1.02613</v>
      </c>
      <c r="V61" s="20">
        <f t="shared" si="587"/>
        <v>1.03485</v>
      </c>
      <c r="W61" s="91">
        <f t="shared" ref="W61:X61" si="588">(1+E61)*$L61</f>
        <v>0.845517185</v>
      </c>
      <c r="X61" s="91">
        <f t="shared" si="588"/>
        <v>0.8469339384</v>
      </c>
      <c r="Y61" s="91">
        <f t="shared" ref="Y61:Z61" si="589">(1+G61)*$M61</f>
        <v>109.627463</v>
      </c>
      <c r="Z61" s="91">
        <f t="shared" si="589"/>
        <v>110.1739402</v>
      </c>
      <c r="AA61" s="20"/>
      <c r="AB61" s="86">
        <v>44277.0</v>
      </c>
      <c r="AC61" s="92">
        <f t="shared" ref="AC61:AI61" si="590">LN(T61/T60)</f>
        <v>-0.000009820433376</v>
      </c>
      <c r="AD61" s="92">
        <f t="shared" si="590"/>
        <v>-0.000331287151</v>
      </c>
      <c r="AE61" s="92">
        <f t="shared" si="590"/>
        <v>-0.0004733865096</v>
      </c>
      <c r="AF61" s="92">
        <f t="shared" si="590"/>
        <v>-0.002423155585</v>
      </c>
      <c r="AG61" s="92">
        <f t="shared" si="590"/>
        <v>-0.002333812432</v>
      </c>
      <c r="AH61" s="92">
        <f t="shared" si="590"/>
        <v>-0.0006328910455</v>
      </c>
      <c r="AI61" s="92">
        <f t="shared" si="590"/>
        <v>-0.001087355545</v>
      </c>
      <c r="AJ61" s="20"/>
      <c r="AK61" s="20">
        <f t="shared" ref="AK61:AQ61" si="591">AC61*AC61</f>
        <v>0</v>
      </c>
      <c r="AL61" s="20">
        <f t="shared" si="591"/>
        <v>0.0000001097511764</v>
      </c>
      <c r="AM61" s="20">
        <f t="shared" si="591"/>
        <v>0.0000002240947875</v>
      </c>
      <c r="AN61" s="20">
        <f t="shared" si="591"/>
        <v>0.000005871682991</v>
      </c>
      <c r="AO61" s="20">
        <f t="shared" si="591"/>
        <v>0.000005446680468</v>
      </c>
      <c r="AP61" s="20">
        <f t="shared" si="591"/>
        <v>0.0000004005510754</v>
      </c>
      <c r="AQ61" s="20">
        <f t="shared" si="591"/>
        <v>0.00000118234208</v>
      </c>
      <c r="AR61" s="20"/>
      <c r="AS61" s="20">
        <f t="shared" ref="AS61:AX61" si="592">$AC61*AD61</f>
        <v>0.000000003253383395</v>
      </c>
      <c r="AT61" s="20">
        <f t="shared" si="592"/>
        <v>0.000000004648860678</v>
      </c>
      <c r="AU61" s="20">
        <f t="shared" si="592"/>
        <v>0.00000002379643798</v>
      </c>
      <c r="AV61" s="20">
        <f t="shared" si="592"/>
        <v>0.0000000229190495</v>
      </c>
      <c r="AW61" s="20">
        <f t="shared" si="592"/>
        <v>0.000000006215264346</v>
      </c>
      <c r="AX61" s="20">
        <f t="shared" si="592"/>
        <v>0.00000001067830268</v>
      </c>
      <c r="AY61" s="20"/>
      <c r="AZ61" s="20">
        <f t="shared" ref="AZ61:BD61" si="593">$AD61*AE61</f>
        <v>0.0000001568268681</v>
      </c>
      <c r="BA61" s="20">
        <f t="shared" si="593"/>
        <v>0.0000008027603104</v>
      </c>
      <c r="BB61" s="20">
        <f t="shared" si="593"/>
        <v>0.0000007731620717</v>
      </c>
      <c r="BC61" s="20">
        <f t="shared" si="593"/>
        <v>0.0000002096686714</v>
      </c>
      <c r="BD61" s="20">
        <f t="shared" si="593"/>
        <v>0.0000003602269205</v>
      </c>
      <c r="BE61" s="20"/>
      <c r="BF61" s="20">
        <f t="shared" ref="BF61:BI61" si="594">$AE61*AF61</f>
        <v>0.000001147089165</v>
      </c>
      <c r="BG61" s="20">
        <f t="shared" si="594"/>
        <v>0.000001104795321</v>
      </c>
      <c r="BH61" s="20">
        <f t="shared" si="594"/>
        <v>0.000000299602083</v>
      </c>
      <c r="BI61" s="20">
        <f t="shared" si="594"/>
        <v>0.0000005147394459</v>
      </c>
      <c r="BJ61" s="20"/>
      <c r="BK61" s="20">
        <f t="shared" ref="BK61:BM61" si="595">$AF61*AG61</f>
        <v>0.00000565519063</v>
      </c>
      <c r="BL61" s="20">
        <f t="shared" si="595"/>
        <v>0.000001533593472</v>
      </c>
      <c r="BM61" s="20">
        <f t="shared" si="595"/>
        <v>0.000002634831661</v>
      </c>
      <c r="BN61" s="20"/>
      <c r="BO61" s="20">
        <f t="shared" ref="BO61:BP61" si="596">$AG61*AH61</f>
        <v>0.00000147704899</v>
      </c>
      <c r="BP61" s="20">
        <f t="shared" si="596"/>
        <v>0.000002537683888</v>
      </c>
      <c r="BQ61" s="20"/>
      <c r="BR61" s="20">
        <f t="shared" si="27"/>
        <v>0.0000006881775874</v>
      </c>
      <c r="BS61" s="20"/>
      <c r="BT61" s="20"/>
      <c r="BU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</row>
    <row r="62" ht="15.75" customHeight="1">
      <c r="A62" s="86">
        <v>44278.0</v>
      </c>
      <c r="B62" s="20">
        <v>0.018000000000000002</v>
      </c>
      <c r="C62" s="20">
        <v>0.02556</v>
      </c>
      <c r="D62" s="20">
        <v>0.03397</v>
      </c>
      <c r="E62" s="20">
        <v>0.008100000000000001</v>
      </c>
      <c r="F62" s="91">
        <v>0.010557173913043415</v>
      </c>
      <c r="G62" s="20">
        <v>0.00707</v>
      </c>
      <c r="H62" s="20">
        <v>0.01192</v>
      </c>
      <c r="I62" s="20" t="s">
        <v>83</v>
      </c>
      <c r="J62" s="20"/>
      <c r="K62" s="86">
        <v>44278.0</v>
      </c>
      <c r="L62" s="89">
        <v>0.844</v>
      </c>
      <c r="M62" s="89">
        <v>108.61</v>
      </c>
      <c r="N62" s="20"/>
      <c r="O62" s="20"/>
      <c r="P62" s="20"/>
      <c r="Q62" s="20"/>
      <c r="R62" s="20"/>
      <c r="S62" s="86">
        <v>44278.0</v>
      </c>
      <c r="T62" s="20">
        <f t="shared" ref="T62:V62" si="597">(1+B62)*1</f>
        <v>1.018</v>
      </c>
      <c r="U62" s="20">
        <f t="shared" si="597"/>
        <v>1.02556</v>
      </c>
      <c r="V62" s="20">
        <f t="shared" si="597"/>
        <v>1.03397</v>
      </c>
      <c r="W62" s="91">
        <f t="shared" ref="W62:X62" si="598">(1+E62)*$L62</f>
        <v>0.8508364</v>
      </c>
      <c r="X62" s="91">
        <f t="shared" si="598"/>
        <v>0.8529102548</v>
      </c>
      <c r="Y62" s="91">
        <f t="shared" ref="Y62:Z62" si="599">(1+G62)*$M62</f>
        <v>109.3778727</v>
      </c>
      <c r="Z62" s="91">
        <f t="shared" si="599"/>
        <v>109.9046312</v>
      </c>
      <c r="AA62" s="20"/>
      <c r="AB62" s="86">
        <v>44278.0</v>
      </c>
      <c r="AC62" s="92">
        <f t="shared" ref="AC62:AI62" si="600">LN(T62/T61)</f>
        <v>-0.0002750112968</v>
      </c>
      <c r="AD62" s="92">
        <f t="shared" si="600"/>
        <v>-0.0005556395115</v>
      </c>
      <c r="AE62" s="92">
        <f t="shared" si="600"/>
        <v>-0.0008507265524</v>
      </c>
      <c r="AF62" s="92">
        <f t="shared" si="600"/>
        <v>0.00627137229</v>
      </c>
      <c r="AG62" s="92">
        <f t="shared" si="600"/>
        <v>0.007031633887</v>
      </c>
      <c r="AH62" s="92">
        <f t="shared" si="600"/>
        <v>-0.002279308924</v>
      </c>
      <c r="AI62" s="92">
        <f t="shared" si="600"/>
        <v>-0.002447390791</v>
      </c>
      <c r="AJ62" s="20"/>
      <c r="AK62" s="20">
        <f t="shared" ref="AK62:AQ62" si="601">AC62*AC62</f>
        <v>0.00000007563121339</v>
      </c>
      <c r="AL62" s="20">
        <f t="shared" si="601"/>
        <v>0.0000003087352667</v>
      </c>
      <c r="AM62" s="20">
        <f t="shared" si="601"/>
        <v>0.000000723735667</v>
      </c>
      <c r="AN62" s="20">
        <f t="shared" si="601"/>
        <v>0.0000393301104</v>
      </c>
      <c r="AO62" s="20">
        <f t="shared" si="601"/>
        <v>0.00004944387512</v>
      </c>
      <c r="AP62" s="20">
        <f t="shared" si="601"/>
        <v>0.000005195249172</v>
      </c>
      <c r="AQ62" s="20">
        <f t="shared" si="601"/>
        <v>0.000005989721682</v>
      </c>
      <c r="AR62" s="20"/>
      <c r="AS62" s="20">
        <f t="shared" ref="AS62:AX62" si="602">$AC62*AD62</f>
        <v>0.0000001528071426</v>
      </c>
      <c r="AT62" s="20">
        <f t="shared" si="602"/>
        <v>0.0000002339594124</v>
      </c>
      <c r="AU62" s="20">
        <f t="shared" si="602"/>
        <v>-0.000001724698227</v>
      </c>
      <c r="AV62" s="20">
        <f t="shared" si="602"/>
        <v>-0.000001933778754</v>
      </c>
      <c r="AW62" s="20">
        <f t="shared" si="602"/>
        <v>0.0000006268357032</v>
      </c>
      <c r="AX62" s="20">
        <f t="shared" si="602"/>
        <v>0.0000006730601152</v>
      </c>
      <c r="AY62" s="20"/>
      <c r="AZ62" s="20">
        <f t="shared" ref="AZ62:BD62" si="603">$AD62*AE62</f>
        <v>0.000000472697286</v>
      </c>
      <c r="BA62" s="20">
        <f t="shared" si="603"/>
        <v>-0.000003484622236</v>
      </c>
      <c r="BB62" s="20">
        <f t="shared" si="603"/>
        <v>-0.000003907053618</v>
      </c>
      <c r="BC62" s="20">
        <f t="shared" si="603"/>
        <v>0.000001266474097</v>
      </c>
      <c r="BD62" s="20">
        <f t="shared" si="603"/>
        <v>0.000001359867023</v>
      </c>
      <c r="BE62" s="20"/>
      <c r="BF62" s="20">
        <f t="shared" ref="BF62:BI62" si="604">$AE62*AF62</f>
        <v>-0.000005335222927</v>
      </c>
      <c r="BG62" s="20">
        <f t="shared" si="604"/>
        <v>-0.000005981997654</v>
      </c>
      <c r="BH62" s="20">
        <f t="shared" si="604"/>
        <v>0.000001939068623</v>
      </c>
      <c r="BI62" s="20">
        <f t="shared" si="604"/>
        <v>0.00000208206033</v>
      </c>
      <c r="BJ62" s="20"/>
      <c r="BK62" s="20">
        <f t="shared" ref="BK62:BM62" si="605">$AF62*AG62</f>
        <v>0.00004409799391</v>
      </c>
      <c r="BL62" s="20">
        <f t="shared" si="605"/>
        <v>-0.00001429439483</v>
      </c>
      <c r="BM62" s="20">
        <f t="shared" si="605"/>
        <v>-0.00001534849879</v>
      </c>
      <c r="BN62" s="20"/>
      <c r="BO62" s="20">
        <f t="shared" ref="BO62:BP62" si="606">$AG62*AH62</f>
        <v>-0.00001602726587</v>
      </c>
      <c r="BP62" s="20">
        <f t="shared" si="606"/>
        <v>-0.00001720915602</v>
      </c>
      <c r="BQ62" s="20"/>
      <c r="BR62" s="20">
        <f t="shared" si="27"/>
        <v>0.00000557835967</v>
      </c>
      <c r="BS62" s="20"/>
      <c r="BT62" s="20"/>
      <c r="BU62" s="381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</row>
    <row r="63" ht="15.75" customHeight="1">
      <c r="A63" s="86">
        <v>44279.0</v>
      </c>
      <c r="B63" s="20">
        <v>0.01786</v>
      </c>
      <c r="C63" s="20">
        <v>0.025550000000000003</v>
      </c>
      <c r="D63" s="20">
        <v>0.0342</v>
      </c>
      <c r="E63" s="20">
        <v>0.00773</v>
      </c>
      <c r="F63" s="91">
        <v>0.010573913043478171</v>
      </c>
      <c r="G63" s="20">
        <v>0.007019999999999999</v>
      </c>
      <c r="H63" s="20">
        <v>0.01199</v>
      </c>
      <c r="I63" s="20" t="s">
        <v>83</v>
      </c>
      <c r="J63" s="20"/>
      <c r="K63" s="86">
        <v>44279.0</v>
      </c>
      <c r="L63" s="89">
        <v>0.8466</v>
      </c>
      <c r="M63" s="89">
        <v>108.75</v>
      </c>
      <c r="N63" s="20"/>
      <c r="O63" s="20"/>
      <c r="P63" s="20"/>
      <c r="Q63" s="20"/>
      <c r="R63" s="20"/>
      <c r="S63" s="86">
        <v>44279.0</v>
      </c>
      <c r="T63" s="20">
        <f t="shared" ref="T63:V63" si="607">(1+B63)*1</f>
        <v>1.01786</v>
      </c>
      <c r="U63" s="20">
        <f t="shared" si="607"/>
        <v>1.02555</v>
      </c>
      <c r="V63" s="20">
        <f t="shared" si="607"/>
        <v>1.0342</v>
      </c>
      <c r="W63" s="91">
        <f t="shared" ref="W63:X63" si="608">(1+E63)*$L63</f>
        <v>0.853144218</v>
      </c>
      <c r="X63" s="91">
        <f t="shared" si="608"/>
        <v>0.8555518748</v>
      </c>
      <c r="Y63" s="91">
        <f t="shared" ref="Y63:Z63" si="609">(1+G63)*$M63</f>
        <v>109.513425</v>
      </c>
      <c r="Z63" s="91">
        <f t="shared" si="609"/>
        <v>110.0539125</v>
      </c>
      <c r="AA63" s="20"/>
      <c r="AB63" s="86">
        <v>44279.0</v>
      </c>
      <c r="AC63" s="92">
        <f t="shared" ref="AC63:AI63" si="610">LN(T63/T62)</f>
        <v>-0.0001375340153</v>
      </c>
      <c r="AD63" s="92">
        <f t="shared" si="610"/>
        <v>-0.00000975081785</v>
      </c>
      <c r="AE63" s="92">
        <f t="shared" si="610"/>
        <v>0.0002224188543</v>
      </c>
      <c r="AF63" s="92">
        <f t="shared" si="610"/>
        <v>0.002708739039</v>
      </c>
      <c r="AG63" s="92">
        <f t="shared" si="610"/>
        <v>0.003092397612</v>
      </c>
      <c r="AH63" s="92">
        <f t="shared" si="610"/>
        <v>0.001238535463</v>
      </c>
      <c r="AI63" s="92">
        <f t="shared" si="610"/>
        <v>0.001357358713</v>
      </c>
      <c r="AJ63" s="20"/>
      <c r="AK63" s="20">
        <f t="shared" ref="AK63:AQ63" si="611">AC63*AC63</f>
        <v>0.00000001891560537</v>
      </c>
      <c r="AL63" s="20">
        <f t="shared" si="611"/>
        <v>0</v>
      </c>
      <c r="AM63" s="20">
        <f t="shared" si="611"/>
        <v>0.00000004947014675</v>
      </c>
      <c r="AN63" s="20">
        <f t="shared" si="611"/>
        <v>0.000007337267183</v>
      </c>
      <c r="AO63" s="20">
        <f t="shared" si="611"/>
        <v>0.000009562922993</v>
      </c>
      <c r="AP63" s="20">
        <f t="shared" si="611"/>
        <v>0.000001533970092</v>
      </c>
      <c r="AQ63" s="20">
        <f t="shared" si="611"/>
        <v>0.000001842422676</v>
      </c>
      <c r="AR63" s="20"/>
      <c r="AS63" s="20">
        <f t="shared" ref="AS63:AX63" si="612">$AC63*AD63</f>
        <v>0.000000001341069132</v>
      </c>
      <c r="AT63" s="20">
        <f t="shared" si="612"/>
        <v>-0.00000003059015812</v>
      </c>
      <c r="AU63" s="20">
        <f t="shared" si="612"/>
        <v>-0.0000003725437565</v>
      </c>
      <c r="AV63" s="20">
        <f t="shared" si="612"/>
        <v>-0.0000004253098606</v>
      </c>
      <c r="AW63" s="20">
        <f t="shared" si="612"/>
        <v>-0.0000001703407553</v>
      </c>
      <c r="AX63" s="20">
        <f t="shared" si="612"/>
        <v>-0.0000001866829941</v>
      </c>
      <c r="AY63" s="20"/>
      <c r="AZ63" s="20">
        <f t="shared" ref="AZ63:BD63" si="613">$AD63*AE63</f>
        <v>-0.000000002168765735</v>
      </c>
      <c r="BA63" s="20">
        <f t="shared" si="613"/>
        <v>-0.00000002641242098</v>
      </c>
      <c r="BB63" s="20">
        <f t="shared" si="613"/>
        <v>-0.00000003015340584</v>
      </c>
      <c r="BC63" s="20">
        <f t="shared" si="613"/>
        <v>-0.0000000120767337</v>
      </c>
      <c r="BD63" s="20">
        <f t="shared" si="613"/>
        <v>-0.00000001323535757</v>
      </c>
      <c r="BE63" s="20"/>
      <c r="BF63" s="20">
        <f t="shared" ref="BF63:BI63" si="614">$AE63*AF63</f>
        <v>0.0000006024746337</v>
      </c>
      <c r="BG63" s="20">
        <f t="shared" si="614"/>
        <v>0.000000687807534</v>
      </c>
      <c r="BH63" s="20">
        <f t="shared" si="614"/>
        <v>0.0000002754736386</v>
      </c>
      <c r="BI63" s="20">
        <f t="shared" si="614"/>
        <v>0.0000003019021699</v>
      </c>
      <c r="BJ63" s="20"/>
      <c r="BK63" s="20">
        <f t="shared" ref="BK63:BM63" si="615">$AF63*AG63</f>
        <v>0.000008376498138</v>
      </c>
      <c r="BL63" s="20">
        <f t="shared" si="615"/>
        <v>0.000003354869359</v>
      </c>
      <c r="BM63" s="20">
        <f t="shared" si="615"/>
        <v>0.000003676730537</v>
      </c>
      <c r="BN63" s="20"/>
      <c r="BO63" s="20">
        <f t="shared" ref="BO63:BP63" si="616">$AG63*AH63</f>
        <v>0.000003830044107</v>
      </c>
      <c r="BP63" s="20">
        <f t="shared" si="616"/>
        <v>0.000004197492844</v>
      </c>
      <c r="BQ63" s="20"/>
      <c r="BR63" s="20">
        <f t="shared" si="27"/>
        <v>0.000001681136902</v>
      </c>
      <c r="BS63" s="20"/>
      <c r="BT63" s="20"/>
      <c r="BU63" s="381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</row>
    <row r="64" ht="15.75" customHeight="1">
      <c r="A64" s="86">
        <v>44280.0</v>
      </c>
      <c r="B64" s="20">
        <v>0.01783</v>
      </c>
      <c r="C64" s="20">
        <v>0.02236</v>
      </c>
      <c r="D64" s="20">
        <v>0.03438</v>
      </c>
      <c r="E64" s="20">
        <v>0.0076</v>
      </c>
      <c r="F64" s="91">
        <v>0.010590652173912928</v>
      </c>
      <c r="G64" s="20">
        <v>0.0070799999999999995</v>
      </c>
      <c r="H64" s="20">
        <v>0.01184</v>
      </c>
      <c r="I64" s="20" t="s">
        <v>83</v>
      </c>
      <c r="J64" s="20"/>
      <c r="K64" s="86">
        <v>44280.0</v>
      </c>
      <c r="L64" s="89">
        <v>0.8501</v>
      </c>
      <c r="M64" s="89">
        <v>109.2</v>
      </c>
      <c r="N64" s="20"/>
      <c r="O64" s="20"/>
      <c r="P64" s="20"/>
      <c r="Q64" s="20"/>
      <c r="R64" s="20"/>
      <c r="S64" s="86">
        <v>44280.0</v>
      </c>
      <c r="T64" s="20">
        <f t="shared" ref="T64:V64" si="617">(1+B64)*1</f>
        <v>1.01783</v>
      </c>
      <c r="U64" s="20">
        <f t="shared" si="617"/>
        <v>1.02236</v>
      </c>
      <c r="V64" s="20">
        <f t="shared" si="617"/>
        <v>1.03438</v>
      </c>
      <c r="W64" s="91">
        <f t="shared" ref="W64:X64" si="618">(1+E64)*$L64</f>
        <v>0.85656076</v>
      </c>
      <c r="X64" s="91">
        <f t="shared" si="618"/>
        <v>0.8591031134</v>
      </c>
      <c r="Y64" s="91">
        <f t="shared" ref="Y64:Z64" si="619">(1+G64)*$M64</f>
        <v>109.973136</v>
      </c>
      <c r="Z64" s="91">
        <f t="shared" si="619"/>
        <v>110.492928</v>
      </c>
      <c r="AA64" s="20"/>
      <c r="AB64" s="86">
        <v>44280.0</v>
      </c>
      <c r="AC64" s="92">
        <f t="shared" ref="AC64:AI64" si="620">LN(T64/T63)</f>
        <v>-0.00002947403583</v>
      </c>
      <c r="AD64" s="92">
        <f t="shared" si="620"/>
        <v>-0.003115373801</v>
      </c>
      <c r="AE64" s="92">
        <f t="shared" si="620"/>
        <v>0.0001740324285</v>
      </c>
      <c r="AF64" s="92">
        <f t="shared" si="620"/>
        <v>0.003996650407</v>
      </c>
      <c r="AG64" s="92">
        <f t="shared" si="620"/>
        <v>0.004142225384</v>
      </c>
      <c r="AH64" s="92">
        <f t="shared" si="620"/>
        <v>0.004188973303</v>
      </c>
      <c r="AI64" s="92">
        <f t="shared" si="620"/>
        <v>0.003981159547</v>
      </c>
      <c r="AJ64" s="20"/>
      <c r="AK64" s="20">
        <f t="shared" ref="AK64:AQ64" si="621">AC64*AC64</f>
        <v>0.0000000008687187883</v>
      </c>
      <c r="AL64" s="20">
        <f t="shared" si="621"/>
        <v>0.000009705553918</v>
      </c>
      <c r="AM64" s="20">
        <f t="shared" si="621"/>
        <v>0.00000003028728616</v>
      </c>
      <c r="AN64" s="20">
        <f t="shared" si="621"/>
        <v>0.00001597321447</v>
      </c>
      <c r="AO64" s="20">
        <f t="shared" si="621"/>
        <v>0.00001715803113</v>
      </c>
      <c r="AP64" s="20">
        <f t="shared" si="621"/>
        <v>0.00001754749734</v>
      </c>
      <c r="AQ64" s="20">
        <f t="shared" si="621"/>
        <v>0.00001584963134</v>
      </c>
      <c r="AR64" s="20"/>
      <c r="AS64" s="20">
        <f t="shared" ref="AS64:AX64" si="622">$AC64*AD64</f>
        <v>0.00000009182263903</v>
      </c>
      <c r="AT64" s="20">
        <f t="shared" si="622"/>
        <v>-0.000000005129438033</v>
      </c>
      <c r="AU64" s="20">
        <f t="shared" si="622"/>
        <v>-0.0000001177974173</v>
      </c>
      <c r="AV64" s="20">
        <f t="shared" si="622"/>
        <v>-0.0000001220880994</v>
      </c>
      <c r="AW64" s="20">
        <f t="shared" si="622"/>
        <v>-0.0000001234659492</v>
      </c>
      <c r="AX64" s="20">
        <f t="shared" si="622"/>
        <v>-0.0000001173408392</v>
      </c>
      <c r="AY64" s="20"/>
      <c r="AZ64" s="20">
        <f t="shared" ref="AZ64:BD64" si="623">$AD64*AE64</f>
        <v>-0.0000005421760682</v>
      </c>
      <c r="BA64" s="20">
        <f t="shared" si="623"/>
        <v>-0.00001245105997</v>
      </c>
      <c r="BB64" s="20">
        <f t="shared" si="623"/>
        <v>-0.00001290458044</v>
      </c>
      <c r="BC64" s="20">
        <f t="shared" si="623"/>
        <v>-0.00001305021768</v>
      </c>
      <c r="BD64" s="20">
        <f t="shared" si="623"/>
        <v>-0.00001240280015</v>
      </c>
      <c r="BE64" s="20"/>
      <c r="BF64" s="20">
        <f t="shared" ref="BF64:BI64" si="624">$AE64*AF64</f>
        <v>0.0000006955467761</v>
      </c>
      <c r="BG64" s="20">
        <f t="shared" si="624"/>
        <v>0.0000007208815428</v>
      </c>
      <c r="BH64" s="20">
        <f t="shared" si="624"/>
        <v>0.0000007290171968</v>
      </c>
      <c r="BI64" s="20">
        <f t="shared" si="624"/>
        <v>0.0000006928508642</v>
      </c>
      <c r="BJ64" s="20"/>
      <c r="BK64" s="20">
        <f t="shared" ref="BK64:BM64" si="625">$AF64*AG64</f>
        <v>0.00001655502676</v>
      </c>
      <c r="BL64" s="20">
        <f t="shared" si="625"/>
        <v>0.00001674186186</v>
      </c>
      <c r="BM64" s="20">
        <f t="shared" si="625"/>
        <v>0.00001591130292</v>
      </c>
      <c r="BN64" s="20"/>
      <c r="BO64" s="20">
        <f t="shared" ref="BO64:BP64" si="626">$AG64*AH64</f>
        <v>0.00001735167155</v>
      </c>
      <c r="BP64" s="20">
        <f t="shared" si="626"/>
        <v>0.00001649086013</v>
      </c>
      <c r="BQ64" s="20"/>
      <c r="BR64" s="20">
        <f t="shared" si="27"/>
        <v>0.00001667697106</v>
      </c>
      <c r="BS64" s="20"/>
      <c r="BT64" s="20"/>
      <c r="BU64" s="381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</row>
    <row r="65" ht="15.75" customHeight="1">
      <c r="A65" s="86">
        <v>44281.0</v>
      </c>
      <c r="B65" s="20">
        <v>0.01796</v>
      </c>
      <c r="C65" s="20">
        <v>0.02247</v>
      </c>
      <c r="D65" s="20">
        <v>0.03452</v>
      </c>
      <c r="E65" s="20">
        <v>0.00754</v>
      </c>
      <c r="F65" s="91">
        <v>0.010607391304347829</v>
      </c>
      <c r="G65" s="20">
        <v>0.00656</v>
      </c>
      <c r="H65" s="20">
        <v>0.01202</v>
      </c>
      <c r="I65" s="20" t="s">
        <v>83</v>
      </c>
      <c r="J65" s="20"/>
      <c r="K65" s="86">
        <v>44281.0</v>
      </c>
      <c r="L65" s="89">
        <v>0.8481</v>
      </c>
      <c r="M65" s="89">
        <v>109.72</v>
      </c>
      <c r="N65" s="20"/>
      <c r="O65" s="20"/>
      <c r="P65" s="20"/>
      <c r="Q65" s="20"/>
      <c r="R65" s="20"/>
      <c r="S65" s="86">
        <v>44281.0</v>
      </c>
      <c r="T65" s="20">
        <f t="shared" ref="T65:V65" si="627">(1+B65)*1</f>
        <v>1.01796</v>
      </c>
      <c r="U65" s="20">
        <f t="shared" si="627"/>
        <v>1.02247</v>
      </c>
      <c r="V65" s="20">
        <f t="shared" si="627"/>
        <v>1.03452</v>
      </c>
      <c r="W65" s="91">
        <f t="shared" ref="W65:X65" si="628">(1+E65)*$L65</f>
        <v>0.854494674</v>
      </c>
      <c r="X65" s="91">
        <f t="shared" si="628"/>
        <v>0.8570961286</v>
      </c>
      <c r="Y65" s="91">
        <f t="shared" ref="Y65:Z65" si="629">(1+G65)*$M65</f>
        <v>110.4397632</v>
      </c>
      <c r="Z65" s="91">
        <f t="shared" si="629"/>
        <v>111.0388344</v>
      </c>
      <c r="AA65" s="20"/>
      <c r="AB65" s="86">
        <v>44281.0</v>
      </c>
      <c r="AC65" s="92">
        <f t="shared" ref="AC65:AI65" si="630">LN(T65/T64)</f>
        <v>0.0001277145483</v>
      </c>
      <c r="AD65" s="92">
        <f t="shared" si="630"/>
        <v>0.000107588406</v>
      </c>
      <c r="AE65" s="92">
        <f t="shared" si="630"/>
        <v>0.0001353376192</v>
      </c>
      <c r="AF65" s="92">
        <f t="shared" si="630"/>
        <v>-0.002414985468</v>
      </c>
      <c r="AG65" s="92">
        <f t="shared" si="630"/>
        <v>-0.002338872683</v>
      </c>
      <c r="AH65" s="92">
        <f t="shared" si="630"/>
        <v>0.004234125125</v>
      </c>
      <c r="AI65" s="92">
        <f t="shared" si="630"/>
        <v>0.004928480676</v>
      </c>
      <c r="AJ65" s="20"/>
      <c r="AK65" s="20">
        <f t="shared" ref="AK65:AQ65" si="631">AC65*AC65</f>
        <v>0.00000001631100586</v>
      </c>
      <c r="AL65" s="20">
        <f t="shared" si="631"/>
        <v>0.0000000115752651</v>
      </c>
      <c r="AM65" s="20">
        <f t="shared" si="631"/>
        <v>0.00000001831627118</v>
      </c>
      <c r="AN65" s="20">
        <f t="shared" si="631"/>
        <v>0.000005832154811</v>
      </c>
      <c r="AO65" s="20">
        <f t="shared" si="631"/>
        <v>0.000005470325427</v>
      </c>
      <c r="AP65" s="20">
        <f t="shared" si="631"/>
        <v>0.00001792781557</v>
      </c>
      <c r="AQ65" s="20">
        <f t="shared" si="631"/>
        <v>0.00002428992177</v>
      </c>
      <c r="AR65" s="20"/>
      <c r="AS65" s="20">
        <f t="shared" ref="AS65:AX65" si="632">$AC65*AD65</f>
        <v>0.00000001374060468</v>
      </c>
      <c r="AT65" s="20">
        <f t="shared" si="632"/>
        <v>0.00000001728458291</v>
      </c>
      <c r="AU65" s="20">
        <f t="shared" si="632"/>
        <v>-0.0000003084287783</v>
      </c>
      <c r="AV65" s="20">
        <f t="shared" si="632"/>
        <v>-0.0000002987080683</v>
      </c>
      <c r="AW65" s="20">
        <f t="shared" si="632"/>
        <v>0.0000005407593779</v>
      </c>
      <c r="AX65" s="20">
        <f t="shared" si="632"/>
        <v>0.0000006294386834</v>
      </c>
      <c r="AY65" s="20"/>
      <c r="AZ65" s="20">
        <f t="shared" ref="AZ65:BD65" si="633">$AD65*AE65</f>
        <v>0.00000001456075872</v>
      </c>
      <c r="BA65" s="20">
        <f t="shared" si="633"/>
        <v>-0.000000259824437</v>
      </c>
      <c r="BB65" s="20">
        <f t="shared" si="633"/>
        <v>-0.0000002516355838</v>
      </c>
      <c r="BC65" s="20">
        <f t="shared" si="633"/>
        <v>0.0000004555427729</v>
      </c>
      <c r="BD65" s="20">
        <f t="shared" si="633"/>
        <v>0.0000005302473798</v>
      </c>
      <c r="BE65" s="20"/>
      <c r="BF65" s="20">
        <f t="shared" ref="BF65:BI65" si="634">$AE65*AF65</f>
        <v>-0.0000003268383837</v>
      </c>
      <c r="BG65" s="20">
        <f t="shared" si="634"/>
        <v>-0.0000003165374606</v>
      </c>
      <c r="BH65" s="20">
        <f t="shared" si="634"/>
        <v>0.0000005730364139</v>
      </c>
      <c r="BI65" s="20">
        <f t="shared" si="634"/>
        <v>0.0000006670088411</v>
      </c>
      <c r="BJ65" s="20"/>
      <c r="BK65" s="20">
        <f t="shared" ref="BK65:BM65" si="635">$AF65*AG65</f>
        <v>0.000005648343541</v>
      </c>
      <c r="BL65" s="20">
        <f t="shared" si="635"/>
        <v>-0.00001022535065</v>
      </c>
      <c r="BM65" s="20">
        <f t="shared" si="635"/>
        <v>-0.00001190220921</v>
      </c>
      <c r="BN65" s="20"/>
      <c r="BO65" s="20">
        <f t="shared" ref="BO65:BP65" si="636">$AG65*AH65</f>
        <v>-0.00000990307959</v>
      </c>
      <c r="BP65" s="20">
        <f t="shared" si="636"/>
        <v>-0.00001152708882</v>
      </c>
      <c r="BQ65" s="20"/>
      <c r="BR65" s="20">
        <f t="shared" si="27"/>
        <v>0.00002086780385</v>
      </c>
      <c r="BS65" s="20"/>
      <c r="BT65" s="20"/>
      <c r="BU65" s="381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</row>
    <row r="66" ht="15.75" customHeight="1">
      <c r="A66" s="86">
        <v>44284.0</v>
      </c>
      <c r="B66" s="20">
        <v>0.01806</v>
      </c>
      <c r="C66" s="20">
        <v>0.02254</v>
      </c>
      <c r="D66" s="20">
        <v>0.03449</v>
      </c>
      <c r="E66" s="20">
        <v>0.00746</v>
      </c>
      <c r="F66" s="91">
        <v>0.0106576086956521</v>
      </c>
      <c r="G66" s="20">
        <v>0.00656</v>
      </c>
      <c r="H66" s="20">
        <v>0.01203</v>
      </c>
      <c r="I66" s="20" t="s">
        <v>83</v>
      </c>
      <c r="J66" s="20"/>
      <c r="K66" s="86">
        <v>44284.0</v>
      </c>
      <c r="L66" s="89">
        <v>0.85</v>
      </c>
      <c r="M66" s="89">
        <v>109.84</v>
      </c>
      <c r="N66" s="20"/>
      <c r="O66" s="20"/>
      <c r="P66" s="20"/>
      <c r="Q66" s="20"/>
      <c r="R66" s="20"/>
      <c r="S66" s="86">
        <v>44284.0</v>
      </c>
      <c r="T66" s="20">
        <f t="shared" ref="T66:V66" si="637">(1+B66)*1</f>
        <v>1.01806</v>
      </c>
      <c r="U66" s="20">
        <f t="shared" si="637"/>
        <v>1.02254</v>
      </c>
      <c r="V66" s="20">
        <f t="shared" si="637"/>
        <v>1.03449</v>
      </c>
      <c r="W66" s="91">
        <f t="shared" ref="W66:X66" si="638">(1+E66)*$L66</f>
        <v>0.856341</v>
      </c>
      <c r="X66" s="91">
        <f t="shared" si="638"/>
        <v>0.8590589674</v>
      </c>
      <c r="Y66" s="91">
        <f t="shared" ref="Y66:Z66" si="639">(1+G66)*$M66</f>
        <v>110.5605504</v>
      </c>
      <c r="Z66" s="91">
        <f t="shared" si="639"/>
        <v>111.1613752</v>
      </c>
      <c r="AA66" s="20"/>
      <c r="AB66" s="86">
        <v>44284.0</v>
      </c>
      <c r="AC66" s="92">
        <f t="shared" ref="AC66:AI66" si="640">LN(T66/T65)</f>
        <v>0.00009823086225</v>
      </c>
      <c r="AD66" s="92">
        <f t="shared" si="640"/>
        <v>0.00006845932296</v>
      </c>
      <c r="AE66" s="92">
        <f t="shared" si="640"/>
        <v>-0.00002899937652</v>
      </c>
      <c r="AF66" s="92">
        <f t="shared" si="640"/>
        <v>0.00215839165</v>
      </c>
      <c r="AG66" s="92">
        <f t="shared" si="640"/>
        <v>0.002287485189</v>
      </c>
      <c r="AH66" s="92">
        <f t="shared" si="640"/>
        <v>0.00109309539</v>
      </c>
      <c r="AI66" s="92">
        <f t="shared" si="640"/>
        <v>0.001102976569</v>
      </c>
      <c r="AJ66" s="20"/>
      <c r="AK66" s="20">
        <f t="shared" ref="AK66:AQ66" si="641">AC66*AC66</f>
        <v>0.000000009649302299</v>
      </c>
      <c r="AL66" s="20">
        <f t="shared" si="641"/>
        <v>0.000000004686678901</v>
      </c>
      <c r="AM66" s="20">
        <f t="shared" si="641"/>
        <v>0.0000000008409638383</v>
      </c>
      <c r="AN66" s="20">
        <f t="shared" si="641"/>
        <v>0.000004658654516</v>
      </c>
      <c r="AO66" s="20">
        <f t="shared" si="641"/>
        <v>0.00000523258849</v>
      </c>
      <c r="AP66" s="20">
        <f t="shared" si="641"/>
        <v>0.000001194857532</v>
      </c>
      <c r="AQ66" s="20">
        <f t="shared" si="641"/>
        <v>0.000001216557312</v>
      </c>
      <c r="AR66" s="20"/>
      <c r="AS66" s="20">
        <f t="shared" ref="AS66:AX66" si="642">$AC66*AD66</f>
        <v>0.000000006724818324</v>
      </c>
      <c r="AT66" s="20">
        <f t="shared" si="642"/>
        <v>-0.00000000284863376</v>
      </c>
      <c r="AU66" s="20">
        <f t="shared" si="642"/>
        <v>0.0000002120206729</v>
      </c>
      <c r="AV66" s="20">
        <f t="shared" si="642"/>
        <v>0.0000002247016425</v>
      </c>
      <c r="AW66" s="20">
        <f t="shared" si="642"/>
        <v>0.0000001073757027</v>
      </c>
      <c r="AX66" s="20">
        <f t="shared" si="642"/>
        <v>0.0000001083463394</v>
      </c>
      <c r="AY66" s="20"/>
      <c r="AZ66" s="20">
        <f t="shared" ref="AZ66:BD66" si="643">$AD66*AE66</f>
        <v>-0.000000001985277683</v>
      </c>
      <c r="BA66" s="20">
        <f t="shared" si="643"/>
        <v>0.0000001477620311</v>
      </c>
      <c r="BB66" s="20">
        <f t="shared" si="643"/>
        <v>0.0000001565996873</v>
      </c>
      <c r="BC66" s="20">
        <f t="shared" si="643"/>
        <v>0.00000007483257036</v>
      </c>
      <c r="BD66" s="20">
        <f t="shared" si="643"/>
        <v>0.00000007550902917</v>
      </c>
      <c r="BE66" s="20"/>
      <c r="BF66" s="20">
        <f t="shared" ref="BF66:BI66" si="644">$AE66*AF66</f>
        <v>-0.00000006259201213</v>
      </c>
      <c r="BG66" s="20">
        <f t="shared" si="644"/>
        <v>-0.00000006633564427</v>
      </c>
      <c r="BH66" s="20">
        <f t="shared" si="644"/>
        <v>-0.00000003169908479</v>
      </c>
      <c r="BI66" s="20">
        <f t="shared" si="644"/>
        <v>-0.00000003198563282</v>
      </c>
      <c r="BJ66" s="20"/>
      <c r="BK66" s="20">
        <f t="shared" ref="BK66:BM66" si="645">$AF66*AG66</f>
        <v>0.000004937288932</v>
      </c>
      <c r="BL66" s="20">
        <f t="shared" si="645"/>
        <v>0.000002359327963</v>
      </c>
      <c r="BM66" s="20">
        <f t="shared" si="645"/>
        <v>0.000002380655417</v>
      </c>
      <c r="BN66" s="20"/>
      <c r="BO66" s="20">
        <f t="shared" ref="BO66:BP66" si="646">$AG66*AH66</f>
        <v>0.000002500439515</v>
      </c>
      <c r="BP66" s="20">
        <f t="shared" si="646"/>
        <v>0.000002523042566</v>
      </c>
      <c r="BQ66" s="20"/>
      <c r="BR66" s="20">
        <f t="shared" si="27"/>
        <v>0.000001205658603</v>
      </c>
      <c r="BS66" s="20"/>
      <c r="BT66" s="20"/>
      <c r="BU66" s="381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</row>
    <row r="67" ht="15.75" customHeight="1">
      <c r="A67" s="86">
        <v>44285.0</v>
      </c>
      <c r="B67" s="20">
        <v>0.01849</v>
      </c>
      <c r="C67" s="20">
        <v>0.02329</v>
      </c>
      <c r="D67" s="20">
        <v>0.03503</v>
      </c>
      <c r="E67" s="20">
        <v>0.0076500000000000005</v>
      </c>
      <c r="F67" s="91">
        <v>0.01067434782608686</v>
      </c>
      <c r="G67" s="20">
        <v>0.00649</v>
      </c>
      <c r="H67" s="20">
        <v>0.011819999999999999</v>
      </c>
      <c r="I67" s="20" t="s">
        <v>83</v>
      </c>
      <c r="J67" s="20"/>
      <c r="K67" s="86">
        <v>44285.0</v>
      </c>
      <c r="L67" s="89">
        <v>0.8536</v>
      </c>
      <c r="M67" s="89">
        <v>110.38</v>
      </c>
      <c r="N67" s="20"/>
      <c r="O67" s="20"/>
      <c r="P67" s="20"/>
      <c r="Q67" s="20"/>
      <c r="R67" s="20"/>
      <c r="S67" s="86">
        <v>44285.0</v>
      </c>
      <c r="T67" s="20">
        <f t="shared" ref="T67:V67" si="647">(1+B67)*1</f>
        <v>1.01849</v>
      </c>
      <c r="U67" s="20">
        <f t="shared" si="647"/>
        <v>1.02329</v>
      </c>
      <c r="V67" s="20">
        <f t="shared" si="647"/>
        <v>1.03503</v>
      </c>
      <c r="W67" s="91">
        <f t="shared" ref="W67:X67" si="648">(1+E67)*$L67</f>
        <v>0.86013004</v>
      </c>
      <c r="X67" s="91">
        <f t="shared" si="648"/>
        <v>0.8627116233</v>
      </c>
      <c r="Y67" s="91">
        <f t="shared" ref="Y67:Z67" si="649">(1+G67)*$M67</f>
        <v>111.0963662</v>
      </c>
      <c r="Z67" s="91">
        <f t="shared" si="649"/>
        <v>111.6846916</v>
      </c>
      <c r="AA67" s="20"/>
      <c r="AB67" s="86">
        <v>44285.0</v>
      </c>
      <c r="AC67" s="92">
        <f t="shared" ref="AC67:AI67" si="650">LN(T67/T66)</f>
        <v>0.0004222827884</v>
      </c>
      <c r="AD67" s="92">
        <f t="shared" si="650"/>
        <v>0.0007331987835</v>
      </c>
      <c r="AE67" s="92">
        <f t="shared" si="650"/>
        <v>0.0005218601533</v>
      </c>
      <c r="AF67" s="92">
        <f t="shared" si="650"/>
        <v>0.004414925817</v>
      </c>
      <c r="AG67" s="92">
        <f t="shared" si="650"/>
        <v>0.004242912979</v>
      </c>
      <c r="AH67" s="92">
        <f t="shared" si="650"/>
        <v>0.004834650341</v>
      </c>
      <c r="AI67" s="92">
        <f t="shared" si="650"/>
        <v>0.00469667129</v>
      </c>
      <c r="AJ67" s="20"/>
      <c r="AK67" s="20">
        <f t="shared" ref="AK67:AQ67" si="651">AC67*AC67</f>
        <v>0.0000001783227534</v>
      </c>
      <c r="AL67" s="20">
        <f t="shared" si="651"/>
        <v>0.0000005375804561</v>
      </c>
      <c r="AM67" s="20">
        <f t="shared" si="651"/>
        <v>0.0000002723380196</v>
      </c>
      <c r="AN67" s="20">
        <f t="shared" si="651"/>
        <v>0.00001949156997</v>
      </c>
      <c r="AO67" s="20">
        <f t="shared" si="651"/>
        <v>0.00001800231054</v>
      </c>
      <c r="AP67" s="20">
        <f t="shared" si="651"/>
        <v>0.00002337384392</v>
      </c>
      <c r="AQ67" s="20">
        <f t="shared" si="651"/>
        <v>0.0000220587212</v>
      </c>
      <c r="AR67" s="20"/>
      <c r="AS67" s="20">
        <f t="shared" ref="AS67:AX67" si="652">$AC67*AD67</f>
        <v>0.0000003096172268</v>
      </c>
      <c r="AT67" s="20">
        <f t="shared" si="652"/>
        <v>0.0000002203725607</v>
      </c>
      <c r="AU67" s="20">
        <f t="shared" si="652"/>
        <v>0.000001864347185</v>
      </c>
      <c r="AV67" s="20">
        <f t="shared" si="652"/>
        <v>0.000001791709124</v>
      </c>
      <c r="AW67" s="20">
        <f t="shared" si="652"/>
        <v>0.000002041589627</v>
      </c>
      <c r="AX67" s="20">
        <f t="shared" si="652"/>
        <v>0.000001983323449</v>
      </c>
      <c r="AY67" s="20"/>
      <c r="AZ67" s="20">
        <f t="shared" ref="AZ67:BD67" si="653">$AD67*AE67</f>
        <v>0.0000003826272296</v>
      </c>
      <c r="BA67" s="20">
        <f t="shared" si="653"/>
        <v>0.000003237018238</v>
      </c>
      <c r="BB67" s="20">
        <f t="shared" si="653"/>
        <v>0.000003110898634</v>
      </c>
      <c r="BC67" s="20">
        <f t="shared" si="653"/>
        <v>0.000003544759748</v>
      </c>
      <c r="BD67" s="20">
        <f t="shared" si="653"/>
        <v>0.000003443593676</v>
      </c>
      <c r="BE67" s="20"/>
      <c r="BF67" s="20">
        <f t="shared" ref="BF67:BI67" si="654">$AE67*AF67</f>
        <v>0.000002303973864</v>
      </c>
      <c r="BG67" s="20">
        <f t="shared" si="654"/>
        <v>0.000002214207218</v>
      </c>
      <c r="BH67" s="20">
        <f t="shared" si="654"/>
        <v>0.000002523011368</v>
      </c>
      <c r="BI67" s="20">
        <f t="shared" si="654"/>
        <v>0.000002451005599</v>
      </c>
      <c r="BJ67" s="20"/>
      <c r="BK67" s="20">
        <f t="shared" ref="BK67:BM67" si="655">$AF67*AG67</f>
        <v>0.00001873214605</v>
      </c>
      <c r="BL67" s="20">
        <f t="shared" si="655"/>
        <v>0.00002134462261</v>
      </c>
      <c r="BM67" s="20">
        <f t="shared" si="655"/>
        <v>0.00002073545533</v>
      </c>
      <c r="BN67" s="20"/>
      <c r="BO67" s="20">
        <f t="shared" ref="BO67:BP67" si="656">$AG67*AH67</f>
        <v>0.00002051300068</v>
      </c>
      <c r="BP67" s="20">
        <f t="shared" si="656"/>
        <v>0.00001992756757</v>
      </c>
      <c r="BQ67" s="20"/>
      <c r="BR67" s="20">
        <f t="shared" si="27"/>
        <v>0.00002270676345</v>
      </c>
      <c r="BS67" s="20"/>
      <c r="BT67" s="20"/>
      <c r="BU67" s="381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</row>
    <row r="68" ht="15.75" customHeight="1">
      <c r="A68" s="86">
        <v>44286.0</v>
      </c>
      <c r="B68" s="20">
        <v>0.01849</v>
      </c>
      <c r="C68" s="20">
        <v>0.023170000000000003</v>
      </c>
      <c r="D68" s="20">
        <v>0.0351</v>
      </c>
      <c r="E68" s="20">
        <v>0.00758</v>
      </c>
      <c r="F68" s="91">
        <v>0.010691086956521758</v>
      </c>
      <c r="G68" s="20">
        <v>0.006540000000000001</v>
      </c>
      <c r="H68" s="20">
        <v>0.01221</v>
      </c>
      <c r="I68" s="20" t="s">
        <v>83</v>
      </c>
      <c r="J68" s="20"/>
      <c r="K68" s="86">
        <v>44286.0</v>
      </c>
      <c r="L68" s="89">
        <v>0.8525</v>
      </c>
      <c r="M68" s="89">
        <v>110.75</v>
      </c>
      <c r="N68" s="20"/>
      <c r="O68" s="20"/>
      <c r="P68" s="20"/>
      <c r="Q68" s="20"/>
      <c r="R68" s="20"/>
      <c r="S68" s="86">
        <v>44286.0</v>
      </c>
      <c r="T68" s="20">
        <f t="shared" ref="T68:V68" si="657">(1+B68)*1</f>
        <v>1.01849</v>
      </c>
      <c r="U68" s="20">
        <f t="shared" si="657"/>
        <v>1.02317</v>
      </c>
      <c r="V68" s="20">
        <f t="shared" si="657"/>
        <v>1.0351</v>
      </c>
      <c r="W68" s="91">
        <f t="shared" ref="W68:X68" si="658">(1+E68)*$L68</f>
        <v>0.85896195</v>
      </c>
      <c r="X68" s="91">
        <f t="shared" si="658"/>
        <v>0.8616141516</v>
      </c>
      <c r="Y68" s="91">
        <f t="shared" ref="Y68:Z68" si="659">(1+G68)*$M68</f>
        <v>111.474305</v>
      </c>
      <c r="Z68" s="91">
        <f t="shared" si="659"/>
        <v>112.1022575</v>
      </c>
      <c r="AA68" s="20"/>
      <c r="AB68" s="86">
        <v>44286.0</v>
      </c>
      <c r="AC68" s="92">
        <f t="shared" ref="AC68:AI68" si="660">LN(T68/T67)</f>
        <v>0</v>
      </c>
      <c r="AD68" s="92">
        <f t="shared" si="660"/>
        <v>-0.000117275686</v>
      </c>
      <c r="AE68" s="92">
        <f t="shared" si="660"/>
        <v>0.00006762860306</v>
      </c>
      <c r="AF68" s="92">
        <f t="shared" si="660"/>
        <v>-0.001358961808</v>
      </c>
      <c r="AG68" s="92">
        <f t="shared" si="660"/>
        <v>-0.001272928629</v>
      </c>
      <c r="AH68" s="92">
        <f t="shared" si="660"/>
        <v>0.003396127272</v>
      </c>
      <c r="AI68" s="92">
        <f t="shared" si="660"/>
        <v>0.003731820701</v>
      </c>
      <c r="AJ68" s="20"/>
      <c r="AK68" s="20">
        <f t="shared" ref="AK68:AQ68" si="661">AC68*AC68</f>
        <v>0</v>
      </c>
      <c r="AL68" s="20">
        <f t="shared" si="661"/>
        <v>0.00000001375358652</v>
      </c>
      <c r="AM68" s="20">
        <f t="shared" si="661"/>
        <v>0.000000004573627952</v>
      </c>
      <c r="AN68" s="20">
        <f t="shared" si="661"/>
        <v>0.000001846777197</v>
      </c>
      <c r="AO68" s="20">
        <f t="shared" si="661"/>
        <v>0.000001620347294</v>
      </c>
      <c r="AP68" s="20">
        <f t="shared" si="661"/>
        <v>0.00001153368045</v>
      </c>
      <c r="AQ68" s="20">
        <f t="shared" si="661"/>
        <v>0.00001392648574</v>
      </c>
      <c r="AR68" s="20"/>
      <c r="AS68" s="20">
        <f t="shared" ref="AS68:AX68" si="662">$AC68*AD68</f>
        <v>0</v>
      </c>
      <c r="AT68" s="20">
        <f t="shared" si="662"/>
        <v>0</v>
      </c>
      <c r="AU68" s="20">
        <f t="shared" si="662"/>
        <v>0</v>
      </c>
      <c r="AV68" s="20">
        <f t="shared" si="662"/>
        <v>0</v>
      </c>
      <c r="AW68" s="20">
        <f t="shared" si="662"/>
        <v>0</v>
      </c>
      <c r="AX68" s="20">
        <f t="shared" si="662"/>
        <v>0</v>
      </c>
      <c r="AY68" s="20"/>
      <c r="AZ68" s="20">
        <f t="shared" ref="AZ68:BD68" si="663">$AD68*AE68</f>
        <v>-0.000000007931190814</v>
      </c>
      <c r="BA68" s="20">
        <f t="shared" si="663"/>
        <v>0.0000001593731783</v>
      </c>
      <c r="BB68" s="20">
        <f t="shared" si="663"/>
        <v>0.0000001492835781</v>
      </c>
      <c r="BC68" s="20">
        <f t="shared" si="663"/>
        <v>-0.0000003982831555</v>
      </c>
      <c r="BD68" s="20">
        <f t="shared" si="663"/>
        <v>-0.0000004376518325</v>
      </c>
      <c r="BE68" s="20"/>
      <c r="BF68" s="20">
        <f t="shared" ref="BF68:BI68" si="664">$AE68*AF68</f>
        <v>-0.00000009190468871</v>
      </c>
      <c r="BG68" s="20">
        <f t="shared" si="664"/>
        <v>-0.00000008608638496</v>
      </c>
      <c r="BH68" s="20">
        <f t="shared" si="664"/>
        <v>0.0000002296753432</v>
      </c>
      <c r="BI68" s="20">
        <f t="shared" si="664"/>
        <v>0.0000002523778209</v>
      </c>
      <c r="BJ68" s="20"/>
      <c r="BK68" s="20">
        <f t="shared" ref="BK68:BM68" si="665">$AF68*AG68</f>
        <v>0.000001729861391</v>
      </c>
      <c r="BL68" s="20">
        <f t="shared" si="665"/>
        <v>-0.00000461520726</v>
      </c>
      <c r="BM68" s="20">
        <f t="shared" si="665"/>
        <v>-0.000005071401808</v>
      </c>
      <c r="BN68" s="20"/>
      <c r="BO68" s="20">
        <f t="shared" ref="BO68:BP68" si="666">$AG68*AH68</f>
        <v>-0.000004323027632</v>
      </c>
      <c r="BP68" s="20">
        <f t="shared" si="666"/>
        <v>-0.000004750341407</v>
      </c>
      <c r="BQ68" s="20"/>
      <c r="BR68" s="20">
        <f t="shared" si="27"/>
        <v>0.00001267373806</v>
      </c>
      <c r="BS68" s="20"/>
      <c r="BT68" s="20"/>
      <c r="BU68" s="381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</row>
    <row r="69" ht="15.75" customHeight="1">
      <c r="A69" s="86">
        <v>44287.0</v>
      </c>
      <c r="B69" s="20">
        <v>0.018600000000000002</v>
      </c>
      <c r="C69" s="20">
        <v>0.02292</v>
      </c>
      <c r="D69" s="20">
        <v>0.03508</v>
      </c>
      <c r="E69" s="20">
        <v>0.00753</v>
      </c>
      <c r="F69" s="91">
        <v>0.010707826086956515</v>
      </c>
      <c r="G69" s="20">
        <v>0.0064600000000000005</v>
      </c>
      <c r="H69" s="20">
        <v>0.01244</v>
      </c>
      <c r="I69" s="20" t="s">
        <v>83</v>
      </c>
      <c r="J69" s="20"/>
      <c r="K69" s="86">
        <v>44287.0</v>
      </c>
      <c r="L69" s="89">
        <v>0.8491</v>
      </c>
      <c r="M69" s="89">
        <v>110.65</v>
      </c>
      <c r="N69" s="20"/>
      <c r="O69" s="20"/>
      <c r="P69" s="20"/>
      <c r="Q69" s="20"/>
      <c r="R69" s="20"/>
      <c r="S69" s="86">
        <v>44287.0</v>
      </c>
      <c r="T69" s="20">
        <f t="shared" ref="T69:V69" si="667">(1+B69)*1</f>
        <v>1.0186</v>
      </c>
      <c r="U69" s="20">
        <f t="shared" si="667"/>
        <v>1.02292</v>
      </c>
      <c r="V69" s="20">
        <f t="shared" si="667"/>
        <v>1.03508</v>
      </c>
      <c r="W69" s="91">
        <f t="shared" ref="W69:X69" si="668">(1+E69)*$L69</f>
        <v>0.855493723</v>
      </c>
      <c r="X69" s="91">
        <f t="shared" si="668"/>
        <v>0.8581920151</v>
      </c>
      <c r="Y69" s="91">
        <f t="shared" ref="Y69:Z69" si="669">(1+G69)*$M69</f>
        <v>111.364799</v>
      </c>
      <c r="Z69" s="91">
        <f t="shared" si="669"/>
        <v>112.026486</v>
      </c>
      <c r="AA69" s="20"/>
      <c r="AB69" s="86">
        <v>44287.0</v>
      </c>
      <c r="AC69" s="92">
        <f t="shared" ref="AC69:AI69" si="670">LN(T69/T68)</f>
        <v>0.0001079971922</v>
      </c>
      <c r="AD69" s="92">
        <f t="shared" si="670"/>
        <v>-0.0002443685285</v>
      </c>
      <c r="AE69" s="92">
        <f t="shared" si="670"/>
        <v>-0.00001932199132</v>
      </c>
      <c r="AF69" s="92">
        <f t="shared" si="670"/>
        <v>-0.004045869235</v>
      </c>
      <c r="AG69" s="92">
        <f t="shared" si="670"/>
        <v>-0.003979682226</v>
      </c>
      <c r="AH69" s="92">
        <f t="shared" si="670"/>
        <v>-0.0009828257864</v>
      </c>
      <c r="AI69" s="92">
        <f t="shared" si="670"/>
        <v>-0.0006761426643</v>
      </c>
      <c r="AJ69" s="20"/>
      <c r="AK69" s="20">
        <f t="shared" ref="AK69:AQ69" si="671">AC69*AC69</f>
        <v>0.00000001166339352</v>
      </c>
      <c r="AL69" s="20">
        <f t="shared" si="671"/>
        <v>0.00000005971597772</v>
      </c>
      <c r="AM69" s="20">
        <f t="shared" si="671"/>
        <v>0.0000000003733393488</v>
      </c>
      <c r="AN69" s="20">
        <f t="shared" si="671"/>
        <v>0.00001636905787</v>
      </c>
      <c r="AO69" s="20">
        <f t="shared" si="671"/>
        <v>0.00001583787062</v>
      </c>
      <c r="AP69" s="20">
        <f t="shared" si="671"/>
        <v>0.0000009659465264</v>
      </c>
      <c r="AQ69" s="20">
        <f t="shared" si="671"/>
        <v>0.0000004571689025</v>
      </c>
      <c r="AR69" s="20"/>
      <c r="AS69" s="20">
        <f t="shared" ref="AS69:AX69" si="672">$AC69*AD69</f>
        <v>-0.00000002639111494</v>
      </c>
      <c r="AT69" s="20">
        <f t="shared" si="672"/>
        <v>-0.00000000208672081</v>
      </c>
      <c r="AU69" s="20">
        <f t="shared" si="672"/>
        <v>-0.0000004369425173</v>
      </c>
      <c r="AV69" s="20">
        <f t="shared" si="672"/>
        <v>-0.0000004297945061</v>
      </c>
      <c r="AW69" s="20">
        <f t="shared" si="672"/>
        <v>-0.0000001061424253</v>
      </c>
      <c r="AX69" s="20">
        <f t="shared" si="672"/>
        <v>-0.00000007302150925</v>
      </c>
      <c r="AY69" s="20"/>
      <c r="AZ69" s="20">
        <f t="shared" ref="AZ69:BD69" si="673">$AD69*AE69</f>
        <v>0.000000004721686588</v>
      </c>
      <c r="BA69" s="20">
        <f t="shared" si="673"/>
        <v>0.0000009886831114</v>
      </c>
      <c r="BB69" s="20">
        <f t="shared" si="673"/>
        <v>0.0000009725090894</v>
      </c>
      <c r="BC69" s="20">
        <f t="shared" si="673"/>
        <v>0.0000002401716912</v>
      </c>
      <c r="BD69" s="20">
        <f t="shared" si="673"/>
        <v>0.0000001652279879</v>
      </c>
      <c r="BE69" s="20"/>
      <c r="BF69" s="20">
        <f t="shared" ref="BF69:BI69" si="674">$AE69*AF69</f>
        <v>0.00000007817425026</v>
      </c>
      <c r="BG69" s="20">
        <f t="shared" si="674"/>
        <v>0.00000007689538544</v>
      </c>
      <c r="BH69" s="20">
        <f t="shared" si="674"/>
        <v>0.00000001899015132</v>
      </c>
      <c r="BI69" s="20">
        <f t="shared" si="674"/>
        <v>0.00000001306442269</v>
      </c>
      <c r="BJ69" s="20"/>
      <c r="BK69" s="20">
        <f t="shared" ref="BK69:BM69" si="675">$AF69*AG69</f>
        <v>0.00001610127388</v>
      </c>
      <c r="BL69" s="20">
        <f t="shared" si="675"/>
        <v>0.000003976384612</v>
      </c>
      <c r="BM69" s="20">
        <f t="shared" si="675"/>
        <v>0.000002735584804</v>
      </c>
      <c r="BN69" s="20"/>
      <c r="BO69" s="20">
        <f t="shared" ref="BO69:BP69" si="676">$AG69*AH69</f>
        <v>0.000003911334313</v>
      </c>
      <c r="BP69" s="20">
        <f t="shared" si="676"/>
        <v>0.000002690832943</v>
      </c>
      <c r="BQ69" s="20"/>
      <c r="BR69" s="20">
        <f t="shared" si="27"/>
        <v>0.0000006645304457</v>
      </c>
      <c r="BS69" s="20"/>
      <c r="BT69" s="20"/>
      <c r="BU69" s="78"/>
      <c r="BV69" s="20"/>
      <c r="BW69" s="20"/>
      <c r="BX69" s="78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</row>
    <row r="70" ht="15.75" customHeight="1">
      <c r="A70" s="86">
        <v>44288.0</v>
      </c>
      <c r="B70" s="20">
        <v>0.01858</v>
      </c>
      <c r="C70" s="20">
        <v>0.0229</v>
      </c>
      <c r="D70" s="20">
        <v>0.035070000000000004</v>
      </c>
      <c r="E70" s="20">
        <v>0.00753</v>
      </c>
      <c r="F70" s="91">
        <v>0.010724565217391274</v>
      </c>
      <c r="G70" s="20">
        <v>0.00644</v>
      </c>
      <c r="H70" s="20">
        <v>0.01242</v>
      </c>
      <c r="I70" s="20" t="s">
        <v>83</v>
      </c>
      <c r="J70" s="20"/>
      <c r="K70" s="86">
        <v>44288.0</v>
      </c>
      <c r="L70" s="89">
        <v>0.851</v>
      </c>
      <c r="M70" s="89">
        <v>110.76</v>
      </c>
      <c r="N70" s="20"/>
      <c r="O70" s="20"/>
      <c r="P70" s="20"/>
      <c r="Q70" s="20"/>
      <c r="R70" s="20"/>
      <c r="S70" s="86">
        <v>44288.0</v>
      </c>
      <c r="T70" s="20">
        <f t="shared" ref="T70:V70" si="677">(1+B70)*1</f>
        <v>1.01858</v>
      </c>
      <c r="U70" s="20">
        <f t="shared" si="677"/>
        <v>1.0229</v>
      </c>
      <c r="V70" s="20">
        <f t="shared" si="677"/>
        <v>1.03507</v>
      </c>
      <c r="W70" s="91">
        <f t="shared" ref="W70:X70" si="678">(1+E70)*$L70</f>
        <v>0.85740803</v>
      </c>
      <c r="X70" s="91">
        <f t="shared" si="678"/>
        <v>0.860126605</v>
      </c>
      <c r="Y70" s="91">
        <f t="shared" ref="Y70:Z70" si="679">(1+G70)*$M70</f>
        <v>111.4732944</v>
      </c>
      <c r="Z70" s="91">
        <f t="shared" si="679"/>
        <v>112.1356392</v>
      </c>
      <c r="AA70" s="20"/>
      <c r="AB70" s="86">
        <v>44288.0</v>
      </c>
      <c r="AC70" s="92">
        <f t="shared" ref="AC70:AI70" si="680">LN(T70/T69)</f>
        <v>-0.00001963498562</v>
      </c>
      <c r="AD70" s="92">
        <f t="shared" si="680"/>
        <v>-0.00001955206225</v>
      </c>
      <c r="AE70" s="92">
        <f t="shared" si="680"/>
        <v>-0.000009661135667</v>
      </c>
      <c r="AF70" s="92">
        <f t="shared" si="680"/>
        <v>0.002235163568</v>
      </c>
      <c r="AG70" s="92">
        <f t="shared" si="680"/>
        <v>0.002251725221</v>
      </c>
      <c r="AH70" s="92">
        <f t="shared" si="680"/>
        <v>0.000973759979</v>
      </c>
      <c r="AI70" s="92">
        <f t="shared" si="680"/>
        <v>0.0009738773535</v>
      </c>
      <c r="AJ70" s="20"/>
      <c r="AK70" s="20">
        <f t="shared" ref="AK70:AQ70" si="681">AC70*AC70</f>
        <v>0.0000000003855326602</v>
      </c>
      <c r="AL70" s="20">
        <f t="shared" si="681"/>
        <v>0.0000000003822831384</v>
      </c>
      <c r="AM70" s="20">
        <f t="shared" si="681"/>
        <v>0</v>
      </c>
      <c r="AN70" s="20">
        <f t="shared" si="681"/>
        <v>0.000004995956176</v>
      </c>
      <c r="AO70" s="20">
        <f t="shared" si="681"/>
        <v>0.000005070266469</v>
      </c>
      <c r="AP70" s="20">
        <f t="shared" si="681"/>
        <v>0.0000009482084967</v>
      </c>
      <c r="AQ70" s="20">
        <f t="shared" si="681"/>
        <v>0.0000009484370997</v>
      </c>
      <c r="AR70" s="20"/>
      <c r="AS70" s="20">
        <f t="shared" ref="AS70:AX70" si="682">$AC70*AD70</f>
        <v>0.0000000003839044612</v>
      </c>
      <c r="AT70" s="20">
        <f t="shared" si="682"/>
        <v>0.0000000001896962599</v>
      </c>
      <c r="AU70" s="20">
        <f t="shared" si="682"/>
        <v>-0.00000004388740451</v>
      </c>
      <c r="AV70" s="20">
        <f t="shared" si="682"/>
        <v>-0.00000004421259232</v>
      </c>
      <c r="AW70" s="20">
        <f t="shared" si="682"/>
        <v>-0.00000001911976318</v>
      </c>
      <c r="AX70" s="20">
        <f t="shared" si="682"/>
        <v>-0.00000001912206783</v>
      </c>
      <c r="AY70" s="20"/>
      <c r="AZ70" s="20">
        <f t="shared" ref="AZ70:BD70" si="683">$AD70*AE70</f>
        <v>0.000000000188895126</v>
      </c>
      <c r="BA70" s="20">
        <f t="shared" si="683"/>
        <v>-0.00000004370205723</v>
      </c>
      <c r="BB70" s="20">
        <f t="shared" si="683"/>
        <v>-0.00000004402587169</v>
      </c>
      <c r="BC70" s="20">
        <f t="shared" si="683"/>
        <v>-0.00000001903901573</v>
      </c>
      <c r="BD70" s="20">
        <f t="shared" si="683"/>
        <v>-0.00000001904131064</v>
      </c>
      <c r="BE70" s="20"/>
      <c r="BF70" s="20">
        <f t="shared" ref="BF70:BI70" si="684">$AE70*AF70</f>
        <v>-0.00000002159421847</v>
      </c>
      <c r="BG70" s="20">
        <f t="shared" si="684"/>
        <v>-0.00000002175422284</v>
      </c>
      <c r="BH70" s="20">
        <f t="shared" si="684"/>
        <v>-0.000000009407627264</v>
      </c>
      <c r="BI70" s="20">
        <f t="shared" si="684"/>
        <v>-0.000000009408761235</v>
      </c>
      <c r="BJ70" s="20"/>
      <c r="BK70" s="20">
        <f t="shared" ref="BK70:BM70" si="685">$AF70*AG70</f>
        <v>0.000005032974178</v>
      </c>
      <c r="BL70" s="20">
        <f t="shared" si="685"/>
        <v>0.000002176512829</v>
      </c>
      <c r="BM70" s="20">
        <f t="shared" si="685"/>
        <v>0.00000217677518</v>
      </c>
      <c r="BN70" s="20"/>
      <c r="BO70" s="20">
        <f t="shared" ref="BO70:BP70" si="686">$AG70*AH70</f>
        <v>0.000002192639903</v>
      </c>
      <c r="BP70" s="20">
        <f t="shared" si="686"/>
        <v>0.000002192904199</v>
      </c>
      <c r="BQ70" s="20"/>
      <c r="BR70" s="20">
        <f t="shared" si="27"/>
        <v>0.0000009483227913</v>
      </c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</row>
    <row r="71" ht="15.75" customHeight="1">
      <c r="A71" s="86">
        <v>44291.0</v>
      </c>
      <c r="B71" s="20">
        <v>0.01866</v>
      </c>
      <c r="C71" s="20">
        <v>0.022940000000000002</v>
      </c>
      <c r="D71" s="20">
        <v>0.03508</v>
      </c>
      <c r="E71" s="20">
        <v>0.00753</v>
      </c>
      <c r="F71" s="91">
        <v>0.010774782608695545</v>
      </c>
      <c r="G71" s="20">
        <v>0.00641</v>
      </c>
      <c r="H71" s="20">
        <v>0.012390000000000002</v>
      </c>
      <c r="I71" s="20" t="s">
        <v>83</v>
      </c>
      <c r="J71" s="20"/>
      <c r="K71" s="86">
        <v>44291.0</v>
      </c>
      <c r="L71" s="89">
        <v>0.8467</v>
      </c>
      <c r="M71" s="89">
        <v>110.19</v>
      </c>
      <c r="N71" s="20"/>
      <c r="O71" s="20"/>
      <c r="P71" s="20"/>
      <c r="Q71" s="20"/>
      <c r="R71" s="20"/>
      <c r="S71" s="86">
        <v>44291.0</v>
      </c>
      <c r="T71" s="20">
        <f t="shared" ref="T71:V71" si="687">(1+B71)*1</f>
        <v>1.01866</v>
      </c>
      <c r="U71" s="20">
        <f t="shared" si="687"/>
        <v>1.02294</v>
      </c>
      <c r="V71" s="20">
        <f t="shared" si="687"/>
        <v>1.03508</v>
      </c>
      <c r="W71" s="91">
        <f t="shared" ref="W71:X71" si="688">(1+E71)*$L71</f>
        <v>0.853075651</v>
      </c>
      <c r="X71" s="91">
        <f t="shared" si="688"/>
        <v>0.8558230084</v>
      </c>
      <c r="Y71" s="91">
        <f t="shared" ref="Y71:Z71" si="689">(1+G71)*$M71</f>
        <v>110.8963179</v>
      </c>
      <c r="Z71" s="91">
        <f t="shared" si="689"/>
        <v>111.5552541</v>
      </c>
      <c r="AA71" s="20"/>
      <c r="AB71" s="86">
        <v>44291.0</v>
      </c>
      <c r="AC71" s="92">
        <f t="shared" ref="AC71:AI71" si="690">LN(T71/T70)</f>
        <v>0.00007853762938</v>
      </c>
      <c r="AD71" s="92">
        <f t="shared" si="690"/>
        <v>0.00003910374223</v>
      </c>
      <c r="AE71" s="92">
        <f t="shared" si="690"/>
        <v>0.000009661135667</v>
      </c>
      <c r="AF71" s="92">
        <f t="shared" si="690"/>
        <v>-0.005065687925</v>
      </c>
      <c r="AG71" s="92">
        <f t="shared" si="690"/>
        <v>-0.005016004613</v>
      </c>
      <c r="AH71" s="92">
        <f t="shared" si="690"/>
        <v>-0.005189358284</v>
      </c>
      <c r="AI71" s="92">
        <f t="shared" si="690"/>
        <v>-0.005189182213</v>
      </c>
      <c r="AJ71" s="20"/>
      <c r="AK71" s="20">
        <f t="shared" ref="AK71:AQ71" si="691">AC71*AC71</f>
        <v>0.000000006168159229</v>
      </c>
      <c r="AL71" s="20">
        <f t="shared" si="691"/>
        <v>0.000000001529102657</v>
      </c>
      <c r="AM71" s="20">
        <f t="shared" si="691"/>
        <v>0</v>
      </c>
      <c r="AN71" s="20">
        <f t="shared" si="691"/>
        <v>0.00002566119415</v>
      </c>
      <c r="AO71" s="20">
        <f t="shared" si="691"/>
        <v>0.00002516030228</v>
      </c>
      <c r="AP71" s="20">
        <f t="shared" si="691"/>
        <v>0.0000269294394</v>
      </c>
      <c r="AQ71" s="20">
        <f t="shared" si="691"/>
        <v>0.00002692761204</v>
      </c>
      <c r="AR71" s="20"/>
      <c r="AS71" s="20">
        <f t="shared" ref="AS71:AX71" si="692">$AC71*AD71</f>
        <v>0.000000003071115215</v>
      </c>
      <c r="AT71" s="20">
        <f t="shared" si="692"/>
        <v>0.0000000007587626924</v>
      </c>
      <c r="AU71" s="20">
        <f t="shared" si="692"/>
        <v>-0.0000003978471208</v>
      </c>
      <c r="AV71" s="20">
        <f t="shared" si="692"/>
        <v>-0.0000003939451113</v>
      </c>
      <c r="AW71" s="20">
        <f t="shared" si="692"/>
        <v>-0.0000004075598976</v>
      </c>
      <c r="AX71" s="20">
        <f t="shared" si="692"/>
        <v>-0.0000004075460694</v>
      </c>
      <c r="AY71" s="20"/>
      <c r="AZ71" s="20">
        <f t="shared" ref="AZ71:BD71" si="693">$AD71*AE71</f>
        <v>0.0000000003777865588</v>
      </c>
      <c r="BA71" s="20">
        <f t="shared" si="693"/>
        <v>-0.0000001980873549</v>
      </c>
      <c r="BB71" s="20">
        <f t="shared" si="693"/>
        <v>-0.0000001961445514</v>
      </c>
      <c r="BC71" s="20">
        <f t="shared" si="693"/>
        <v>-0.0000002029233287</v>
      </c>
      <c r="BD71" s="20">
        <f t="shared" si="693"/>
        <v>-0.0000002029164437</v>
      </c>
      <c r="BE71" s="20"/>
      <c r="BF71" s="20">
        <f t="shared" ref="BF71:BI71" si="694">$AE71*AF71</f>
        <v>-0.00000004894029829</v>
      </c>
      <c r="BG71" s="20">
        <f t="shared" si="694"/>
        <v>-0.00000004846030107</v>
      </c>
      <c r="BH71" s="20">
        <f t="shared" si="694"/>
        <v>-0.0000000501350944</v>
      </c>
      <c r="BI71" s="20">
        <f t="shared" si="694"/>
        <v>-0.00000005013339336</v>
      </c>
      <c r="BJ71" s="20"/>
      <c r="BK71" s="20">
        <f t="shared" ref="BK71:BM71" si="695">$AF71*AG71</f>
        <v>0.000025409514</v>
      </c>
      <c r="BL71" s="20">
        <f t="shared" si="695"/>
        <v>0.0000262876696</v>
      </c>
      <c r="BM71" s="20">
        <f t="shared" si="695"/>
        <v>0.00002628677768</v>
      </c>
      <c r="BN71" s="20"/>
      <c r="BO71" s="20">
        <f t="shared" ref="BO71:BP71" si="696">$AG71*AH71</f>
        <v>0.00002602984509</v>
      </c>
      <c r="BP71" s="20">
        <f t="shared" si="696"/>
        <v>0.00002602896192</v>
      </c>
      <c r="BQ71" s="20"/>
      <c r="BR71" s="20">
        <f t="shared" si="27"/>
        <v>0.0000269285257</v>
      </c>
      <c r="BS71" s="20"/>
      <c r="BT71" s="20"/>
      <c r="BU71" s="20"/>
      <c r="BV71" s="20"/>
      <c r="BW71" s="20"/>
      <c r="BX71" s="78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</row>
    <row r="72" ht="15.75" customHeight="1">
      <c r="A72" s="86">
        <v>44292.0</v>
      </c>
      <c r="B72" s="20">
        <v>0.01863</v>
      </c>
      <c r="C72" s="20">
        <v>0.022869999999999998</v>
      </c>
      <c r="D72" s="20">
        <v>0.03496</v>
      </c>
      <c r="E72" s="20">
        <v>0.0075</v>
      </c>
      <c r="F72" s="91">
        <v>0.010791521739130444</v>
      </c>
      <c r="G72" s="20">
        <v>0.00637</v>
      </c>
      <c r="H72" s="20">
        <v>0.012310000000000001</v>
      </c>
      <c r="I72" s="20" t="s">
        <v>83</v>
      </c>
      <c r="J72" s="20"/>
      <c r="K72" s="86">
        <v>44292.0</v>
      </c>
      <c r="L72" s="89">
        <v>0.842</v>
      </c>
      <c r="M72" s="89">
        <v>109.77</v>
      </c>
      <c r="N72" s="20"/>
      <c r="O72" s="20"/>
      <c r="P72" s="20"/>
      <c r="Q72" s="20"/>
      <c r="R72" s="20"/>
      <c r="S72" s="86">
        <v>44292.0</v>
      </c>
      <c r="T72" s="20">
        <f t="shared" ref="T72:V72" si="697">(1+B72)*1</f>
        <v>1.01863</v>
      </c>
      <c r="U72" s="20">
        <f t="shared" si="697"/>
        <v>1.02287</v>
      </c>
      <c r="V72" s="20">
        <f t="shared" si="697"/>
        <v>1.03496</v>
      </c>
      <c r="W72" s="91">
        <f t="shared" ref="W72:X72" si="698">(1+E72)*$L72</f>
        <v>0.848315</v>
      </c>
      <c r="X72" s="91">
        <f t="shared" si="698"/>
        <v>0.8510864613</v>
      </c>
      <c r="Y72" s="91">
        <f t="shared" ref="Y72:Z72" si="699">(1+G72)*$M72</f>
        <v>110.4692349</v>
      </c>
      <c r="Z72" s="91">
        <f t="shared" si="699"/>
        <v>111.1212687</v>
      </c>
      <c r="AA72" s="20"/>
      <c r="AB72" s="86">
        <v>44292.0</v>
      </c>
      <c r="AC72" s="92">
        <f t="shared" ref="AC72:AI72" si="700">LN(T72/T71)</f>
        <v>-0.00002945088819</v>
      </c>
      <c r="AD72" s="92">
        <f t="shared" si="700"/>
        <v>-0.00006843255241</v>
      </c>
      <c r="AE72" s="92">
        <f t="shared" si="700"/>
        <v>-0.0001159397887</v>
      </c>
      <c r="AF72" s="92">
        <f t="shared" si="700"/>
        <v>-0.005596202638</v>
      </c>
      <c r="AG72" s="92">
        <f t="shared" si="700"/>
        <v>-0.00554986585</v>
      </c>
      <c r="AH72" s="92">
        <f t="shared" si="700"/>
        <v>-0.003858626823</v>
      </c>
      <c r="AI72" s="92">
        <f t="shared" si="700"/>
        <v>-0.003897904853</v>
      </c>
      <c r="AJ72" s="20"/>
      <c r="AK72" s="20">
        <f t="shared" ref="AK72:AQ72" si="701">AC72*AC72</f>
        <v>0.0000000008673548153</v>
      </c>
      <c r="AL72" s="20">
        <f t="shared" si="701"/>
        <v>0.00000000468301423</v>
      </c>
      <c r="AM72" s="20">
        <f t="shared" si="701"/>
        <v>0.00000001344203461</v>
      </c>
      <c r="AN72" s="20">
        <f t="shared" si="701"/>
        <v>0.00003131748396</v>
      </c>
      <c r="AO72" s="20">
        <f t="shared" si="701"/>
        <v>0.00003080101096</v>
      </c>
      <c r="AP72" s="20">
        <f t="shared" si="701"/>
        <v>0.00001488900096</v>
      </c>
      <c r="AQ72" s="20">
        <f t="shared" si="701"/>
        <v>0.00001519366225</v>
      </c>
      <c r="AR72" s="20"/>
      <c r="AS72" s="20">
        <f t="shared" ref="AS72:AX72" si="702">$AC72*AD72</f>
        <v>0.00000000201539945</v>
      </c>
      <c r="AT72" s="20">
        <f t="shared" si="702"/>
        <v>0.000000003414529755</v>
      </c>
      <c r="AU72" s="20">
        <f t="shared" si="702"/>
        <v>0.0000001648131382</v>
      </c>
      <c r="AV72" s="20">
        <f t="shared" si="702"/>
        <v>0.0000001634484786</v>
      </c>
      <c r="AW72" s="20">
        <f t="shared" si="702"/>
        <v>0.0000001136399871</v>
      </c>
      <c r="AX72" s="20">
        <f t="shared" si="702"/>
        <v>0.00000011479676</v>
      </c>
      <c r="AY72" s="20"/>
      <c r="AZ72" s="20">
        <f t="shared" ref="AZ72:BD72" si="703">$AD72*AE72</f>
        <v>0.000000007934055669</v>
      </c>
      <c r="BA72" s="20">
        <f t="shared" si="703"/>
        <v>0.0000003829624303</v>
      </c>
      <c r="BB72" s="20">
        <f t="shared" si="703"/>
        <v>0.0000003797914857</v>
      </c>
      <c r="BC72" s="20">
        <f t="shared" si="703"/>
        <v>0.0000002640556823</v>
      </c>
      <c r="BD72" s="20">
        <f t="shared" si="703"/>
        <v>0.0000002667435782</v>
      </c>
      <c r="BE72" s="20"/>
      <c r="BF72" s="20">
        <f t="shared" ref="BF72:BI72" si="704">$AE72*AF72</f>
        <v>0.0000006488225515</v>
      </c>
      <c r="BG72" s="20">
        <f t="shared" si="704"/>
        <v>0.0000006434502742</v>
      </c>
      <c r="BH72" s="20">
        <f t="shared" si="704"/>
        <v>0.0000004473683787</v>
      </c>
      <c r="BI72" s="20">
        <f t="shared" si="704"/>
        <v>0.0000004519222652</v>
      </c>
      <c r="BJ72" s="20"/>
      <c r="BK72" s="20">
        <f t="shared" ref="BK72:BM72" si="705">$AF72*AG72</f>
        <v>0.00003105817391</v>
      </c>
      <c r="BL72" s="20">
        <f t="shared" si="705"/>
        <v>0.00002159365761</v>
      </c>
      <c r="BM72" s="20">
        <f t="shared" si="705"/>
        <v>0.00002181346542</v>
      </c>
      <c r="BN72" s="20"/>
      <c r="BO72" s="20">
        <f t="shared" ref="BO72:BP72" si="706">$AG72*AH72</f>
        <v>0.00002141486124</v>
      </c>
      <c r="BP72" s="20">
        <f t="shared" si="706"/>
        <v>0.00002163284903</v>
      </c>
      <c r="BQ72" s="20"/>
      <c r="BR72" s="20">
        <f t="shared" si="27"/>
        <v>0.00001504056022</v>
      </c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</row>
    <row r="73" ht="15.75" customHeight="1">
      <c r="A73" s="86">
        <v>44293.0</v>
      </c>
      <c r="B73" s="20">
        <v>0.01821</v>
      </c>
      <c r="C73" s="20">
        <v>0.022160000000000003</v>
      </c>
      <c r="D73" s="20">
        <v>0.03437</v>
      </c>
      <c r="E73" s="20">
        <v>0.00728</v>
      </c>
      <c r="F73" s="91">
        <v>0.010808260869565203</v>
      </c>
      <c r="G73" s="20">
        <v>0.00635</v>
      </c>
      <c r="H73" s="20">
        <v>0.01222</v>
      </c>
      <c r="I73" s="20" t="s">
        <v>83</v>
      </c>
      <c r="J73" s="20"/>
      <c r="K73" s="86">
        <v>44293.0</v>
      </c>
      <c r="L73" s="89">
        <v>0.8424</v>
      </c>
      <c r="M73" s="89">
        <v>109.87</v>
      </c>
      <c r="N73" s="20"/>
      <c r="O73" s="20"/>
      <c r="P73" s="20"/>
      <c r="Q73" s="20"/>
      <c r="R73" s="20"/>
      <c r="S73" s="86">
        <v>44293.0</v>
      </c>
      <c r="T73" s="20">
        <f t="shared" ref="T73:V73" si="707">(1+B73)*1</f>
        <v>1.01821</v>
      </c>
      <c r="U73" s="20">
        <f t="shared" si="707"/>
        <v>1.02216</v>
      </c>
      <c r="V73" s="20">
        <f t="shared" si="707"/>
        <v>1.03437</v>
      </c>
      <c r="W73" s="91">
        <f t="shared" ref="W73:X73" si="708">(1+E73)*$L73</f>
        <v>0.848532672</v>
      </c>
      <c r="X73" s="91">
        <f t="shared" si="708"/>
        <v>0.851504879</v>
      </c>
      <c r="Y73" s="91">
        <f t="shared" ref="Y73:Z73" si="709">(1+G73)*$M73</f>
        <v>110.5676745</v>
      </c>
      <c r="Z73" s="91">
        <f t="shared" si="709"/>
        <v>111.2126114</v>
      </c>
      <c r="AA73" s="20"/>
      <c r="AB73" s="86">
        <v>44293.0</v>
      </c>
      <c r="AC73" s="92">
        <f t="shared" ref="AC73:AI73" si="710">LN(T73/T72)</f>
        <v>-0.0004124035329</v>
      </c>
      <c r="AD73" s="92">
        <f t="shared" si="710"/>
        <v>-0.0006943663697</v>
      </c>
      <c r="AE73" s="92">
        <f t="shared" si="710"/>
        <v>-0.0005702328928</v>
      </c>
      <c r="AF73" s="92">
        <f t="shared" si="710"/>
        <v>0.00025656045</v>
      </c>
      <c r="AG73" s="92">
        <f t="shared" si="710"/>
        <v>0.0004915068586</v>
      </c>
      <c r="AH73" s="92">
        <f t="shared" si="710"/>
        <v>0.0008907074097</v>
      </c>
      <c r="AI73" s="92">
        <f t="shared" si="710"/>
        <v>0.0008216714888</v>
      </c>
      <c r="AJ73" s="20"/>
      <c r="AK73" s="20">
        <f t="shared" ref="AK73:AQ73" si="711">AC73*AC73</f>
        <v>0.0000001700766739</v>
      </c>
      <c r="AL73" s="20">
        <f t="shared" si="711"/>
        <v>0.0000004821446554</v>
      </c>
      <c r="AM73" s="20">
        <f t="shared" si="711"/>
        <v>0.000000325165552</v>
      </c>
      <c r="AN73" s="20">
        <f t="shared" si="711"/>
        <v>0.00000006582326453</v>
      </c>
      <c r="AO73" s="20">
        <f t="shared" si="711"/>
        <v>0.0000002415789921</v>
      </c>
      <c r="AP73" s="20">
        <f t="shared" si="711"/>
        <v>0.0000007933596897</v>
      </c>
      <c r="AQ73" s="20">
        <f t="shared" si="711"/>
        <v>0.0000006751440355</v>
      </c>
      <c r="AR73" s="20"/>
      <c r="AS73" s="20">
        <f t="shared" ref="AS73:AX73" si="712">$AC73*AD73</f>
        <v>0.000000286359144</v>
      </c>
      <c r="AT73" s="20">
        <f t="shared" si="712"/>
        <v>0.0000002351660595</v>
      </c>
      <c r="AU73" s="20">
        <f t="shared" si="712"/>
        <v>-0.000000105806436</v>
      </c>
      <c r="AV73" s="20">
        <f t="shared" si="712"/>
        <v>-0.0000002026991649</v>
      </c>
      <c r="AW73" s="20">
        <f t="shared" si="712"/>
        <v>-0.0000003673308825</v>
      </c>
      <c r="AX73" s="20">
        <f t="shared" si="712"/>
        <v>-0.0000003388602249</v>
      </c>
      <c r="AY73" s="20"/>
      <c r="AZ73" s="20">
        <f t="shared" ref="AZ73:BD73" si="713">$AD73*AE73</f>
        <v>0.0000003959505436</v>
      </c>
      <c r="BA73" s="20">
        <f t="shared" si="713"/>
        <v>-0.0000001781469483</v>
      </c>
      <c r="BB73" s="20">
        <f t="shared" si="713"/>
        <v>-0.0000003412858331</v>
      </c>
      <c r="BC73" s="20">
        <f t="shared" si="713"/>
        <v>-0.0000006184772705</v>
      </c>
      <c r="BD73" s="20">
        <f t="shared" si="713"/>
        <v>-0.0000005705410488</v>
      </c>
      <c r="BE73" s="20"/>
      <c r="BF73" s="20">
        <f t="shared" ref="BF73:BI73" si="714">$AE73*AF73</f>
        <v>-0.0000001462992076</v>
      </c>
      <c r="BG73" s="20">
        <f t="shared" si="714"/>
        <v>-0.0000002802733778</v>
      </c>
      <c r="BH73" s="20">
        <f t="shared" si="714"/>
        <v>-0.0000005079106628</v>
      </c>
      <c r="BI73" s="20">
        <f t="shared" si="714"/>
        <v>-0.00000046854411</v>
      </c>
      <c r="BJ73" s="20"/>
      <c r="BK73" s="20">
        <f t="shared" ref="BK73:BM73" si="715">$AF73*AG73</f>
        <v>0.0000001261012209</v>
      </c>
      <c r="BL73" s="20">
        <f t="shared" si="715"/>
        <v>0.0000002285202939</v>
      </c>
      <c r="BM73" s="20">
        <f t="shared" si="715"/>
        <v>0.000000210808407</v>
      </c>
      <c r="BN73" s="20"/>
      <c r="BO73" s="20">
        <f t="shared" ref="BO73:BP73" si="716">$AG73*AH73</f>
        <v>0.0000004377888009</v>
      </c>
      <c r="BP73" s="20">
        <f t="shared" si="716"/>
        <v>0.0000004038571723</v>
      </c>
      <c r="BQ73" s="20"/>
      <c r="BR73" s="20">
        <f t="shared" si="27"/>
        <v>0.0000007318688834</v>
      </c>
      <c r="BS73" s="20"/>
      <c r="BT73" s="20"/>
      <c r="BU73" s="20"/>
      <c r="BV73" s="20"/>
      <c r="BW73" s="20"/>
      <c r="BX73" s="20"/>
      <c r="BY73" s="95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</row>
    <row r="74" ht="15.75" customHeight="1">
      <c r="A74" s="86">
        <v>44294.0</v>
      </c>
      <c r="B74" s="20">
        <v>0.01808</v>
      </c>
      <c r="C74" s="20">
        <v>0.02213</v>
      </c>
      <c r="D74" s="20">
        <v>0.03436</v>
      </c>
      <c r="E74" s="20">
        <v>0.0072699999999999996</v>
      </c>
      <c r="F74" s="91">
        <v>0.01082499999999996</v>
      </c>
      <c r="G74" s="20">
        <v>0.00633</v>
      </c>
      <c r="H74" s="20">
        <v>0.01221</v>
      </c>
      <c r="I74" s="20" t="s">
        <v>83</v>
      </c>
      <c r="J74" s="20"/>
      <c r="K74" s="86">
        <v>44294.0</v>
      </c>
      <c r="L74" s="89">
        <v>0.8392</v>
      </c>
      <c r="M74" s="89">
        <v>109.3</v>
      </c>
      <c r="N74" s="20"/>
      <c r="O74" s="20"/>
      <c r="P74" s="20"/>
      <c r="Q74" s="20"/>
      <c r="R74" s="20"/>
      <c r="S74" s="86">
        <v>44294.0</v>
      </c>
      <c r="T74" s="20">
        <f t="shared" ref="T74:V74" si="717">(1+B74)*1</f>
        <v>1.01808</v>
      </c>
      <c r="U74" s="20">
        <f t="shared" si="717"/>
        <v>1.02213</v>
      </c>
      <c r="V74" s="20">
        <f t="shared" si="717"/>
        <v>1.03436</v>
      </c>
      <c r="W74" s="91">
        <f t="shared" ref="W74:X74" si="718">(1+E74)*$L74</f>
        <v>0.845300984</v>
      </c>
      <c r="X74" s="91">
        <f t="shared" si="718"/>
        <v>0.84828434</v>
      </c>
      <c r="Y74" s="91">
        <f t="shared" ref="Y74:Z74" si="719">(1+G74)*$M74</f>
        <v>109.991869</v>
      </c>
      <c r="Z74" s="91">
        <f t="shared" si="719"/>
        <v>110.634553</v>
      </c>
      <c r="AA74" s="20"/>
      <c r="AB74" s="86">
        <v>44294.0</v>
      </c>
      <c r="AC74" s="92">
        <f t="shared" ref="AC74:AI74" si="720">LN(T74/T73)</f>
        <v>-0.0001276831887</v>
      </c>
      <c r="AD74" s="92">
        <f t="shared" si="720"/>
        <v>-0.00002935004329</v>
      </c>
      <c r="AE74" s="92">
        <f t="shared" si="720"/>
        <v>-0.000009667767181</v>
      </c>
      <c r="AF74" s="92">
        <f t="shared" si="720"/>
        <v>-0.003815831513</v>
      </c>
      <c r="AG74" s="92">
        <f t="shared" si="720"/>
        <v>-0.003789343731</v>
      </c>
      <c r="AH74" s="92">
        <f t="shared" si="720"/>
        <v>-0.005221327529</v>
      </c>
      <c r="AI74" s="92">
        <f t="shared" si="720"/>
        <v>-0.005211332854</v>
      </c>
      <c r="AJ74" s="20"/>
      <c r="AK74" s="20">
        <f t="shared" ref="AK74:AQ74" si="721">AC74*AC74</f>
        <v>0.00000001630299668</v>
      </c>
      <c r="AL74" s="20">
        <f t="shared" si="721"/>
        <v>0.0000000008614250413</v>
      </c>
      <c r="AM74" s="20">
        <f t="shared" si="721"/>
        <v>0</v>
      </c>
      <c r="AN74" s="20">
        <f t="shared" si="721"/>
        <v>0.00001456057014</v>
      </c>
      <c r="AO74" s="20">
        <f t="shared" si="721"/>
        <v>0.00001435912591</v>
      </c>
      <c r="AP74" s="20">
        <f t="shared" si="721"/>
        <v>0.00002726226117</v>
      </c>
      <c r="AQ74" s="20">
        <f t="shared" si="721"/>
        <v>0.00002715799012</v>
      </c>
      <c r="AR74" s="20"/>
      <c r="AS74" s="20">
        <f t="shared" ref="AS74:AX74" si="722">$AC74*AD74</f>
        <v>0.000000003747507117</v>
      </c>
      <c r="AT74" s="20">
        <f t="shared" si="722"/>
        <v>0.000000001234411341</v>
      </c>
      <c r="AU74" s="20">
        <f t="shared" si="722"/>
        <v>0.0000004872175352</v>
      </c>
      <c r="AV74" s="20">
        <f t="shared" si="722"/>
        <v>0.0000004838354907</v>
      </c>
      <c r="AW74" s="20">
        <f t="shared" si="722"/>
        <v>0.0000006666757483</v>
      </c>
      <c r="AX74" s="20">
        <f t="shared" si="722"/>
        <v>0.0000006653995963</v>
      </c>
      <c r="AY74" s="20"/>
      <c r="AZ74" s="20">
        <f t="shared" ref="AZ74:BD74" si="723">$AD74*AE74</f>
        <v>0.0000000002837493853</v>
      </c>
      <c r="BA74" s="20">
        <f t="shared" si="723"/>
        <v>0.0000001119948201</v>
      </c>
      <c r="BB74" s="20">
        <f t="shared" si="723"/>
        <v>0.0000001112174026</v>
      </c>
      <c r="BC74" s="20">
        <f t="shared" si="723"/>
        <v>0.000000153246189</v>
      </c>
      <c r="BD74" s="20">
        <f t="shared" si="723"/>
        <v>0.0000001529528449</v>
      </c>
      <c r="BE74" s="20"/>
      <c r="BF74" s="20">
        <f t="shared" ref="BF74:BI74" si="724">$AE74*AF74</f>
        <v>0.00000003689057067</v>
      </c>
      <c r="BG74" s="20">
        <f t="shared" si="724"/>
        <v>0.00000003663449296</v>
      </c>
      <c r="BH74" s="20">
        <f t="shared" si="724"/>
        <v>0.00000005047857893</v>
      </c>
      <c r="BI74" s="20">
        <f t="shared" si="724"/>
        <v>0.00000005038195274</v>
      </c>
      <c r="BJ74" s="20"/>
      <c r="BK74" s="20">
        <f t="shared" ref="BK74:BM74" si="725">$AF74*AG74</f>
        <v>0.00001445949722</v>
      </c>
      <c r="BL74" s="20">
        <f t="shared" si="725"/>
        <v>0.00001992370613</v>
      </c>
      <c r="BM74" s="20">
        <f t="shared" si="725"/>
        <v>0.00001988556813</v>
      </c>
      <c r="BN74" s="20"/>
      <c r="BO74" s="20">
        <f t="shared" ref="BO74:BP74" si="726">$AG74*AH74</f>
        <v>0.00001978540474</v>
      </c>
      <c r="BP74" s="20">
        <f t="shared" si="726"/>
        <v>0.00001974753148</v>
      </c>
      <c r="BQ74" s="20"/>
      <c r="BR74" s="20">
        <f t="shared" si="27"/>
        <v>0.0000272100757</v>
      </c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</row>
    <row r="75" ht="15.75" customHeight="1">
      <c r="A75" s="86">
        <v>44295.0</v>
      </c>
      <c r="B75" s="20">
        <v>0.0179</v>
      </c>
      <c r="C75" s="20">
        <v>0.02196</v>
      </c>
      <c r="D75" s="20">
        <v>0.03399</v>
      </c>
      <c r="E75" s="20">
        <v>0.00716</v>
      </c>
      <c r="F75" s="91">
        <v>0.010841739130434718</v>
      </c>
      <c r="G75" s="20">
        <v>0.00636</v>
      </c>
      <c r="H75" s="20">
        <v>0.01225</v>
      </c>
      <c r="I75" s="20" t="s">
        <v>83</v>
      </c>
      <c r="J75" s="20"/>
      <c r="K75" s="86">
        <v>44295.0</v>
      </c>
      <c r="L75" s="89">
        <v>0.8406</v>
      </c>
      <c r="M75" s="89">
        <v>109.68</v>
      </c>
      <c r="N75" s="20"/>
      <c r="O75" s="20"/>
      <c r="P75" s="20"/>
      <c r="Q75" s="20"/>
      <c r="R75" s="20"/>
      <c r="S75" s="86">
        <v>44295.0</v>
      </c>
      <c r="T75" s="20">
        <f t="shared" ref="T75:V75" si="727">(1+B75)*1</f>
        <v>1.0179</v>
      </c>
      <c r="U75" s="20">
        <f t="shared" si="727"/>
        <v>1.02196</v>
      </c>
      <c r="V75" s="20">
        <f t="shared" si="727"/>
        <v>1.03399</v>
      </c>
      <c r="W75" s="91">
        <f t="shared" ref="W75:X75" si="728">(1+E75)*$L75</f>
        <v>0.846618696</v>
      </c>
      <c r="X75" s="91">
        <f t="shared" si="728"/>
        <v>0.8497135659</v>
      </c>
      <c r="Y75" s="91">
        <f t="shared" ref="Y75:Z75" si="729">(1+G75)*$M75</f>
        <v>110.3775648</v>
      </c>
      <c r="Z75" s="91">
        <f t="shared" si="729"/>
        <v>111.02358</v>
      </c>
      <c r="AA75" s="20"/>
      <c r="AB75" s="86">
        <v>44295.0</v>
      </c>
      <c r="AC75" s="92">
        <f t="shared" ref="AC75:AI75" si="730">LN(T75/T74)</f>
        <v>-0.0001768190262</v>
      </c>
      <c r="AD75" s="92">
        <f t="shared" si="730"/>
        <v>-0.0001663331853</v>
      </c>
      <c r="AE75" s="92">
        <f t="shared" si="730"/>
        <v>-0.000357773108</v>
      </c>
      <c r="AF75" s="92">
        <f t="shared" si="730"/>
        <v>0.001557653454</v>
      </c>
      <c r="AG75" s="92">
        <f t="shared" si="730"/>
        <v>0.001683425222</v>
      </c>
      <c r="AH75" s="92">
        <f t="shared" si="730"/>
        <v>0.003500450922</v>
      </c>
      <c r="AI75" s="92">
        <f t="shared" si="730"/>
        <v>0.003510156782</v>
      </c>
      <c r="AJ75" s="20"/>
      <c r="AK75" s="20">
        <f t="shared" ref="AK75:AQ75" si="731">AC75*AC75</f>
        <v>0.00000003126496802</v>
      </c>
      <c r="AL75" s="20">
        <f t="shared" si="731"/>
        <v>0.00000002766672854</v>
      </c>
      <c r="AM75" s="20">
        <f t="shared" si="731"/>
        <v>0.0000001280015968</v>
      </c>
      <c r="AN75" s="20">
        <f t="shared" si="731"/>
        <v>0.000002426284282</v>
      </c>
      <c r="AO75" s="20">
        <f t="shared" si="731"/>
        <v>0.000002833920477</v>
      </c>
      <c r="AP75" s="20">
        <f t="shared" si="731"/>
        <v>0.00001225315666</v>
      </c>
      <c r="AQ75" s="20">
        <f t="shared" si="731"/>
        <v>0.00001232120064</v>
      </c>
      <c r="AR75" s="20"/>
      <c r="AS75" s="20">
        <f t="shared" ref="AS75:AX75" si="732">$AC75*AD75</f>
        <v>0.00000002941087185</v>
      </c>
      <c r="AT75" s="20">
        <f t="shared" si="732"/>
        <v>0.00000006326109255</v>
      </c>
      <c r="AU75" s="20">
        <f t="shared" si="732"/>
        <v>-0.0000002754227668</v>
      </c>
      <c r="AV75" s="20">
        <f t="shared" si="732"/>
        <v>-0.0000002976616084</v>
      </c>
      <c r="AW75" s="20">
        <f t="shared" si="732"/>
        <v>-0.0000006189463232</v>
      </c>
      <c r="AX75" s="20">
        <f t="shared" si="732"/>
        <v>-0.000000620662504</v>
      </c>
      <c r="AY75" s="20"/>
      <c r="AZ75" s="20">
        <f t="shared" ref="AZ75:BD75" si="733">$AD75*AE75</f>
        <v>0.00000005950954067</v>
      </c>
      <c r="BA75" s="20">
        <f t="shared" si="733"/>
        <v>-0.0000002590894606</v>
      </c>
      <c r="BB75" s="20">
        <f t="shared" si="733"/>
        <v>-0.0000002800094794</v>
      </c>
      <c r="BC75" s="20">
        <f t="shared" si="733"/>
        <v>-0.0000005822411519</v>
      </c>
      <c r="BD75" s="20">
        <f t="shared" si="733"/>
        <v>-0.0000005838555586</v>
      </c>
      <c r="BE75" s="20"/>
      <c r="BF75" s="20">
        <f t="shared" ref="BF75:BI75" si="734">$AE75*AF75</f>
        <v>-0.0000005572865173</v>
      </c>
      <c r="BG75" s="20">
        <f t="shared" si="734"/>
        <v>-0.0000006022842736</v>
      </c>
      <c r="BH75" s="20">
        <f t="shared" si="734"/>
        <v>-0.000001252367206</v>
      </c>
      <c r="BI75" s="20">
        <f t="shared" si="734"/>
        <v>-0.000001255839701</v>
      </c>
      <c r="BJ75" s="20"/>
      <c r="BK75" s="20">
        <f t="shared" ref="BK75:BM75" si="735">$AF75*AG75</f>
        <v>0.00000262219311</v>
      </c>
      <c r="BL75" s="20">
        <f t="shared" si="735"/>
        <v>0.000005452489468</v>
      </c>
      <c r="BM75" s="20">
        <f t="shared" si="735"/>
        <v>0.000005467607835</v>
      </c>
      <c r="BN75" s="20"/>
      <c r="BO75" s="20">
        <f t="shared" ref="BO75:BP75" si="736">$AG75*AH75</f>
        <v>0.000005892747369</v>
      </c>
      <c r="BP75" s="20">
        <f t="shared" si="736"/>
        <v>0.000005909086459</v>
      </c>
      <c r="BQ75" s="20"/>
      <c r="BR75" s="20">
        <f t="shared" si="27"/>
        <v>0.00001228713154</v>
      </c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</row>
    <row r="76" ht="15.75" customHeight="1">
      <c r="A76" s="86">
        <v>44298.0</v>
      </c>
      <c r="B76" s="20">
        <v>0.01743</v>
      </c>
      <c r="C76" s="20">
        <v>0.02182</v>
      </c>
      <c r="D76" s="20">
        <v>0.03371</v>
      </c>
      <c r="E76" s="20">
        <v>0.00705</v>
      </c>
      <c r="F76" s="91">
        <v>0.010891956521739132</v>
      </c>
      <c r="G76" s="20">
        <v>0.00638</v>
      </c>
      <c r="H76" s="20">
        <v>0.01218</v>
      </c>
      <c r="I76" s="20" t="s">
        <v>83</v>
      </c>
      <c r="J76" s="20"/>
      <c r="K76" s="86">
        <v>44298.0</v>
      </c>
      <c r="L76" s="89">
        <v>0.8396</v>
      </c>
      <c r="M76" s="89">
        <v>109.4</v>
      </c>
      <c r="N76" s="20"/>
      <c r="O76" s="20"/>
      <c r="P76" s="20"/>
      <c r="Q76" s="20"/>
      <c r="R76" s="20"/>
      <c r="S76" s="86">
        <v>44298.0</v>
      </c>
      <c r="T76" s="20">
        <f t="shared" ref="T76:V76" si="737">(1+B76)*1</f>
        <v>1.01743</v>
      </c>
      <c r="U76" s="20">
        <f t="shared" si="737"/>
        <v>1.02182</v>
      </c>
      <c r="V76" s="20">
        <f t="shared" si="737"/>
        <v>1.03371</v>
      </c>
      <c r="W76" s="91">
        <f t="shared" ref="W76:X76" si="738">(1+E76)*$L76</f>
        <v>0.84551918</v>
      </c>
      <c r="X76" s="91">
        <f t="shared" si="738"/>
        <v>0.8487448867</v>
      </c>
      <c r="Y76" s="91">
        <f t="shared" ref="Y76:Z76" si="739">(1+G76)*$M76</f>
        <v>110.097972</v>
      </c>
      <c r="Z76" s="91">
        <f t="shared" si="739"/>
        <v>110.732492</v>
      </c>
      <c r="AA76" s="20"/>
      <c r="AB76" s="86">
        <v>44298.0</v>
      </c>
      <c r="AC76" s="92">
        <f t="shared" ref="AC76:AI76" si="740">LN(T76/T75)</f>
        <v>-0.0004618415769</v>
      </c>
      <c r="AD76" s="92">
        <f t="shared" si="740"/>
        <v>-0.0001370010473</v>
      </c>
      <c r="AE76" s="92">
        <f t="shared" si="740"/>
        <v>-0.0002708323274</v>
      </c>
      <c r="AF76" s="92">
        <f t="shared" si="740"/>
        <v>-0.001299558588</v>
      </c>
      <c r="AG76" s="92">
        <f t="shared" si="740"/>
        <v>-0.001140657072</v>
      </c>
      <c r="AH76" s="92">
        <f t="shared" si="740"/>
        <v>-0.00253627186</v>
      </c>
      <c r="AI76" s="92">
        <f t="shared" si="740"/>
        <v>-0.002625300535</v>
      </c>
      <c r="AJ76" s="20"/>
      <c r="AK76" s="20">
        <f t="shared" ref="AK76:AQ76" si="741">AC76*AC76</f>
        <v>0.0000002132976422</v>
      </c>
      <c r="AL76" s="20">
        <f t="shared" si="741"/>
        <v>0.00000001876928696</v>
      </c>
      <c r="AM76" s="20">
        <f t="shared" si="741"/>
        <v>0.00000007335014958</v>
      </c>
      <c r="AN76" s="20">
        <f t="shared" si="741"/>
        <v>0.000001688852525</v>
      </c>
      <c r="AO76" s="20">
        <f t="shared" si="741"/>
        <v>0.000001301098555</v>
      </c>
      <c r="AP76" s="20">
        <f t="shared" si="741"/>
        <v>0.000006432674947</v>
      </c>
      <c r="AQ76" s="20">
        <f t="shared" si="741"/>
        <v>0.000006892202897</v>
      </c>
      <c r="AR76" s="20"/>
      <c r="AS76" s="20">
        <f t="shared" ref="AS76:AX76" si="742">$AC76*AD76</f>
        <v>0.00000006327277972</v>
      </c>
      <c r="AT76" s="20">
        <f t="shared" si="742"/>
        <v>0.0000001250816292</v>
      </c>
      <c r="AU76" s="20">
        <f t="shared" si="742"/>
        <v>0.0000006001901877</v>
      </c>
      <c r="AV76" s="20">
        <f t="shared" si="742"/>
        <v>0.0000005268028607</v>
      </c>
      <c r="AW76" s="20">
        <f t="shared" si="742"/>
        <v>0.000001171355795</v>
      </c>
      <c r="AX76" s="20">
        <f t="shared" si="742"/>
        <v>0.000001212472939</v>
      </c>
      <c r="AY76" s="20"/>
      <c r="AZ76" s="20">
        <f t="shared" ref="AZ76:BD76" si="743">$AD76*AE76</f>
        <v>0.0000000371043125</v>
      </c>
      <c r="BA76" s="20">
        <f t="shared" si="743"/>
        <v>0.0000001780408876</v>
      </c>
      <c r="BB76" s="20">
        <f t="shared" si="743"/>
        <v>0.0000001562712134</v>
      </c>
      <c r="BC76" s="20">
        <f t="shared" si="743"/>
        <v>0.000000347471901</v>
      </c>
      <c r="BD76" s="20">
        <f t="shared" si="743"/>
        <v>0.0000003596689227</v>
      </c>
      <c r="BE76" s="20"/>
      <c r="BF76" s="20">
        <f t="shared" ref="BF76:BI76" si="744">$AE76*AF76</f>
        <v>0.0000003519624771</v>
      </c>
      <c r="BG76" s="20">
        <f t="shared" si="744"/>
        <v>0.0000003089268095</v>
      </c>
      <c r="BH76" s="20">
        <f t="shared" si="744"/>
        <v>0.0000006869044108</v>
      </c>
      <c r="BI76" s="20">
        <f t="shared" si="744"/>
        <v>0.000000711016254</v>
      </c>
      <c r="BJ76" s="20"/>
      <c r="BK76" s="20">
        <f t="shared" ref="BK76:BM76" si="745">$AF76*AG76</f>
        <v>0.000001482350694</v>
      </c>
      <c r="BL76" s="20">
        <f t="shared" si="745"/>
        <v>0.000003296033878</v>
      </c>
      <c r="BM76" s="20">
        <f t="shared" si="745"/>
        <v>0.000003411731857</v>
      </c>
      <c r="BN76" s="20"/>
      <c r="BO76" s="20">
        <f t="shared" ref="BO76:BP76" si="746">$AG76*AH76</f>
        <v>0.000002893016432</v>
      </c>
      <c r="BP76" s="20">
        <f t="shared" si="746"/>
        <v>0.00000299456762</v>
      </c>
      <c r="BQ76" s="20"/>
      <c r="BR76" s="20">
        <f t="shared" si="27"/>
        <v>0.000006658475869</v>
      </c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</row>
    <row r="77" ht="15.75" customHeight="1">
      <c r="A77" s="86">
        <v>44299.0</v>
      </c>
      <c r="B77" s="20">
        <v>0.017410000000000002</v>
      </c>
      <c r="C77" s="20">
        <v>0.02198</v>
      </c>
      <c r="D77" s="20">
        <v>0.03397</v>
      </c>
      <c r="E77" s="20">
        <v>0.0070599999999999994</v>
      </c>
      <c r="F77" s="91">
        <v>0.010908695652173889</v>
      </c>
      <c r="G77" s="20">
        <v>0.00641</v>
      </c>
      <c r="H77" s="20">
        <v>0.01234</v>
      </c>
      <c r="I77" s="20" t="s">
        <v>83</v>
      </c>
      <c r="J77" s="20"/>
      <c r="K77" s="86">
        <v>44299.0</v>
      </c>
      <c r="L77" s="89">
        <v>0.8369</v>
      </c>
      <c r="M77" s="89">
        <v>109.07</v>
      </c>
      <c r="N77" s="20"/>
      <c r="O77" s="20"/>
      <c r="P77" s="20"/>
      <c r="Q77" s="20"/>
      <c r="R77" s="20"/>
      <c r="S77" s="86">
        <v>44299.0</v>
      </c>
      <c r="T77" s="20">
        <f t="shared" ref="T77:V77" si="747">(1+B77)*1</f>
        <v>1.01741</v>
      </c>
      <c r="U77" s="20">
        <f t="shared" si="747"/>
        <v>1.02198</v>
      </c>
      <c r="V77" s="20">
        <f t="shared" si="747"/>
        <v>1.03397</v>
      </c>
      <c r="W77" s="91">
        <f t="shared" ref="W77:X77" si="748">(1+E77)*$L77</f>
        <v>0.842808514</v>
      </c>
      <c r="X77" s="91">
        <f t="shared" si="748"/>
        <v>0.8460294874</v>
      </c>
      <c r="Y77" s="91">
        <f t="shared" ref="Y77:Z77" si="749">(1+G77)*$M77</f>
        <v>109.7691387</v>
      </c>
      <c r="Z77" s="91">
        <f t="shared" si="749"/>
        <v>110.4159238</v>
      </c>
      <c r="AA77" s="20"/>
      <c r="AB77" s="86">
        <v>44299.0</v>
      </c>
      <c r="AC77" s="92">
        <f t="shared" ref="AC77:AI77" si="750">LN(T77/T76)</f>
        <v>-0.00001965756521</v>
      </c>
      <c r="AD77" s="92">
        <f t="shared" si="750"/>
        <v>0.0001565710934</v>
      </c>
      <c r="AE77" s="92">
        <f t="shared" si="750"/>
        <v>0.0002514895935</v>
      </c>
      <c r="AF77" s="92">
        <f t="shared" si="750"/>
        <v>-0.003211068963</v>
      </c>
      <c r="AG77" s="92">
        <f t="shared" si="750"/>
        <v>-0.003204440272</v>
      </c>
      <c r="AH77" s="92">
        <f t="shared" si="750"/>
        <v>-0.002991202678</v>
      </c>
      <c r="AI77" s="92">
        <f t="shared" si="750"/>
        <v>-0.002862949889</v>
      </c>
      <c r="AJ77" s="20"/>
      <c r="AK77" s="20">
        <f t="shared" ref="AK77:AQ77" si="751">AC77*AC77</f>
        <v>0.0000000003864198702</v>
      </c>
      <c r="AL77" s="20">
        <f t="shared" si="751"/>
        <v>0.00000002451450728</v>
      </c>
      <c r="AM77" s="20">
        <f t="shared" si="751"/>
        <v>0.00000006324701565</v>
      </c>
      <c r="AN77" s="20">
        <f t="shared" si="751"/>
        <v>0.00001031096389</v>
      </c>
      <c r="AO77" s="20">
        <f t="shared" si="751"/>
        <v>0.00001026843746</v>
      </c>
      <c r="AP77" s="20">
        <f t="shared" si="751"/>
        <v>0.000008947293462</v>
      </c>
      <c r="AQ77" s="20">
        <f t="shared" si="751"/>
        <v>0.000008196482067</v>
      </c>
      <c r="AR77" s="20"/>
      <c r="AS77" s="20">
        <f t="shared" ref="AS77:AX77" si="752">$AC77*AD77</f>
        <v>-0.000000003077806479</v>
      </c>
      <c r="AT77" s="20">
        <f t="shared" si="752"/>
        <v>-0.000000004943673086</v>
      </c>
      <c r="AU77" s="20">
        <f t="shared" si="752"/>
        <v>0.00000006312179756</v>
      </c>
      <c r="AV77" s="20">
        <f t="shared" si="752"/>
        <v>0.00000006299149362</v>
      </c>
      <c r="AW77" s="20">
        <f t="shared" si="752"/>
        <v>0.00000005879976172</v>
      </c>
      <c r="AX77" s="20">
        <f t="shared" si="752"/>
        <v>0.00000005627862415</v>
      </c>
      <c r="AY77" s="20"/>
      <c r="AZ77" s="20">
        <f t="shared" ref="AZ77:BD77" si="753">$AD77*AE77</f>
        <v>0.00000003937600063</v>
      </c>
      <c r="BA77" s="20">
        <f t="shared" si="753"/>
        <v>-0.0000005027605785</v>
      </c>
      <c r="BB77" s="20">
        <f t="shared" si="753"/>
        <v>-0.000000501722717</v>
      </c>
      <c r="BC77" s="20">
        <f t="shared" si="753"/>
        <v>-0.0000004683358738</v>
      </c>
      <c r="BD77" s="20">
        <f t="shared" si="753"/>
        <v>-0.0000004482551944</v>
      </c>
      <c r="BE77" s="20"/>
      <c r="BF77" s="20">
        <f t="shared" ref="BF77:BI77" si="754">$AE77*AF77</f>
        <v>-0.0000008075504284</v>
      </c>
      <c r="BG77" s="20">
        <f t="shared" si="754"/>
        <v>-0.0000008058833814</v>
      </c>
      <c r="BH77" s="20">
        <f t="shared" si="754"/>
        <v>-0.0000007522563457</v>
      </c>
      <c r="BI77" s="20">
        <f t="shared" si="754"/>
        <v>-0.0000007200021039</v>
      </c>
      <c r="BJ77" s="20"/>
      <c r="BK77" s="20">
        <f t="shared" ref="BK77:BM77" si="755">$AF77*AG77</f>
        <v>0.0000102896787</v>
      </c>
      <c r="BL77" s="20">
        <f t="shared" si="755"/>
        <v>0.000009604958083</v>
      </c>
      <c r="BM77" s="20">
        <f t="shared" si="755"/>
        <v>0.000009193129532</v>
      </c>
      <c r="BN77" s="20"/>
      <c r="BO77" s="20">
        <f t="shared" ref="BO77:BP77" si="756">$AG77*AH77</f>
        <v>0.000009585130323</v>
      </c>
      <c r="BP77" s="20">
        <f t="shared" si="756"/>
        <v>0.00000917415192</v>
      </c>
      <c r="BQ77" s="20"/>
      <c r="BR77" s="20">
        <f t="shared" si="27"/>
        <v>0.000008563663375</v>
      </c>
      <c r="BS77" s="20"/>
      <c r="BT77" s="20"/>
      <c r="BU77" s="432"/>
      <c r="BV77" s="75"/>
      <c r="BW77" s="20"/>
      <c r="BX77" s="20"/>
      <c r="BY77" s="432"/>
      <c r="BZ77" s="75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</row>
    <row r="78" ht="15.75" customHeight="1">
      <c r="A78" s="86">
        <v>44300.0</v>
      </c>
      <c r="B78" s="20">
        <v>0.017070000000000002</v>
      </c>
      <c r="C78" s="20">
        <v>0.02173</v>
      </c>
      <c r="D78" s="20">
        <v>0.03402</v>
      </c>
      <c r="E78" s="20">
        <v>0.0069099999999999995</v>
      </c>
      <c r="F78" s="91">
        <v>0.010925434782608648</v>
      </c>
      <c r="G78" s="20">
        <v>0.00637</v>
      </c>
      <c r="H78" s="20">
        <v>0.012199999999999999</v>
      </c>
      <c r="I78" s="20" t="s">
        <v>83</v>
      </c>
      <c r="J78" s="20"/>
      <c r="K78" s="86">
        <v>44300.0</v>
      </c>
      <c r="L78" s="89">
        <v>0.8348</v>
      </c>
      <c r="M78" s="89">
        <v>108.95</v>
      </c>
      <c r="N78" s="20"/>
      <c r="O78" s="20"/>
      <c r="P78" s="20"/>
      <c r="Q78" s="20"/>
      <c r="R78" s="20"/>
      <c r="S78" s="86">
        <v>44300.0</v>
      </c>
      <c r="T78" s="20">
        <f t="shared" ref="T78:V78" si="757">(1+B78)*1</f>
        <v>1.01707</v>
      </c>
      <c r="U78" s="20">
        <f t="shared" si="757"/>
        <v>1.02173</v>
      </c>
      <c r="V78" s="20">
        <f t="shared" si="757"/>
        <v>1.03402</v>
      </c>
      <c r="W78" s="91">
        <f t="shared" ref="W78:X78" si="758">(1+E78)*$L78</f>
        <v>0.840568468</v>
      </c>
      <c r="X78" s="91">
        <f t="shared" si="758"/>
        <v>0.843920553</v>
      </c>
      <c r="Y78" s="91">
        <f t="shared" ref="Y78:Z78" si="759">(1+G78)*$M78</f>
        <v>109.6440115</v>
      </c>
      <c r="Z78" s="91">
        <f t="shared" si="759"/>
        <v>110.27919</v>
      </c>
      <c r="AA78" s="20"/>
      <c r="AB78" s="86">
        <v>44300.0</v>
      </c>
      <c r="AC78" s="92">
        <f t="shared" ref="AC78:AI78" si="760">LN(T78/T77)</f>
        <v>-0.0003342377445</v>
      </c>
      <c r="AD78" s="92">
        <f t="shared" si="760"/>
        <v>-0.0002446531076</v>
      </c>
      <c r="AE78" s="92">
        <f t="shared" si="760"/>
        <v>0.00004835613326</v>
      </c>
      <c r="AF78" s="92">
        <f t="shared" si="760"/>
        <v>-0.002661373354</v>
      </c>
      <c r="AG78" s="92">
        <f t="shared" si="760"/>
        <v>-0.002495855474</v>
      </c>
      <c r="AH78" s="92">
        <f t="shared" si="760"/>
        <v>-0.001140562573</v>
      </c>
      <c r="AI78" s="92">
        <f t="shared" si="760"/>
        <v>-0.001239119572</v>
      </c>
      <c r="AJ78" s="20"/>
      <c r="AK78" s="20">
        <f t="shared" ref="AK78:AQ78" si="761">AC78*AC78</f>
        <v>0.0000001117148698</v>
      </c>
      <c r="AL78" s="20">
        <f t="shared" si="761"/>
        <v>0.00000005985514305</v>
      </c>
      <c r="AM78" s="20">
        <f t="shared" si="761"/>
        <v>0.000000002338315624</v>
      </c>
      <c r="AN78" s="20">
        <f t="shared" si="761"/>
        <v>0.000007082908128</v>
      </c>
      <c r="AO78" s="20">
        <f t="shared" si="761"/>
        <v>0.000006229294547</v>
      </c>
      <c r="AP78" s="20">
        <f t="shared" si="761"/>
        <v>0.000001300882983</v>
      </c>
      <c r="AQ78" s="20">
        <f t="shared" si="761"/>
        <v>0.000001535417314</v>
      </c>
      <c r="AR78" s="20"/>
      <c r="AS78" s="20">
        <f t="shared" ref="AS78:AX78" si="762">$AC78*AD78</f>
        <v>0.00000008177230285</v>
      </c>
      <c r="AT78" s="20">
        <f t="shared" si="762"/>
        <v>-0.00000001616244491</v>
      </c>
      <c r="AU78" s="20">
        <f t="shared" si="762"/>
        <v>0.0000008895314269</v>
      </c>
      <c r="AV78" s="20">
        <f t="shared" si="762"/>
        <v>0.0000008342091041</v>
      </c>
      <c r="AW78" s="20">
        <f t="shared" si="762"/>
        <v>0.0000003812190618</v>
      </c>
      <c r="AX78" s="20">
        <f t="shared" si="762"/>
        <v>0.0000004141605309</v>
      </c>
      <c r="AY78" s="20"/>
      <c r="AZ78" s="20">
        <f t="shared" ref="AZ78:BD78" si="763">$AD78*AE78</f>
        <v>-0.00000001183047827</v>
      </c>
      <c r="BA78" s="20">
        <f t="shared" si="763"/>
        <v>0.0000006511132614</v>
      </c>
      <c r="BB78" s="20">
        <f t="shared" si="763"/>
        <v>0.0000006106187978</v>
      </c>
      <c r="BC78" s="20">
        <f t="shared" si="763"/>
        <v>0.0000002790421779</v>
      </c>
      <c r="BD78" s="20">
        <f t="shared" si="763"/>
        <v>0.000000303154454</v>
      </c>
      <c r="BE78" s="20"/>
      <c r="BF78" s="20">
        <f t="shared" ref="BF78:BI78" si="764">$AE78*AF78</f>
        <v>-0.0000001286937246</v>
      </c>
      <c r="BG78" s="20">
        <f t="shared" si="764"/>
        <v>-0.0000001206899199</v>
      </c>
      <c r="BH78" s="20">
        <f t="shared" si="764"/>
        <v>-0.00000005515319577</v>
      </c>
      <c r="BI78" s="20">
        <f t="shared" si="764"/>
        <v>-0.00000005991903116</v>
      </c>
      <c r="BJ78" s="20"/>
      <c r="BK78" s="20">
        <f t="shared" ref="BK78:BM78" si="765">$AF78*AG78</f>
        <v>0.000006642403254</v>
      </c>
      <c r="BL78" s="20">
        <f t="shared" si="765"/>
        <v>0.00000303546284</v>
      </c>
      <c r="BM78" s="20">
        <f t="shared" si="765"/>
        <v>0.000003297759812</v>
      </c>
      <c r="BN78" s="20"/>
      <c r="BO78" s="20">
        <f t="shared" ref="BO78:BP78" si="766">$AG78*AH78</f>
        <v>0.000002846679341</v>
      </c>
      <c r="BP78" s="20">
        <f t="shared" si="766"/>
        <v>0.000003092663367</v>
      </c>
      <c r="BQ78" s="20"/>
      <c r="BR78" s="20">
        <f t="shared" si="27"/>
        <v>0.000001413293407</v>
      </c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</row>
    <row r="79" ht="15.75" customHeight="1">
      <c r="A79" s="86">
        <v>44301.0</v>
      </c>
      <c r="B79" s="20">
        <v>0.01697</v>
      </c>
      <c r="C79" s="20">
        <v>0.0218</v>
      </c>
      <c r="D79" s="20">
        <v>0.0342</v>
      </c>
      <c r="E79" s="20">
        <v>0.006860000000000001</v>
      </c>
      <c r="F79" s="91">
        <v>0.010942173913043404</v>
      </c>
      <c r="G79" s="20">
        <v>0.00637</v>
      </c>
      <c r="H79" s="20">
        <v>0.0121</v>
      </c>
      <c r="I79" s="20" t="s">
        <v>83</v>
      </c>
      <c r="J79" s="20"/>
      <c r="K79" s="86">
        <v>44301.0</v>
      </c>
      <c r="L79" s="89">
        <v>0.8357</v>
      </c>
      <c r="M79" s="89">
        <v>108.78</v>
      </c>
      <c r="N79" s="20"/>
      <c r="O79" s="20"/>
      <c r="P79" s="20"/>
      <c r="Q79" s="20"/>
      <c r="R79" s="20"/>
      <c r="S79" s="86">
        <v>44301.0</v>
      </c>
      <c r="T79" s="20">
        <f t="shared" ref="T79:V79" si="767">(1+B79)*1</f>
        <v>1.01697</v>
      </c>
      <c r="U79" s="20">
        <f t="shared" si="767"/>
        <v>1.0218</v>
      </c>
      <c r="V79" s="20">
        <f t="shared" si="767"/>
        <v>1.0342</v>
      </c>
      <c r="W79" s="91">
        <f t="shared" ref="W79:X79" si="768">(1+E79)*$L79</f>
        <v>0.841432902</v>
      </c>
      <c r="X79" s="91">
        <f t="shared" si="768"/>
        <v>0.8448443747</v>
      </c>
      <c r="Y79" s="91">
        <f t="shared" ref="Y79:Z79" si="769">(1+G79)*$M79</f>
        <v>109.4729286</v>
      </c>
      <c r="Z79" s="91">
        <f t="shared" si="769"/>
        <v>110.096238</v>
      </c>
      <c r="AA79" s="20"/>
      <c r="AB79" s="86">
        <v>44301.0</v>
      </c>
      <c r="AC79" s="92">
        <f t="shared" ref="AC79:AI79" si="770">LN(T79/T78)</f>
        <v>-0.00009832648333</v>
      </c>
      <c r="AD79" s="92">
        <f t="shared" si="770"/>
        <v>0.00006850890374</v>
      </c>
      <c r="AE79" s="92">
        <f t="shared" si="770"/>
        <v>0.000174062721</v>
      </c>
      <c r="AF79" s="92">
        <f t="shared" si="770"/>
        <v>0.0010278637</v>
      </c>
      <c r="AG79" s="92">
        <f t="shared" si="770"/>
        <v>0.001094079892</v>
      </c>
      <c r="AH79" s="92">
        <f t="shared" si="770"/>
        <v>-0.001561567396</v>
      </c>
      <c r="AI79" s="92">
        <f t="shared" si="770"/>
        <v>-0.001660366981</v>
      </c>
      <c r="AJ79" s="20"/>
      <c r="AK79" s="20">
        <f t="shared" ref="AK79:AQ79" si="771">AC79*AC79</f>
        <v>0.000000009668097325</v>
      </c>
      <c r="AL79" s="20">
        <f t="shared" si="771"/>
        <v>0.000000004693469891</v>
      </c>
      <c r="AM79" s="20">
        <f t="shared" si="771"/>
        <v>0.00000003029783086</v>
      </c>
      <c r="AN79" s="20">
        <f t="shared" si="771"/>
        <v>0.000001056503787</v>
      </c>
      <c r="AO79" s="20">
        <f t="shared" si="771"/>
        <v>0.00000119701081</v>
      </c>
      <c r="AP79" s="20">
        <f t="shared" si="771"/>
        <v>0.000002438492732</v>
      </c>
      <c r="AQ79" s="20">
        <f t="shared" si="771"/>
        <v>0.000002756818511</v>
      </c>
      <c r="AR79" s="20"/>
      <c r="AS79" s="20">
        <f t="shared" ref="AS79:AX79" si="772">$AC79*AD79</f>
        <v>-0.000000006736239582</v>
      </c>
      <c r="AT79" s="20">
        <f t="shared" si="772"/>
        <v>-0.00000001711497524</v>
      </c>
      <c r="AU79" s="20">
        <f t="shared" si="772"/>
        <v>-0.000000101066223</v>
      </c>
      <c r="AV79" s="20">
        <f t="shared" si="772"/>
        <v>-0.0000001075770283</v>
      </c>
      <c r="AW79" s="20">
        <f t="shared" si="772"/>
        <v>0.0000001535434305</v>
      </c>
      <c r="AX79" s="20">
        <f t="shared" si="772"/>
        <v>0.0000001632580463</v>
      </c>
      <c r="AY79" s="20"/>
      <c r="AZ79" s="20">
        <f t="shared" ref="AZ79:BD79" si="773">$AD79*AE79</f>
        <v>0.0000000119248462</v>
      </c>
      <c r="BA79" s="20">
        <f t="shared" si="773"/>
        <v>0.0000000704178153</v>
      </c>
      <c r="BB79" s="20">
        <f t="shared" si="773"/>
        <v>0.00000007495421399</v>
      </c>
      <c r="BC79" s="20">
        <f t="shared" si="773"/>
        <v>-0.0000001069812704</v>
      </c>
      <c r="BD79" s="20">
        <f t="shared" si="773"/>
        <v>-0.0000001137499217</v>
      </c>
      <c r="BE79" s="20"/>
      <c r="BF79" s="20">
        <f t="shared" ref="BF79:BI79" si="774">$AE79*AF79</f>
        <v>0.0000001789127525</v>
      </c>
      <c r="BG79" s="20">
        <f t="shared" si="774"/>
        <v>0.000000190438523</v>
      </c>
      <c r="BH79" s="20">
        <f t="shared" si="774"/>
        <v>-0.00000027181067</v>
      </c>
      <c r="BI79" s="20">
        <f t="shared" si="774"/>
        <v>-0.0000002890079946</v>
      </c>
      <c r="BJ79" s="20"/>
      <c r="BK79" s="20">
        <f t="shared" ref="BK79:BM79" si="775">$AF79*AG79</f>
        <v>0.000001124565006</v>
      </c>
      <c r="BL79" s="20">
        <f t="shared" si="775"/>
        <v>-0.000001605078442</v>
      </c>
      <c r="BM79" s="20">
        <f t="shared" si="775"/>
        <v>-0.000001706630949</v>
      </c>
      <c r="BN79" s="20"/>
      <c r="BO79" s="20">
        <f t="shared" ref="BO79:BP79" si="776">$AG79*AH79</f>
        <v>-0.000001708479488</v>
      </c>
      <c r="BP79" s="20">
        <f t="shared" si="776"/>
        <v>-0.000001816574127</v>
      </c>
      <c r="BQ79" s="20"/>
      <c r="BR79" s="20">
        <f t="shared" si="27"/>
        <v>0.000002592774943</v>
      </c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</row>
    <row r="80" ht="15.75" customHeight="1">
      <c r="A80" s="86">
        <v>44302.0</v>
      </c>
      <c r="B80" s="20">
        <v>0.01678</v>
      </c>
      <c r="C80" s="20">
        <v>0.021320000000000002</v>
      </c>
      <c r="D80" s="20">
        <v>0.03368</v>
      </c>
      <c r="E80" s="20">
        <v>0.0066500000000000005</v>
      </c>
      <c r="F80" s="91">
        <v>0.010958913043478163</v>
      </c>
      <c r="G80" s="20">
        <v>0.00638</v>
      </c>
      <c r="H80" s="20">
        <v>0.01176</v>
      </c>
      <c r="I80" s="20" t="s">
        <v>83</v>
      </c>
      <c r="J80" s="20"/>
      <c r="K80" s="86">
        <v>44302.0</v>
      </c>
      <c r="L80" s="89">
        <v>0.8347</v>
      </c>
      <c r="M80" s="89">
        <v>108.87</v>
      </c>
      <c r="N80" s="20"/>
      <c r="O80" s="20"/>
      <c r="P80" s="20"/>
      <c r="Q80" s="20"/>
      <c r="R80" s="20"/>
      <c r="S80" s="86">
        <v>44302.0</v>
      </c>
      <c r="T80" s="20">
        <f t="shared" ref="T80:V80" si="777">(1+B80)*1</f>
        <v>1.01678</v>
      </c>
      <c r="U80" s="20">
        <f t="shared" si="777"/>
        <v>1.02132</v>
      </c>
      <c r="V80" s="20">
        <f t="shared" si="777"/>
        <v>1.03368</v>
      </c>
      <c r="W80" s="91">
        <f t="shared" ref="W80:X80" si="778">(1+E80)*$L80</f>
        <v>0.840250755</v>
      </c>
      <c r="X80" s="91">
        <f t="shared" si="778"/>
        <v>0.8438474047</v>
      </c>
      <c r="Y80" s="91">
        <f t="shared" ref="Y80:Z80" si="779">(1+G80)*$M80</f>
        <v>109.5645906</v>
      </c>
      <c r="Z80" s="91">
        <f t="shared" si="779"/>
        <v>110.1503112</v>
      </c>
      <c r="AA80" s="20"/>
      <c r="AB80" s="86">
        <v>44302.0</v>
      </c>
      <c r="AC80" s="92">
        <f t="shared" ref="AC80:AI80" si="780">LN(T80/T79)</f>
        <v>-0.0001868469581</v>
      </c>
      <c r="AD80" s="92">
        <f t="shared" si="780"/>
        <v>-0.0004698696198</v>
      </c>
      <c r="AE80" s="92">
        <f t="shared" si="780"/>
        <v>-0.0005029305482</v>
      </c>
      <c r="AF80" s="92">
        <f t="shared" si="780"/>
        <v>-0.001405909119</v>
      </c>
      <c r="AG80" s="92">
        <f t="shared" si="780"/>
        <v>-0.001180760337</v>
      </c>
      <c r="AH80" s="92">
        <f t="shared" si="780"/>
        <v>0.0008369525521</v>
      </c>
      <c r="AI80" s="92">
        <f t="shared" si="780"/>
        <v>0.0004910242751</v>
      </c>
      <c r="AJ80" s="20"/>
      <c r="AK80" s="20">
        <f t="shared" ref="AK80:AQ80" si="781">AC80*AC80</f>
        <v>0.00000003491178576</v>
      </c>
      <c r="AL80" s="20">
        <f t="shared" si="781"/>
        <v>0.0000002207774596</v>
      </c>
      <c r="AM80" s="20">
        <f t="shared" si="781"/>
        <v>0.0000002529391363</v>
      </c>
      <c r="AN80" s="20">
        <f t="shared" si="781"/>
        <v>0.000001976580452</v>
      </c>
      <c r="AO80" s="20">
        <f t="shared" si="781"/>
        <v>0.000001394194974</v>
      </c>
      <c r="AP80" s="20">
        <f t="shared" si="781"/>
        <v>0.0000007004895745</v>
      </c>
      <c r="AQ80" s="20">
        <f t="shared" si="781"/>
        <v>0.0000002411048388</v>
      </c>
      <c r="AR80" s="20"/>
      <c r="AS80" s="20">
        <f t="shared" ref="AS80:AX80" si="782">$AC80*AD80</f>
        <v>0.00000008779370918</v>
      </c>
      <c r="AT80" s="20">
        <f t="shared" si="782"/>
        <v>0.00000009397104308</v>
      </c>
      <c r="AU80" s="20">
        <f t="shared" si="782"/>
        <v>0.0000002626898424</v>
      </c>
      <c r="AV80" s="20">
        <f t="shared" si="782"/>
        <v>0.0000002206214773</v>
      </c>
      <c r="AW80" s="20">
        <f t="shared" si="782"/>
        <v>-0.0000001563820385</v>
      </c>
      <c r="AX80" s="20">
        <f t="shared" si="782"/>
        <v>-0.00000009174639218</v>
      </c>
      <c r="AY80" s="20"/>
      <c r="AZ80" s="20">
        <f t="shared" ref="AZ80:BD80" si="783">$AD80*AE80</f>
        <v>0.0000002363117855</v>
      </c>
      <c r="BA80" s="20">
        <f t="shared" si="783"/>
        <v>0.0000006605939835</v>
      </c>
      <c r="BB80" s="20">
        <f t="shared" si="783"/>
        <v>0.0000005548034108</v>
      </c>
      <c r="BC80" s="20">
        <f t="shared" si="783"/>
        <v>-0.0000003932585775</v>
      </c>
      <c r="BD80" s="20">
        <f t="shared" si="783"/>
        <v>-0.0000002307173895</v>
      </c>
      <c r="BE80" s="20"/>
      <c r="BF80" s="20">
        <f t="shared" ref="BF80:BI80" si="784">$AE80*AF80</f>
        <v>0.0000007070746441</v>
      </c>
      <c r="BG80" s="20">
        <f t="shared" si="784"/>
        <v>0.0000005938404437</v>
      </c>
      <c r="BH80" s="20">
        <f t="shared" si="784"/>
        <v>-0.0000004209290058</v>
      </c>
      <c r="BI80" s="20">
        <f t="shared" si="784"/>
        <v>-0.0000002469511079</v>
      </c>
      <c r="BJ80" s="20"/>
      <c r="BK80" s="20">
        <f t="shared" ref="BK80:BM80" si="785">$AF80*AG80</f>
        <v>0.000001660041726</v>
      </c>
      <c r="BL80" s="20">
        <f t="shared" si="785"/>
        <v>-0.000001176679226</v>
      </c>
      <c r="BM80" s="20">
        <f t="shared" si="785"/>
        <v>-0.0000006903355063</v>
      </c>
      <c r="BN80" s="20"/>
      <c r="BO80" s="20">
        <f t="shared" ref="BO80:BP80" si="786">$AG80*AH80</f>
        <v>-0.0000009882403777</v>
      </c>
      <c r="BP80" s="20">
        <f t="shared" si="786"/>
        <v>-0.0000005797819887</v>
      </c>
      <c r="BQ80" s="20"/>
      <c r="BR80" s="20">
        <f t="shared" si="27"/>
        <v>0.0000004109640202</v>
      </c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</row>
    <row r="81" ht="15.75" customHeight="1">
      <c r="A81" s="86">
        <v>44305.0</v>
      </c>
      <c r="B81" s="20">
        <v>0.01638</v>
      </c>
      <c r="C81" s="20">
        <v>0.02113</v>
      </c>
      <c r="D81" s="20">
        <v>0.03343</v>
      </c>
      <c r="E81" s="20">
        <v>0.00643</v>
      </c>
      <c r="F81" s="91">
        <v>0.011009130434782577</v>
      </c>
      <c r="G81" s="20">
        <v>0.00638</v>
      </c>
      <c r="H81" s="20">
        <v>0.01203</v>
      </c>
      <c r="I81" s="20" t="s">
        <v>83</v>
      </c>
      <c r="J81" s="20"/>
      <c r="K81" s="86">
        <v>44305.0</v>
      </c>
      <c r="L81" s="89">
        <v>0.8309</v>
      </c>
      <c r="M81" s="89">
        <v>108.22</v>
      </c>
      <c r="N81" s="20"/>
      <c r="O81" s="20"/>
      <c r="P81" s="20"/>
      <c r="Q81" s="20"/>
      <c r="R81" s="20"/>
      <c r="S81" s="86">
        <v>44305.0</v>
      </c>
      <c r="T81" s="20">
        <f t="shared" ref="T81:V81" si="787">(1+B81)*1</f>
        <v>1.01638</v>
      </c>
      <c r="U81" s="20">
        <f t="shared" si="787"/>
        <v>1.02113</v>
      </c>
      <c r="V81" s="20">
        <f t="shared" si="787"/>
        <v>1.03343</v>
      </c>
      <c r="W81" s="91">
        <f t="shared" ref="W81:X81" si="788">(1+E81)*$L81</f>
        <v>0.836242687</v>
      </c>
      <c r="X81" s="91">
        <f t="shared" si="788"/>
        <v>0.8400474865</v>
      </c>
      <c r="Y81" s="91">
        <f t="shared" ref="Y81:Z81" si="789">(1+G81)*$M81</f>
        <v>108.9104436</v>
      </c>
      <c r="Z81" s="91">
        <f t="shared" si="789"/>
        <v>109.5218866</v>
      </c>
      <c r="AA81" s="20"/>
      <c r="AB81" s="86">
        <v>44305.0</v>
      </c>
      <c r="AC81" s="92">
        <f t="shared" ref="AC81:AI81" si="790">LN(T81/T80)</f>
        <v>-0.0003934761703</v>
      </c>
      <c r="AD81" s="92">
        <f t="shared" si="790"/>
        <v>-0.0001860510667</v>
      </c>
      <c r="AE81" s="92">
        <f t="shared" si="790"/>
        <v>-0.0002418835971</v>
      </c>
      <c r="AF81" s="92">
        <f t="shared" si="790"/>
        <v>-0.004781498735</v>
      </c>
      <c r="AG81" s="92">
        <f t="shared" si="790"/>
        <v>-0.004513256391</v>
      </c>
      <c r="AH81" s="92">
        <f t="shared" si="790"/>
        <v>-0.005988317678</v>
      </c>
      <c r="AI81" s="92">
        <f t="shared" si="790"/>
        <v>-0.005721491573</v>
      </c>
      <c r="AJ81" s="20"/>
      <c r="AK81" s="20">
        <f t="shared" ref="AK81:AQ81" si="791">AC81*AC81</f>
        <v>0.0000001548234966</v>
      </c>
      <c r="AL81" s="20">
        <f t="shared" si="791"/>
        <v>0.0000000346149994</v>
      </c>
      <c r="AM81" s="20">
        <f t="shared" si="791"/>
        <v>0.00000005850767455</v>
      </c>
      <c r="AN81" s="20">
        <f t="shared" si="791"/>
        <v>0.00002286273016</v>
      </c>
      <c r="AO81" s="20">
        <f t="shared" si="791"/>
        <v>0.00002036948325</v>
      </c>
      <c r="AP81" s="20">
        <f t="shared" si="791"/>
        <v>0.00003585994862</v>
      </c>
      <c r="AQ81" s="20">
        <f t="shared" si="791"/>
        <v>0.00003273546582</v>
      </c>
      <c r="AR81" s="20"/>
      <c r="AS81" s="20">
        <f t="shared" ref="AS81:AX81" si="792">$AC81*AD81</f>
        <v>0.00000007320666118</v>
      </c>
      <c r="AT81" s="20">
        <f t="shared" si="792"/>
        <v>0.00000009517543144</v>
      </c>
      <c r="AU81" s="20">
        <f t="shared" si="792"/>
        <v>0.00000188140581</v>
      </c>
      <c r="AV81" s="20">
        <f t="shared" si="792"/>
        <v>0.00000177585884</v>
      </c>
      <c r="AW81" s="20">
        <f t="shared" si="792"/>
        <v>0.000002356260306</v>
      </c>
      <c r="AX81" s="20">
        <f t="shared" si="792"/>
        <v>0.000002251270592</v>
      </c>
      <c r="AY81" s="20"/>
      <c r="AZ81" s="20">
        <f t="shared" ref="AZ81:BD81" si="793">$AD81*AE81</f>
        <v>0.00000004500270125</v>
      </c>
      <c r="BA81" s="20">
        <f t="shared" si="793"/>
        <v>0.0000008896029399</v>
      </c>
      <c r="BB81" s="20">
        <f t="shared" si="793"/>
        <v>0.0000008396961656</v>
      </c>
      <c r="BC81" s="20">
        <f t="shared" si="793"/>
        <v>0.000001114132892</v>
      </c>
      <c r="BD81" s="20">
        <f t="shared" si="793"/>
        <v>0.00000106448961</v>
      </c>
      <c r="BE81" s="20"/>
      <c r="BF81" s="20">
        <f t="shared" ref="BF81:BI81" si="794">$AE81*AF81</f>
        <v>0.000001156566114</v>
      </c>
      <c r="BG81" s="20">
        <f t="shared" si="794"/>
        <v>0.00000109168269</v>
      </c>
      <c r="BH81" s="20">
        <f t="shared" si="794"/>
        <v>0.000001448475821</v>
      </c>
      <c r="BI81" s="20">
        <f t="shared" si="794"/>
        <v>0.000001383934963</v>
      </c>
      <c r="BJ81" s="20"/>
      <c r="BK81" s="20">
        <f t="shared" ref="BK81:BM81" si="795">$AF81*AG81</f>
        <v>0.00002158012972</v>
      </c>
      <c r="BL81" s="20">
        <f t="shared" si="795"/>
        <v>0.00002863313341</v>
      </c>
      <c r="BM81" s="20">
        <f t="shared" si="795"/>
        <v>0.00002735730472</v>
      </c>
      <c r="BN81" s="20"/>
      <c r="BO81" s="20">
        <f t="shared" ref="BO81:BP81" si="796">$AG81*AH81</f>
        <v>0.00002702681303</v>
      </c>
      <c r="BP81" s="20">
        <f t="shared" si="796"/>
        <v>0.00002582255841</v>
      </c>
      <c r="BQ81" s="20"/>
      <c r="BR81" s="20">
        <f t="shared" si="27"/>
        <v>0.00003426210914</v>
      </c>
      <c r="BS81" s="20"/>
      <c r="BT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</row>
    <row r="82" ht="15.75" customHeight="1">
      <c r="A82" s="86">
        <v>44306.0</v>
      </c>
      <c r="B82" s="20">
        <v>0.01647</v>
      </c>
      <c r="C82" s="20">
        <v>0.021509999999999998</v>
      </c>
      <c r="D82" s="20">
        <v>0.03368</v>
      </c>
      <c r="E82" s="20">
        <v>0.0064600000000000005</v>
      </c>
      <c r="F82" s="91">
        <v>0.011025869565217334</v>
      </c>
      <c r="G82" s="20">
        <v>0.00636</v>
      </c>
      <c r="H82" s="20">
        <v>0.01209</v>
      </c>
      <c r="I82" s="20" t="s">
        <v>83</v>
      </c>
      <c r="J82" s="20"/>
      <c r="K82" s="86">
        <v>44306.0</v>
      </c>
      <c r="L82" s="89">
        <v>0.8309</v>
      </c>
      <c r="M82" s="89">
        <v>108.15</v>
      </c>
      <c r="N82" s="20"/>
      <c r="O82" s="20"/>
      <c r="P82" s="20"/>
      <c r="Q82" s="20"/>
      <c r="R82" s="20"/>
      <c r="S82" s="86">
        <v>44306.0</v>
      </c>
      <c r="T82" s="20">
        <f t="shared" ref="T82:V82" si="797">(1+B82)*1</f>
        <v>1.01647</v>
      </c>
      <c r="U82" s="20">
        <f t="shared" si="797"/>
        <v>1.02151</v>
      </c>
      <c r="V82" s="20">
        <f t="shared" si="797"/>
        <v>1.03368</v>
      </c>
      <c r="W82" s="91">
        <f t="shared" ref="W82:X82" si="798">(1+E82)*$L82</f>
        <v>0.836267614</v>
      </c>
      <c r="X82" s="91">
        <f t="shared" si="798"/>
        <v>0.840061395</v>
      </c>
      <c r="Y82" s="91">
        <f t="shared" ref="Y82:Z82" si="799">(1+G82)*$M82</f>
        <v>108.837834</v>
      </c>
      <c r="Z82" s="91">
        <f t="shared" si="799"/>
        <v>109.4575335</v>
      </c>
      <c r="AA82" s="20"/>
      <c r="AB82" s="86">
        <v>44306.0</v>
      </c>
      <c r="AC82" s="92">
        <f t="shared" ref="AC82:AI82" si="800">LN(T82/T81)</f>
        <v>0.00008854563796</v>
      </c>
      <c r="AD82" s="92">
        <f t="shared" si="800"/>
        <v>0.0003720675248</v>
      </c>
      <c r="AE82" s="92">
        <f t="shared" si="800"/>
        <v>0.0002418835971</v>
      </c>
      <c r="AF82" s="92">
        <f t="shared" si="800"/>
        <v>0.00002980788816</v>
      </c>
      <c r="AG82" s="92">
        <f t="shared" si="800"/>
        <v>0.00001655671681</v>
      </c>
      <c r="AH82" s="92">
        <f t="shared" si="800"/>
        <v>-0.0006669132219</v>
      </c>
      <c r="AI82" s="92">
        <f t="shared" si="800"/>
        <v>-0.0005877547929</v>
      </c>
      <c r="AJ82" s="20"/>
      <c r="AK82" s="20">
        <f t="shared" ref="AK82:AQ82" si="801">AC82*AC82</f>
        <v>0.000000007840330001</v>
      </c>
      <c r="AL82" s="20">
        <f t="shared" si="801"/>
        <v>0.000000138434243</v>
      </c>
      <c r="AM82" s="20">
        <f t="shared" si="801"/>
        <v>0.00000005850767455</v>
      </c>
      <c r="AN82" s="20">
        <f t="shared" si="801"/>
        <v>0.0000000008885101967</v>
      </c>
      <c r="AO82" s="20">
        <f t="shared" si="801"/>
        <v>0.0000000002741248714</v>
      </c>
      <c r="AP82" s="20">
        <f t="shared" si="801"/>
        <v>0.0000004447732456</v>
      </c>
      <c r="AQ82" s="20">
        <f t="shared" si="801"/>
        <v>0.0000003454556965</v>
      </c>
      <c r="AR82" s="20"/>
      <c r="AS82" s="20">
        <f t="shared" ref="AS82:AX82" si="802">$AC82*AD82</f>
        <v>0.00000003294495634</v>
      </c>
      <c r="AT82" s="20">
        <f t="shared" si="802"/>
        <v>0.00000002141773742</v>
      </c>
      <c r="AU82" s="20">
        <f t="shared" si="802"/>
        <v>0.000000002639358474</v>
      </c>
      <c r="AV82" s="20">
        <f t="shared" si="802"/>
        <v>0.000000001466025052</v>
      </c>
      <c r="AW82" s="20">
        <f t="shared" si="802"/>
        <v>-0.0000000590522567</v>
      </c>
      <c r="AX82" s="20">
        <f t="shared" si="802"/>
        <v>-0.0000000520431231</v>
      </c>
      <c r="AY82" s="20"/>
      <c r="AZ82" s="20">
        <f t="shared" ref="AZ82:BD82" si="803">$AD82*AE82</f>
        <v>0.00000008999703126</v>
      </c>
      <c r="BA82" s="20">
        <f t="shared" si="803"/>
        <v>0.00000001109054717</v>
      </c>
      <c r="BB82" s="20">
        <f t="shared" si="803"/>
        <v>0.000000006160216641</v>
      </c>
      <c r="BC82" s="20">
        <f t="shared" si="803"/>
        <v>-0.0000002481367517</v>
      </c>
      <c r="BD82" s="20">
        <f t="shared" si="803"/>
        <v>-0.0000002186844709</v>
      </c>
      <c r="BE82" s="20"/>
      <c r="BF82" s="20">
        <f t="shared" ref="BF82:BI82" si="804">$AE82*AF82</f>
        <v>0.000000007210039211</v>
      </c>
      <c r="BG82" s="20">
        <f t="shared" si="804"/>
        <v>0.000000004004798218</v>
      </c>
      <c r="BH82" s="20">
        <f t="shared" si="804"/>
        <v>-0.0000001613153691</v>
      </c>
      <c r="BI82" s="20">
        <f t="shared" si="804"/>
        <v>-0.0000001421682435</v>
      </c>
      <c r="BJ82" s="20"/>
      <c r="BK82" s="20">
        <f t="shared" ref="BK82:BM82" si="805">$AF82*AG82</f>
        <v>0.0000000004935207629</v>
      </c>
      <c r="BL82" s="20">
        <f t="shared" si="805"/>
        <v>-0.00000001987927473</v>
      </c>
      <c r="BM82" s="20">
        <f t="shared" si="805"/>
        <v>-0.00000001751972913</v>
      </c>
      <c r="BN82" s="20"/>
      <c r="BO82" s="20">
        <f t="shared" ref="BO82:BP82" si="806">$AG82*AH82</f>
        <v>-0.00000001104189335</v>
      </c>
      <c r="BP82" s="20">
        <f t="shared" si="806"/>
        <v>-0.000000009731289658</v>
      </c>
      <c r="BQ82" s="20"/>
      <c r="BR82" s="20">
        <f t="shared" si="27"/>
        <v>0.0000003919814426</v>
      </c>
      <c r="BS82" s="20"/>
      <c r="BT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</row>
    <row r="83" ht="15.75" customHeight="1">
      <c r="A83" s="86">
        <v>44307.0</v>
      </c>
      <c r="B83" s="20">
        <v>0.01644</v>
      </c>
      <c r="C83" s="20">
        <v>0.021509999999999998</v>
      </c>
      <c r="D83" s="20">
        <v>0.03371</v>
      </c>
      <c r="E83" s="20">
        <v>0.0064800000000000005</v>
      </c>
      <c r="F83" s="91">
        <v>0.011042608695652092</v>
      </c>
      <c r="G83" s="20">
        <v>0.0063</v>
      </c>
      <c r="H83" s="20">
        <v>0.01199</v>
      </c>
      <c r="I83" s="20" t="s">
        <v>83</v>
      </c>
      <c r="J83" s="20"/>
      <c r="K83" s="86">
        <v>44307.0</v>
      </c>
      <c r="L83" s="89">
        <v>0.831</v>
      </c>
      <c r="M83" s="89">
        <v>108.14</v>
      </c>
      <c r="N83" s="20"/>
      <c r="O83" s="20"/>
      <c r="P83" s="20"/>
      <c r="Q83" s="20"/>
      <c r="R83" s="20"/>
      <c r="S83" s="86">
        <v>44307.0</v>
      </c>
      <c r="T83" s="20">
        <f t="shared" ref="T83:V83" si="807">(1+B83)*1</f>
        <v>1.01644</v>
      </c>
      <c r="U83" s="20">
        <f t="shared" si="807"/>
        <v>1.02151</v>
      </c>
      <c r="V83" s="20">
        <f t="shared" si="807"/>
        <v>1.03371</v>
      </c>
      <c r="W83" s="91">
        <f t="shared" ref="W83:X83" si="808">(1+E83)*$L83</f>
        <v>0.83638488</v>
      </c>
      <c r="X83" s="91">
        <f t="shared" si="808"/>
        <v>0.8401764078</v>
      </c>
      <c r="Y83" s="91">
        <f t="shared" ref="Y83:Z83" si="809">(1+G83)*$M83</f>
        <v>108.821282</v>
      </c>
      <c r="Z83" s="91">
        <f t="shared" si="809"/>
        <v>109.4365986</v>
      </c>
      <c r="AA83" s="20"/>
      <c r="AB83" s="86">
        <v>44307.0</v>
      </c>
      <c r="AC83" s="92">
        <f t="shared" ref="AC83:AI83" si="810">LN(T83/T82)</f>
        <v>-0.00002951434151</v>
      </c>
      <c r="AD83" s="92">
        <f t="shared" si="810"/>
        <v>0</v>
      </c>
      <c r="AE83" s="92">
        <f t="shared" si="810"/>
        <v>0.00002902210033</v>
      </c>
      <c r="AF83" s="92">
        <f t="shared" si="810"/>
        <v>0.0001402156163</v>
      </c>
      <c r="AG83" s="92">
        <f t="shared" si="810"/>
        <v>0.0001369006272</v>
      </c>
      <c r="AH83" s="92">
        <f t="shared" si="810"/>
        <v>-0.0001520910342</v>
      </c>
      <c r="AI83" s="92">
        <f t="shared" si="810"/>
        <v>-0.000191278769</v>
      </c>
      <c r="AJ83" s="20"/>
      <c r="AK83" s="20">
        <f t="shared" ref="AK83:AQ83" si="811">AC83*AC83</f>
        <v>0.0000000008710963549</v>
      </c>
      <c r="AL83" s="20">
        <f t="shared" si="811"/>
        <v>0</v>
      </c>
      <c r="AM83" s="20">
        <f t="shared" si="811"/>
        <v>0.0000000008422823077</v>
      </c>
      <c r="AN83" s="20">
        <f t="shared" si="811"/>
        <v>0.00000001966041907</v>
      </c>
      <c r="AO83" s="20">
        <f t="shared" si="811"/>
        <v>0.00000001874178173</v>
      </c>
      <c r="AP83" s="20">
        <f t="shared" si="811"/>
        <v>0.0000000231316827</v>
      </c>
      <c r="AQ83" s="20">
        <f t="shared" si="811"/>
        <v>0.00000003658756747</v>
      </c>
      <c r="AR83" s="20"/>
      <c r="AS83" s="20">
        <f t="shared" ref="AS83:AX83" si="812">$AC83*AD83</f>
        <v>0</v>
      </c>
      <c r="AT83" s="20">
        <f t="shared" si="812"/>
        <v>-0.0000000008565681806</v>
      </c>
      <c r="AU83" s="20">
        <f t="shared" si="812"/>
        <v>-0.000000004138371586</v>
      </c>
      <c r="AV83" s="20">
        <f t="shared" si="812"/>
        <v>-0.000000004040531864</v>
      </c>
      <c r="AW83" s="20">
        <f t="shared" si="812"/>
        <v>0.000000004488866726</v>
      </c>
      <c r="AX83" s="20">
        <f t="shared" si="812"/>
        <v>0.000000005645466912</v>
      </c>
      <c r="AY83" s="20"/>
      <c r="AZ83" s="20">
        <f t="shared" ref="AZ83:BD83" si="813">$AD83*AE83</f>
        <v>0</v>
      </c>
      <c r="BA83" s="20">
        <f t="shared" si="813"/>
        <v>0</v>
      </c>
      <c r="BB83" s="20">
        <f t="shared" si="813"/>
        <v>0</v>
      </c>
      <c r="BC83" s="20">
        <f t="shared" si="813"/>
        <v>0</v>
      </c>
      <c r="BD83" s="20">
        <f t="shared" si="813"/>
        <v>0</v>
      </c>
      <c r="BE83" s="20"/>
      <c r="BF83" s="20">
        <f t="shared" ref="BF83:BI83" si="814">$AE83*AF83</f>
        <v>0.000000004069351686</v>
      </c>
      <c r="BG83" s="20">
        <f t="shared" si="814"/>
        <v>0.000000003973143738</v>
      </c>
      <c r="BH83" s="20">
        <f t="shared" si="814"/>
        <v>-0.000000004414001255</v>
      </c>
      <c r="BI83" s="20">
        <f t="shared" si="814"/>
        <v>-0.000000005551311625</v>
      </c>
      <c r="BJ83" s="20"/>
      <c r="BK83" s="20">
        <f t="shared" ref="BK83:BM83" si="815">$AF83*AG83</f>
        <v>0.00000001919560582</v>
      </c>
      <c r="BL83" s="20">
        <f t="shared" si="815"/>
        <v>-0.00000002132553811</v>
      </c>
      <c r="BM83" s="20">
        <f t="shared" si="815"/>
        <v>-0.00000002682027049</v>
      </c>
      <c r="BN83" s="20"/>
      <c r="BO83" s="20">
        <f t="shared" ref="BO83:BP83" si="816">$AG83*AH83</f>
        <v>-0.00000002082135798</v>
      </c>
      <c r="BP83" s="20">
        <f t="shared" si="816"/>
        <v>-0.00000002618618345</v>
      </c>
      <c r="BQ83" s="20"/>
      <c r="BR83" s="20">
        <f t="shared" si="27"/>
        <v>0.0000000290917858</v>
      </c>
      <c r="BS83" s="20"/>
      <c r="BT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</row>
    <row r="84" ht="15.75" customHeight="1">
      <c r="A84" s="86">
        <v>44308.0</v>
      </c>
      <c r="B84" s="20">
        <v>0.016390000000000002</v>
      </c>
      <c r="C84" s="20">
        <v>0.02121</v>
      </c>
      <c r="D84" s="20">
        <v>0.03354</v>
      </c>
      <c r="E84" s="20">
        <v>0.00647</v>
      </c>
      <c r="F84" s="91">
        <v>0.011059347826086849</v>
      </c>
      <c r="G84" s="20">
        <v>0.00618</v>
      </c>
      <c r="H84" s="20">
        <v>0.011739999999999999</v>
      </c>
      <c r="I84" s="20" t="s">
        <v>83</v>
      </c>
      <c r="J84" s="20"/>
      <c r="K84" s="86">
        <v>44308.0</v>
      </c>
      <c r="L84" s="89">
        <v>0.8323</v>
      </c>
      <c r="M84" s="89">
        <v>107.98</v>
      </c>
      <c r="N84" s="20"/>
      <c r="O84" s="20"/>
      <c r="P84" s="20"/>
      <c r="Q84" s="20"/>
      <c r="R84" s="20"/>
      <c r="S84" s="86">
        <v>44308.0</v>
      </c>
      <c r="T84" s="20">
        <f t="shared" ref="T84:V84" si="817">(1+B84)*1</f>
        <v>1.01639</v>
      </c>
      <c r="U84" s="20">
        <f t="shared" si="817"/>
        <v>1.02121</v>
      </c>
      <c r="V84" s="20">
        <f t="shared" si="817"/>
        <v>1.03354</v>
      </c>
      <c r="W84" s="91">
        <f t="shared" ref="W84:X84" si="818">(1+E84)*$L84</f>
        <v>0.837684981</v>
      </c>
      <c r="X84" s="91">
        <f t="shared" si="818"/>
        <v>0.8415046952</v>
      </c>
      <c r="Y84" s="91">
        <f t="shared" ref="Y84:Z84" si="819">(1+G84)*$M84</f>
        <v>108.6473164</v>
      </c>
      <c r="Z84" s="91">
        <f t="shared" si="819"/>
        <v>109.2476852</v>
      </c>
      <c r="AA84" s="20"/>
      <c r="AB84" s="86">
        <v>44308.0</v>
      </c>
      <c r="AC84" s="92">
        <f t="shared" ref="AC84:AI84" si="820">LN(T84/T83)</f>
        <v>-0.00004919250504</v>
      </c>
      <c r="AD84" s="92">
        <f t="shared" si="820"/>
        <v>-0.0002937260145</v>
      </c>
      <c r="AE84" s="92">
        <f t="shared" si="820"/>
        <v>-0.0001644697065</v>
      </c>
      <c r="AF84" s="92">
        <f t="shared" si="820"/>
        <v>0.00155322223</v>
      </c>
      <c r="AG84" s="92">
        <f t="shared" si="820"/>
        <v>0.001579714065</v>
      </c>
      <c r="AH84" s="92">
        <f t="shared" si="820"/>
        <v>-0.001599915007</v>
      </c>
      <c r="AI84" s="92">
        <f t="shared" si="820"/>
        <v>-0.001727727697</v>
      </c>
      <c r="AJ84" s="20"/>
      <c r="AK84" s="20">
        <f t="shared" ref="AK84:AQ84" si="821">AC84*AC84</f>
        <v>0.000000002419902552</v>
      </c>
      <c r="AL84" s="20">
        <f t="shared" si="821"/>
        <v>0.00000008627497159</v>
      </c>
      <c r="AM84" s="20">
        <f t="shared" si="821"/>
        <v>0.00000002705028436</v>
      </c>
      <c r="AN84" s="20">
        <f t="shared" si="821"/>
        <v>0.000002412499296</v>
      </c>
      <c r="AO84" s="20">
        <f t="shared" si="821"/>
        <v>0.000002495496528</v>
      </c>
      <c r="AP84" s="20">
        <f t="shared" si="821"/>
        <v>0.000002559728031</v>
      </c>
      <c r="AQ84" s="20">
        <f t="shared" si="821"/>
        <v>0.000002985042994</v>
      </c>
      <c r="AR84" s="20"/>
      <c r="AS84" s="20">
        <f t="shared" ref="AS84:AX84" si="822">$AC84*AD84</f>
        <v>0.00000001444911845</v>
      </c>
      <c r="AT84" s="20">
        <f t="shared" si="822"/>
        <v>0.000000008090676866</v>
      </c>
      <c r="AU84" s="20">
        <f t="shared" si="822"/>
        <v>-0.00000007640689238</v>
      </c>
      <c r="AV84" s="20">
        <f t="shared" si="822"/>
        <v>-0.00000007771009211</v>
      </c>
      <c r="AW84" s="20">
        <f t="shared" si="822"/>
        <v>0.00000007870382706</v>
      </c>
      <c r="AX84" s="20">
        <f t="shared" si="822"/>
        <v>0.00000008499125343</v>
      </c>
      <c r="AY84" s="20"/>
      <c r="AZ84" s="20">
        <f t="shared" ref="AZ84:BD84" si="823">$AD84*AE84</f>
        <v>0.00000004830903139</v>
      </c>
      <c r="BA84" s="20">
        <f t="shared" si="823"/>
        <v>-0.0000004562217752</v>
      </c>
      <c r="BB84" s="20">
        <f t="shared" si="823"/>
        <v>-0.0000004640031164</v>
      </c>
      <c r="BC84" s="20">
        <f t="shared" si="823"/>
        <v>0.0000004699366586</v>
      </c>
      <c r="BD84" s="20">
        <f t="shared" si="823"/>
        <v>0.0000005074785705</v>
      </c>
      <c r="BE84" s="20"/>
      <c r="BF84" s="20">
        <f t="shared" ref="BF84:BI84" si="824">$AE84*AF84</f>
        <v>-0.0000002554580043</v>
      </c>
      <c r="BG84" s="20">
        <f t="shared" si="824"/>
        <v>-0.0000002598151087</v>
      </c>
      <c r="BH84" s="20">
        <f t="shared" si="824"/>
        <v>0.0000002631375517</v>
      </c>
      <c r="BI84" s="20">
        <f t="shared" si="824"/>
        <v>0.0000002841588672</v>
      </c>
      <c r="BJ84" s="20"/>
      <c r="BK84" s="20">
        <f t="shared" ref="BK84:BM84" si="825">$AF84*AG84</f>
        <v>0.000002453647003</v>
      </c>
      <c r="BL84" s="20">
        <f t="shared" si="825"/>
        <v>-0.000002485023556</v>
      </c>
      <c r="BM84" s="20">
        <f t="shared" si="825"/>
        <v>-0.000002683545066</v>
      </c>
      <c r="BN84" s="20"/>
      <c r="BO84" s="20">
        <f t="shared" ref="BO84:BP84" si="826">$AG84*AH84</f>
        <v>-0.00000252740824</v>
      </c>
      <c r="BP84" s="20">
        <f t="shared" si="826"/>
        <v>-0.000002729315744</v>
      </c>
      <c r="BQ84" s="20"/>
      <c r="BR84" s="20">
        <f t="shared" si="27"/>
        <v>0.000002764217471</v>
      </c>
      <c r="BS84" s="20"/>
      <c r="BT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</row>
    <row r="85" ht="15.75" customHeight="1">
      <c r="A85" s="86">
        <v>44309.0</v>
      </c>
      <c r="B85" s="20">
        <v>0.01636</v>
      </c>
      <c r="C85" s="20">
        <v>0.02176</v>
      </c>
      <c r="D85" s="20">
        <v>0.03376</v>
      </c>
      <c r="E85" s="20">
        <v>0.00647</v>
      </c>
      <c r="F85" s="91">
        <v>0.01107608695652175</v>
      </c>
      <c r="G85" s="20">
        <v>0.00621</v>
      </c>
      <c r="H85" s="20">
        <v>0.011479999999999999</v>
      </c>
      <c r="I85" s="20" t="s">
        <v>83</v>
      </c>
      <c r="J85" s="20"/>
      <c r="K85" s="86">
        <v>44309.0</v>
      </c>
      <c r="L85" s="89">
        <v>0.8267</v>
      </c>
      <c r="M85" s="89">
        <v>107.94</v>
      </c>
      <c r="N85" s="20"/>
      <c r="O85" s="20"/>
      <c r="P85" s="20"/>
      <c r="Q85" s="20"/>
      <c r="R85" s="20"/>
      <c r="S85" s="86">
        <v>44309.0</v>
      </c>
      <c r="T85" s="20">
        <f t="shared" ref="T85:V85" si="827">(1+B85)*1</f>
        <v>1.01636</v>
      </c>
      <c r="U85" s="20">
        <f t="shared" si="827"/>
        <v>1.02176</v>
      </c>
      <c r="V85" s="20">
        <f t="shared" si="827"/>
        <v>1.03376</v>
      </c>
      <c r="W85" s="91">
        <f t="shared" ref="W85:X85" si="828">(1+E85)*$L85</f>
        <v>0.832048749</v>
      </c>
      <c r="X85" s="91">
        <f t="shared" si="828"/>
        <v>0.8358566011</v>
      </c>
      <c r="Y85" s="91">
        <f t="shared" ref="Y85:Z85" si="829">(1+G85)*$M85</f>
        <v>108.6103074</v>
      </c>
      <c r="Z85" s="91">
        <f t="shared" si="829"/>
        <v>109.1791512</v>
      </c>
      <c r="AA85" s="20"/>
      <c r="AB85" s="86">
        <v>44309.0</v>
      </c>
      <c r="AC85" s="92">
        <f t="shared" ref="AC85:AI85" si="830">LN(T85/T84)</f>
        <v>-0.00002951666462</v>
      </c>
      <c r="AD85" s="92">
        <f t="shared" si="830"/>
        <v>0.0005384318059</v>
      </c>
      <c r="AE85" s="92">
        <f t="shared" si="830"/>
        <v>0.0002128380021</v>
      </c>
      <c r="AF85" s="92">
        <f t="shared" si="830"/>
        <v>-0.006751080493</v>
      </c>
      <c r="AG85" s="92">
        <f t="shared" si="830"/>
        <v>-0.006734524599</v>
      </c>
      <c r="AH85" s="92">
        <f t="shared" si="830"/>
        <v>-0.0003406923054</v>
      </c>
      <c r="AI85" s="92">
        <f t="shared" si="830"/>
        <v>-0.0006275236448</v>
      </c>
      <c r="AJ85" s="20"/>
      <c r="AK85" s="20">
        <f t="shared" ref="AK85:AQ85" si="831">AC85*AC85</f>
        <v>0.0000000008712334902</v>
      </c>
      <c r="AL85" s="20">
        <f t="shared" si="831"/>
        <v>0.0000002899088096</v>
      </c>
      <c r="AM85" s="20">
        <f t="shared" si="831"/>
        <v>0.00000004530001512</v>
      </c>
      <c r="AN85" s="20">
        <f t="shared" si="831"/>
        <v>0.00004557708783</v>
      </c>
      <c r="AO85" s="20">
        <f t="shared" si="831"/>
        <v>0.00004535382157</v>
      </c>
      <c r="AP85" s="20">
        <f t="shared" si="831"/>
        <v>0.000000116071247</v>
      </c>
      <c r="AQ85" s="20">
        <f t="shared" si="831"/>
        <v>0.0000003937859248</v>
      </c>
      <c r="AR85" s="20"/>
      <c r="AS85" s="20">
        <f t="shared" ref="AS85:AX85" si="832">$AC85*AD85</f>
        <v>-0.00000001589271104</v>
      </c>
      <c r="AT85" s="20">
        <f t="shared" si="832"/>
        <v>-0.000000006282267925</v>
      </c>
      <c r="AU85" s="20">
        <f t="shared" si="832"/>
        <v>0.0000001992693787</v>
      </c>
      <c r="AV85" s="20">
        <f t="shared" si="832"/>
        <v>0.000000198780704</v>
      </c>
      <c r="AW85" s="20">
        <f t="shared" si="832"/>
        <v>0.00000001005610052</v>
      </c>
      <c r="AX85" s="20">
        <f t="shared" si="832"/>
        <v>0.00000001852240496</v>
      </c>
      <c r="AY85" s="20"/>
      <c r="AZ85" s="20">
        <f t="shared" ref="AZ85:BD85" si="833">$AD85*AE85</f>
        <v>0.0000001145987498</v>
      </c>
      <c r="BA85" s="20">
        <f t="shared" si="833"/>
        <v>-0.000003634996462</v>
      </c>
      <c r="BB85" s="20">
        <f t="shared" si="833"/>
        <v>-0.000003626082242</v>
      </c>
      <c r="BC85" s="20">
        <f t="shared" si="833"/>
        <v>-0.0000001834395733</v>
      </c>
      <c r="BD85" s="20">
        <f t="shared" si="833"/>
        <v>-0.0000003378786893</v>
      </c>
      <c r="BE85" s="20"/>
      <c r="BF85" s="20">
        <f t="shared" ref="BF85:BI85" si="834">$AE85*AF85</f>
        <v>-0.000001436886484</v>
      </c>
      <c r="BG85" s="20">
        <f t="shared" si="834"/>
        <v>-0.00000143336276</v>
      </c>
      <c r="BH85" s="20">
        <f t="shared" si="834"/>
        <v>-0.0000000725122696</v>
      </c>
      <c r="BI85" s="20">
        <f t="shared" si="834"/>
        <v>-0.0000001335608788</v>
      </c>
      <c r="BJ85" s="20"/>
      <c r="BK85" s="20">
        <f t="shared" ref="BK85:BM85" si="835">$AF85*AG85</f>
        <v>0.00004546531765</v>
      </c>
      <c r="BL85" s="20">
        <f t="shared" si="835"/>
        <v>0.000002300041177</v>
      </c>
      <c r="BM85" s="20">
        <f t="shared" si="835"/>
        <v>0.000004236462638</v>
      </c>
      <c r="BN85" s="20"/>
      <c r="BO85" s="20">
        <f t="shared" ref="BO85:BP85" si="836">$AG85*AH85</f>
        <v>0.000002294400711</v>
      </c>
      <c r="BP85" s="20">
        <f t="shared" si="836"/>
        <v>0.000004226073422</v>
      </c>
      <c r="BQ85" s="20"/>
      <c r="BR85" s="20">
        <f t="shared" si="27"/>
        <v>0.0000002137924772</v>
      </c>
      <c r="BS85" s="20"/>
      <c r="BT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</row>
    <row r="86" ht="15.75" customHeight="1">
      <c r="A86" s="86">
        <v>44312.0</v>
      </c>
      <c r="B86" s="20">
        <v>0.016579999999999998</v>
      </c>
      <c r="C86" s="20">
        <v>0.02199</v>
      </c>
      <c r="D86" s="20">
        <v>0.03404</v>
      </c>
      <c r="E86" s="20">
        <v>0.00647</v>
      </c>
      <c r="F86" s="91">
        <v>0.011126304347826022</v>
      </c>
      <c r="G86" s="20">
        <v>0.00618</v>
      </c>
      <c r="H86" s="20">
        <v>0.011430000000000001</v>
      </c>
      <c r="I86" s="20" t="s">
        <v>83</v>
      </c>
      <c r="J86" s="20"/>
      <c r="K86" s="86">
        <v>44312.0</v>
      </c>
      <c r="L86" s="89">
        <v>0.8274</v>
      </c>
      <c r="M86" s="89">
        <v>108.1</v>
      </c>
      <c r="N86" s="20"/>
      <c r="O86" s="20"/>
      <c r="P86" s="20"/>
      <c r="Q86" s="20"/>
      <c r="R86" s="20"/>
      <c r="S86" s="86">
        <v>44312.0</v>
      </c>
      <c r="T86" s="20">
        <f t="shared" ref="T86:V86" si="837">(1+B86)*1</f>
        <v>1.01658</v>
      </c>
      <c r="U86" s="20">
        <f t="shared" si="837"/>
        <v>1.02199</v>
      </c>
      <c r="V86" s="20">
        <f t="shared" si="837"/>
        <v>1.03404</v>
      </c>
      <c r="W86" s="91">
        <f t="shared" ref="W86:X86" si="838">(1+E86)*$L86</f>
        <v>0.832753278</v>
      </c>
      <c r="X86" s="91">
        <f t="shared" si="838"/>
        <v>0.8366059042</v>
      </c>
      <c r="Y86" s="91">
        <f t="shared" ref="Y86:Z86" si="839">(1+G86)*$M86</f>
        <v>108.768058</v>
      </c>
      <c r="Z86" s="91">
        <f t="shared" si="839"/>
        <v>109.335583</v>
      </c>
      <c r="AA86" s="20"/>
      <c r="AB86" s="86">
        <v>44312.0</v>
      </c>
      <c r="AC86" s="92">
        <f t="shared" ref="AC86:AI86" si="840">LN(T86/T85)</f>
        <v>0.0002164353113</v>
      </c>
      <c r="AD86" s="92">
        <f t="shared" si="840"/>
        <v>0.0002250764535</v>
      </c>
      <c r="AE86" s="92">
        <f t="shared" si="840"/>
        <v>0.0002708192298</v>
      </c>
      <c r="AF86" s="92">
        <f t="shared" si="840"/>
        <v>0.0008463817687</v>
      </c>
      <c r="AG86" s="92">
        <f t="shared" si="840"/>
        <v>0.0008960478076</v>
      </c>
      <c r="AH86" s="92">
        <f t="shared" si="840"/>
        <v>0.00145139216</v>
      </c>
      <c r="AI86" s="92">
        <f t="shared" si="840"/>
        <v>0.001431773718</v>
      </c>
      <c r="AJ86" s="20"/>
      <c r="AK86" s="20">
        <f t="shared" ref="AK86:AQ86" si="841">AC86*AC86</f>
        <v>0.00000004684424397</v>
      </c>
      <c r="AL86" s="20">
        <f t="shared" si="841"/>
        <v>0.00000005065940994</v>
      </c>
      <c r="AM86" s="20">
        <f t="shared" si="841"/>
        <v>0.00000007334305524</v>
      </c>
      <c r="AN86" s="20">
        <f t="shared" si="841"/>
        <v>0.0000007163620984</v>
      </c>
      <c r="AO86" s="20">
        <f t="shared" si="841"/>
        <v>0.0000008029016735</v>
      </c>
      <c r="AP86" s="20">
        <f t="shared" si="841"/>
        <v>0.000002106539203</v>
      </c>
      <c r="AQ86" s="20">
        <f t="shared" si="841"/>
        <v>0.00000204997598</v>
      </c>
      <c r="AR86" s="20"/>
      <c r="AS86" s="20">
        <f t="shared" ref="AS86:AX86" si="842">$AC86*AD86</f>
        <v>0.00000004871449229</v>
      </c>
      <c r="AT86" s="20">
        <f t="shared" si="842"/>
        <v>0.00000005861484431</v>
      </c>
      <c r="AU86" s="20">
        <f t="shared" si="842"/>
        <v>0.0000001831869016</v>
      </c>
      <c r="AV86" s="20">
        <f t="shared" si="842"/>
        <v>0.0000001939363862</v>
      </c>
      <c r="AW86" s="20">
        <f t="shared" si="842"/>
        <v>0.000000314132514</v>
      </c>
      <c r="AX86" s="20">
        <f t="shared" si="842"/>
        <v>0.0000003098863904</v>
      </c>
      <c r="AY86" s="20"/>
      <c r="AZ86" s="20">
        <f t="shared" ref="AZ86:BD86" si="843">$AD86*AE86</f>
        <v>0.0000000609550318</v>
      </c>
      <c r="BA86" s="20">
        <f t="shared" si="843"/>
        <v>0.0000001905006068</v>
      </c>
      <c r="BB86" s="20">
        <f t="shared" si="843"/>
        <v>0.0000002016792627</v>
      </c>
      <c r="BC86" s="20">
        <f t="shared" si="843"/>
        <v>0.0000003266742002</v>
      </c>
      <c r="BD86" s="20">
        <f t="shared" si="843"/>
        <v>0.0000003222585508</v>
      </c>
      <c r="BE86" s="20"/>
      <c r="BF86" s="20">
        <f t="shared" ref="BF86:BI86" si="844">$AE86*AF86</f>
        <v>0.0000002292164587</v>
      </c>
      <c r="BG86" s="20">
        <f t="shared" si="844"/>
        <v>0.0000002426669771</v>
      </c>
      <c r="BH86" s="20">
        <f t="shared" si="844"/>
        <v>0.000000393064907</v>
      </c>
      <c r="BI86" s="20">
        <f t="shared" si="844"/>
        <v>0.0000003877518556</v>
      </c>
      <c r="BJ86" s="20"/>
      <c r="BK86" s="20">
        <f t="shared" ref="BK86:BM86" si="845">$AF86*AG86</f>
        <v>0.0000007583985282</v>
      </c>
      <c r="BL86" s="20">
        <f t="shared" si="845"/>
        <v>0.000001228431864</v>
      </c>
      <c r="BM86" s="20">
        <f t="shared" si="845"/>
        <v>0.000001211827172</v>
      </c>
      <c r="BN86" s="20"/>
      <c r="BO86" s="20">
        <f t="shared" ref="BO86:BP86" si="846">$AG86*AH86</f>
        <v>0.000001300516763</v>
      </c>
      <c r="BP86" s="20">
        <f t="shared" si="846"/>
        <v>0.000001282937701</v>
      </c>
      <c r="BQ86" s="20"/>
      <c r="BR86" s="20">
        <f t="shared" si="27"/>
        <v>0.00000207806515</v>
      </c>
      <c r="BS86" s="20"/>
      <c r="BT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</row>
    <row r="87" ht="15.75" customHeight="1">
      <c r="A87" s="86">
        <v>44313.0</v>
      </c>
      <c r="B87" s="20">
        <v>0.01659</v>
      </c>
      <c r="C87" s="20">
        <v>0.022400000000000003</v>
      </c>
      <c r="D87" s="20">
        <v>0.03447</v>
      </c>
      <c r="E87" s="20">
        <v>0.00658</v>
      </c>
      <c r="F87" s="91">
        <v>0.011143043478260778</v>
      </c>
      <c r="G87" s="20">
        <v>0.0062</v>
      </c>
      <c r="H87" s="20">
        <v>0.011739999999999999</v>
      </c>
      <c r="I87" s="20" t="s">
        <v>83</v>
      </c>
      <c r="J87" s="20"/>
      <c r="K87" s="86">
        <v>44313.0</v>
      </c>
      <c r="L87" s="89">
        <v>0.827</v>
      </c>
      <c r="M87" s="89">
        <v>108.73</v>
      </c>
      <c r="N87" s="20"/>
      <c r="O87" s="20"/>
      <c r="P87" s="20"/>
      <c r="Q87" s="20"/>
      <c r="R87" s="20"/>
      <c r="S87" s="86">
        <v>44313.0</v>
      </c>
      <c r="T87" s="20">
        <f t="shared" ref="T87:V87" si="847">(1+B87)*1</f>
        <v>1.01659</v>
      </c>
      <c r="U87" s="20">
        <f t="shared" si="847"/>
        <v>1.0224</v>
      </c>
      <c r="V87" s="20">
        <f t="shared" si="847"/>
        <v>1.03447</v>
      </c>
      <c r="W87" s="91">
        <f t="shared" ref="W87:X87" si="848">(1+E87)*$L87</f>
        <v>0.83244166</v>
      </c>
      <c r="X87" s="91">
        <f t="shared" si="848"/>
        <v>0.836215297</v>
      </c>
      <c r="Y87" s="91">
        <f t="shared" ref="Y87:Z87" si="849">(1+G87)*$M87</f>
        <v>109.404126</v>
      </c>
      <c r="Z87" s="91">
        <f t="shared" si="849"/>
        <v>110.0064902</v>
      </c>
      <c r="AA87" s="20"/>
      <c r="AB87" s="86">
        <v>44313.0</v>
      </c>
      <c r="AC87" s="92">
        <f t="shared" ref="AC87:AI87" si="850">LN(T87/T86)</f>
        <v>0.000009836855748</v>
      </c>
      <c r="AD87" s="92">
        <f t="shared" si="850"/>
        <v>0.0004010976433</v>
      </c>
      <c r="AE87" s="92">
        <f t="shared" si="850"/>
        <v>0.0004157582088</v>
      </c>
      <c r="AF87" s="92">
        <f t="shared" si="850"/>
        <v>-0.0003742721006</v>
      </c>
      <c r="AG87" s="92">
        <f t="shared" si="850"/>
        <v>-0.0004670042055</v>
      </c>
      <c r="AH87" s="92">
        <f t="shared" si="850"/>
        <v>0.005830897326</v>
      </c>
      <c r="AI87" s="92">
        <f t="shared" si="850"/>
        <v>0.006117470146</v>
      </c>
      <c r="AJ87" s="20"/>
      <c r="AK87" s="20">
        <f t="shared" ref="AK87:AQ87" si="851">AC87*AC87</f>
        <v>0</v>
      </c>
      <c r="AL87" s="20">
        <f t="shared" si="851"/>
        <v>0.0000001608793195</v>
      </c>
      <c r="AM87" s="20">
        <f t="shared" si="851"/>
        <v>0.0000001728548881</v>
      </c>
      <c r="AN87" s="20">
        <f t="shared" si="851"/>
        <v>0.0000001400796053</v>
      </c>
      <c r="AO87" s="20">
        <f t="shared" si="851"/>
        <v>0.0000002180929279</v>
      </c>
      <c r="AP87" s="20">
        <f t="shared" si="851"/>
        <v>0.00003399936363</v>
      </c>
      <c r="AQ87" s="20">
        <f t="shared" si="851"/>
        <v>0.00003742344099</v>
      </c>
      <c r="AR87" s="20"/>
      <c r="AS87" s="20">
        <f t="shared" ref="AS87:AX87" si="852">$AC87*AD87</f>
        <v>0.000000003945539658</v>
      </c>
      <c r="AT87" s="20">
        <f t="shared" si="852"/>
        <v>0.000000004089753525</v>
      </c>
      <c r="AU87" s="20">
        <f t="shared" si="852"/>
        <v>-0.000000003681660664</v>
      </c>
      <c r="AV87" s="20">
        <f t="shared" si="852"/>
        <v>-0.000000004593853003</v>
      </c>
      <c r="AW87" s="20">
        <f t="shared" si="852"/>
        <v>0.00000005735769588</v>
      </c>
      <c r="AX87" s="20">
        <f t="shared" si="852"/>
        <v>0.00000006017667137</v>
      </c>
      <c r="AY87" s="20"/>
      <c r="AZ87" s="20">
        <f t="shared" ref="AZ87:BD87" si="853">$AD87*AE87</f>
        <v>0.0000001667596377</v>
      </c>
      <c r="BA87" s="20">
        <f t="shared" si="853"/>
        <v>-0.0000001501196575</v>
      </c>
      <c r="BB87" s="20">
        <f t="shared" si="853"/>
        <v>-0.0000001873142862</v>
      </c>
      <c r="BC87" s="20">
        <f t="shared" si="853"/>
        <v>0.000002338759176</v>
      </c>
      <c r="BD87" s="20">
        <f t="shared" si="853"/>
        <v>0.000002453702859</v>
      </c>
      <c r="BE87" s="20"/>
      <c r="BF87" s="20">
        <f t="shared" ref="BF87:BI87" si="854">$AE87*AF87</f>
        <v>-0.0000001556066981</v>
      </c>
      <c r="BG87" s="20">
        <f t="shared" si="854"/>
        <v>-0.0000001941608319</v>
      </c>
      <c r="BH87" s="20">
        <f t="shared" si="854"/>
        <v>0.000002424243428</v>
      </c>
      <c r="BI87" s="20">
        <f t="shared" si="854"/>
        <v>0.00000254338843</v>
      </c>
      <c r="BJ87" s="20"/>
      <c r="BK87" s="20">
        <f t="shared" ref="BK87:BM87" si="855">$AF87*AG87</f>
        <v>0.0000001747866449</v>
      </c>
      <c r="BL87" s="20">
        <f t="shared" si="855"/>
        <v>-0.00000218234219</v>
      </c>
      <c r="BM87" s="20">
        <f t="shared" si="855"/>
        <v>-0.000002289598402</v>
      </c>
      <c r="BN87" s="20"/>
      <c r="BO87" s="20">
        <f t="shared" ref="BO87:BP87" si="856">$AG87*AH87</f>
        <v>-0.000002723053573</v>
      </c>
      <c r="BP87" s="20">
        <f t="shared" si="856"/>
        <v>-0.000002856884285</v>
      </c>
      <c r="BQ87" s="20"/>
      <c r="BR87" s="20">
        <f t="shared" si="27"/>
        <v>0.00003567034032</v>
      </c>
      <c r="BS87" s="20"/>
      <c r="BT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</row>
    <row r="88" ht="15.75" customHeight="1">
      <c r="A88" s="86">
        <v>44314.0</v>
      </c>
      <c r="B88" s="20">
        <v>0.0167</v>
      </c>
      <c r="C88" s="20">
        <v>0.02355</v>
      </c>
      <c r="D88" s="20">
        <v>0.03499</v>
      </c>
      <c r="E88" s="20">
        <v>0.00674</v>
      </c>
      <c r="F88" s="91">
        <v>0.011159782608695537</v>
      </c>
      <c r="G88" s="20">
        <v>0.00623</v>
      </c>
      <c r="H88" s="20">
        <v>0.01158</v>
      </c>
      <c r="I88" s="20" t="s">
        <v>83</v>
      </c>
      <c r="J88" s="20"/>
      <c r="K88" s="86">
        <v>44314.0</v>
      </c>
      <c r="L88" s="89">
        <v>0.8248</v>
      </c>
      <c r="M88" s="89">
        <v>108.61</v>
      </c>
      <c r="N88" s="20"/>
      <c r="O88" s="20"/>
      <c r="P88" s="20"/>
      <c r="Q88" s="20"/>
      <c r="R88" s="20"/>
      <c r="S88" s="86">
        <v>44314.0</v>
      </c>
      <c r="T88" s="20">
        <f t="shared" ref="T88:V88" si="857">(1+B88)*1</f>
        <v>1.0167</v>
      </c>
      <c r="U88" s="20">
        <f t="shared" si="857"/>
        <v>1.02355</v>
      </c>
      <c r="V88" s="20">
        <f t="shared" si="857"/>
        <v>1.03499</v>
      </c>
      <c r="W88" s="91">
        <f t="shared" ref="W88:X88" si="858">(1+E88)*$L88</f>
        <v>0.830359152</v>
      </c>
      <c r="X88" s="91">
        <f t="shared" si="858"/>
        <v>0.8340045887</v>
      </c>
      <c r="Y88" s="91">
        <f t="shared" ref="Y88:Z88" si="859">(1+G88)*$M88</f>
        <v>109.2866403</v>
      </c>
      <c r="Z88" s="91">
        <f t="shared" si="859"/>
        <v>109.8677038</v>
      </c>
      <c r="AA88" s="20"/>
      <c r="AB88" s="86">
        <v>44314.0</v>
      </c>
      <c r="AC88" s="92">
        <f t="shared" ref="AC88:AI88" si="860">LN(T88/T87)</f>
        <v>0.0001081990273</v>
      </c>
      <c r="AD88" s="92">
        <f t="shared" si="860"/>
        <v>0.001124172263</v>
      </c>
      <c r="AE88" s="92">
        <f t="shared" si="860"/>
        <v>0.0005025465686</v>
      </c>
      <c r="AF88" s="92">
        <f t="shared" si="860"/>
        <v>-0.002504820871</v>
      </c>
      <c r="AG88" s="92">
        <f t="shared" si="860"/>
        <v>-0.002647207797</v>
      </c>
      <c r="AH88" s="92">
        <f t="shared" si="860"/>
        <v>-0.001074446016</v>
      </c>
      <c r="AI88" s="92">
        <f t="shared" si="860"/>
        <v>-0.00126241662</v>
      </c>
      <c r="AJ88" s="20"/>
      <c r="AK88" s="20">
        <f t="shared" ref="AK88:AQ88" si="861">AC88*AC88</f>
        <v>0.00000001170702951</v>
      </c>
      <c r="AL88" s="20">
        <f t="shared" si="861"/>
        <v>0.000001263763278</v>
      </c>
      <c r="AM88" s="20">
        <f t="shared" si="861"/>
        <v>0.0000002525530536</v>
      </c>
      <c r="AN88" s="20">
        <f t="shared" si="861"/>
        <v>0.000006274127594</v>
      </c>
      <c r="AO88" s="20">
        <f t="shared" si="861"/>
        <v>0.00000700770912</v>
      </c>
      <c r="AP88" s="20">
        <f t="shared" si="861"/>
        <v>0.000001154434241</v>
      </c>
      <c r="AQ88" s="20">
        <f t="shared" si="861"/>
        <v>0.000001593695723</v>
      </c>
      <c r="AR88" s="20"/>
      <c r="AS88" s="20">
        <f t="shared" ref="AS88:AX88" si="862">$AC88*AD88</f>
        <v>0.0000001216343454</v>
      </c>
      <c r="AT88" s="20">
        <f t="shared" si="862"/>
        <v>0.0000000543750499</v>
      </c>
      <c r="AU88" s="20">
        <f t="shared" si="862"/>
        <v>-0.0000002710191818</v>
      </c>
      <c r="AV88" s="20">
        <f t="shared" si="862"/>
        <v>-0.0000002864253087</v>
      </c>
      <c r="AW88" s="20">
        <f t="shared" si="862"/>
        <v>-0.0000001162540138</v>
      </c>
      <c r="AX88" s="20">
        <f t="shared" si="862"/>
        <v>-0.0000001365922504</v>
      </c>
      <c r="AY88" s="20"/>
      <c r="AZ88" s="20">
        <f t="shared" ref="AZ88:BD88" si="863">$AD88*AE88</f>
        <v>0.0000005649489135</v>
      </c>
      <c r="BA88" s="20">
        <f t="shared" si="863"/>
        <v>-0.000002815850147</v>
      </c>
      <c r="BB88" s="20">
        <f t="shared" si="863"/>
        <v>-0.000002975917581</v>
      </c>
      <c r="BC88" s="20">
        <f t="shared" si="863"/>
        <v>-0.00000120786241</v>
      </c>
      <c r="BD88" s="20">
        <f t="shared" si="863"/>
        <v>-0.000001419173749</v>
      </c>
      <c r="BE88" s="20"/>
      <c r="BF88" s="20">
        <f t="shared" ref="BF88:BI88" si="864">$AE88*AF88</f>
        <v>-0.000001258789134</v>
      </c>
      <c r="BG88" s="20">
        <f t="shared" si="864"/>
        <v>-0.000001330345195</v>
      </c>
      <c r="BH88" s="20">
        <f t="shared" si="864"/>
        <v>-0.0000005399591585</v>
      </c>
      <c r="BI88" s="20">
        <f t="shared" si="864"/>
        <v>-0.0000006344231407</v>
      </c>
      <c r="BJ88" s="20"/>
      <c r="BK88" s="20">
        <f t="shared" ref="BK88:BM88" si="865">$AF88*AG88</f>
        <v>0.000006630781339</v>
      </c>
      <c r="BL88" s="20">
        <f t="shared" si="865"/>
        <v>0.000002691294805</v>
      </c>
      <c r="BM88" s="20">
        <f t="shared" si="865"/>
        <v>0.000003162127498</v>
      </c>
      <c r="BN88" s="20"/>
      <c r="BO88" s="20">
        <f t="shared" ref="BO88:BP88" si="866">$AG88*AH88</f>
        <v>0.000002844281871</v>
      </c>
      <c r="BP88" s="20">
        <f t="shared" si="866"/>
        <v>0.00000334187912</v>
      </c>
      <c r="BQ88" s="20"/>
      <c r="BR88" s="20">
        <f t="shared" si="27"/>
        <v>0.000001356398508</v>
      </c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</row>
    <row r="89" ht="15.75" customHeight="1">
      <c r="A89" s="86">
        <v>44315.0</v>
      </c>
      <c r="B89" s="20">
        <v>0.01662</v>
      </c>
      <c r="C89" s="20">
        <v>0.02344</v>
      </c>
      <c r="D89" s="20">
        <v>0.03506</v>
      </c>
      <c r="E89" s="20">
        <v>0.00672</v>
      </c>
      <c r="F89" s="91">
        <v>0.011176521739130436</v>
      </c>
      <c r="G89" s="20">
        <v>0.00623</v>
      </c>
      <c r="H89" s="20">
        <v>0.01158</v>
      </c>
      <c r="I89" s="20" t="s">
        <v>83</v>
      </c>
      <c r="J89" s="20"/>
      <c r="K89" s="86">
        <v>44315.0</v>
      </c>
      <c r="L89" s="89">
        <v>0.8251</v>
      </c>
      <c r="M89" s="89">
        <v>108.94</v>
      </c>
      <c r="N89" s="20"/>
      <c r="O89" s="20"/>
      <c r="P89" s="20"/>
      <c r="Q89" s="20"/>
      <c r="R89" s="20"/>
      <c r="S89" s="86">
        <v>44315.0</v>
      </c>
      <c r="T89" s="20">
        <f t="shared" ref="T89:V89" si="867">(1+B89)*1</f>
        <v>1.01662</v>
      </c>
      <c r="U89" s="20">
        <f t="shared" si="867"/>
        <v>1.02344</v>
      </c>
      <c r="V89" s="20">
        <f t="shared" si="867"/>
        <v>1.03506</v>
      </c>
      <c r="W89" s="91">
        <f t="shared" ref="W89:X89" si="868">(1+E89)*$L89</f>
        <v>0.830644672</v>
      </c>
      <c r="X89" s="91">
        <f t="shared" si="868"/>
        <v>0.8343217481</v>
      </c>
      <c r="Y89" s="91">
        <f t="shared" ref="Y89:Z89" si="869">(1+G89)*$M89</f>
        <v>109.6186962</v>
      </c>
      <c r="Z89" s="91">
        <f t="shared" si="869"/>
        <v>110.2015252</v>
      </c>
      <c r="AA89" s="20"/>
      <c r="AB89" s="86">
        <v>44315.0</v>
      </c>
      <c r="AC89" s="92">
        <f t="shared" ref="AC89:AI89" si="870">LN(T89/T88)</f>
        <v>-0.00007868904062</v>
      </c>
      <c r="AD89" s="92">
        <f t="shared" si="870"/>
        <v>-0.0001074748779</v>
      </c>
      <c r="AE89" s="92">
        <f t="shared" si="870"/>
        <v>0.00006763121666</v>
      </c>
      <c r="AF89" s="92">
        <f t="shared" si="870"/>
        <v>0.0003437921077</v>
      </c>
      <c r="AG89" s="92">
        <f t="shared" si="870"/>
        <v>0.0003802126576</v>
      </c>
      <c r="AH89" s="92">
        <f t="shared" si="870"/>
        <v>0.003033787664</v>
      </c>
      <c r="AI89" s="92">
        <f t="shared" si="870"/>
        <v>0.003033787664</v>
      </c>
      <c r="AJ89" s="20"/>
      <c r="AK89" s="20">
        <f t="shared" ref="AK89:AQ89" si="871">AC89*AC89</f>
        <v>0.000000006191965114</v>
      </c>
      <c r="AL89" s="20">
        <f t="shared" si="871"/>
        <v>0.00000001155084937</v>
      </c>
      <c r="AM89" s="20">
        <f t="shared" si="871"/>
        <v>0.000000004573981467</v>
      </c>
      <c r="AN89" s="20">
        <f t="shared" si="871"/>
        <v>0.0000001181930133</v>
      </c>
      <c r="AO89" s="20">
        <f t="shared" si="871"/>
        <v>0.000000144561665</v>
      </c>
      <c r="AP89" s="20">
        <f t="shared" si="871"/>
        <v>0.000009203867588</v>
      </c>
      <c r="AQ89" s="20">
        <f t="shared" si="871"/>
        <v>0.000009203867588</v>
      </c>
      <c r="AR89" s="20"/>
      <c r="AS89" s="20">
        <f t="shared" ref="AS89:AX89" si="872">$AC89*AD89</f>
        <v>0.000000008457095029</v>
      </c>
      <c r="AT89" s="20">
        <f t="shared" si="872"/>
        <v>-0.000000005321835555</v>
      </c>
      <c r="AU89" s="20">
        <f t="shared" si="872"/>
        <v>-0.00000002705267113</v>
      </c>
      <c r="AV89" s="20">
        <f t="shared" si="872"/>
        <v>-0.00000002991856926</v>
      </c>
      <c r="AW89" s="20">
        <f t="shared" si="872"/>
        <v>-0.0000002387258407</v>
      </c>
      <c r="AX89" s="20">
        <f t="shared" si="872"/>
        <v>-0.0000002387258407</v>
      </c>
      <c r="AY89" s="20"/>
      <c r="AZ89" s="20">
        <f t="shared" ref="AZ89:BD89" si="873">$AD89*AE89</f>
        <v>-0.00000000726865675</v>
      </c>
      <c r="BA89" s="20">
        <f t="shared" si="873"/>
        <v>-0.00000003694901479</v>
      </c>
      <c r="BB89" s="20">
        <f t="shared" si="873"/>
        <v>-0.00000004086330893</v>
      </c>
      <c r="BC89" s="20">
        <f t="shared" si="873"/>
        <v>-0.0000003260559586</v>
      </c>
      <c r="BD89" s="20">
        <f t="shared" si="873"/>
        <v>-0.0000003260559586</v>
      </c>
      <c r="BE89" s="20"/>
      <c r="BF89" s="20">
        <f t="shared" ref="BF89:BI89" si="874">$AE89*AF89</f>
        <v>0.00000002325107853</v>
      </c>
      <c r="BG89" s="20">
        <f t="shared" si="874"/>
        <v>0.00000002571424462</v>
      </c>
      <c r="BH89" s="20">
        <f t="shared" si="874"/>
        <v>0.0000002051787508</v>
      </c>
      <c r="BI89" s="20">
        <f t="shared" si="874"/>
        <v>0.0000002051787508</v>
      </c>
      <c r="BJ89" s="20"/>
      <c r="BK89" s="20">
        <f t="shared" ref="BK89:BM89" si="875">$AF89*AG89</f>
        <v>0.0000001307141109</v>
      </c>
      <c r="BL89" s="20">
        <f t="shared" si="875"/>
        <v>0.000001042992255</v>
      </c>
      <c r="BM89" s="20">
        <f t="shared" si="875"/>
        <v>0.000001042992255</v>
      </c>
      <c r="BN89" s="20"/>
      <c r="BO89" s="20">
        <f t="shared" ref="BO89:BP89" si="876">$AG89*AH89</f>
        <v>0.00000115348447</v>
      </c>
      <c r="BP89" s="20">
        <f t="shared" si="876"/>
        <v>0.00000115348447</v>
      </c>
      <c r="BQ89" s="20"/>
      <c r="BR89" s="20">
        <f t="shared" si="27"/>
        <v>0.000009203867588</v>
      </c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</row>
    <row r="90" ht="15.75" customHeight="1">
      <c r="A90" s="86">
        <v>44316.0</v>
      </c>
      <c r="B90" s="20">
        <v>0.01652</v>
      </c>
      <c r="C90" s="20">
        <v>0.023330000000000004</v>
      </c>
      <c r="D90" s="20">
        <v>0.03479</v>
      </c>
      <c r="E90" s="20">
        <v>0.00672</v>
      </c>
      <c r="F90" s="91">
        <v>0.011193260869565194</v>
      </c>
      <c r="G90" s="20">
        <v>0.00627</v>
      </c>
      <c r="H90" s="20">
        <v>0.0118</v>
      </c>
      <c r="I90" s="20" t="s">
        <v>83</v>
      </c>
      <c r="J90" s="20"/>
      <c r="K90" s="86">
        <v>44316.0</v>
      </c>
      <c r="L90" s="89">
        <v>0.8322</v>
      </c>
      <c r="M90" s="89">
        <v>109.39</v>
      </c>
      <c r="N90" s="20"/>
      <c r="O90" s="20"/>
      <c r="P90" s="20"/>
      <c r="Q90" s="20"/>
      <c r="R90" s="20"/>
      <c r="S90" s="86">
        <v>44316.0</v>
      </c>
      <c r="T90" s="20">
        <f t="shared" ref="T90:V90" si="877">(1+B90)*1</f>
        <v>1.01652</v>
      </c>
      <c r="U90" s="20">
        <f t="shared" si="877"/>
        <v>1.02333</v>
      </c>
      <c r="V90" s="20">
        <f t="shared" si="877"/>
        <v>1.03479</v>
      </c>
      <c r="W90" s="91">
        <f t="shared" ref="W90:X90" si="878">(1+E90)*$L90</f>
        <v>0.837792384</v>
      </c>
      <c r="X90" s="91">
        <f t="shared" si="878"/>
        <v>0.8415150317</v>
      </c>
      <c r="Y90" s="91">
        <f t="shared" ref="Y90:Z90" si="879">(1+G90)*$M90</f>
        <v>110.0758753</v>
      </c>
      <c r="Z90" s="91">
        <f t="shared" si="879"/>
        <v>110.680802</v>
      </c>
      <c r="AA90" s="20"/>
      <c r="AB90" s="86">
        <v>44316.0</v>
      </c>
      <c r="AC90" s="92">
        <f t="shared" ref="AC90:AI90" si="880">LN(T90/T89)</f>
        <v>-0.00009837000903</v>
      </c>
      <c r="AD90" s="92">
        <f t="shared" si="880"/>
        <v>-0.0001074864299</v>
      </c>
      <c r="AE90" s="92">
        <f t="shared" si="880"/>
        <v>-0.0002608884717</v>
      </c>
      <c r="AF90" s="92">
        <f t="shared" si="880"/>
        <v>0.008568205439</v>
      </c>
      <c r="AG90" s="92">
        <f t="shared" si="880"/>
        <v>0.008584759415</v>
      </c>
      <c r="AH90" s="92">
        <f t="shared" si="880"/>
        <v>0.004161957729</v>
      </c>
      <c r="AI90" s="92">
        <f t="shared" si="880"/>
        <v>0.004339664094</v>
      </c>
      <c r="AJ90" s="20"/>
      <c r="AK90" s="20">
        <f t="shared" ref="AK90:AQ90" si="881">AC90*AC90</f>
        <v>0.000000009676658677</v>
      </c>
      <c r="AL90" s="20">
        <f t="shared" si="881"/>
        <v>0.00000001155333262</v>
      </c>
      <c r="AM90" s="20">
        <f t="shared" si="881"/>
        <v>0.00000006806279464</v>
      </c>
      <c r="AN90" s="20">
        <f t="shared" si="881"/>
        <v>0.00007341414444</v>
      </c>
      <c r="AO90" s="20">
        <f t="shared" si="881"/>
        <v>0.00007369809421</v>
      </c>
      <c r="AP90" s="20">
        <f t="shared" si="881"/>
        <v>0.00001732189214</v>
      </c>
      <c r="AQ90" s="20">
        <f t="shared" si="881"/>
        <v>0.00001883268445</v>
      </c>
      <c r="AR90" s="20"/>
      <c r="AS90" s="20">
        <f t="shared" ref="AS90:AX90" si="882">$AC90*AD90</f>
        <v>0.00000001057344108</v>
      </c>
      <c r="AT90" s="20">
        <f t="shared" si="882"/>
        <v>0.00000002566360131</v>
      </c>
      <c r="AU90" s="20">
        <f t="shared" si="882"/>
        <v>-0.0000008428544464</v>
      </c>
      <c r="AV90" s="20">
        <f t="shared" si="882"/>
        <v>-0.0000008444828611</v>
      </c>
      <c r="AW90" s="20">
        <f t="shared" si="882"/>
        <v>-0.0000004094118194</v>
      </c>
      <c r="AX90" s="20">
        <f t="shared" si="882"/>
        <v>-0.0000004268927961</v>
      </c>
      <c r="AY90" s="20"/>
      <c r="AZ90" s="20">
        <f t="shared" ref="AZ90:BD90" si="883">$AD90*AE90</f>
        <v>0.00000002804197043</v>
      </c>
      <c r="BA90" s="20">
        <f t="shared" si="883"/>
        <v>-0.0000009209658136</v>
      </c>
      <c r="BB90" s="20">
        <f t="shared" si="883"/>
        <v>-0.0000009227451414</v>
      </c>
      <c r="BC90" s="20">
        <f t="shared" si="883"/>
        <v>-0.0000004473539779</v>
      </c>
      <c r="BD90" s="20">
        <f t="shared" si="883"/>
        <v>-0.0000004664550006</v>
      </c>
      <c r="BE90" s="20"/>
      <c r="BF90" s="20">
        <f t="shared" ref="BF90:BI90" si="884">$AE90*AF90</f>
        <v>-0.000002235346022</v>
      </c>
      <c r="BG90" s="20">
        <f t="shared" si="884"/>
        <v>-0.000002239664763</v>
      </c>
      <c r="BH90" s="20">
        <f t="shared" si="884"/>
        <v>-0.000001085806791</v>
      </c>
      <c r="BI90" s="20">
        <f t="shared" si="884"/>
        <v>-0.000001132168333</v>
      </c>
      <c r="BJ90" s="20"/>
      <c r="BK90" s="20">
        <f t="shared" ref="BK90:BM90" si="885">$AF90*AG90</f>
        <v>0.0000735559823</v>
      </c>
      <c r="BL90" s="20">
        <f t="shared" si="885"/>
        <v>0.00003566050885</v>
      </c>
      <c r="BM90" s="20">
        <f t="shared" si="885"/>
        <v>0.00003718313349</v>
      </c>
      <c r="BN90" s="20"/>
      <c r="BO90" s="20">
        <f t="shared" ref="BO90:BP90" si="886">$AG90*AH90</f>
        <v>0.0000357294058</v>
      </c>
      <c r="BP90" s="20">
        <f t="shared" si="886"/>
        <v>0.00003725497219</v>
      </c>
      <c r="BQ90" s="20"/>
      <c r="BR90" s="20">
        <f t="shared" si="27"/>
        <v>0.00001806149852</v>
      </c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</row>
    <row r="91" ht="15.75" customHeight="1">
      <c r="A91" s="86">
        <v>44319.0</v>
      </c>
      <c r="B91" s="20">
        <v>0.016479999999999998</v>
      </c>
      <c r="C91" s="20">
        <v>0.02319</v>
      </c>
      <c r="D91" s="20">
        <v>0.0347</v>
      </c>
      <c r="E91" s="20">
        <v>0.0067</v>
      </c>
      <c r="F91" s="91">
        <v>0.011243478260869466</v>
      </c>
      <c r="G91" s="20">
        <v>0.00627</v>
      </c>
      <c r="H91" s="20">
        <v>0.0118</v>
      </c>
      <c r="I91" s="20" t="s">
        <v>83</v>
      </c>
      <c r="J91" s="20"/>
      <c r="K91" s="86">
        <v>44319.0</v>
      </c>
      <c r="L91" s="89">
        <v>0.829</v>
      </c>
      <c r="M91" s="89">
        <v>109.11</v>
      </c>
      <c r="N91" s="20"/>
      <c r="O91" s="20"/>
      <c r="P91" s="20"/>
      <c r="Q91" s="20"/>
      <c r="R91" s="20"/>
      <c r="S91" s="86">
        <v>44319.0</v>
      </c>
      <c r="T91" s="20">
        <f t="shared" ref="T91:V91" si="887">(1+B91)*1</f>
        <v>1.01648</v>
      </c>
      <c r="U91" s="20">
        <f t="shared" si="887"/>
        <v>1.02319</v>
      </c>
      <c r="V91" s="20">
        <f t="shared" si="887"/>
        <v>1.0347</v>
      </c>
      <c r="W91" s="91">
        <f t="shared" ref="W91:X91" si="888">(1+E91)*$L91</f>
        <v>0.8345543</v>
      </c>
      <c r="X91" s="91">
        <f t="shared" si="888"/>
        <v>0.8383208435</v>
      </c>
      <c r="Y91" s="91">
        <f t="shared" ref="Y91:Z91" si="889">(1+G91)*$M91</f>
        <v>109.7941197</v>
      </c>
      <c r="Z91" s="91">
        <f t="shared" si="889"/>
        <v>110.397498</v>
      </c>
      <c r="AA91" s="20"/>
      <c r="AB91" s="86">
        <v>44319.0</v>
      </c>
      <c r="AC91" s="92">
        <f t="shared" ref="AC91:AI91" si="890">LN(T91/T90)</f>
        <v>-0.00003935071324</v>
      </c>
      <c r="AD91" s="92">
        <f t="shared" si="890"/>
        <v>-0.0001368176223</v>
      </c>
      <c r="AE91" s="92">
        <f t="shared" si="890"/>
        <v>-0.00008697795114</v>
      </c>
      <c r="AF91" s="92">
        <f t="shared" si="890"/>
        <v>-0.003872508108</v>
      </c>
      <c r="AG91" s="92">
        <f t="shared" si="890"/>
        <v>-0.00380298113</v>
      </c>
      <c r="AH91" s="92">
        <f t="shared" si="890"/>
        <v>-0.002562930465</v>
      </c>
      <c r="AI91" s="92">
        <f t="shared" si="890"/>
        <v>-0.002562930465</v>
      </c>
      <c r="AJ91" s="20"/>
      <c r="AK91" s="20">
        <f t="shared" ref="AK91:AQ91" si="891">AC91*AC91</f>
        <v>0.000000001548478632</v>
      </c>
      <c r="AL91" s="20">
        <f t="shared" si="891"/>
        <v>0.00000001871906178</v>
      </c>
      <c r="AM91" s="20">
        <f t="shared" si="891"/>
        <v>0.000000007565163985</v>
      </c>
      <c r="AN91" s="20">
        <f t="shared" si="891"/>
        <v>0.00001499631905</v>
      </c>
      <c r="AO91" s="20">
        <f t="shared" si="891"/>
        <v>0.00001446266547</v>
      </c>
      <c r="AP91" s="20">
        <f t="shared" si="891"/>
        <v>0.000006568612567</v>
      </c>
      <c r="AQ91" s="20">
        <f t="shared" si="891"/>
        <v>0.000006568612567</v>
      </c>
      <c r="AR91" s="20"/>
      <c r="AS91" s="20">
        <f t="shared" ref="AS91:AX91" si="892">$AC91*AD91</f>
        <v>0.000000005383871022</v>
      </c>
      <c r="AT91" s="20">
        <f t="shared" si="892"/>
        <v>0.000000003422644413</v>
      </c>
      <c r="AU91" s="20">
        <f t="shared" si="892"/>
        <v>0.0000001523859561</v>
      </c>
      <c r="AV91" s="20">
        <f t="shared" si="892"/>
        <v>0.0000001496500199</v>
      </c>
      <c r="AW91" s="20">
        <f t="shared" si="892"/>
        <v>0.0000001008531418</v>
      </c>
      <c r="AX91" s="20">
        <f t="shared" si="892"/>
        <v>0.0000001008531418</v>
      </c>
      <c r="AY91" s="20"/>
      <c r="AZ91" s="20">
        <f t="shared" ref="AZ91:BD91" si="893">$AD91*AE91</f>
        <v>0.00000001190011647</v>
      </c>
      <c r="BA91" s="20">
        <f t="shared" si="893"/>
        <v>0.0000005298273518</v>
      </c>
      <c r="BB91" s="20">
        <f t="shared" si="893"/>
        <v>0.0000005203148359</v>
      </c>
      <c r="BC91" s="20">
        <f t="shared" si="893"/>
        <v>0.0000003506540524</v>
      </c>
      <c r="BD91" s="20">
        <f t="shared" si="893"/>
        <v>0.0000003506540524</v>
      </c>
      <c r="BE91" s="20"/>
      <c r="BF91" s="20">
        <f t="shared" ref="BF91:BI91" si="894">$AE91*AF91</f>
        <v>0.000000336822821</v>
      </c>
      <c r="BG91" s="20">
        <f t="shared" si="894"/>
        <v>0.0000003307755069</v>
      </c>
      <c r="BH91" s="20">
        <f t="shared" si="894"/>
        <v>0.0000002229184407</v>
      </c>
      <c r="BI91" s="20">
        <f t="shared" si="894"/>
        <v>0.0000002229184407</v>
      </c>
      <c r="BJ91" s="20"/>
      <c r="BK91" s="20">
        <f t="shared" ref="BK91:BM91" si="895">$AF91*AG91</f>
        <v>0.00001472707526</v>
      </c>
      <c r="BL91" s="20">
        <f t="shared" si="895"/>
        <v>0.000009924969005</v>
      </c>
      <c r="BM91" s="20">
        <f t="shared" si="895"/>
        <v>0.000009924969005</v>
      </c>
      <c r="BN91" s="20"/>
      <c r="BO91" s="20">
        <f t="shared" ref="BO91:BP91" si="896">$AG91*AH91</f>
        <v>0.000009746776194</v>
      </c>
      <c r="BP91" s="20">
        <f t="shared" si="896"/>
        <v>0.000009746776194</v>
      </c>
      <c r="BQ91" s="20"/>
      <c r="BR91" s="20">
        <f t="shared" si="27"/>
        <v>0.000006568612567</v>
      </c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</row>
    <row r="92" ht="15.75" customHeight="1">
      <c r="A92" s="86">
        <v>44320.0</v>
      </c>
      <c r="B92" s="20">
        <v>0.016399999999999998</v>
      </c>
      <c r="C92" s="20">
        <v>0.023119999999999998</v>
      </c>
      <c r="D92" s="20">
        <v>0.03461</v>
      </c>
      <c r="E92" s="20">
        <v>0.006710000000000001</v>
      </c>
      <c r="F92" s="91">
        <v>0.011260217391304365</v>
      </c>
      <c r="G92" s="20">
        <v>0.00627</v>
      </c>
      <c r="H92" s="20">
        <v>0.0118</v>
      </c>
      <c r="I92" s="20" t="s">
        <v>83</v>
      </c>
      <c r="J92" s="20"/>
      <c r="K92" s="86">
        <v>44320.0</v>
      </c>
      <c r="L92" s="89">
        <v>0.8325</v>
      </c>
      <c r="M92" s="89">
        <v>109.37</v>
      </c>
      <c r="N92" s="20"/>
      <c r="O92" s="20"/>
      <c r="P92" s="20"/>
      <c r="Q92" s="20"/>
      <c r="R92" s="20"/>
      <c r="S92" s="86">
        <v>44320.0</v>
      </c>
      <c r="T92" s="20">
        <f t="shared" ref="T92:V92" si="897">(1+B92)*1</f>
        <v>1.0164</v>
      </c>
      <c r="U92" s="20">
        <f t="shared" si="897"/>
        <v>1.02312</v>
      </c>
      <c r="V92" s="20">
        <f t="shared" si="897"/>
        <v>1.03461</v>
      </c>
      <c r="W92" s="91">
        <f t="shared" ref="W92:X92" si="898">(1+E92)*$L92</f>
        <v>0.838086075</v>
      </c>
      <c r="X92" s="91">
        <f t="shared" si="898"/>
        <v>0.841874131</v>
      </c>
      <c r="Y92" s="91">
        <f t="shared" ref="Y92:Z92" si="899">(1+G92)*$M92</f>
        <v>110.0557499</v>
      </c>
      <c r="Z92" s="91">
        <f t="shared" si="899"/>
        <v>110.660566</v>
      </c>
      <c r="AA92" s="20"/>
      <c r="AB92" s="86">
        <v>44320.0</v>
      </c>
      <c r="AC92" s="92">
        <f t="shared" ref="AC92:AI92" si="900">LN(T92/T91)</f>
        <v>-0.00007870607221</v>
      </c>
      <c r="AD92" s="92">
        <f t="shared" si="900"/>
        <v>-0.00006841583145</v>
      </c>
      <c r="AE92" s="92">
        <f t="shared" si="900"/>
        <v>-0.00008698551697</v>
      </c>
      <c r="AF92" s="92">
        <f t="shared" si="900"/>
        <v>0.004223000116</v>
      </c>
      <c r="AG92" s="92">
        <f t="shared" si="900"/>
        <v>0.004229619599</v>
      </c>
      <c r="AH92" s="92">
        <f t="shared" si="900"/>
        <v>0.00238008168</v>
      </c>
      <c r="AI92" s="92">
        <f t="shared" si="900"/>
        <v>0.00238008168</v>
      </c>
      <c r="AJ92" s="20"/>
      <c r="AK92" s="20">
        <f t="shared" ref="AK92:AQ92" si="901">AC92*AC92</f>
        <v>0.000000006194645803</v>
      </c>
      <c r="AL92" s="20">
        <f t="shared" si="901"/>
        <v>0.000000004680725993</v>
      </c>
      <c r="AM92" s="20">
        <f t="shared" si="901"/>
        <v>0.000000007566480162</v>
      </c>
      <c r="AN92" s="20">
        <f t="shared" si="901"/>
        <v>0.00001783372998</v>
      </c>
      <c r="AO92" s="20">
        <f t="shared" si="901"/>
        <v>0.00001788968195</v>
      </c>
      <c r="AP92" s="20">
        <f t="shared" si="901"/>
        <v>0.000005664788804</v>
      </c>
      <c r="AQ92" s="20">
        <f t="shared" si="901"/>
        <v>0.000005664788804</v>
      </c>
      <c r="AR92" s="20"/>
      <c r="AS92" s="20">
        <f t="shared" ref="AS92:AX92" si="902">$AC92*AD92</f>
        <v>0.000000005384741371</v>
      </c>
      <c r="AT92" s="20">
        <f t="shared" si="902"/>
        <v>0.00000000684628838</v>
      </c>
      <c r="AU92" s="20">
        <f t="shared" si="902"/>
        <v>-0.0000003323757521</v>
      </c>
      <c r="AV92" s="20">
        <f t="shared" si="902"/>
        <v>-0.0000003328967456</v>
      </c>
      <c r="AW92" s="20">
        <f t="shared" si="902"/>
        <v>-0.0000001873268806</v>
      </c>
      <c r="AX92" s="20">
        <f t="shared" si="902"/>
        <v>-0.0000001873268806</v>
      </c>
      <c r="AY92" s="20"/>
      <c r="AZ92" s="20">
        <f t="shared" ref="AZ92:BD92" si="903">$AD92*AE92</f>
        <v>0.000000005951186467</v>
      </c>
      <c r="BA92" s="20">
        <f t="shared" si="903"/>
        <v>-0.0000002889200641</v>
      </c>
      <c r="BB92" s="20">
        <f t="shared" si="903"/>
        <v>-0.0000002893729416</v>
      </c>
      <c r="BC92" s="20">
        <f t="shared" si="903"/>
        <v>-0.0000001628352671</v>
      </c>
      <c r="BD92" s="20">
        <f t="shared" si="903"/>
        <v>-0.0000001628352671</v>
      </c>
      <c r="BE92" s="20"/>
      <c r="BF92" s="20">
        <f t="shared" ref="BF92:BI92" si="904">$AE92*AF92</f>
        <v>-0.0000003673398482</v>
      </c>
      <c r="BG92" s="20">
        <f t="shared" si="904"/>
        <v>-0.0000003679156474</v>
      </c>
      <c r="BH92" s="20">
        <f t="shared" si="904"/>
        <v>-0.0000002070326354</v>
      </c>
      <c r="BI92" s="20">
        <f t="shared" si="904"/>
        <v>-0.0000002070326354</v>
      </c>
      <c r="BJ92" s="20"/>
      <c r="BK92" s="20">
        <f t="shared" ref="BK92:BM92" si="905">$AF92*AG92</f>
        <v>0.00001786168406</v>
      </c>
      <c r="BL92" s="20">
        <f t="shared" si="905"/>
        <v>0.00001005108521</v>
      </c>
      <c r="BM92" s="20">
        <f t="shared" si="905"/>
        <v>0.00001005108521</v>
      </c>
      <c r="BN92" s="20"/>
      <c r="BO92" s="20">
        <f t="shared" ref="BO92:BP92" si="906">$AG92*AH92</f>
        <v>0.00001006684012</v>
      </c>
      <c r="BP92" s="20">
        <f t="shared" si="906"/>
        <v>0.00001006684012</v>
      </c>
      <c r="BQ92" s="20"/>
      <c r="BR92" s="20">
        <f t="shared" si="27"/>
        <v>0.000005664788804</v>
      </c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</row>
    <row r="93" ht="15.75" customHeight="1">
      <c r="A93" s="86">
        <v>44321.0</v>
      </c>
      <c r="B93" s="20">
        <v>0.01631</v>
      </c>
      <c r="C93" s="20">
        <v>0.02303</v>
      </c>
      <c r="D93" s="20">
        <v>0.03456</v>
      </c>
      <c r="E93" s="20">
        <v>0.006670000000000001</v>
      </c>
      <c r="F93" s="91">
        <v>0.011276956521739124</v>
      </c>
      <c r="G93" s="20">
        <v>0.00627</v>
      </c>
      <c r="H93" s="20">
        <v>0.0118</v>
      </c>
      <c r="I93" s="20" t="s">
        <v>83</v>
      </c>
      <c r="J93" s="20"/>
      <c r="K93" s="86">
        <v>44321.0</v>
      </c>
      <c r="L93" s="89">
        <v>0.833</v>
      </c>
      <c r="M93" s="89">
        <v>109.25</v>
      </c>
      <c r="N93" s="20"/>
      <c r="O93" s="20"/>
      <c r="P93" s="20"/>
      <c r="Q93" s="20"/>
      <c r="R93" s="20"/>
      <c r="S93" s="86">
        <v>44321.0</v>
      </c>
      <c r="T93" s="20">
        <f t="shared" ref="T93:V93" si="907">(1+B93)*1</f>
        <v>1.01631</v>
      </c>
      <c r="U93" s="20">
        <f t="shared" si="907"/>
        <v>1.02303</v>
      </c>
      <c r="V93" s="20">
        <f t="shared" si="907"/>
        <v>1.03456</v>
      </c>
      <c r="W93" s="91">
        <f t="shared" ref="W93:X93" si="908">(1+E93)*$L93</f>
        <v>0.83855611</v>
      </c>
      <c r="X93" s="91">
        <f t="shared" si="908"/>
        <v>0.8423937048</v>
      </c>
      <c r="Y93" s="91">
        <f t="shared" ref="Y93:Z93" si="909">(1+G93)*$M93</f>
        <v>109.9349975</v>
      </c>
      <c r="Z93" s="91">
        <f t="shared" si="909"/>
        <v>110.53915</v>
      </c>
      <c r="AA93" s="20"/>
      <c r="AB93" s="86">
        <v>44321.0</v>
      </c>
      <c r="AC93" s="92">
        <f t="shared" ref="AC93:AI93" si="910">LN(T93/T92)</f>
        <v>-0.00008855173641</v>
      </c>
      <c r="AD93" s="92">
        <f t="shared" si="910"/>
        <v>-0.00008797009023</v>
      </c>
      <c r="AE93" s="92">
        <f t="shared" si="910"/>
        <v>-0.00004832855687</v>
      </c>
      <c r="AF93" s="92">
        <f t="shared" si="910"/>
        <v>0.0005606861339</v>
      </c>
      <c r="AG93" s="92">
        <f t="shared" si="910"/>
        <v>0.0006169729182</v>
      </c>
      <c r="AH93" s="92">
        <f t="shared" si="910"/>
        <v>-0.001097795371</v>
      </c>
      <c r="AI93" s="92">
        <f t="shared" si="910"/>
        <v>-0.001097795371</v>
      </c>
      <c r="AJ93" s="20"/>
      <c r="AK93" s="20">
        <f t="shared" ref="AK93:AQ93" si="911">AC93*AC93</f>
        <v>0.000000007841410021</v>
      </c>
      <c r="AL93" s="20">
        <f t="shared" si="911"/>
        <v>0.000000007738736774</v>
      </c>
      <c r="AM93" s="20">
        <f t="shared" si="911"/>
        <v>0.000000002335649409</v>
      </c>
      <c r="AN93" s="20">
        <f t="shared" si="911"/>
        <v>0.0000003143689407</v>
      </c>
      <c r="AO93" s="20">
        <f t="shared" si="911"/>
        <v>0.0000003806555818</v>
      </c>
      <c r="AP93" s="20">
        <f t="shared" si="911"/>
        <v>0.000001205154678</v>
      </c>
      <c r="AQ93" s="20">
        <f t="shared" si="911"/>
        <v>0.000001205154678</v>
      </c>
      <c r="AR93" s="20"/>
      <c r="AS93" s="20">
        <f t="shared" ref="AS93:AX93" si="912">$AC93*AD93</f>
        <v>0.000000007789904242</v>
      </c>
      <c r="AT93" s="20">
        <f t="shared" si="912"/>
        <v>0.000000004279577629</v>
      </c>
      <c r="AU93" s="20">
        <f t="shared" si="912"/>
        <v>-0.00000004964973074</v>
      </c>
      <c r="AV93" s="20">
        <f t="shared" si="912"/>
        <v>-0.00000005463402322</v>
      </c>
      <c r="AW93" s="20">
        <f t="shared" si="912"/>
        <v>0.00000009721168636</v>
      </c>
      <c r="AX93" s="20">
        <f t="shared" si="912"/>
        <v>0.00000009721168636</v>
      </c>
      <c r="AY93" s="20"/>
      <c r="AZ93" s="20">
        <f t="shared" ref="AZ93:BD93" si="913">$AD93*AE93</f>
        <v>0.000000004251467508</v>
      </c>
      <c r="BA93" s="20">
        <f t="shared" si="913"/>
        <v>-0.00000004932360979</v>
      </c>
      <c r="BB93" s="20">
        <f t="shared" si="913"/>
        <v>-0.00000005427516328</v>
      </c>
      <c r="BC93" s="20">
        <f t="shared" si="913"/>
        <v>0.00000009657315787</v>
      </c>
      <c r="BD93" s="20">
        <f t="shared" si="913"/>
        <v>0.00000009657315787</v>
      </c>
      <c r="BE93" s="20"/>
      <c r="BF93" s="20">
        <f t="shared" ref="BF93:BI93" si="914">$AE93*AF93</f>
        <v>-0.00000002709715171</v>
      </c>
      <c r="BG93" s="20">
        <f t="shared" si="914"/>
        <v>-0.00000002981741076</v>
      </c>
      <c r="BH93" s="20">
        <f t="shared" si="914"/>
        <v>0.00000005305486604</v>
      </c>
      <c r="BI93" s="20">
        <f t="shared" si="914"/>
        <v>0.00000005305486604</v>
      </c>
      <c r="BJ93" s="20"/>
      <c r="BK93" s="20">
        <f t="shared" ref="BK93:BM93" si="915">$AF93*AG93</f>
        <v>0.0000003459281602</v>
      </c>
      <c r="BL93" s="20">
        <f t="shared" si="915"/>
        <v>-0.0000006155186426</v>
      </c>
      <c r="BM93" s="20">
        <f t="shared" si="915"/>
        <v>-0.0000006155186426</v>
      </c>
      <c r="BN93" s="20"/>
      <c r="BO93" s="20">
        <f t="shared" ref="BO93:BP93" si="916">$AG93*AH93</f>
        <v>-0.0000006773100139</v>
      </c>
      <c r="BP93" s="20">
        <f t="shared" si="916"/>
        <v>-0.0000006773100139</v>
      </c>
      <c r="BQ93" s="20"/>
      <c r="BR93" s="20">
        <f t="shared" si="27"/>
        <v>0.000001205154678</v>
      </c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</row>
    <row r="94" ht="15.75" customHeight="1">
      <c r="A94" s="86">
        <v>44322.0</v>
      </c>
      <c r="B94" s="20">
        <v>0.01594</v>
      </c>
      <c r="C94" s="20">
        <v>0.022719999999999997</v>
      </c>
      <c r="D94" s="20">
        <v>0.03442</v>
      </c>
      <c r="E94" s="20">
        <v>0.006520000000000001</v>
      </c>
      <c r="F94" s="91">
        <v>0.01129369565217388</v>
      </c>
      <c r="G94" s="20">
        <v>0.00625</v>
      </c>
      <c r="H94" s="20">
        <v>0.01157</v>
      </c>
      <c r="I94" s="20" t="s">
        <v>83</v>
      </c>
      <c r="J94" s="20"/>
      <c r="K94" s="86">
        <v>44322.0</v>
      </c>
      <c r="L94" s="89">
        <v>0.8289</v>
      </c>
      <c r="M94" s="89">
        <v>109.1</v>
      </c>
      <c r="N94" s="20"/>
      <c r="O94" s="20"/>
      <c r="P94" s="20"/>
      <c r="Q94" s="20"/>
      <c r="R94" s="20"/>
      <c r="S94" s="86">
        <v>44322.0</v>
      </c>
      <c r="T94" s="20">
        <f t="shared" ref="T94:V94" si="917">(1+B94)*1</f>
        <v>1.01594</v>
      </c>
      <c r="U94" s="20">
        <f t="shared" si="917"/>
        <v>1.02272</v>
      </c>
      <c r="V94" s="20">
        <f t="shared" si="917"/>
        <v>1.03442</v>
      </c>
      <c r="W94" s="91">
        <f t="shared" ref="W94:X94" si="918">(1+E94)*$L94</f>
        <v>0.834304428</v>
      </c>
      <c r="X94" s="91">
        <f t="shared" si="918"/>
        <v>0.8382613443</v>
      </c>
      <c r="Y94" s="91">
        <f t="shared" ref="Y94:Z94" si="919">(1+G94)*$M94</f>
        <v>109.781875</v>
      </c>
      <c r="Z94" s="91">
        <f t="shared" si="919"/>
        <v>110.362287</v>
      </c>
      <c r="AA94" s="20"/>
      <c r="AB94" s="86">
        <v>44322.0</v>
      </c>
      <c r="AC94" s="92">
        <f t="shared" ref="AC94:AI94" si="920">LN(T94/T93)</f>
        <v>-0.0003641284331</v>
      </c>
      <c r="AD94" s="92">
        <f t="shared" si="920"/>
        <v>-0.000303067337</v>
      </c>
      <c r="AE94" s="92">
        <f t="shared" si="920"/>
        <v>-0.0001353323862</v>
      </c>
      <c r="AF94" s="92">
        <f t="shared" si="920"/>
        <v>-0.005083138801</v>
      </c>
      <c r="AG94" s="92">
        <f t="shared" si="920"/>
        <v>-0.004917569237</v>
      </c>
      <c r="AH94" s="92">
        <f t="shared" si="920"/>
        <v>-0.001393816716</v>
      </c>
      <c r="AI94" s="92">
        <f t="shared" si="920"/>
        <v>-0.001601284629</v>
      </c>
      <c r="AJ94" s="20"/>
      <c r="AK94" s="20">
        <f t="shared" ref="AK94:AQ94" si="921">AC94*AC94</f>
        <v>0.0000001325895158</v>
      </c>
      <c r="AL94" s="20">
        <f t="shared" si="921"/>
        <v>0.00000009184981078</v>
      </c>
      <c r="AM94" s="20">
        <f t="shared" si="921"/>
        <v>0.00000001831485476</v>
      </c>
      <c r="AN94" s="20">
        <f t="shared" si="921"/>
        <v>0.00002583830007</v>
      </c>
      <c r="AO94" s="20">
        <f t="shared" si="921"/>
        <v>0.0000241824872</v>
      </c>
      <c r="AP94" s="20">
        <f t="shared" si="921"/>
        <v>0.000001942725037</v>
      </c>
      <c r="AQ94" s="20">
        <f t="shared" si="921"/>
        <v>0.000002564112463</v>
      </c>
      <c r="AR94" s="20"/>
      <c r="AS94" s="20">
        <f t="shared" ref="AS94:AX94" si="922">$AC94*AD94</f>
        <v>0.0000001103554346</v>
      </c>
      <c r="AT94" s="20">
        <f t="shared" si="922"/>
        <v>0.00000004927836974</v>
      </c>
      <c r="AU94" s="20">
        <f t="shared" si="922"/>
        <v>0.000001850915367</v>
      </c>
      <c r="AV94" s="20">
        <f t="shared" si="922"/>
        <v>0.000001790626781</v>
      </c>
      <c r="AW94" s="20">
        <f t="shared" si="922"/>
        <v>0.0000005075282967</v>
      </c>
      <c r="AX94" s="20">
        <f t="shared" si="922"/>
        <v>0.0000005830732629</v>
      </c>
      <c r="AY94" s="20"/>
      <c r="AZ94" s="20">
        <f t="shared" ref="AZ94:BD94" si="923">$AD94*AE94</f>
        <v>0.0000000410148259</v>
      </c>
      <c r="BA94" s="20">
        <f t="shared" si="923"/>
        <v>0.00000154053334</v>
      </c>
      <c r="BB94" s="20">
        <f t="shared" si="923"/>
        <v>0.000001490354613</v>
      </c>
      <c r="BC94" s="20">
        <f t="shared" si="923"/>
        <v>0.0000004224203203</v>
      </c>
      <c r="BD94" s="20">
        <f t="shared" si="923"/>
        <v>0.0000004852970683</v>
      </c>
      <c r="BE94" s="20"/>
      <c r="BF94" s="20">
        <f t="shared" ref="BF94:BI94" si="924">$AE94*AF94</f>
        <v>0.0000006879133034</v>
      </c>
      <c r="BG94" s="20">
        <f t="shared" si="924"/>
        <v>0.0000006655063793</v>
      </c>
      <c r="BH94" s="20">
        <f t="shared" si="924"/>
        <v>0.0000001886285421</v>
      </c>
      <c r="BI94" s="20">
        <f t="shared" si="924"/>
        <v>0.0000002167056698</v>
      </c>
      <c r="BJ94" s="20"/>
      <c r="BK94" s="20">
        <f t="shared" ref="BK94:BM94" si="925">$AF94*AG94</f>
        <v>0.000024996687</v>
      </c>
      <c r="BL94" s="20">
        <f t="shared" si="925"/>
        <v>0.000007084963828</v>
      </c>
      <c r="BM94" s="20">
        <f t="shared" si="925"/>
        <v>0.000008139552029</v>
      </c>
      <c r="BN94" s="20"/>
      <c r="BO94" s="20">
        <f t="shared" ref="BO94:BP94" si="926">$AG94*AH94</f>
        <v>0.000006854190203</v>
      </c>
      <c r="BP94" s="20">
        <f t="shared" si="926"/>
        <v>0.000007874428032</v>
      </c>
      <c r="BQ94" s="20"/>
      <c r="BR94" s="20">
        <f t="shared" si="27"/>
        <v>0.000002231897282</v>
      </c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</row>
    <row r="95" ht="15.75" customHeight="1">
      <c r="A95" s="86">
        <v>44323.0</v>
      </c>
      <c r="B95" s="20">
        <v>0.01594</v>
      </c>
      <c r="C95" s="20">
        <v>0.02276</v>
      </c>
      <c r="D95" s="20">
        <v>0.03436</v>
      </c>
      <c r="E95" s="20">
        <v>0.006520000000000001</v>
      </c>
      <c r="F95" s="91">
        <v>0.011310434782608639</v>
      </c>
      <c r="G95" s="20">
        <v>0.00623</v>
      </c>
      <c r="H95" s="20">
        <v>0.01175</v>
      </c>
      <c r="I95" s="20" t="s">
        <v>83</v>
      </c>
      <c r="J95" s="20"/>
      <c r="K95" s="86">
        <v>44323.0</v>
      </c>
      <c r="L95" s="89">
        <v>0.8222</v>
      </c>
      <c r="M95" s="89">
        <v>108.64</v>
      </c>
      <c r="N95" s="20"/>
      <c r="O95" s="20"/>
      <c r="P95" s="20"/>
      <c r="Q95" s="20"/>
      <c r="R95" s="20"/>
      <c r="S95" s="86">
        <v>44323.0</v>
      </c>
      <c r="T95" s="20">
        <f t="shared" ref="T95:V95" si="927">(1+B95)*1</f>
        <v>1.01594</v>
      </c>
      <c r="U95" s="20">
        <f t="shared" si="927"/>
        <v>1.02276</v>
      </c>
      <c r="V95" s="20">
        <f t="shared" si="927"/>
        <v>1.03436</v>
      </c>
      <c r="W95" s="91">
        <f t="shared" ref="W95:X95" si="928">(1+E95)*$L95</f>
        <v>0.827560744</v>
      </c>
      <c r="X95" s="91">
        <f t="shared" si="928"/>
        <v>0.8314994395</v>
      </c>
      <c r="Y95" s="91">
        <f t="shared" ref="Y95:Z95" si="929">(1+G95)*$M95</f>
        <v>109.3168272</v>
      </c>
      <c r="Z95" s="91">
        <f t="shared" si="929"/>
        <v>109.91652</v>
      </c>
      <c r="AA95" s="20"/>
      <c r="AB95" s="86">
        <v>44323.0</v>
      </c>
      <c r="AC95" s="92">
        <f t="shared" ref="AC95:AI95" si="930">LN(T95/T94)</f>
        <v>0</v>
      </c>
      <c r="AD95" s="92">
        <f t="shared" si="930"/>
        <v>0.00003911062441</v>
      </c>
      <c r="AE95" s="92">
        <f t="shared" si="930"/>
        <v>-0.00005800520115</v>
      </c>
      <c r="AF95" s="92">
        <f t="shared" si="930"/>
        <v>-0.008115846134</v>
      </c>
      <c r="AG95" s="92">
        <f t="shared" si="930"/>
        <v>-0.008099294076</v>
      </c>
      <c r="AH95" s="92">
        <f t="shared" si="930"/>
        <v>-0.004245105003</v>
      </c>
      <c r="AI95" s="92">
        <f t="shared" si="930"/>
        <v>-0.004047303638</v>
      </c>
      <c r="AJ95" s="20"/>
      <c r="AK95" s="20">
        <f t="shared" ref="AK95:AQ95" si="931">AC95*AC95</f>
        <v>0</v>
      </c>
      <c r="AL95" s="20">
        <f t="shared" si="931"/>
        <v>0.000000001529640941</v>
      </c>
      <c r="AM95" s="20">
        <f t="shared" si="931"/>
        <v>0.00000000336460336</v>
      </c>
      <c r="AN95" s="20">
        <f t="shared" si="931"/>
        <v>0.00006586695847</v>
      </c>
      <c r="AO95" s="20">
        <f t="shared" si="931"/>
        <v>0.00006559856452</v>
      </c>
      <c r="AP95" s="20">
        <f t="shared" si="931"/>
        <v>0.00001802091648</v>
      </c>
      <c r="AQ95" s="20">
        <f t="shared" si="931"/>
        <v>0.00001638066674</v>
      </c>
      <c r="AR95" s="20"/>
      <c r="AS95" s="20">
        <f t="shared" ref="AS95:AX95" si="932">$AC95*AD95</f>
        <v>0</v>
      </c>
      <c r="AT95" s="20">
        <f t="shared" si="932"/>
        <v>0</v>
      </c>
      <c r="AU95" s="20">
        <f t="shared" si="932"/>
        <v>0</v>
      </c>
      <c r="AV95" s="20">
        <f t="shared" si="932"/>
        <v>0</v>
      </c>
      <c r="AW95" s="20">
        <f t="shared" si="932"/>
        <v>0</v>
      </c>
      <c r="AX95" s="20">
        <f t="shared" si="932"/>
        <v>0</v>
      </c>
      <c r="AY95" s="20"/>
      <c r="AZ95" s="20">
        <f t="shared" ref="AZ95:BD95" si="933">$AD95*AE95</f>
        <v>-0.000000002268619636</v>
      </c>
      <c r="BA95" s="20">
        <f t="shared" si="933"/>
        <v>-0.0000003174158099</v>
      </c>
      <c r="BB95" s="20">
        <f t="shared" si="933"/>
        <v>-0.0000003167684485</v>
      </c>
      <c r="BC95" s="20">
        <f t="shared" si="933"/>
        <v>-0.0000001660287073</v>
      </c>
      <c r="BD95" s="20">
        <f t="shared" si="933"/>
        <v>-0.0000001582925725</v>
      </c>
      <c r="BE95" s="20"/>
      <c r="BF95" s="20">
        <f t="shared" ref="BF95:BI95" si="934">$AE95*AF95</f>
        <v>0.0000004707612875</v>
      </c>
      <c r="BG95" s="20">
        <f t="shared" si="934"/>
        <v>0.000000469801182</v>
      </c>
      <c r="BH95" s="20">
        <f t="shared" si="934"/>
        <v>0.0000002462381696</v>
      </c>
      <c r="BI95" s="20">
        <f t="shared" si="934"/>
        <v>0.0000002347646616</v>
      </c>
      <c r="BJ95" s="20"/>
      <c r="BK95" s="20">
        <f t="shared" ref="BK95:BM95" si="935">$AF95*AG95</f>
        <v>0.00006573262451</v>
      </c>
      <c r="BL95" s="20">
        <f t="shared" si="935"/>
        <v>0.00003445261902</v>
      </c>
      <c r="BM95" s="20">
        <f t="shared" si="935"/>
        <v>0.00003284729358</v>
      </c>
      <c r="BN95" s="20"/>
      <c r="BO95" s="20">
        <f t="shared" ref="BO95:BP95" si="936">$AG95*AH95</f>
        <v>0.0000343823538</v>
      </c>
      <c r="BP95" s="20">
        <f t="shared" si="936"/>
        <v>0.00003278030238</v>
      </c>
      <c r="BQ95" s="20"/>
      <c r="BR95" s="20">
        <f t="shared" si="27"/>
        <v>0.00001718122892</v>
      </c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</row>
    <row r="96" ht="15.75" customHeight="1">
      <c r="A96" s="86">
        <v>44326.0</v>
      </c>
      <c r="B96" s="20">
        <v>0.01584</v>
      </c>
      <c r="C96" s="20">
        <v>0.022789999999999998</v>
      </c>
      <c r="D96" s="20">
        <v>0.034249999999999996</v>
      </c>
      <c r="E96" s="20">
        <v>0.00641</v>
      </c>
      <c r="F96" s="91">
        <v>0.011360652173913053</v>
      </c>
      <c r="G96" s="20">
        <v>0.00625</v>
      </c>
      <c r="H96" s="20">
        <v>0.011559999999999999</v>
      </c>
      <c r="I96" s="20" t="s">
        <v>83</v>
      </c>
      <c r="J96" s="20"/>
      <c r="K96" s="86">
        <v>44326.0</v>
      </c>
      <c r="L96" s="89">
        <v>0.8245</v>
      </c>
      <c r="M96" s="89">
        <v>108.85</v>
      </c>
      <c r="N96" s="20"/>
      <c r="O96" s="20"/>
      <c r="P96" s="20"/>
      <c r="Q96" s="20"/>
      <c r="R96" s="20"/>
      <c r="S96" s="86">
        <v>44326.0</v>
      </c>
      <c r="T96" s="20">
        <f t="shared" ref="T96:V96" si="937">(1+B96)*1</f>
        <v>1.01584</v>
      </c>
      <c r="U96" s="20">
        <f t="shared" si="937"/>
        <v>1.02279</v>
      </c>
      <c r="V96" s="20">
        <f t="shared" si="937"/>
        <v>1.03425</v>
      </c>
      <c r="W96" s="91">
        <f t="shared" ref="W96:X96" si="938">(1+E96)*$L96</f>
        <v>0.829785045</v>
      </c>
      <c r="X96" s="91">
        <f t="shared" si="938"/>
        <v>0.8338668577</v>
      </c>
      <c r="Y96" s="91">
        <f t="shared" ref="Y96:Z96" si="939">(1+G96)*$M96</f>
        <v>109.5303125</v>
      </c>
      <c r="Z96" s="91">
        <f t="shared" si="939"/>
        <v>110.108306</v>
      </c>
      <c r="AA96" s="20"/>
      <c r="AB96" s="86">
        <v>44326.0</v>
      </c>
      <c r="AC96" s="92">
        <f t="shared" ref="AC96:AI96" si="940">LN(T96/T95)</f>
        <v>-0.00009843585436</v>
      </c>
      <c r="AD96" s="92">
        <f t="shared" si="940"/>
        <v>0.00002933196451</v>
      </c>
      <c r="AE96" s="92">
        <f t="shared" si="940"/>
        <v>-0.0001063516082</v>
      </c>
      <c r="AF96" s="92">
        <f t="shared" si="940"/>
        <v>0.002684174118</v>
      </c>
      <c r="AG96" s="92">
        <f t="shared" si="940"/>
        <v>0.002843122066</v>
      </c>
      <c r="AH96" s="92">
        <f t="shared" si="940"/>
        <v>0.001950999844</v>
      </c>
      <c r="AI96" s="92">
        <f t="shared" si="940"/>
        <v>0.001743312808</v>
      </c>
      <c r="AJ96" s="20"/>
      <c r="AK96" s="20">
        <f t="shared" ref="AK96:AQ96" si="941">AC96*AC96</f>
        <v>0.000000009689617423</v>
      </c>
      <c r="AL96" s="20">
        <f t="shared" si="941"/>
        <v>0.0000000008603641421</v>
      </c>
      <c r="AM96" s="20">
        <f t="shared" si="941"/>
        <v>0.00000001131066456</v>
      </c>
      <c r="AN96" s="20">
        <f t="shared" si="941"/>
        <v>0.000007204790694</v>
      </c>
      <c r="AO96" s="20">
        <f t="shared" si="941"/>
        <v>0.000008083343083</v>
      </c>
      <c r="AP96" s="20">
        <f t="shared" si="941"/>
        <v>0.000003806400392</v>
      </c>
      <c r="AQ96" s="20">
        <f t="shared" si="941"/>
        <v>0.000003039139545</v>
      </c>
      <c r="AR96" s="20"/>
      <c r="AS96" s="20">
        <f t="shared" ref="AS96:AX96" si="942">$AC96*AD96</f>
        <v>-0.000000002887316987</v>
      </c>
      <c r="AT96" s="20">
        <f t="shared" si="942"/>
        <v>0.00000001046881141</v>
      </c>
      <c r="AU96" s="20">
        <f t="shared" si="942"/>
        <v>-0.0000002642189725</v>
      </c>
      <c r="AV96" s="20">
        <f t="shared" si="942"/>
        <v>-0.0000002798651496</v>
      </c>
      <c r="AW96" s="20">
        <f t="shared" si="942"/>
        <v>-0.0000001920483365</v>
      </c>
      <c r="AX96" s="20">
        <f t="shared" si="942"/>
        <v>-0.0000001716044856</v>
      </c>
      <c r="AY96" s="20"/>
      <c r="AZ96" s="20">
        <f t="shared" ref="AZ96:BD96" si="943">$AD96*AE96</f>
        <v>-0.000000003119501597</v>
      </c>
      <c r="BA96" s="20">
        <f t="shared" si="943"/>
        <v>0.00000007873209996</v>
      </c>
      <c r="BB96" s="20">
        <f t="shared" si="943"/>
        <v>0.00000008339435554</v>
      </c>
      <c r="BC96" s="20">
        <f t="shared" si="943"/>
        <v>0.00000005722665819</v>
      </c>
      <c r="BD96" s="20">
        <f t="shared" si="943"/>
        <v>0.0000000511347894</v>
      </c>
      <c r="BE96" s="20"/>
      <c r="BF96" s="20">
        <f t="shared" ref="BF96:BI96" si="944">$AE96*AF96</f>
        <v>-0.0000002854662341</v>
      </c>
      <c r="BG96" s="20">
        <f t="shared" si="944"/>
        <v>-0.000000302370604</v>
      </c>
      <c r="BH96" s="20">
        <f t="shared" si="944"/>
        <v>-0.000000207491971</v>
      </c>
      <c r="BI96" s="20">
        <f t="shared" si="944"/>
        <v>-0.0000001854041207</v>
      </c>
      <c r="BJ96" s="20"/>
      <c r="BK96" s="20">
        <f t="shared" ref="BK96:BM96" si="945">$AF96*AG96</f>
        <v>0.000007631434663</v>
      </c>
      <c r="BL96" s="20">
        <f t="shared" si="945"/>
        <v>0.000005236823285</v>
      </c>
      <c r="BM96" s="20">
        <f t="shared" si="945"/>
        <v>0.000004679355117</v>
      </c>
      <c r="BN96" s="20"/>
      <c r="BO96" s="20">
        <f t="shared" ref="BO96:BP96" si="946">$AG96*AH96</f>
        <v>0.000005546930708</v>
      </c>
      <c r="BP96" s="20">
        <f t="shared" si="946"/>
        <v>0.000004956451111</v>
      </c>
      <c r="BQ96" s="20"/>
      <c r="BR96" s="20">
        <f t="shared" si="27"/>
        <v>0.000003401203016</v>
      </c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</row>
    <row r="97" ht="15.75" customHeight="1">
      <c r="A97" s="86">
        <v>44327.0</v>
      </c>
      <c r="B97" s="20">
        <v>0.01576</v>
      </c>
      <c r="C97" s="20">
        <v>0.023010000000000003</v>
      </c>
      <c r="D97" s="20">
        <v>0.03451</v>
      </c>
      <c r="E97" s="20">
        <v>0.006540000000000001</v>
      </c>
      <c r="F97" s="91">
        <v>0.01137739130434781</v>
      </c>
      <c r="G97" s="20">
        <v>0.00625</v>
      </c>
      <c r="H97" s="20">
        <v>0.011699999999999999</v>
      </c>
      <c r="I97" s="20" t="s">
        <v>83</v>
      </c>
      <c r="J97" s="20"/>
      <c r="K97" s="86">
        <v>44327.0</v>
      </c>
      <c r="L97" s="89">
        <v>0.8232</v>
      </c>
      <c r="M97" s="89">
        <v>108.63</v>
      </c>
      <c r="N97" s="20"/>
      <c r="O97" s="20"/>
      <c r="P97" s="20"/>
      <c r="Q97" s="20"/>
      <c r="R97" s="20"/>
      <c r="S97" s="86">
        <v>44327.0</v>
      </c>
      <c r="T97" s="20">
        <f t="shared" ref="T97:V97" si="947">(1+B97)*1</f>
        <v>1.01576</v>
      </c>
      <c r="U97" s="20">
        <f t="shared" si="947"/>
        <v>1.02301</v>
      </c>
      <c r="V97" s="20">
        <f t="shared" si="947"/>
        <v>1.03451</v>
      </c>
      <c r="W97" s="91">
        <f t="shared" ref="W97:X97" si="948">(1+E97)*$L97</f>
        <v>0.828583728</v>
      </c>
      <c r="X97" s="91">
        <f t="shared" si="948"/>
        <v>0.8325658685</v>
      </c>
      <c r="Y97" s="91">
        <f t="shared" ref="Y97:Z97" si="949">(1+G97)*$M97</f>
        <v>109.3089375</v>
      </c>
      <c r="Z97" s="91">
        <f t="shared" si="949"/>
        <v>109.900971</v>
      </c>
      <c r="AA97" s="20"/>
      <c r="AB97" s="86">
        <v>44327.0</v>
      </c>
      <c r="AC97" s="92">
        <f t="shared" ref="AC97:AI97" si="950">LN(T97/T96)</f>
        <v>-0.0000787556606</v>
      </c>
      <c r="AD97" s="92">
        <f t="shared" si="950"/>
        <v>0.0002150747882</v>
      </c>
      <c r="AE97" s="92">
        <f t="shared" si="950"/>
        <v>0.0002513583029</v>
      </c>
      <c r="AF97" s="92">
        <f t="shared" si="950"/>
        <v>-0.001448793814</v>
      </c>
      <c r="AG97" s="92">
        <f t="shared" si="950"/>
        <v>-0.001561406518</v>
      </c>
      <c r="AH97" s="92">
        <f t="shared" si="950"/>
        <v>-0.002023175235</v>
      </c>
      <c r="AI97" s="92">
        <f t="shared" si="950"/>
        <v>-0.001884784716</v>
      </c>
      <c r="AJ97" s="20"/>
      <c r="AK97" s="20">
        <f t="shared" ref="AK97:AQ97" si="951">AC97*AC97</f>
        <v>0.000000006202454077</v>
      </c>
      <c r="AL97" s="20">
        <f t="shared" si="951"/>
        <v>0.00000004625716452</v>
      </c>
      <c r="AM97" s="20">
        <f t="shared" si="951"/>
        <v>0.00000006318099644</v>
      </c>
      <c r="AN97" s="20">
        <f t="shared" si="951"/>
        <v>0.000002099003517</v>
      </c>
      <c r="AO97" s="20">
        <f t="shared" si="951"/>
        <v>0.000002437990313</v>
      </c>
      <c r="AP97" s="20">
        <f t="shared" si="951"/>
        <v>0.000004093238031</v>
      </c>
      <c r="AQ97" s="20">
        <f t="shared" si="951"/>
        <v>0.000003552413427</v>
      </c>
      <c r="AR97" s="20"/>
      <c r="AS97" s="20">
        <f t="shared" ref="AS97:AX97" si="952">$AC97*AD97</f>
        <v>-0.00000001693835702</v>
      </c>
      <c r="AT97" s="20">
        <f t="shared" si="952"/>
        <v>-0.00000001979588919</v>
      </c>
      <c r="AU97" s="20">
        <f t="shared" si="952"/>
        <v>0.0000001141007139</v>
      </c>
      <c r="AV97" s="20">
        <f t="shared" si="952"/>
        <v>0.0000001229696018</v>
      </c>
      <c r="AW97" s="20">
        <f t="shared" si="952"/>
        <v>0.0000001593365021</v>
      </c>
      <c r="AX97" s="20">
        <f t="shared" si="952"/>
        <v>0.0000001484374654</v>
      </c>
      <c r="AY97" s="20"/>
      <c r="AZ97" s="20">
        <f t="shared" ref="AZ97:BD97" si="953">$AD97*AE97</f>
        <v>0.00000005406083376</v>
      </c>
      <c r="BA97" s="20">
        <f t="shared" si="953"/>
        <v>-0.0000003115990228</v>
      </c>
      <c r="BB97" s="20">
        <f t="shared" si="953"/>
        <v>-0.0000003358191761</v>
      </c>
      <c r="BC97" s="20">
        <f t="shared" si="953"/>
        <v>-0.0000004351339851</v>
      </c>
      <c r="BD97" s="20">
        <f t="shared" si="953"/>
        <v>-0.0000004053696737</v>
      </c>
      <c r="BE97" s="20"/>
      <c r="BF97" s="20">
        <f t="shared" ref="BF97:BI97" si="954">$AE97*AF97</f>
        <v>-0.0000003641663545</v>
      </c>
      <c r="BG97" s="20">
        <f t="shared" si="954"/>
        <v>-0.0000003924724924</v>
      </c>
      <c r="BH97" s="20">
        <f t="shared" si="954"/>
        <v>-0.0000005085418935</v>
      </c>
      <c r="BI97" s="20">
        <f t="shared" si="954"/>
        <v>-0.0000004737562877</v>
      </c>
      <c r="BJ97" s="20"/>
      <c r="BK97" s="20">
        <f t="shared" ref="BK97:BM97" si="955">$AF97*AG97</f>
        <v>0.000002262156104</v>
      </c>
      <c r="BL97" s="20">
        <f t="shared" si="955"/>
        <v>0.000002931163766</v>
      </c>
      <c r="BM97" s="20">
        <f t="shared" si="955"/>
        <v>0.000002730664439</v>
      </c>
      <c r="BN97" s="20"/>
      <c r="BO97" s="20">
        <f t="shared" ref="BO97:BP97" si="956">$AG97*AH97</f>
        <v>0.000003158998998</v>
      </c>
      <c r="BP97" s="20">
        <f t="shared" si="956"/>
        <v>0.000002942915141</v>
      </c>
      <c r="BQ97" s="20"/>
      <c r="BR97" s="20">
        <f t="shared" si="27"/>
        <v>0.000003813249761</v>
      </c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</row>
    <row r="98" ht="15.75" customHeight="1">
      <c r="A98" s="86">
        <v>44328.0</v>
      </c>
      <c r="B98" s="20">
        <v>0.0159</v>
      </c>
      <c r="C98" s="20">
        <v>0.02338</v>
      </c>
      <c r="D98" s="20">
        <v>0.034769999999999995</v>
      </c>
      <c r="E98" s="20">
        <v>0.006540000000000001</v>
      </c>
      <c r="F98" s="91">
        <v>0.011394130434782568</v>
      </c>
      <c r="G98" s="20">
        <v>0.00627</v>
      </c>
      <c r="H98" s="20">
        <v>0.011519999999999999</v>
      </c>
      <c r="I98" s="20" t="s">
        <v>83</v>
      </c>
      <c r="J98" s="20"/>
      <c r="K98" s="86">
        <v>44328.0</v>
      </c>
      <c r="L98" s="89">
        <v>0.8285</v>
      </c>
      <c r="M98" s="89">
        <v>109.71</v>
      </c>
      <c r="N98" s="20"/>
      <c r="O98" s="20"/>
      <c r="P98" s="20"/>
      <c r="Q98" s="20"/>
      <c r="R98" s="20"/>
      <c r="S98" s="86">
        <v>44328.0</v>
      </c>
      <c r="T98" s="20">
        <f t="shared" ref="T98:V98" si="957">(1+B98)*1</f>
        <v>1.0159</v>
      </c>
      <c r="U98" s="20">
        <f t="shared" si="957"/>
        <v>1.02338</v>
      </c>
      <c r="V98" s="20">
        <f t="shared" si="957"/>
        <v>1.03477</v>
      </c>
      <c r="W98" s="91">
        <f t="shared" ref="W98:X98" si="958">(1+E98)*$L98</f>
        <v>0.83391839</v>
      </c>
      <c r="X98" s="91">
        <f t="shared" si="958"/>
        <v>0.8379400371</v>
      </c>
      <c r="Y98" s="91">
        <f t="shared" ref="Y98:Z98" si="959">(1+G98)*$M98</f>
        <v>110.3978817</v>
      </c>
      <c r="Z98" s="91">
        <f t="shared" si="959"/>
        <v>110.9738592</v>
      </c>
      <c r="AA98" s="20"/>
      <c r="AB98" s="86">
        <v>44328.0</v>
      </c>
      <c r="AC98" s="92">
        <f t="shared" ref="AC98:AI98" si="960">LN(T98/T97)</f>
        <v>0.000137818336</v>
      </c>
      <c r="AD98" s="92">
        <f t="shared" si="960"/>
        <v>0.0003616124043</v>
      </c>
      <c r="AE98" s="92">
        <f t="shared" si="960"/>
        <v>0.0002512951378</v>
      </c>
      <c r="AF98" s="92">
        <f t="shared" si="960"/>
        <v>0.006417652347</v>
      </c>
      <c r="AG98" s="92">
        <f t="shared" si="960"/>
        <v>0.006434203035</v>
      </c>
      <c r="AH98" s="92">
        <f t="shared" si="960"/>
        <v>0.009912783963</v>
      </c>
      <c r="AI98" s="92">
        <f t="shared" si="960"/>
        <v>0.009714974199</v>
      </c>
      <c r="AJ98" s="20"/>
      <c r="AK98" s="20">
        <f t="shared" ref="AK98:AQ98" si="961">AC98*AC98</f>
        <v>0.00000001899389373</v>
      </c>
      <c r="AL98" s="20">
        <f t="shared" si="961"/>
        <v>0.000000130763531</v>
      </c>
      <c r="AM98" s="20">
        <f t="shared" si="961"/>
        <v>0.00000006314924628</v>
      </c>
      <c r="AN98" s="20">
        <f t="shared" si="961"/>
        <v>0.00004118626164</v>
      </c>
      <c r="AO98" s="20">
        <f t="shared" si="961"/>
        <v>0.0000413989687</v>
      </c>
      <c r="AP98" s="20">
        <f t="shared" si="961"/>
        <v>0.00009826328589</v>
      </c>
      <c r="AQ98" s="20">
        <f t="shared" si="961"/>
        <v>0.00009438072369</v>
      </c>
      <c r="AR98" s="20"/>
      <c r="AS98" s="20">
        <f t="shared" ref="AS98:AX98" si="962">$AC98*AD98</f>
        <v>0.00000004983681983</v>
      </c>
      <c r="AT98" s="20">
        <f t="shared" si="962"/>
        <v>0.00000003463307773</v>
      </c>
      <c r="AU98" s="20">
        <f t="shared" si="962"/>
        <v>0.0000008844701672</v>
      </c>
      <c r="AV98" s="20">
        <f t="shared" si="962"/>
        <v>0.0000008867511555</v>
      </c>
      <c r="AW98" s="20">
        <f t="shared" si="962"/>
        <v>0.00000136616339</v>
      </c>
      <c r="AX98" s="20">
        <f t="shared" si="962"/>
        <v>0.000001338901578</v>
      </c>
      <c r="AY98" s="20"/>
      <c r="AZ98" s="20">
        <f t="shared" ref="AZ98:BD98" si="963">$AD98*AE98</f>
        <v>0.00000009087143897</v>
      </c>
      <c r="BA98" s="20">
        <f t="shared" si="963"/>
        <v>0.000002320702695</v>
      </c>
      <c r="BB98" s="20">
        <f t="shared" si="963"/>
        <v>0.000002326687629</v>
      </c>
      <c r="BC98" s="20">
        <f t="shared" si="963"/>
        <v>0.000003584585642</v>
      </c>
      <c r="BD98" s="20">
        <f t="shared" si="963"/>
        <v>0.000003513055178</v>
      </c>
      <c r="BE98" s="20"/>
      <c r="BF98" s="20">
        <f t="shared" ref="BF98:BI98" si="964">$AE98*AF98</f>
        <v>0.000001612724831</v>
      </c>
      <c r="BG98" s="20">
        <f t="shared" si="964"/>
        <v>0.000001616883938</v>
      </c>
      <c r="BH98" s="20">
        <f t="shared" si="964"/>
        <v>0.000002491034412</v>
      </c>
      <c r="BI98" s="20">
        <f t="shared" si="964"/>
        <v>0.00000244132578</v>
      </c>
      <c r="BJ98" s="20"/>
      <c r="BK98" s="20">
        <f t="shared" ref="BK98:BM98" si="965">$AF98*AG98</f>
        <v>0.00004129247821</v>
      </c>
      <c r="BL98" s="20">
        <f t="shared" si="965"/>
        <v>0.00006361680126</v>
      </c>
      <c r="BM98" s="20">
        <f t="shared" si="965"/>
        <v>0.00006234732697</v>
      </c>
      <c r="BN98" s="20"/>
      <c r="BO98" s="20">
        <f t="shared" ref="BO98:BP98" si="966">$AG98*AH98</f>
        <v>0.00006378086466</v>
      </c>
      <c r="BP98" s="20">
        <f t="shared" si="966"/>
        <v>0.00006250811648</v>
      </c>
      <c r="BQ98" s="20"/>
      <c r="BR98" s="20">
        <f t="shared" si="27"/>
        <v>0.00009630244044</v>
      </c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</row>
    <row r="99" ht="15.75" customHeight="1">
      <c r="A99" s="86">
        <v>44329.0</v>
      </c>
      <c r="B99" s="20">
        <v>0.01615</v>
      </c>
      <c r="C99" s="20">
        <v>0.024319999999999998</v>
      </c>
      <c r="D99" s="20">
        <v>0.035910000000000004</v>
      </c>
      <c r="E99" s="20">
        <v>0.00687</v>
      </c>
      <c r="F99" s="91">
        <v>0.011410869565217325</v>
      </c>
      <c r="G99" s="20">
        <v>0.00628</v>
      </c>
      <c r="H99" s="20">
        <v>0.011819999999999999</v>
      </c>
      <c r="I99" s="20" t="s">
        <v>83</v>
      </c>
      <c r="J99" s="20"/>
      <c r="K99" s="86">
        <v>44329.0</v>
      </c>
      <c r="L99" s="89">
        <v>0.8279</v>
      </c>
      <c r="M99" s="89">
        <v>109.51</v>
      </c>
      <c r="N99" s="20"/>
      <c r="O99" s="20"/>
      <c r="P99" s="20"/>
      <c r="Q99" s="20"/>
      <c r="R99" s="20"/>
      <c r="S99" s="86">
        <v>44329.0</v>
      </c>
      <c r="T99" s="20">
        <f t="shared" ref="T99:V99" si="967">(1+B99)*1</f>
        <v>1.01615</v>
      </c>
      <c r="U99" s="20">
        <f t="shared" si="967"/>
        <v>1.02432</v>
      </c>
      <c r="V99" s="20">
        <f t="shared" si="967"/>
        <v>1.03591</v>
      </c>
      <c r="W99" s="91">
        <f t="shared" ref="W99:X99" si="968">(1+E99)*$L99</f>
        <v>0.833587673</v>
      </c>
      <c r="X99" s="91">
        <f t="shared" si="968"/>
        <v>0.8373470589</v>
      </c>
      <c r="Y99" s="91">
        <f t="shared" ref="Y99:Z99" si="969">(1+G99)*$M99</f>
        <v>110.1977228</v>
      </c>
      <c r="Z99" s="91">
        <f t="shared" si="969"/>
        <v>110.8044082</v>
      </c>
      <c r="AA99" s="20"/>
      <c r="AB99" s="86">
        <v>44329.0</v>
      </c>
      <c r="AC99" s="92">
        <f t="shared" ref="AC99:AI99" si="970">LN(T99/T98)</f>
        <v>0.0002460569388</v>
      </c>
      <c r="AD99" s="92">
        <f t="shared" si="970"/>
        <v>0.0009181033023</v>
      </c>
      <c r="AE99" s="92">
        <f t="shared" si="970"/>
        <v>0.001101087677</v>
      </c>
      <c r="AF99" s="92">
        <f t="shared" si="970"/>
        <v>-0.0003966606319</v>
      </c>
      <c r="AG99" s="92">
        <f t="shared" si="970"/>
        <v>-0.0007079123075</v>
      </c>
      <c r="AH99" s="92">
        <f t="shared" si="970"/>
        <v>-0.0018147139</v>
      </c>
      <c r="AI99" s="92">
        <f t="shared" si="970"/>
        <v>-0.001528112154</v>
      </c>
      <c r="AJ99" s="20"/>
      <c r="AK99" s="20">
        <f t="shared" ref="AK99:AQ99" si="971">AC99*AC99</f>
        <v>0.00000006054401714</v>
      </c>
      <c r="AL99" s="20">
        <f t="shared" si="971"/>
        <v>0.0000008429136736</v>
      </c>
      <c r="AM99" s="20">
        <f t="shared" si="971"/>
        <v>0.000001212394072</v>
      </c>
      <c r="AN99" s="20">
        <f t="shared" si="971"/>
        <v>0.0000001573396569</v>
      </c>
      <c r="AO99" s="20">
        <f t="shared" si="971"/>
        <v>0.0000005011398351</v>
      </c>
      <c r="AP99" s="20">
        <f t="shared" si="971"/>
        <v>0.00000329318654</v>
      </c>
      <c r="AQ99" s="20">
        <f t="shared" si="971"/>
        <v>0.000002335126756</v>
      </c>
      <c r="AR99" s="20"/>
      <c r="AS99" s="20">
        <f t="shared" ref="AS99:AX99" si="972">$AC99*AD99</f>
        <v>0.0000002259056881</v>
      </c>
      <c r="AT99" s="20">
        <f t="shared" si="972"/>
        <v>0.0000002709302631</v>
      </c>
      <c r="AU99" s="20">
        <f t="shared" si="972"/>
        <v>-0.00000009760110084</v>
      </c>
      <c r="AV99" s="20">
        <f t="shared" si="972"/>
        <v>-0.0000001741867353</v>
      </c>
      <c r="AW99" s="20">
        <f t="shared" si="972"/>
        <v>-0.0000004465229472</v>
      </c>
      <c r="AX99" s="20">
        <f t="shared" si="972"/>
        <v>-0.0000003760025988</v>
      </c>
      <c r="AY99" s="20"/>
      <c r="AZ99" s="20">
        <f t="shared" ref="AZ99:BD99" si="973">$AD99*AE99</f>
        <v>0.000001010912232</v>
      </c>
      <c r="BA99" s="20">
        <f t="shared" si="973"/>
        <v>-0.000000364175436</v>
      </c>
      <c r="BB99" s="20">
        <f t="shared" si="973"/>
        <v>-0.0000006499366273</v>
      </c>
      <c r="BC99" s="20">
        <f t="shared" si="973"/>
        <v>-0.000001666094825</v>
      </c>
      <c r="BD99" s="20">
        <f t="shared" si="973"/>
        <v>-0.000001402964815</v>
      </c>
      <c r="BE99" s="20"/>
      <c r="BF99" s="20">
        <f t="shared" ref="BF99:BI99" si="974">$AE99*AF99</f>
        <v>-0.0000004367581336</v>
      </c>
      <c r="BG99" s="20">
        <f t="shared" si="974"/>
        <v>-0.000000779473518</v>
      </c>
      <c r="BH99" s="20">
        <f t="shared" si="974"/>
        <v>-0.000001998159112</v>
      </c>
      <c r="BI99" s="20">
        <f t="shared" si="974"/>
        <v>-0.000001682585462</v>
      </c>
      <c r="BJ99" s="20"/>
      <c r="BK99" s="20">
        <f t="shared" ref="BK99:BM99" si="975">$AF99*AG99</f>
        <v>0.0000002808009432</v>
      </c>
      <c r="BL99" s="20">
        <f t="shared" si="975"/>
        <v>0.0000007198255625</v>
      </c>
      <c r="BM99" s="20">
        <f t="shared" si="975"/>
        <v>0.0000006061419327</v>
      </c>
      <c r="BN99" s="20"/>
      <c r="BO99" s="20">
        <f t="shared" ref="BO99:BP99" si="976">$AG99*AH99</f>
        <v>0.000001284658305</v>
      </c>
      <c r="BP99" s="20">
        <f t="shared" si="976"/>
        <v>0.000001081769401</v>
      </c>
      <c r="BQ99" s="20"/>
      <c r="BR99" s="20">
        <f t="shared" si="27"/>
        <v>0.000002773086368</v>
      </c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</row>
    <row r="100" ht="15.75" customHeight="1">
      <c r="A100" s="86">
        <v>44330.0</v>
      </c>
      <c r="B100" s="20">
        <v>0.01611</v>
      </c>
      <c r="C100" s="20">
        <v>0.02399</v>
      </c>
      <c r="D100" s="20">
        <v>0.03537</v>
      </c>
      <c r="E100" s="20">
        <v>0.00681</v>
      </c>
      <c r="F100" s="91">
        <v>0.011427608695652083</v>
      </c>
      <c r="G100" s="20">
        <v>0.00628</v>
      </c>
      <c r="H100" s="20">
        <v>0.0116</v>
      </c>
      <c r="I100" s="20" t="s">
        <v>83</v>
      </c>
      <c r="J100" s="20"/>
      <c r="K100" s="86">
        <v>44330.0</v>
      </c>
      <c r="L100" s="89">
        <v>0.8235</v>
      </c>
      <c r="M100" s="89">
        <v>109.47</v>
      </c>
      <c r="N100" s="20"/>
      <c r="O100" s="20"/>
      <c r="P100" s="20"/>
      <c r="Q100" s="20"/>
      <c r="R100" s="20"/>
      <c r="S100" s="86">
        <v>44330.0</v>
      </c>
      <c r="T100" s="20">
        <f t="shared" ref="T100:V100" si="977">(1+B100)*1</f>
        <v>1.01611</v>
      </c>
      <c r="U100" s="20">
        <f t="shared" si="977"/>
        <v>1.02399</v>
      </c>
      <c r="V100" s="20">
        <f t="shared" si="977"/>
        <v>1.03537</v>
      </c>
      <c r="W100" s="91">
        <f t="shared" ref="W100:X100" si="978">(1+E100)*$L100</f>
        <v>0.829108035</v>
      </c>
      <c r="X100" s="91">
        <f t="shared" si="978"/>
        <v>0.8329106358</v>
      </c>
      <c r="Y100" s="91">
        <f t="shared" ref="Y100:Z100" si="979">(1+G100)*$M100</f>
        <v>110.1574716</v>
      </c>
      <c r="Z100" s="91">
        <f t="shared" si="979"/>
        <v>110.739852</v>
      </c>
      <c r="AA100" s="20"/>
      <c r="AB100" s="86">
        <v>44330.0</v>
      </c>
      <c r="AC100" s="92">
        <f t="shared" ref="AC100:AI100" si="980">LN(T100/T99)</f>
        <v>-0.00003936504188</v>
      </c>
      <c r="AD100" s="92">
        <f t="shared" si="980"/>
        <v>-0.0003222168547</v>
      </c>
      <c r="AE100" s="92">
        <f t="shared" si="980"/>
        <v>-0.0005214167203</v>
      </c>
      <c r="AF100" s="92">
        <f t="shared" si="980"/>
        <v>-0.005388416915</v>
      </c>
      <c r="AG100" s="92">
        <f t="shared" si="980"/>
        <v>-0.005312274387</v>
      </c>
      <c r="AH100" s="92">
        <f t="shared" si="980"/>
        <v>-0.0003653301712</v>
      </c>
      <c r="AI100" s="92">
        <f t="shared" si="980"/>
        <v>-0.0005827837902</v>
      </c>
      <c r="AJ100" s="20"/>
      <c r="AK100" s="20">
        <f t="shared" ref="AK100:AQ100" si="981">AC100*AC100</f>
        <v>0.000000001549606522</v>
      </c>
      <c r="AL100" s="20">
        <f t="shared" si="981"/>
        <v>0.0000001038237015</v>
      </c>
      <c r="AM100" s="20">
        <f t="shared" si="981"/>
        <v>0.0000002718753962</v>
      </c>
      <c r="AN100" s="20">
        <f t="shared" si="981"/>
        <v>0.00002903503685</v>
      </c>
      <c r="AO100" s="20">
        <f t="shared" si="981"/>
        <v>0.00002822025916</v>
      </c>
      <c r="AP100" s="20">
        <f t="shared" si="981"/>
        <v>0.000000133466134</v>
      </c>
      <c r="AQ100" s="20">
        <f t="shared" si="981"/>
        <v>0.0000003396369461</v>
      </c>
      <c r="AR100" s="20"/>
      <c r="AS100" s="20">
        <f t="shared" ref="AS100:AX100" si="982">$AC100*AD100</f>
        <v>0.00000001268407998</v>
      </c>
      <c r="AT100" s="20">
        <f t="shared" si="982"/>
        <v>0.00000002052559103</v>
      </c>
      <c r="AU100" s="20">
        <f t="shared" si="982"/>
        <v>0.0000002121152575</v>
      </c>
      <c r="AV100" s="20">
        <f t="shared" si="982"/>
        <v>0.0000002091179037</v>
      </c>
      <c r="AW100" s="20">
        <f t="shared" si="982"/>
        <v>0.00000001438123749</v>
      </c>
      <c r="AX100" s="20">
        <f t="shared" si="982"/>
        <v>0.00000002294130831</v>
      </c>
      <c r="AY100" s="20"/>
      <c r="AZ100" s="20">
        <f t="shared" ref="AZ100:BD100" si="983">$AD100*AE100</f>
        <v>0.0000001680092556</v>
      </c>
      <c r="BA100" s="20">
        <f t="shared" si="983"/>
        <v>0.00000173623875</v>
      </c>
      <c r="BB100" s="20">
        <f t="shared" si="983"/>
        <v>0.000001711704344</v>
      </c>
      <c r="BC100" s="20">
        <f t="shared" si="983"/>
        <v>0.0000001177155387</v>
      </c>
      <c r="BD100" s="20">
        <f t="shared" si="983"/>
        <v>0.0000001877827599</v>
      </c>
      <c r="BE100" s="20"/>
      <c r="BF100" s="20">
        <f t="shared" ref="BF100:BI100" si="984">$AE100*AF100</f>
        <v>0.000002809610676</v>
      </c>
      <c r="BG100" s="20">
        <f t="shared" si="984"/>
        <v>0.000002769908688</v>
      </c>
      <c r="BH100" s="20">
        <f t="shared" si="984"/>
        <v>0.0000001904892597</v>
      </c>
      <c r="BI100" s="20">
        <f t="shared" si="984"/>
        <v>0.0000003038732125</v>
      </c>
      <c r="BJ100" s="20"/>
      <c r="BK100" s="20">
        <f t="shared" ref="BK100:BM100" si="985">$AF100*AG100</f>
        <v>0.00002862474916</v>
      </c>
      <c r="BL100" s="20">
        <f t="shared" si="985"/>
        <v>0.000001968551274</v>
      </c>
      <c r="BM100" s="20">
        <f t="shared" si="985"/>
        <v>0.000003140282033</v>
      </c>
      <c r="BN100" s="20"/>
      <c r="BO100" s="20">
        <f t="shared" ref="BO100:BP100" si="986">$AG100*AH100</f>
        <v>0.000001940734111</v>
      </c>
      <c r="BP100" s="20">
        <f t="shared" si="986"/>
        <v>0.000003095907402</v>
      </c>
      <c r="BQ100" s="20"/>
      <c r="BR100" s="20">
        <f t="shared" si="27"/>
        <v>0.0000002129085018</v>
      </c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</row>
    <row r="101" ht="15.75" customHeight="1">
      <c r="A101" s="86">
        <v>44333.0</v>
      </c>
      <c r="B101" s="20">
        <v>0.01599</v>
      </c>
      <c r="C101" s="20">
        <v>0.02352</v>
      </c>
      <c r="D101" s="20">
        <v>0.03473</v>
      </c>
      <c r="E101" s="20">
        <v>0.006710000000000001</v>
      </c>
      <c r="F101" s="91">
        <v>0.011477826086956498</v>
      </c>
      <c r="G101" s="20">
        <v>0.00625</v>
      </c>
      <c r="H101" s="20">
        <v>0.01149</v>
      </c>
      <c r="I101" s="20" t="s">
        <v>83</v>
      </c>
      <c r="J101" s="20"/>
      <c r="K101" s="86">
        <v>44333.0</v>
      </c>
      <c r="L101" s="89">
        <v>0.823</v>
      </c>
      <c r="M101" s="89">
        <v>109.26</v>
      </c>
      <c r="N101" s="20"/>
      <c r="O101" s="20"/>
      <c r="P101" s="20"/>
      <c r="Q101" s="20"/>
      <c r="R101" s="20"/>
      <c r="S101" s="86">
        <v>44333.0</v>
      </c>
      <c r="T101" s="20">
        <f t="shared" ref="T101:V101" si="987">(1+B101)*1</f>
        <v>1.01599</v>
      </c>
      <c r="U101" s="20">
        <f t="shared" si="987"/>
        <v>1.02352</v>
      </c>
      <c r="V101" s="20">
        <f t="shared" si="987"/>
        <v>1.03473</v>
      </c>
      <c r="W101" s="91">
        <f t="shared" ref="W101:X101" si="988">(1+E101)*$L101</f>
        <v>0.82852233</v>
      </c>
      <c r="X101" s="91">
        <f t="shared" si="988"/>
        <v>0.8324462509</v>
      </c>
      <c r="Y101" s="91">
        <f t="shared" ref="Y101:Z101" si="989">(1+G101)*$M101</f>
        <v>109.942875</v>
      </c>
      <c r="Z101" s="91">
        <f t="shared" si="989"/>
        <v>110.5153974</v>
      </c>
      <c r="AA101" s="20"/>
      <c r="AB101" s="86">
        <v>44333.0</v>
      </c>
      <c r="AC101" s="92">
        <f t="shared" ref="AC101:AI101" si="990">LN(T101/T100)</f>
        <v>-0.0001181044241</v>
      </c>
      <c r="AD101" s="92">
        <f t="shared" si="990"/>
        <v>-0.0004590942249</v>
      </c>
      <c r="AE101" s="92">
        <f t="shared" si="990"/>
        <v>-0.0006183276367</v>
      </c>
      <c r="AF101" s="92">
        <f t="shared" si="990"/>
        <v>-0.0007066774798</v>
      </c>
      <c r="AG101" s="92">
        <f t="shared" si="990"/>
        <v>-0.0005577001627</v>
      </c>
      <c r="AH101" s="92">
        <f t="shared" si="990"/>
        <v>-0.001949989369</v>
      </c>
      <c r="AI101" s="92">
        <f t="shared" si="990"/>
        <v>-0.002028920693</v>
      </c>
      <c r="AJ101" s="20"/>
      <c r="AK101" s="20">
        <f t="shared" ref="AK101:AQ101" si="991">AC101*AC101</f>
        <v>0.000000013948655</v>
      </c>
      <c r="AL101" s="20">
        <f t="shared" si="991"/>
        <v>0.0000002107675074</v>
      </c>
      <c r="AM101" s="20">
        <f t="shared" si="991"/>
        <v>0.0000003823290663</v>
      </c>
      <c r="AN101" s="20">
        <f t="shared" si="991"/>
        <v>0.0000004993930604</v>
      </c>
      <c r="AO101" s="20">
        <f t="shared" si="991"/>
        <v>0.0000003110294715</v>
      </c>
      <c r="AP101" s="20">
        <f t="shared" si="991"/>
        <v>0.000003802458539</v>
      </c>
      <c r="AQ101" s="20">
        <f t="shared" si="991"/>
        <v>0.000004116519179</v>
      </c>
      <c r="AR101" s="20"/>
      <c r="AS101" s="20">
        <f t="shared" ref="AS101:AX101" si="992">$AC101*AD101</f>
        <v>0.00000005422105906</v>
      </c>
      <c r="AT101" s="20">
        <f t="shared" si="992"/>
        <v>0.00000007302722946</v>
      </c>
      <c r="AU101" s="20">
        <f t="shared" si="992"/>
        <v>0.0000000834617368</v>
      </c>
      <c r="AV101" s="20">
        <f t="shared" si="992"/>
        <v>0.00000006586685656</v>
      </c>
      <c r="AW101" s="20">
        <f t="shared" si="992"/>
        <v>0.0000002303023715</v>
      </c>
      <c r="AX101" s="20">
        <f t="shared" si="992"/>
        <v>0.0000002396245101</v>
      </c>
      <c r="AY101" s="20"/>
      <c r="AZ101" s="20">
        <f t="shared" ref="AZ101:BD101" si="993">$AD101*AE101</f>
        <v>0.0000002838706471</v>
      </c>
      <c r="BA101" s="20">
        <f t="shared" si="993"/>
        <v>0.0000003244315499</v>
      </c>
      <c r="BB101" s="20">
        <f t="shared" si="993"/>
        <v>0.000000256036924</v>
      </c>
      <c r="BC101" s="20">
        <f t="shared" si="993"/>
        <v>0.000000895228858</v>
      </c>
      <c r="BD101" s="20">
        <f t="shared" si="993"/>
        <v>0.0000009314657731</v>
      </c>
      <c r="BE101" s="20"/>
      <c r="BF101" s="20">
        <f t="shared" ref="BF101:BI101" si="994">$AE101*AF101</f>
        <v>0.000000436958216</v>
      </c>
      <c r="BG101" s="20">
        <f t="shared" si="994"/>
        <v>0.0000003448414236</v>
      </c>
      <c r="BH101" s="20">
        <f t="shared" si="994"/>
        <v>0.000001205732318</v>
      </c>
      <c r="BI101" s="20">
        <f t="shared" si="994"/>
        <v>0.000001254537737</v>
      </c>
      <c r="BJ101" s="20"/>
      <c r="BK101" s="20">
        <f t="shared" ref="BK101:BM101" si="995">$AF101*AG101</f>
        <v>0.0000003941141455</v>
      </c>
      <c r="BL101" s="20">
        <f t="shared" si="995"/>
        <v>0.000001378013573</v>
      </c>
      <c r="BM101" s="20">
        <f t="shared" si="995"/>
        <v>0.000001433792562</v>
      </c>
      <c r="BN101" s="20"/>
      <c r="BO101" s="20">
        <f t="shared" ref="BO101:BP101" si="996">$AG101*AH101</f>
        <v>0.000001087509388</v>
      </c>
      <c r="BP101" s="20">
        <f t="shared" si="996"/>
        <v>0.000001131529401</v>
      </c>
      <c r="BQ101" s="20"/>
      <c r="BR101" s="20">
        <f t="shared" si="27"/>
        <v>0.000003956373783</v>
      </c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</row>
    <row r="102" ht="15.75" customHeight="1">
      <c r="A102" s="86">
        <v>44334.0</v>
      </c>
      <c r="B102" s="20">
        <v>0.01595</v>
      </c>
      <c r="C102" s="20">
        <v>0.023530000000000002</v>
      </c>
      <c r="D102" s="20">
        <v>0.034769999999999995</v>
      </c>
      <c r="E102" s="20">
        <v>0.0068200000000000005</v>
      </c>
      <c r="F102" s="91">
        <v>0.011494565217391254</v>
      </c>
      <c r="G102" s="20">
        <v>0.00628</v>
      </c>
      <c r="H102" s="20">
        <v>0.011739999999999999</v>
      </c>
      <c r="I102" s="20" t="s">
        <v>83</v>
      </c>
      <c r="J102" s="20"/>
      <c r="K102" s="86">
        <v>44334.0</v>
      </c>
      <c r="L102" s="89">
        <v>0.8181</v>
      </c>
      <c r="M102" s="89">
        <v>108.91</v>
      </c>
      <c r="N102" s="20"/>
      <c r="O102" s="20"/>
      <c r="P102" s="20"/>
      <c r="Q102" s="20"/>
      <c r="R102" s="20"/>
      <c r="S102" s="86">
        <v>44334.0</v>
      </c>
      <c r="T102" s="20">
        <f t="shared" ref="T102:V102" si="997">(1+B102)*1</f>
        <v>1.01595</v>
      </c>
      <c r="U102" s="20">
        <f t="shared" si="997"/>
        <v>1.02353</v>
      </c>
      <c r="V102" s="20">
        <f t="shared" si="997"/>
        <v>1.03477</v>
      </c>
      <c r="W102" s="91">
        <f t="shared" ref="W102:X102" si="998">(1+E102)*$L102</f>
        <v>0.823679442</v>
      </c>
      <c r="X102" s="91">
        <f t="shared" si="998"/>
        <v>0.8275037038</v>
      </c>
      <c r="Y102" s="91">
        <f t="shared" ref="Y102:Z102" si="999">(1+G102)*$M102</f>
        <v>109.5939548</v>
      </c>
      <c r="Z102" s="91">
        <f t="shared" si="999"/>
        <v>110.1886034</v>
      </c>
      <c r="AA102" s="20"/>
      <c r="AB102" s="86">
        <v>44334.0</v>
      </c>
      <c r="AC102" s="92">
        <f t="shared" ref="AC102:AI102" si="1000">LN(T102/T101)</f>
        <v>-0.00003937124128</v>
      </c>
      <c r="AD102" s="92">
        <f t="shared" si="1000"/>
        <v>0.000009770157056</v>
      </c>
      <c r="AE102" s="92">
        <f t="shared" si="1000"/>
        <v>0.00003865668036</v>
      </c>
      <c r="AF102" s="92">
        <f t="shared" si="1000"/>
        <v>-0.005862361307</v>
      </c>
      <c r="AG102" s="92">
        <f t="shared" si="1000"/>
        <v>-0.005955073113</v>
      </c>
      <c r="AH102" s="92">
        <f t="shared" si="1000"/>
        <v>-0.00317869666</v>
      </c>
      <c r="AI102" s="92">
        <f t="shared" si="1000"/>
        <v>-0.002961380289</v>
      </c>
      <c r="AJ102" s="20"/>
      <c r="AK102" s="20">
        <f t="shared" ref="AK102:AQ102" si="1001">AC102*AC102</f>
        <v>0.00000000155009464</v>
      </c>
      <c r="AL102" s="20">
        <f t="shared" si="1001"/>
        <v>0</v>
      </c>
      <c r="AM102" s="20">
        <f t="shared" si="1001"/>
        <v>0.000000001494338937</v>
      </c>
      <c r="AN102" s="20">
        <f t="shared" si="1001"/>
        <v>0.00003436728009</v>
      </c>
      <c r="AO102" s="20">
        <f t="shared" si="1001"/>
        <v>0.00003546289578</v>
      </c>
      <c r="AP102" s="20">
        <f t="shared" si="1001"/>
        <v>0.00001010411246</v>
      </c>
      <c r="AQ102" s="20">
        <f t="shared" si="1001"/>
        <v>0.000008769773216</v>
      </c>
      <c r="AR102" s="20"/>
      <c r="AS102" s="20">
        <f t="shared" ref="AS102:AX102" si="1002">$AC102*AD102</f>
        <v>-0.0000000003846632108</v>
      </c>
      <c r="AT102" s="20">
        <f t="shared" si="1002"/>
        <v>-0.00000000152196149</v>
      </c>
      <c r="AU102" s="20">
        <f t="shared" si="1002"/>
        <v>0.0000002308084415</v>
      </c>
      <c r="AV102" s="20">
        <f t="shared" si="1002"/>
        <v>0.0000002344586204</v>
      </c>
      <c r="AW102" s="20">
        <f t="shared" si="1002"/>
        <v>0.0000001251492332</v>
      </c>
      <c r="AX102" s="20">
        <f t="shared" si="1002"/>
        <v>0.0000001165932179</v>
      </c>
      <c r="AY102" s="20"/>
      <c r="AZ102" s="20">
        <f t="shared" ref="AZ102:BD102" si="1003">$AD102*AE102</f>
        <v>0.0000000003776818384</v>
      </c>
      <c r="BA102" s="20">
        <f t="shared" si="1003"/>
        <v>-0.00000005727619069</v>
      </c>
      <c r="BB102" s="20">
        <f t="shared" si="1003"/>
        <v>-0.00000005818199959</v>
      </c>
      <c r="BC102" s="20">
        <f t="shared" si="1003"/>
        <v>-0.0000000310563656</v>
      </c>
      <c r="BD102" s="20">
        <f t="shared" si="1003"/>
        <v>-0.00000002893315052</v>
      </c>
      <c r="BE102" s="20"/>
      <c r="BF102" s="20">
        <f t="shared" ref="BF102:BI102" si="1004">$AE102*AF102</f>
        <v>-0.0000002266194272</v>
      </c>
      <c r="BG102" s="20">
        <f t="shared" si="1004"/>
        <v>-0.0000002302033578</v>
      </c>
      <c r="BH102" s="20">
        <f t="shared" si="1004"/>
        <v>-0.0000001228778607</v>
      </c>
      <c r="BI102" s="20">
        <f t="shared" si="1004"/>
        <v>-0.0000001144771313</v>
      </c>
      <c r="BJ102" s="20"/>
      <c r="BK102" s="20">
        <f t="shared" ref="BK102:BM102" si="1005">$AF102*AG102</f>
        <v>0.0000349107902</v>
      </c>
      <c r="BL102" s="20">
        <f t="shared" si="1005"/>
        <v>0.0000186346683</v>
      </c>
      <c r="BM102" s="20">
        <f t="shared" si="1005"/>
        <v>0.00001736068122</v>
      </c>
      <c r="BN102" s="20"/>
      <c r="BO102" s="20">
        <f t="shared" ref="BO102:BP102" si="1006">$AG102*AH102</f>
        <v>0.00001892937101</v>
      </c>
      <c r="BP102" s="20">
        <f t="shared" si="1006"/>
        <v>0.00001763523613</v>
      </c>
      <c r="BQ102" s="20"/>
      <c r="BR102" s="20">
        <f t="shared" si="27"/>
        <v>0.000009413329633</v>
      </c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</row>
    <row r="103" ht="15.75" customHeight="1">
      <c r="A103" s="86">
        <v>44335.0</v>
      </c>
      <c r="B103" s="20">
        <v>0.01586</v>
      </c>
      <c r="C103" s="20">
        <v>0.02357</v>
      </c>
      <c r="D103" s="20">
        <v>0.0348</v>
      </c>
      <c r="E103" s="20">
        <v>0.006840000000000001</v>
      </c>
      <c r="F103" s="91">
        <v>0.011511304347826013</v>
      </c>
      <c r="G103" s="20">
        <v>0.00626</v>
      </c>
      <c r="H103" s="20">
        <v>0.01173</v>
      </c>
      <c r="I103" s="20" t="s">
        <v>83</v>
      </c>
      <c r="J103" s="20"/>
      <c r="K103" s="86">
        <v>44335.0</v>
      </c>
      <c r="L103" s="89">
        <v>0.8214</v>
      </c>
      <c r="M103" s="89">
        <v>109.26</v>
      </c>
      <c r="N103" s="20"/>
      <c r="O103" s="20"/>
      <c r="P103" s="20"/>
      <c r="Q103" s="20"/>
      <c r="R103" s="20"/>
      <c r="S103" s="86">
        <v>44335.0</v>
      </c>
      <c r="T103" s="20">
        <f t="shared" ref="T103:V103" si="1007">(1+B103)*1</f>
        <v>1.01586</v>
      </c>
      <c r="U103" s="20">
        <f t="shared" si="1007"/>
        <v>1.02357</v>
      </c>
      <c r="V103" s="20">
        <f t="shared" si="1007"/>
        <v>1.0348</v>
      </c>
      <c r="W103" s="91">
        <f t="shared" ref="W103:X103" si="1008">(1+E103)*$L103</f>
        <v>0.827018376</v>
      </c>
      <c r="X103" s="91">
        <f t="shared" si="1008"/>
        <v>0.8308553854</v>
      </c>
      <c r="Y103" s="91">
        <f t="shared" ref="Y103:Z103" si="1009">(1+G103)*$M103</f>
        <v>109.9439676</v>
      </c>
      <c r="Z103" s="91">
        <f t="shared" si="1009"/>
        <v>110.5416198</v>
      </c>
      <c r="AA103" s="20"/>
      <c r="AB103" s="86">
        <v>44335.0</v>
      </c>
      <c r="AC103" s="92">
        <f t="shared" ref="AC103:AI103" si="1010">LN(T103/T102)</f>
        <v>-0.00008859096083</v>
      </c>
      <c r="AD103" s="92">
        <f t="shared" si="1010"/>
        <v>0.00003907967369</v>
      </c>
      <c r="AE103" s="92">
        <f t="shared" si="1010"/>
        <v>0.00002899152964</v>
      </c>
      <c r="AF103" s="92">
        <f t="shared" si="1010"/>
        <v>0.004045487329</v>
      </c>
      <c r="AG103" s="92">
        <f t="shared" si="1010"/>
        <v>0.004042171774</v>
      </c>
      <c r="AH103" s="92">
        <f t="shared" si="1010"/>
        <v>0.003188634499</v>
      </c>
      <c r="AI103" s="92">
        <f t="shared" si="1010"/>
        <v>0.003198625869</v>
      </c>
      <c r="AJ103" s="20"/>
      <c r="AK103" s="20">
        <f t="shared" ref="AK103:AQ103" si="1011">AC103*AC103</f>
        <v>0.00000000784835834</v>
      </c>
      <c r="AL103" s="20">
        <f t="shared" si="1011"/>
        <v>0.000000001527220896</v>
      </c>
      <c r="AM103" s="20">
        <f t="shared" si="1011"/>
        <v>0.0000000008405087911</v>
      </c>
      <c r="AN103" s="20">
        <f t="shared" si="1011"/>
        <v>0.00001636596773</v>
      </c>
      <c r="AO103" s="20">
        <f t="shared" si="1011"/>
        <v>0.00001633915265</v>
      </c>
      <c r="AP103" s="20">
        <f t="shared" si="1011"/>
        <v>0.00001016738997</v>
      </c>
      <c r="AQ103" s="20">
        <f t="shared" si="1011"/>
        <v>0.00001023120745</v>
      </c>
      <c r="AR103" s="20"/>
      <c r="AS103" s="20">
        <f t="shared" ref="AS103:AX103" si="1012">$AC103*AD103</f>
        <v>-0.000000003462105841</v>
      </c>
      <c r="AT103" s="20">
        <f t="shared" si="1012"/>
        <v>-0.000000002568387467</v>
      </c>
      <c r="AU103" s="20">
        <f t="shared" si="1012"/>
        <v>-0.0000003583936095</v>
      </c>
      <c r="AV103" s="20">
        <f t="shared" si="1012"/>
        <v>-0.0000003580998813</v>
      </c>
      <c r="AW103" s="20">
        <f t="shared" si="1012"/>
        <v>-0.000000282484194</v>
      </c>
      <c r="AX103" s="20">
        <f t="shared" si="1012"/>
        <v>-0.000000283369339</v>
      </c>
      <c r="AY103" s="20"/>
      <c r="AZ103" s="20">
        <f t="shared" ref="AZ103:BD103" si="1013">$AD103*AE103</f>
        <v>0.000000001132979518</v>
      </c>
      <c r="BA103" s="20">
        <f t="shared" si="1013"/>
        <v>0.0000001580963248</v>
      </c>
      <c r="BB103" s="20">
        <f t="shared" si="1013"/>
        <v>0.0000001579667539</v>
      </c>
      <c r="BC103" s="20">
        <f t="shared" si="1013"/>
        <v>0.0000001246107957</v>
      </c>
      <c r="BD103" s="20">
        <f t="shared" si="1013"/>
        <v>0.0000001250012552</v>
      </c>
      <c r="BE103" s="20"/>
      <c r="BF103" s="20">
        <f t="shared" ref="BF103:BI103" si="1014">$AE103*AF103</f>
        <v>0.0000001172848658</v>
      </c>
      <c r="BG103" s="20">
        <f t="shared" si="1014"/>
        <v>0.0000001171887428</v>
      </c>
      <c r="BH103" s="20">
        <f t="shared" si="1014"/>
        <v>0.00000009244339159</v>
      </c>
      <c r="BI103" s="20">
        <f t="shared" si="1014"/>
        <v>0.0000000927330567</v>
      </c>
      <c r="BJ103" s="20"/>
      <c r="BK103" s="20">
        <f t="shared" ref="BK103:BM103" si="1015">$AF103*AG103</f>
        <v>0.00001635255469</v>
      </c>
      <c r="BL103" s="20">
        <f t="shared" si="1015"/>
        <v>0.00001289958046</v>
      </c>
      <c r="BM103" s="20">
        <f t="shared" si="1015"/>
        <v>0.00001294000042</v>
      </c>
      <c r="BN103" s="20"/>
      <c r="BO103" s="20">
        <f t="shared" ref="BO103:BP103" si="1016">$AG103*AH103</f>
        <v>0.00001288900837</v>
      </c>
      <c r="BP103" s="20">
        <f t="shared" si="1016"/>
        <v>0.0000129293952</v>
      </c>
      <c r="BQ103" s="20"/>
      <c r="BR103" s="20">
        <f t="shared" si="27"/>
        <v>0.00001019924879</v>
      </c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</row>
    <row r="104" ht="15.75" customHeight="1">
      <c r="A104" s="86">
        <v>44336.0</v>
      </c>
      <c r="B104" s="20">
        <v>0.01587</v>
      </c>
      <c r="C104" s="20">
        <v>0.02387</v>
      </c>
      <c r="D104" s="20">
        <v>0.035019999999999996</v>
      </c>
      <c r="E104" s="20">
        <v>0.00699</v>
      </c>
      <c r="F104" s="91">
        <v>0.01152804347826077</v>
      </c>
      <c r="G104" s="20">
        <v>0.00618</v>
      </c>
      <c r="H104" s="20">
        <v>0.010740000000000001</v>
      </c>
      <c r="I104" s="20" t="s">
        <v>83</v>
      </c>
      <c r="J104" s="20"/>
      <c r="K104" s="86">
        <v>44336.0</v>
      </c>
      <c r="L104" s="89">
        <v>0.8178</v>
      </c>
      <c r="M104" s="89">
        <v>108.8</v>
      </c>
      <c r="N104" s="20"/>
      <c r="O104" s="20"/>
      <c r="P104" s="20"/>
      <c r="Q104" s="20"/>
      <c r="R104" s="20"/>
      <c r="S104" s="86">
        <v>44336.0</v>
      </c>
      <c r="T104" s="20">
        <f t="shared" ref="T104:V104" si="1017">(1+B104)*1</f>
        <v>1.01587</v>
      </c>
      <c r="U104" s="20">
        <f t="shared" si="1017"/>
        <v>1.02387</v>
      </c>
      <c r="V104" s="20">
        <f t="shared" si="1017"/>
        <v>1.03502</v>
      </c>
      <c r="W104" s="91">
        <f t="shared" ref="W104:X104" si="1018">(1+E104)*$L104</f>
        <v>0.823516422</v>
      </c>
      <c r="X104" s="91">
        <f t="shared" si="1018"/>
        <v>0.827227634</v>
      </c>
      <c r="Y104" s="91">
        <f t="shared" ref="Y104:Z104" si="1019">(1+G104)*$M104</f>
        <v>109.472384</v>
      </c>
      <c r="Z104" s="91">
        <f t="shared" si="1019"/>
        <v>109.968512</v>
      </c>
      <c r="AA104" s="20"/>
      <c r="AB104" s="86">
        <v>44336.0</v>
      </c>
      <c r="AC104" s="92">
        <f t="shared" ref="AC104:AI104" si="1020">LN(T104/T103)</f>
        <v>0.000009843827674</v>
      </c>
      <c r="AD104" s="92">
        <f t="shared" si="1020"/>
        <v>0.0002930488827</v>
      </c>
      <c r="AE104" s="92">
        <f t="shared" si="1020"/>
        <v>0.0002125788724</v>
      </c>
      <c r="AF104" s="92">
        <f t="shared" si="1020"/>
        <v>-0.004243423718</v>
      </c>
      <c r="AG104" s="92">
        <f t="shared" si="1020"/>
        <v>-0.004375845095</v>
      </c>
      <c r="AH104" s="92">
        <f t="shared" si="1020"/>
        <v>-0.004298534022</v>
      </c>
      <c r="AI104" s="92">
        <f t="shared" si="1020"/>
        <v>-0.005198029549</v>
      </c>
      <c r="AJ104" s="20"/>
      <c r="AK104" s="20">
        <f t="shared" ref="AK104:AQ104" si="1021">AC104*AC104</f>
        <v>0</v>
      </c>
      <c r="AL104" s="20">
        <f t="shared" si="1021"/>
        <v>0.00000008587764762</v>
      </c>
      <c r="AM104" s="20">
        <f t="shared" si="1021"/>
        <v>0.00000004518977699</v>
      </c>
      <c r="AN104" s="20">
        <f t="shared" si="1021"/>
        <v>0.00001800664485</v>
      </c>
      <c r="AO104" s="20">
        <f t="shared" si="1021"/>
        <v>0.00001914802029</v>
      </c>
      <c r="AP104" s="20">
        <f t="shared" si="1021"/>
        <v>0.00001847739474</v>
      </c>
      <c r="AQ104" s="20">
        <f t="shared" si="1021"/>
        <v>0.00002701951119</v>
      </c>
      <c r="AR104" s="20"/>
      <c r="AS104" s="20">
        <f t="shared" ref="AS104:AX104" si="1022">$AC104*AD104</f>
        <v>0.000000002884722701</v>
      </c>
      <c r="AT104" s="20">
        <f t="shared" si="1022"/>
        <v>0.000000002092589787</v>
      </c>
      <c r="AU104" s="20">
        <f t="shared" si="1022"/>
        <v>-0.00000004177153183</v>
      </c>
      <c r="AV104" s="20">
        <f t="shared" si="1022"/>
        <v>-0.00000004307506504</v>
      </c>
      <c r="AW104" s="20">
        <f t="shared" si="1022"/>
        <v>-0.00000004231402816</v>
      </c>
      <c r="AX104" s="20">
        <f t="shared" si="1022"/>
        <v>-0.00000005116850712</v>
      </c>
      <c r="AY104" s="20"/>
      <c r="AZ104" s="20">
        <f t="shared" ref="AZ104:BD104" si="1023">$AD104*AE104</f>
        <v>0.00000006229600103</v>
      </c>
      <c r="BA104" s="20">
        <f t="shared" si="1023"/>
        <v>-0.000001243530579</v>
      </c>
      <c r="BB104" s="20">
        <f t="shared" si="1023"/>
        <v>-0.000001282336516</v>
      </c>
      <c r="BC104" s="20">
        <f t="shared" si="1023"/>
        <v>-0.000001259680592</v>
      </c>
      <c r="BD104" s="20">
        <f t="shared" si="1023"/>
        <v>-0.000001523276751</v>
      </c>
      <c r="BE104" s="20"/>
      <c r="BF104" s="20">
        <f t="shared" ref="BF104:BI104" si="1024">$AE104*AF104</f>
        <v>-0.0000009020622291</v>
      </c>
      <c r="BG104" s="20">
        <f t="shared" si="1024"/>
        <v>-0.000000930212216</v>
      </c>
      <c r="BH104" s="20">
        <f t="shared" si="1024"/>
        <v>-0.0000009137775153</v>
      </c>
      <c r="BI104" s="20">
        <f t="shared" si="1024"/>
        <v>-0.00000110499126</v>
      </c>
      <c r="BJ104" s="20"/>
      <c r="BK104" s="20">
        <f t="shared" ref="BK104:BM104" si="1025">$AF104*AG104</f>
        <v>0.00001856856486</v>
      </c>
      <c r="BL104" s="20">
        <f t="shared" si="1025"/>
        <v>0.00001824050122</v>
      </c>
      <c r="BM104" s="20">
        <f t="shared" si="1025"/>
        <v>0.00002205744187</v>
      </c>
      <c r="BN104" s="20"/>
      <c r="BO104" s="20">
        <f t="shared" ref="BO104:BP104" si="1026">$AG104*AH104</f>
        <v>0.00001880971901</v>
      </c>
      <c r="BP104" s="20">
        <f t="shared" si="1026"/>
        <v>0.0000227457721</v>
      </c>
      <c r="BQ104" s="20"/>
      <c r="BR104" s="20">
        <f t="shared" si="27"/>
        <v>0.00002234390686</v>
      </c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</row>
    <row r="105" ht="15.75" customHeight="1">
      <c r="A105" s="86">
        <v>44337.0</v>
      </c>
      <c r="B105" s="20">
        <v>0.01551</v>
      </c>
      <c r="C105" s="20">
        <v>0.02343</v>
      </c>
      <c r="D105" s="20">
        <v>0.03483</v>
      </c>
      <c r="E105" s="20">
        <v>0.00701</v>
      </c>
      <c r="F105" s="91">
        <v>0.01154478260869567</v>
      </c>
      <c r="G105" s="20">
        <v>0.00597</v>
      </c>
      <c r="H105" s="20">
        <v>0.01056</v>
      </c>
      <c r="I105" s="20" t="s">
        <v>83</v>
      </c>
      <c r="J105" s="20"/>
      <c r="K105" s="86">
        <v>44337.0</v>
      </c>
      <c r="L105" s="89">
        <v>0.821</v>
      </c>
      <c r="M105" s="89">
        <v>108.98</v>
      </c>
      <c r="N105" s="20"/>
      <c r="O105" s="20"/>
      <c r="P105" s="20"/>
      <c r="Q105" s="20"/>
      <c r="R105" s="20"/>
      <c r="S105" s="86">
        <v>44337.0</v>
      </c>
      <c r="T105" s="20">
        <f t="shared" ref="T105:V105" si="1027">(1+B105)*1</f>
        <v>1.01551</v>
      </c>
      <c r="U105" s="20">
        <f t="shared" si="1027"/>
        <v>1.02343</v>
      </c>
      <c r="V105" s="20">
        <f t="shared" si="1027"/>
        <v>1.03483</v>
      </c>
      <c r="W105" s="91">
        <f t="shared" ref="W105:X105" si="1028">(1+E105)*$L105</f>
        <v>0.82675521</v>
      </c>
      <c r="X105" s="91">
        <f t="shared" si="1028"/>
        <v>0.8304782665</v>
      </c>
      <c r="Y105" s="91">
        <f t="shared" ref="Y105:Z105" si="1029">(1+G105)*$M105</f>
        <v>109.6306106</v>
      </c>
      <c r="Z105" s="91">
        <f t="shared" si="1029"/>
        <v>110.1308288</v>
      </c>
      <c r="AA105" s="20"/>
      <c r="AB105" s="86">
        <v>44337.0</v>
      </c>
      <c r="AC105" s="92">
        <f t="shared" ref="AC105:AI105" si="1030">LN(T105/T104)</f>
        <v>-0.0003544388581</v>
      </c>
      <c r="AD105" s="92">
        <f t="shared" si="1030"/>
        <v>-0.0004298344227</v>
      </c>
      <c r="AE105" s="92">
        <f t="shared" si="1030"/>
        <v>-0.0001835881832</v>
      </c>
      <c r="AF105" s="92">
        <f t="shared" si="1030"/>
        <v>0.003925162495</v>
      </c>
      <c r="AG105" s="92">
        <f t="shared" si="1030"/>
        <v>0.003921849745</v>
      </c>
      <c r="AH105" s="92">
        <f t="shared" si="1030"/>
        <v>0.001444312779</v>
      </c>
      <c r="AI105" s="92">
        <f t="shared" si="1030"/>
        <v>0.001474941532</v>
      </c>
      <c r="AJ105" s="20"/>
      <c r="AK105" s="20">
        <f t="shared" ref="AK105:AQ105" si="1031">AC105*AC105</f>
        <v>0.0000001256269041</v>
      </c>
      <c r="AL105" s="20">
        <f t="shared" si="1031"/>
        <v>0.0000001847576309</v>
      </c>
      <c r="AM105" s="20">
        <f t="shared" si="1031"/>
        <v>0.00000003370462102</v>
      </c>
      <c r="AN105" s="20">
        <f t="shared" si="1031"/>
        <v>0.00001540690061</v>
      </c>
      <c r="AO105" s="20">
        <f t="shared" si="1031"/>
        <v>0.00001538090542</v>
      </c>
      <c r="AP105" s="20">
        <f t="shared" si="1031"/>
        <v>0.000002086039403</v>
      </c>
      <c r="AQ105" s="20">
        <f t="shared" si="1031"/>
        <v>0.000002175452522</v>
      </c>
      <c r="AR105" s="20"/>
      <c r="AS105" s="20">
        <f t="shared" ref="AS105:AX105" si="1032">$AC105*AD105</f>
        <v>0.0000001523500219</v>
      </c>
      <c r="AT105" s="20">
        <f t="shared" si="1032"/>
        <v>0.00000006507078602</v>
      </c>
      <c r="AU105" s="20">
        <f t="shared" si="1032"/>
        <v>-0.000001391230113</v>
      </c>
      <c r="AV105" s="20">
        <f t="shared" si="1032"/>
        <v>-0.000001390055945</v>
      </c>
      <c r="AW105" s="20">
        <f t="shared" si="1032"/>
        <v>-0.0000005119205721</v>
      </c>
      <c r="AX105" s="20">
        <f t="shared" si="1032"/>
        <v>-0.0000005227765922</v>
      </c>
      <c r="AY105" s="20"/>
      <c r="AZ105" s="20">
        <f t="shared" ref="AZ105:BD105" si="1033">$AD105*AE105</f>
        <v>0.00000007891252075</v>
      </c>
      <c r="BA105" s="20">
        <f t="shared" si="1033"/>
        <v>-0.000001687169955</v>
      </c>
      <c r="BB105" s="20">
        <f t="shared" si="1033"/>
        <v>-0.000001685746021</v>
      </c>
      <c r="BC105" s="20">
        <f t="shared" si="1033"/>
        <v>-0.0000006208153495</v>
      </c>
      <c r="BD105" s="20">
        <f t="shared" si="1033"/>
        <v>-0.0000006339806418</v>
      </c>
      <c r="BE105" s="20"/>
      <c r="BF105" s="20">
        <f t="shared" ref="BF105:BI105" si="1034">$AE105*AF105</f>
        <v>-0.0000007206134514</v>
      </c>
      <c r="BG105" s="20">
        <f t="shared" si="1034"/>
        <v>-0.0000007200052696</v>
      </c>
      <c r="BH105" s="20">
        <f t="shared" si="1034"/>
        <v>-0.0000002651587591</v>
      </c>
      <c r="BI105" s="20">
        <f t="shared" si="1034"/>
        <v>-0.0000002707818362</v>
      </c>
      <c r="BJ105" s="20"/>
      <c r="BK105" s="20">
        <f t="shared" ref="BK105:BM105" si="1035">$AF105*AG105</f>
        <v>0.00001539389753</v>
      </c>
      <c r="BL105" s="20">
        <f t="shared" si="1035"/>
        <v>0.000005669162351</v>
      </c>
      <c r="BM105" s="20">
        <f t="shared" si="1035"/>
        <v>0.000005789385183</v>
      </c>
      <c r="BN105" s="20"/>
      <c r="BO105" s="20">
        <f t="shared" ref="BO105:BP105" si="1036">$AG105*AH105</f>
        <v>0.000005664377704</v>
      </c>
      <c r="BP105" s="20">
        <f t="shared" si="1036"/>
        <v>0.00000578449907</v>
      </c>
      <c r="BQ105" s="20"/>
      <c r="BR105" s="20">
        <f t="shared" si="27"/>
        <v>0.000002130276903</v>
      </c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</row>
    <row r="106" ht="15.75" customHeight="1">
      <c r="A106" s="86">
        <v>44340.0</v>
      </c>
      <c r="B106" s="20">
        <v>0.01536</v>
      </c>
      <c r="C106" s="20">
        <v>0.023119999999999998</v>
      </c>
      <c r="D106" s="20">
        <v>0.03468</v>
      </c>
      <c r="E106" s="20">
        <v>0.006999999999999999</v>
      </c>
      <c r="F106" s="91">
        <v>0.011594999999999942</v>
      </c>
      <c r="G106" s="20">
        <v>0.00596</v>
      </c>
      <c r="H106" s="20">
        <v>0.0105</v>
      </c>
      <c r="I106" s="20" t="s">
        <v>83</v>
      </c>
      <c r="J106" s="20"/>
      <c r="K106" s="86">
        <v>44340.0</v>
      </c>
      <c r="L106" s="89">
        <v>0.8186</v>
      </c>
      <c r="M106" s="89">
        <v>108.77</v>
      </c>
      <c r="N106" s="20"/>
      <c r="O106" s="20"/>
      <c r="P106" s="20"/>
      <c r="Q106" s="20"/>
      <c r="R106" s="20"/>
      <c r="S106" s="86">
        <v>44340.0</v>
      </c>
      <c r="T106" s="20">
        <f t="shared" ref="T106:V106" si="1037">(1+B106)*1</f>
        <v>1.01536</v>
      </c>
      <c r="U106" s="20">
        <f t="shared" si="1037"/>
        <v>1.02312</v>
      </c>
      <c r="V106" s="20">
        <f t="shared" si="1037"/>
        <v>1.03468</v>
      </c>
      <c r="W106" s="91">
        <f t="shared" ref="W106:X106" si="1038">(1+E106)*$L106</f>
        <v>0.8243302</v>
      </c>
      <c r="X106" s="91">
        <f t="shared" si="1038"/>
        <v>0.828091667</v>
      </c>
      <c r="Y106" s="91">
        <f t="shared" ref="Y106:Z106" si="1039">(1+G106)*$M106</f>
        <v>109.4182692</v>
      </c>
      <c r="Z106" s="91">
        <f t="shared" si="1039"/>
        <v>109.912085</v>
      </c>
      <c r="AA106" s="20"/>
      <c r="AB106" s="86">
        <v>44340.0</v>
      </c>
      <c r="AC106" s="92">
        <f t="shared" ref="AC106:AI106" si="1040">LN(T106/T105)</f>
        <v>-0.000147719943</v>
      </c>
      <c r="AD106" s="92">
        <f t="shared" si="1040"/>
        <v>-0.0003029488675</v>
      </c>
      <c r="AE106" s="92">
        <f t="shared" si="1040"/>
        <v>-0.0001449618511</v>
      </c>
      <c r="AF106" s="92">
        <f t="shared" si="1040"/>
        <v>-0.002937475831</v>
      </c>
      <c r="AG106" s="92">
        <f t="shared" si="1040"/>
        <v>-0.002877902367</v>
      </c>
      <c r="AH106" s="92">
        <f t="shared" si="1040"/>
        <v>-0.001938758753</v>
      </c>
      <c r="AI106" s="92">
        <f t="shared" si="1040"/>
        <v>-0.001988192833</v>
      </c>
      <c r="AJ106" s="20"/>
      <c r="AK106" s="20">
        <f t="shared" ref="AK106:AQ106" si="1041">AC106*AC106</f>
        <v>0.00000002182118155</v>
      </c>
      <c r="AL106" s="20">
        <f t="shared" si="1041"/>
        <v>0.00000009177801631</v>
      </c>
      <c r="AM106" s="20">
        <f t="shared" si="1041"/>
        <v>0.00000002101393828</v>
      </c>
      <c r="AN106" s="20">
        <f t="shared" si="1041"/>
        <v>0.00000862876426</v>
      </c>
      <c r="AO106" s="20">
        <f t="shared" si="1041"/>
        <v>0.000008282322035</v>
      </c>
      <c r="AP106" s="20">
        <f t="shared" si="1041"/>
        <v>0.000003758785502</v>
      </c>
      <c r="AQ106" s="20">
        <f t="shared" si="1041"/>
        <v>0.00000395291074</v>
      </c>
      <c r="AR106" s="20"/>
      <c r="AS106" s="20">
        <f t="shared" ref="AS106:AX106" si="1042">$AC106*AD106</f>
        <v>0.00000004475158942</v>
      </c>
      <c r="AT106" s="20">
        <f t="shared" si="1042"/>
        <v>0.00000002141375638</v>
      </c>
      <c r="AU106" s="20">
        <f t="shared" si="1042"/>
        <v>0.0000004339237622</v>
      </c>
      <c r="AV106" s="20">
        <f t="shared" si="1042"/>
        <v>0.0000004251235735</v>
      </c>
      <c r="AW106" s="20">
        <f t="shared" si="1042"/>
        <v>0.0000002863933324</v>
      </c>
      <c r="AX106" s="20">
        <f t="shared" si="1042"/>
        <v>0.0000002936957318</v>
      </c>
      <c r="AY106" s="20"/>
      <c r="AZ106" s="20">
        <f t="shared" ref="AZ106:BD106" si="1043">$AD106*AE106</f>
        <v>0.00000004391602863</v>
      </c>
      <c r="BA106" s="20">
        <f t="shared" si="1043"/>
        <v>0.0000008899049764</v>
      </c>
      <c r="BB106" s="20">
        <f t="shared" si="1043"/>
        <v>0.0000008718572629</v>
      </c>
      <c r="BC106" s="20">
        <f t="shared" si="1043"/>
        <v>0.0000005873447685</v>
      </c>
      <c r="BD106" s="20">
        <f t="shared" si="1043"/>
        <v>0.000000602320767</v>
      </c>
      <c r="BE106" s="20"/>
      <c r="BF106" s="20">
        <f t="shared" ref="BF106:BI106" si="1044">$AE106*AF106</f>
        <v>0.0000004258219342</v>
      </c>
      <c r="BG106" s="20">
        <f t="shared" si="1044"/>
        <v>0.0000004171860545</v>
      </c>
      <c r="BH106" s="20">
        <f t="shared" si="1044"/>
        <v>0.0000002810460577</v>
      </c>
      <c r="BI106" s="20">
        <f t="shared" si="1044"/>
        <v>0.0000002882121134</v>
      </c>
      <c r="BJ106" s="20"/>
      <c r="BK106" s="20">
        <f t="shared" ref="BK106:BM106" si="1045">$AF106*AG106</f>
        <v>0.000008453768649</v>
      </c>
      <c r="BL106" s="20">
        <f t="shared" si="1045"/>
        <v>0.00000569505698</v>
      </c>
      <c r="BM106" s="20">
        <f t="shared" si="1045"/>
        <v>0.000005840268394</v>
      </c>
      <c r="BN106" s="20"/>
      <c r="BO106" s="20">
        <f t="shared" ref="BO106:BP106" si="1046">$AG106*AH106</f>
        <v>0.000005579558404</v>
      </c>
      <c r="BP106" s="20">
        <f t="shared" si="1046"/>
        <v>0.00000572182486</v>
      </c>
      <c r="BQ106" s="20"/>
      <c r="BR106" s="20">
        <f t="shared" si="27"/>
        <v>0.000003854626257</v>
      </c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</row>
    <row r="107" ht="15.75" customHeight="1">
      <c r="A107" s="86">
        <v>44341.0</v>
      </c>
      <c r="B107" s="20">
        <v>0.01498</v>
      </c>
      <c r="C107" s="20">
        <v>0.02268</v>
      </c>
      <c r="D107" s="20">
        <v>0.03431</v>
      </c>
      <c r="E107" s="20">
        <v>0.006999999999999999</v>
      </c>
      <c r="F107" s="91">
        <v>0.011611739130434699</v>
      </c>
      <c r="G107" s="20">
        <v>0.0059299999999999995</v>
      </c>
      <c r="H107" s="20">
        <v>0.01046</v>
      </c>
      <c r="I107" s="20" t="s">
        <v>83</v>
      </c>
      <c r="J107" s="20"/>
      <c r="K107" s="86">
        <v>44341.0</v>
      </c>
      <c r="L107" s="89">
        <v>0.8163</v>
      </c>
      <c r="M107" s="89">
        <v>108.81</v>
      </c>
      <c r="N107" s="20"/>
      <c r="O107" s="20"/>
      <c r="P107" s="20"/>
      <c r="Q107" s="20"/>
      <c r="R107" s="20"/>
      <c r="S107" s="86">
        <v>44341.0</v>
      </c>
      <c r="T107" s="20">
        <f t="shared" ref="T107:V107" si="1047">(1+B107)*1</f>
        <v>1.01498</v>
      </c>
      <c r="U107" s="20">
        <f t="shared" si="1047"/>
        <v>1.02268</v>
      </c>
      <c r="V107" s="20">
        <f t="shared" si="1047"/>
        <v>1.03431</v>
      </c>
      <c r="W107" s="91">
        <f t="shared" ref="W107:X107" si="1048">(1+E107)*$L107</f>
        <v>0.8220141</v>
      </c>
      <c r="X107" s="91">
        <f t="shared" si="1048"/>
        <v>0.8257786627</v>
      </c>
      <c r="Y107" s="91">
        <f t="shared" ref="Y107:Z107" si="1049">(1+G107)*$M107</f>
        <v>109.4552433</v>
      </c>
      <c r="Z107" s="91">
        <f t="shared" si="1049"/>
        <v>109.9481526</v>
      </c>
      <c r="AA107" s="20"/>
      <c r="AB107" s="86">
        <v>44341.0</v>
      </c>
      <c r="AC107" s="92">
        <f t="shared" ref="AC107:AI107" si="1050">LN(T107/T106)</f>
        <v>-0.0003743215466</v>
      </c>
      <c r="AD107" s="92">
        <f t="shared" si="1050"/>
        <v>-0.0004301495814</v>
      </c>
      <c r="AE107" s="92">
        <f t="shared" si="1050"/>
        <v>-0.0003576624381</v>
      </c>
      <c r="AF107" s="92">
        <f t="shared" si="1050"/>
        <v>-0.002813629601</v>
      </c>
      <c r="AG107" s="92">
        <f t="shared" si="1050"/>
        <v>-0.002797082473</v>
      </c>
      <c r="AH107" s="92">
        <f t="shared" si="1050"/>
        <v>0.0003378581531</v>
      </c>
      <c r="AI107" s="92">
        <f t="shared" si="1050"/>
        <v>0.0003280957095</v>
      </c>
      <c r="AJ107" s="20"/>
      <c r="AK107" s="20">
        <f t="shared" ref="AK107:AQ107" si="1051">AC107*AC107</f>
        <v>0.0000001401166202</v>
      </c>
      <c r="AL107" s="20">
        <f t="shared" si="1051"/>
        <v>0.0000001850286624</v>
      </c>
      <c r="AM107" s="20">
        <f t="shared" si="1051"/>
        <v>0.0000001279224197</v>
      </c>
      <c r="AN107" s="20">
        <f t="shared" si="1051"/>
        <v>0.000007916511532</v>
      </c>
      <c r="AO107" s="20">
        <f t="shared" si="1051"/>
        <v>0.000007823670361</v>
      </c>
      <c r="AP107" s="20">
        <f t="shared" si="1051"/>
        <v>0.0000001141481316</v>
      </c>
      <c r="AQ107" s="20">
        <f t="shared" si="1051"/>
        <v>0.0000001076467946</v>
      </c>
      <c r="AR107" s="20"/>
      <c r="AS107" s="20">
        <f t="shared" ref="AS107:AX107" si="1052">$AC107*AD107</f>
        <v>0.0000001610142566</v>
      </c>
      <c r="AT107" s="20">
        <f t="shared" si="1052"/>
        <v>0.000000133880757</v>
      </c>
      <c r="AU107" s="20">
        <f t="shared" si="1052"/>
        <v>0.000001053202184</v>
      </c>
      <c r="AV107" s="20">
        <f t="shared" si="1052"/>
        <v>0.000001047008237</v>
      </c>
      <c r="AW107" s="20">
        <f t="shared" si="1052"/>
        <v>-0.0000001264675864</v>
      </c>
      <c r="AX107" s="20">
        <f t="shared" si="1052"/>
        <v>-0.0000001228132934</v>
      </c>
      <c r="AY107" s="20"/>
      <c r="AZ107" s="20">
        <f t="shared" ref="AZ107:BD107" si="1053">$AD107*AE107</f>
        <v>0.000000153848348</v>
      </c>
      <c r="BA107" s="20">
        <f t="shared" si="1053"/>
        <v>0.000001210281595</v>
      </c>
      <c r="BB107" s="20">
        <f t="shared" si="1053"/>
        <v>0.000001203163855</v>
      </c>
      <c r="BC107" s="20">
        <f t="shared" si="1053"/>
        <v>-0.0000001453295431</v>
      </c>
      <c r="BD107" s="20">
        <f t="shared" si="1053"/>
        <v>-0.0000001411302321</v>
      </c>
      <c r="BE107" s="20"/>
      <c r="BF107" s="20">
        <f t="shared" ref="BF107:BI107" si="1054">$AE107*AF107</f>
        <v>0.000001006329623</v>
      </c>
      <c r="BG107" s="20">
        <f t="shared" si="1054"/>
        <v>0.000001000411337</v>
      </c>
      <c r="BH107" s="20">
        <f t="shared" si="1054"/>
        <v>-0.0000001208391708</v>
      </c>
      <c r="BI107" s="20">
        <f t="shared" si="1054"/>
        <v>-0.0000001173475114</v>
      </c>
      <c r="BJ107" s="20"/>
      <c r="BK107" s="20">
        <f t="shared" ref="BK107:BM107" si="1055">$AF107*AG107</f>
        <v>0.000007869954042</v>
      </c>
      <c r="BL107" s="20">
        <f t="shared" si="1055"/>
        <v>-0.0000009506077006</v>
      </c>
      <c r="BM107" s="20">
        <f t="shared" si="1055"/>
        <v>-0.0000009231398002</v>
      </c>
      <c r="BN107" s="20"/>
      <c r="BO107" s="20">
        <f t="shared" ref="BO107:BP107" si="1056">$AG107*AH107</f>
        <v>-0.0000009450171185</v>
      </c>
      <c r="BP107" s="20">
        <f t="shared" si="1056"/>
        <v>-0.0000009177107585</v>
      </c>
      <c r="BQ107" s="20"/>
      <c r="BR107" s="20">
        <f t="shared" si="27"/>
        <v>0.0000001108498105</v>
      </c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</row>
    <row r="108" ht="15.75" customHeight="1">
      <c r="A108" s="86">
        <v>44342.0</v>
      </c>
      <c r="B108" s="20">
        <v>0.01486</v>
      </c>
      <c r="C108" s="20">
        <v>0.02255</v>
      </c>
      <c r="D108" s="20">
        <v>0.03421</v>
      </c>
      <c r="E108" s="20">
        <v>0.00697</v>
      </c>
      <c r="F108" s="91">
        <v>0.011628478260869457</v>
      </c>
      <c r="G108" s="20">
        <v>0.00594</v>
      </c>
      <c r="H108" s="20">
        <v>0.01027</v>
      </c>
      <c r="I108" s="20" t="s">
        <v>83</v>
      </c>
      <c r="J108" s="20"/>
      <c r="K108" s="86">
        <v>44342.0</v>
      </c>
      <c r="L108" s="89">
        <v>0.8202</v>
      </c>
      <c r="M108" s="89">
        <v>109.16</v>
      </c>
      <c r="N108" s="20"/>
      <c r="O108" s="20"/>
      <c r="P108" s="20"/>
      <c r="Q108" s="20"/>
      <c r="R108" s="20"/>
      <c r="S108" s="86">
        <v>44342.0</v>
      </c>
      <c r="T108" s="20">
        <f t="shared" ref="T108:V108" si="1057">(1+B108)*1</f>
        <v>1.01486</v>
      </c>
      <c r="U108" s="20">
        <f t="shared" si="1057"/>
        <v>1.02255</v>
      </c>
      <c r="V108" s="20">
        <f t="shared" si="1057"/>
        <v>1.03421</v>
      </c>
      <c r="W108" s="91">
        <f t="shared" ref="W108:X108" si="1058">(1+E108)*$L108</f>
        <v>0.825916794</v>
      </c>
      <c r="X108" s="91">
        <f t="shared" si="1058"/>
        <v>0.8297376779</v>
      </c>
      <c r="Y108" s="91">
        <f t="shared" ref="Y108:Z108" si="1059">(1+G108)*$M108</f>
        <v>109.8084104</v>
      </c>
      <c r="Z108" s="91">
        <f t="shared" si="1059"/>
        <v>110.2810732</v>
      </c>
      <c r="AA108" s="20"/>
      <c r="AB108" s="86">
        <v>44342.0</v>
      </c>
      <c r="AC108" s="92">
        <f t="shared" ref="AC108:AI108" si="1060">LN(T108/T107)</f>
        <v>-0.0001182359202</v>
      </c>
      <c r="AD108" s="92">
        <f t="shared" si="1060"/>
        <v>-0.0001271250668</v>
      </c>
      <c r="AE108" s="92">
        <f t="shared" si="1060"/>
        <v>-0.00009668748678</v>
      </c>
      <c r="AF108" s="92">
        <f t="shared" si="1060"/>
        <v>0.004736486597</v>
      </c>
      <c r="AG108" s="92">
        <f t="shared" si="1060"/>
        <v>0.004782825355</v>
      </c>
      <c r="AH108" s="92">
        <f t="shared" si="1060"/>
        <v>0.003221394877</v>
      </c>
      <c r="AI108" s="92">
        <f t="shared" si="1060"/>
        <v>0.003023403024</v>
      </c>
      <c r="AJ108" s="20"/>
      <c r="AK108" s="20">
        <f t="shared" ref="AK108:AQ108" si="1061">AC108*AC108</f>
        <v>0.00000001397973283</v>
      </c>
      <c r="AL108" s="20">
        <f t="shared" si="1061"/>
        <v>0.00000001616078261</v>
      </c>
      <c r="AM108" s="20">
        <f t="shared" si="1061"/>
        <v>0.0000000093484701</v>
      </c>
      <c r="AN108" s="20">
        <f t="shared" si="1061"/>
        <v>0.00002243430528</v>
      </c>
      <c r="AO108" s="20">
        <f t="shared" si="1061"/>
        <v>0.00002287541837</v>
      </c>
      <c r="AP108" s="20">
        <f t="shared" si="1061"/>
        <v>0.00001037738496</v>
      </c>
      <c r="AQ108" s="20">
        <f t="shared" si="1061"/>
        <v>0.000009140965844</v>
      </c>
      <c r="AR108" s="20"/>
      <c r="AS108" s="20">
        <f t="shared" ref="AS108:AX108" si="1062">$AC108*AD108</f>
        <v>0.00000001503074925</v>
      </c>
      <c r="AT108" s="20">
        <f t="shared" si="1062"/>
        <v>0.00000001143193397</v>
      </c>
      <c r="AU108" s="20">
        <f t="shared" si="1062"/>
        <v>-0.0000005600228514</v>
      </c>
      <c r="AV108" s="20">
        <f t="shared" si="1062"/>
        <v>-0.000000565501757</v>
      </c>
      <c r="AW108" s="20">
        <f t="shared" si="1062"/>
        <v>-0.0000003808845877</v>
      </c>
      <c r="AX108" s="20">
        <f t="shared" si="1062"/>
        <v>-0.0000003574748387</v>
      </c>
      <c r="AY108" s="20"/>
      <c r="AZ108" s="20">
        <f t="shared" ref="AZ108:BD108" si="1063">$AD108*AE108</f>
        <v>0.00000001229140321</v>
      </c>
      <c r="BA108" s="20">
        <f t="shared" si="1063"/>
        <v>-0.000000602126175</v>
      </c>
      <c r="BB108" s="20">
        <f t="shared" si="1063"/>
        <v>-0.0000006080169927</v>
      </c>
      <c r="BC108" s="20">
        <f t="shared" si="1063"/>
        <v>-0.0000004095200389</v>
      </c>
      <c r="BD108" s="20">
        <f t="shared" si="1063"/>
        <v>-0.0000003843503113</v>
      </c>
      <c r="BE108" s="20"/>
      <c r="BF108" s="20">
        <f t="shared" ref="BF108:BI108" si="1064">$AE108*AF108</f>
        <v>-0.0000004579589852</v>
      </c>
      <c r="BG108" s="20">
        <f t="shared" si="1064"/>
        <v>-0.0000004624393633</v>
      </c>
      <c r="BH108" s="20">
        <f t="shared" si="1064"/>
        <v>-0.0000003114685746</v>
      </c>
      <c r="BI108" s="20">
        <f t="shared" si="1064"/>
        <v>-0.0000002923252399</v>
      </c>
      <c r="BJ108" s="20"/>
      <c r="BK108" s="20">
        <f t="shared" ref="BK108:BM108" si="1065">$AF108*AG108</f>
        <v>0.00002265378819</v>
      </c>
      <c r="BL108" s="20">
        <f t="shared" si="1065"/>
        <v>0.00001525809366</v>
      </c>
      <c r="BM108" s="20">
        <f t="shared" si="1065"/>
        <v>0.0000143203079</v>
      </c>
      <c r="BN108" s="20"/>
      <c r="BO108" s="20">
        <f t="shared" ref="BO108:BP108" si="1066">$AG108*AH108</f>
        <v>0.0000154073691</v>
      </c>
      <c r="BP108" s="20">
        <f t="shared" si="1066"/>
        <v>0.00001446040864</v>
      </c>
      <c r="BQ108" s="20"/>
      <c r="BR108" s="20">
        <f t="shared" si="27"/>
        <v>0.000009739575013</v>
      </c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</row>
    <row r="109" ht="15.75" customHeight="1">
      <c r="A109" s="86">
        <v>44343.0</v>
      </c>
      <c r="B109" s="20">
        <v>0.01476</v>
      </c>
      <c r="C109" s="20">
        <v>0.02258</v>
      </c>
      <c r="D109" s="20">
        <v>0.03438</v>
      </c>
      <c r="E109" s="20">
        <v>0.006999999999999999</v>
      </c>
      <c r="F109" s="91">
        <v>0.011645217391304356</v>
      </c>
      <c r="G109" s="20">
        <v>0.00565</v>
      </c>
      <c r="H109" s="20">
        <v>0.01018</v>
      </c>
      <c r="I109" s="20" t="s">
        <v>83</v>
      </c>
      <c r="J109" s="20"/>
      <c r="K109" s="86">
        <v>44343.0</v>
      </c>
      <c r="L109" s="89">
        <v>0.8201</v>
      </c>
      <c r="M109" s="89">
        <v>109.85</v>
      </c>
      <c r="N109" s="20"/>
      <c r="O109" s="20"/>
      <c r="P109" s="20"/>
      <c r="Q109" s="20"/>
      <c r="R109" s="20"/>
      <c r="S109" s="86">
        <v>44343.0</v>
      </c>
      <c r="T109" s="20">
        <f t="shared" ref="T109:V109" si="1067">(1+B109)*1</f>
        <v>1.01476</v>
      </c>
      <c r="U109" s="20">
        <f t="shared" si="1067"/>
        <v>1.02258</v>
      </c>
      <c r="V109" s="20">
        <f t="shared" si="1067"/>
        <v>1.03438</v>
      </c>
      <c r="W109" s="91">
        <f t="shared" ref="W109:X109" si="1068">(1+E109)*$L109</f>
        <v>0.8258407</v>
      </c>
      <c r="X109" s="91">
        <f t="shared" si="1068"/>
        <v>0.8296502428</v>
      </c>
      <c r="Y109" s="91">
        <f t="shared" ref="Y109:Z109" si="1069">(1+G109)*$M109</f>
        <v>110.4706525</v>
      </c>
      <c r="Z109" s="91">
        <f t="shared" si="1069"/>
        <v>110.968273</v>
      </c>
      <c r="AA109" s="20"/>
      <c r="AB109" s="86">
        <v>44343.0</v>
      </c>
      <c r="AC109" s="92">
        <f t="shared" ref="AC109:AI109" si="1070">LN(T109/T108)</f>
        <v>-0.00009854061359</v>
      </c>
      <c r="AD109" s="92">
        <f t="shared" si="1070"/>
        <v>0.0000293379883</v>
      </c>
      <c r="AE109" s="92">
        <f t="shared" si="1070"/>
        <v>0.0001643631656</v>
      </c>
      <c r="AF109" s="92">
        <f t="shared" si="1070"/>
        <v>-0.00009213701204</v>
      </c>
      <c r="AG109" s="92">
        <f t="shared" si="1070"/>
        <v>-0.0001053823352</v>
      </c>
      <c r="AH109" s="92">
        <f t="shared" si="1070"/>
        <v>0.006012773856</v>
      </c>
      <c r="AI109" s="92">
        <f t="shared" si="1070"/>
        <v>0.006212013926</v>
      </c>
      <c r="AJ109" s="20"/>
      <c r="AK109" s="20">
        <f t="shared" ref="AK109:AQ109" si="1071">AC109*AC109</f>
        <v>0.000000009710252527</v>
      </c>
      <c r="AL109" s="20">
        <f t="shared" si="1071"/>
        <v>0.0000000008607175573</v>
      </c>
      <c r="AM109" s="20">
        <f t="shared" si="1071"/>
        <v>0.00000002701525021</v>
      </c>
      <c r="AN109" s="20">
        <f t="shared" si="1071"/>
        <v>0.000000008489228987</v>
      </c>
      <c r="AO109" s="20">
        <f t="shared" si="1071"/>
        <v>0.00000001110543657</v>
      </c>
      <c r="AP109" s="20">
        <f t="shared" si="1071"/>
        <v>0.00003615344944</v>
      </c>
      <c r="AQ109" s="20">
        <f t="shared" si="1071"/>
        <v>0.00003858911702</v>
      </c>
      <c r="AR109" s="20"/>
      <c r="AS109" s="20">
        <f t="shared" ref="AS109:AX109" si="1072">$AC109*AD109</f>
        <v>-0.000000002890983368</v>
      </c>
      <c r="AT109" s="20">
        <f t="shared" si="1072"/>
        <v>-0.00000001619644719</v>
      </c>
      <c r="AU109" s="20">
        <f t="shared" si="1072"/>
        <v>0.000000009079237701</v>
      </c>
      <c r="AV109" s="20">
        <f t="shared" si="1072"/>
        <v>0.00000001038443997</v>
      </c>
      <c r="AW109" s="20">
        <f t="shared" si="1072"/>
        <v>-0.0000005925024252</v>
      </c>
      <c r="AX109" s="20">
        <f t="shared" si="1072"/>
        <v>-0.0000006121356639</v>
      </c>
      <c r="AY109" s="20"/>
      <c r="AZ109" s="20">
        <f t="shared" ref="AZ109:BD109" si="1073">$AD109*AE109</f>
        <v>0.000000004822084629</v>
      </c>
      <c r="BA109" s="20">
        <f t="shared" si="1073"/>
        <v>-0.000000002703114581</v>
      </c>
      <c r="BB109" s="20">
        <f t="shared" si="1073"/>
        <v>-0.000000003091705717</v>
      </c>
      <c r="BC109" s="20">
        <f t="shared" si="1073"/>
        <v>0.000000176402689</v>
      </c>
      <c r="BD109" s="20">
        <f t="shared" si="1073"/>
        <v>0.0000001822479919</v>
      </c>
      <c r="BE109" s="20"/>
      <c r="BF109" s="20">
        <f t="shared" ref="BF109:BI109" si="1074">$AE109*AF109</f>
        <v>-0.00000001514393097</v>
      </c>
      <c r="BG109" s="20">
        <f t="shared" si="1074"/>
        <v>-0.00000001732097421</v>
      </c>
      <c r="BH109" s="20">
        <f t="shared" si="1074"/>
        <v>0.0000009882785451</v>
      </c>
      <c r="BI109" s="20">
        <f t="shared" si="1074"/>
        <v>0.000001021026274</v>
      </c>
      <c r="BJ109" s="20"/>
      <c r="BK109" s="20">
        <f t="shared" ref="BK109:BM109" si="1075">$AF109*AG109</f>
        <v>0.000000009709613487</v>
      </c>
      <c r="BL109" s="20">
        <f t="shared" si="1075"/>
        <v>-0.0000005539990171</v>
      </c>
      <c r="BM109" s="20">
        <f t="shared" si="1075"/>
        <v>-0.0000005723564019</v>
      </c>
      <c r="BN109" s="20"/>
      <c r="BO109" s="20">
        <f t="shared" ref="BO109:BP109" si="1076">$AG109*AH109</f>
        <v>-0.0000006336401499</v>
      </c>
      <c r="BP109" s="20">
        <f t="shared" si="1076"/>
        <v>-0.0000006546365338</v>
      </c>
      <c r="BQ109" s="20"/>
      <c r="BR109" s="20">
        <f t="shared" si="27"/>
        <v>0.00003735143493</v>
      </c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</row>
    <row r="110" ht="15.75" customHeight="1">
      <c r="A110" s="86">
        <v>44344.0</v>
      </c>
      <c r="B110" s="20">
        <v>0.014650000000000002</v>
      </c>
      <c r="C110" s="20">
        <v>0.022629999999999997</v>
      </c>
      <c r="D110" s="20">
        <v>0.034390000000000004</v>
      </c>
      <c r="E110" s="20">
        <v>0.00703</v>
      </c>
      <c r="F110" s="91">
        <v>0.011661956521739115</v>
      </c>
      <c r="G110" s="20">
        <v>0.00567</v>
      </c>
      <c r="H110" s="20">
        <v>0.0088</v>
      </c>
      <c r="I110" s="20" t="s">
        <v>83</v>
      </c>
      <c r="J110" s="20"/>
      <c r="K110" s="86">
        <v>44344.0</v>
      </c>
      <c r="L110" s="89">
        <v>0.8203</v>
      </c>
      <c r="M110" s="89">
        <v>109.99</v>
      </c>
      <c r="N110" s="20"/>
      <c r="O110" s="20"/>
      <c r="P110" s="20"/>
      <c r="Q110" s="20"/>
      <c r="R110" s="20"/>
      <c r="S110" s="86">
        <v>44344.0</v>
      </c>
      <c r="T110" s="20">
        <f t="shared" ref="T110:V110" si="1077">(1+B110)*1</f>
        <v>1.01465</v>
      </c>
      <c r="U110" s="20">
        <f t="shared" si="1077"/>
        <v>1.02263</v>
      </c>
      <c r="V110" s="20">
        <f t="shared" si="1077"/>
        <v>1.03439</v>
      </c>
      <c r="W110" s="91">
        <f t="shared" ref="W110:X110" si="1078">(1+E110)*$L110</f>
        <v>0.826066709</v>
      </c>
      <c r="X110" s="91">
        <f t="shared" si="1078"/>
        <v>0.8298663029</v>
      </c>
      <c r="Y110" s="91">
        <f t="shared" ref="Y110:Z110" si="1079">(1+G110)*$M110</f>
        <v>110.6136433</v>
      </c>
      <c r="Z110" s="91">
        <f t="shared" si="1079"/>
        <v>110.957912</v>
      </c>
      <c r="AA110" s="20"/>
      <c r="AB110" s="86">
        <v>44344.0</v>
      </c>
      <c r="AC110" s="92">
        <f t="shared" ref="AC110:AI110" si="1080">LN(T110/T109)</f>
        <v>-0.0001084058915</v>
      </c>
      <c r="AD110" s="92">
        <f t="shared" si="1080"/>
        <v>0.00004889473454</v>
      </c>
      <c r="AE110" s="92">
        <f t="shared" si="1080"/>
        <v>0.000009667580253</v>
      </c>
      <c r="AF110" s="92">
        <f t="shared" si="1080"/>
        <v>0.0002736339824</v>
      </c>
      <c r="AG110" s="92">
        <f t="shared" si="1080"/>
        <v>0.000260389273</v>
      </c>
      <c r="AH110" s="92">
        <f t="shared" si="1080"/>
        <v>0.001293541176</v>
      </c>
      <c r="AI110" s="92">
        <f t="shared" si="1080"/>
        <v>-0.00009337338906</v>
      </c>
      <c r="AJ110" s="20"/>
      <c r="AK110" s="20">
        <f t="shared" ref="AK110:AQ110" si="1081">AC110*AC110</f>
        <v>0.00000001175183731</v>
      </c>
      <c r="AL110" s="20">
        <f t="shared" si="1081"/>
        <v>0.000000002390695065</v>
      </c>
      <c r="AM110" s="20">
        <f t="shared" si="1081"/>
        <v>0</v>
      </c>
      <c r="AN110" s="20">
        <f t="shared" si="1081"/>
        <v>0.0000000748755563</v>
      </c>
      <c r="AO110" s="20">
        <f t="shared" si="1081"/>
        <v>0.00000006780257347</v>
      </c>
      <c r="AP110" s="20">
        <f t="shared" si="1081"/>
        <v>0.000001673248773</v>
      </c>
      <c r="AQ110" s="20">
        <f t="shared" si="1081"/>
        <v>0.000000008718589785</v>
      </c>
      <c r="AR110" s="20"/>
      <c r="AS110" s="20">
        <f t="shared" ref="AS110:AX110" si="1082">$AC110*AD110</f>
        <v>-0.000000005300477286</v>
      </c>
      <c r="AT110" s="20">
        <f t="shared" si="1082"/>
        <v>-0.000000001048022656</v>
      </c>
      <c r="AU110" s="20">
        <f t="shared" si="1082"/>
        <v>-0.0000000296635358</v>
      </c>
      <c r="AV110" s="20">
        <f t="shared" si="1082"/>
        <v>-0.00000002822773126</v>
      </c>
      <c r="AW110" s="20">
        <f t="shared" si="1082"/>
        <v>-0.0000001402274843</v>
      </c>
      <c r="AX110" s="20">
        <f t="shared" si="1082"/>
        <v>0.00000001012222548</v>
      </c>
      <c r="AY110" s="20"/>
      <c r="AZ110" s="20">
        <f t="shared" ref="AZ110:BD110" si="1083">$AD110*AE110</f>
        <v>0.0000000004726937701</v>
      </c>
      <c r="BA110" s="20">
        <f t="shared" si="1083"/>
        <v>0.00000001337926093</v>
      </c>
      <c r="BB110" s="20">
        <f t="shared" si="1083"/>
        <v>0.00000001273166438</v>
      </c>
      <c r="BC110" s="20">
        <f t="shared" si="1083"/>
        <v>0.00000006324735239</v>
      </c>
      <c r="BD110" s="20">
        <f t="shared" si="1083"/>
        <v>-0.000000004565467071</v>
      </c>
      <c r="BE110" s="20"/>
      <c r="BF110" s="20">
        <f t="shared" ref="BF110:BI110" si="1084">$AE110*AF110</f>
        <v>0.000000002645378484</v>
      </c>
      <c r="BG110" s="20">
        <f t="shared" si="1084"/>
        <v>0.000000002517334193</v>
      </c>
      <c r="BH110" s="20">
        <f t="shared" si="1084"/>
        <v>0.00000001250541312</v>
      </c>
      <c r="BI110" s="20">
        <f t="shared" si="1084"/>
        <v>-0.0000000009026947322</v>
      </c>
      <c r="BJ110" s="20"/>
      <c r="BK110" s="20">
        <f t="shared" ref="BK110:BM110" si="1085">$AF110*AG110</f>
        <v>0.00000007125135372</v>
      </c>
      <c r="BL110" s="20">
        <f t="shared" si="1085"/>
        <v>0.0000003539568232</v>
      </c>
      <c r="BM110" s="20">
        <f t="shared" si="1085"/>
        <v>-0.0000000255501323</v>
      </c>
      <c r="BN110" s="20"/>
      <c r="BO110" s="20">
        <f t="shared" ref="BO110:BP110" si="1086">$AG110*AH110</f>
        <v>0.0000003368242462</v>
      </c>
      <c r="BP110" s="20">
        <f t="shared" si="1086"/>
        <v>-0.00000002431342889</v>
      </c>
      <c r="BQ110" s="20"/>
      <c r="BR110" s="20">
        <f t="shared" si="27"/>
        <v>-0.0000001207823234</v>
      </c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</row>
    <row r="111" ht="15.75" customHeight="1">
      <c r="A111" s="86">
        <v>44347.0</v>
      </c>
      <c r="B111" s="20">
        <v>0.014650000000000002</v>
      </c>
      <c r="C111" s="20">
        <v>0.022629999999999997</v>
      </c>
      <c r="D111" s="20">
        <v>0.034390000000000004</v>
      </c>
      <c r="E111" s="20">
        <v>0.007019999999999999</v>
      </c>
      <c r="F111" s="91">
        <v>0.011712173913043387</v>
      </c>
      <c r="G111" s="20">
        <v>0.00567</v>
      </c>
      <c r="H111" s="20">
        <v>0.010329999999999999</v>
      </c>
      <c r="I111" s="20" t="s">
        <v>83</v>
      </c>
      <c r="J111" s="20"/>
      <c r="K111" s="86">
        <v>44347.0</v>
      </c>
      <c r="L111" s="89">
        <v>0.8181</v>
      </c>
      <c r="M111" s="89">
        <v>109.62</v>
      </c>
      <c r="N111" s="20"/>
      <c r="O111" s="20"/>
      <c r="P111" s="20"/>
      <c r="Q111" s="20"/>
      <c r="R111" s="20"/>
      <c r="S111" s="86">
        <v>44347.0</v>
      </c>
      <c r="T111" s="20">
        <f t="shared" ref="T111:V111" si="1087">(1+B111)*1</f>
        <v>1.01465</v>
      </c>
      <c r="U111" s="20">
        <f t="shared" si="1087"/>
        <v>1.02263</v>
      </c>
      <c r="V111" s="20">
        <f t="shared" si="1087"/>
        <v>1.03439</v>
      </c>
      <c r="W111" s="91">
        <f t="shared" ref="W111:X111" si="1088">(1+E111)*$L111</f>
        <v>0.823843062</v>
      </c>
      <c r="X111" s="91">
        <f t="shared" si="1088"/>
        <v>0.8276817295</v>
      </c>
      <c r="Y111" s="91">
        <f t="shared" ref="Y111:Z111" si="1089">(1+G111)*$M111</f>
        <v>110.2415454</v>
      </c>
      <c r="Z111" s="91">
        <f t="shared" si="1089"/>
        <v>110.7523746</v>
      </c>
      <c r="AA111" s="20"/>
      <c r="AB111" s="86">
        <v>44347.0</v>
      </c>
      <c r="AC111" s="92">
        <f t="shared" ref="AC111:AI111" si="1090">LN(T111/T110)</f>
        <v>0</v>
      </c>
      <c r="AD111" s="92">
        <f t="shared" si="1090"/>
        <v>0</v>
      </c>
      <c r="AE111" s="92">
        <f t="shared" si="1090"/>
        <v>0</v>
      </c>
      <c r="AF111" s="92">
        <f t="shared" si="1090"/>
        <v>-0.002695478729</v>
      </c>
      <c r="AG111" s="92">
        <f t="shared" si="1090"/>
        <v>-0.002635911212</v>
      </c>
      <c r="AH111" s="92">
        <f t="shared" si="1090"/>
        <v>-0.003369612951</v>
      </c>
      <c r="AI111" s="92">
        <f t="shared" si="1090"/>
        <v>-0.001854108459</v>
      </c>
      <c r="AJ111" s="20"/>
      <c r="AK111" s="20">
        <f t="shared" ref="AK111:AQ111" si="1091">AC111*AC111</f>
        <v>0</v>
      </c>
      <c r="AL111" s="20">
        <f t="shared" si="1091"/>
        <v>0</v>
      </c>
      <c r="AM111" s="20">
        <f t="shared" si="1091"/>
        <v>0</v>
      </c>
      <c r="AN111" s="20">
        <f t="shared" si="1091"/>
        <v>0.000007265605579</v>
      </c>
      <c r="AO111" s="20">
        <f t="shared" si="1091"/>
        <v>0.000006948027917</v>
      </c>
      <c r="AP111" s="20">
        <f t="shared" si="1091"/>
        <v>0.00001135429144</v>
      </c>
      <c r="AQ111" s="20">
        <f t="shared" si="1091"/>
        <v>0.000003437718177</v>
      </c>
      <c r="AR111" s="20"/>
      <c r="AS111" s="20">
        <f t="shared" ref="AS111:AX111" si="1092">$AC111*AD111</f>
        <v>0</v>
      </c>
      <c r="AT111" s="20">
        <f t="shared" si="1092"/>
        <v>0</v>
      </c>
      <c r="AU111" s="20">
        <f t="shared" si="1092"/>
        <v>0</v>
      </c>
      <c r="AV111" s="20">
        <f t="shared" si="1092"/>
        <v>0</v>
      </c>
      <c r="AW111" s="20">
        <f t="shared" si="1092"/>
        <v>0</v>
      </c>
      <c r="AX111" s="20">
        <f t="shared" si="1092"/>
        <v>0</v>
      </c>
      <c r="AY111" s="20"/>
      <c r="AZ111" s="20">
        <f t="shared" ref="AZ111:BD111" si="1093">$AD111*AE111</f>
        <v>0</v>
      </c>
      <c r="BA111" s="20">
        <f t="shared" si="1093"/>
        <v>0</v>
      </c>
      <c r="BB111" s="20">
        <f t="shared" si="1093"/>
        <v>0</v>
      </c>
      <c r="BC111" s="20">
        <f t="shared" si="1093"/>
        <v>0</v>
      </c>
      <c r="BD111" s="20">
        <f t="shared" si="1093"/>
        <v>0</v>
      </c>
      <c r="BE111" s="20"/>
      <c r="BF111" s="20">
        <f t="shared" ref="BF111:BI111" si="1094">$AE111*AF111</f>
        <v>0</v>
      </c>
      <c r="BG111" s="20">
        <f t="shared" si="1094"/>
        <v>0</v>
      </c>
      <c r="BH111" s="20">
        <f t="shared" si="1094"/>
        <v>0</v>
      </c>
      <c r="BI111" s="20">
        <f t="shared" si="1094"/>
        <v>0</v>
      </c>
      <c r="BJ111" s="20"/>
      <c r="BK111" s="20">
        <f t="shared" ref="BK111:BM111" si="1095">$AF111*AG111</f>
        <v>0.000007105042603</v>
      </c>
      <c r="BL111" s="20">
        <f t="shared" si="1095"/>
        <v>0.000009082720035</v>
      </c>
      <c r="BM111" s="20">
        <f t="shared" si="1095"/>
        <v>0.000004997709912</v>
      </c>
      <c r="BN111" s="20"/>
      <c r="BO111" s="20">
        <f t="shared" ref="BO111:BP111" si="1096">$AG111*AH111</f>
        <v>0.000008882000557</v>
      </c>
      <c r="BP111" s="20">
        <f t="shared" si="1096"/>
        <v>0.000004887265274</v>
      </c>
      <c r="BQ111" s="20"/>
      <c r="BR111" s="20">
        <f t="shared" si="27"/>
        <v>0.000006247627875</v>
      </c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</row>
    <row r="112" ht="15.75" customHeight="1">
      <c r="A112" s="86">
        <v>44348.0</v>
      </c>
      <c r="B112" s="20">
        <v>0.014790000000000001</v>
      </c>
      <c r="C112" s="20">
        <v>0.02259</v>
      </c>
      <c r="D112" s="20">
        <v>0.03444</v>
      </c>
      <c r="E112" s="20">
        <v>0.006999999999999999</v>
      </c>
      <c r="F112" s="91">
        <v>0.011728913043478286</v>
      </c>
      <c r="G112" s="20">
        <v>0.005699999999999999</v>
      </c>
      <c r="H112" s="20">
        <v>0.010329999999999999</v>
      </c>
      <c r="I112" s="20" t="s">
        <v>83</v>
      </c>
      <c r="J112" s="20"/>
      <c r="K112" s="86">
        <v>44348.0</v>
      </c>
      <c r="L112" s="89">
        <v>0.8188</v>
      </c>
      <c r="M112" s="89">
        <v>109.5</v>
      </c>
      <c r="N112" s="20"/>
      <c r="O112" s="20"/>
      <c r="P112" s="20"/>
      <c r="Q112" s="20"/>
      <c r="R112" s="20"/>
      <c r="S112" s="86">
        <v>44348.0</v>
      </c>
      <c r="T112" s="20">
        <f t="shared" ref="T112:V112" si="1097">(1+B112)*1</f>
        <v>1.01479</v>
      </c>
      <c r="U112" s="20">
        <f t="shared" si="1097"/>
        <v>1.02259</v>
      </c>
      <c r="V112" s="20">
        <f t="shared" si="1097"/>
        <v>1.03444</v>
      </c>
      <c r="W112" s="91">
        <f t="shared" ref="W112:X112" si="1098">(1+E112)*$L112</f>
        <v>0.8245316</v>
      </c>
      <c r="X112" s="91">
        <f t="shared" si="1098"/>
        <v>0.828403634</v>
      </c>
      <c r="Y112" s="91">
        <f t="shared" ref="Y112:Z112" si="1099">(1+G112)*$M112</f>
        <v>110.12415</v>
      </c>
      <c r="Z112" s="91">
        <f t="shared" si="1099"/>
        <v>110.631135</v>
      </c>
      <c r="AA112" s="20"/>
      <c r="AB112" s="86">
        <v>44348.0</v>
      </c>
      <c r="AC112" s="92">
        <f t="shared" ref="AC112:AI112" si="1100">LN(T112/T111)</f>
        <v>0.0001379690951</v>
      </c>
      <c r="AD112" s="92">
        <f t="shared" si="1100"/>
        <v>-0.00003911559637</v>
      </c>
      <c r="AE112" s="92">
        <f t="shared" si="1100"/>
        <v>0.00004833649938</v>
      </c>
      <c r="AF112" s="92">
        <f t="shared" si="1100"/>
        <v>0.0008354144915</v>
      </c>
      <c r="AG112" s="92">
        <f t="shared" si="1100"/>
        <v>0.000871820479</v>
      </c>
      <c r="AH112" s="92">
        <f t="shared" si="1100"/>
        <v>-0.001065459947</v>
      </c>
      <c r="AI112" s="92">
        <f t="shared" si="1100"/>
        <v>-0.001095290361</v>
      </c>
      <c r="AJ112" s="20"/>
      <c r="AK112" s="20">
        <f t="shared" ref="AK112:AQ112" si="1101">AC112*AC112</f>
        <v>0.00000001903547121</v>
      </c>
      <c r="AL112" s="20">
        <f t="shared" si="1101"/>
        <v>0.000000001530029879</v>
      </c>
      <c r="AM112" s="20">
        <f t="shared" si="1101"/>
        <v>0.000000002336417173</v>
      </c>
      <c r="AN112" s="20">
        <f t="shared" si="1101"/>
        <v>0.0000006979173726</v>
      </c>
      <c r="AO112" s="20">
        <f t="shared" si="1101"/>
        <v>0.0000007600709477</v>
      </c>
      <c r="AP112" s="20">
        <f t="shared" si="1101"/>
        <v>0.000001135204899</v>
      </c>
      <c r="AQ112" s="20">
        <f t="shared" si="1101"/>
        <v>0.000001199660976</v>
      </c>
      <c r="AR112" s="20"/>
      <c r="AS112" s="20">
        <f t="shared" ref="AS112:AX112" si="1102">$AC112*AD112</f>
        <v>-0.000000005396743437</v>
      </c>
      <c r="AT112" s="20">
        <f t="shared" si="1102"/>
        <v>0.000000006668943082</v>
      </c>
      <c r="AU112" s="20">
        <f t="shared" si="1102"/>
        <v>0.0000001152613815</v>
      </c>
      <c r="AV112" s="20">
        <f t="shared" si="1102"/>
        <v>0.0000001202842826</v>
      </c>
      <c r="AW112" s="20">
        <f t="shared" si="1102"/>
        <v>-0.0000001470005448</v>
      </c>
      <c r="AX112" s="20">
        <f t="shared" si="1102"/>
        <v>-0.0000001511162201</v>
      </c>
      <c r="AY112" s="20"/>
      <c r="AZ112" s="20">
        <f t="shared" ref="AZ112:BD112" si="1103">$AD112*AE112</f>
        <v>-0.000000001890711</v>
      </c>
      <c r="BA112" s="20">
        <f t="shared" si="1103"/>
        <v>-0.00000003267773605</v>
      </c>
      <c r="BB112" s="20">
        <f t="shared" si="1103"/>
        <v>-0.00000003410177797</v>
      </c>
      <c r="BC112" s="20">
        <f t="shared" si="1103"/>
        <v>0.00000004167610125</v>
      </c>
      <c r="BD112" s="20">
        <f t="shared" si="1103"/>
        <v>0.00000004284293569</v>
      </c>
      <c r="BE112" s="20"/>
      <c r="BF112" s="20">
        <f t="shared" ref="BF112:BI112" si="1104">$AE112*AF112</f>
        <v>0.00000004038101205</v>
      </c>
      <c r="BG112" s="20">
        <f t="shared" si="1104"/>
        <v>0.00000004214075005</v>
      </c>
      <c r="BH112" s="20">
        <f t="shared" si="1104"/>
        <v>-0.00000005150060409</v>
      </c>
      <c r="BI112" s="20">
        <f t="shared" si="1104"/>
        <v>-0.00000005294250188</v>
      </c>
      <c r="BJ112" s="20"/>
      <c r="BK112" s="20">
        <f t="shared" ref="BK112:BM112" si="1105">$AF112*AG112</f>
        <v>0.0000007283314622</v>
      </c>
      <c r="BL112" s="20">
        <f t="shared" si="1105"/>
        <v>-0.0000008901006801</v>
      </c>
      <c r="BM112" s="20">
        <f t="shared" si="1105"/>
        <v>-0.0000009150214403</v>
      </c>
      <c r="BN112" s="20"/>
      <c r="BO112" s="20">
        <f t="shared" ref="BO112:BP112" si="1106">$AG112*AH112</f>
        <v>-0.0000009288898017</v>
      </c>
      <c r="BP112" s="20">
        <f t="shared" si="1106"/>
        <v>-0.0000009548965676</v>
      </c>
      <c r="BQ112" s="20"/>
      <c r="BR112" s="20">
        <f t="shared" si="27"/>
        <v>0.000001166988011</v>
      </c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</row>
    <row r="113" ht="15.75" customHeight="1">
      <c r="A113" s="86">
        <v>44349.0</v>
      </c>
      <c r="B113" s="20">
        <v>0.014610000000000001</v>
      </c>
      <c r="C113" s="20">
        <v>0.02247</v>
      </c>
      <c r="D113" s="20">
        <v>0.03448</v>
      </c>
      <c r="E113" s="20">
        <v>0.007019999999999999</v>
      </c>
      <c r="F113" s="91">
        <v>0.011745652173913044</v>
      </c>
      <c r="G113" s="20">
        <v>0.005699999999999999</v>
      </c>
      <c r="H113" s="20">
        <v>0.01035</v>
      </c>
      <c r="I113" s="20" t="s">
        <v>83</v>
      </c>
      <c r="J113" s="20"/>
      <c r="K113" s="86">
        <v>44349.0</v>
      </c>
      <c r="L113" s="89">
        <v>0.819</v>
      </c>
      <c r="M113" s="89">
        <v>109.59</v>
      </c>
      <c r="N113" s="20"/>
      <c r="O113" s="20"/>
      <c r="P113" s="20"/>
      <c r="Q113" s="20"/>
      <c r="R113" s="20"/>
      <c r="S113" s="86">
        <v>44349.0</v>
      </c>
      <c r="T113" s="20">
        <f t="shared" ref="T113:V113" si="1107">(1+B113)*1</f>
        <v>1.01461</v>
      </c>
      <c r="U113" s="20">
        <f t="shared" si="1107"/>
        <v>1.02247</v>
      </c>
      <c r="V113" s="20">
        <f t="shared" si="1107"/>
        <v>1.03448</v>
      </c>
      <c r="W113" s="91">
        <f t="shared" ref="W113:X113" si="1108">(1+E113)*$L113</f>
        <v>0.82474938</v>
      </c>
      <c r="X113" s="91">
        <f t="shared" si="1108"/>
        <v>0.8286196891</v>
      </c>
      <c r="Y113" s="91">
        <f t="shared" ref="Y113:Z113" si="1109">(1+G113)*$M113</f>
        <v>110.214663</v>
      </c>
      <c r="Z113" s="91">
        <f t="shared" si="1109"/>
        <v>110.7242565</v>
      </c>
      <c r="AA113" s="20"/>
      <c r="AB113" s="86">
        <v>44349.0</v>
      </c>
      <c r="AC113" s="92">
        <f t="shared" ref="AC113:AI113" si="1110">LN(T113/T112)</f>
        <v>-0.0001773923332</v>
      </c>
      <c r="AD113" s="92">
        <f t="shared" si="1110"/>
        <v>-0.0001173559701</v>
      </c>
      <c r="AE113" s="92">
        <f t="shared" si="1110"/>
        <v>0.00003866751736</v>
      </c>
      <c r="AF113" s="92">
        <f t="shared" si="1110"/>
        <v>0.0002640908419</v>
      </c>
      <c r="AG113" s="92">
        <f t="shared" si="1110"/>
        <v>0.0002607750038</v>
      </c>
      <c r="AH113" s="92">
        <f t="shared" si="1110"/>
        <v>0.0008215802187</v>
      </c>
      <c r="AI113" s="92">
        <f t="shared" si="1110"/>
        <v>0.0008413755352</v>
      </c>
      <c r="AJ113" s="20"/>
      <c r="AK113" s="20">
        <f t="shared" ref="AK113:AQ113" si="1111">AC113*AC113</f>
        <v>0.00000003146803987</v>
      </c>
      <c r="AL113" s="20">
        <f t="shared" si="1111"/>
        <v>0.00000001377242373</v>
      </c>
      <c r="AM113" s="20">
        <f t="shared" si="1111"/>
        <v>0.000000001495176899</v>
      </c>
      <c r="AN113" s="20">
        <f t="shared" si="1111"/>
        <v>0.00000006974397277</v>
      </c>
      <c r="AO113" s="20">
        <f t="shared" si="1111"/>
        <v>0.00000006800360259</v>
      </c>
      <c r="AP113" s="20">
        <f t="shared" si="1111"/>
        <v>0.0000006749940558</v>
      </c>
      <c r="AQ113" s="20">
        <f t="shared" si="1111"/>
        <v>0.0000007079127912</v>
      </c>
      <c r="AR113" s="20"/>
      <c r="AS113" s="20">
        <f t="shared" ref="AS113:AX113" si="1112">$AC113*AD113</f>
        <v>0.00000002081804935</v>
      </c>
      <c r="AT113" s="20">
        <f t="shared" si="1112"/>
        <v>-0.000000006859321122</v>
      </c>
      <c r="AU113" s="20">
        <f t="shared" si="1112"/>
        <v>-0.00000004684769061</v>
      </c>
      <c r="AV113" s="20">
        <f t="shared" si="1112"/>
        <v>-0.00000004625948635</v>
      </c>
      <c r="AW113" s="20">
        <f t="shared" si="1112"/>
        <v>-0.0000001457420319</v>
      </c>
      <c r="AX113" s="20">
        <f t="shared" si="1112"/>
        <v>-0.0000001492535693</v>
      </c>
      <c r="AY113" s="20"/>
      <c r="AZ113" s="20">
        <f t="shared" ref="AZ113:BD113" si="1113">$AD113*AE113</f>
        <v>-0.000000004537864012</v>
      </c>
      <c r="BA113" s="20">
        <f t="shared" si="1113"/>
        <v>-0.00000003099263695</v>
      </c>
      <c r="BB113" s="20">
        <f t="shared" si="1113"/>
        <v>-0.00000003060350355</v>
      </c>
      <c r="BC113" s="20">
        <f t="shared" si="1113"/>
        <v>-0.00000009641734361</v>
      </c>
      <c r="BD113" s="20">
        <f t="shared" si="1113"/>
        <v>-0.00000009874044217</v>
      </c>
      <c r="BE113" s="20"/>
      <c r="BF113" s="20">
        <f t="shared" ref="BF113:BI113" si="1114">$AE113*AF113</f>
        <v>0.00000001021173721</v>
      </c>
      <c r="BG113" s="20">
        <f t="shared" si="1114"/>
        <v>0.00000001008352198</v>
      </c>
      <c r="BH113" s="20">
        <f t="shared" si="1114"/>
        <v>0.00000003176846737</v>
      </c>
      <c r="BI113" s="20">
        <f t="shared" si="1114"/>
        <v>0.00000003253390311</v>
      </c>
      <c r="BJ113" s="20"/>
      <c r="BK113" s="20">
        <f t="shared" ref="BK113:BM113" si="1115">$AF113*AG113</f>
        <v>0.00000006886829029</v>
      </c>
      <c r="BL113" s="20">
        <f t="shared" si="1115"/>
        <v>0.0000002169718117</v>
      </c>
      <c r="BM113" s="20">
        <f t="shared" si="1115"/>
        <v>0.0000002221995734</v>
      </c>
      <c r="BN113" s="20"/>
      <c r="BO113" s="20">
        <f t="shared" ref="BO113:BP113" si="1116">$AG113*AH113</f>
        <v>0.0000002142475846</v>
      </c>
      <c r="BP113" s="20">
        <f t="shared" si="1116"/>
        <v>0.0000002194097083</v>
      </c>
      <c r="BQ113" s="20"/>
      <c r="BR113" s="20">
        <f t="shared" si="27"/>
        <v>0.0000006912574962</v>
      </c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</row>
    <row r="114" ht="15.75" customHeight="1">
      <c r="A114" s="86">
        <v>44350.0</v>
      </c>
      <c r="B114" s="20">
        <v>0.01448</v>
      </c>
      <c r="C114" s="20">
        <v>0.02246</v>
      </c>
      <c r="D114" s="20">
        <v>0.0345</v>
      </c>
      <c r="E114" s="20">
        <v>0.00707</v>
      </c>
      <c r="F114" s="91">
        <v>0.011762391304347801</v>
      </c>
      <c r="G114" s="20">
        <v>0.00569</v>
      </c>
      <c r="H114" s="20">
        <v>0.01035</v>
      </c>
      <c r="I114" s="20" t="s">
        <v>83</v>
      </c>
      <c r="J114" s="20"/>
      <c r="K114" s="86">
        <v>44350.0</v>
      </c>
      <c r="L114" s="89">
        <v>0.8247</v>
      </c>
      <c r="M114" s="89">
        <v>110.32</v>
      </c>
      <c r="N114" s="20"/>
      <c r="O114" s="20"/>
      <c r="P114" s="20"/>
      <c r="Q114" s="20"/>
      <c r="R114" s="20"/>
      <c r="S114" s="86">
        <v>44350.0</v>
      </c>
      <c r="T114" s="20">
        <f t="shared" ref="T114:V114" si="1117">(1+B114)*1</f>
        <v>1.01448</v>
      </c>
      <c r="U114" s="20">
        <f t="shared" si="1117"/>
        <v>1.02246</v>
      </c>
      <c r="V114" s="20">
        <f t="shared" si="1117"/>
        <v>1.0345</v>
      </c>
      <c r="W114" s="91">
        <f t="shared" ref="W114:X114" si="1118">(1+E114)*$L114</f>
        <v>0.830530629</v>
      </c>
      <c r="X114" s="91">
        <f t="shared" si="1118"/>
        <v>0.8344004441</v>
      </c>
      <c r="Y114" s="91">
        <f t="shared" ref="Y114:Z114" si="1119">(1+G114)*$M114</f>
        <v>110.9477208</v>
      </c>
      <c r="Z114" s="91">
        <f t="shared" si="1119"/>
        <v>111.461812</v>
      </c>
      <c r="AA114" s="20"/>
      <c r="AB114" s="86">
        <v>44350.0</v>
      </c>
      <c r="AC114" s="92">
        <f t="shared" ref="AC114:AI114" si="1120">LN(T114/T113)</f>
        <v>-0.0001281362583</v>
      </c>
      <c r="AD114" s="92">
        <f t="shared" si="1120"/>
        <v>-0.000009780285878</v>
      </c>
      <c r="AE114" s="92">
        <f t="shared" si="1120"/>
        <v>0.000019333198</v>
      </c>
      <c r="AF114" s="92">
        <f t="shared" si="1120"/>
        <v>0.0069852502</v>
      </c>
      <c r="AG114" s="92">
        <f t="shared" si="1120"/>
        <v>0.00695214465</v>
      </c>
      <c r="AH114" s="92">
        <f t="shared" si="1120"/>
        <v>0.006629160637</v>
      </c>
      <c r="AI114" s="92">
        <f t="shared" si="1120"/>
        <v>0.00663910401</v>
      </c>
      <c r="AJ114" s="20"/>
      <c r="AK114" s="20">
        <f t="shared" ref="AK114:AQ114" si="1121">AC114*AC114</f>
        <v>0.00000001641890069</v>
      </c>
      <c r="AL114" s="20">
        <f t="shared" si="1121"/>
        <v>0</v>
      </c>
      <c r="AM114" s="20">
        <f t="shared" si="1121"/>
        <v>0.000000000373772545</v>
      </c>
      <c r="AN114" s="20">
        <f t="shared" si="1121"/>
        <v>0.00004879372036</v>
      </c>
      <c r="AO114" s="20">
        <f t="shared" si="1121"/>
        <v>0.00004833231524</v>
      </c>
      <c r="AP114" s="20">
        <f t="shared" si="1121"/>
        <v>0.00004394577075</v>
      </c>
      <c r="AQ114" s="20">
        <f t="shared" si="1121"/>
        <v>0.00004407770205</v>
      </c>
      <c r="AR114" s="20"/>
      <c r="AS114" s="20">
        <f t="shared" ref="AS114:AX114" si="1122">$AC114*AD114</f>
        <v>0.000000001253209238</v>
      </c>
      <c r="AT114" s="20">
        <f t="shared" si="1122"/>
        <v>-0.000000002477283653</v>
      </c>
      <c r="AU114" s="20">
        <f t="shared" si="1122"/>
        <v>-0.000000895063824</v>
      </c>
      <c r="AV114" s="20">
        <f t="shared" si="1122"/>
        <v>-0.0000008908218027</v>
      </c>
      <c r="AW114" s="20">
        <f t="shared" si="1122"/>
        <v>-0.0000008494358397</v>
      </c>
      <c r="AX114" s="20">
        <f t="shared" si="1122"/>
        <v>-0.0000008507099463</v>
      </c>
      <c r="AY114" s="20"/>
      <c r="AZ114" s="20">
        <f t="shared" ref="AZ114:BD114" si="1123">$AD114*AE114</f>
        <v>-0.0000000001890842034</v>
      </c>
      <c r="BA114" s="20">
        <f t="shared" si="1123"/>
        <v>-0.00000006831774389</v>
      </c>
      <c r="BB114" s="20">
        <f t="shared" si="1123"/>
        <v>-0.00000006799396215</v>
      </c>
      <c r="BC114" s="20">
        <f t="shared" si="1123"/>
        <v>-0.00000006483508616</v>
      </c>
      <c r="BD114" s="20">
        <f t="shared" si="1123"/>
        <v>-0.00000006493233519</v>
      </c>
      <c r="BE114" s="20"/>
      <c r="BF114" s="20">
        <f t="shared" ref="BF114:BI114" si="1124">$AE114*AF114</f>
        <v>0.0000001350472252</v>
      </c>
      <c r="BG114" s="20">
        <f t="shared" si="1124"/>
        <v>0.0000001344071891</v>
      </c>
      <c r="BH114" s="20">
        <f t="shared" si="1124"/>
        <v>0.0000001281628752</v>
      </c>
      <c r="BI114" s="20">
        <f t="shared" si="1124"/>
        <v>0.0000001283551124</v>
      </c>
      <c r="BJ114" s="20"/>
      <c r="BK114" s="20">
        <f t="shared" ref="BK114:BM114" si="1125">$AF114*AG114</f>
        <v>0.00004856246981</v>
      </c>
      <c r="BL114" s="20">
        <f t="shared" si="1125"/>
        <v>0.00004630634567</v>
      </c>
      <c r="BM114" s="20">
        <f t="shared" si="1125"/>
        <v>0.00004637580262</v>
      </c>
      <c r="BN114" s="20"/>
      <c r="BO114" s="20">
        <f t="shared" ref="BO114:BP114" si="1126">$AG114*AH114</f>
        <v>0.00004608688366</v>
      </c>
      <c r="BP114" s="20">
        <f t="shared" si="1126"/>
        <v>0.00004615601142</v>
      </c>
      <c r="BQ114" s="20"/>
      <c r="BR114" s="20">
        <f t="shared" si="27"/>
        <v>0.00004401168697</v>
      </c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</row>
    <row r="115" ht="15.75" customHeight="1">
      <c r="A115" s="86">
        <v>44351.0</v>
      </c>
      <c r="B115" s="20">
        <v>0.014539999999999999</v>
      </c>
      <c r="C115" s="20">
        <v>0.0227</v>
      </c>
      <c r="D115" s="20">
        <v>0.03469</v>
      </c>
      <c r="E115" s="20">
        <v>0.00711</v>
      </c>
      <c r="F115" s="91">
        <v>0.01177913043478256</v>
      </c>
      <c r="G115" s="20">
        <v>0.005699999999999999</v>
      </c>
      <c r="H115" s="20">
        <v>0.01035</v>
      </c>
      <c r="I115" s="20" t="s">
        <v>83</v>
      </c>
      <c r="J115" s="20"/>
      <c r="K115" s="86">
        <v>44351.0</v>
      </c>
      <c r="L115" s="89">
        <v>0.822</v>
      </c>
      <c r="M115" s="89">
        <v>109.59</v>
      </c>
      <c r="N115" s="20"/>
      <c r="O115" s="20"/>
      <c r="P115" s="20"/>
      <c r="Q115" s="20"/>
      <c r="R115" s="20"/>
      <c r="S115" s="86">
        <v>44351.0</v>
      </c>
      <c r="T115" s="20">
        <f t="shared" ref="T115:V115" si="1127">(1+B115)*1</f>
        <v>1.01454</v>
      </c>
      <c r="U115" s="20">
        <f t="shared" si="1127"/>
        <v>1.0227</v>
      </c>
      <c r="V115" s="20">
        <f t="shared" si="1127"/>
        <v>1.03469</v>
      </c>
      <c r="W115" s="91">
        <f t="shared" ref="W115:X115" si="1128">(1+E115)*$L115</f>
        <v>0.82784442</v>
      </c>
      <c r="X115" s="91">
        <f t="shared" si="1128"/>
        <v>0.8316824452</v>
      </c>
      <c r="Y115" s="91">
        <f t="shared" ref="Y115:Z115" si="1129">(1+G115)*$M115</f>
        <v>110.214663</v>
      </c>
      <c r="Z115" s="91">
        <f t="shared" si="1129"/>
        <v>110.7242565</v>
      </c>
      <c r="AA115" s="20"/>
      <c r="AB115" s="86">
        <v>44351.0</v>
      </c>
      <c r="AC115" s="92">
        <f t="shared" ref="AC115:AI115" si="1130">LN(T115/T114)</f>
        <v>0.00005914185175</v>
      </c>
      <c r="AD115" s="92">
        <f t="shared" si="1130"/>
        <v>0.0002347004646</v>
      </c>
      <c r="AE115" s="92">
        <f t="shared" si="1130"/>
        <v>0.0001836467415</v>
      </c>
      <c r="AF115" s="92">
        <f t="shared" si="1130"/>
        <v>-0.003239570387</v>
      </c>
      <c r="AG115" s="92">
        <f t="shared" si="1130"/>
        <v>-0.003262744393</v>
      </c>
      <c r="AH115" s="92">
        <f t="shared" si="1130"/>
        <v>-0.006629160637</v>
      </c>
      <c r="AI115" s="92">
        <f t="shared" si="1130"/>
        <v>-0.00663910401</v>
      </c>
      <c r="AJ115" s="20"/>
      <c r="AK115" s="20">
        <f t="shared" ref="AK115:AQ115" si="1131">AC115*AC115</f>
        <v>0.000000003497758628</v>
      </c>
      <c r="AL115" s="20">
        <f t="shared" si="1131"/>
        <v>0.00000005508430809</v>
      </c>
      <c r="AM115" s="20">
        <f t="shared" si="1131"/>
        <v>0.00000003372612567</v>
      </c>
      <c r="AN115" s="20">
        <f t="shared" si="1131"/>
        <v>0.00001049481629</v>
      </c>
      <c r="AO115" s="20">
        <f t="shared" si="1131"/>
        <v>0.00001064550097</v>
      </c>
      <c r="AP115" s="20">
        <f t="shared" si="1131"/>
        <v>0.00004394577075</v>
      </c>
      <c r="AQ115" s="20">
        <f t="shared" si="1131"/>
        <v>0.00004407770205</v>
      </c>
      <c r="AR115" s="20"/>
      <c r="AS115" s="20">
        <f t="shared" ref="AS115:AX115" si="1132">$AC115*AD115</f>
        <v>0.00000001388062008</v>
      </c>
      <c r="AT115" s="20">
        <f t="shared" si="1132"/>
        <v>0.00000001086120836</v>
      </c>
      <c r="AU115" s="20">
        <f t="shared" si="1132"/>
        <v>-0.0000001915941915</v>
      </c>
      <c r="AV115" s="20">
        <f t="shared" si="1132"/>
        <v>-0.0000001929647452</v>
      </c>
      <c r="AW115" s="20">
        <f t="shared" si="1132"/>
        <v>-0.0000003920608356</v>
      </c>
      <c r="AX115" s="20">
        <f t="shared" si="1132"/>
        <v>-0.0000003926489051</v>
      </c>
      <c r="AY115" s="20"/>
      <c r="AZ115" s="20">
        <f t="shared" ref="AZ115:BD115" si="1133">$AD115*AE115</f>
        <v>0.00000004310197556</v>
      </c>
      <c r="BA115" s="20">
        <f t="shared" si="1133"/>
        <v>-0.0000007603286749</v>
      </c>
      <c r="BB115" s="20">
        <f t="shared" si="1133"/>
        <v>-0.0000007657676249</v>
      </c>
      <c r="BC115" s="20">
        <f t="shared" si="1133"/>
        <v>-0.000001555867082</v>
      </c>
      <c r="BD115" s="20">
        <f t="shared" si="1133"/>
        <v>-0.000001558200796</v>
      </c>
      <c r="BE115" s="20"/>
      <c r="BF115" s="20">
        <f t="shared" ref="BF115:BI115" si="1134">$AE115*AF115</f>
        <v>-0.0000005949365454</v>
      </c>
      <c r="BG115" s="20">
        <f t="shared" si="1134"/>
        <v>-0.0000005991923761</v>
      </c>
      <c r="BH115" s="20">
        <f t="shared" si="1134"/>
        <v>-0.00000121742375</v>
      </c>
      <c r="BI115" s="20">
        <f t="shared" si="1134"/>
        <v>-0.000001219249818</v>
      </c>
      <c r="BJ115" s="20"/>
      <c r="BK115" s="20">
        <f t="shared" ref="BK115:BM115" si="1135">$AF115*AG115</f>
        <v>0.00001056989011</v>
      </c>
      <c r="BL115" s="20">
        <f t="shared" si="1135"/>
        <v>0.00002147563249</v>
      </c>
      <c r="BM115" s="20">
        <f t="shared" si="1135"/>
        <v>0.00002150784474</v>
      </c>
      <c r="BN115" s="20"/>
      <c r="BO115" s="20">
        <f t="shared" ref="BO115:BP115" si="1136">$AG115*AH115</f>
        <v>0.0000216292567</v>
      </c>
      <c r="BP115" s="20">
        <f t="shared" si="1136"/>
        <v>0.00002166169938</v>
      </c>
      <c r="BQ115" s="20"/>
      <c r="BR115" s="20">
        <f t="shared" si="27"/>
        <v>0.00004401168697</v>
      </c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</row>
    <row r="116" ht="15.75" customHeight="1">
      <c r="A116" s="86">
        <v>44354.0</v>
      </c>
      <c r="B116" s="20">
        <v>0.01423</v>
      </c>
      <c r="C116" s="20">
        <v>0.02235</v>
      </c>
      <c r="D116" s="20">
        <v>0.03452</v>
      </c>
      <c r="E116" s="20">
        <v>0.0070799999999999995</v>
      </c>
      <c r="F116" s="91">
        <v>0.011829347826086974</v>
      </c>
      <c r="G116" s="20">
        <v>0.00565</v>
      </c>
      <c r="H116" s="20">
        <v>0.010320000000000001</v>
      </c>
      <c r="I116" s="20" t="s">
        <v>83</v>
      </c>
      <c r="J116" s="20"/>
      <c r="K116" s="86">
        <v>44354.0</v>
      </c>
      <c r="L116" s="89">
        <v>0.8204</v>
      </c>
      <c r="M116" s="89">
        <v>109.27</v>
      </c>
      <c r="N116" s="20"/>
      <c r="O116" s="20"/>
      <c r="P116" s="20"/>
      <c r="Q116" s="20"/>
      <c r="R116" s="20"/>
      <c r="S116" s="86">
        <v>44354.0</v>
      </c>
      <c r="T116" s="20">
        <f t="shared" ref="T116:V116" si="1137">(1+B116)*1</f>
        <v>1.01423</v>
      </c>
      <c r="U116" s="20">
        <f t="shared" si="1137"/>
        <v>1.02235</v>
      </c>
      <c r="V116" s="20">
        <f t="shared" si="1137"/>
        <v>1.03452</v>
      </c>
      <c r="W116" s="91">
        <f t="shared" ref="W116:X116" si="1138">(1+E116)*$L116</f>
        <v>0.826208432</v>
      </c>
      <c r="X116" s="91">
        <f t="shared" si="1138"/>
        <v>0.830104797</v>
      </c>
      <c r="Y116" s="91">
        <f t="shared" ref="Y116:Z116" si="1139">(1+G116)*$M116</f>
        <v>109.8873755</v>
      </c>
      <c r="Z116" s="91">
        <f t="shared" si="1139"/>
        <v>110.3976664</v>
      </c>
      <c r="AA116" s="20"/>
      <c r="AB116" s="86">
        <v>44354.0</v>
      </c>
      <c r="AC116" s="92">
        <f t="shared" ref="AC116:AI116" si="1140">LN(T116/T115)</f>
        <v>-0.0003056038904</v>
      </c>
      <c r="AD116" s="92">
        <f t="shared" si="1140"/>
        <v>-0.0003422899229</v>
      </c>
      <c r="AE116" s="92">
        <f t="shared" si="1140"/>
        <v>-0.0001643139173</v>
      </c>
      <c r="AF116" s="92">
        <f t="shared" si="1140"/>
        <v>-0.001978157507</v>
      </c>
      <c r="AG116" s="92">
        <f t="shared" si="1140"/>
        <v>-0.001898737329</v>
      </c>
      <c r="AH116" s="92">
        <f t="shared" si="1140"/>
        <v>-0.002973963744</v>
      </c>
      <c r="AI116" s="92">
        <f t="shared" si="1140"/>
        <v>-0.002953939014</v>
      </c>
      <c r="AJ116" s="20"/>
      <c r="AK116" s="20">
        <f t="shared" ref="AK116:AQ116" si="1141">AC116*AC116</f>
        <v>0.00000009339373786</v>
      </c>
      <c r="AL116" s="20">
        <f t="shared" si="1141"/>
        <v>0.0000001171623913</v>
      </c>
      <c r="AM116" s="20">
        <f t="shared" si="1141"/>
        <v>0.00000002699906341</v>
      </c>
      <c r="AN116" s="20">
        <f t="shared" si="1141"/>
        <v>0.000003913107124</v>
      </c>
      <c r="AO116" s="20">
        <f t="shared" si="1141"/>
        <v>0.000003605203445</v>
      </c>
      <c r="AP116" s="20">
        <f t="shared" si="1141"/>
        <v>0.00000884446035</v>
      </c>
      <c r="AQ116" s="20">
        <f t="shared" si="1141"/>
        <v>0.0000087257557</v>
      </c>
      <c r="AR116" s="20"/>
      <c r="AS116" s="20">
        <f t="shared" ref="AS116:AX116" si="1142">$AC116*AD116</f>
        <v>0.0000001046051321</v>
      </c>
      <c r="AT116" s="20">
        <f t="shared" si="1142"/>
        <v>0.00000005021497237</v>
      </c>
      <c r="AU116" s="20">
        <f t="shared" si="1142"/>
        <v>0.0000006045326302</v>
      </c>
      <c r="AV116" s="20">
        <f t="shared" si="1142"/>
        <v>0.0000005802615147</v>
      </c>
      <c r="AW116" s="20">
        <f t="shared" si="1142"/>
        <v>0.0000009088548902</v>
      </c>
      <c r="AX116" s="20">
        <f t="shared" si="1142"/>
        <v>0.0000009027352549</v>
      </c>
      <c r="AY116" s="20"/>
      <c r="AZ116" s="20">
        <f t="shared" ref="AZ116:BD116" si="1143">$AD116*AE116</f>
        <v>0.00000005624299808</v>
      </c>
      <c r="BA116" s="20">
        <f t="shared" si="1143"/>
        <v>0.0000006771033807</v>
      </c>
      <c r="BB116" s="20">
        <f t="shared" si="1143"/>
        <v>0.000000649918654</v>
      </c>
      <c r="BC116" s="20">
        <f t="shared" si="1143"/>
        <v>0.000001017957821</v>
      </c>
      <c r="BD116" s="20">
        <f t="shared" si="1143"/>
        <v>0.000001011103557</v>
      </c>
      <c r="BE116" s="20"/>
      <c r="BF116" s="20">
        <f t="shared" ref="BF116:BI116" si="1144">$AE116*AF116</f>
        <v>0.000000325038809</v>
      </c>
      <c r="BG116" s="20">
        <f t="shared" si="1144"/>
        <v>0.0000003119889684</v>
      </c>
      <c r="BH116" s="20">
        <f t="shared" si="1144"/>
        <v>0.0000004886636326</v>
      </c>
      <c r="BI116" s="20">
        <f t="shared" si="1144"/>
        <v>0.0000004853732908</v>
      </c>
      <c r="BJ116" s="20"/>
      <c r="BK116" s="20">
        <f t="shared" ref="BK116:BM116" si="1145">$AF116*AG116</f>
        <v>0.000003756001502</v>
      </c>
      <c r="BL116" s="20">
        <f t="shared" si="1145"/>
        <v>0.000005882968707</v>
      </c>
      <c r="BM116" s="20">
        <f t="shared" si="1145"/>
        <v>0.000005843356638</v>
      </c>
      <c r="BN116" s="20"/>
      <c r="BO116" s="20">
        <f t="shared" ref="BO116:BP116" si="1146">$AG116*AH116</f>
        <v>0.000005646775976</v>
      </c>
      <c r="BP116" s="20">
        <f t="shared" si="1146"/>
        <v>0.000005608754274</v>
      </c>
      <c r="BQ116" s="20"/>
      <c r="BR116" s="20">
        <f t="shared" si="27"/>
        <v>0.00000878490753</v>
      </c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</row>
    <row r="117" ht="15.75" customHeight="1">
      <c r="A117" s="86">
        <v>44355.0</v>
      </c>
      <c r="B117" s="20">
        <v>0.014039999999999999</v>
      </c>
      <c r="C117" s="20">
        <v>0.02215</v>
      </c>
      <c r="D117" s="20">
        <v>0.03431</v>
      </c>
      <c r="E117" s="20">
        <v>0.0070599999999999994</v>
      </c>
      <c r="F117" s="91">
        <v>0.01184608695652173</v>
      </c>
      <c r="G117" s="20">
        <v>0.00561</v>
      </c>
      <c r="H117" s="20">
        <v>0.010249999999999999</v>
      </c>
      <c r="I117" s="20" t="s">
        <v>83</v>
      </c>
      <c r="J117" s="20"/>
      <c r="K117" s="86">
        <v>44355.0</v>
      </c>
      <c r="L117" s="89">
        <v>0.8215</v>
      </c>
      <c r="M117" s="89">
        <v>109.51</v>
      </c>
      <c r="N117" s="20"/>
      <c r="O117" s="20"/>
      <c r="P117" s="20"/>
      <c r="Q117" s="20"/>
      <c r="R117" s="20"/>
      <c r="S117" s="86">
        <v>44355.0</v>
      </c>
      <c r="T117" s="20">
        <f t="shared" ref="T117:V117" si="1147">(1+B117)*1</f>
        <v>1.01404</v>
      </c>
      <c r="U117" s="20">
        <f t="shared" si="1147"/>
        <v>1.02215</v>
      </c>
      <c r="V117" s="20">
        <f t="shared" si="1147"/>
        <v>1.03431</v>
      </c>
      <c r="W117" s="91">
        <f t="shared" ref="W117:X117" si="1148">(1+E117)*$L117</f>
        <v>0.82729979</v>
      </c>
      <c r="X117" s="91">
        <f t="shared" si="1148"/>
        <v>0.8312315604</v>
      </c>
      <c r="Y117" s="91">
        <f t="shared" ref="Y117:Z117" si="1149">(1+G117)*$M117</f>
        <v>110.1243511</v>
      </c>
      <c r="Z117" s="91">
        <f t="shared" si="1149"/>
        <v>110.6324775</v>
      </c>
      <c r="AA117" s="20"/>
      <c r="AB117" s="86">
        <v>44355.0</v>
      </c>
      <c r="AC117" s="92">
        <f t="shared" ref="AC117:AI117" si="1150">LN(T117/T116)</f>
        <v>-0.0001873517831</v>
      </c>
      <c r="AD117" s="92">
        <f t="shared" si="1150"/>
        <v>-0.000195646858</v>
      </c>
      <c r="AE117" s="92">
        <f t="shared" si="1150"/>
        <v>-0.0002030132981</v>
      </c>
      <c r="AF117" s="92">
        <f t="shared" si="1150"/>
        <v>0.001320051686</v>
      </c>
      <c r="AG117" s="92">
        <f t="shared" si="1150"/>
        <v>0.001356454575</v>
      </c>
      <c r="AH117" s="92">
        <f t="shared" si="1150"/>
        <v>0.002154209644</v>
      </c>
      <c r="AI117" s="92">
        <f t="shared" si="1150"/>
        <v>0.002124698326</v>
      </c>
      <c r="AJ117" s="20"/>
      <c r="AK117" s="20">
        <f t="shared" ref="AK117:AQ117" si="1151">AC117*AC117</f>
        <v>0.00000003510069063</v>
      </c>
      <c r="AL117" s="20">
        <f t="shared" si="1151"/>
        <v>0.00000003827769306</v>
      </c>
      <c r="AM117" s="20">
        <f t="shared" si="1151"/>
        <v>0.00000004121439919</v>
      </c>
      <c r="AN117" s="20">
        <f t="shared" si="1151"/>
        <v>0.000001742536455</v>
      </c>
      <c r="AO117" s="20">
        <f t="shared" si="1151"/>
        <v>0.000001839969013</v>
      </c>
      <c r="AP117" s="20">
        <f t="shared" si="1151"/>
        <v>0.000004640619191</v>
      </c>
      <c r="AQ117" s="20">
        <f t="shared" si="1151"/>
        <v>0.000004514342975</v>
      </c>
      <c r="AR117" s="20"/>
      <c r="AS117" s="20">
        <f t="shared" ref="AS117:AX117" si="1152">$AC117*AD117</f>
        <v>0.00000003665478771</v>
      </c>
      <c r="AT117" s="20">
        <f t="shared" si="1152"/>
        <v>0.00000003803490339</v>
      </c>
      <c r="AU117" s="20">
        <f t="shared" si="1152"/>
        <v>-0.0000002473140372</v>
      </c>
      <c r="AV117" s="20">
        <f t="shared" si="1152"/>
        <v>-0.0000002541341833</v>
      </c>
      <c r="AW117" s="20">
        <f t="shared" si="1152"/>
        <v>-0.000000403595018</v>
      </c>
      <c r="AX117" s="20">
        <f t="shared" si="1152"/>
        <v>-0.0000003980660199</v>
      </c>
      <c r="AY117" s="20"/>
      <c r="AZ117" s="20">
        <f t="shared" ref="AZ117:BD117" si="1153">$AD117*AE117</f>
        <v>0.00000003971891391</v>
      </c>
      <c r="BA117" s="20">
        <f t="shared" si="1153"/>
        <v>-0.0000002582639649</v>
      </c>
      <c r="BB117" s="20">
        <f t="shared" si="1153"/>
        <v>-0.0000002653860756</v>
      </c>
      <c r="BC117" s="20">
        <f t="shared" si="1153"/>
        <v>-0.0000004214643485</v>
      </c>
      <c r="BD117" s="20">
        <f t="shared" si="1153"/>
        <v>-0.0000004156905517</v>
      </c>
      <c r="BE117" s="20"/>
      <c r="BF117" s="20">
        <f t="shared" ref="BF117:BI117" si="1154">$AE117*AF117</f>
        <v>-0.0000002679880465</v>
      </c>
      <c r="BG117" s="20">
        <f t="shared" si="1154"/>
        <v>-0.0000002753783169</v>
      </c>
      <c r="BH117" s="20">
        <f t="shared" si="1154"/>
        <v>-0.0000004373332046</v>
      </c>
      <c r="BI117" s="20">
        <f t="shared" si="1154"/>
        <v>-0.0000004313420145</v>
      </c>
      <c r="BJ117" s="20"/>
      <c r="BK117" s="20">
        <f t="shared" ref="BK117:BM117" si="1155">$AF117*AG117</f>
        <v>0.000001790590149</v>
      </c>
      <c r="BL117" s="20">
        <f t="shared" si="1155"/>
        <v>0.000002843668074</v>
      </c>
      <c r="BM117" s="20">
        <f t="shared" si="1155"/>
        <v>0.000002804711608</v>
      </c>
      <c r="BN117" s="20"/>
      <c r="BO117" s="20">
        <f t="shared" ref="BO117:BP117" si="1156">$AG117*AH117</f>
        <v>0.000002922087527</v>
      </c>
      <c r="BP117" s="20">
        <f t="shared" si="1156"/>
        <v>0.000002882056764</v>
      </c>
      <c r="BQ117" s="20"/>
      <c r="BR117" s="20">
        <f t="shared" si="27"/>
        <v>0.000004577045624</v>
      </c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</row>
    <row r="118" ht="15.75" customHeight="1">
      <c r="A118" s="86">
        <v>44356.0</v>
      </c>
      <c r="B118" s="20">
        <v>0.01377</v>
      </c>
      <c r="C118" s="20">
        <v>0.02191</v>
      </c>
      <c r="D118" s="20">
        <v>0.03396</v>
      </c>
      <c r="E118" s="20">
        <v>0.006919999999999999</v>
      </c>
      <c r="F118" s="91">
        <v>0.011862826086956489</v>
      </c>
      <c r="G118" s="20">
        <v>0.00555</v>
      </c>
      <c r="H118" s="20">
        <v>0.01018</v>
      </c>
      <c r="I118" s="20" t="s">
        <v>83</v>
      </c>
      <c r="J118" s="20"/>
      <c r="K118" s="86">
        <v>44356.0</v>
      </c>
      <c r="L118" s="89">
        <v>0.8211</v>
      </c>
      <c r="M118" s="89">
        <v>109.66</v>
      </c>
      <c r="N118" s="20"/>
      <c r="O118" s="20"/>
      <c r="P118" s="20"/>
      <c r="Q118" s="20"/>
      <c r="R118" s="20"/>
      <c r="S118" s="86">
        <v>44356.0</v>
      </c>
      <c r="T118" s="20">
        <f t="shared" ref="T118:V118" si="1157">(1+B118)*1</f>
        <v>1.01377</v>
      </c>
      <c r="U118" s="20">
        <f t="shared" si="1157"/>
        <v>1.02191</v>
      </c>
      <c r="V118" s="20">
        <f t="shared" si="1157"/>
        <v>1.03396</v>
      </c>
      <c r="W118" s="91">
        <f t="shared" ref="W118:X118" si="1158">(1+E118)*$L118</f>
        <v>0.826782012</v>
      </c>
      <c r="X118" s="91">
        <f t="shared" si="1158"/>
        <v>0.8308405665</v>
      </c>
      <c r="Y118" s="91">
        <f t="shared" ref="Y118:Z118" si="1159">(1+G118)*$M118</f>
        <v>110.268613</v>
      </c>
      <c r="Z118" s="91">
        <f t="shared" si="1159"/>
        <v>110.7763388</v>
      </c>
      <c r="AA118" s="20"/>
      <c r="AB118" s="86">
        <v>44356.0</v>
      </c>
      <c r="AC118" s="92">
        <f t="shared" ref="AC118:AI118" si="1160">LN(T118/T117)</f>
        <v>-0.0002662971399</v>
      </c>
      <c r="AD118" s="92">
        <f t="shared" si="1160"/>
        <v>-0.0002348267674</v>
      </c>
      <c r="AE118" s="92">
        <f t="shared" si="1160"/>
        <v>-0.0003384471112</v>
      </c>
      <c r="AF118" s="92">
        <f t="shared" si="1160"/>
        <v>-0.0006260609557</v>
      </c>
      <c r="AG118" s="92">
        <f t="shared" si="1160"/>
        <v>-0.0004704897407</v>
      </c>
      <c r="AH118" s="92">
        <f t="shared" si="1160"/>
        <v>0.00130913363</v>
      </c>
      <c r="AI118" s="92">
        <f t="shared" si="1160"/>
        <v>0.001299508508</v>
      </c>
      <c r="AJ118" s="20"/>
      <c r="AK118" s="20">
        <f t="shared" ref="AK118:AQ118" si="1161">AC118*AC118</f>
        <v>0.0000000709141667</v>
      </c>
      <c r="AL118" s="20">
        <f t="shared" si="1161"/>
        <v>0.0000000551436107</v>
      </c>
      <c r="AM118" s="20">
        <f t="shared" si="1161"/>
        <v>0.0000001145464471</v>
      </c>
      <c r="AN118" s="20">
        <f t="shared" si="1161"/>
        <v>0.0000003919523203</v>
      </c>
      <c r="AO118" s="20">
        <f t="shared" si="1161"/>
        <v>0.0000002213605961</v>
      </c>
      <c r="AP118" s="20">
        <f t="shared" si="1161"/>
        <v>0.000001713830862</v>
      </c>
      <c r="AQ118" s="20">
        <f t="shared" si="1161"/>
        <v>0.000001688722362</v>
      </c>
      <c r="AR118" s="20"/>
      <c r="AS118" s="20">
        <f t="shared" ref="AS118:AX118" si="1162">$AC118*AD118</f>
        <v>0.00000006253369653</v>
      </c>
      <c r="AT118" s="20">
        <f t="shared" si="1162"/>
        <v>0.00000009012749771</v>
      </c>
      <c r="AU118" s="20">
        <f t="shared" si="1162"/>
        <v>0.0000001667182419</v>
      </c>
      <c r="AV118" s="20">
        <f t="shared" si="1162"/>
        <v>0.0000001252900723</v>
      </c>
      <c r="AW118" s="20">
        <f t="shared" si="1162"/>
        <v>-0.0000003486185415</v>
      </c>
      <c r="AX118" s="20">
        <f t="shared" si="1162"/>
        <v>-0.0000003460553989</v>
      </c>
      <c r="AY118" s="20"/>
      <c r="AZ118" s="20">
        <f t="shared" ref="AZ118:BD118" si="1163">$AD118*AE118</f>
        <v>0.00000007947644106</v>
      </c>
      <c r="BA118" s="20">
        <f t="shared" si="1163"/>
        <v>0.0000001470158704</v>
      </c>
      <c r="BB118" s="20">
        <f t="shared" si="1163"/>
        <v>0.0000001104835849</v>
      </c>
      <c r="BC118" s="20">
        <f t="shared" si="1163"/>
        <v>-0.0000003074196185</v>
      </c>
      <c r="BD118" s="20">
        <f t="shared" si="1163"/>
        <v>-0.0000003051593821</v>
      </c>
      <c r="BE118" s="20"/>
      <c r="BF118" s="20">
        <f t="shared" ref="BF118:BI118" si="1164">$AE118*AF118</f>
        <v>0.0000002118885219</v>
      </c>
      <c r="BG118" s="20">
        <f t="shared" si="1164"/>
        <v>0.0000001592358936</v>
      </c>
      <c r="BH118" s="20">
        <f t="shared" si="1164"/>
        <v>-0.0000004430724954</v>
      </c>
      <c r="BI118" s="20">
        <f t="shared" si="1164"/>
        <v>-0.0000004398149005</v>
      </c>
      <c r="BJ118" s="20"/>
      <c r="BK118" s="20">
        <f t="shared" ref="BK118:BM118" si="1165">$AF118*AG118</f>
        <v>0.0000002945552567</v>
      </c>
      <c r="BL118" s="20">
        <f t="shared" si="1165"/>
        <v>-0.0000008195974518</v>
      </c>
      <c r="BM118" s="20">
        <f t="shared" si="1165"/>
        <v>-0.0000008135715384</v>
      </c>
      <c r="BN118" s="20"/>
      <c r="BO118" s="20">
        <f t="shared" ref="BO118:BP118" si="1166">$AG118*AH118</f>
        <v>-0.0000006159339423</v>
      </c>
      <c r="BP118" s="20">
        <f t="shared" si="1166"/>
        <v>-0.0000006114054209</v>
      </c>
      <c r="BQ118" s="20"/>
      <c r="BR118" s="20">
        <f t="shared" si="27"/>
        <v>0.000001701230291</v>
      </c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</row>
    <row r="119" ht="15.75" customHeight="1">
      <c r="A119" s="86">
        <v>44357.0</v>
      </c>
      <c r="B119" s="20">
        <v>0.0137</v>
      </c>
      <c r="C119" s="20">
        <v>0.021709999999999997</v>
      </c>
      <c r="D119" s="20">
        <v>0.03358</v>
      </c>
      <c r="E119" s="20">
        <v>0.00685</v>
      </c>
      <c r="F119" s="91">
        <v>0.011879565217391246</v>
      </c>
      <c r="G119" s="20">
        <v>0.0054800000000000005</v>
      </c>
      <c r="H119" s="20">
        <v>0.010009999999999998</v>
      </c>
      <c r="I119" s="20" t="s">
        <v>83</v>
      </c>
      <c r="J119" s="20"/>
      <c r="K119" s="86">
        <v>44357.0</v>
      </c>
      <c r="L119" s="89">
        <v>0.8213</v>
      </c>
      <c r="M119" s="89">
        <v>109.34</v>
      </c>
      <c r="N119" s="20"/>
      <c r="O119" s="20"/>
      <c r="P119" s="20"/>
      <c r="Q119" s="20"/>
      <c r="R119" s="20"/>
      <c r="S119" s="86">
        <v>44357.0</v>
      </c>
      <c r="T119" s="20">
        <f t="shared" ref="T119:V119" si="1167">(1+B119)*1</f>
        <v>1.0137</v>
      </c>
      <c r="U119" s="20">
        <f t="shared" si="1167"/>
        <v>1.02171</v>
      </c>
      <c r="V119" s="20">
        <f t="shared" si="1167"/>
        <v>1.03358</v>
      </c>
      <c r="W119" s="91">
        <f t="shared" ref="W119:X119" si="1168">(1+E119)*$L119</f>
        <v>0.826925905</v>
      </c>
      <c r="X119" s="91">
        <f t="shared" si="1168"/>
        <v>0.8310566869</v>
      </c>
      <c r="Y119" s="91">
        <f t="shared" ref="Y119:Z119" si="1169">(1+G119)*$M119</f>
        <v>109.9391832</v>
      </c>
      <c r="Z119" s="91">
        <f t="shared" si="1169"/>
        <v>110.4344934</v>
      </c>
      <c r="AA119" s="20"/>
      <c r="AB119" s="86">
        <v>44357.0</v>
      </c>
      <c r="AC119" s="92">
        <f t="shared" ref="AC119:AI119" si="1170">LN(T119/T118)</f>
        <v>-0.00006905157662</v>
      </c>
      <c r="AD119" s="92">
        <f t="shared" si="1170"/>
        <v>-0.0001957311052</v>
      </c>
      <c r="AE119" s="92">
        <f t="shared" si="1170"/>
        <v>-0.0003675866046</v>
      </c>
      <c r="AF119" s="92">
        <f t="shared" si="1170"/>
        <v>0.0001740246858</v>
      </c>
      <c r="AG119" s="92">
        <f t="shared" si="1170"/>
        <v>0.0002600887796</v>
      </c>
      <c r="AH119" s="92">
        <f t="shared" si="1170"/>
        <v>-0.002991992576</v>
      </c>
      <c r="AI119" s="92">
        <f t="shared" si="1170"/>
        <v>-0.003090677511</v>
      </c>
      <c r="AJ119" s="20"/>
      <c r="AK119" s="20">
        <f t="shared" ref="AK119:AQ119" si="1171">AC119*AC119</f>
        <v>0.000000004768120234</v>
      </c>
      <c r="AL119" s="20">
        <f t="shared" si="1171"/>
        <v>0.00000003831066556</v>
      </c>
      <c r="AM119" s="20">
        <f t="shared" si="1171"/>
        <v>0.0000001351199119</v>
      </c>
      <c r="AN119" s="20">
        <f t="shared" si="1171"/>
        <v>0.00000003028459128</v>
      </c>
      <c r="AO119" s="20">
        <f t="shared" si="1171"/>
        <v>0.00000006764617329</v>
      </c>
      <c r="AP119" s="20">
        <f t="shared" si="1171"/>
        <v>0.000008952019578</v>
      </c>
      <c r="AQ119" s="20">
        <f t="shared" si="1171"/>
        <v>0.000009552287476</v>
      </c>
      <c r="AR119" s="20"/>
      <c r="AS119" s="20">
        <f t="shared" ref="AS119:AX119" si="1172">$AC119*AD119</f>
        <v>0.00000001351554141</v>
      </c>
      <c r="AT119" s="20">
        <f t="shared" si="1172"/>
        <v>0.0000000253824346</v>
      </c>
      <c r="AU119" s="20">
        <f t="shared" si="1172"/>
        <v>-0.00000001201667893</v>
      </c>
      <c r="AV119" s="20">
        <f t="shared" si="1172"/>
        <v>-0.0000000179595403</v>
      </c>
      <c r="AW119" s="20">
        <f t="shared" si="1172"/>
        <v>0.0000002066018046</v>
      </c>
      <c r="AX119" s="20">
        <f t="shared" si="1172"/>
        <v>0.000000213416155</v>
      </c>
      <c r="AY119" s="20"/>
      <c r="AZ119" s="20">
        <f t="shared" ref="AZ119:BD119" si="1173">$AD119*AE119</f>
        <v>0.0000000719481324</v>
      </c>
      <c r="BA119" s="20">
        <f t="shared" si="1173"/>
        <v>-0.0000000340620441</v>
      </c>
      <c r="BB119" s="20">
        <f t="shared" si="1173"/>
        <v>-0.0000000509074643</v>
      </c>
      <c r="BC119" s="20">
        <f t="shared" si="1173"/>
        <v>0.0000005856260138</v>
      </c>
      <c r="BD119" s="20">
        <f t="shared" si="1173"/>
        <v>0.0000006049417251</v>
      </c>
      <c r="BE119" s="20"/>
      <c r="BF119" s="20">
        <f t="shared" ref="BF119:BI119" si="1174">$AE119*AF119</f>
        <v>-0.00000006396914339</v>
      </c>
      <c r="BG119" s="20">
        <f t="shared" si="1174"/>
        <v>-0.00000009560515141</v>
      </c>
      <c r="BH119" s="20">
        <f t="shared" si="1174"/>
        <v>0.000001099816392</v>
      </c>
      <c r="BI119" s="20">
        <f t="shared" si="1174"/>
        <v>0.000001136091652</v>
      </c>
      <c r="BJ119" s="20"/>
      <c r="BK119" s="20">
        <f t="shared" ref="BK119:BM119" si="1175">$AF119*AG119</f>
        <v>0.00000004526186817</v>
      </c>
      <c r="BL119" s="20">
        <f t="shared" si="1175"/>
        <v>-0.0000005206805682</v>
      </c>
      <c r="BM119" s="20">
        <f t="shared" si="1175"/>
        <v>-0.0000005378541829</v>
      </c>
      <c r="BN119" s="20"/>
      <c r="BO119" s="20">
        <f t="shared" ref="BO119:BP119" si="1176">$AG119*AH119</f>
        <v>-0.0000007781836979</v>
      </c>
      <c r="BP119" s="20">
        <f t="shared" si="1176"/>
        <v>-0.000000803850542</v>
      </c>
      <c r="BQ119" s="20"/>
      <c r="BR119" s="20">
        <f t="shared" si="27"/>
        <v>0.000009247284169</v>
      </c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</row>
    <row r="120" ht="15.75" customHeight="1">
      <c r="A120" s="86">
        <v>44358.0</v>
      </c>
      <c r="B120" s="20">
        <v>0.01349</v>
      </c>
      <c r="C120" s="20">
        <v>0.02088</v>
      </c>
      <c r="D120" s="20">
        <v>0.033010000000000005</v>
      </c>
      <c r="E120" s="20">
        <v>0.0067</v>
      </c>
      <c r="F120" s="91">
        <v>0.011896304347826004</v>
      </c>
      <c r="G120" s="20">
        <v>0.0054</v>
      </c>
      <c r="H120" s="20">
        <v>0.00984</v>
      </c>
      <c r="I120" s="20" t="s">
        <v>83</v>
      </c>
      <c r="J120" s="20"/>
      <c r="K120" s="86">
        <v>44358.0</v>
      </c>
      <c r="L120" s="89">
        <v>0.8259</v>
      </c>
      <c r="M120" s="89">
        <v>109.7</v>
      </c>
      <c r="N120" s="20"/>
      <c r="O120" s="20"/>
      <c r="P120" s="20"/>
      <c r="Q120" s="20"/>
      <c r="R120" s="20"/>
      <c r="S120" s="86">
        <v>44358.0</v>
      </c>
      <c r="T120" s="20">
        <f t="shared" ref="T120:V120" si="1177">(1+B120)*1</f>
        <v>1.01349</v>
      </c>
      <c r="U120" s="20">
        <f t="shared" si="1177"/>
        <v>1.02088</v>
      </c>
      <c r="V120" s="20">
        <f t="shared" si="1177"/>
        <v>1.03301</v>
      </c>
      <c r="W120" s="91">
        <f t="shared" ref="W120:X120" si="1178">(1+E120)*$L120</f>
        <v>0.83143353</v>
      </c>
      <c r="X120" s="91">
        <f t="shared" si="1178"/>
        <v>0.8357251578</v>
      </c>
      <c r="Y120" s="91">
        <f t="shared" ref="Y120:Z120" si="1179">(1+G120)*$M120</f>
        <v>110.29238</v>
      </c>
      <c r="Z120" s="91">
        <f t="shared" si="1179"/>
        <v>110.779448</v>
      </c>
      <c r="AA120" s="20"/>
      <c r="AB120" s="86">
        <v>44358.0</v>
      </c>
      <c r="AC120" s="92">
        <f t="shared" ref="AC120:AI120" si="1180">LN(T120/T119)</f>
        <v>-0.0002071833432</v>
      </c>
      <c r="AD120" s="92">
        <f t="shared" si="1180"/>
        <v>-0.0008126937326</v>
      </c>
      <c r="AE120" s="92">
        <f t="shared" si="1180"/>
        <v>-0.000551633381</v>
      </c>
      <c r="AF120" s="92">
        <f t="shared" si="1180"/>
        <v>0.005436259481</v>
      </c>
      <c r="AG120" s="92">
        <f t="shared" si="1180"/>
        <v>0.005601792545</v>
      </c>
      <c r="AH120" s="92">
        <f t="shared" si="1180"/>
        <v>0.00320750666</v>
      </c>
      <c r="AI120" s="92">
        <f t="shared" si="1180"/>
        <v>0.003118744483</v>
      </c>
      <c r="AJ120" s="20"/>
      <c r="AK120" s="20">
        <f t="shared" ref="AK120:AQ120" si="1181">AC120*AC120</f>
        <v>0.0000000429249377</v>
      </c>
      <c r="AL120" s="20">
        <f t="shared" si="1181"/>
        <v>0.0000006604711031</v>
      </c>
      <c r="AM120" s="20">
        <f t="shared" si="1181"/>
        <v>0.0000003042993871</v>
      </c>
      <c r="AN120" s="20">
        <f t="shared" si="1181"/>
        <v>0.00002955291715</v>
      </c>
      <c r="AO120" s="20">
        <f t="shared" si="1181"/>
        <v>0.00003138007972</v>
      </c>
      <c r="AP120" s="20">
        <f t="shared" si="1181"/>
        <v>0.00001028809897</v>
      </c>
      <c r="AQ120" s="20">
        <f t="shared" si="1181"/>
        <v>0.000009726567147</v>
      </c>
      <c r="AR120" s="20"/>
      <c r="AS120" s="20">
        <f t="shared" ref="AS120:AX120" si="1182">$AC120*AD120</f>
        <v>0.0000001683766045</v>
      </c>
      <c r="AT120" s="20">
        <f t="shared" si="1182"/>
        <v>0.0000001142892481</v>
      </c>
      <c r="AU120" s="20">
        <f t="shared" si="1182"/>
        <v>-0.000001126302414</v>
      </c>
      <c r="AV120" s="20">
        <f t="shared" si="1182"/>
        <v>-0.000001160598107</v>
      </c>
      <c r="AW120" s="20">
        <f t="shared" si="1182"/>
        <v>-0.0000006645419531</v>
      </c>
      <c r="AX120" s="20">
        <f t="shared" si="1182"/>
        <v>-0.0000006461519085</v>
      </c>
      <c r="AY120" s="20"/>
      <c r="AZ120" s="20">
        <f t="shared" ref="AZ120:BD120" si="1183">$AD120*AE120</f>
        <v>0.0000004483089915</v>
      </c>
      <c r="BA120" s="20">
        <f t="shared" si="1183"/>
        <v>-0.00000441801401</v>
      </c>
      <c r="BB120" s="20">
        <f t="shared" si="1183"/>
        <v>-0.000004552541693</v>
      </c>
      <c r="BC120" s="20">
        <f t="shared" si="1183"/>
        <v>-0.00000260672056</v>
      </c>
      <c r="BD120" s="20">
        <f t="shared" si="1183"/>
        <v>-0.000002534584095</v>
      </c>
      <c r="BE120" s="20"/>
      <c r="BF120" s="20">
        <f t="shared" ref="BF120:BI120" si="1184">$AE120*AF120</f>
        <v>-0.000002998822198</v>
      </c>
      <c r="BG120" s="20">
        <f t="shared" si="1184"/>
        <v>-0.000003090135761</v>
      </c>
      <c r="BH120" s="20">
        <f t="shared" si="1184"/>
        <v>-0.000001769367743</v>
      </c>
      <c r="BI120" s="20">
        <f t="shared" si="1184"/>
        <v>-0.000001720403563</v>
      </c>
      <c r="BJ120" s="20"/>
      <c r="BK120" s="20">
        <f t="shared" ref="BK120:BM120" si="1185">$AF120*AG120</f>
        <v>0.00003045279784</v>
      </c>
      <c r="BL120" s="20">
        <f t="shared" si="1185"/>
        <v>0.00001743683849</v>
      </c>
      <c r="BM120" s="20">
        <f t="shared" si="1185"/>
        <v>0.00001695430426</v>
      </c>
      <c r="BN120" s="20"/>
      <c r="BO120" s="20">
        <f t="shared" ref="BO120:BP120" si="1186">$AG120*AH120</f>
        <v>0.00001796778689</v>
      </c>
      <c r="BP120" s="20">
        <f t="shared" si="1186"/>
        <v>0.00001747055959</v>
      </c>
      <c r="BQ120" s="20"/>
      <c r="BR120" s="20">
        <f t="shared" si="27"/>
        <v>0.0000100033937</v>
      </c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</row>
    <row r="121" ht="15.75" customHeight="1">
      <c r="A121" s="86">
        <v>44361.0</v>
      </c>
      <c r="B121" s="20">
        <v>0.013580000000000002</v>
      </c>
      <c r="C121" s="20">
        <v>0.02078</v>
      </c>
      <c r="D121" s="20">
        <v>0.03306</v>
      </c>
      <c r="E121" s="20">
        <v>0.0067</v>
      </c>
      <c r="F121" s="91">
        <v>0.011946521739130418</v>
      </c>
      <c r="G121" s="20">
        <v>0.005430000000000001</v>
      </c>
      <c r="H121" s="20">
        <v>0.00984</v>
      </c>
      <c r="I121" s="20" t="s">
        <v>83</v>
      </c>
      <c r="J121" s="20"/>
      <c r="K121" s="86">
        <v>44361.0</v>
      </c>
      <c r="L121" s="89">
        <v>0.8251</v>
      </c>
      <c r="M121" s="89">
        <v>110.08</v>
      </c>
      <c r="N121" s="20"/>
      <c r="O121" s="20"/>
      <c r="P121" s="20"/>
      <c r="Q121" s="20"/>
      <c r="R121" s="20"/>
      <c r="S121" s="86">
        <v>44361.0</v>
      </c>
      <c r="T121" s="20">
        <f t="shared" ref="T121:V121" si="1187">(1+B121)*1</f>
        <v>1.01358</v>
      </c>
      <c r="U121" s="20">
        <f t="shared" si="1187"/>
        <v>1.02078</v>
      </c>
      <c r="V121" s="20">
        <f t="shared" si="1187"/>
        <v>1.03306</v>
      </c>
      <c r="W121" s="91">
        <f t="shared" ref="W121:X121" si="1188">(1+E121)*$L121</f>
        <v>0.83062817</v>
      </c>
      <c r="X121" s="91">
        <f t="shared" si="1188"/>
        <v>0.8349570751</v>
      </c>
      <c r="Y121" s="91">
        <f t="shared" ref="Y121:Z121" si="1189">(1+G121)*$M121</f>
        <v>110.6777344</v>
      </c>
      <c r="Z121" s="91">
        <f t="shared" si="1189"/>
        <v>111.1631872</v>
      </c>
      <c r="AA121" s="20"/>
      <c r="AB121" s="86">
        <v>44361.0</v>
      </c>
      <c r="AC121" s="92">
        <f t="shared" ref="AC121:AI121" si="1190">LN(T121/T120)</f>
        <v>0.00008879811754</v>
      </c>
      <c r="AD121" s="92">
        <f t="shared" si="1190"/>
        <v>-0.00009795950362</v>
      </c>
      <c r="AE121" s="92">
        <f t="shared" si="1190"/>
        <v>0.00004840107064</v>
      </c>
      <c r="AF121" s="92">
        <f t="shared" si="1190"/>
        <v>-0.0009691097064</v>
      </c>
      <c r="AG121" s="92">
        <f t="shared" si="1190"/>
        <v>-0.0009194839245</v>
      </c>
      <c r="AH121" s="92">
        <f t="shared" si="1190"/>
        <v>0.003487845329</v>
      </c>
      <c r="AI121" s="92">
        <f t="shared" si="1190"/>
        <v>0.003458006904</v>
      </c>
      <c r="AJ121" s="20"/>
      <c r="AK121" s="20">
        <f t="shared" ref="AK121:AQ121" si="1191">AC121*AC121</f>
        <v>0.000000007885105678</v>
      </c>
      <c r="AL121" s="20">
        <f t="shared" si="1191"/>
        <v>0.000000009596064349</v>
      </c>
      <c r="AM121" s="20">
        <f t="shared" si="1191"/>
        <v>0.000000002342663639</v>
      </c>
      <c r="AN121" s="20">
        <f t="shared" si="1191"/>
        <v>0.000000939173623</v>
      </c>
      <c r="AO121" s="20">
        <f t="shared" si="1191"/>
        <v>0.0000008454506874</v>
      </c>
      <c r="AP121" s="20">
        <f t="shared" si="1191"/>
        <v>0.00001216506504</v>
      </c>
      <c r="AQ121" s="20">
        <f t="shared" si="1191"/>
        <v>0.00001195781175</v>
      </c>
      <c r="AR121" s="20"/>
      <c r="AS121" s="20">
        <f t="shared" ref="AS121:AX121" si="1192">$AC121*AD121</f>
        <v>-0.000000008698619516</v>
      </c>
      <c r="AT121" s="20">
        <f t="shared" si="1192"/>
        <v>0.00000000429792396</v>
      </c>
      <c r="AU121" s="20">
        <f t="shared" si="1192"/>
        <v>-0.00000008605511761</v>
      </c>
      <c r="AV121" s="20">
        <f t="shared" si="1192"/>
        <v>-0.0000000816484416</v>
      </c>
      <c r="AW121" s="20">
        <f t="shared" si="1192"/>
        <v>0.0000003097140995</v>
      </c>
      <c r="AX121" s="20">
        <f t="shared" si="1192"/>
        <v>0.0000003070645035</v>
      </c>
      <c r="AY121" s="20"/>
      <c r="AZ121" s="20">
        <f t="shared" ref="AZ121:BD121" si="1193">$AD121*AE121</f>
        <v>-0.000000004741344855</v>
      </c>
      <c r="BA121" s="20">
        <f t="shared" si="1193"/>
        <v>0.00000009493350579</v>
      </c>
      <c r="BB121" s="20">
        <f t="shared" si="1193"/>
        <v>0.00000009007218883</v>
      </c>
      <c r="BC121" s="20">
        <f t="shared" si="1193"/>
        <v>-0.0000003416675971</v>
      </c>
      <c r="BD121" s="20">
        <f t="shared" si="1193"/>
        <v>-0.0000003387446398</v>
      </c>
      <c r="BE121" s="20"/>
      <c r="BF121" s="20">
        <f t="shared" ref="BF121:BI121" si="1194">$AE121*AF121</f>
        <v>-0.00000004690594736</v>
      </c>
      <c r="BG121" s="20">
        <f t="shared" si="1194"/>
        <v>-0.00000004450400638</v>
      </c>
      <c r="BH121" s="20">
        <f t="shared" si="1194"/>
        <v>0.0000001688154481</v>
      </c>
      <c r="BI121" s="20">
        <f t="shared" si="1194"/>
        <v>0.0000001673712364</v>
      </c>
      <c r="BJ121" s="20"/>
      <c r="BK121" s="20">
        <f t="shared" ref="BK121:BM121" si="1195">$AF121*AG121</f>
        <v>0.0000008910807961</v>
      </c>
      <c r="BL121" s="20">
        <f t="shared" si="1195"/>
        <v>-0.000003380104762</v>
      </c>
      <c r="BM121" s="20">
        <f t="shared" si="1195"/>
        <v>-0.000003351188055</v>
      </c>
      <c r="BN121" s="20"/>
      <c r="BO121" s="20">
        <f t="shared" ref="BO121:BP121" si="1196">$AG121*AH121</f>
        <v>-0.000003207017711</v>
      </c>
      <c r="BP121" s="20">
        <f t="shared" si="1196"/>
        <v>-0.000003179581759</v>
      </c>
      <c r="BQ121" s="20"/>
      <c r="BR121" s="20">
        <f t="shared" si="27"/>
        <v>0.00001206099323</v>
      </c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</row>
    <row r="122" ht="15.75" customHeight="1">
      <c r="A122" s="86">
        <v>44362.0</v>
      </c>
      <c r="B122" s="20">
        <v>0.013779999999999999</v>
      </c>
      <c r="C122" s="20">
        <v>0.02109</v>
      </c>
      <c r="D122" s="20">
        <v>0.03343</v>
      </c>
      <c r="E122" s="20">
        <v>0.006730000000000001</v>
      </c>
      <c r="F122" s="91">
        <v>0.011963260869565175</v>
      </c>
      <c r="G122" s="20">
        <v>0.0054600000000000004</v>
      </c>
      <c r="H122" s="20">
        <v>0.00987</v>
      </c>
      <c r="I122" s="20" t="s">
        <v>83</v>
      </c>
      <c r="J122" s="20"/>
      <c r="K122" s="86">
        <v>44362.0</v>
      </c>
      <c r="L122" s="89">
        <v>0.8247</v>
      </c>
      <c r="M122" s="89">
        <v>110.13</v>
      </c>
      <c r="N122" s="20"/>
      <c r="O122" s="20"/>
      <c r="P122" s="20"/>
      <c r="Q122" s="20"/>
      <c r="R122" s="20"/>
      <c r="S122" s="86">
        <v>44362.0</v>
      </c>
      <c r="T122" s="20">
        <f t="shared" ref="T122:V122" si="1197">(1+B122)*1</f>
        <v>1.01378</v>
      </c>
      <c r="U122" s="20">
        <f t="shared" si="1197"/>
        <v>1.02109</v>
      </c>
      <c r="V122" s="20">
        <f t="shared" si="1197"/>
        <v>1.03343</v>
      </c>
      <c r="W122" s="91">
        <f t="shared" ref="W122:X122" si="1198">(1+E122)*$L122</f>
        <v>0.830250231</v>
      </c>
      <c r="X122" s="91">
        <f t="shared" si="1198"/>
        <v>0.8345661012</v>
      </c>
      <c r="Y122" s="91">
        <f t="shared" ref="Y122:Z122" si="1199">(1+G122)*$M122</f>
        <v>110.7313098</v>
      </c>
      <c r="Z122" s="91">
        <f t="shared" si="1199"/>
        <v>111.2169831</v>
      </c>
      <c r="AA122" s="20"/>
      <c r="AB122" s="86">
        <v>44362.0</v>
      </c>
      <c r="AC122" s="92">
        <f t="shared" ref="AC122:AI122" si="1200">LN(T122/T121)</f>
        <v>0.000197300924</v>
      </c>
      <c r="AD122" s="92">
        <f t="shared" si="1200"/>
        <v>0.0003036432313</v>
      </c>
      <c r="AE122" s="92">
        <f t="shared" si="1200"/>
        <v>0.0003580951313</v>
      </c>
      <c r="AF122" s="92">
        <f t="shared" si="1200"/>
        <v>-0.0004551073773</v>
      </c>
      <c r="AG122" s="92">
        <f t="shared" si="1200"/>
        <v>-0.000468365891</v>
      </c>
      <c r="AH122" s="92">
        <f t="shared" si="1200"/>
        <v>0.0004839495264</v>
      </c>
      <c r="AI122" s="92">
        <f t="shared" si="1200"/>
        <v>0.000483819227</v>
      </c>
      <c r="AJ122" s="20"/>
      <c r="AK122" s="20">
        <f t="shared" ref="AK122:AQ122" si="1201">AC122*AC122</f>
        <v>0.00000003892765461</v>
      </c>
      <c r="AL122" s="20">
        <f t="shared" si="1201"/>
        <v>0.00000009219921193</v>
      </c>
      <c r="AM122" s="20">
        <f t="shared" si="1201"/>
        <v>0.0000001282321231</v>
      </c>
      <c r="AN122" s="20">
        <f t="shared" si="1201"/>
        <v>0.0000002071227248</v>
      </c>
      <c r="AO122" s="20">
        <f t="shared" si="1201"/>
        <v>0.0000002193666078</v>
      </c>
      <c r="AP122" s="20">
        <f t="shared" si="1201"/>
        <v>0.0000002342071441</v>
      </c>
      <c r="AQ122" s="20">
        <f t="shared" si="1201"/>
        <v>0.0000002340810444</v>
      </c>
      <c r="AR122" s="20"/>
      <c r="AS122" s="20">
        <f t="shared" ref="AS122:AX122" si="1202">$AC122*AD122</f>
        <v>0.00000005990909011</v>
      </c>
      <c r="AT122" s="20">
        <f t="shared" si="1202"/>
        <v>0.00000007065250029</v>
      </c>
      <c r="AU122" s="20">
        <f t="shared" si="1202"/>
        <v>-0.00000008979310606</v>
      </c>
      <c r="AV122" s="20">
        <f t="shared" si="1202"/>
        <v>-0.00000009240902306</v>
      </c>
      <c r="AW122" s="20">
        <f t="shared" si="1202"/>
        <v>0.00000009548368874</v>
      </c>
      <c r="AX122" s="20">
        <f t="shared" si="1202"/>
        <v>0.00000009545798054</v>
      </c>
      <c r="AY122" s="20"/>
      <c r="AZ122" s="20">
        <f t="shared" ref="AZ122:BD122" si="1203">$AD122*AE122</f>
        <v>0.0000001087331628</v>
      </c>
      <c r="BA122" s="20">
        <f t="shared" si="1203"/>
        <v>-0.0000001381902746</v>
      </c>
      <c r="BB122" s="20">
        <f t="shared" si="1203"/>
        <v>-0.0000001422161326</v>
      </c>
      <c r="BC122" s="20">
        <f t="shared" si="1203"/>
        <v>0.000000146947998</v>
      </c>
      <c r="BD122" s="20">
        <f t="shared" si="1203"/>
        <v>0.0000001469084335</v>
      </c>
      <c r="BE122" s="20"/>
      <c r="BF122" s="20">
        <f t="shared" ref="BF122:BI122" si="1204">$AE122*AF122</f>
        <v>-0.000000162971736</v>
      </c>
      <c r="BG122" s="20">
        <f t="shared" si="1204"/>
        <v>-0.0000001677195452</v>
      </c>
      <c r="BH122" s="20">
        <f t="shared" si="1204"/>
        <v>0.0000001732999692</v>
      </c>
      <c r="BI122" s="20">
        <f t="shared" si="1204"/>
        <v>0.0000001732533096</v>
      </c>
      <c r="BJ122" s="20"/>
      <c r="BK122" s="20">
        <f t="shared" ref="BK122:BM122" si="1205">$AF122*AG122</f>
        <v>0.0000002131567722</v>
      </c>
      <c r="BL122" s="20">
        <f t="shared" si="1205"/>
        <v>-0.0000002202489997</v>
      </c>
      <c r="BM122" s="20">
        <f t="shared" si="1205"/>
        <v>-0.0000002201896995</v>
      </c>
      <c r="BN122" s="20"/>
      <c r="BO122" s="20">
        <f t="shared" ref="BO122:BP122" si="1206">$AG122*AH122</f>
        <v>-0.0000002266654511</v>
      </c>
      <c r="BP122" s="20">
        <f t="shared" si="1206"/>
        <v>-0.0000002266044233</v>
      </c>
      <c r="BQ122" s="20"/>
      <c r="BR122" s="20">
        <f t="shared" si="27"/>
        <v>0.0000002341440858</v>
      </c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</row>
    <row r="123" ht="15.75" customHeight="1">
      <c r="A123" s="86">
        <v>44363.0</v>
      </c>
      <c r="B123" s="20">
        <v>0.013879999999999998</v>
      </c>
      <c r="C123" s="20">
        <v>0.02112</v>
      </c>
      <c r="D123" s="20">
        <v>0.03349</v>
      </c>
      <c r="E123" s="20">
        <v>0.006730000000000001</v>
      </c>
      <c r="F123" s="91">
        <v>0.011979999999999933</v>
      </c>
      <c r="G123" s="20">
        <v>0.0054600000000000004</v>
      </c>
      <c r="H123" s="20">
        <v>0.009899999999999999</v>
      </c>
      <c r="I123" s="20" t="s">
        <v>83</v>
      </c>
      <c r="J123" s="20"/>
      <c r="K123" s="86">
        <v>44363.0</v>
      </c>
      <c r="L123" s="89">
        <v>0.8338</v>
      </c>
      <c r="M123" s="89">
        <v>110.72</v>
      </c>
      <c r="N123" s="20"/>
      <c r="O123" s="20"/>
      <c r="P123" s="20"/>
      <c r="Q123" s="20"/>
      <c r="R123" s="20"/>
      <c r="S123" s="86">
        <v>44363.0</v>
      </c>
      <c r="T123" s="20">
        <f t="shared" ref="T123:V123" si="1207">(1+B123)*1</f>
        <v>1.01388</v>
      </c>
      <c r="U123" s="20">
        <f t="shared" si="1207"/>
        <v>1.02112</v>
      </c>
      <c r="V123" s="20">
        <f t="shared" si="1207"/>
        <v>1.03349</v>
      </c>
      <c r="W123" s="91">
        <f t="shared" ref="W123:X123" si="1208">(1+E123)*$L123</f>
        <v>0.839411474</v>
      </c>
      <c r="X123" s="91">
        <f t="shared" si="1208"/>
        <v>0.843788924</v>
      </c>
      <c r="Y123" s="91">
        <f t="shared" ref="Y123:Z123" si="1209">(1+G123)*$M123</f>
        <v>111.3245312</v>
      </c>
      <c r="Z123" s="91">
        <f t="shared" si="1209"/>
        <v>111.816128</v>
      </c>
      <c r="AA123" s="20"/>
      <c r="AB123" s="86">
        <v>44363.0</v>
      </c>
      <c r="AC123" s="92">
        <f t="shared" ref="AC123:AI123" si="1210">LN(T123/T122)</f>
        <v>0.00009863586605</v>
      </c>
      <c r="AD123" s="92">
        <f t="shared" si="1210"/>
        <v>0.00002937993644</v>
      </c>
      <c r="AE123" s="92">
        <f t="shared" si="1210"/>
        <v>0.00005805739943</v>
      </c>
      <c r="AF123" s="92">
        <f t="shared" si="1210"/>
        <v>0.01097388161</v>
      </c>
      <c r="AG123" s="92">
        <f t="shared" si="1210"/>
        <v>0.01099042271</v>
      </c>
      <c r="AH123" s="92">
        <f t="shared" si="1210"/>
        <v>0.005343005693</v>
      </c>
      <c r="AI123" s="92">
        <f t="shared" si="1210"/>
        <v>0.005372712045</v>
      </c>
      <c r="AJ123" s="20"/>
      <c r="AK123" s="20">
        <f t="shared" ref="AK123:AQ123" si="1211">AC123*AC123</f>
        <v>0.000000009729034072</v>
      </c>
      <c r="AL123" s="20">
        <f t="shared" si="1211"/>
        <v>0.0000000008631806654</v>
      </c>
      <c r="AM123" s="20">
        <f t="shared" si="1211"/>
        <v>0.000000003370661629</v>
      </c>
      <c r="AN123" s="20">
        <f t="shared" si="1211"/>
        <v>0.0001204260775</v>
      </c>
      <c r="AO123" s="20">
        <f t="shared" si="1211"/>
        <v>0.0001207893914</v>
      </c>
      <c r="AP123" s="20">
        <f t="shared" si="1211"/>
        <v>0.00002854770983</v>
      </c>
      <c r="AQ123" s="20">
        <f t="shared" si="1211"/>
        <v>0.00002886603472</v>
      </c>
      <c r="AR123" s="20"/>
      <c r="AS123" s="20">
        <f t="shared" ref="AS123:AX123" si="1212">$AC123*AD123</f>
        <v>0.000000002897915476</v>
      </c>
      <c r="AT123" s="20">
        <f t="shared" si="1212"/>
        <v>0.000000005726541874</v>
      </c>
      <c r="AU123" s="20">
        <f t="shared" si="1212"/>
        <v>0.000001082418316</v>
      </c>
      <c r="AV123" s="20">
        <f t="shared" si="1212"/>
        <v>0.000001084049863</v>
      </c>
      <c r="AW123" s="20">
        <f t="shared" si="1212"/>
        <v>0.0000005270119938</v>
      </c>
      <c r="AX123" s="20">
        <f t="shared" si="1212"/>
        <v>0.0000005299421056</v>
      </c>
      <c r="AY123" s="20"/>
      <c r="AZ123" s="20">
        <f t="shared" ref="AZ123:BD123" si="1213">$AD123*AE123</f>
        <v>0.000000001705722705</v>
      </c>
      <c r="BA123" s="20">
        <f t="shared" si="1213"/>
        <v>0.0000003224119442</v>
      </c>
      <c r="BB123" s="20">
        <f t="shared" si="1213"/>
        <v>0.0000003228979208</v>
      </c>
      <c r="BC123" s="20">
        <f t="shared" si="1213"/>
        <v>0.0000001569771677</v>
      </c>
      <c r="BD123" s="20">
        <f t="shared" si="1213"/>
        <v>0.0000001578499384</v>
      </c>
      <c r="BE123" s="20"/>
      <c r="BF123" s="20">
        <f t="shared" ref="BF123:BI123" si="1214">$AE123*AF123</f>
        <v>0.0000006371150278</v>
      </c>
      <c r="BG123" s="20">
        <f t="shared" si="1214"/>
        <v>0.0000006380753614</v>
      </c>
      <c r="BH123" s="20">
        <f t="shared" si="1214"/>
        <v>0.0000003102010157</v>
      </c>
      <c r="BI123" s="20">
        <f t="shared" si="1214"/>
        <v>0.0000003119256892</v>
      </c>
      <c r="BJ123" s="20"/>
      <c r="BK123" s="20">
        <f t="shared" ref="BK123:BM123" si="1215">$AF123*AG123</f>
        <v>0.0001206075977</v>
      </c>
      <c r="BL123" s="20">
        <f t="shared" si="1215"/>
        <v>0.0000586335119</v>
      </c>
      <c r="BM123" s="20">
        <f t="shared" si="1215"/>
        <v>0.00005895950589</v>
      </c>
      <c r="BN123" s="20"/>
      <c r="BO123" s="20">
        <f t="shared" ref="BO123:BP123" si="1216">$AG123*AH123</f>
        <v>0.00005872189112</v>
      </c>
      <c r="BP123" s="20">
        <f t="shared" si="1216"/>
        <v>0.0000590483765</v>
      </c>
      <c r="BQ123" s="20"/>
      <c r="BR123" s="20">
        <f t="shared" si="27"/>
        <v>0.00002870643104</v>
      </c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</row>
    <row r="124" ht="15.75" customHeight="1">
      <c r="A124" s="86">
        <v>44364.0</v>
      </c>
      <c r="B124" s="20">
        <v>0.01505</v>
      </c>
      <c r="C124" s="20">
        <v>0.02182</v>
      </c>
      <c r="D124" s="20">
        <v>0.03372</v>
      </c>
      <c r="E124" s="20">
        <v>0.00695</v>
      </c>
      <c r="F124" s="91">
        <v>0.01199673913043469</v>
      </c>
      <c r="G124" s="20">
        <v>0.00555</v>
      </c>
      <c r="H124" s="20">
        <v>0.009899999999999999</v>
      </c>
      <c r="I124" s="20" t="s">
        <v>83</v>
      </c>
      <c r="J124" s="20"/>
      <c r="K124" s="86">
        <v>44364.0</v>
      </c>
      <c r="L124" s="89">
        <v>0.8399</v>
      </c>
      <c r="M124" s="89">
        <v>110.24</v>
      </c>
      <c r="N124" s="20"/>
      <c r="O124" s="20"/>
      <c r="P124" s="20"/>
      <c r="Q124" s="20"/>
      <c r="R124" s="20"/>
      <c r="S124" s="86">
        <v>44364.0</v>
      </c>
      <c r="T124" s="20">
        <f t="shared" ref="T124:V124" si="1217">(1+B124)*1</f>
        <v>1.01505</v>
      </c>
      <c r="U124" s="20">
        <f t="shared" si="1217"/>
        <v>1.02182</v>
      </c>
      <c r="V124" s="20">
        <f t="shared" si="1217"/>
        <v>1.03372</v>
      </c>
      <c r="W124" s="91">
        <f t="shared" ref="W124:X124" si="1218">(1+E124)*$L124</f>
        <v>0.845737305</v>
      </c>
      <c r="X124" s="91">
        <f t="shared" si="1218"/>
        <v>0.8499760612</v>
      </c>
      <c r="Y124" s="91">
        <f t="shared" ref="Y124:Z124" si="1219">(1+G124)*$M124</f>
        <v>110.851832</v>
      </c>
      <c r="Z124" s="91">
        <f t="shared" si="1219"/>
        <v>111.331376</v>
      </c>
      <c r="AA124" s="20"/>
      <c r="AB124" s="86">
        <v>44364.0</v>
      </c>
      <c r="AC124" s="92">
        <f t="shared" ref="AC124:AI124" si="1220">LN(T124/T123)</f>
        <v>0.001153317394</v>
      </c>
      <c r="AD124" s="92">
        <f t="shared" si="1220"/>
        <v>0.0006852869173</v>
      </c>
      <c r="AE124" s="92">
        <f t="shared" si="1220"/>
        <v>0.0002225221443</v>
      </c>
      <c r="AF124" s="92">
        <f t="shared" si="1220"/>
        <v>0.007507777109</v>
      </c>
      <c r="AG124" s="92">
        <f t="shared" si="1220"/>
        <v>0.007305812518</v>
      </c>
      <c r="AH124" s="92">
        <f t="shared" si="1220"/>
        <v>-0.004255177341</v>
      </c>
      <c r="AI124" s="92">
        <f t="shared" si="1220"/>
        <v>-0.004344684604</v>
      </c>
      <c r="AJ124" s="20"/>
      <c r="AK124" s="20">
        <f t="shared" ref="AK124:AQ124" si="1221">AC124*AC124</f>
        <v>0.00000133014101</v>
      </c>
      <c r="AL124" s="20">
        <f t="shared" si="1221"/>
        <v>0.000000469618159</v>
      </c>
      <c r="AM124" s="20">
        <f t="shared" si="1221"/>
        <v>0.0000000495161047</v>
      </c>
      <c r="AN124" s="20">
        <f t="shared" si="1221"/>
        <v>0.00005636671711</v>
      </c>
      <c r="AO124" s="20">
        <f t="shared" si="1221"/>
        <v>0.00005337489654</v>
      </c>
      <c r="AP124" s="20">
        <f t="shared" si="1221"/>
        <v>0.00001810653421</v>
      </c>
      <c r="AQ124" s="20">
        <f t="shared" si="1221"/>
        <v>0.00001887628431</v>
      </c>
      <c r="AR124" s="20"/>
      <c r="AS124" s="20">
        <f t="shared" ref="AS124:AX124" si="1222">$AC124*AD124</f>
        <v>0.0000007903533213</v>
      </c>
      <c r="AT124" s="20">
        <f t="shared" si="1222"/>
        <v>0.0000002566386595</v>
      </c>
      <c r="AU124" s="20">
        <f t="shared" si="1222"/>
        <v>0.000008658849927</v>
      </c>
      <c r="AV124" s="20">
        <f t="shared" si="1222"/>
        <v>0.000008425920651</v>
      </c>
      <c r="AW124" s="20">
        <f t="shared" si="1222"/>
        <v>-0.000004907570041</v>
      </c>
      <c r="AX124" s="20">
        <f t="shared" si="1222"/>
        <v>-0.000005010800323</v>
      </c>
      <c r="AY124" s="20"/>
      <c r="AZ124" s="20">
        <f t="shared" ref="AZ124:BD124" si="1223">$AD124*AE124</f>
        <v>0.0000001524915143</v>
      </c>
      <c r="BA124" s="20">
        <f t="shared" si="1223"/>
        <v>0.00000514498143</v>
      </c>
      <c r="BB124" s="20">
        <f t="shared" si="1223"/>
        <v>0.000005006577738</v>
      </c>
      <c r="BC124" s="20">
        <f t="shared" si="1223"/>
        <v>-0.000002916017363</v>
      </c>
      <c r="BD124" s="20">
        <f t="shared" si="1223"/>
        <v>-0.000002977355519</v>
      </c>
      <c r="BE124" s="20"/>
      <c r="BF124" s="20">
        <f t="shared" ref="BF124:BI124" si="1224">$AE124*AF124</f>
        <v>0.000001670646661</v>
      </c>
      <c r="BG124" s="20">
        <f t="shared" si="1224"/>
        <v>0.000001625705067</v>
      </c>
      <c r="BH124" s="20">
        <f t="shared" si="1224"/>
        <v>-0.0000009468711864</v>
      </c>
      <c r="BI124" s="20">
        <f t="shared" si="1224"/>
        <v>-0.0000009667885343</v>
      </c>
      <c r="BJ124" s="20"/>
      <c r="BK124" s="20">
        <f t="shared" ref="BK124:BM124" si="1225">$AF124*AG124</f>
        <v>0.00005485041198</v>
      </c>
      <c r="BL124" s="20">
        <f t="shared" si="1225"/>
        <v>-0.00003194692304</v>
      </c>
      <c r="BM124" s="20">
        <f t="shared" si="1225"/>
        <v>-0.00003261892361</v>
      </c>
      <c r="BN124" s="20"/>
      <c r="BO124" s="20">
        <f t="shared" ref="BO124:BP124" si="1226">$AG124*AH124</f>
        <v>-0.00003108752789</v>
      </c>
      <c r="BP124" s="20">
        <f t="shared" si="1226"/>
        <v>-0.00003174145117</v>
      </c>
      <c r="BQ124" s="20"/>
      <c r="BR124" s="20">
        <f t="shared" si="27"/>
        <v>0.00001848740348</v>
      </c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</row>
    <row r="125" ht="15.75" customHeight="1">
      <c r="A125" s="86">
        <v>44365.0</v>
      </c>
      <c r="B125" s="20">
        <v>0.01486</v>
      </c>
      <c r="C125" s="20">
        <v>0.020950000000000003</v>
      </c>
      <c r="D125" s="20">
        <v>0.03295</v>
      </c>
      <c r="E125" s="20">
        <v>0.00676</v>
      </c>
      <c r="F125" s="91">
        <v>0.01201347826086959</v>
      </c>
      <c r="G125" s="20">
        <v>0.005520000000000001</v>
      </c>
      <c r="H125" s="20">
        <v>0.009899999999999999</v>
      </c>
      <c r="I125" s="20" t="s">
        <v>83</v>
      </c>
      <c r="J125" s="20"/>
      <c r="K125" s="86">
        <v>44365.0</v>
      </c>
      <c r="L125" s="89">
        <v>0.8431</v>
      </c>
      <c r="M125" s="89">
        <v>110.25</v>
      </c>
      <c r="N125" s="20"/>
      <c r="O125" s="20"/>
      <c r="P125" s="20"/>
      <c r="Q125" s="20"/>
      <c r="R125" s="20"/>
      <c r="S125" s="86">
        <v>44365.0</v>
      </c>
      <c r="T125" s="20">
        <f t="shared" ref="T125:V125" si="1227">(1+B125)*1</f>
        <v>1.01486</v>
      </c>
      <c r="U125" s="20">
        <f t="shared" si="1227"/>
        <v>1.02095</v>
      </c>
      <c r="V125" s="20">
        <f t="shared" si="1227"/>
        <v>1.03295</v>
      </c>
      <c r="W125" s="91">
        <f t="shared" ref="W125:X125" si="1228">(1+E125)*$L125</f>
        <v>0.848799356</v>
      </c>
      <c r="X125" s="91">
        <f t="shared" si="1228"/>
        <v>0.8532285635</v>
      </c>
      <c r="Y125" s="91">
        <f t="shared" ref="Y125:Z125" si="1229">(1+G125)*$M125</f>
        <v>110.85858</v>
      </c>
      <c r="Z125" s="91">
        <f t="shared" si="1229"/>
        <v>111.341475</v>
      </c>
      <c r="AA125" s="20"/>
      <c r="AB125" s="86">
        <v>44365.0</v>
      </c>
      <c r="AC125" s="92">
        <f t="shared" ref="AC125:AI125" si="1230">LN(T125/T124)</f>
        <v>-0.0001872004183</v>
      </c>
      <c r="AD125" s="92">
        <f t="shared" si="1230"/>
        <v>-0.0008517846381</v>
      </c>
      <c r="AE125" s="92">
        <f t="shared" si="1230"/>
        <v>-0.0007451601229</v>
      </c>
      <c r="AF125" s="92">
        <f t="shared" si="1230"/>
        <v>0.003614031379</v>
      </c>
      <c r="AG125" s="92">
        <f t="shared" si="1230"/>
        <v>0.003819278356</v>
      </c>
      <c r="AH125" s="92">
        <f t="shared" si="1230"/>
        <v>0.00006087219758</v>
      </c>
      <c r="AI125" s="92">
        <f t="shared" si="1230"/>
        <v>0.00009070706161</v>
      </c>
      <c r="AJ125" s="20"/>
      <c r="AK125" s="20">
        <f t="shared" ref="AK125:AQ125" si="1231">AC125*AC125</f>
        <v>0.00000003504399661</v>
      </c>
      <c r="AL125" s="20">
        <f t="shared" si="1231"/>
        <v>0.0000007255370697</v>
      </c>
      <c r="AM125" s="20">
        <f t="shared" si="1231"/>
        <v>0.0000005552636088</v>
      </c>
      <c r="AN125" s="20">
        <f t="shared" si="1231"/>
        <v>0.00001306122281</v>
      </c>
      <c r="AO125" s="20">
        <f t="shared" si="1231"/>
        <v>0.00001458688716</v>
      </c>
      <c r="AP125" s="20">
        <f t="shared" si="1231"/>
        <v>0.000000003705424438</v>
      </c>
      <c r="AQ125" s="20">
        <f t="shared" si="1231"/>
        <v>0.000000008227771025</v>
      </c>
      <c r="AR125" s="20"/>
      <c r="AS125" s="20">
        <f t="shared" ref="AS125:AX125" si="1232">$AC125*AD125</f>
        <v>0.0000001594544406</v>
      </c>
      <c r="AT125" s="20">
        <f t="shared" si="1232"/>
        <v>0.0000001394942867</v>
      </c>
      <c r="AU125" s="20">
        <f t="shared" si="1232"/>
        <v>-0.0000006765481859</v>
      </c>
      <c r="AV125" s="20">
        <f t="shared" si="1232"/>
        <v>-0.0000007149705059</v>
      </c>
      <c r="AW125" s="20">
        <f t="shared" si="1232"/>
        <v>-0.00000001139530085</v>
      </c>
      <c r="AX125" s="20">
        <f t="shared" si="1232"/>
        <v>-0.00000001698039988</v>
      </c>
      <c r="AY125" s="20"/>
      <c r="AZ125" s="20">
        <f t="shared" ref="AZ125:BD125" si="1233">$AD125*AE125</f>
        <v>0.0000006347159456</v>
      </c>
      <c r="BA125" s="20">
        <f t="shared" si="1233"/>
        <v>-0.00000307837641</v>
      </c>
      <c r="BB125" s="20">
        <f t="shared" si="1233"/>
        <v>-0.000003253202633</v>
      </c>
      <c r="BC125" s="20">
        <f t="shared" si="1233"/>
        <v>-0.00000005185000278</v>
      </c>
      <c r="BD125" s="20">
        <f t="shared" si="1233"/>
        <v>-0.00000007726288165</v>
      </c>
      <c r="BE125" s="20"/>
      <c r="BF125" s="20">
        <f t="shared" ref="BF125:BI125" si="1234">$AE125*AF125</f>
        <v>-0.000002693032067</v>
      </c>
      <c r="BG125" s="20">
        <f t="shared" si="1234"/>
        <v>-0.000002845973929</v>
      </c>
      <c r="BH125" s="20">
        <f t="shared" si="1234"/>
        <v>-0.00000004535953423</v>
      </c>
      <c r="BI125" s="20">
        <f t="shared" si="1234"/>
        <v>-0.00000006759128518</v>
      </c>
      <c r="BJ125" s="20"/>
      <c r="BK125" s="20">
        <f t="shared" ref="BK125:BM125" si="1235">$AF125*AG125</f>
        <v>0.00001380299182</v>
      </c>
      <c r="BL125" s="20">
        <f t="shared" si="1235"/>
        <v>0.0000002199940322</v>
      </c>
      <c r="BM125" s="20">
        <f t="shared" si="1235"/>
        <v>0.0000003278181669</v>
      </c>
      <c r="BN125" s="20"/>
      <c r="BO125" s="20">
        <f t="shared" ref="BO125:BP125" si="1236">$AG125*AH125</f>
        <v>0.0000002324878667</v>
      </c>
      <c r="BP125" s="20">
        <f t="shared" si="1236"/>
        <v>0.0000003464355172</v>
      </c>
      <c r="BQ125" s="20"/>
      <c r="BR125" s="20">
        <f t="shared" si="27"/>
        <v>0.000000005521538176</v>
      </c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</row>
    <row r="126" ht="15.75" customHeight="1">
      <c r="A126" s="86">
        <v>44368.0</v>
      </c>
      <c r="B126" s="20">
        <v>0.0149</v>
      </c>
      <c r="C126" s="20">
        <v>0.02073</v>
      </c>
      <c r="D126" s="20">
        <v>0.032639999999999995</v>
      </c>
      <c r="E126" s="20">
        <v>0.0067800000000000004</v>
      </c>
      <c r="F126" s="91">
        <v>0.012063695652173863</v>
      </c>
      <c r="G126" s="20">
        <v>0.00545</v>
      </c>
      <c r="H126" s="20">
        <v>0.009899999999999999</v>
      </c>
      <c r="I126" s="20" t="s">
        <v>83</v>
      </c>
      <c r="J126" s="20"/>
      <c r="K126" s="86">
        <v>44368.0</v>
      </c>
      <c r="L126" s="89">
        <v>0.8391</v>
      </c>
      <c r="M126" s="89">
        <v>110.34</v>
      </c>
      <c r="N126" s="20"/>
      <c r="O126" s="20"/>
      <c r="P126" s="20"/>
      <c r="Q126" s="20"/>
      <c r="R126" s="20"/>
      <c r="S126" s="86">
        <v>44368.0</v>
      </c>
      <c r="T126" s="20">
        <f t="shared" ref="T126:V126" si="1237">(1+B126)*1</f>
        <v>1.0149</v>
      </c>
      <c r="U126" s="20">
        <f t="shared" si="1237"/>
        <v>1.02073</v>
      </c>
      <c r="V126" s="20">
        <f t="shared" si="1237"/>
        <v>1.03264</v>
      </c>
      <c r="W126" s="91">
        <f t="shared" ref="W126:X126" si="1238">(1+E126)*$L126</f>
        <v>0.844789098</v>
      </c>
      <c r="X126" s="91">
        <f t="shared" si="1238"/>
        <v>0.849222647</v>
      </c>
      <c r="Y126" s="91">
        <f t="shared" ref="Y126:Z126" si="1239">(1+G126)*$M126</f>
        <v>110.941353</v>
      </c>
      <c r="Z126" s="91">
        <f t="shared" si="1239"/>
        <v>111.432366</v>
      </c>
      <c r="AA126" s="20"/>
      <c r="AB126" s="86">
        <v>44368.0</v>
      </c>
      <c r="AC126" s="92">
        <f t="shared" ref="AC126:AI126" si="1240">LN(T126/T125)</f>
        <v>0.00003941352673</v>
      </c>
      <c r="AD126" s="92">
        <f t="shared" si="1240"/>
        <v>-0.0002155087975</v>
      </c>
      <c r="AE126" s="92">
        <f t="shared" si="1240"/>
        <v>-0.000300156374</v>
      </c>
      <c r="AF126" s="92">
        <f t="shared" si="1240"/>
        <v>-0.004735820542</v>
      </c>
      <c r="AG126" s="92">
        <f t="shared" si="1240"/>
        <v>-0.004706066016</v>
      </c>
      <c r="AH126" s="92">
        <f t="shared" si="1240"/>
        <v>0.0007463753728</v>
      </c>
      <c r="AI126" s="92">
        <f t="shared" si="1240"/>
        <v>0.0008159935173</v>
      </c>
      <c r="AJ126" s="20"/>
      <c r="AK126" s="20">
        <f t="shared" ref="AK126:AQ126" si="1241">AC126*AC126</f>
        <v>0.000000001553426089</v>
      </c>
      <c r="AL126" s="20">
        <f t="shared" si="1241"/>
        <v>0.0000000464440418</v>
      </c>
      <c r="AM126" s="20">
        <f t="shared" si="1241"/>
        <v>0.00000009009384888</v>
      </c>
      <c r="AN126" s="20">
        <f t="shared" si="1241"/>
        <v>0.00002242799621</v>
      </c>
      <c r="AO126" s="20">
        <f t="shared" si="1241"/>
        <v>0.00002214705735</v>
      </c>
      <c r="AP126" s="20">
        <f t="shared" si="1241"/>
        <v>0.0000005570761972</v>
      </c>
      <c r="AQ126" s="20">
        <f t="shared" si="1241"/>
        <v>0.0000006658454203</v>
      </c>
      <c r="AR126" s="20"/>
      <c r="AS126" s="20">
        <f t="shared" ref="AS126:AX126" si="1242">$AC126*AD126</f>
        <v>-0.000000008493961751</v>
      </c>
      <c r="AT126" s="20">
        <f t="shared" si="1242"/>
        <v>-0.00000001183022127</v>
      </c>
      <c r="AU126" s="20">
        <f t="shared" si="1242"/>
        <v>-0.0000001866553895</v>
      </c>
      <c r="AV126" s="20">
        <f t="shared" si="1242"/>
        <v>-0.0000001854826587</v>
      </c>
      <c r="AW126" s="20">
        <f t="shared" si="1242"/>
        <v>0.00000002941728571</v>
      </c>
      <c r="AX126" s="20">
        <f t="shared" si="1242"/>
        <v>0.0000000321611823</v>
      </c>
      <c r="AY126" s="20"/>
      <c r="AZ126" s="20">
        <f t="shared" ref="AZ126:BD126" si="1243">$AD126*AE126</f>
        <v>0.00000006468633923</v>
      </c>
      <c r="BA126" s="20">
        <f t="shared" si="1243"/>
        <v>0.00000102061099</v>
      </c>
      <c r="BB126" s="20">
        <f t="shared" si="1243"/>
        <v>0.000001014198628</v>
      </c>
      <c r="BC126" s="20">
        <f t="shared" si="1243"/>
        <v>-0.0000001608504591</v>
      </c>
      <c r="BD126" s="20">
        <f t="shared" si="1243"/>
        <v>-0.0000001758537817</v>
      </c>
      <c r="BE126" s="20"/>
      <c r="BF126" s="20">
        <f t="shared" ref="BF126:BI126" si="1244">$AE126*AF126</f>
        <v>0.000001421486722</v>
      </c>
      <c r="BG126" s="20">
        <f t="shared" si="1244"/>
        <v>0.000001412555711</v>
      </c>
      <c r="BH126" s="20">
        <f t="shared" si="1244"/>
        <v>-0.0000002240293256</v>
      </c>
      <c r="BI126" s="20">
        <f t="shared" si="1244"/>
        <v>-0.0000002449256554</v>
      </c>
      <c r="BJ126" s="20"/>
      <c r="BK126" s="20">
        <f t="shared" ref="BK126:BM126" si="1245">$AF126*AG126</f>
        <v>0.00002228708411</v>
      </c>
      <c r="BL126" s="20">
        <f t="shared" si="1245"/>
        <v>-0.000003534699823</v>
      </c>
      <c r="BM126" s="20">
        <f t="shared" si="1245"/>
        <v>-0.000003864398862</v>
      </c>
      <c r="BN126" s="20"/>
      <c r="BO126" s="20">
        <f t="shared" ref="BO126:BP126" si="1246">$AG126*AH126</f>
        <v>-0.000003512491778</v>
      </c>
      <c r="BP126" s="20">
        <f t="shared" si="1246"/>
        <v>-0.000003840119362</v>
      </c>
      <c r="BQ126" s="20"/>
      <c r="BR126" s="20">
        <f t="shared" si="27"/>
        <v>0.0000006090374657</v>
      </c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</row>
    <row r="127" ht="15.75" customHeight="1">
      <c r="A127" s="86">
        <v>44369.0</v>
      </c>
      <c r="B127" s="20">
        <v>0.01496</v>
      </c>
      <c r="C127" s="20">
        <v>0.021019999999999997</v>
      </c>
      <c r="D127" s="20">
        <v>0.03302</v>
      </c>
      <c r="E127" s="20">
        <v>0.0068200000000000005</v>
      </c>
      <c r="F127" s="91">
        <v>0.01208043478260862</v>
      </c>
      <c r="G127" s="20">
        <v>0.005520000000000001</v>
      </c>
      <c r="H127" s="20">
        <v>0.009899999999999999</v>
      </c>
      <c r="I127" s="20" t="s">
        <v>83</v>
      </c>
      <c r="J127" s="20"/>
      <c r="K127" s="86">
        <v>44369.0</v>
      </c>
      <c r="L127" s="89">
        <v>0.8375</v>
      </c>
      <c r="M127" s="89">
        <v>110.68</v>
      </c>
      <c r="N127" s="20"/>
      <c r="O127" s="20"/>
      <c r="P127" s="20"/>
      <c r="Q127" s="20"/>
      <c r="R127" s="20"/>
      <c r="S127" s="86">
        <v>44369.0</v>
      </c>
      <c r="T127" s="20">
        <f t="shared" ref="T127:V127" si="1247">(1+B127)*1</f>
        <v>1.01496</v>
      </c>
      <c r="U127" s="20">
        <f t="shared" si="1247"/>
        <v>1.02102</v>
      </c>
      <c r="V127" s="20">
        <f t="shared" si="1247"/>
        <v>1.03302</v>
      </c>
      <c r="W127" s="91">
        <f t="shared" ref="W127:X127" si="1248">(1+E127)*$L127</f>
        <v>0.84321175</v>
      </c>
      <c r="X127" s="91">
        <f t="shared" si="1248"/>
        <v>0.8476173641</v>
      </c>
      <c r="Y127" s="91">
        <f t="shared" ref="Y127:Z127" si="1249">(1+G127)*$M127</f>
        <v>111.2909536</v>
      </c>
      <c r="Z127" s="91">
        <f t="shared" si="1249"/>
        <v>111.775732</v>
      </c>
      <c r="AA127" s="20"/>
      <c r="AB127" s="86">
        <v>44369.0</v>
      </c>
      <c r="AC127" s="92">
        <f t="shared" ref="AC127:AI127" si="1250">LN(T127/T126)</f>
        <v>0.00005911737757</v>
      </c>
      <c r="AD127" s="92">
        <f t="shared" si="1250"/>
        <v>0.0002840700399</v>
      </c>
      <c r="AE127" s="92">
        <f t="shared" si="1250"/>
        <v>0.0003679211528</v>
      </c>
      <c r="AF127" s="92">
        <f t="shared" si="1250"/>
        <v>-0.00186889534</v>
      </c>
      <c r="AG127" s="92">
        <f t="shared" si="1250"/>
        <v>-0.001892085712</v>
      </c>
      <c r="AH127" s="92">
        <f t="shared" si="1250"/>
        <v>0.003146265219</v>
      </c>
      <c r="AI127" s="92">
        <f t="shared" si="1250"/>
        <v>0.003076647074</v>
      </c>
      <c r="AJ127" s="20"/>
      <c r="AK127" s="20">
        <f t="shared" ref="AK127:AQ127" si="1251">AC127*AC127</f>
        <v>0.000000003494864331</v>
      </c>
      <c r="AL127" s="20">
        <f t="shared" si="1251"/>
        <v>0.00000008069578755</v>
      </c>
      <c r="AM127" s="20">
        <f t="shared" si="1251"/>
        <v>0.0000001353659747</v>
      </c>
      <c r="AN127" s="20">
        <f t="shared" si="1251"/>
        <v>0.000003492769791</v>
      </c>
      <c r="AO127" s="20">
        <f t="shared" si="1251"/>
        <v>0.000003579988341</v>
      </c>
      <c r="AP127" s="20">
        <f t="shared" si="1251"/>
        <v>0.000009898984828</v>
      </c>
      <c r="AQ127" s="20">
        <f t="shared" si="1251"/>
        <v>0.000009465757221</v>
      </c>
      <c r="AR127" s="20"/>
      <c r="AS127" s="20">
        <f t="shared" ref="AS127:AX127" si="1252">$AC127*AD127</f>
        <v>0.0000000167934758</v>
      </c>
      <c r="AT127" s="20">
        <f t="shared" si="1252"/>
        <v>0.00000002175053371</v>
      </c>
      <c r="AU127" s="20">
        <f t="shared" si="1252"/>
        <v>-0.0000001104841914</v>
      </c>
      <c r="AV127" s="20">
        <f t="shared" si="1252"/>
        <v>-0.0000001118551454</v>
      </c>
      <c r="AW127" s="20">
        <f t="shared" si="1252"/>
        <v>0.0000001859989489</v>
      </c>
      <c r="AX127" s="20">
        <f t="shared" si="1252"/>
        <v>0.0000001818833068</v>
      </c>
      <c r="AY127" s="20"/>
      <c r="AZ127" s="20">
        <f t="shared" ref="AZ127:BD127" si="1253">$AD127*AE127</f>
        <v>0.0000001045153766</v>
      </c>
      <c r="BA127" s="20">
        <f t="shared" si="1253"/>
        <v>-0.0000005308971737</v>
      </c>
      <c r="BB127" s="20">
        <f t="shared" si="1253"/>
        <v>-0.0000005374848636</v>
      </c>
      <c r="BC127" s="20">
        <f t="shared" si="1253"/>
        <v>0.0000008937596862</v>
      </c>
      <c r="BD127" s="20">
        <f t="shared" si="1253"/>
        <v>0.0000008739832571</v>
      </c>
      <c r="BE127" s="20"/>
      <c r="BF127" s="20">
        <f t="shared" ref="BF127:BI127" si="1254">$AE127*AF127</f>
        <v>-0.0000006876061279</v>
      </c>
      <c r="BG127" s="20">
        <f t="shared" si="1254"/>
        <v>-0.0000006961383564</v>
      </c>
      <c r="BH127" s="20">
        <f t="shared" si="1254"/>
        <v>0.000001157577526</v>
      </c>
      <c r="BI127" s="20">
        <f t="shared" si="1254"/>
        <v>0.000001131963539</v>
      </c>
      <c r="BJ127" s="20"/>
      <c r="BK127" s="20">
        <f t="shared" ref="BK127:BM127" si="1255">$AF127*AG127</f>
        <v>0.000003536110169</v>
      </c>
      <c r="BL127" s="20">
        <f t="shared" si="1255"/>
        <v>-0.000005880040405</v>
      </c>
      <c r="BM127" s="20">
        <f t="shared" si="1255"/>
        <v>-0.000005749931379</v>
      </c>
      <c r="BN127" s="20"/>
      <c r="BO127" s="20">
        <f t="shared" ref="BO127:BP127" si="1256">$AG127*AH127</f>
        <v>-0.000005953003467</v>
      </c>
      <c r="BP127" s="20">
        <f t="shared" si="1256"/>
        <v>-0.00000582127997</v>
      </c>
      <c r="BQ127" s="20"/>
      <c r="BR127" s="20">
        <f t="shared" si="27"/>
        <v>0.000009679947681</v>
      </c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</row>
    <row r="128" ht="15.75" customHeight="1">
      <c r="A128" s="86">
        <v>44370.0</v>
      </c>
      <c r="B128" s="20">
        <v>0.01497</v>
      </c>
      <c r="C128" s="20">
        <v>0.021019999999999997</v>
      </c>
      <c r="D128" s="20">
        <v>0.03297</v>
      </c>
      <c r="E128" s="20">
        <v>0.0068200000000000005</v>
      </c>
      <c r="F128" s="91">
        <v>0.012097173913043378</v>
      </c>
      <c r="G128" s="20">
        <v>0.00551</v>
      </c>
      <c r="H128" s="20">
        <v>0.00836</v>
      </c>
      <c r="I128" s="20" t="s">
        <v>83</v>
      </c>
      <c r="J128" s="20"/>
      <c r="K128" s="86">
        <v>44370.0</v>
      </c>
      <c r="L128" s="89">
        <v>0.8385</v>
      </c>
      <c r="M128" s="89">
        <v>110.97</v>
      </c>
      <c r="N128" s="20"/>
      <c r="O128" s="20"/>
      <c r="P128" s="20"/>
      <c r="Q128" s="20"/>
      <c r="R128" s="20"/>
      <c r="S128" s="86">
        <v>44370.0</v>
      </c>
      <c r="T128" s="20">
        <f t="shared" ref="T128:V128" si="1257">(1+B128)*1</f>
        <v>1.01497</v>
      </c>
      <c r="U128" s="20">
        <f t="shared" si="1257"/>
        <v>1.02102</v>
      </c>
      <c r="V128" s="20">
        <f t="shared" si="1257"/>
        <v>1.03297</v>
      </c>
      <c r="W128" s="91">
        <f t="shared" ref="W128:X128" si="1258">(1+E128)*$L128</f>
        <v>0.84421857</v>
      </c>
      <c r="X128" s="91">
        <f t="shared" si="1258"/>
        <v>0.8486434803</v>
      </c>
      <c r="Y128" s="91">
        <f t="shared" ref="Y128:Z128" si="1259">(1+G128)*$M128</f>
        <v>111.5814447</v>
      </c>
      <c r="Z128" s="91">
        <f t="shared" si="1259"/>
        <v>111.8977092</v>
      </c>
      <c r="AA128" s="20"/>
      <c r="AB128" s="86">
        <v>44370.0</v>
      </c>
      <c r="AC128" s="92">
        <f t="shared" ref="AC128:AI128" si="1260">LN(T128/T127)</f>
        <v>0.000009852556492</v>
      </c>
      <c r="AD128" s="92">
        <f t="shared" si="1260"/>
        <v>0</v>
      </c>
      <c r="AE128" s="92">
        <f t="shared" si="1260"/>
        <v>-0.00004840294484</v>
      </c>
      <c r="AF128" s="92">
        <f t="shared" si="1260"/>
        <v>0.001193317564</v>
      </c>
      <c r="AG128" s="92">
        <f t="shared" si="1260"/>
        <v>0.001209856755</v>
      </c>
      <c r="AH128" s="92">
        <f t="shared" si="1260"/>
        <v>0.002606794441</v>
      </c>
      <c r="AI128" s="92">
        <f t="shared" si="1260"/>
        <v>0.001090672289</v>
      </c>
      <c r="AJ128" s="20"/>
      <c r="AK128" s="20">
        <f t="shared" ref="AK128:AQ128" si="1261">AC128*AC128</f>
        <v>0</v>
      </c>
      <c r="AL128" s="20">
        <f t="shared" si="1261"/>
        <v>0</v>
      </c>
      <c r="AM128" s="20">
        <f t="shared" si="1261"/>
        <v>0.00000000234284507</v>
      </c>
      <c r="AN128" s="20">
        <f t="shared" si="1261"/>
        <v>0.000001424006809</v>
      </c>
      <c r="AO128" s="20">
        <f t="shared" si="1261"/>
        <v>0.000001463753369</v>
      </c>
      <c r="AP128" s="20">
        <f t="shared" si="1261"/>
        <v>0.000006795377259</v>
      </c>
      <c r="AQ128" s="20">
        <f t="shared" si="1261"/>
        <v>0.000001189566043</v>
      </c>
      <c r="AR128" s="20"/>
      <c r="AS128" s="20">
        <f t="shared" ref="AS128:AX128" si="1262">$AC128*AD128</f>
        <v>0</v>
      </c>
      <c r="AT128" s="20">
        <f t="shared" si="1262"/>
        <v>-0.0000000004768927485</v>
      </c>
      <c r="AU128" s="20">
        <f t="shared" si="1262"/>
        <v>0.00000001175722871</v>
      </c>
      <c r="AV128" s="20">
        <f t="shared" si="1262"/>
        <v>0.00000001192018203</v>
      </c>
      <c r="AW128" s="20">
        <f t="shared" si="1262"/>
        <v>0.0000000256835895</v>
      </c>
      <c r="AX128" s="20">
        <f t="shared" si="1262"/>
        <v>0.00000001074591035</v>
      </c>
      <c r="AY128" s="20"/>
      <c r="AZ128" s="20">
        <f t="shared" ref="AZ128:BD128" si="1263">$AD128*AE128</f>
        <v>0</v>
      </c>
      <c r="BA128" s="20">
        <f t="shared" si="1263"/>
        <v>0</v>
      </c>
      <c r="BB128" s="20">
        <f t="shared" si="1263"/>
        <v>0</v>
      </c>
      <c r="BC128" s="20">
        <f t="shared" si="1263"/>
        <v>0</v>
      </c>
      <c r="BD128" s="20">
        <f t="shared" si="1263"/>
        <v>0</v>
      </c>
      <c r="BE128" s="20"/>
      <c r="BF128" s="20">
        <f t="shared" ref="BF128:BI128" si="1264">$AE128*AF128</f>
        <v>-0.00000005776008423</v>
      </c>
      <c r="BG128" s="20">
        <f t="shared" si="1264"/>
        <v>-0.0000000585606298</v>
      </c>
      <c r="BH128" s="20">
        <f t="shared" si="1264"/>
        <v>-0.0000001261765276</v>
      </c>
      <c r="BI128" s="20">
        <f t="shared" si="1264"/>
        <v>-0.00000005279175067</v>
      </c>
      <c r="BJ128" s="20"/>
      <c r="BK128" s="20">
        <f t="shared" ref="BK128:BM128" si="1265">$AF128*AG128</f>
        <v>0.000001443743316</v>
      </c>
      <c r="BL128" s="20">
        <f t="shared" si="1265"/>
        <v>0.000003110733593</v>
      </c>
      <c r="BM128" s="20">
        <f t="shared" si="1265"/>
        <v>0.0000013015184</v>
      </c>
      <c r="BN128" s="20"/>
      <c r="BO128" s="20">
        <f t="shared" ref="BO128:BP128" si="1266">$AG128*AH128</f>
        <v>0.000003153847865</v>
      </c>
      <c r="BP128" s="20">
        <f t="shared" si="1266"/>
        <v>0.000001319557237</v>
      </c>
      <c r="BQ128" s="20"/>
      <c r="BR128" s="20">
        <f t="shared" si="27"/>
        <v>0.000002843158461</v>
      </c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</row>
    <row r="129" ht="15.75" customHeight="1">
      <c r="A129" s="86">
        <v>44371.0</v>
      </c>
      <c r="B129" s="20">
        <v>0.01502</v>
      </c>
      <c r="C129" s="20">
        <v>0.021099999999999997</v>
      </c>
      <c r="D129" s="20">
        <v>0.032959999999999996</v>
      </c>
      <c r="E129" s="20">
        <v>0.006770000000000001</v>
      </c>
      <c r="F129" s="91">
        <v>0.012113913043478277</v>
      </c>
      <c r="G129" s="20">
        <v>0.005520000000000001</v>
      </c>
      <c r="H129" s="20">
        <v>0.00836</v>
      </c>
      <c r="I129" s="20" t="s">
        <v>83</v>
      </c>
      <c r="J129" s="20"/>
      <c r="K129" s="86">
        <v>44371.0</v>
      </c>
      <c r="L129" s="89">
        <v>0.8382</v>
      </c>
      <c r="M129" s="89">
        <v>110.89</v>
      </c>
      <c r="N129" s="20"/>
      <c r="O129" s="20"/>
      <c r="P129" s="20"/>
      <c r="Q129" s="20"/>
      <c r="R129" s="20"/>
      <c r="S129" s="86">
        <v>44371.0</v>
      </c>
      <c r="T129" s="20">
        <f t="shared" ref="T129:V129" si="1267">(1+B129)*1</f>
        <v>1.01502</v>
      </c>
      <c r="U129" s="20">
        <f t="shared" si="1267"/>
        <v>1.0211</v>
      </c>
      <c r="V129" s="20">
        <f t="shared" si="1267"/>
        <v>1.03296</v>
      </c>
      <c r="W129" s="91">
        <f t="shared" ref="W129:X129" si="1268">(1+E129)*$L129</f>
        <v>0.843874614</v>
      </c>
      <c r="X129" s="91">
        <f t="shared" si="1268"/>
        <v>0.8483538819</v>
      </c>
      <c r="Y129" s="91">
        <f t="shared" ref="Y129:Z129" si="1269">(1+G129)*$M129</f>
        <v>111.5021128</v>
      </c>
      <c r="Z129" s="91">
        <f t="shared" si="1269"/>
        <v>111.8170404</v>
      </c>
      <c r="AA129" s="20"/>
      <c r="AB129" s="86">
        <v>44371.0</v>
      </c>
      <c r="AC129" s="92">
        <f t="shared" ref="AC129:AI129" si="1270">LN(T129/T128)</f>
        <v>0.00004926132642</v>
      </c>
      <c r="AD129" s="92">
        <f t="shared" si="1270"/>
        <v>0.00007834995009</v>
      </c>
      <c r="AE129" s="92">
        <f t="shared" si="1270"/>
        <v>-0.000009680870117</v>
      </c>
      <c r="AF129" s="92">
        <f t="shared" si="1270"/>
        <v>-0.0004075083153</v>
      </c>
      <c r="AG129" s="92">
        <f t="shared" si="1270"/>
        <v>-0.0003413068544</v>
      </c>
      <c r="AH129" s="92">
        <f t="shared" si="1270"/>
        <v>-0.0007112303949</v>
      </c>
      <c r="AI129" s="92">
        <f t="shared" si="1270"/>
        <v>-0.0007211755473</v>
      </c>
      <c r="AJ129" s="20"/>
      <c r="AK129" s="20">
        <f t="shared" ref="AK129:AQ129" si="1271">AC129*AC129</f>
        <v>0.000000002426678281</v>
      </c>
      <c r="AL129" s="20">
        <f t="shared" si="1271"/>
        <v>0.000000006138714679</v>
      </c>
      <c r="AM129" s="20">
        <f t="shared" si="1271"/>
        <v>0</v>
      </c>
      <c r="AN129" s="20">
        <f t="shared" si="1271"/>
        <v>0.0000001660630271</v>
      </c>
      <c r="AO129" s="20">
        <f t="shared" si="1271"/>
        <v>0.0000001164903689</v>
      </c>
      <c r="AP129" s="20">
        <f t="shared" si="1271"/>
        <v>0.0000005058486746</v>
      </c>
      <c r="AQ129" s="20">
        <f t="shared" si="1271"/>
        <v>0.0000005200941701</v>
      </c>
      <c r="AR129" s="20"/>
      <c r="AS129" s="20">
        <f t="shared" ref="AS129:AX129" si="1272">$AC129*AD129</f>
        <v>0.000000003859622467</v>
      </c>
      <c r="AT129" s="20">
        <f t="shared" si="1272"/>
        <v>-0.0000000004768925028</v>
      </c>
      <c r="AU129" s="20">
        <f t="shared" si="1272"/>
        <v>-0.00000002007440014</v>
      </c>
      <c r="AV129" s="20">
        <f t="shared" si="1272"/>
        <v>-0.00000001681322837</v>
      </c>
      <c r="AW129" s="20">
        <f t="shared" si="1272"/>
        <v>-0.00000003503615264</v>
      </c>
      <c r="AX129" s="20">
        <f t="shared" si="1272"/>
        <v>-0.00000003552606404</v>
      </c>
      <c r="AY129" s="20"/>
      <c r="AZ129" s="20">
        <f t="shared" ref="AZ129:BD129" si="1273">$AD129*AE129</f>
        <v>-0.0000000007584956905</v>
      </c>
      <c r="BA129" s="20">
        <f t="shared" si="1273"/>
        <v>-0.00000003192825617</v>
      </c>
      <c r="BB129" s="20">
        <f t="shared" si="1273"/>
        <v>-0.00000002674137501</v>
      </c>
      <c r="BC129" s="20">
        <f t="shared" si="1273"/>
        <v>-0.00000005572486594</v>
      </c>
      <c r="BD129" s="20">
        <f t="shared" si="1273"/>
        <v>-0.00000005650406814</v>
      </c>
      <c r="BE129" s="20"/>
      <c r="BF129" s="20">
        <f t="shared" ref="BF129:BI129" si="1274">$AE129*AF129</f>
        <v>0.000000003945035072</v>
      </c>
      <c r="BG129" s="20">
        <f t="shared" si="1274"/>
        <v>0.000000003304147328</v>
      </c>
      <c r="BH129" s="20">
        <f t="shared" si="1274"/>
        <v>0.000000006885329076</v>
      </c>
      <c r="BI129" s="20">
        <f t="shared" si="1274"/>
        <v>0.000000006981606805</v>
      </c>
      <c r="BJ129" s="20"/>
      <c r="BK129" s="20">
        <f t="shared" ref="BK129:BM129" si="1275">$AF129*AG129</f>
        <v>0.0000001390853813</v>
      </c>
      <c r="BL129" s="20">
        <f t="shared" si="1275"/>
        <v>0.0000002898323</v>
      </c>
      <c r="BM129" s="20">
        <f t="shared" si="1275"/>
        <v>0.0000002938850324</v>
      </c>
      <c r="BN129" s="20"/>
      <c r="BO129" s="20">
        <f t="shared" ref="BO129:BP129" si="1276">$AG129*AH129</f>
        <v>0.0000002427478089</v>
      </c>
      <c r="BP129" s="20">
        <f t="shared" si="1276"/>
        <v>0.0000002461421576</v>
      </c>
      <c r="BQ129" s="20"/>
      <c r="BR129" s="20">
        <f t="shared" si="27"/>
        <v>0.0000005129219693</v>
      </c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</row>
    <row r="130" ht="15.75" customHeight="1">
      <c r="A130" s="86">
        <v>44372.0</v>
      </c>
      <c r="B130" s="20">
        <v>0.01505</v>
      </c>
      <c r="C130" s="20">
        <v>0.021</v>
      </c>
      <c r="D130" s="20">
        <v>0.03289</v>
      </c>
      <c r="E130" s="20">
        <v>0.00672</v>
      </c>
      <c r="F130" s="91">
        <v>0.012130652173913035</v>
      </c>
      <c r="G130" s="20">
        <v>0.0055000000000000005</v>
      </c>
      <c r="H130" s="20">
        <v>0.00836</v>
      </c>
      <c r="I130" s="20" t="s">
        <v>83</v>
      </c>
      <c r="J130" s="20"/>
      <c r="K130" s="86">
        <v>44372.0</v>
      </c>
      <c r="L130" s="89">
        <v>0.8379</v>
      </c>
      <c r="M130" s="89">
        <v>110.85</v>
      </c>
      <c r="N130" s="20"/>
      <c r="O130" s="20"/>
      <c r="P130" s="20"/>
      <c r="Q130" s="20"/>
      <c r="R130" s="20"/>
      <c r="S130" s="86">
        <v>44372.0</v>
      </c>
      <c r="T130" s="20">
        <f t="shared" ref="T130:V130" si="1277">(1+B130)*1</f>
        <v>1.01505</v>
      </c>
      <c r="U130" s="20">
        <f t="shared" si="1277"/>
        <v>1.021</v>
      </c>
      <c r="V130" s="20">
        <f t="shared" si="1277"/>
        <v>1.03289</v>
      </c>
      <c r="W130" s="91">
        <f t="shared" ref="W130:X130" si="1278">(1+E130)*$L130</f>
        <v>0.843530688</v>
      </c>
      <c r="X130" s="91">
        <f t="shared" si="1278"/>
        <v>0.8480642735</v>
      </c>
      <c r="Y130" s="91">
        <f t="shared" ref="Y130:Z130" si="1279">(1+G130)*$M130</f>
        <v>111.459675</v>
      </c>
      <c r="Z130" s="91">
        <f t="shared" si="1279"/>
        <v>111.776706</v>
      </c>
      <c r="AA130" s="20"/>
      <c r="AB130" s="86">
        <v>44372.0</v>
      </c>
      <c r="AC130" s="92">
        <f t="shared" ref="AC130:AI130" si="1280">LN(T130/T129)</f>
        <v>0.00002955563109</v>
      </c>
      <c r="AD130" s="92">
        <f t="shared" si="1280"/>
        <v>-0.00009793839683</v>
      </c>
      <c r="AE130" s="92">
        <f t="shared" si="1280"/>
        <v>-0.00006776871508</v>
      </c>
      <c r="AF130" s="92">
        <f t="shared" si="1280"/>
        <v>-0.0004076388813</v>
      </c>
      <c r="AG130" s="92">
        <f t="shared" si="1280"/>
        <v>-0.0003414352274</v>
      </c>
      <c r="AH130" s="92">
        <f t="shared" si="1280"/>
        <v>-0.0003806733067</v>
      </c>
      <c r="AI130" s="92">
        <f t="shared" si="1280"/>
        <v>-0.0003607829028</v>
      </c>
      <c r="AJ130" s="20"/>
      <c r="AK130" s="20">
        <f t="shared" ref="AK130:AQ130" si="1281">AC130*AC130</f>
        <v>0.0000000008735353291</v>
      </c>
      <c r="AL130" s="20">
        <f t="shared" si="1281"/>
        <v>0.000000009591929573</v>
      </c>
      <c r="AM130" s="20">
        <f t="shared" si="1281"/>
        <v>0.000000004592598744</v>
      </c>
      <c r="AN130" s="20">
        <f t="shared" si="1281"/>
        <v>0.0000001661694575</v>
      </c>
      <c r="AO130" s="20">
        <f t="shared" si="1281"/>
        <v>0.0000001165780145</v>
      </c>
      <c r="AP130" s="20">
        <f t="shared" si="1281"/>
        <v>0.0000001449121664</v>
      </c>
      <c r="AQ130" s="20">
        <f t="shared" si="1281"/>
        <v>0.000000130164303</v>
      </c>
      <c r="AR130" s="20"/>
      <c r="AS130" s="20">
        <f t="shared" ref="AS130:AX130" si="1282">$AC130*AD130</f>
        <v>-0.000000002894631126</v>
      </c>
      <c r="AT130" s="20">
        <f t="shared" si="1282"/>
        <v>-0.000000002002947142</v>
      </c>
      <c r="AU130" s="20">
        <f t="shared" si="1282"/>
        <v>-0.00000001204802439</v>
      </c>
      <c r="AV130" s="20">
        <f t="shared" si="1282"/>
        <v>-0.00000001009133362</v>
      </c>
      <c r="AW130" s="20">
        <f t="shared" si="1282"/>
        <v>-0.00000001125103982</v>
      </c>
      <c r="AX130" s="20">
        <f t="shared" si="1282"/>
        <v>-0.00000001066316638</v>
      </c>
      <c r="AY130" s="20"/>
      <c r="AZ130" s="20">
        <f t="shared" ref="AZ130:BD130" si="1283">$AD130*AE130</f>
        <v>0.00000000663715931</v>
      </c>
      <c r="BA130" s="20">
        <f t="shared" si="1283"/>
        <v>0.00000003992349851</v>
      </c>
      <c r="BB130" s="20">
        <f t="shared" si="1283"/>
        <v>0.00000003343961879</v>
      </c>
      <c r="BC130" s="20">
        <f t="shared" si="1283"/>
        <v>0.00000003728253337</v>
      </c>
      <c r="BD130" s="20">
        <f t="shared" si="1283"/>
        <v>0.0000000353344991</v>
      </c>
      <c r="BE130" s="20"/>
      <c r="BF130" s="20">
        <f t="shared" ref="BF130:BI130" si="1284">$AE130*AF130</f>
        <v>0.0000000276251632</v>
      </c>
      <c r="BG130" s="20">
        <f t="shared" si="1284"/>
        <v>0.00000002313862665</v>
      </c>
      <c r="BH130" s="20">
        <f t="shared" si="1284"/>
        <v>0.00000002579774086</v>
      </c>
      <c r="BI130" s="20">
        <f t="shared" si="1284"/>
        <v>0.00000002444979375</v>
      </c>
      <c r="BJ130" s="20"/>
      <c r="BK130" s="20">
        <f t="shared" ref="BK130:BM130" si="1285">$AF130*AG130</f>
        <v>0.0000001391822741</v>
      </c>
      <c r="BL130" s="20">
        <f t="shared" si="1285"/>
        <v>0.0000001551772409</v>
      </c>
      <c r="BM130" s="20">
        <f t="shared" si="1285"/>
        <v>0.0000001470691389</v>
      </c>
      <c r="BN130" s="20"/>
      <c r="BO130" s="20">
        <f t="shared" ref="BO130:BP130" si="1286">$AG130*AH130</f>
        <v>0.000000129975277</v>
      </c>
      <c r="BP130" s="20">
        <f t="shared" si="1286"/>
        <v>0.0000001231839925</v>
      </c>
      <c r="BQ130" s="20"/>
      <c r="BR130" s="20">
        <f t="shared" si="27"/>
        <v>0.0000001373404206</v>
      </c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</row>
    <row r="131" ht="15.75" customHeight="1">
      <c r="A131" s="86">
        <v>44375.0</v>
      </c>
      <c r="B131" s="20">
        <v>0.01518</v>
      </c>
      <c r="C131" s="20">
        <v>0.021099999999999997</v>
      </c>
      <c r="D131" s="20">
        <v>0.03322</v>
      </c>
      <c r="E131" s="20">
        <v>0.006750000000000001</v>
      </c>
      <c r="F131" s="91">
        <v>0.012180869565217307</v>
      </c>
      <c r="G131" s="20">
        <v>0.005560000000000001</v>
      </c>
      <c r="H131" s="20">
        <v>0.00839</v>
      </c>
      <c r="I131" s="20" t="s">
        <v>83</v>
      </c>
      <c r="J131" s="20"/>
      <c r="K131" s="86">
        <v>44375.0</v>
      </c>
      <c r="L131" s="89">
        <v>0.8387</v>
      </c>
      <c r="M131" s="89">
        <v>110.65</v>
      </c>
      <c r="N131" s="20"/>
      <c r="O131" s="20"/>
      <c r="P131" s="20"/>
      <c r="Q131" s="20"/>
      <c r="R131" s="20"/>
      <c r="S131" s="86">
        <v>44375.0</v>
      </c>
      <c r="T131" s="20">
        <f t="shared" ref="T131:V131" si="1287">(1+B131)*1</f>
        <v>1.01518</v>
      </c>
      <c r="U131" s="20">
        <f t="shared" si="1287"/>
        <v>1.0211</v>
      </c>
      <c r="V131" s="20">
        <f t="shared" si="1287"/>
        <v>1.03322</v>
      </c>
      <c r="W131" s="91">
        <f t="shared" ref="W131:X131" si="1288">(1+E131)*$L131</f>
        <v>0.844361225</v>
      </c>
      <c r="X131" s="91">
        <f t="shared" si="1288"/>
        <v>0.8489160953</v>
      </c>
      <c r="Y131" s="91">
        <f t="shared" ref="Y131:Z131" si="1289">(1+G131)*$M131</f>
        <v>111.265214</v>
      </c>
      <c r="Z131" s="91">
        <f t="shared" si="1289"/>
        <v>111.5783535</v>
      </c>
      <c r="AA131" s="20"/>
      <c r="AB131" s="86">
        <v>44375.0</v>
      </c>
      <c r="AC131" s="92">
        <f t="shared" ref="AC131:AI131" si="1290">LN(T131/T130)</f>
        <v>0.0001280643082</v>
      </c>
      <c r="AD131" s="92">
        <f t="shared" si="1290"/>
        <v>0.00009793839683</v>
      </c>
      <c r="AE131" s="92">
        <f t="shared" si="1290"/>
        <v>0.0003194408844</v>
      </c>
      <c r="AF131" s="92">
        <f t="shared" si="1290"/>
        <v>0.0009841116728</v>
      </c>
      <c r="AG131" s="92">
        <f t="shared" si="1290"/>
        <v>0.001003926663</v>
      </c>
      <c r="AH131" s="92">
        <f t="shared" si="1290"/>
        <v>-0.00174619954</v>
      </c>
      <c r="AI131" s="92">
        <f t="shared" si="1290"/>
        <v>-0.001776118729</v>
      </c>
      <c r="AJ131" s="20"/>
      <c r="AK131" s="20">
        <f t="shared" ref="AK131:AQ131" si="1291">AC131*AC131</f>
        <v>0.00000001640046702</v>
      </c>
      <c r="AL131" s="20">
        <f t="shared" si="1291"/>
        <v>0.000000009591929573</v>
      </c>
      <c r="AM131" s="20">
        <f t="shared" si="1291"/>
        <v>0.0000001020424786</v>
      </c>
      <c r="AN131" s="20">
        <f t="shared" si="1291"/>
        <v>0.0000009684757846</v>
      </c>
      <c r="AO131" s="20">
        <f t="shared" si="1291"/>
        <v>0.000001007868745</v>
      </c>
      <c r="AP131" s="20">
        <f t="shared" si="1291"/>
        <v>0.000003049212835</v>
      </c>
      <c r="AQ131" s="20">
        <f t="shared" si="1291"/>
        <v>0.000003154597738</v>
      </c>
      <c r="AR131" s="20"/>
      <c r="AS131" s="20">
        <f t="shared" ref="AS131:AX131" si="1292">$AC131*AD131</f>
        <v>0.00000001254241303</v>
      </c>
      <c r="AT131" s="20">
        <f t="shared" si="1292"/>
        <v>0.00000004090897586</v>
      </c>
      <c r="AU131" s="20">
        <f t="shared" si="1292"/>
        <v>0.0000001260295805</v>
      </c>
      <c r="AV131" s="20">
        <f t="shared" si="1292"/>
        <v>0.0000001285671735</v>
      </c>
      <c r="AW131" s="20">
        <f t="shared" si="1292"/>
        <v>-0.0000002236258361</v>
      </c>
      <c r="AX131" s="20">
        <f t="shared" si="1292"/>
        <v>-0.0000002274574162</v>
      </c>
      <c r="AY131" s="20"/>
      <c r="AZ131" s="20">
        <f t="shared" ref="AZ131:BD131" si="1293">$AD131*AE131</f>
        <v>0.0000000312855281</v>
      </c>
      <c r="BA131" s="20">
        <f t="shared" si="1293"/>
        <v>0.00000009638231954</v>
      </c>
      <c r="BB131" s="20">
        <f t="shared" si="1293"/>
        <v>0.0000000983229679</v>
      </c>
      <c r="BC131" s="20">
        <f t="shared" si="1293"/>
        <v>-0.0000001710199835</v>
      </c>
      <c r="BD131" s="20">
        <f t="shared" si="1293"/>
        <v>-0.0000001739502208</v>
      </c>
      <c r="BE131" s="20"/>
      <c r="BF131" s="20">
        <f t="shared" ref="BF131:BI131" si="1294">$AE131*AF131</f>
        <v>0.0000003143655031</v>
      </c>
      <c r="BG131" s="20">
        <f t="shared" si="1294"/>
        <v>0.0000003206952211</v>
      </c>
      <c r="BH131" s="20">
        <f t="shared" si="1294"/>
        <v>-0.0000005578075255</v>
      </c>
      <c r="BI131" s="20">
        <f t="shared" si="1294"/>
        <v>-0.0000005673649374</v>
      </c>
      <c r="BJ131" s="20"/>
      <c r="BK131" s="20">
        <f t="shared" ref="BK131:BM131" si="1295">$AF131*AG131</f>
        <v>0.0000009879759477</v>
      </c>
      <c r="BL131" s="20">
        <f t="shared" si="1295"/>
        <v>-0.000001718455351</v>
      </c>
      <c r="BM131" s="20">
        <f t="shared" si="1295"/>
        <v>-0.000001747899173</v>
      </c>
      <c r="BN131" s="20"/>
      <c r="BO131" s="20">
        <f t="shared" ref="BO131:BP131" si="1296">$AG131*AH131</f>
        <v>-0.000001753056278</v>
      </c>
      <c r="BP131" s="20">
        <f t="shared" si="1296"/>
        <v>-0.000001783092948</v>
      </c>
      <c r="BQ131" s="20"/>
      <c r="BR131" s="20">
        <f t="shared" si="27"/>
        <v>0.000003101457708</v>
      </c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</row>
    <row r="132" ht="15.75" customHeight="1">
      <c r="A132" s="86">
        <v>44376.0</v>
      </c>
      <c r="B132" s="20">
        <v>0.015309999999999999</v>
      </c>
      <c r="C132" s="20">
        <v>0.021150000000000002</v>
      </c>
      <c r="D132" s="20">
        <v>0.03308</v>
      </c>
      <c r="E132" s="20">
        <v>0.006710000000000001</v>
      </c>
      <c r="F132" s="91">
        <v>0.012197608695652064</v>
      </c>
      <c r="G132" s="20">
        <v>0.005540000000000001</v>
      </c>
      <c r="H132" s="20">
        <v>0.00838</v>
      </c>
      <c r="I132" s="20" t="s">
        <v>83</v>
      </c>
      <c r="J132" s="20"/>
      <c r="K132" s="86">
        <v>44376.0</v>
      </c>
      <c r="L132" s="89">
        <v>0.8406</v>
      </c>
      <c r="M132" s="89">
        <v>110.58</v>
      </c>
      <c r="N132" s="20"/>
      <c r="O132" s="20"/>
      <c r="P132" s="20"/>
      <c r="Q132" s="20"/>
      <c r="R132" s="20"/>
      <c r="S132" s="86">
        <v>44376.0</v>
      </c>
      <c r="T132" s="20">
        <f t="shared" ref="T132:V132" si="1297">(1+B132)*1</f>
        <v>1.01531</v>
      </c>
      <c r="U132" s="20">
        <f t="shared" si="1297"/>
        <v>1.02115</v>
      </c>
      <c r="V132" s="20">
        <f t="shared" si="1297"/>
        <v>1.03308</v>
      </c>
      <c r="W132" s="91">
        <f t="shared" ref="W132:X132" si="1298">(1+E132)*$L132</f>
        <v>0.846240426</v>
      </c>
      <c r="X132" s="91">
        <f t="shared" si="1298"/>
        <v>0.8508533099</v>
      </c>
      <c r="Y132" s="91">
        <f t="shared" ref="Y132:Z132" si="1299">(1+G132)*$M132</f>
        <v>111.1926132</v>
      </c>
      <c r="Z132" s="91">
        <f t="shared" si="1299"/>
        <v>111.5066604</v>
      </c>
      <c r="AA132" s="20"/>
      <c r="AB132" s="86">
        <v>44376.0</v>
      </c>
      <c r="AC132" s="92">
        <f t="shared" ref="AC132:AI132" si="1300">LN(T132/T131)</f>
        <v>0.0001280479098</v>
      </c>
      <c r="AD132" s="92">
        <f t="shared" si="1300"/>
        <v>0.00004896560167</v>
      </c>
      <c r="AE132" s="92">
        <f t="shared" si="1300"/>
        <v>-0.0001355079129</v>
      </c>
      <c r="AF132" s="92">
        <f t="shared" si="1300"/>
        <v>0.002223115981</v>
      </c>
      <c r="AG132" s="92">
        <f t="shared" si="1300"/>
        <v>0.002279386131</v>
      </c>
      <c r="AH132" s="92">
        <f t="shared" si="1300"/>
        <v>-0.0006527151999</v>
      </c>
      <c r="AI132" s="92">
        <f t="shared" si="1300"/>
        <v>-0.0006427424345</v>
      </c>
      <c r="AJ132" s="20"/>
      <c r="AK132" s="20">
        <f t="shared" ref="AK132:AQ132" si="1301">AC132*AC132</f>
        <v>0.0000000163962672</v>
      </c>
      <c r="AL132" s="20">
        <f t="shared" si="1301"/>
        <v>0.000000002397630147</v>
      </c>
      <c r="AM132" s="20">
        <f t="shared" si="1301"/>
        <v>0.00000001836239446</v>
      </c>
      <c r="AN132" s="20">
        <f t="shared" si="1301"/>
        <v>0.000004942244665</v>
      </c>
      <c r="AO132" s="20">
        <f t="shared" si="1301"/>
        <v>0.000005195601134</v>
      </c>
      <c r="AP132" s="20">
        <f t="shared" si="1301"/>
        <v>0.0000004260371322</v>
      </c>
      <c r="AQ132" s="20">
        <f t="shared" si="1301"/>
        <v>0.0000004131178371</v>
      </c>
      <c r="AR132" s="20"/>
      <c r="AS132" s="20">
        <f t="shared" ref="AS132:AX132" si="1302">$AC132*AD132</f>
        <v>0.000000006269942946</v>
      </c>
      <c r="AT132" s="20">
        <f t="shared" si="1302"/>
        <v>-0.00000001735150501</v>
      </c>
      <c r="AU132" s="20">
        <f t="shared" si="1302"/>
        <v>0.0000002846653546</v>
      </c>
      <c r="AV132" s="20">
        <f t="shared" si="1302"/>
        <v>0.0000002918706297</v>
      </c>
      <c r="AW132" s="20">
        <f t="shared" si="1302"/>
        <v>-0.00000008357881704</v>
      </c>
      <c r="AX132" s="20">
        <f t="shared" si="1302"/>
        <v>-0.00000008230182527</v>
      </c>
      <c r="AY132" s="20"/>
      <c r="AZ132" s="20">
        <f t="shared" ref="AZ132:BD132" si="1303">$AD132*AE132</f>
        <v>-0.000000006635226487</v>
      </c>
      <c r="BA132" s="20">
        <f t="shared" si="1303"/>
        <v>0.0000001088562116</v>
      </c>
      <c r="BB132" s="20">
        <f t="shared" si="1303"/>
        <v>0.0000001116115133</v>
      </c>
      <c r="BC132" s="20">
        <f t="shared" si="1303"/>
        <v>-0.00000003196059249</v>
      </c>
      <c r="BD132" s="20">
        <f t="shared" si="1303"/>
        <v>-0.00000003147227003</v>
      </c>
      <c r="BE132" s="20"/>
      <c r="BF132" s="20">
        <f t="shared" ref="BF132:BI132" si="1304">$AE132*AF132</f>
        <v>-0.0000003012498067</v>
      </c>
      <c r="BG132" s="20">
        <f t="shared" si="1304"/>
        <v>-0.0000003088748573</v>
      </c>
      <c r="BH132" s="20">
        <f t="shared" si="1304"/>
        <v>0.00000008844807446</v>
      </c>
      <c r="BI132" s="20">
        <f t="shared" si="1304"/>
        <v>0.00000008709668583</v>
      </c>
      <c r="BJ132" s="20"/>
      <c r="BK132" s="20">
        <f t="shared" ref="BK132:BM132" si="1305">$AF132*AG132</f>
        <v>0.000005067339735</v>
      </c>
      <c r="BL132" s="20">
        <f t="shared" si="1305"/>
        <v>-0.000001451061592</v>
      </c>
      <c r="BM132" s="20">
        <f t="shared" si="1305"/>
        <v>-0.000001428890978</v>
      </c>
      <c r="BN132" s="20"/>
      <c r="BO132" s="20">
        <f t="shared" ref="BO132:BP132" si="1306">$AG132*AH132</f>
        <v>-0.000001487789974</v>
      </c>
      <c r="BP132" s="20">
        <f t="shared" si="1306"/>
        <v>-0.000001465058191</v>
      </c>
      <c r="BQ132" s="20"/>
      <c r="BR132" s="20">
        <f t="shared" si="27"/>
        <v>0.0000004195277566</v>
      </c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</row>
    <row r="133" ht="15.75" customHeight="1">
      <c r="A133" s="86">
        <v>44377.0</v>
      </c>
      <c r="B133" s="20">
        <v>0.01532</v>
      </c>
      <c r="C133" s="20">
        <v>0.02113</v>
      </c>
      <c r="D133" s="20">
        <v>0.033</v>
      </c>
      <c r="E133" s="20">
        <v>0.006670000000000001</v>
      </c>
      <c r="F133" s="91">
        <v>0.012214347826086965</v>
      </c>
      <c r="G133" s="20">
        <v>0.00555</v>
      </c>
      <c r="H133" s="20">
        <v>0.00839</v>
      </c>
      <c r="I133" s="20" t="s">
        <v>83</v>
      </c>
      <c r="J133" s="20"/>
      <c r="K133" s="86">
        <v>44377.0</v>
      </c>
      <c r="L133" s="89">
        <v>0.8435</v>
      </c>
      <c r="M133" s="89">
        <v>111.12</v>
      </c>
      <c r="N133" s="20"/>
      <c r="O133" s="20"/>
      <c r="P133" s="20"/>
      <c r="Q133" s="20"/>
      <c r="R133" s="20"/>
      <c r="S133" s="86">
        <v>44377.0</v>
      </c>
      <c r="T133" s="20">
        <f t="shared" ref="T133:V133" si="1307">(1+B133)*1</f>
        <v>1.01532</v>
      </c>
      <c r="U133" s="20">
        <f t="shared" si="1307"/>
        <v>1.02113</v>
      </c>
      <c r="V133" s="20">
        <f t="shared" si="1307"/>
        <v>1.033</v>
      </c>
      <c r="W133" s="91">
        <f t="shared" ref="W133:X133" si="1308">(1+E133)*$L133</f>
        <v>0.849126145</v>
      </c>
      <c r="X133" s="91">
        <f t="shared" si="1308"/>
        <v>0.8538028024</v>
      </c>
      <c r="Y133" s="91">
        <f t="shared" ref="Y133:Z133" si="1309">(1+G133)*$M133</f>
        <v>111.736716</v>
      </c>
      <c r="Z133" s="91">
        <f t="shared" si="1309"/>
        <v>112.0522968</v>
      </c>
      <c r="AA133" s="20"/>
      <c r="AB133" s="86">
        <v>44377.0</v>
      </c>
      <c r="AC133" s="92">
        <f t="shared" ref="AC133:AI133" si="1310">LN(T133/T132)</f>
        <v>0.000009849160113</v>
      </c>
      <c r="AD133" s="92">
        <f t="shared" si="1310"/>
        <v>-0.00001958595296</v>
      </c>
      <c r="AE133" s="92">
        <f t="shared" si="1310"/>
        <v>-0.00007744133823</v>
      </c>
      <c r="AF133" s="92">
        <f t="shared" si="1310"/>
        <v>0.003404245237</v>
      </c>
      <c r="AG133" s="92">
        <f t="shared" si="1310"/>
        <v>0.003460516692</v>
      </c>
      <c r="AH133" s="92">
        <f t="shared" si="1310"/>
        <v>0.004881402392</v>
      </c>
      <c r="AI133" s="92">
        <f t="shared" si="1310"/>
        <v>0.004881374384</v>
      </c>
      <c r="AJ133" s="20"/>
      <c r="AK133" s="20">
        <f t="shared" ref="AK133:AQ133" si="1311">AC133*AC133</f>
        <v>0</v>
      </c>
      <c r="AL133" s="20">
        <f t="shared" si="1311"/>
        <v>0.0000000003836095532</v>
      </c>
      <c r="AM133" s="20">
        <f t="shared" si="1311"/>
        <v>0.000000005997160866</v>
      </c>
      <c r="AN133" s="20">
        <f t="shared" si="1311"/>
        <v>0.00001158888563</v>
      </c>
      <c r="AO133" s="20">
        <f t="shared" si="1311"/>
        <v>0.00001197517577</v>
      </c>
      <c r="AP133" s="20">
        <f t="shared" si="1311"/>
        <v>0.00002382808931</v>
      </c>
      <c r="AQ133" s="20">
        <f t="shared" si="1311"/>
        <v>0.00002382781587</v>
      </c>
      <c r="AR133" s="20"/>
      <c r="AS133" s="20">
        <f t="shared" ref="AS133:AX133" si="1312">$AC133*AD133</f>
        <v>-0.0000000001929051866</v>
      </c>
      <c r="AT133" s="20">
        <f t="shared" si="1312"/>
        <v>-0.0000000007627321396</v>
      </c>
      <c r="AU133" s="20">
        <f t="shared" si="1312"/>
        <v>0.0000000335289564</v>
      </c>
      <c r="AV133" s="20">
        <f t="shared" si="1312"/>
        <v>0.00000003408318297</v>
      </c>
      <c r="AW133" s="20">
        <f t="shared" si="1312"/>
        <v>0.00000004807771374</v>
      </c>
      <c r="AX133" s="20">
        <f t="shared" si="1312"/>
        <v>0.00000004807743788</v>
      </c>
      <c r="AY133" s="20"/>
      <c r="AZ133" s="20">
        <f t="shared" ref="AZ133:BD133" si="1313">$AD133*AE133</f>
        <v>0.000000001516762407</v>
      </c>
      <c r="BA133" s="20">
        <f t="shared" si="1313"/>
        <v>-0.00000006667538705</v>
      </c>
      <c r="BB133" s="20">
        <f t="shared" si="1313"/>
        <v>-0.00000006777751713</v>
      </c>
      <c r="BC133" s="20">
        <f t="shared" si="1313"/>
        <v>-0.00000009560691761</v>
      </c>
      <c r="BD133" s="20">
        <f t="shared" si="1313"/>
        <v>-0.00000009560636903</v>
      </c>
      <c r="BE133" s="20"/>
      <c r="BF133" s="20">
        <f t="shared" ref="BF133:BI133" si="1314">$AE133*AF133</f>
        <v>-0.0000002636293068</v>
      </c>
      <c r="BG133" s="20">
        <f t="shared" si="1314"/>
        <v>-0.0000002679870436</v>
      </c>
      <c r="BH133" s="20">
        <f t="shared" si="1314"/>
        <v>-0.0000003780223337</v>
      </c>
      <c r="BI133" s="20">
        <f t="shared" si="1314"/>
        <v>-0.0000003780201646</v>
      </c>
      <c r="BJ133" s="20"/>
      <c r="BK133" s="20">
        <f t="shared" ref="BK133:BM133" si="1315">$AF133*AG133</f>
        <v>0.00001178044746</v>
      </c>
      <c r="BL133" s="20">
        <f t="shared" si="1315"/>
        <v>0.00001661749084</v>
      </c>
      <c r="BM133" s="20">
        <f t="shared" si="1315"/>
        <v>0.00001661739549</v>
      </c>
      <c r="BN133" s="20"/>
      <c r="BO133" s="20">
        <f t="shared" ref="BO133:BP133" si="1316">$AG133*AH133</f>
        <v>0.00001689217446</v>
      </c>
      <c r="BP133" s="20">
        <f t="shared" si="1316"/>
        <v>0.00001689207753</v>
      </c>
      <c r="BQ133" s="20"/>
      <c r="BR133" s="20">
        <f t="shared" si="27"/>
        <v>0.00002382795259</v>
      </c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</row>
    <row r="134" ht="15.75" customHeight="1">
      <c r="A134" s="86">
        <v>44378.0</v>
      </c>
      <c r="B134" s="20">
        <v>0.015109999999999998</v>
      </c>
      <c r="C134" s="20">
        <v>0.021179999999999997</v>
      </c>
      <c r="D134" s="20">
        <v>0.03302</v>
      </c>
      <c r="E134" s="20">
        <v>0.006670000000000001</v>
      </c>
      <c r="F134" s="91">
        <v>0.012231086956521722</v>
      </c>
      <c r="G134" s="20">
        <v>0.00549</v>
      </c>
      <c r="H134" s="20">
        <v>0.00832</v>
      </c>
      <c r="I134" s="20" t="s">
        <v>83</v>
      </c>
      <c r="J134" s="20"/>
      <c r="K134" s="86">
        <v>44378.0</v>
      </c>
      <c r="L134" s="89">
        <v>0.844</v>
      </c>
      <c r="M134" s="89">
        <v>111.55</v>
      </c>
      <c r="N134" s="20"/>
      <c r="O134" s="20"/>
      <c r="P134" s="20"/>
      <c r="Q134" s="20"/>
      <c r="R134" s="20"/>
      <c r="S134" s="86">
        <v>44378.0</v>
      </c>
      <c r="T134" s="20">
        <f t="shared" ref="T134:V134" si="1317">(1+B134)*1</f>
        <v>1.01511</v>
      </c>
      <c r="U134" s="20">
        <f t="shared" si="1317"/>
        <v>1.02118</v>
      </c>
      <c r="V134" s="20">
        <f t="shared" si="1317"/>
        <v>1.03302</v>
      </c>
      <c r="W134" s="91">
        <f t="shared" ref="W134:X134" si="1318">(1+E134)*$L134</f>
        <v>0.84962948</v>
      </c>
      <c r="X134" s="91">
        <f t="shared" si="1318"/>
        <v>0.8543230374</v>
      </c>
      <c r="Y134" s="91">
        <f t="shared" ref="Y134:Z134" si="1319">(1+G134)*$M134</f>
        <v>112.1624095</v>
      </c>
      <c r="Z134" s="91">
        <f t="shared" si="1319"/>
        <v>112.478096</v>
      </c>
      <c r="AA134" s="20"/>
      <c r="AB134" s="86">
        <v>44378.0</v>
      </c>
      <c r="AC134" s="92">
        <f t="shared" ref="AC134:AI134" si="1320">LN(T134/T133)</f>
        <v>-0.0002068527364</v>
      </c>
      <c r="AD134" s="92">
        <f t="shared" si="1320"/>
        <v>0.00004896416314</v>
      </c>
      <c r="AE134" s="92">
        <f t="shared" si="1320"/>
        <v>0.0000193608968</v>
      </c>
      <c r="AF134" s="92">
        <f t="shared" si="1320"/>
        <v>0.0005925926099</v>
      </c>
      <c r="AG134" s="92">
        <f t="shared" si="1320"/>
        <v>0.0006091296133</v>
      </c>
      <c r="AH134" s="92">
        <f t="shared" si="1320"/>
        <v>0.003802551814</v>
      </c>
      <c r="AI134" s="92">
        <f t="shared" si="1320"/>
        <v>0.003792802436</v>
      </c>
      <c r="AJ134" s="20"/>
      <c r="AK134" s="20">
        <f t="shared" ref="AK134:AQ134" si="1321">AC134*AC134</f>
        <v>0.00000004278805454</v>
      </c>
      <c r="AL134" s="20">
        <f t="shared" si="1321"/>
        <v>0.000000002397489272</v>
      </c>
      <c r="AM134" s="20">
        <f t="shared" si="1321"/>
        <v>0.0000000003748443248</v>
      </c>
      <c r="AN134" s="20">
        <f t="shared" si="1321"/>
        <v>0.0000003511660013</v>
      </c>
      <c r="AO134" s="20">
        <f t="shared" si="1321"/>
        <v>0.0000003710388857</v>
      </c>
      <c r="AP134" s="20">
        <f t="shared" si="1321"/>
        <v>0.0000144594003</v>
      </c>
      <c r="AQ134" s="20">
        <f t="shared" si="1321"/>
        <v>0.00001438535032</v>
      </c>
      <c r="AR134" s="20"/>
      <c r="AS134" s="20">
        <f t="shared" ref="AS134:AX134" si="1322">$AC134*AD134</f>
        <v>-0.00000001012837113</v>
      </c>
      <c r="AT134" s="20">
        <f t="shared" si="1322"/>
        <v>-0.000000004004854481</v>
      </c>
      <c r="AU134" s="20">
        <f t="shared" si="1322"/>
        <v>-0.0000001225794029</v>
      </c>
      <c r="AV134" s="20">
        <f t="shared" si="1322"/>
        <v>-0.0000001260001273</v>
      </c>
      <c r="AW134" s="20">
        <f t="shared" si="1322"/>
        <v>-0.0000007865682479</v>
      </c>
      <c r="AX134" s="20">
        <f t="shared" si="1322"/>
        <v>-0.0000007845515625</v>
      </c>
      <c r="AY134" s="20"/>
      <c r="AZ134" s="20">
        <f t="shared" ref="AZ134:BD134" si="1323">$AD134*AE134</f>
        <v>0.0000000009479901093</v>
      </c>
      <c r="BA134" s="20">
        <f t="shared" si="1323"/>
        <v>0.00000002901580123</v>
      </c>
      <c r="BB134" s="20">
        <f t="shared" si="1323"/>
        <v>0.00000002982552176</v>
      </c>
      <c r="BC134" s="20">
        <f t="shared" si="1323"/>
        <v>0.0000001861887674</v>
      </c>
      <c r="BD134" s="20">
        <f t="shared" si="1323"/>
        <v>0.0000001857113973</v>
      </c>
      <c r="BE134" s="20"/>
      <c r="BF134" s="20">
        <f t="shared" ref="BF134:BI134" si="1324">$AE134*AF134</f>
        <v>0.00000001147312436</v>
      </c>
      <c r="BG134" s="20">
        <f t="shared" si="1324"/>
        <v>0.00000001179329558</v>
      </c>
      <c r="BH134" s="20">
        <f t="shared" si="1324"/>
        <v>0.00000007362081324</v>
      </c>
      <c r="BI134" s="20">
        <f t="shared" si="1324"/>
        <v>0.00000007343205655</v>
      </c>
      <c r="BJ134" s="20"/>
      <c r="BK134" s="20">
        <f t="shared" ref="BK134:BM134" si="1325">$AF134*AG134</f>
        <v>0.0000003609657073</v>
      </c>
      <c r="BL134" s="20">
        <f t="shared" si="1325"/>
        <v>0.000002253364104</v>
      </c>
      <c r="BM134" s="20">
        <f t="shared" si="1325"/>
        <v>0.000002247586695</v>
      </c>
      <c r="BN134" s="20"/>
      <c r="BO134" s="20">
        <f t="shared" ref="BO134:BP134" si="1326">$AG134*AH134</f>
        <v>0.000002316246916</v>
      </c>
      <c r="BP134" s="20">
        <f t="shared" si="1326"/>
        <v>0.000002310308281</v>
      </c>
      <c r="BQ134" s="20"/>
      <c r="BR134" s="20">
        <f t="shared" si="27"/>
        <v>0.00001442232779</v>
      </c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</row>
    <row r="135" ht="15.75" customHeight="1">
      <c r="A135" s="86">
        <v>44379.0</v>
      </c>
      <c r="B135" s="20">
        <v>0.01514</v>
      </c>
      <c r="C135" s="20">
        <v>0.02119</v>
      </c>
      <c r="D135" s="20">
        <v>0.032959999999999996</v>
      </c>
      <c r="E135" s="20">
        <v>0.00666</v>
      </c>
      <c r="F135" s="91">
        <v>0.01224782608695648</v>
      </c>
      <c r="G135" s="20">
        <v>0.005520000000000001</v>
      </c>
      <c r="H135" s="20">
        <v>0.00826</v>
      </c>
      <c r="I135" s="20" t="s">
        <v>83</v>
      </c>
      <c r="J135" s="20"/>
      <c r="K135" s="86">
        <v>44379.0</v>
      </c>
      <c r="L135" s="89">
        <v>0.843</v>
      </c>
      <c r="M135" s="89">
        <v>111.1</v>
      </c>
      <c r="N135" s="20"/>
      <c r="O135" s="20"/>
      <c r="P135" s="20"/>
      <c r="Q135" s="20"/>
      <c r="R135" s="20"/>
      <c r="S135" s="86">
        <v>44379.0</v>
      </c>
      <c r="T135" s="20">
        <f t="shared" ref="T135:V135" si="1327">(1+B135)*1</f>
        <v>1.01514</v>
      </c>
      <c r="U135" s="20">
        <f t="shared" si="1327"/>
        <v>1.02119</v>
      </c>
      <c r="V135" s="20">
        <f t="shared" si="1327"/>
        <v>1.03296</v>
      </c>
      <c r="W135" s="91">
        <f t="shared" ref="W135:X135" si="1328">(1+E135)*$L135</f>
        <v>0.84861438</v>
      </c>
      <c r="X135" s="91">
        <f t="shared" si="1328"/>
        <v>0.8533249174</v>
      </c>
      <c r="Y135" s="91">
        <f t="shared" ref="Y135:Z135" si="1329">(1+G135)*$M135</f>
        <v>111.713272</v>
      </c>
      <c r="Z135" s="91">
        <f t="shared" si="1329"/>
        <v>112.017686</v>
      </c>
      <c r="AA135" s="20"/>
      <c r="AB135" s="86">
        <v>44379.0</v>
      </c>
      <c r="AC135" s="92">
        <f t="shared" ref="AC135:AI135" si="1330">LN(T135/T134)</f>
        <v>0.00002955301071</v>
      </c>
      <c r="AD135" s="92">
        <f t="shared" si="1330"/>
        <v>0.000009792544936</v>
      </c>
      <c r="AE135" s="92">
        <f t="shared" si="1330"/>
        <v>-0.00005808381496</v>
      </c>
      <c r="AF135" s="92">
        <f t="shared" si="1330"/>
        <v>-0.001195470385</v>
      </c>
      <c r="AG135" s="92">
        <f t="shared" si="1330"/>
        <v>-0.001168999864</v>
      </c>
      <c r="AH135" s="92">
        <f t="shared" si="1330"/>
        <v>-0.004012388479</v>
      </c>
      <c r="AI135" s="92">
        <f t="shared" si="1330"/>
        <v>-0.004101730923</v>
      </c>
      <c r="AJ135" s="20"/>
      <c r="AK135" s="20">
        <f t="shared" ref="AK135:AQ135" si="1331">AC135*AC135</f>
        <v>0.0000000008733804423</v>
      </c>
      <c r="AL135" s="20">
        <f t="shared" si="1331"/>
        <v>0</v>
      </c>
      <c r="AM135" s="20">
        <f t="shared" si="1331"/>
        <v>0.00000000337372956</v>
      </c>
      <c r="AN135" s="20">
        <f t="shared" si="1331"/>
        <v>0.000001429149442</v>
      </c>
      <c r="AO135" s="20">
        <f t="shared" si="1331"/>
        <v>0.000001366560683</v>
      </c>
      <c r="AP135" s="20">
        <f t="shared" si="1331"/>
        <v>0.0000160992613</v>
      </c>
      <c r="AQ135" s="20">
        <f t="shared" si="1331"/>
        <v>0.00001682419656</v>
      </c>
      <c r="AR135" s="20"/>
      <c r="AS135" s="20">
        <f t="shared" ref="AS135:AX135" si="1332">$AC135*AD135</f>
        <v>0.0000000002893991854</v>
      </c>
      <c r="AT135" s="20">
        <f t="shared" si="1332"/>
        <v>-0.000000001716551606</v>
      </c>
      <c r="AU135" s="20">
        <f t="shared" si="1332"/>
        <v>-0.00000003532974911</v>
      </c>
      <c r="AV135" s="20">
        <f t="shared" si="1332"/>
        <v>-0.00000003454746551</v>
      </c>
      <c r="AW135" s="20">
        <f t="shared" si="1332"/>
        <v>-0.0000001185781597</v>
      </c>
      <c r="AX135" s="20">
        <f t="shared" si="1332"/>
        <v>-0.0000001212184979</v>
      </c>
      <c r="AY135" s="20"/>
      <c r="AZ135" s="20">
        <f t="shared" ref="AZ135:BD135" si="1333">$AD135*AE135</f>
        <v>-0.000000000568788368</v>
      </c>
      <c r="BA135" s="20">
        <f t="shared" si="1333"/>
        <v>-0.00000001170669747</v>
      </c>
      <c r="BB135" s="20">
        <f t="shared" si="1333"/>
        <v>-0.0000000114474837</v>
      </c>
      <c r="BC135" s="20">
        <f t="shared" si="1333"/>
        <v>-0.00000003929149448</v>
      </c>
      <c r="BD135" s="20">
        <f t="shared" si="1333"/>
        <v>-0.00000004016638437</v>
      </c>
      <c r="BE135" s="20"/>
      <c r="BF135" s="20">
        <f t="shared" ref="BF135:BI135" si="1334">$AE135*AF135</f>
        <v>0.00000006943748066</v>
      </c>
      <c r="BG135" s="20">
        <f t="shared" si="1334"/>
        <v>0.0000000678999718</v>
      </c>
      <c r="BH135" s="20">
        <f t="shared" si="1334"/>
        <v>0.00000023305483</v>
      </c>
      <c r="BI135" s="20">
        <f t="shared" si="1334"/>
        <v>0.0000002382441799</v>
      </c>
      <c r="BJ135" s="20"/>
      <c r="BK135" s="20">
        <f t="shared" ref="BK135:BM135" si="1335">$AF135*AG135</f>
        <v>0.000001397504718</v>
      </c>
      <c r="BL135" s="20">
        <f t="shared" si="1335"/>
        <v>0.000004796691601</v>
      </c>
      <c r="BM135" s="20">
        <f t="shared" si="1335"/>
        <v>0.000004903497847</v>
      </c>
      <c r="BN135" s="20"/>
      <c r="BO135" s="20">
        <f t="shared" ref="BO135:BP135" si="1336">$AG135*AH135</f>
        <v>0.000004690481587</v>
      </c>
      <c r="BP135" s="20">
        <f t="shared" si="1336"/>
        <v>0.000004794922892</v>
      </c>
      <c r="BQ135" s="20"/>
      <c r="BR135" s="20">
        <f t="shared" si="27"/>
        <v>0.0000164577379</v>
      </c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</row>
    <row r="136" ht="15.75" customHeight="1">
      <c r="A136" s="86">
        <v>44382.0</v>
      </c>
      <c r="B136" s="20">
        <v>0.01514</v>
      </c>
      <c r="C136" s="20">
        <v>0.02119</v>
      </c>
      <c r="D136" s="20">
        <v>0.032959999999999996</v>
      </c>
      <c r="E136" s="20">
        <v>0.0066500000000000005</v>
      </c>
      <c r="F136" s="91">
        <v>0.012298043478260894</v>
      </c>
      <c r="G136" s="20">
        <v>0.00547</v>
      </c>
      <c r="H136" s="20">
        <v>0.008199999999999999</v>
      </c>
      <c r="I136" s="20" t="s">
        <v>83</v>
      </c>
      <c r="J136" s="20"/>
      <c r="K136" s="86">
        <v>44382.0</v>
      </c>
      <c r="L136" s="89">
        <v>0.8431</v>
      </c>
      <c r="M136" s="89">
        <v>111.01</v>
      </c>
      <c r="N136" s="20"/>
      <c r="O136" s="20"/>
      <c r="P136" s="20"/>
      <c r="Q136" s="20"/>
      <c r="R136" s="20"/>
      <c r="S136" s="86">
        <v>44382.0</v>
      </c>
      <c r="T136" s="20">
        <f t="shared" ref="T136:V136" si="1337">(1+B136)*1</f>
        <v>1.01514</v>
      </c>
      <c r="U136" s="20">
        <f t="shared" si="1337"/>
        <v>1.02119</v>
      </c>
      <c r="V136" s="20">
        <f t="shared" si="1337"/>
        <v>1.03296</v>
      </c>
      <c r="W136" s="91">
        <f t="shared" ref="W136:X136" si="1338">(1+E136)*$L136</f>
        <v>0.848706615</v>
      </c>
      <c r="X136" s="91">
        <f t="shared" si="1338"/>
        <v>0.8534684805</v>
      </c>
      <c r="Y136" s="91">
        <f t="shared" ref="Y136:Z136" si="1339">(1+G136)*$M136</f>
        <v>111.6172247</v>
      </c>
      <c r="Z136" s="91">
        <f t="shared" si="1339"/>
        <v>111.920282</v>
      </c>
      <c r="AA136" s="20"/>
      <c r="AB136" s="86">
        <v>44382.0</v>
      </c>
      <c r="AC136" s="92">
        <f t="shared" ref="AC136:AI136" si="1340">LN(T136/T135)</f>
        <v>0</v>
      </c>
      <c r="AD136" s="92">
        <f t="shared" si="1340"/>
        <v>0</v>
      </c>
      <c r="AE136" s="92">
        <f t="shared" si="1340"/>
        <v>0</v>
      </c>
      <c r="AF136" s="92">
        <f t="shared" si="1340"/>
        <v>0.0001086830368</v>
      </c>
      <c r="AG136" s="92">
        <f t="shared" si="1340"/>
        <v>0.0001682254756</v>
      </c>
      <c r="AH136" s="92">
        <f t="shared" si="1340"/>
        <v>-0.0008601360525</v>
      </c>
      <c r="AI136" s="92">
        <f t="shared" si="1340"/>
        <v>-0.0008699195318</v>
      </c>
      <c r="AJ136" s="20"/>
      <c r="AK136" s="20">
        <f t="shared" ref="AK136:AQ136" si="1341">AC136*AC136</f>
        <v>0</v>
      </c>
      <c r="AL136" s="20">
        <f t="shared" si="1341"/>
        <v>0</v>
      </c>
      <c r="AM136" s="20">
        <f t="shared" si="1341"/>
        <v>0</v>
      </c>
      <c r="AN136" s="20">
        <f t="shared" si="1341"/>
        <v>0.00000001181200249</v>
      </c>
      <c r="AO136" s="20">
        <f t="shared" si="1341"/>
        <v>0.00000002829981064</v>
      </c>
      <c r="AP136" s="20">
        <f t="shared" si="1341"/>
        <v>0.0000007398340289</v>
      </c>
      <c r="AQ136" s="20">
        <f t="shared" si="1341"/>
        <v>0.0000007567599919</v>
      </c>
      <c r="AR136" s="20"/>
      <c r="AS136" s="20">
        <f t="shared" ref="AS136:AX136" si="1342">$AC136*AD136</f>
        <v>0</v>
      </c>
      <c r="AT136" s="20">
        <f t="shared" si="1342"/>
        <v>0</v>
      </c>
      <c r="AU136" s="20">
        <f t="shared" si="1342"/>
        <v>0</v>
      </c>
      <c r="AV136" s="20">
        <f t="shared" si="1342"/>
        <v>0</v>
      </c>
      <c r="AW136" s="20">
        <f t="shared" si="1342"/>
        <v>0</v>
      </c>
      <c r="AX136" s="20">
        <f t="shared" si="1342"/>
        <v>0</v>
      </c>
      <c r="AY136" s="20"/>
      <c r="AZ136" s="20">
        <f t="shared" ref="AZ136:BD136" si="1343">$AD136*AE136</f>
        <v>0</v>
      </c>
      <c r="BA136" s="20">
        <f t="shared" si="1343"/>
        <v>0</v>
      </c>
      <c r="BB136" s="20">
        <f t="shared" si="1343"/>
        <v>0</v>
      </c>
      <c r="BC136" s="20">
        <f t="shared" si="1343"/>
        <v>0</v>
      </c>
      <c r="BD136" s="20">
        <f t="shared" si="1343"/>
        <v>0</v>
      </c>
      <c r="BE136" s="20"/>
      <c r="BF136" s="20">
        <f t="shared" ref="BF136:BI136" si="1344">$AE136*AF136</f>
        <v>0</v>
      </c>
      <c r="BG136" s="20">
        <f t="shared" si="1344"/>
        <v>0</v>
      </c>
      <c r="BH136" s="20">
        <f t="shared" si="1344"/>
        <v>0</v>
      </c>
      <c r="BI136" s="20">
        <f t="shared" si="1344"/>
        <v>0</v>
      </c>
      <c r="BJ136" s="20"/>
      <c r="BK136" s="20">
        <f t="shared" ref="BK136:BM136" si="1345">$AF136*AG136</f>
        <v>0.00000001828325556</v>
      </c>
      <c r="BL136" s="20">
        <f t="shared" si="1345"/>
        <v>-0.00000009348219826</v>
      </c>
      <c r="BM136" s="20">
        <f t="shared" si="1345"/>
        <v>-0.0000000945454965</v>
      </c>
      <c r="BN136" s="20"/>
      <c r="BO136" s="20">
        <f t="shared" ref="BO136:BP136" si="1346">$AG136*AH136</f>
        <v>-0.0000001446967965</v>
      </c>
      <c r="BP136" s="20">
        <f t="shared" si="1346"/>
        <v>-0.000000146342627</v>
      </c>
      <c r="BQ136" s="20"/>
      <c r="BR136" s="20">
        <f t="shared" si="27"/>
        <v>0.0000007482491521</v>
      </c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</row>
    <row r="137" ht="15.75" customHeight="1">
      <c r="A137" s="86">
        <v>44383.0</v>
      </c>
      <c r="B137" s="20">
        <v>0.015029999999999998</v>
      </c>
      <c r="C137" s="20">
        <v>0.02119</v>
      </c>
      <c r="D137" s="20">
        <v>0.03268</v>
      </c>
      <c r="E137" s="20">
        <v>0.00664</v>
      </c>
      <c r="F137" s="91">
        <v>0.012314782608695651</v>
      </c>
      <c r="G137" s="20">
        <v>0.00553</v>
      </c>
      <c r="H137" s="20">
        <v>0.00822</v>
      </c>
      <c r="I137" s="20" t="s">
        <v>83</v>
      </c>
      <c r="J137" s="20"/>
      <c r="K137" s="86">
        <v>44383.0</v>
      </c>
      <c r="L137" s="89">
        <v>0.8459</v>
      </c>
      <c r="M137" s="89">
        <v>110.67</v>
      </c>
      <c r="N137" s="20"/>
      <c r="O137" s="20"/>
      <c r="P137" s="20"/>
      <c r="Q137" s="20"/>
      <c r="R137" s="20"/>
      <c r="S137" s="86">
        <v>44383.0</v>
      </c>
      <c r="T137" s="20">
        <f t="shared" ref="T137:V137" si="1347">(1+B137)*1</f>
        <v>1.01503</v>
      </c>
      <c r="U137" s="20">
        <f t="shared" si="1347"/>
        <v>1.02119</v>
      </c>
      <c r="V137" s="20">
        <f t="shared" si="1347"/>
        <v>1.03268</v>
      </c>
      <c r="W137" s="91">
        <f t="shared" ref="W137:X137" si="1348">(1+E137)*$L137</f>
        <v>0.851516776</v>
      </c>
      <c r="X137" s="91">
        <f t="shared" si="1348"/>
        <v>0.8563170746</v>
      </c>
      <c r="Y137" s="91">
        <f t="shared" ref="Y137:Z137" si="1349">(1+G137)*$M137</f>
        <v>111.2820051</v>
      </c>
      <c r="Z137" s="91">
        <f t="shared" si="1349"/>
        <v>111.5797074</v>
      </c>
      <c r="AA137" s="20"/>
      <c r="AB137" s="86">
        <v>44383.0</v>
      </c>
      <c r="AC137" s="92">
        <f t="shared" ref="AC137:AI137" si="1350">LN(T137/T136)</f>
        <v>-0.0001083653094</v>
      </c>
      <c r="AD137" s="92">
        <f t="shared" si="1350"/>
        <v>0</v>
      </c>
      <c r="AE137" s="92">
        <f t="shared" si="1350"/>
        <v>-0.0002711024203</v>
      </c>
      <c r="AF137" s="92">
        <f t="shared" si="1350"/>
        <v>0.003305640393</v>
      </c>
      <c r="AG137" s="92">
        <f t="shared" si="1350"/>
        <v>0.003332110017</v>
      </c>
      <c r="AH137" s="92">
        <f t="shared" si="1350"/>
        <v>-0.003007815263</v>
      </c>
      <c r="AI137" s="92">
        <f t="shared" si="1350"/>
        <v>-0.003047649931</v>
      </c>
      <c r="AJ137" s="20"/>
      <c r="AK137" s="20">
        <f t="shared" ref="AK137:AQ137" si="1351">AC137*AC137</f>
        <v>0.00000001174304028</v>
      </c>
      <c r="AL137" s="20">
        <f t="shared" si="1351"/>
        <v>0</v>
      </c>
      <c r="AM137" s="20">
        <f t="shared" si="1351"/>
        <v>0.00000007349652228</v>
      </c>
      <c r="AN137" s="20">
        <f t="shared" si="1351"/>
        <v>0.00001092725841</v>
      </c>
      <c r="AO137" s="20">
        <f t="shared" si="1351"/>
        <v>0.00001110295717</v>
      </c>
      <c r="AP137" s="20">
        <f t="shared" si="1351"/>
        <v>0.000009046952655</v>
      </c>
      <c r="AQ137" s="20">
        <f t="shared" si="1351"/>
        <v>0.0000092881701</v>
      </c>
      <c r="AR137" s="20"/>
      <c r="AS137" s="20">
        <f t="shared" ref="AS137:AX137" si="1352">$AC137*AD137</f>
        <v>0</v>
      </c>
      <c r="AT137" s="20">
        <f t="shared" si="1352"/>
        <v>0.00000002937809766</v>
      </c>
      <c r="AU137" s="20">
        <f t="shared" si="1352"/>
        <v>-0.000000358216744</v>
      </c>
      <c r="AV137" s="20">
        <f t="shared" si="1352"/>
        <v>-0.000000361085133</v>
      </c>
      <c r="AW137" s="20">
        <f t="shared" si="1352"/>
        <v>0.0000003259428316</v>
      </c>
      <c r="AX137" s="20">
        <f t="shared" si="1352"/>
        <v>0.0000003302595277</v>
      </c>
      <c r="AY137" s="20"/>
      <c r="AZ137" s="20">
        <f t="shared" ref="AZ137:BD137" si="1353">$AD137*AE137</f>
        <v>0</v>
      </c>
      <c r="BA137" s="20">
        <f t="shared" si="1353"/>
        <v>0</v>
      </c>
      <c r="BB137" s="20">
        <f t="shared" si="1353"/>
        <v>0</v>
      </c>
      <c r="BC137" s="20">
        <f t="shared" si="1353"/>
        <v>0</v>
      </c>
      <c r="BD137" s="20">
        <f t="shared" si="1353"/>
        <v>0</v>
      </c>
      <c r="BE137" s="20"/>
      <c r="BF137" s="20">
        <f t="shared" ref="BF137:BI137" si="1354">$AE137*AF137</f>
        <v>-0.000000896167111</v>
      </c>
      <c r="BG137" s="20">
        <f t="shared" si="1354"/>
        <v>-0.0000009033430904</v>
      </c>
      <c r="BH137" s="20">
        <f t="shared" si="1354"/>
        <v>0.0000008154259975</v>
      </c>
      <c r="BI137" s="20">
        <f t="shared" si="1354"/>
        <v>0.0000008262252724</v>
      </c>
      <c r="BJ137" s="20"/>
      <c r="BK137" s="20">
        <f t="shared" ref="BK137:BM137" si="1355">$AF137*AG137</f>
        <v>0.00001101475747</v>
      </c>
      <c r="BL137" s="20">
        <f t="shared" si="1355"/>
        <v>-0.000009942755626</v>
      </c>
      <c r="BM137" s="20">
        <f t="shared" si="1355"/>
        <v>-0.00001007443471</v>
      </c>
      <c r="BN137" s="20"/>
      <c r="BO137" s="20">
        <f t="shared" ref="BO137:BP137" si="1356">$AG137*AH137</f>
        <v>-0.00001002237137</v>
      </c>
      <c r="BP137" s="20">
        <f t="shared" si="1356"/>
        <v>-0.00001015510486</v>
      </c>
      <c r="BQ137" s="20"/>
      <c r="BR137" s="20">
        <f t="shared" si="27"/>
        <v>0.000009166767977</v>
      </c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</row>
    <row r="138" ht="15.75" customHeight="1">
      <c r="A138" s="86">
        <v>44384.0</v>
      </c>
      <c r="B138" s="20">
        <v>0.01476</v>
      </c>
      <c r="C138" s="20">
        <v>0.021019999999999997</v>
      </c>
      <c r="D138" s="20">
        <v>0.0323</v>
      </c>
      <c r="E138" s="20">
        <v>0.00651</v>
      </c>
      <c r="F138" s="91">
        <v>0.01233152173913041</v>
      </c>
      <c r="G138" s="20">
        <v>0.00547</v>
      </c>
      <c r="H138" s="20">
        <v>0.008159999999999999</v>
      </c>
      <c r="I138" s="20" t="s">
        <v>83</v>
      </c>
      <c r="J138" s="20"/>
      <c r="K138" s="86">
        <v>44384.0</v>
      </c>
      <c r="L138" s="89">
        <v>0.8482</v>
      </c>
      <c r="M138" s="89">
        <v>110.73</v>
      </c>
      <c r="N138" s="20"/>
      <c r="O138" s="20"/>
      <c r="P138" s="20"/>
      <c r="Q138" s="20"/>
      <c r="R138" s="20"/>
      <c r="S138" s="86">
        <v>44384.0</v>
      </c>
      <c r="T138" s="20">
        <f t="shared" ref="T138:V138" si="1357">(1+B138)*1</f>
        <v>1.01476</v>
      </c>
      <c r="U138" s="20">
        <f t="shared" si="1357"/>
        <v>1.02102</v>
      </c>
      <c r="V138" s="20">
        <f t="shared" si="1357"/>
        <v>1.0323</v>
      </c>
      <c r="W138" s="91">
        <f t="shared" ref="W138:X138" si="1358">(1+E138)*$L138</f>
        <v>0.853721782</v>
      </c>
      <c r="X138" s="91">
        <f t="shared" si="1358"/>
        <v>0.8586595967</v>
      </c>
      <c r="Y138" s="91">
        <f t="shared" ref="Y138:Z138" si="1359">(1+G138)*$M138</f>
        <v>111.3356931</v>
      </c>
      <c r="Z138" s="91">
        <f t="shared" si="1359"/>
        <v>111.6335568</v>
      </c>
      <c r="AA138" s="20"/>
      <c r="AB138" s="86">
        <v>44384.0</v>
      </c>
      <c r="AC138" s="92">
        <f t="shared" ref="AC138:AI138" si="1360">LN(T138/T137)</f>
        <v>-0.0002660373749</v>
      </c>
      <c r="AD138" s="92">
        <f t="shared" si="1360"/>
        <v>-0.0001664863069</v>
      </c>
      <c r="AE138" s="92">
        <f t="shared" si="1360"/>
        <v>-0.0003680423096</v>
      </c>
      <c r="AF138" s="92">
        <f t="shared" si="1360"/>
        <v>0.002586156897</v>
      </c>
      <c r="AG138" s="92">
        <f t="shared" si="1360"/>
        <v>0.002731843093</v>
      </c>
      <c r="AH138" s="92">
        <f t="shared" si="1360"/>
        <v>0.0004823336282</v>
      </c>
      <c r="AI138" s="92">
        <f t="shared" si="1360"/>
        <v>0.0004824928414</v>
      </c>
      <c r="AJ138" s="20"/>
      <c r="AK138" s="20">
        <f t="shared" ref="AK138:AQ138" si="1361">AC138*AC138</f>
        <v>0.00000007077588484</v>
      </c>
      <c r="AL138" s="20">
        <f t="shared" si="1361"/>
        <v>0.00000002771769038</v>
      </c>
      <c r="AM138" s="20">
        <f t="shared" si="1361"/>
        <v>0.0000001354551417</v>
      </c>
      <c r="AN138" s="20">
        <f t="shared" si="1361"/>
        <v>0.000006688207496</v>
      </c>
      <c r="AO138" s="20">
        <f t="shared" si="1361"/>
        <v>0.000007462966686</v>
      </c>
      <c r="AP138" s="20">
        <f t="shared" si="1361"/>
        <v>0.0000002326457289</v>
      </c>
      <c r="AQ138" s="20">
        <f t="shared" si="1361"/>
        <v>0.000000232799342</v>
      </c>
      <c r="AR138" s="20"/>
      <c r="AS138" s="20">
        <f t="shared" ref="AS138:AX138" si="1362">$AC138*AD138</f>
        <v>0.00000004429158004</v>
      </c>
      <c r="AT138" s="20">
        <f t="shared" si="1362"/>
        <v>0.00000009791300991</v>
      </c>
      <c r="AU138" s="20">
        <f t="shared" si="1362"/>
        <v>-0.000000688014392</v>
      </c>
      <c r="AV138" s="20">
        <f t="shared" si="1362"/>
        <v>-0.0000007267723651</v>
      </c>
      <c r="AW138" s="20">
        <f t="shared" si="1362"/>
        <v>-0.0000001283187723</v>
      </c>
      <c r="AX138" s="20">
        <f t="shared" si="1362"/>
        <v>-0.0000001283611289</v>
      </c>
      <c r="AY138" s="20"/>
      <c r="AZ138" s="20">
        <f t="shared" ref="AZ138:BD138" si="1363">$AD138*AE138</f>
        <v>0.00000006127400491</v>
      </c>
      <c r="BA138" s="20">
        <f t="shared" si="1363"/>
        <v>-0.0000004305597108</v>
      </c>
      <c r="BB138" s="20">
        <f t="shared" si="1363"/>
        <v>-0.0000004548144676</v>
      </c>
      <c r="BC138" s="20">
        <f t="shared" si="1363"/>
        <v>-0.00000008030194445</v>
      </c>
      <c r="BD138" s="20">
        <f t="shared" si="1363"/>
        <v>-0.00000008032845127</v>
      </c>
      <c r="BE138" s="20"/>
      <c r="BF138" s="20">
        <f t="shared" ref="BF138:BI138" si="1364">$AE138*AF138</f>
        <v>-0.0000009518151575</v>
      </c>
      <c r="BG138" s="20">
        <f t="shared" si="1364"/>
        <v>-0.000001005433842</v>
      </c>
      <c r="BH138" s="20">
        <f t="shared" si="1364"/>
        <v>-0.0000001775191826</v>
      </c>
      <c r="BI138" s="20">
        <f t="shared" si="1364"/>
        <v>-0.0000001775777798</v>
      </c>
      <c r="BJ138" s="20"/>
      <c r="BK138" s="20">
        <f t="shared" ref="BK138:BM138" si="1365">$AF138*AG138</f>
        <v>0.000007064974857</v>
      </c>
      <c r="BL138" s="20">
        <f t="shared" si="1365"/>
        <v>0.000001247390439</v>
      </c>
      <c r="BM138" s="20">
        <f t="shared" si="1365"/>
        <v>0.00000124780219</v>
      </c>
      <c r="BN138" s="20"/>
      <c r="BO138" s="20">
        <f t="shared" ref="BO138:BP138" si="1366">$AG138*AH138</f>
        <v>0.000001317659791</v>
      </c>
      <c r="BP138" s="20">
        <f t="shared" si="1366"/>
        <v>0.000001318094736</v>
      </c>
      <c r="BQ138" s="20"/>
      <c r="BR138" s="20">
        <f t="shared" si="27"/>
        <v>0.0000002327225228</v>
      </c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</row>
    <row r="139" ht="15.75" customHeight="1">
      <c r="A139" s="86">
        <v>44385.0</v>
      </c>
      <c r="B139" s="20">
        <v>0.014570000000000001</v>
      </c>
      <c r="C139" s="20">
        <v>0.02092</v>
      </c>
      <c r="D139" s="20">
        <v>0.03199</v>
      </c>
      <c r="E139" s="20">
        <v>0.00635</v>
      </c>
      <c r="F139" s="91">
        <v>0.012348260869565166</v>
      </c>
      <c r="G139" s="20">
        <v>0.00538</v>
      </c>
      <c r="H139" s="20">
        <v>0.00803</v>
      </c>
      <c r="I139" s="20" t="s">
        <v>83</v>
      </c>
      <c r="J139" s="20"/>
      <c r="K139" s="86">
        <v>44385.0</v>
      </c>
      <c r="L139" s="89">
        <v>0.8443</v>
      </c>
      <c r="M139" s="89">
        <v>109.78</v>
      </c>
      <c r="N139" s="20"/>
      <c r="O139" s="20"/>
      <c r="P139" s="20"/>
      <c r="Q139" s="20"/>
      <c r="R139" s="20"/>
      <c r="S139" s="86">
        <v>44385.0</v>
      </c>
      <c r="T139" s="20">
        <f t="shared" ref="T139:V139" si="1367">(1+B139)*1</f>
        <v>1.01457</v>
      </c>
      <c r="U139" s="20">
        <f t="shared" si="1367"/>
        <v>1.02092</v>
      </c>
      <c r="V139" s="20">
        <f t="shared" si="1367"/>
        <v>1.03199</v>
      </c>
      <c r="W139" s="91">
        <f t="shared" ref="W139:X139" si="1368">(1+E139)*$L139</f>
        <v>0.849661305</v>
      </c>
      <c r="X139" s="91">
        <f t="shared" si="1368"/>
        <v>0.8547256367</v>
      </c>
      <c r="Y139" s="91">
        <f t="shared" ref="Y139:Z139" si="1369">(1+G139)*$M139</f>
        <v>110.3706164</v>
      </c>
      <c r="Z139" s="91">
        <f t="shared" si="1369"/>
        <v>110.6615334</v>
      </c>
      <c r="AA139" s="20"/>
      <c r="AB139" s="86">
        <v>44385.0</v>
      </c>
      <c r="AC139" s="92">
        <f t="shared" ref="AC139:AI139" si="1370">LN(T139/T138)</f>
        <v>-0.0001872539218</v>
      </c>
      <c r="AD139" s="92">
        <f t="shared" si="1370"/>
        <v>-0.00009794607097</v>
      </c>
      <c r="AE139" s="92">
        <f t="shared" si="1370"/>
        <v>-0.0003003453995</v>
      </c>
      <c r="AF139" s="92">
        <f t="shared" si="1370"/>
        <v>-0.004767553138</v>
      </c>
      <c r="AG139" s="92">
        <f t="shared" si="1370"/>
        <v>-0.004592040276</v>
      </c>
      <c r="AH139" s="92">
        <f t="shared" si="1370"/>
        <v>-0.008705956973</v>
      </c>
      <c r="AI139" s="92">
        <f t="shared" si="1370"/>
        <v>-0.008745398689</v>
      </c>
      <c r="AJ139" s="20"/>
      <c r="AK139" s="20">
        <f t="shared" ref="AK139:AQ139" si="1371">AC139*AC139</f>
        <v>0.00000003506403123</v>
      </c>
      <c r="AL139" s="20">
        <f t="shared" si="1371"/>
        <v>0.000000009593432819</v>
      </c>
      <c r="AM139" s="20">
        <f t="shared" si="1371"/>
        <v>0.00000009020735898</v>
      </c>
      <c r="AN139" s="20">
        <f t="shared" si="1371"/>
        <v>0.00002272956293</v>
      </c>
      <c r="AO139" s="20">
        <f t="shared" si="1371"/>
        <v>0.00002108683389</v>
      </c>
      <c r="AP139" s="20">
        <f t="shared" si="1371"/>
        <v>0.00007579368681</v>
      </c>
      <c r="AQ139" s="20">
        <f t="shared" si="1371"/>
        <v>0.00007648199823</v>
      </c>
      <c r="AR139" s="20"/>
      <c r="AS139" s="20">
        <f t="shared" ref="AS139:AX139" si="1372">$AC139*AD139</f>
        <v>0.00000001834078591</v>
      </c>
      <c r="AT139" s="20">
        <f t="shared" si="1372"/>
        <v>0.00000005624085394</v>
      </c>
      <c r="AU139" s="20">
        <f t="shared" si="1372"/>
        <v>0.0000008927430225</v>
      </c>
      <c r="AV139" s="20">
        <f t="shared" si="1372"/>
        <v>0.0000008598775507</v>
      </c>
      <c r="AW139" s="20">
        <f t="shared" si="1372"/>
        <v>0.000001630224586</v>
      </c>
      <c r="AX139" s="20">
        <f t="shared" si="1372"/>
        <v>0.000001637610202</v>
      </c>
      <c r="AY139" s="20"/>
      <c r="AZ139" s="20">
        <f t="shared" ref="AZ139:BD139" si="1373">$AD139*AE139</f>
        <v>0.00000002941765181</v>
      </c>
      <c r="BA139" s="20">
        <f t="shared" si="1373"/>
        <v>0.000000466963098</v>
      </c>
      <c r="BB139" s="20">
        <f t="shared" si="1373"/>
        <v>0.0000004497723028</v>
      </c>
      <c r="BC139" s="20">
        <f t="shared" si="1373"/>
        <v>0.0000008527142795</v>
      </c>
      <c r="BD139" s="20">
        <f t="shared" si="1373"/>
        <v>0.0000008565774407</v>
      </c>
      <c r="BE139" s="20"/>
      <c r="BF139" s="20">
        <f t="shared" ref="BF139:BI139" si="1374">$AE139*AF139</f>
        <v>0.000001431912652</v>
      </c>
      <c r="BG139" s="20">
        <f t="shared" si="1374"/>
        <v>0.000001379198171</v>
      </c>
      <c r="BH139" s="20">
        <f t="shared" si="1374"/>
        <v>0.000002614794125</v>
      </c>
      <c r="BI139" s="20">
        <f t="shared" si="1374"/>
        <v>0.000002626640263</v>
      </c>
      <c r="BJ139" s="20"/>
      <c r="BK139" s="20">
        <f t="shared" ref="BK139:BM139" si="1375">$AF139*AG139</f>
        <v>0.00002189279603</v>
      </c>
      <c r="BL139" s="20">
        <f t="shared" si="1375"/>
        <v>0.00004150611249</v>
      </c>
      <c r="BM139" s="20">
        <f t="shared" si="1375"/>
        <v>0.00004169415296</v>
      </c>
      <c r="BN139" s="20"/>
      <c r="BO139" s="20">
        <f t="shared" ref="BO139:BP139" si="1376">$AG139*AH139</f>
        <v>0.00003997810506</v>
      </c>
      <c r="BP139" s="20">
        <f t="shared" si="1376"/>
        <v>0.00004015922301</v>
      </c>
      <c r="BQ139" s="20"/>
      <c r="BR139" s="20">
        <f t="shared" si="27"/>
        <v>0.00007613706469</v>
      </c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</row>
    <row r="140" ht="15.75" customHeight="1">
      <c r="A140" s="86">
        <v>44386.0</v>
      </c>
      <c r="B140" s="20">
        <v>0.01463</v>
      </c>
      <c r="C140" s="20">
        <v>0.0213</v>
      </c>
      <c r="D140" s="20">
        <v>0.03241</v>
      </c>
      <c r="E140" s="20">
        <v>0.00642</v>
      </c>
      <c r="F140" s="91">
        <v>0.012364999999999925</v>
      </c>
      <c r="G140" s="20">
        <v>0.00542</v>
      </c>
      <c r="H140" s="20">
        <v>0.00803</v>
      </c>
      <c r="I140" s="20" t="s">
        <v>83</v>
      </c>
      <c r="J140" s="20"/>
      <c r="K140" s="86">
        <v>44386.0</v>
      </c>
      <c r="L140" s="89">
        <v>0.8421</v>
      </c>
      <c r="M140" s="89">
        <v>110.25</v>
      </c>
      <c r="N140" s="20"/>
      <c r="O140" s="20"/>
      <c r="P140" s="20"/>
      <c r="Q140" s="20"/>
      <c r="R140" s="20"/>
      <c r="S140" s="86">
        <v>44386.0</v>
      </c>
      <c r="T140" s="20">
        <f t="shared" ref="T140:V140" si="1377">(1+B140)*1</f>
        <v>1.01463</v>
      </c>
      <c r="U140" s="20">
        <f t="shared" si="1377"/>
        <v>1.0213</v>
      </c>
      <c r="V140" s="20">
        <f t="shared" si="1377"/>
        <v>1.03241</v>
      </c>
      <c r="W140" s="91">
        <f t="shared" ref="W140:X140" si="1378">(1+E140)*$L140</f>
        <v>0.847506282</v>
      </c>
      <c r="X140" s="91">
        <f t="shared" si="1378"/>
        <v>0.8525125665</v>
      </c>
      <c r="Y140" s="91">
        <f t="shared" ref="Y140:Z140" si="1379">(1+G140)*$M140</f>
        <v>110.847555</v>
      </c>
      <c r="Z140" s="91">
        <f t="shared" si="1379"/>
        <v>111.1353075</v>
      </c>
      <c r="AA140" s="20"/>
      <c r="AB140" s="86">
        <v>44386.0</v>
      </c>
      <c r="AC140" s="92">
        <f t="shared" ref="AC140:AI140" si="1380">LN(T140/T139)</f>
        <v>0.00005913660558</v>
      </c>
      <c r="AD140" s="92">
        <f t="shared" si="1380"/>
        <v>0.0003721440436</v>
      </c>
      <c r="AE140" s="92">
        <f t="shared" si="1380"/>
        <v>0.0004068978936</v>
      </c>
      <c r="AF140" s="92">
        <f t="shared" si="1380"/>
        <v>-0.002539553754</v>
      </c>
      <c r="AG140" s="92">
        <f t="shared" si="1380"/>
        <v>-0.002592574824</v>
      </c>
      <c r="AH140" s="92">
        <f t="shared" si="1380"/>
        <v>0.004311936365</v>
      </c>
      <c r="AI140" s="92">
        <f t="shared" si="1380"/>
        <v>0.004272151205</v>
      </c>
      <c r="AJ140" s="20"/>
      <c r="AK140" s="20">
        <f t="shared" ref="AK140:AQ140" si="1381">AC140*AC140</f>
        <v>0.000000003497138119</v>
      </c>
      <c r="AL140" s="20">
        <f t="shared" si="1381"/>
        <v>0.0000001384911892</v>
      </c>
      <c r="AM140" s="20">
        <f t="shared" si="1381"/>
        <v>0.0000001655658958</v>
      </c>
      <c r="AN140" s="20">
        <f t="shared" si="1381"/>
        <v>0.000006449333268</v>
      </c>
      <c r="AO140" s="20">
        <f t="shared" si="1381"/>
        <v>0.000006721444216</v>
      </c>
      <c r="AP140" s="20">
        <f t="shared" si="1381"/>
        <v>0.00001859279522</v>
      </c>
      <c r="AQ140" s="20">
        <f t="shared" si="1381"/>
        <v>0.00001825127592</v>
      </c>
      <c r="AR140" s="20"/>
      <c r="AS140" s="20">
        <f t="shared" ref="AS140:AX140" si="1382">$AC140*AD140</f>
        <v>0.00000002200733553</v>
      </c>
      <c r="AT140" s="20">
        <f t="shared" si="1382"/>
        <v>0.00000002406256024</v>
      </c>
      <c r="AU140" s="20">
        <f t="shared" si="1382"/>
        <v>-0.0000001501805887</v>
      </c>
      <c r="AV140" s="20">
        <f t="shared" si="1382"/>
        <v>-0.0000001533160748</v>
      </c>
      <c r="AW140" s="20">
        <f t="shared" si="1382"/>
        <v>0.0000002549932801</v>
      </c>
      <c r="AX140" s="20">
        <f t="shared" si="1382"/>
        <v>0.0000002526405208</v>
      </c>
      <c r="AY140" s="20"/>
      <c r="AZ140" s="20">
        <f t="shared" ref="AZ140:BD140" si="1383">$AD140*AE140</f>
        <v>0.0000001514246275</v>
      </c>
      <c r="BA140" s="20">
        <f t="shared" si="1383"/>
        <v>-0.0000009450798029</v>
      </c>
      <c r="BB140" s="20">
        <f t="shared" si="1383"/>
        <v>-0.0000009648112783</v>
      </c>
      <c r="BC140" s="20">
        <f t="shared" si="1383"/>
        <v>0.000001604661435</v>
      </c>
      <c r="BD140" s="20">
        <f t="shared" si="1383"/>
        <v>0.000001589855624</v>
      </c>
      <c r="BE140" s="20"/>
      <c r="BF140" s="20">
        <f t="shared" ref="BF140:BI140" si="1384">$AE140*AF140</f>
        <v>-0.000001033339073</v>
      </c>
      <c r="BG140" s="20">
        <f t="shared" si="1384"/>
        <v>-0.000001054913235</v>
      </c>
      <c r="BH140" s="20">
        <f t="shared" si="1384"/>
        <v>0.000001754517824</v>
      </c>
      <c r="BI140" s="20">
        <f t="shared" si="1384"/>
        <v>0.000001738329327</v>
      </c>
      <c r="BJ140" s="20"/>
      <c r="BK140" s="20">
        <f t="shared" ref="BK140:BM140" si="1385">$AF140*AG140</f>
        <v>0.000006583983126</v>
      </c>
      <c r="BL140" s="20">
        <f t="shared" si="1385"/>
        <v>-0.00001095039418</v>
      </c>
      <c r="BM140" s="20">
        <f t="shared" si="1385"/>
        <v>-0.00001084935763</v>
      </c>
      <c r="BN140" s="20"/>
      <c r="BO140" s="20">
        <f t="shared" ref="BO140:BP140" si="1386">$AG140*AH140</f>
        <v>-0.00001117901766</v>
      </c>
      <c r="BP140" s="20">
        <f t="shared" si="1386"/>
        <v>-0.00001107587166</v>
      </c>
      <c r="BQ140" s="20"/>
      <c r="BR140" s="20">
        <f t="shared" si="27"/>
        <v>0.00001842124414</v>
      </c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</row>
    <row r="141" ht="15.75" customHeight="1">
      <c r="A141" s="86">
        <v>44389.0</v>
      </c>
      <c r="B141" s="20">
        <v>0.01463</v>
      </c>
      <c r="C141" s="20">
        <v>0.02129</v>
      </c>
      <c r="D141" s="20">
        <v>0.0325</v>
      </c>
      <c r="E141" s="20">
        <v>0.0064</v>
      </c>
      <c r="F141" s="91">
        <v>0.012415217391304339</v>
      </c>
      <c r="G141" s="20">
        <v>0.005410000000000001</v>
      </c>
      <c r="H141" s="20">
        <v>0.00805</v>
      </c>
      <c r="I141" s="20" t="s">
        <v>83</v>
      </c>
      <c r="J141" s="20"/>
      <c r="K141" s="86">
        <v>44389.0</v>
      </c>
      <c r="L141" s="89">
        <v>0.8432</v>
      </c>
      <c r="M141" s="89">
        <v>110.4</v>
      </c>
      <c r="N141" s="20"/>
      <c r="O141" s="20"/>
      <c r="P141" s="20"/>
      <c r="Q141" s="20"/>
      <c r="R141" s="20"/>
      <c r="S141" s="86">
        <v>44389.0</v>
      </c>
      <c r="T141" s="20">
        <f t="shared" ref="T141:V141" si="1387">(1+B141)*1</f>
        <v>1.01463</v>
      </c>
      <c r="U141" s="20">
        <f t="shared" si="1387"/>
        <v>1.02129</v>
      </c>
      <c r="V141" s="20">
        <f t="shared" si="1387"/>
        <v>1.0325</v>
      </c>
      <c r="W141" s="91">
        <f t="shared" ref="W141:X141" si="1388">(1+E141)*$L141</f>
        <v>0.84859648</v>
      </c>
      <c r="X141" s="91">
        <f t="shared" si="1388"/>
        <v>0.8536685113</v>
      </c>
      <c r="Y141" s="91">
        <f t="shared" ref="Y141:Z141" si="1389">(1+G141)*$M141</f>
        <v>110.997264</v>
      </c>
      <c r="Z141" s="91">
        <f t="shared" si="1389"/>
        <v>111.28872</v>
      </c>
      <c r="AA141" s="20"/>
      <c r="AB141" s="86">
        <v>44389.0</v>
      </c>
      <c r="AC141" s="92">
        <f t="shared" ref="AC141:AI141" si="1390">LN(T141/T140)</f>
        <v>0</v>
      </c>
      <c r="AD141" s="92">
        <f t="shared" si="1390"/>
        <v>-0.000009791490216</v>
      </c>
      <c r="AE141" s="92">
        <f t="shared" si="1390"/>
        <v>0.00008717086949</v>
      </c>
      <c r="AF141" s="92">
        <f t="shared" si="1390"/>
        <v>0.001285533135</v>
      </c>
      <c r="AG141" s="92">
        <f t="shared" si="1390"/>
        <v>0.001355008558</v>
      </c>
      <c r="AH141" s="92">
        <f t="shared" si="1390"/>
        <v>0.001349673374</v>
      </c>
      <c r="AI141" s="92">
        <f t="shared" si="1390"/>
        <v>0.001379459999</v>
      </c>
      <c r="AJ141" s="20"/>
      <c r="AK141" s="20">
        <f t="shared" ref="AK141:AQ141" si="1391">AC141*AC141</f>
        <v>0</v>
      </c>
      <c r="AL141" s="20">
        <f t="shared" si="1391"/>
        <v>0</v>
      </c>
      <c r="AM141" s="20">
        <f t="shared" si="1391"/>
        <v>0.000000007598760487</v>
      </c>
      <c r="AN141" s="20">
        <f t="shared" si="1391"/>
        <v>0.00000165259544</v>
      </c>
      <c r="AO141" s="20">
        <f t="shared" si="1391"/>
        <v>0.000001836048193</v>
      </c>
      <c r="AP141" s="20">
        <f t="shared" si="1391"/>
        <v>0.000001821618218</v>
      </c>
      <c r="AQ141" s="20">
        <f t="shared" si="1391"/>
        <v>0.000001902909888</v>
      </c>
      <c r="AR141" s="20"/>
      <c r="AS141" s="20">
        <f t="shared" ref="AS141:AX141" si="1392">$AC141*AD141</f>
        <v>0</v>
      </c>
      <c r="AT141" s="20">
        <f t="shared" si="1392"/>
        <v>0</v>
      </c>
      <c r="AU141" s="20">
        <f t="shared" si="1392"/>
        <v>0</v>
      </c>
      <c r="AV141" s="20">
        <f t="shared" si="1392"/>
        <v>0</v>
      </c>
      <c r="AW141" s="20">
        <f t="shared" si="1392"/>
        <v>0</v>
      </c>
      <c r="AX141" s="20">
        <f t="shared" si="1392"/>
        <v>0</v>
      </c>
      <c r="AY141" s="20"/>
      <c r="AZ141" s="20">
        <f t="shared" ref="AZ141:BD141" si="1393">$AD141*AE141</f>
        <v>-0.0000000008535327157</v>
      </c>
      <c r="BA141" s="20">
        <f t="shared" si="1393"/>
        <v>-0.00000001258728511</v>
      </c>
      <c r="BB141" s="20">
        <f t="shared" si="1393"/>
        <v>-0.00000001326755304</v>
      </c>
      <c r="BC141" s="20">
        <f t="shared" si="1393"/>
        <v>-0.00000001321531364</v>
      </c>
      <c r="BD141" s="20">
        <f t="shared" si="1393"/>
        <v>-0.00000001350696908</v>
      </c>
      <c r="BE141" s="20"/>
      <c r="BF141" s="20">
        <f t="shared" ref="BF141:BI141" si="1394">$AE141*AF141</f>
        <v>0.0000001120610411</v>
      </c>
      <c r="BG141" s="20">
        <f t="shared" si="1394"/>
        <v>0.0000001181172742</v>
      </c>
      <c r="BH141" s="20">
        <f t="shared" si="1394"/>
        <v>0.0000001176522016</v>
      </c>
      <c r="BI141" s="20">
        <f t="shared" si="1394"/>
        <v>0.0000001202487275</v>
      </c>
      <c r="BJ141" s="20"/>
      <c r="BK141" s="20">
        <f t="shared" ref="BK141:BM141" si="1395">$AF141*AG141</f>
        <v>0.000001741908399</v>
      </c>
      <c r="BL141" s="20">
        <f t="shared" si="1395"/>
        <v>0.000001735049844</v>
      </c>
      <c r="BM141" s="20">
        <f t="shared" si="1395"/>
        <v>0.000001773341536</v>
      </c>
      <c r="BN141" s="20"/>
      <c r="BO141" s="20">
        <f t="shared" ref="BO141:BP141" si="1396">$AG141*AH141</f>
        <v>0.000001828818973</v>
      </c>
      <c r="BP141" s="20">
        <f t="shared" si="1396"/>
        <v>0.000001869180104</v>
      </c>
      <c r="BQ141" s="20"/>
      <c r="BR141" s="20">
        <f t="shared" si="27"/>
        <v>0.000001861820431</v>
      </c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</row>
    <row r="142" ht="15.75" customHeight="1">
      <c r="A142" s="86">
        <v>44390.0</v>
      </c>
      <c r="B142" s="20">
        <v>0.01472</v>
      </c>
      <c r="C142" s="20">
        <v>0.02139</v>
      </c>
      <c r="D142" s="20">
        <v>0.03256</v>
      </c>
      <c r="E142" s="20">
        <v>0.00641</v>
      </c>
      <c r="F142" s="91">
        <v>0.012431956521739096</v>
      </c>
      <c r="G142" s="20">
        <v>0.00538</v>
      </c>
      <c r="H142" s="20">
        <v>0.008060000000000001</v>
      </c>
      <c r="I142" s="20" t="s">
        <v>83</v>
      </c>
      <c r="J142" s="20"/>
      <c r="K142" s="86">
        <v>44390.0</v>
      </c>
      <c r="L142" s="89">
        <v>0.8492</v>
      </c>
      <c r="M142" s="89">
        <v>110.65</v>
      </c>
      <c r="N142" s="20"/>
      <c r="O142" s="20"/>
      <c r="P142" s="20"/>
      <c r="Q142" s="20"/>
      <c r="R142" s="20"/>
      <c r="S142" s="86">
        <v>44390.0</v>
      </c>
      <c r="T142" s="20">
        <f t="shared" ref="T142:V142" si="1397">(1+B142)*1</f>
        <v>1.01472</v>
      </c>
      <c r="U142" s="20">
        <f t="shared" si="1397"/>
        <v>1.02139</v>
      </c>
      <c r="V142" s="20">
        <f t="shared" si="1397"/>
        <v>1.03256</v>
      </c>
      <c r="W142" s="91">
        <f t="shared" ref="W142:X142" si="1398">(1+E142)*$L142</f>
        <v>0.854643372</v>
      </c>
      <c r="X142" s="91">
        <f t="shared" si="1398"/>
        <v>0.8597572175</v>
      </c>
      <c r="Y142" s="91">
        <f t="shared" ref="Y142:Z142" si="1399">(1+G142)*$M142</f>
        <v>111.245297</v>
      </c>
      <c r="Z142" s="91">
        <f t="shared" si="1399"/>
        <v>111.541839</v>
      </c>
      <c r="AA142" s="20"/>
      <c r="AB142" s="86">
        <v>44390.0</v>
      </c>
      <c r="AC142" s="92">
        <f t="shared" ref="AC142:AI142" si="1400">LN(T142/T141)</f>
        <v>0.00008869835175</v>
      </c>
      <c r="AD142" s="92">
        <f t="shared" si="1400"/>
        <v>0.00009791058813</v>
      </c>
      <c r="AE142" s="92">
        <f t="shared" si="1400"/>
        <v>0.00005810969174</v>
      </c>
      <c r="AF142" s="92">
        <f t="shared" si="1400"/>
        <v>0.0071004884</v>
      </c>
      <c r="AG142" s="92">
        <f t="shared" si="1400"/>
        <v>0.007107085764</v>
      </c>
      <c r="AH142" s="92">
        <f t="shared" si="1400"/>
        <v>0.002232093636</v>
      </c>
      <c r="AI142" s="92">
        <f t="shared" si="1400"/>
        <v>0.002271852748</v>
      </c>
      <c r="AJ142" s="20"/>
      <c r="AK142" s="20">
        <f t="shared" ref="AK142:AQ142" si="1401">AC142*AC142</f>
        <v>0.000000007867397603</v>
      </c>
      <c r="AL142" s="20">
        <f t="shared" si="1401"/>
        <v>0.000000009586483268</v>
      </c>
      <c r="AM142" s="20">
        <f t="shared" si="1401"/>
        <v>0.000000003376736275</v>
      </c>
      <c r="AN142" s="20">
        <f t="shared" si="1401"/>
        <v>0.00005041693551</v>
      </c>
      <c r="AO142" s="20">
        <f t="shared" si="1401"/>
        <v>0.00005051066806</v>
      </c>
      <c r="AP142" s="20">
        <f t="shared" si="1401"/>
        <v>0.000004982241998</v>
      </c>
      <c r="AQ142" s="20">
        <f t="shared" si="1401"/>
        <v>0.000005161314907</v>
      </c>
      <c r="AR142" s="20"/>
      <c r="AS142" s="20">
        <f t="shared" ref="AS142:AX142" si="1402">$AC142*AD142</f>
        <v>0.000000008684507786</v>
      </c>
      <c r="AT142" s="20">
        <f t="shared" si="1402"/>
        <v>0.000000005154233878</v>
      </c>
      <c r="AU142" s="20">
        <f t="shared" si="1402"/>
        <v>0.0000006298016176</v>
      </c>
      <c r="AV142" s="20">
        <f t="shared" si="1402"/>
        <v>0.000000630386793</v>
      </c>
      <c r="AW142" s="20">
        <f t="shared" si="1402"/>
        <v>0.0000001979830264</v>
      </c>
      <c r="AX142" s="20">
        <f t="shared" si="1402"/>
        <v>0.0000002015095941</v>
      </c>
      <c r="AY142" s="20"/>
      <c r="AZ142" s="20">
        <f t="shared" ref="AZ142:BD142" si="1403">$AD142*AE142</f>
        <v>0.000000005689554095</v>
      </c>
      <c r="BA142" s="20">
        <f t="shared" si="1403"/>
        <v>0.0000006952129952</v>
      </c>
      <c r="BB142" s="20">
        <f t="shared" si="1403"/>
        <v>0.0000006958589471</v>
      </c>
      <c r="BC142" s="20">
        <f t="shared" si="1403"/>
        <v>0.0000002185456006</v>
      </c>
      <c r="BD142" s="20">
        <f t="shared" si="1403"/>
        <v>0.0000002224384387</v>
      </c>
      <c r="BE142" s="20"/>
      <c r="BF142" s="20">
        <f t="shared" ref="BF142:BI142" si="1404">$AE142*AF142</f>
        <v>0.0000004126071921</v>
      </c>
      <c r="BG142" s="20">
        <f t="shared" si="1404"/>
        <v>0.000000412990563</v>
      </c>
      <c r="BH142" s="20">
        <f t="shared" si="1404"/>
        <v>0.0000001297062731</v>
      </c>
      <c r="BI142" s="20">
        <f t="shared" si="1404"/>
        <v>0.0000001320166629</v>
      </c>
      <c r="BJ142" s="20"/>
      <c r="BK142" s="20">
        <f t="shared" ref="BK142:BM142" si="1405">$AF142*AG142</f>
        <v>0.00005046378002</v>
      </c>
      <c r="BL142" s="20">
        <f t="shared" si="1405"/>
        <v>0.00001584895497</v>
      </c>
      <c r="BM142" s="20">
        <f t="shared" si="1405"/>
        <v>0.00001613126408</v>
      </c>
      <c r="BN142" s="20"/>
      <c r="BO142" s="20">
        <f t="shared" ref="BO142:BP142" si="1406">$AG142*AH142</f>
        <v>0.0000158636809</v>
      </c>
      <c r="BP142" s="20">
        <f t="shared" si="1406"/>
        <v>0.00001614625232</v>
      </c>
      <c r="BQ142" s="20"/>
      <c r="BR142" s="20">
        <f t="shared" si="27"/>
        <v>0.000005070988059</v>
      </c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</row>
    <row r="143" ht="15.75" customHeight="1">
      <c r="A143" s="86">
        <v>44391.0</v>
      </c>
      <c r="B143" s="20">
        <v>0.014839999999999999</v>
      </c>
      <c r="C143" s="20">
        <v>0.0215</v>
      </c>
      <c r="D143" s="20">
        <v>0.03262</v>
      </c>
      <c r="E143" s="20">
        <v>0.00642</v>
      </c>
      <c r="F143" s="91">
        <v>0.012448695652173854</v>
      </c>
      <c r="G143" s="20">
        <v>0.00536</v>
      </c>
      <c r="H143" s="20">
        <v>0.00803</v>
      </c>
      <c r="I143" s="20" t="s">
        <v>83</v>
      </c>
      <c r="J143" s="20"/>
      <c r="K143" s="86">
        <v>44391.0</v>
      </c>
      <c r="L143" s="89">
        <v>0.8449</v>
      </c>
      <c r="M143" s="89">
        <v>110.0</v>
      </c>
      <c r="N143" s="20"/>
      <c r="O143" s="20"/>
      <c r="P143" s="20"/>
      <c r="Q143" s="20"/>
      <c r="R143" s="20"/>
      <c r="S143" s="86">
        <v>44391.0</v>
      </c>
      <c r="T143" s="20">
        <f t="shared" ref="T143:V143" si="1407">(1+B143)*1</f>
        <v>1.01484</v>
      </c>
      <c r="U143" s="20">
        <f t="shared" si="1407"/>
        <v>1.0215</v>
      </c>
      <c r="V143" s="20">
        <f t="shared" si="1407"/>
        <v>1.03262</v>
      </c>
      <c r="W143" s="91">
        <f t="shared" ref="W143:X143" si="1408">(1+E143)*$L143</f>
        <v>0.850324258</v>
      </c>
      <c r="X143" s="91">
        <f t="shared" si="1408"/>
        <v>0.855417903</v>
      </c>
      <c r="Y143" s="91">
        <f t="shared" ref="Y143:Z143" si="1409">(1+G143)*$M143</f>
        <v>110.5896</v>
      </c>
      <c r="Z143" s="91">
        <f t="shared" si="1409"/>
        <v>110.8833</v>
      </c>
      <c r="AA143" s="20"/>
      <c r="AB143" s="86">
        <v>44391.0</v>
      </c>
      <c r="AC143" s="92">
        <f t="shared" ref="AC143:AI143" si="1410">LN(T143/T142)</f>
        <v>0.0001182522321</v>
      </c>
      <c r="AD143" s="92">
        <f t="shared" si="1410"/>
        <v>0.0001076905757</v>
      </c>
      <c r="AE143" s="92">
        <f t="shared" si="1410"/>
        <v>0.0000581063152</v>
      </c>
      <c r="AF143" s="92">
        <f t="shared" si="1410"/>
        <v>-0.005066516411</v>
      </c>
      <c r="AG143" s="92">
        <f t="shared" si="1410"/>
        <v>-0.005059919221</v>
      </c>
      <c r="AH143" s="92">
        <f t="shared" si="1410"/>
        <v>-0.005911593878</v>
      </c>
      <c r="AI143" s="92">
        <f t="shared" si="1410"/>
        <v>-0.005921461281</v>
      </c>
      <c r="AJ143" s="20"/>
      <c r="AK143" s="20">
        <f t="shared" ref="AK143:AQ143" si="1411">AC143*AC143</f>
        <v>0.00000001398359041</v>
      </c>
      <c r="AL143" s="20">
        <f t="shared" si="1411"/>
        <v>0.0000000115972601</v>
      </c>
      <c r="AM143" s="20">
        <f t="shared" si="1411"/>
        <v>0.000000003376343867</v>
      </c>
      <c r="AN143" s="20">
        <f t="shared" si="1411"/>
        <v>0.00002566958855</v>
      </c>
      <c r="AO143" s="20">
        <f t="shared" si="1411"/>
        <v>0.00002560278253</v>
      </c>
      <c r="AP143" s="20">
        <f t="shared" si="1411"/>
        <v>0.00003494694218</v>
      </c>
      <c r="AQ143" s="20">
        <f t="shared" si="1411"/>
        <v>0.0000350637037</v>
      </c>
      <c r="AR143" s="20"/>
      <c r="AS143" s="20">
        <f t="shared" ref="AS143:AX143" si="1412">$AC143*AD143</f>
        <v>0.00000001273465096</v>
      </c>
      <c r="AT143" s="20">
        <f t="shared" si="1412"/>
        <v>0.000000006871201475</v>
      </c>
      <c r="AU143" s="20">
        <f t="shared" si="1412"/>
        <v>-0.0000005991268749</v>
      </c>
      <c r="AV143" s="20">
        <f t="shared" si="1412"/>
        <v>-0.0000005983467424</v>
      </c>
      <c r="AW143" s="20">
        <f t="shared" si="1412"/>
        <v>-0.0000006990591717</v>
      </c>
      <c r="AX143" s="20">
        <f t="shared" si="1412"/>
        <v>-0.000000700226014</v>
      </c>
      <c r="AY143" s="20"/>
      <c r="AZ143" s="20">
        <f t="shared" ref="AZ143:BD143" si="1413">$AD143*AE143</f>
        <v>0.000000006257502537</v>
      </c>
      <c r="BA143" s="20">
        <f t="shared" si="1413"/>
        <v>-0.0000005456160692</v>
      </c>
      <c r="BB143" s="20">
        <f t="shared" si="1413"/>
        <v>-0.000000544905614</v>
      </c>
      <c r="BC143" s="20">
        <f t="shared" si="1413"/>
        <v>-0.0000006366229481</v>
      </c>
      <c r="BD143" s="20">
        <f t="shared" si="1413"/>
        <v>-0.0000006376855744</v>
      </c>
      <c r="BE143" s="20"/>
      <c r="BF143" s="20">
        <f t="shared" ref="BF143:BI143" si="1414">$AE143*AF143</f>
        <v>-0.0000002943965996</v>
      </c>
      <c r="BG143" s="20">
        <f t="shared" si="1414"/>
        <v>-0.0000002940132612</v>
      </c>
      <c r="BH143" s="20">
        <f t="shared" si="1414"/>
        <v>-0.0000003435009373</v>
      </c>
      <c r="BI143" s="20">
        <f t="shared" si="1414"/>
        <v>-0.0000003440742957</v>
      </c>
      <c r="BJ143" s="20"/>
      <c r="BK143" s="20">
        <f t="shared" ref="BK143:BM143" si="1415">$AF143*AG143</f>
        <v>0.00002563616378</v>
      </c>
      <c r="BL143" s="20">
        <f t="shared" si="1415"/>
        <v>0.0000299511874</v>
      </c>
      <c r="BM143" s="20">
        <f t="shared" si="1415"/>
        <v>0.00003000118076</v>
      </c>
      <c r="BN143" s="20"/>
      <c r="BO143" s="20">
        <f t="shared" ref="BO143:BP143" si="1416">$AG143*AH143</f>
        <v>0.00002991218749</v>
      </c>
      <c r="BP143" s="20">
        <f t="shared" si="1416"/>
        <v>0.00002996211575</v>
      </c>
      <c r="BQ143" s="20"/>
      <c r="BR143" s="20">
        <f t="shared" si="27"/>
        <v>0.00003500527426</v>
      </c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</row>
    <row r="144" ht="15.75" customHeight="1">
      <c r="A144" s="86">
        <v>44392.0</v>
      </c>
      <c r="B144" s="20">
        <v>0.01444</v>
      </c>
      <c r="C144" s="20">
        <v>0.021150000000000002</v>
      </c>
      <c r="D144" s="20">
        <v>0.03211</v>
      </c>
      <c r="E144" s="20">
        <v>0.0063</v>
      </c>
      <c r="F144" s="91">
        <v>0.01246543478260861</v>
      </c>
      <c r="G144" s="20">
        <v>0.0053100000000000005</v>
      </c>
      <c r="H144" s="20">
        <v>0.00795</v>
      </c>
      <c r="I144" s="20" t="s">
        <v>83</v>
      </c>
      <c r="J144" s="20"/>
      <c r="K144" s="86">
        <v>44392.0</v>
      </c>
      <c r="L144" s="89">
        <v>0.8467</v>
      </c>
      <c r="M144" s="89">
        <v>109.86</v>
      </c>
      <c r="N144" s="20"/>
      <c r="O144" s="20"/>
      <c r="P144" s="20"/>
      <c r="Q144" s="20"/>
      <c r="R144" s="20"/>
      <c r="S144" s="86">
        <v>44392.0</v>
      </c>
      <c r="T144" s="20">
        <f t="shared" ref="T144:V144" si="1417">(1+B144)*1</f>
        <v>1.01444</v>
      </c>
      <c r="U144" s="20">
        <f t="shared" si="1417"/>
        <v>1.02115</v>
      </c>
      <c r="V144" s="20">
        <f t="shared" si="1417"/>
        <v>1.03211</v>
      </c>
      <c r="W144" s="91">
        <f t="shared" ref="W144:X144" si="1418">(1+E144)*$L144</f>
        <v>0.85203421</v>
      </c>
      <c r="X144" s="91">
        <f t="shared" si="1418"/>
        <v>0.8572544836</v>
      </c>
      <c r="Y144" s="91">
        <f t="shared" ref="Y144:Z144" si="1419">(1+G144)*$M144</f>
        <v>110.4433566</v>
      </c>
      <c r="Z144" s="91">
        <f t="shared" si="1419"/>
        <v>110.733387</v>
      </c>
      <c r="AA144" s="20"/>
      <c r="AB144" s="86">
        <v>44392.0</v>
      </c>
      <c r="AC144" s="92">
        <f t="shared" ref="AC144:AI144" si="1420">LN(T144/T143)</f>
        <v>-0.0003942284999</v>
      </c>
      <c r="AD144" s="92">
        <f t="shared" si="1420"/>
        <v>-0.0003426920945</v>
      </c>
      <c r="AE144" s="92">
        <f t="shared" si="1420"/>
        <v>-0.0004940113336</v>
      </c>
      <c r="AF144" s="92">
        <f t="shared" si="1420"/>
        <v>0.002008921866</v>
      </c>
      <c r="AG144" s="92">
        <f t="shared" si="1420"/>
        <v>0.002144696665</v>
      </c>
      <c r="AH144" s="92">
        <f t="shared" si="1420"/>
        <v>-0.001323272544</v>
      </c>
      <c r="AI144" s="92">
        <f t="shared" si="1420"/>
        <v>-0.001352903745</v>
      </c>
      <c r="AJ144" s="20"/>
      <c r="AK144" s="20">
        <f t="shared" ref="AK144:AQ144" si="1421">AC144*AC144</f>
        <v>0.0000001554161102</v>
      </c>
      <c r="AL144" s="20">
        <f t="shared" si="1421"/>
        <v>0.0000001174378716</v>
      </c>
      <c r="AM144" s="20">
        <f t="shared" si="1421"/>
        <v>0.0000002440471977</v>
      </c>
      <c r="AN144" s="20">
        <f t="shared" si="1421"/>
        <v>0.000004035767064</v>
      </c>
      <c r="AO144" s="20">
        <f t="shared" si="1421"/>
        <v>0.000004599723785</v>
      </c>
      <c r="AP144" s="20">
        <f t="shared" si="1421"/>
        <v>0.000001751050224</v>
      </c>
      <c r="AQ144" s="20">
        <f t="shared" si="1421"/>
        <v>0.000001830348542</v>
      </c>
      <c r="AR144" s="20"/>
      <c r="AS144" s="20">
        <f t="shared" ref="AS144:AX144" si="1422">$AC144*AD144</f>
        <v>0.0000001350989904</v>
      </c>
      <c r="AT144" s="20">
        <f t="shared" si="1422"/>
        <v>0.000000194753347</v>
      </c>
      <c r="AU144" s="20">
        <f t="shared" si="1422"/>
        <v>-0.0000007919742537</v>
      </c>
      <c r="AV144" s="20">
        <f t="shared" si="1422"/>
        <v>-0.0000008455005491</v>
      </c>
      <c r="AW144" s="20">
        <f t="shared" si="1422"/>
        <v>0.0000005216717498</v>
      </c>
      <c r="AX144" s="20">
        <f t="shared" si="1422"/>
        <v>0.0000005333532138</v>
      </c>
      <c r="AY144" s="20"/>
      <c r="AZ144" s="20">
        <f t="shared" ref="AZ144:BD144" si="1423">$AD144*AE144</f>
        <v>0.0000001692937786</v>
      </c>
      <c r="BA144" s="20">
        <f t="shared" si="1423"/>
        <v>-0.000000688441642</v>
      </c>
      <c r="BB144" s="20">
        <f t="shared" si="1423"/>
        <v>-0.0000007349705922</v>
      </c>
      <c r="BC144" s="20">
        <f t="shared" si="1423"/>
        <v>0.0000004534750395</v>
      </c>
      <c r="BD144" s="20">
        <f t="shared" si="1423"/>
        <v>0.0000004636294179</v>
      </c>
      <c r="BE144" s="20"/>
      <c r="BF144" s="20">
        <f t="shared" ref="BF144:BI144" si="1424">$AE144*AF144</f>
        <v>-0.0000009924301701</v>
      </c>
      <c r="BG144" s="20">
        <f t="shared" si="1424"/>
        <v>-0.00000105950446</v>
      </c>
      <c r="BH144" s="20">
        <f t="shared" si="1424"/>
        <v>0.0000006537116339</v>
      </c>
      <c r="BI144" s="20">
        <f t="shared" si="1424"/>
        <v>0.0000006683497831</v>
      </c>
      <c r="BJ144" s="20"/>
      <c r="BK144" s="20">
        <f t="shared" ref="BK144:BM144" si="1425">$AF144*AG144</f>
        <v>0.000004308528026</v>
      </c>
      <c r="BL144" s="20">
        <f t="shared" si="1425"/>
        <v>-0.000002658351147</v>
      </c>
      <c r="BM144" s="20">
        <f t="shared" si="1425"/>
        <v>-0.000002717877915</v>
      </c>
      <c r="BN144" s="20"/>
      <c r="BO144" s="20">
        <f t="shared" ref="BO144:BP144" si="1426">$AG144*AH144</f>
        <v>-0.000002838018211</v>
      </c>
      <c r="BP144" s="20">
        <f t="shared" si="1426"/>
        <v>-0.000002901568149</v>
      </c>
      <c r="BQ144" s="20"/>
      <c r="BR144" s="20">
        <f t="shared" si="27"/>
        <v>0.000001790260379</v>
      </c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</row>
    <row r="145" ht="15.75" customHeight="1">
      <c r="A145" s="86">
        <v>44393.0</v>
      </c>
      <c r="B145" s="20">
        <v>0.014419999999999999</v>
      </c>
      <c r="C145" s="20">
        <v>0.0213</v>
      </c>
      <c r="D145" s="20">
        <v>0.0321</v>
      </c>
      <c r="E145" s="20">
        <v>0.00623</v>
      </c>
      <c r="F145" s="91">
        <v>0.01248217391304337</v>
      </c>
      <c r="G145" s="20">
        <v>0.00529</v>
      </c>
      <c r="H145" s="20">
        <v>0.00791</v>
      </c>
      <c r="I145" s="20" t="s">
        <v>83</v>
      </c>
      <c r="J145" s="20"/>
      <c r="K145" s="86">
        <v>44393.0</v>
      </c>
      <c r="L145" s="89">
        <v>0.8472</v>
      </c>
      <c r="M145" s="89">
        <v>110.11</v>
      </c>
      <c r="N145" s="20"/>
      <c r="O145" s="20"/>
      <c r="P145" s="20"/>
      <c r="Q145" s="20"/>
      <c r="R145" s="20"/>
      <c r="S145" s="86">
        <v>44393.0</v>
      </c>
      <c r="T145" s="20">
        <f t="shared" ref="T145:V145" si="1427">(1+B145)*1</f>
        <v>1.01442</v>
      </c>
      <c r="U145" s="20">
        <f t="shared" si="1427"/>
        <v>1.0213</v>
      </c>
      <c r="V145" s="20">
        <f t="shared" si="1427"/>
        <v>1.0321</v>
      </c>
      <c r="W145" s="91">
        <f t="shared" ref="W145:X145" si="1428">(1+E145)*$L145</f>
        <v>0.852478056</v>
      </c>
      <c r="X145" s="91">
        <f t="shared" si="1428"/>
        <v>0.8577748977</v>
      </c>
      <c r="Y145" s="91">
        <f t="shared" ref="Y145:Z145" si="1429">(1+G145)*$M145</f>
        <v>110.6924819</v>
      </c>
      <c r="Z145" s="91">
        <f t="shared" si="1429"/>
        <v>110.9809701</v>
      </c>
      <c r="AA145" s="20"/>
      <c r="AB145" s="86">
        <v>44393.0</v>
      </c>
      <c r="AC145" s="92">
        <f t="shared" ref="AC145:AI145" si="1430">LN(T145/T144)</f>
        <v>-0.00001971550526</v>
      </c>
      <c r="AD145" s="92">
        <f t="shared" si="1430"/>
        <v>0.0001468824209</v>
      </c>
      <c r="AE145" s="92">
        <f t="shared" si="1430"/>
        <v>-0.000009688936688</v>
      </c>
      <c r="AF145" s="92">
        <f t="shared" si="1430"/>
        <v>0.0005207894585</v>
      </c>
      <c r="AG145" s="92">
        <f t="shared" si="1430"/>
        <v>0.0006068865412</v>
      </c>
      <c r="AH145" s="92">
        <f t="shared" si="1430"/>
        <v>0.002253143652</v>
      </c>
      <c r="AI145" s="92">
        <f t="shared" si="1430"/>
        <v>0.002233352915</v>
      </c>
      <c r="AJ145" s="20"/>
      <c r="AK145" s="20">
        <f t="shared" ref="AK145:AQ145" si="1431">AC145*AC145</f>
        <v>0.0000000003887011476</v>
      </c>
      <c r="AL145" s="20">
        <f t="shared" si="1431"/>
        <v>0.00000002157444557</v>
      </c>
      <c r="AM145" s="20">
        <f t="shared" si="1431"/>
        <v>0</v>
      </c>
      <c r="AN145" s="20">
        <f t="shared" si="1431"/>
        <v>0.0000002712216601</v>
      </c>
      <c r="AO145" s="20">
        <f t="shared" si="1431"/>
        <v>0.0000003683112739</v>
      </c>
      <c r="AP145" s="20">
        <f t="shared" si="1431"/>
        <v>0.000005076656317</v>
      </c>
      <c r="AQ145" s="20">
        <f t="shared" si="1431"/>
        <v>0.000004987865245</v>
      </c>
      <c r="AR145" s="20"/>
      <c r="AS145" s="20">
        <f t="shared" ref="AS145:AX145" si="1432">$AC145*AD145</f>
        <v>-0.000000002895861142</v>
      </c>
      <c r="AT145" s="20">
        <f t="shared" si="1432"/>
        <v>0.0000000001910222822</v>
      </c>
      <c r="AU145" s="20">
        <f t="shared" si="1432"/>
        <v>-0.00000001026762731</v>
      </c>
      <c r="AV145" s="20">
        <f t="shared" si="1432"/>
        <v>-0.0000000119650748</v>
      </c>
      <c r="AW145" s="20">
        <f t="shared" si="1432"/>
        <v>-0.00000004442186553</v>
      </c>
      <c r="AX145" s="20">
        <f t="shared" si="1432"/>
        <v>-0.00000004403168115</v>
      </c>
      <c r="AY145" s="20"/>
      <c r="AZ145" s="20">
        <f t="shared" ref="AZ145:BD145" si="1433">$AD145*AE145</f>
        <v>-0.000000001423134477</v>
      </c>
      <c r="BA145" s="20">
        <f t="shared" si="1433"/>
        <v>0.00000007649481644</v>
      </c>
      <c r="BB145" s="20">
        <f t="shared" si="1433"/>
        <v>0.00000008914096438</v>
      </c>
      <c r="BC145" s="20">
        <f t="shared" si="1433"/>
        <v>0.0000003309471942</v>
      </c>
      <c r="BD145" s="20">
        <f t="shared" si="1433"/>
        <v>0.0000003280402829</v>
      </c>
      <c r="BE145" s="20"/>
      <c r="BF145" s="20">
        <f t="shared" ref="BF145:BI145" si="1434">$AE145*AF145</f>
        <v>-0.000000005045896091</v>
      </c>
      <c r="BG145" s="20">
        <f t="shared" si="1434"/>
        <v>-0.000000005880085274</v>
      </c>
      <c r="BH145" s="20">
        <f t="shared" si="1434"/>
        <v>-0.00000002183056619</v>
      </c>
      <c r="BI145" s="20">
        <f t="shared" si="1434"/>
        <v>-0.000000021638815</v>
      </c>
      <c r="BJ145" s="20"/>
      <c r="BK145" s="20">
        <f t="shared" ref="BK145:BM145" si="1435">$AF145*AG145</f>
        <v>0.0000003160601132</v>
      </c>
      <c r="BL145" s="20">
        <f t="shared" si="1435"/>
        <v>0.000001173413463</v>
      </c>
      <c r="BM145" s="20">
        <f t="shared" si="1435"/>
        <v>0.000001163106656</v>
      </c>
      <c r="BN145" s="20"/>
      <c r="BO145" s="20">
        <f t="shared" ref="BO145:BP145" si="1436">$AG145*AH145</f>
        <v>0.000001367402558</v>
      </c>
      <c r="BP145" s="20">
        <f t="shared" si="1436"/>
        <v>0.000001355391826</v>
      </c>
      <c r="BQ145" s="20"/>
      <c r="BR145" s="20">
        <f t="shared" si="27"/>
        <v>0.000005032064944</v>
      </c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</row>
    <row r="146" ht="15.75" customHeight="1">
      <c r="A146" s="86">
        <v>44396.0</v>
      </c>
      <c r="B146" s="20">
        <v>0.01431</v>
      </c>
      <c r="C146" s="20">
        <v>0.0212</v>
      </c>
      <c r="D146" s="20">
        <v>0.032010000000000004</v>
      </c>
      <c r="E146" s="20">
        <v>0.00624</v>
      </c>
      <c r="F146" s="91">
        <v>0.012532391304347783</v>
      </c>
      <c r="G146" s="20">
        <v>0.00525</v>
      </c>
      <c r="H146" s="20">
        <v>0.007850000000000001</v>
      </c>
      <c r="I146" s="20" t="s">
        <v>83</v>
      </c>
      <c r="J146" s="20"/>
      <c r="K146" s="86">
        <v>44396.0</v>
      </c>
      <c r="L146" s="89">
        <v>0.8476</v>
      </c>
      <c r="M146" s="89">
        <v>109.54</v>
      </c>
      <c r="N146" s="20"/>
      <c r="O146" s="20"/>
      <c r="P146" s="20"/>
      <c r="Q146" s="20"/>
      <c r="R146" s="20"/>
      <c r="S146" s="86">
        <v>44396.0</v>
      </c>
      <c r="T146" s="20">
        <f t="shared" ref="T146:V146" si="1437">(1+B146)*1</f>
        <v>1.01431</v>
      </c>
      <c r="U146" s="20">
        <f t="shared" si="1437"/>
        <v>1.0212</v>
      </c>
      <c r="V146" s="20">
        <f t="shared" si="1437"/>
        <v>1.03201</v>
      </c>
      <c r="W146" s="91">
        <f t="shared" ref="W146:X146" si="1438">(1+E146)*$L146</f>
        <v>0.852889024</v>
      </c>
      <c r="X146" s="91">
        <f t="shared" si="1438"/>
        <v>0.8582224549</v>
      </c>
      <c r="Y146" s="91">
        <f t="shared" ref="Y146:Z146" si="1439">(1+G146)*$M146</f>
        <v>110.115085</v>
      </c>
      <c r="Z146" s="91">
        <f t="shared" si="1439"/>
        <v>110.399889</v>
      </c>
      <c r="AA146" s="20"/>
      <c r="AB146" s="86">
        <v>44396.0</v>
      </c>
      <c r="AC146" s="92">
        <f t="shared" ref="AC146:AI146" si="1440">LN(T146/T145)</f>
        <v>-0.0001084422275</v>
      </c>
      <c r="AD146" s="92">
        <f t="shared" si="1440"/>
        <v>-0.00009791921672</v>
      </c>
      <c r="AE146" s="92">
        <f t="shared" si="1440"/>
        <v>-0.00008720465485</v>
      </c>
      <c r="AF146" s="92">
        <f t="shared" si="1440"/>
        <v>0.0004819701433</v>
      </c>
      <c r="AG146" s="92">
        <f t="shared" si="1440"/>
        <v>0.0005216291737</v>
      </c>
      <c r="AH146" s="92">
        <f t="shared" si="1440"/>
        <v>-0.005229877075</v>
      </c>
      <c r="AI146" s="92">
        <f t="shared" si="1440"/>
        <v>-0.005249617666</v>
      </c>
      <c r="AJ146" s="20"/>
      <c r="AK146" s="20">
        <f t="shared" ref="AK146:AQ146" si="1441">AC146*AC146</f>
        <v>0.00000001175971671</v>
      </c>
      <c r="AL146" s="20">
        <f t="shared" si="1441"/>
        <v>0.000000009588173004</v>
      </c>
      <c r="AM146" s="20">
        <f t="shared" si="1441"/>
        <v>0.000000007604651827</v>
      </c>
      <c r="AN146" s="20">
        <f t="shared" si="1441"/>
        <v>0.000000232295219</v>
      </c>
      <c r="AO146" s="20">
        <f t="shared" si="1441"/>
        <v>0.0000002720969949</v>
      </c>
      <c r="AP146" s="20">
        <f t="shared" si="1441"/>
        <v>0.00002735161422</v>
      </c>
      <c r="AQ146" s="20">
        <f t="shared" si="1441"/>
        <v>0.00002755848564</v>
      </c>
      <c r="AR146" s="20"/>
      <c r="AS146" s="20">
        <f t="shared" ref="AS146:AX146" si="1442">$AC146*AD146</f>
        <v>0.00000001061857798</v>
      </c>
      <c r="AT146" s="20">
        <f t="shared" si="1442"/>
        <v>0.000000009456667021</v>
      </c>
      <c r="AU146" s="20">
        <f t="shared" si="1442"/>
        <v>-0.00000005226591593</v>
      </c>
      <c r="AV146" s="20">
        <f t="shared" si="1442"/>
        <v>-0.00000005656662953</v>
      </c>
      <c r="AW146" s="20">
        <f t="shared" si="1442"/>
        <v>0.0000005671395196</v>
      </c>
      <c r="AX146" s="20">
        <f t="shared" si="1442"/>
        <v>0.0000005692802333</v>
      </c>
      <c r="AY146" s="20"/>
      <c r="AZ146" s="20">
        <f t="shared" ref="AZ146:BD146" si="1443">$AD146*AE146</f>
        <v>0.000000008539011497</v>
      </c>
      <c r="BA146" s="20">
        <f t="shared" si="1443"/>
        <v>-0.00000004719413892</v>
      </c>
      <c r="BB146" s="20">
        <f t="shared" si="1443"/>
        <v>-0.00000005107752011</v>
      </c>
      <c r="BC146" s="20">
        <f t="shared" si="1443"/>
        <v>0.0000005121054668</v>
      </c>
      <c r="BD146" s="20">
        <f t="shared" si="1443"/>
        <v>0.00000051403845</v>
      </c>
      <c r="BE146" s="20"/>
      <c r="BF146" s="20">
        <f t="shared" ref="BF146:BI146" si="1444">$AE146*AF146</f>
        <v>-0.00000004203003999</v>
      </c>
      <c r="BG146" s="20">
        <f t="shared" si="1444"/>
        <v>-0.00000004548849205</v>
      </c>
      <c r="BH146" s="20">
        <f t="shared" si="1444"/>
        <v>0.0000004560696252</v>
      </c>
      <c r="BI146" s="20">
        <f t="shared" si="1444"/>
        <v>0.0000004577910967</v>
      </c>
      <c r="BJ146" s="20"/>
      <c r="BK146" s="20">
        <f t="shared" ref="BK146:BM146" si="1445">$AF146*AG146</f>
        <v>0.0000002514096876</v>
      </c>
      <c r="BL146" s="20">
        <f t="shared" si="1445"/>
        <v>-0.000002520644603</v>
      </c>
      <c r="BM146" s="20">
        <f t="shared" si="1445"/>
        <v>-0.000002530158979</v>
      </c>
      <c r="BN146" s="20"/>
      <c r="BO146" s="20">
        <f t="shared" ref="BO146:BP146" si="1446">$AG146*AH146</f>
        <v>-0.000002728056457</v>
      </c>
      <c r="BP146" s="20">
        <f t="shared" si="1446"/>
        <v>-0.000002738353726</v>
      </c>
      <c r="BQ146" s="20"/>
      <c r="BR146" s="20">
        <f t="shared" si="27"/>
        <v>0.00002745485509</v>
      </c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</row>
    <row r="147" ht="15.75" customHeight="1">
      <c r="A147" s="86">
        <v>44397.0</v>
      </c>
      <c r="B147" s="20">
        <v>0.0143</v>
      </c>
      <c r="C147" s="20">
        <v>0.02119</v>
      </c>
      <c r="D147" s="20">
        <v>0.03196</v>
      </c>
      <c r="E147" s="20">
        <v>0.00623</v>
      </c>
      <c r="F147" s="91">
        <v>0.01254913043478254</v>
      </c>
      <c r="G147" s="20">
        <v>0.00521</v>
      </c>
      <c r="H147" s="20">
        <v>0.00775</v>
      </c>
      <c r="I147" s="20" t="s">
        <v>83</v>
      </c>
      <c r="J147" s="20"/>
      <c r="K147" s="86">
        <v>44397.0</v>
      </c>
      <c r="L147" s="89">
        <v>0.8489</v>
      </c>
      <c r="M147" s="89">
        <v>109.88</v>
      </c>
      <c r="N147" s="20"/>
      <c r="O147" s="20"/>
      <c r="P147" s="20"/>
      <c r="Q147" s="20"/>
      <c r="R147" s="20"/>
      <c r="S147" s="86">
        <v>44397.0</v>
      </c>
      <c r="T147" s="20">
        <f t="shared" ref="T147:V147" si="1447">(1+B147)*1</f>
        <v>1.0143</v>
      </c>
      <c r="U147" s="20">
        <f t="shared" si="1447"/>
        <v>1.02119</v>
      </c>
      <c r="V147" s="20">
        <f t="shared" si="1447"/>
        <v>1.03196</v>
      </c>
      <c r="W147" s="91">
        <f t="shared" ref="W147:X147" si="1448">(1+E147)*$L147</f>
        <v>0.854188647</v>
      </c>
      <c r="X147" s="91">
        <f t="shared" si="1448"/>
        <v>0.8595529568</v>
      </c>
      <c r="Y147" s="91">
        <f t="shared" ref="Y147:Z147" si="1449">(1+G147)*$M147</f>
        <v>110.4524748</v>
      </c>
      <c r="Z147" s="91">
        <f t="shared" si="1449"/>
        <v>110.73157</v>
      </c>
      <c r="AA147" s="20"/>
      <c r="AB147" s="86">
        <v>44397.0</v>
      </c>
      <c r="AC147" s="92">
        <f t="shared" ref="AC147:AI147" si="1450">LN(T147/T146)</f>
        <v>-0.000009858967471</v>
      </c>
      <c r="AD147" s="92">
        <f t="shared" si="1450"/>
        <v>-0.000009792449043</v>
      </c>
      <c r="AE147" s="92">
        <f t="shared" si="1450"/>
        <v>-0.00004845031663</v>
      </c>
      <c r="AF147" s="92">
        <f t="shared" si="1450"/>
        <v>0.001522629313</v>
      </c>
      <c r="AG147" s="92">
        <f t="shared" si="1450"/>
        <v>0.001549099159</v>
      </c>
      <c r="AH147" s="92">
        <f t="shared" si="1450"/>
        <v>0.003059289983</v>
      </c>
      <c r="AI147" s="92">
        <f t="shared" si="1450"/>
        <v>0.002999855835</v>
      </c>
      <c r="AJ147" s="20"/>
      <c r="AK147" s="20">
        <f t="shared" ref="AK147:AQ147" si="1451">AC147*AC147</f>
        <v>0</v>
      </c>
      <c r="AL147" s="20">
        <f t="shared" si="1451"/>
        <v>0</v>
      </c>
      <c r="AM147" s="20">
        <f t="shared" si="1451"/>
        <v>0.000000002347433182</v>
      </c>
      <c r="AN147" s="20">
        <f t="shared" si="1451"/>
        <v>0.000002318400026</v>
      </c>
      <c r="AO147" s="20">
        <f t="shared" si="1451"/>
        <v>0.000002399708204</v>
      </c>
      <c r="AP147" s="20">
        <f t="shared" si="1451"/>
        <v>0.000009359255201</v>
      </c>
      <c r="AQ147" s="20">
        <f t="shared" si="1451"/>
        <v>0.000008999135028</v>
      </c>
      <c r="AR147" s="20"/>
      <c r="AS147" s="20">
        <f t="shared" ref="AS147:AX147" si="1452">$AC147*AD147</f>
        <v>0</v>
      </c>
      <c r="AT147" s="20">
        <f t="shared" si="1452"/>
        <v>0.0000000004776700956</v>
      </c>
      <c r="AU147" s="20">
        <f t="shared" si="1452"/>
        <v>-0.00000001501155287</v>
      </c>
      <c r="AV147" s="20">
        <f t="shared" si="1452"/>
        <v>-0.00000001527251821</v>
      </c>
      <c r="AW147" s="20">
        <f t="shared" si="1452"/>
        <v>-0.00000003016144043</v>
      </c>
      <c r="AX147" s="20">
        <f t="shared" si="1452"/>
        <v>-0.00000002957548109</v>
      </c>
      <c r="AY147" s="20"/>
      <c r="AZ147" s="20">
        <f t="shared" ref="AZ147:BD147" si="1453">$AD147*AE147</f>
        <v>0.0000000004744472567</v>
      </c>
      <c r="BA147" s="20">
        <f t="shared" si="1453"/>
        <v>-0.00000001491026996</v>
      </c>
      <c r="BB147" s="20">
        <f t="shared" si="1453"/>
        <v>-0.00000001516947457</v>
      </c>
      <c r="BC147" s="20">
        <f t="shared" si="1453"/>
        <v>-0.00000002995794127</v>
      </c>
      <c r="BD147" s="20">
        <f t="shared" si="1453"/>
        <v>-0.00000002937593539</v>
      </c>
      <c r="BE147" s="20"/>
      <c r="BF147" s="20">
        <f t="shared" ref="BF147:BI147" si="1454">$AE147*AF147</f>
        <v>-0.00000007377187235</v>
      </c>
      <c r="BG147" s="20">
        <f t="shared" si="1454"/>
        <v>-0.00000007505434474</v>
      </c>
      <c r="BH147" s="20">
        <f t="shared" si="1454"/>
        <v>-0.0000001482235684</v>
      </c>
      <c r="BI147" s="20">
        <f t="shared" si="1454"/>
        <v>-0.000000145343965</v>
      </c>
      <c r="BJ147" s="20"/>
      <c r="BK147" s="20">
        <f t="shared" ref="BK147:BM147" si="1455">$AF147*AG147</f>
        <v>0.000002358703789</v>
      </c>
      <c r="BL147" s="20">
        <f t="shared" si="1455"/>
        <v>0.000004658164607</v>
      </c>
      <c r="BM147" s="20">
        <f t="shared" si="1455"/>
        <v>0.00000456766843</v>
      </c>
      <c r="BN147" s="20"/>
      <c r="BO147" s="20">
        <f t="shared" ref="BO147:BP147" si="1456">$AG147*AH147</f>
        <v>0.000004739143539</v>
      </c>
      <c r="BP147" s="20">
        <f t="shared" si="1456"/>
        <v>0.00000464707415</v>
      </c>
      <c r="BQ147" s="20"/>
      <c r="BR147" s="20">
        <f t="shared" si="27"/>
        <v>0.000009177428905</v>
      </c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</row>
    <row r="148" ht="15.75" customHeight="1">
      <c r="A148" s="86">
        <v>44398.0</v>
      </c>
      <c r="B148" s="20">
        <v>0.01426</v>
      </c>
      <c r="C148" s="20">
        <v>0.021640000000000003</v>
      </c>
      <c r="D148" s="20">
        <v>0.03223</v>
      </c>
      <c r="E148" s="20">
        <v>0.00628</v>
      </c>
      <c r="F148" s="91">
        <v>0.012565869565217299</v>
      </c>
      <c r="G148" s="20">
        <v>0.00525</v>
      </c>
      <c r="H148" s="20">
        <v>0.00779</v>
      </c>
      <c r="I148" s="20" t="s">
        <v>83</v>
      </c>
      <c r="J148" s="20"/>
      <c r="K148" s="86">
        <v>44398.0</v>
      </c>
      <c r="L148" s="89">
        <v>0.8479</v>
      </c>
      <c r="M148" s="89">
        <v>110.31</v>
      </c>
      <c r="N148" s="20"/>
      <c r="O148" s="20"/>
      <c r="P148" s="20"/>
      <c r="Q148" s="20"/>
      <c r="R148" s="20"/>
      <c r="S148" s="86">
        <v>44398.0</v>
      </c>
      <c r="T148" s="20">
        <f t="shared" ref="T148:V148" si="1457">(1+B148)*1</f>
        <v>1.01426</v>
      </c>
      <c r="U148" s="20">
        <f t="shared" si="1457"/>
        <v>1.02164</v>
      </c>
      <c r="V148" s="20">
        <f t="shared" si="1457"/>
        <v>1.03223</v>
      </c>
      <c r="W148" s="91">
        <f t="shared" ref="W148:X148" si="1458">(1+E148)*$L148</f>
        <v>0.853224812</v>
      </c>
      <c r="X148" s="91">
        <f t="shared" si="1458"/>
        <v>0.8585546008</v>
      </c>
      <c r="Y148" s="91">
        <f t="shared" ref="Y148:Z148" si="1459">(1+G148)*$M148</f>
        <v>110.8891275</v>
      </c>
      <c r="Z148" s="91">
        <f t="shared" si="1459"/>
        <v>111.1693149</v>
      </c>
      <c r="AA148" s="20"/>
      <c r="AB148" s="86">
        <v>44398.0</v>
      </c>
      <c r="AC148" s="92">
        <f t="shared" ref="AC148:AI148" si="1460">LN(T148/T147)</f>
        <v>-0.0000394368419</v>
      </c>
      <c r="AD148" s="92">
        <f t="shared" si="1460"/>
        <v>0.0004405653014</v>
      </c>
      <c r="AE148" s="92">
        <f t="shared" si="1460"/>
        <v>0.0002616038267</v>
      </c>
      <c r="AF148" s="92">
        <f t="shared" si="1460"/>
        <v>-0.00112900024</v>
      </c>
      <c r="AG148" s="92">
        <f t="shared" si="1460"/>
        <v>-0.001162157898</v>
      </c>
      <c r="AH148" s="92">
        <f t="shared" si="1460"/>
        <v>0.003945514643</v>
      </c>
      <c r="AI148" s="92">
        <f t="shared" si="1460"/>
        <v>0.003945414351</v>
      </c>
      <c r="AJ148" s="20"/>
      <c r="AK148" s="20">
        <f t="shared" ref="AK148:AQ148" si="1461">AC148*AC148</f>
        <v>0.000000001555264499</v>
      </c>
      <c r="AL148" s="20">
        <f t="shared" si="1461"/>
        <v>0.0000001940977848</v>
      </c>
      <c r="AM148" s="20">
        <f t="shared" si="1461"/>
        <v>0.00000006843656216</v>
      </c>
      <c r="AN148" s="20">
        <f t="shared" si="1461"/>
        <v>0.000001274641542</v>
      </c>
      <c r="AO148" s="20">
        <f t="shared" si="1461"/>
        <v>0.000001350610981</v>
      </c>
      <c r="AP148" s="20">
        <f t="shared" si="1461"/>
        <v>0.0000155670858</v>
      </c>
      <c r="AQ148" s="20">
        <f t="shared" si="1461"/>
        <v>0.0000155662944</v>
      </c>
      <c r="AR148" s="20"/>
      <c r="AS148" s="20">
        <f t="shared" ref="AS148:AX148" si="1462">$AC148*AD148</f>
        <v>-0.00000001737450414</v>
      </c>
      <c r="AT148" s="20">
        <f t="shared" si="1462"/>
        <v>-0.00000001031682876</v>
      </c>
      <c r="AU148" s="20">
        <f t="shared" si="1462"/>
        <v>0.00000004452420397</v>
      </c>
      <c r="AV148" s="20">
        <f t="shared" si="1462"/>
        <v>0.0000000458318373</v>
      </c>
      <c r="AW148" s="20">
        <f t="shared" si="1462"/>
        <v>-0.0000001555986372</v>
      </c>
      <c r="AX148" s="20">
        <f t="shared" si="1462"/>
        <v>-0.000000155594682</v>
      </c>
      <c r="AY148" s="20"/>
      <c r="AZ148" s="20">
        <f t="shared" ref="AZ148:BD148" si="1463">$AD148*AE148</f>
        <v>0.0000001152535688</v>
      </c>
      <c r="BA148" s="20">
        <f t="shared" si="1463"/>
        <v>-0.0000004973983309</v>
      </c>
      <c r="BB148" s="20">
        <f t="shared" si="1463"/>
        <v>-0.0000005120064447</v>
      </c>
      <c r="BC148" s="20">
        <f t="shared" si="1463"/>
        <v>0.000001738256848</v>
      </c>
      <c r="BD148" s="20">
        <f t="shared" si="1463"/>
        <v>0.000001738212662</v>
      </c>
      <c r="BE148" s="20"/>
      <c r="BF148" s="20">
        <f t="shared" ref="BF148:BI148" si="1464">$AE148*AF148</f>
        <v>-0.0000002953507831</v>
      </c>
      <c r="BG148" s="20">
        <f t="shared" si="1464"/>
        <v>-0.0000003040249534</v>
      </c>
      <c r="BH148" s="20">
        <f t="shared" si="1464"/>
        <v>0.000001032161729</v>
      </c>
      <c r="BI148" s="20">
        <f t="shared" si="1464"/>
        <v>0.000001032135492</v>
      </c>
      <c r="BJ148" s="20"/>
      <c r="BK148" s="20">
        <f t="shared" ref="BK148:BM148" si="1465">$AF148*AG148</f>
        <v>0.000001312076546</v>
      </c>
      <c r="BL148" s="20">
        <f t="shared" si="1465"/>
        <v>-0.000004454486978</v>
      </c>
      <c r="BM148" s="20">
        <f t="shared" si="1465"/>
        <v>-0.000004454373748</v>
      </c>
      <c r="BN148" s="20"/>
      <c r="BO148" s="20">
        <f t="shared" ref="BO148:BP148" si="1466">$AG148*AH148</f>
        <v>-0.000004585311005</v>
      </c>
      <c r="BP148" s="20">
        <f t="shared" si="1466"/>
        <v>-0.000004585194449</v>
      </c>
      <c r="BQ148" s="20"/>
      <c r="BR148" s="20">
        <f t="shared" si="27"/>
        <v>0.00001556669009</v>
      </c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</row>
    <row r="149" ht="15.75" customHeight="1">
      <c r="A149" s="86">
        <v>44399.0</v>
      </c>
      <c r="B149" s="20">
        <v>0.014339999999999999</v>
      </c>
      <c r="C149" s="20">
        <v>0.021589999999999998</v>
      </c>
      <c r="D149" s="20">
        <v>0.03241</v>
      </c>
      <c r="E149" s="20">
        <v>0.00636</v>
      </c>
      <c r="F149" s="91">
        <v>0.012582608695652198</v>
      </c>
      <c r="G149" s="20">
        <v>0.00525</v>
      </c>
      <c r="H149" s="20">
        <v>0.00779</v>
      </c>
      <c r="I149" s="20" t="s">
        <v>83</v>
      </c>
      <c r="J149" s="20"/>
      <c r="K149" s="86">
        <v>44399.0</v>
      </c>
      <c r="L149" s="89">
        <v>0.8496</v>
      </c>
      <c r="M149" s="89">
        <v>110.17</v>
      </c>
      <c r="N149" s="20"/>
      <c r="O149" s="20"/>
      <c r="P149" s="20"/>
      <c r="Q149" s="20"/>
      <c r="R149" s="20"/>
      <c r="S149" s="86">
        <v>44399.0</v>
      </c>
      <c r="T149" s="20">
        <f t="shared" ref="T149:V149" si="1467">(1+B149)*1</f>
        <v>1.01434</v>
      </c>
      <c r="U149" s="20">
        <f t="shared" si="1467"/>
        <v>1.02159</v>
      </c>
      <c r="V149" s="20">
        <f t="shared" si="1467"/>
        <v>1.03241</v>
      </c>
      <c r="W149" s="91">
        <f t="shared" ref="W149:X149" si="1468">(1+E149)*$L149</f>
        <v>0.855003456</v>
      </c>
      <c r="X149" s="91">
        <f t="shared" si="1468"/>
        <v>0.8602901843</v>
      </c>
      <c r="Y149" s="91">
        <f t="shared" ref="Y149:Z149" si="1469">(1+G149)*$M149</f>
        <v>110.7483925</v>
      </c>
      <c r="Z149" s="91">
        <f t="shared" si="1469"/>
        <v>111.0282243</v>
      </c>
      <c r="AA149" s="20"/>
      <c r="AB149" s="86">
        <v>44399.0</v>
      </c>
      <c r="AC149" s="92">
        <f t="shared" ref="AC149:AI149" si="1470">LN(T149/T148)</f>
        <v>0.0000788721286</v>
      </c>
      <c r="AD149" s="92">
        <f t="shared" si="1470"/>
        <v>-0.00004894211617</v>
      </c>
      <c r="AE149" s="92">
        <f t="shared" si="1470"/>
        <v>0.0001743645386</v>
      </c>
      <c r="AF149" s="92">
        <f t="shared" si="1470"/>
        <v>0.002082443753</v>
      </c>
      <c r="AG149" s="92">
        <f t="shared" si="1470"/>
        <v>0.00201947744</v>
      </c>
      <c r="AH149" s="92">
        <f t="shared" si="1470"/>
        <v>-0.001269956629</v>
      </c>
      <c r="AI149" s="92">
        <f t="shared" si="1470"/>
        <v>-0.001269956629</v>
      </c>
      <c r="AJ149" s="20"/>
      <c r="AK149" s="20">
        <f t="shared" ref="AK149:AQ149" si="1471">AC149*AC149</f>
        <v>0.00000000622081267</v>
      </c>
      <c r="AL149" s="20">
        <f t="shared" si="1471"/>
        <v>0.000000002395330735</v>
      </c>
      <c r="AM149" s="20">
        <f t="shared" si="1471"/>
        <v>0.00000003040299231</v>
      </c>
      <c r="AN149" s="20">
        <f t="shared" si="1471"/>
        <v>0.000004336571985</v>
      </c>
      <c r="AO149" s="20">
        <f t="shared" si="1471"/>
        <v>0.000004078289131</v>
      </c>
      <c r="AP149" s="20">
        <f t="shared" si="1471"/>
        <v>0.00000161278984</v>
      </c>
      <c r="AQ149" s="20">
        <f t="shared" si="1471"/>
        <v>0.00000161278984</v>
      </c>
      <c r="AR149" s="20"/>
      <c r="AS149" s="20">
        <f t="shared" ref="AS149:AX149" si="1472">$AC149*AD149</f>
        <v>-0.000000003860168881</v>
      </c>
      <c r="AT149" s="20">
        <f t="shared" si="1472"/>
        <v>0.00000001375250231</v>
      </c>
      <c r="AU149" s="20">
        <f t="shared" si="1472"/>
        <v>0.0000001642467715</v>
      </c>
      <c r="AV149" s="20">
        <f t="shared" si="1472"/>
        <v>0.0000001592804844</v>
      </c>
      <c r="AW149" s="20">
        <f t="shared" si="1472"/>
        <v>-0.0000001001641826</v>
      </c>
      <c r="AX149" s="20">
        <f t="shared" si="1472"/>
        <v>-0.0000001001641826</v>
      </c>
      <c r="AY149" s="20"/>
      <c r="AZ149" s="20">
        <f t="shared" ref="AZ149:BD149" si="1473">$AD149*AE149</f>
        <v>-0.000000008533769502</v>
      </c>
      <c r="BA149" s="20">
        <f t="shared" si="1473"/>
        <v>-0.0000001019192041</v>
      </c>
      <c r="BB149" s="20">
        <f t="shared" si="1473"/>
        <v>-0.00000009883749947</v>
      </c>
      <c r="BC149" s="20">
        <f t="shared" si="1473"/>
        <v>0.00000006215436488</v>
      </c>
      <c r="BD149" s="20">
        <f t="shared" si="1473"/>
        <v>0.00000006215436488</v>
      </c>
      <c r="BE149" s="20"/>
      <c r="BF149" s="20">
        <f t="shared" ref="BF149:BI149" si="1474">$AE149*AF149</f>
        <v>0.0000003631043441</v>
      </c>
      <c r="BG149" s="20">
        <f t="shared" si="1474"/>
        <v>0.000000352125252</v>
      </c>
      <c r="BH149" s="20">
        <f t="shared" si="1474"/>
        <v>-0.0000002214354017</v>
      </c>
      <c r="BI149" s="20">
        <f t="shared" si="1474"/>
        <v>-0.0000002214354017</v>
      </c>
      <c r="BJ149" s="20"/>
      <c r="BK149" s="20">
        <f t="shared" ref="BK149:BM149" si="1475">$AF149*AG149</f>
        <v>0.00000420544818</v>
      </c>
      <c r="BL149" s="20">
        <f t="shared" si="1475"/>
        <v>-0.000002644613249</v>
      </c>
      <c r="BM149" s="20">
        <f t="shared" si="1475"/>
        <v>-0.000002644613249</v>
      </c>
      <c r="BN149" s="20"/>
      <c r="BO149" s="20">
        <f t="shared" ref="BO149:BP149" si="1476">$AG149*AH149</f>
        <v>-0.000002564648763</v>
      </c>
      <c r="BP149" s="20">
        <f t="shared" si="1476"/>
        <v>-0.000002564648763</v>
      </c>
      <c r="BQ149" s="20"/>
      <c r="BR149" s="20">
        <f t="shared" si="27"/>
        <v>0.00000161278984</v>
      </c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</row>
    <row r="150" ht="15.75" customHeight="1">
      <c r="A150" s="86">
        <v>44400.0</v>
      </c>
      <c r="B150" s="20">
        <v>0.014079999999999999</v>
      </c>
      <c r="C150" s="20">
        <v>0.021429999999999998</v>
      </c>
      <c r="D150" s="20">
        <v>0.03247</v>
      </c>
      <c r="E150" s="20">
        <v>0.00644</v>
      </c>
      <c r="F150" s="91">
        <v>0.012599347826086954</v>
      </c>
      <c r="G150" s="20">
        <v>0.00525</v>
      </c>
      <c r="H150" s="20">
        <v>0.00779</v>
      </c>
      <c r="I150" s="20" t="s">
        <v>83</v>
      </c>
      <c r="J150" s="20"/>
      <c r="K150" s="86">
        <v>44400.0</v>
      </c>
      <c r="L150" s="89">
        <v>0.8496</v>
      </c>
      <c r="M150" s="89">
        <v>110.59</v>
      </c>
      <c r="N150" s="20"/>
      <c r="O150" s="20"/>
      <c r="P150" s="20"/>
      <c r="Q150" s="20"/>
      <c r="R150" s="20"/>
      <c r="S150" s="86">
        <v>44400.0</v>
      </c>
      <c r="T150" s="20">
        <f t="shared" ref="T150:V150" si="1477">(1+B150)*1</f>
        <v>1.01408</v>
      </c>
      <c r="U150" s="20">
        <f t="shared" si="1477"/>
        <v>1.02143</v>
      </c>
      <c r="V150" s="20">
        <f t="shared" si="1477"/>
        <v>1.03247</v>
      </c>
      <c r="W150" s="91">
        <f t="shared" ref="W150:X150" si="1478">(1+E150)*$L150</f>
        <v>0.855071424</v>
      </c>
      <c r="X150" s="91">
        <f t="shared" si="1478"/>
        <v>0.8603044059</v>
      </c>
      <c r="Y150" s="91">
        <f t="shared" ref="Y150:Z150" si="1479">(1+G150)*$M150</f>
        <v>111.1705975</v>
      </c>
      <c r="Z150" s="91">
        <f t="shared" si="1479"/>
        <v>111.4514961</v>
      </c>
      <c r="AA150" s="20"/>
      <c r="AB150" s="86">
        <v>44400.0</v>
      </c>
      <c r="AC150" s="92">
        <f t="shared" ref="AC150:AI150" si="1480">LN(T150/T149)</f>
        <v>-0.0002563571661</v>
      </c>
      <c r="AD150" s="92">
        <f t="shared" si="1480"/>
        <v>-0.0001566308703</v>
      </c>
      <c r="AE150" s="92">
        <f t="shared" si="1480"/>
        <v>0.00005811475729</v>
      </c>
      <c r="AF150" s="92">
        <f t="shared" si="1480"/>
        <v>0.000079491256</v>
      </c>
      <c r="AG150" s="92">
        <f t="shared" si="1480"/>
        <v>0.00001653098911</v>
      </c>
      <c r="AH150" s="92">
        <f t="shared" si="1480"/>
        <v>0.003805041735</v>
      </c>
      <c r="AI150" s="92">
        <f t="shared" si="1480"/>
        <v>0.003805041735</v>
      </c>
      <c r="AJ150" s="20"/>
      <c r="AK150" s="20">
        <f t="shared" ref="AK150:AQ150" si="1481">AC150*AC150</f>
        <v>0.00000006571899661</v>
      </c>
      <c r="AL150" s="20">
        <f t="shared" si="1481"/>
        <v>0.00000002453322953</v>
      </c>
      <c r="AM150" s="20">
        <f t="shared" si="1481"/>
        <v>0.000000003377325015</v>
      </c>
      <c r="AN150" s="20">
        <f t="shared" si="1481"/>
        <v>0.000000006318859781</v>
      </c>
      <c r="AO150" s="20">
        <f t="shared" si="1481"/>
        <v>0.000000000273273601</v>
      </c>
      <c r="AP150" s="20">
        <f t="shared" si="1481"/>
        <v>0.00001447834261</v>
      </c>
      <c r="AQ150" s="20">
        <f t="shared" si="1481"/>
        <v>0.00001447834261</v>
      </c>
      <c r="AR150" s="20"/>
      <c r="AS150" s="20">
        <f t="shared" ref="AS150:AX150" si="1482">$AC150*AD150</f>
        <v>0.00000004015344603</v>
      </c>
      <c r="AT150" s="20">
        <f t="shared" si="1482"/>
        <v>-0.00000001489813449</v>
      </c>
      <c r="AU150" s="20">
        <f t="shared" si="1482"/>
        <v>-0.00000002037815312</v>
      </c>
      <c r="AV150" s="20">
        <f t="shared" si="1482"/>
        <v>-0.000000004237837521</v>
      </c>
      <c r="AW150" s="20">
        <f t="shared" si="1482"/>
        <v>-0.0000009754497161</v>
      </c>
      <c r="AX150" s="20">
        <f t="shared" si="1482"/>
        <v>-0.0000009754497161</v>
      </c>
      <c r="AY150" s="20"/>
      <c r="AZ150" s="20">
        <f t="shared" ref="AZ150:BD150" si="1483">$AD150*AE150</f>
        <v>-0.000000009102565012</v>
      </c>
      <c r="BA150" s="20">
        <f t="shared" si="1483"/>
        <v>-0.00000001245078461</v>
      </c>
      <c r="BB150" s="20">
        <f t="shared" si="1483"/>
        <v>-0.000000002589263211</v>
      </c>
      <c r="BC150" s="20">
        <f t="shared" si="1483"/>
        <v>-0.0000005959869986</v>
      </c>
      <c r="BD150" s="20">
        <f t="shared" si="1483"/>
        <v>-0.0000005959869986</v>
      </c>
      <c r="BE150" s="20"/>
      <c r="BF150" s="20">
        <f t="shared" ref="BF150:BI150" si="1484">$AE150*AF150</f>
        <v>0.000000004619615049</v>
      </c>
      <c r="BG150" s="20">
        <f t="shared" si="1484"/>
        <v>0.0000000009606944199</v>
      </c>
      <c r="BH150" s="20">
        <f t="shared" si="1484"/>
        <v>0.0000002211290769</v>
      </c>
      <c r="BI150" s="20">
        <f t="shared" si="1484"/>
        <v>0.0000002211290769</v>
      </c>
      <c r="BJ150" s="20"/>
      <c r="BK150" s="20">
        <f t="shared" ref="BK150:BM150" si="1485">$AF150*AG150</f>
        <v>0.000000001314069087</v>
      </c>
      <c r="BL150" s="20">
        <f t="shared" si="1485"/>
        <v>0.0000003024675467</v>
      </c>
      <c r="BM150" s="20">
        <f t="shared" si="1485"/>
        <v>0.0000003024675467</v>
      </c>
      <c r="BN150" s="20"/>
      <c r="BO150" s="20">
        <f t="shared" ref="BO150:BP150" si="1486">$AG150*AH150</f>
        <v>0.00000006290110349</v>
      </c>
      <c r="BP150" s="20">
        <f t="shared" si="1486"/>
        <v>0.00000006290110349</v>
      </c>
      <c r="BQ150" s="20"/>
      <c r="BR150" s="20">
        <f t="shared" si="27"/>
        <v>0.00001447834261</v>
      </c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</row>
    <row r="151" ht="15.75" customHeight="1">
      <c r="A151" s="86">
        <v>44403.0</v>
      </c>
      <c r="B151" s="20">
        <v>0.01385</v>
      </c>
      <c r="C151" s="20">
        <v>0.02138</v>
      </c>
      <c r="D151" s="20">
        <v>0.03254</v>
      </c>
      <c r="E151" s="20">
        <v>0.00645</v>
      </c>
      <c r="F151" s="91">
        <v>0.012649565217391228</v>
      </c>
      <c r="G151" s="20">
        <v>0.00534</v>
      </c>
      <c r="H151" s="20">
        <v>0.00808</v>
      </c>
      <c r="I151" s="20" t="s">
        <v>83</v>
      </c>
      <c r="J151" s="20"/>
      <c r="K151" s="86">
        <v>44403.0</v>
      </c>
      <c r="L151" s="89">
        <v>0.8473</v>
      </c>
      <c r="M151" s="89">
        <v>110.41</v>
      </c>
      <c r="N151" s="20"/>
      <c r="O151" s="20"/>
      <c r="P151" s="20"/>
      <c r="Q151" s="20"/>
      <c r="R151" s="20"/>
      <c r="S151" s="86">
        <v>44403.0</v>
      </c>
      <c r="T151" s="20">
        <f t="shared" ref="T151:V151" si="1487">(1+B151)*1</f>
        <v>1.01385</v>
      </c>
      <c r="U151" s="20">
        <f t="shared" si="1487"/>
        <v>1.02138</v>
      </c>
      <c r="V151" s="20">
        <f t="shared" si="1487"/>
        <v>1.03254</v>
      </c>
      <c r="W151" s="91">
        <f t="shared" ref="W151:X151" si="1488">(1+E151)*$L151</f>
        <v>0.852765085</v>
      </c>
      <c r="X151" s="91">
        <f t="shared" si="1488"/>
        <v>0.8580179766</v>
      </c>
      <c r="Y151" s="91">
        <f t="shared" ref="Y151:Z151" si="1489">(1+G151)*$M151</f>
        <v>110.9995894</v>
      </c>
      <c r="Z151" s="91">
        <f t="shared" si="1489"/>
        <v>111.3021128</v>
      </c>
      <c r="AA151" s="20"/>
      <c r="AB151" s="86">
        <v>44403.0</v>
      </c>
      <c r="AC151" s="92">
        <f t="shared" ref="AC151:AI151" si="1490">LN(T151/T150)</f>
        <v>-0.0002268322881</v>
      </c>
      <c r="AD151" s="92">
        <f t="shared" si="1490"/>
        <v>-0.00004895217863</v>
      </c>
      <c r="AE151" s="92">
        <f t="shared" si="1490"/>
        <v>0.00006779628188</v>
      </c>
      <c r="AF151" s="92">
        <f t="shared" si="1490"/>
        <v>-0.002700891321</v>
      </c>
      <c r="AG151" s="92">
        <f t="shared" si="1490"/>
        <v>-0.002661235956</v>
      </c>
      <c r="AH151" s="92">
        <f t="shared" si="1490"/>
        <v>-0.001539433676</v>
      </c>
      <c r="AI151" s="92">
        <f t="shared" si="1490"/>
        <v>-0.001341242668</v>
      </c>
      <c r="AJ151" s="20"/>
      <c r="AK151" s="20">
        <f t="shared" ref="AK151:AQ151" si="1491">AC151*AC151</f>
        <v>0.00000005145288692</v>
      </c>
      <c r="AL151" s="20">
        <f t="shared" si="1491"/>
        <v>0.000000002396315792</v>
      </c>
      <c r="AM151" s="20">
        <f t="shared" si="1491"/>
        <v>0.000000004596335837</v>
      </c>
      <c r="AN151" s="20">
        <f t="shared" si="1491"/>
        <v>0.000007294813925</v>
      </c>
      <c r="AO151" s="20">
        <f t="shared" si="1491"/>
        <v>0.000007082176811</v>
      </c>
      <c r="AP151" s="20">
        <f t="shared" si="1491"/>
        <v>0.000002369856043</v>
      </c>
      <c r="AQ151" s="20">
        <f t="shared" si="1491"/>
        <v>0.000001798931895</v>
      </c>
      <c r="AR151" s="20"/>
      <c r="AS151" s="20">
        <f t="shared" ref="AS151:AX151" si="1492">$AC151*AD151</f>
        <v>0.00000001110393468</v>
      </c>
      <c r="AT151" s="20">
        <f t="shared" si="1492"/>
        <v>-0.00000001537838574</v>
      </c>
      <c r="AU151" s="20">
        <f t="shared" si="1492"/>
        <v>0.0000006126493581</v>
      </c>
      <c r="AV151" s="20">
        <f t="shared" si="1492"/>
        <v>0.0000006036542409</v>
      </c>
      <c r="AW151" s="20">
        <f t="shared" si="1492"/>
        <v>0.0000003491932631</v>
      </c>
      <c r="AX151" s="20">
        <f t="shared" si="1492"/>
        <v>0.0000003042371433</v>
      </c>
      <c r="AY151" s="20"/>
      <c r="AZ151" s="20">
        <f t="shared" ref="AZ151:BD151" si="1493">$AD151*AE151</f>
        <v>-0.000000003318775701</v>
      </c>
      <c r="BA151" s="20">
        <f t="shared" si="1493"/>
        <v>0.0000001322145144</v>
      </c>
      <c r="BB151" s="20">
        <f t="shared" si="1493"/>
        <v>0.0000001302732979</v>
      </c>
      <c r="BC151" s="20">
        <f t="shared" si="1493"/>
        <v>0.0000000753586323</v>
      </c>
      <c r="BD151" s="20">
        <f t="shared" si="1493"/>
        <v>0.00000006565675068</v>
      </c>
      <c r="BE151" s="20"/>
      <c r="BF151" s="20">
        <f t="shared" ref="BF151:BI151" si="1494">$AE151*AF151</f>
        <v>-0.0000001831103893</v>
      </c>
      <c r="BG151" s="20">
        <f t="shared" si="1494"/>
        <v>-0.000000180421903</v>
      </c>
      <c r="BH151" s="20">
        <f t="shared" si="1494"/>
        <v>-0.0000001043678794</v>
      </c>
      <c r="BI151" s="20">
        <f t="shared" si="1494"/>
        <v>-0.00000009093126602</v>
      </c>
      <c r="BJ151" s="20"/>
      <c r="BK151" s="20">
        <f t="shared" ref="BK151:BM151" si="1495">$AF151*AG151</f>
        <v>0.000007187709094</v>
      </c>
      <c r="BL151" s="20">
        <f t="shared" si="1495"/>
        <v>0.000004157843054</v>
      </c>
      <c r="BM151" s="20">
        <f t="shared" si="1495"/>
        <v>0.000003622550682</v>
      </c>
      <c r="BN151" s="20"/>
      <c r="BO151" s="20">
        <f t="shared" ref="BO151:BP151" si="1496">$AG151*AH151</f>
        <v>0.00000409679625</v>
      </c>
      <c r="BP151" s="20">
        <f t="shared" si="1496"/>
        <v>0.000003569363214</v>
      </c>
      <c r="BQ151" s="20"/>
      <c r="BR151" s="20">
        <f t="shared" si="27"/>
        <v>0.000002064754132</v>
      </c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</row>
    <row r="152" ht="15.75" customHeight="1">
      <c r="A152" s="86">
        <v>44404.0</v>
      </c>
      <c r="B152" s="20">
        <v>0.01385</v>
      </c>
      <c r="C152" s="20">
        <v>0.02161</v>
      </c>
      <c r="D152" s="20">
        <v>0.032780000000000004</v>
      </c>
      <c r="E152" s="20">
        <v>0.00655</v>
      </c>
      <c r="F152" s="91">
        <v>0.012666304347825985</v>
      </c>
      <c r="G152" s="20">
        <v>0.005390000000000001</v>
      </c>
      <c r="H152" s="20">
        <v>0.00838</v>
      </c>
      <c r="I152" s="20" t="s">
        <v>83</v>
      </c>
      <c r="J152" s="20"/>
      <c r="K152" s="86">
        <v>44404.0</v>
      </c>
      <c r="L152" s="89">
        <v>0.8464</v>
      </c>
      <c r="M152" s="89">
        <v>109.8</v>
      </c>
      <c r="N152" s="20"/>
      <c r="O152" s="20"/>
      <c r="P152" s="20"/>
      <c r="Q152" s="20"/>
      <c r="R152" s="20"/>
      <c r="S152" s="86">
        <v>44404.0</v>
      </c>
      <c r="T152" s="20">
        <f t="shared" ref="T152:V152" si="1497">(1+B152)*1</f>
        <v>1.01385</v>
      </c>
      <c r="U152" s="20">
        <f t="shared" si="1497"/>
        <v>1.02161</v>
      </c>
      <c r="V152" s="20">
        <f t="shared" si="1497"/>
        <v>1.03278</v>
      </c>
      <c r="W152" s="91">
        <f t="shared" ref="W152:X152" si="1498">(1+E152)*$L152</f>
        <v>0.85194392</v>
      </c>
      <c r="X152" s="91">
        <f t="shared" si="1498"/>
        <v>0.85712076</v>
      </c>
      <c r="Y152" s="91">
        <f t="shared" ref="Y152:Z152" si="1499">(1+G152)*$M152</f>
        <v>110.391822</v>
      </c>
      <c r="Z152" s="91">
        <f t="shared" si="1499"/>
        <v>110.720124</v>
      </c>
      <c r="AA152" s="20"/>
      <c r="AB152" s="86">
        <v>44404.0</v>
      </c>
      <c r="AC152" s="92">
        <f t="shared" ref="AC152:AI152" si="1500">LN(T152/T151)</f>
        <v>0</v>
      </c>
      <c r="AD152" s="92">
        <f t="shared" si="1500"/>
        <v>0.0002251601828</v>
      </c>
      <c r="AE152" s="92">
        <f t="shared" si="1500"/>
        <v>0.0002324095066</v>
      </c>
      <c r="AF152" s="92">
        <f t="shared" si="1500"/>
        <v>-0.0009634079026</v>
      </c>
      <c r="AG152" s="92">
        <f t="shared" si="1500"/>
        <v>-0.001046232204</v>
      </c>
      <c r="AH152" s="92">
        <f t="shared" si="1500"/>
        <v>-0.005490447194</v>
      </c>
      <c r="AI152" s="92">
        <f t="shared" si="1500"/>
        <v>-0.005242629219</v>
      </c>
      <c r="AJ152" s="20"/>
      <c r="AK152" s="20">
        <f t="shared" ref="AK152:AQ152" si="1501">AC152*AC152</f>
        <v>0</v>
      </c>
      <c r="AL152" s="20">
        <f t="shared" si="1501"/>
        <v>0.00000005069710794</v>
      </c>
      <c r="AM152" s="20">
        <f t="shared" si="1501"/>
        <v>0.00000005401417876</v>
      </c>
      <c r="AN152" s="20">
        <f t="shared" si="1501"/>
        <v>0.0000009281547868</v>
      </c>
      <c r="AO152" s="20">
        <f t="shared" si="1501"/>
        <v>0.000001094601825</v>
      </c>
      <c r="AP152" s="20">
        <f t="shared" si="1501"/>
        <v>0.00003014501039</v>
      </c>
      <c r="AQ152" s="20">
        <f t="shared" si="1501"/>
        <v>0.00002748516113</v>
      </c>
      <c r="AR152" s="20"/>
      <c r="AS152" s="20">
        <f t="shared" ref="AS152:AX152" si="1502">$AC152*AD152</f>
        <v>0</v>
      </c>
      <c r="AT152" s="20">
        <f t="shared" si="1502"/>
        <v>0</v>
      </c>
      <c r="AU152" s="20">
        <f t="shared" si="1502"/>
        <v>0</v>
      </c>
      <c r="AV152" s="20">
        <f t="shared" si="1502"/>
        <v>0</v>
      </c>
      <c r="AW152" s="20">
        <f t="shared" si="1502"/>
        <v>0</v>
      </c>
      <c r="AX152" s="20">
        <f t="shared" si="1502"/>
        <v>0</v>
      </c>
      <c r="AY152" s="20"/>
      <c r="AZ152" s="20">
        <f t="shared" ref="AZ152:BD152" si="1503">$AD152*AE152</f>
        <v>0.000000052329367</v>
      </c>
      <c r="BA152" s="20">
        <f t="shared" si="1503"/>
        <v>-0.0000002169210995</v>
      </c>
      <c r="BB152" s="20">
        <f t="shared" si="1503"/>
        <v>-0.0000002355698344</v>
      </c>
      <c r="BC152" s="20">
        <f t="shared" si="1503"/>
        <v>-0.000001236230094</v>
      </c>
      <c r="BD152" s="20">
        <f t="shared" si="1503"/>
        <v>-0.000001180431354</v>
      </c>
      <c r="BE152" s="20"/>
      <c r="BF152" s="20">
        <f t="shared" ref="BF152:BI152" si="1504">$AE152*AF152</f>
        <v>-0.0000002239051553</v>
      </c>
      <c r="BG152" s="20">
        <f t="shared" si="1504"/>
        <v>-0.0000002431543104</v>
      </c>
      <c r="BH152" s="20">
        <f t="shared" si="1504"/>
        <v>-0.000001276032123</v>
      </c>
      <c r="BI152" s="20">
        <f t="shared" si="1504"/>
        <v>-0.00000121843687</v>
      </c>
      <c r="BJ152" s="20"/>
      <c r="BK152" s="20">
        <f t="shared" ref="BK152:BM152" si="1505">$AF152*AG152</f>
        <v>0.000001007948374</v>
      </c>
      <c r="BL152" s="20">
        <f t="shared" si="1505"/>
        <v>0.000005289540216</v>
      </c>
      <c r="BM152" s="20">
        <f t="shared" si="1505"/>
        <v>0.00000505079042</v>
      </c>
      <c r="BN152" s="20"/>
      <c r="BO152" s="20">
        <f t="shared" ref="BO152:BP152" si="1506">$AG152*AH152</f>
        <v>0.00000574428267</v>
      </c>
      <c r="BP152" s="20">
        <f t="shared" si="1506"/>
        <v>0.000005485007525</v>
      </c>
      <c r="BQ152" s="20"/>
      <c r="BR152" s="20">
        <f t="shared" si="27"/>
        <v>0.00002878437889</v>
      </c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</row>
    <row r="153" ht="15.75" customHeight="1">
      <c r="A153" s="86">
        <v>44405.0</v>
      </c>
      <c r="B153" s="20">
        <v>0.01402</v>
      </c>
      <c r="C153" s="20">
        <v>0.02189</v>
      </c>
      <c r="D153" s="20">
        <v>0.033479999999999996</v>
      </c>
      <c r="E153" s="20">
        <v>0.00672</v>
      </c>
      <c r="F153" s="91">
        <v>0.012683043478260886</v>
      </c>
      <c r="G153" s="20">
        <v>0.00536</v>
      </c>
      <c r="H153" s="20">
        <v>0.00831</v>
      </c>
      <c r="I153" s="20" t="s">
        <v>83</v>
      </c>
      <c r="J153" s="20"/>
      <c r="K153" s="86">
        <v>44405.0</v>
      </c>
      <c r="L153" s="89">
        <v>0.8445</v>
      </c>
      <c r="M153" s="89">
        <v>109.93</v>
      </c>
      <c r="N153" s="20"/>
      <c r="O153" s="20"/>
      <c r="P153" s="20"/>
      <c r="Q153" s="20"/>
      <c r="R153" s="20"/>
      <c r="S153" s="86">
        <v>44405.0</v>
      </c>
      <c r="T153" s="20">
        <f t="shared" ref="T153:V153" si="1507">(1+B153)*1</f>
        <v>1.01402</v>
      </c>
      <c r="U153" s="20">
        <f t="shared" si="1507"/>
        <v>1.02189</v>
      </c>
      <c r="V153" s="20">
        <f t="shared" si="1507"/>
        <v>1.03348</v>
      </c>
      <c r="W153" s="91">
        <f t="shared" ref="W153:X153" si="1508">(1+E153)*$L153</f>
        <v>0.85017504</v>
      </c>
      <c r="X153" s="91">
        <f t="shared" si="1508"/>
        <v>0.8552108302</v>
      </c>
      <c r="Y153" s="91">
        <f t="shared" ref="Y153:Z153" si="1509">(1+G153)*$M153</f>
        <v>110.5192248</v>
      </c>
      <c r="Z153" s="91">
        <f t="shared" si="1509"/>
        <v>110.8435183</v>
      </c>
      <c r="AA153" s="20"/>
      <c r="AB153" s="86">
        <v>44405.0</v>
      </c>
      <c r="AC153" s="92">
        <f t="shared" ref="AC153:AI153" si="1510">LN(T153/T152)</f>
        <v>0.000167663608</v>
      </c>
      <c r="AD153" s="92">
        <f t="shared" si="1510"/>
        <v>0.0002740396396</v>
      </c>
      <c r="AE153" s="92">
        <f t="shared" si="1510"/>
        <v>0.0006775527056</v>
      </c>
      <c r="AF153" s="92">
        <f t="shared" si="1510"/>
        <v>-0.002078445371</v>
      </c>
      <c r="AG153" s="92">
        <f t="shared" si="1510"/>
        <v>-0.002230795233</v>
      </c>
      <c r="AH153" s="92">
        <f t="shared" si="1510"/>
        <v>0.001153430903</v>
      </c>
      <c r="AI153" s="92">
        <f t="shared" si="1510"/>
        <v>0.001113849831</v>
      </c>
      <c r="AJ153" s="20"/>
      <c r="AK153" s="20">
        <f t="shared" ref="AK153:AQ153" si="1511">AC153*AC153</f>
        <v>0.00000002811108545</v>
      </c>
      <c r="AL153" s="20">
        <f t="shared" si="1511"/>
        <v>0.00000007509772407</v>
      </c>
      <c r="AM153" s="20">
        <f t="shared" si="1511"/>
        <v>0.0000004590776689</v>
      </c>
      <c r="AN153" s="20">
        <f t="shared" si="1511"/>
        <v>0.000004319935161</v>
      </c>
      <c r="AO153" s="20">
        <f t="shared" si="1511"/>
        <v>0.000004976447373</v>
      </c>
      <c r="AP153" s="20">
        <f t="shared" si="1511"/>
        <v>0.000001330402849</v>
      </c>
      <c r="AQ153" s="20">
        <f t="shared" si="1511"/>
        <v>0.000001240661446</v>
      </c>
      <c r="AR153" s="20"/>
      <c r="AS153" s="20">
        <f t="shared" ref="AS153:AX153" si="1512">$AC153*AD153</f>
        <v>0.00000004594647471</v>
      </c>
      <c r="AT153" s="20">
        <f t="shared" si="1512"/>
        <v>0.0000001136009313</v>
      </c>
      <c r="AU153" s="20">
        <f t="shared" si="1512"/>
        <v>-0.00000034847965</v>
      </c>
      <c r="AV153" s="20">
        <f t="shared" si="1512"/>
        <v>-0.0000003740231776</v>
      </c>
      <c r="AW153" s="20">
        <f t="shared" si="1512"/>
        <v>0.0000001933883868</v>
      </c>
      <c r="AX153" s="20">
        <f t="shared" si="1512"/>
        <v>0.0000001867520814</v>
      </c>
      <c r="AY153" s="20"/>
      <c r="AZ153" s="20">
        <f t="shared" ref="AZ153:BD153" si="1513">$AD153*AE153</f>
        <v>0.0000001856762993</v>
      </c>
      <c r="BA153" s="20">
        <f t="shared" si="1513"/>
        <v>-0.0000005695764204</v>
      </c>
      <c r="BB153" s="20">
        <f t="shared" si="1513"/>
        <v>-0.0000006113263217</v>
      </c>
      <c r="BC153" s="20">
        <f t="shared" si="1513"/>
        <v>0.000000316085789</v>
      </c>
      <c r="BD153" s="20">
        <f t="shared" si="1513"/>
        <v>0.0000003052390062</v>
      </c>
      <c r="BE153" s="20"/>
      <c r="BF153" s="20">
        <f t="shared" ref="BF153:BI153" si="1514">$AE153*AF153</f>
        <v>-0.000001408256285</v>
      </c>
      <c r="BG153" s="20">
        <f t="shared" si="1514"/>
        <v>-0.000001511481346</v>
      </c>
      <c r="BH153" s="20">
        <f t="shared" si="1514"/>
        <v>0.0000007815102293</v>
      </c>
      <c r="BI153" s="20">
        <f t="shared" si="1514"/>
        <v>0.0000007546919666</v>
      </c>
      <c r="BJ153" s="20"/>
      <c r="BK153" s="20">
        <f t="shared" ref="BK153:BM153" si="1515">$AF153*AG153</f>
        <v>0.000004636586027</v>
      </c>
      <c r="BL153" s="20">
        <f t="shared" si="1515"/>
        <v>-0.000002397343122</v>
      </c>
      <c r="BM153" s="20">
        <f t="shared" si="1515"/>
        <v>-0.000002315076025</v>
      </c>
      <c r="BN153" s="20"/>
      <c r="BO153" s="20">
        <f t="shared" ref="BO153:BP153" si="1516">$AG153*AH153</f>
        <v>-0.000002573068161</v>
      </c>
      <c r="BP153" s="20">
        <f t="shared" si="1516"/>
        <v>-0.000002484770893</v>
      </c>
      <c r="BQ153" s="20"/>
      <c r="BR153" s="20">
        <f t="shared" si="27"/>
        <v>0.000001284748817</v>
      </c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</row>
    <row r="154" ht="15.75" customHeight="1">
      <c r="A154" s="86">
        <v>44406.0</v>
      </c>
      <c r="B154" s="20">
        <v>0.01397</v>
      </c>
      <c r="C154" s="20">
        <v>0.02189</v>
      </c>
      <c r="D154" s="20">
        <v>0.03324</v>
      </c>
      <c r="E154" s="20">
        <v>0.006710000000000001</v>
      </c>
      <c r="F154" s="91">
        <v>0.012699782608695642</v>
      </c>
      <c r="G154" s="20">
        <v>0.00545</v>
      </c>
      <c r="H154" s="20">
        <v>0.008020000000000001</v>
      </c>
      <c r="I154" s="20" t="s">
        <v>83</v>
      </c>
      <c r="J154" s="20"/>
      <c r="K154" s="86">
        <v>44406.0</v>
      </c>
      <c r="L154" s="89">
        <v>0.8414</v>
      </c>
      <c r="M154" s="89">
        <v>109.51</v>
      </c>
      <c r="N154" s="20"/>
      <c r="O154" s="20"/>
      <c r="P154" s="20"/>
      <c r="Q154" s="20"/>
      <c r="R154" s="20"/>
      <c r="S154" s="86">
        <v>44406.0</v>
      </c>
      <c r="T154" s="20">
        <f t="shared" ref="T154:V154" si="1517">(1+B154)*1</f>
        <v>1.01397</v>
      </c>
      <c r="U154" s="20">
        <f t="shared" si="1517"/>
        <v>1.02189</v>
      </c>
      <c r="V154" s="20">
        <f t="shared" si="1517"/>
        <v>1.03324</v>
      </c>
      <c r="W154" s="91">
        <f t="shared" ref="W154:X154" si="1518">(1+E154)*$L154</f>
        <v>0.847045794</v>
      </c>
      <c r="X154" s="91">
        <f t="shared" si="1518"/>
        <v>0.8520855971</v>
      </c>
      <c r="Y154" s="91">
        <f t="shared" ref="Y154:Z154" si="1519">(1+G154)*$M154</f>
        <v>110.1068295</v>
      </c>
      <c r="Z154" s="91">
        <f t="shared" si="1519"/>
        <v>110.3882702</v>
      </c>
      <c r="AA154" s="20"/>
      <c r="AB154" s="86">
        <v>44406.0</v>
      </c>
      <c r="AC154" s="92">
        <f t="shared" ref="AC154:AI154" si="1520">LN(T154/T153)</f>
        <v>-0.00004930990785</v>
      </c>
      <c r="AD154" s="92">
        <f t="shared" si="1520"/>
        <v>0</v>
      </c>
      <c r="AE154" s="92">
        <f t="shared" si="1520"/>
        <v>-0.000232252072</v>
      </c>
      <c r="AF154" s="92">
        <f t="shared" si="1520"/>
        <v>-0.003687498389</v>
      </c>
      <c r="AG154" s="92">
        <f t="shared" si="1520"/>
        <v>-0.003661035742</v>
      </c>
      <c r="AH154" s="92">
        <f t="shared" si="1520"/>
        <v>-0.003738414138</v>
      </c>
      <c r="AI154" s="92">
        <f t="shared" si="1520"/>
        <v>-0.004115581632</v>
      </c>
      <c r="AJ154" s="20"/>
      <c r="AK154" s="20">
        <f t="shared" ref="AK154:AQ154" si="1521">AC154*AC154</f>
        <v>0.000000002431467012</v>
      </c>
      <c r="AL154" s="20">
        <f t="shared" si="1521"/>
        <v>0</v>
      </c>
      <c r="AM154" s="20">
        <f t="shared" si="1521"/>
        <v>0.00000005394102493</v>
      </c>
      <c r="AN154" s="20">
        <f t="shared" si="1521"/>
        <v>0.00001359764437</v>
      </c>
      <c r="AO154" s="20">
        <f t="shared" si="1521"/>
        <v>0.0000134031827</v>
      </c>
      <c r="AP154" s="20">
        <f t="shared" si="1521"/>
        <v>0.00001397574027</v>
      </c>
      <c r="AQ154" s="20">
        <f t="shared" si="1521"/>
        <v>0.00001693801217</v>
      </c>
      <c r="AR154" s="20"/>
      <c r="AS154" s="20">
        <f t="shared" ref="AS154:AX154" si="1522">$AC154*AD154</f>
        <v>0</v>
      </c>
      <c r="AT154" s="20">
        <f t="shared" si="1522"/>
        <v>0.00000001145232827</v>
      </c>
      <c r="AU154" s="20">
        <f t="shared" si="1522"/>
        <v>0.0000001818302058</v>
      </c>
      <c r="AV154" s="20">
        <f t="shared" si="1522"/>
        <v>0.0000001805253351</v>
      </c>
      <c r="AW154" s="20">
        <f t="shared" si="1522"/>
        <v>0.0000001843408566</v>
      </c>
      <c r="AX154" s="20">
        <f t="shared" si="1522"/>
        <v>0.000000202938951</v>
      </c>
      <c r="AY154" s="20"/>
      <c r="AZ154" s="20">
        <f t="shared" ref="AZ154:BD154" si="1523">$AD154*AE154</f>
        <v>0</v>
      </c>
      <c r="BA154" s="20">
        <f t="shared" si="1523"/>
        <v>0</v>
      </c>
      <c r="BB154" s="20">
        <f t="shared" si="1523"/>
        <v>0</v>
      </c>
      <c r="BC154" s="20">
        <f t="shared" si="1523"/>
        <v>0</v>
      </c>
      <c r="BD154" s="20">
        <f t="shared" si="1523"/>
        <v>0</v>
      </c>
      <c r="BE154" s="20"/>
      <c r="BF154" s="20">
        <f t="shared" ref="BF154:BI154" si="1524">$AE154*AF154</f>
        <v>0.0000008564291413</v>
      </c>
      <c r="BG154" s="20">
        <f t="shared" si="1524"/>
        <v>0.0000008502831365</v>
      </c>
      <c r="BH154" s="20">
        <f t="shared" si="1524"/>
        <v>0.0000008682544294</v>
      </c>
      <c r="BI154" s="20">
        <f t="shared" si="1524"/>
        <v>0.0000009558523613</v>
      </c>
      <c r="BJ154" s="20"/>
      <c r="BK154" s="20">
        <f t="shared" ref="BK154:BM154" si="1525">$AF154*AG154</f>
        <v>0.0000135000634</v>
      </c>
      <c r="BL154" s="20">
        <f t="shared" si="1525"/>
        <v>0.00001378539611</v>
      </c>
      <c r="BM154" s="20">
        <f t="shared" si="1525"/>
        <v>0.00001517620064</v>
      </c>
      <c r="BN154" s="20"/>
      <c r="BO154" s="20">
        <f t="shared" ref="BO154:BP154" si="1526">$AG154*AH154</f>
        <v>0.00001368646778</v>
      </c>
      <c r="BP154" s="20">
        <f t="shared" si="1526"/>
        <v>0.00001506729145</v>
      </c>
      <c r="BQ154" s="20"/>
      <c r="BR154" s="20">
        <f t="shared" si="27"/>
        <v>0.00001538574856</v>
      </c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</row>
    <row r="155" ht="15.75" customHeight="1">
      <c r="A155" s="86">
        <v>44407.0</v>
      </c>
      <c r="B155" s="20">
        <v>0.01395</v>
      </c>
      <c r="C155" s="20">
        <v>0.021720000000000003</v>
      </c>
      <c r="D155" s="20">
        <v>0.033170000000000005</v>
      </c>
      <c r="E155" s="20">
        <v>0.0067800000000000004</v>
      </c>
      <c r="F155" s="91">
        <v>0.012716521739130399</v>
      </c>
      <c r="G155" s="20">
        <v>0.00547</v>
      </c>
      <c r="H155" s="20">
        <v>0.007980000000000001</v>
      </c>
      <c r="I155" s="20" t="s">
        <v>83</v>
      </c>
      <c r="J155" s="20"/>
      <c r="K155" s="86">
        <v>44407.0</v>
      </c>
      <c r="L155" s="89">
        <v>0.8428</v>
      </c>
      <c r="M155" s="89">
        <v>109.8</v>
      </c>
      <c r="N155" s="20"/>
      <c r="O155" s="20"/>
      <c r="P155" s="20"/>
      <c r="Q155" s="20"/>
      <c r="R155" s="20"/>
      <c r="S155" s="86">
        <v>44407.0</v>
      </c>
      <c r="T155" s="20">
        <f t="shared" ref="T155:V155" si="1527">(1+B155)*1</f>
        <v>1.01395</v>
      </c>
      <c r="U155" s="20">
        <f t="shared" si="1527"/>
        <v>1.02172</v>
      </c>
      <c r="V155" s="20">
        <f t="shared" si="1527"/>
        <v>1.03317</v>
      </c>
      <c r="W155" s="91">
        <f t="shared" ref="W155:X155" si="1528">(1+E155)*$L155</f>
        <v>0.848514184</v>
      </c>
      <c r="X155" s="91">
        <f t="shared" si="1528"/>
        <v>0.8535174845</v>
      </c>
      <c r="Y155" s="91">
        <f t="shared" ref="Y155:Z155" si="1529">(1+G155)*$M155</f>
        <v>110.400606</v>
      </c>
      <c r="Z155" s="91">
        <f t="shared" si="1529"/>
        <v>110.676204</v>
      </c>
      <c r="AA155" s="20"/>
      <c r="AB155" s="86">
        <v>44407.0</v>
      </c>
      <c r="AC155" s="92">
        <f t="shared" ref="AC155:AI155" si="1530">LN(T155/T154)</f>
        <v>-0.00001972464397</v>
      </c>
      <c r="AD155" s="92">
        <f t="shared" si="1530"/>
        <v>-0.0001663722534</v>
      </c>
      <c r="AE155" s="92">
        <f t="shared" si="1530"/>
        <v>-0.00006775034967</v>
      </c>
      <c r="AF155" s="92">
        <f t="shared" si="1530"/>
        <v>0.001732041787</v>
      </c>
      <c r="AG155" s="92">
        <f t="shared" si="1530"/>
        <v>0.00167903985</v>
      </c>
      <c r="AH155" s="92">
        <f t="shared" si="1530"/>
        <v>0.002664551181</v>
      </c>
      <c r="AI155" s="92">
        <f t="shared" si="1530"/>
        <v>0.002604977248</v>
      </c>
      <c r="AJ155" s="20"/>
      <c r="AK155" s="20">
        <f t="shared" ref="AK155:AQ155" si="1531">AC155*AC155</f>
        <v>0.0000000003890615798</v>
      </c>
      <c r="AL155" s="20">
        <f t="shared" si="1531"/>
        <v>0.0000000276797267</v>
      </c>
      <c r="AM155" s="20">
        <f t="shared" si="1531"/>
        <v>0.00000000459010988</v>
      </c>
      <c r="AN155" s="20">
        <f t="shared" si="1531"/>
        <v>0.000002999968752</v>
      </c>
      <c r="AO155" s="20">
        <f t="shared" si="1531"/>
        <v>0.000002819174818</v>
      </c>
      <c r="AP155" s="20">
        <f t="shared" si="1531"/>
        <v>0.000007099832995</v>
      </c>
      <c r="AQ155" s="20">
        <f t="shared" si="1531"/>
        <v>0.000006785906463</v>
      </c>
      <c r="AR155" s="20"/>
      <c r="AS155" s="20">
        <f t="shared" ref="AS155:AX155" si="1532">$AC155*AD155</f>
        <v>0.000000003281633465</v>
      </c>
      <c r="AT155" s="20">
        <f t="shared" si="1532"/>
        <v>0.000000001336351526</v>
      </c>
      <c r="AU155" s="20">
        <f t="shared" si="1532"/>
        <v>-0.00000003416390759</v>
      </c>
      <c r="AV155" s="20">
        <f t="shared" si="1532"/>
        <v>-0.00000003311846325</v>
      </c>
      <c r="AW155" s="20">
        <f t="shared" si="1532"/>
        <v>-0.00000005255732338</v>
      </c>
      <c r="AX155" s="20">
        <f t="shared" si="1532"/>
        <v>-0.00000005138224877</v>
      </c>
      <c r="AY155" s="20"/>
      <c r="AZ155" s="20">
        <f t="shared" ref="AZ155:BD155" si="1533">$AD155*AE155</f>
        <v>0.00000001127177834</v>
      </c>
      <c r="BA155" s="20">
        <f t="shared" si="1533"/>
        <v>-0.0000002881636951</v>
      </c>
      <c r="BB155" s="20">
        <f t="shared" si="1533"/>
        <v>-0.0000002793456434</v>
      </c>
      <c r="BC155" s="20">
        <f t="shared" si="1533"/>
        <v>-0.0000004433073843</v>
      </c>
      <c r="BD155" s="20">
        <f t="shared" si="1533"/>
        <v>-0.0000004333959348</v>
      </c>
      <c r="BE155" s="20"/>
      <c r="BF155" s="20">
        <f t="shared" ref="BF155:BI155" si="1534">$AE155*AF155</f>
        <v>-0.0000001173464367</v>
      </c>
      <c r="BG155" s="20">
        <f t="shared" si="1534"/>
        <v>-0.0000001137555369</v>
      </c>
      <c r="BH155" s="20">
        <f t="shared" si="1534"/>
        <v>-0.0000001805242742</v>
      </c>
      <c r="BI155" s="20">
        <f t="shared" si="1534"/>
        <v>-0.0000001764881194</v>
      </c>
      <c r="BJ155" s="20"/>
      <c r="BK155" s="20">
        <f t="shared" ref="BK155:BM155" si="1535">$AF155*AG155</f>
        <v>0.000002908167182</v>
      </c>
      <c r="BL155" s="20">
        <f t="shared" si="1535"/>
        <v>0.000004615113989</v>
      </c>
      <c r="BM155" s="20">
        <f t="shared" si="1535"/>
        <v>0.000004511929448</v>
      </c>
      <c r="BN155" s="20"/>
      <c r="BO155" s="20">
        <f t="shared" ref="BO155:BP155" si="1536">$AG155*AH155</f>
        <v>0.000004473887615</v>
      </c>
      <c r="BP155" s="20">
        <f t="shared" si="1536"/>
        <v>0.000004373860608</v>
      </c>
      <c r="BQ155" s="20"/>
      <c r="BR155" s="20">
        <f t="shared" si="27"/>
        <v>0.000006941095202</v>
      </c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</row>
    <row r="156" ht="15.75" customHeight="1">
      <c r="A156" s="86">
        <v>44410.0</v>
      </c>
      <c r="B156" s="20">
        <v>0.01395</v>
      </c>
      <c r="C156" s="20">
        <v>0.02169</v>
      </c>
      <c r="D156" s="20">
        <v>0.03315</v>
      </c>
      <c r="E156" s="20">
        <v>0.0097</v>
      </c>
      <c r="F156" s="91">
        <v>0.012766739130434673</v>
      </c>
      <c r="G156" s="20">
        <v>0.0054600000000000004</v>
      </c>
      <c r="H156" s="20">
        <v>0.008060000000000001</v>
      </c>
      <c r="I156" s="20" t="s">
        <v>83</v>
      </c>
      <c r="J156" s="20"/>
      <c r="K156" s="86">
        <v>44410.0</v>
      </c>
      <c r="L156" s="89">
        <v>0.8424</v>
      </c>
      <c r="M156" s="89">
        <v>109.33</v>
      </c>
      <c r="N156" s="20"/>
      <c r="O156" s="20"/>
      <c r="P156" s="20"/>
      <c r="Q156" s="20"/>
      <c r="R156" s="20"/>
      <c r="S156" s="86">
        <v>44410.0</v>
      </c>
      <c r="T156" s="20">
        <f t="shared" ref="T156:V156" si="1537">(1+B156)*1</f>
        <v>1.01395</v>
      </c>
      <c r="U156" s="20">
        <f t="shared" si="1537"/>
        <v>1.02169</v>
      </c>
      <c r="V156" s="20">
        <f t="shared" si="1537"/>
        <v>1.03315</v>
      </c>
      <c r="W156" s="91">
        <f t="shared" ref="W156:X156" si="1538">(1+E156)*$L156</f>
        <v>0.85057128</v>
      </c>
      <c r="X156" s="91">
        <f t="shared" si="1538"/>
        <v>0.853154701</v>
      </c>
      <c r="Y156" s="91">
        <f t="shared" ref="Y156:Z156" si="1539">(1+G156)*$M156</f>
        <v>109.9269418</v>
      </c>
      <c r="Z156" s="91">
        <f t="shared" si="1539"/>
        <v>110.2111998</v>
      </c>
      <c r="AA156" s="20"/>
      <c r="AB156" s="86">
        <v>44410.0</v>
      </c>
      <c r="AC156" s="92">
        <f t="shared" ref="AC156:AI156" si="1540">LN(T156/T155)</f>
        <v>0</v>
      </c>
      <c r="AD156" s="92">
        <f t="shared" si="1540"/>
        <v>-0.00002936268297</v>
      </c>
      <c r="AE156" s="92">
        <f t="shared" si="1540"/>
        <v>-0.00001935808587</v>
      </c>
      <c r="AF156" s="92">
        <f t="shared" si="1540"/>
        <v>0.002421416755</v>
      </c>
      <c r="AG156" s="92">
        <f t="shared" si="1540"/>
        <v>-0.0004251355202</v>
      </c>
      <c r="AH156" s="92">
        <f t="shared" si="1540"/>
        <v>-0.004299643276</v>
      </c>
      <c r="AI156" s="92">
        <f t="shared" si="1540"/>
        <v>-0.004210334124</v>
      </c>
      <c r="AJ156" s="20"/>
      <c r="AK156" s="20">
        <f t="shared" ref="AK156:AQ156" si="1541">AC156*AC156</f>
        <v>0</v>
      </c>
      <c r="AL156" s="20">
        <f t="shared" si="1541"/>
        <v>0.0000000008621671511</v>
      </c>
      <c r="AM156" s="20">
        <f t="shared" si="1541"/>
        <v>0.0000000003747354887</v>
      </c>
      <c r="AN156" s="20">
        <f t="shared" si="1541"/>
        <v>0.0000058632591</v>
      </c>
      <c r="AO156" s="20">
        <f t="shared" si="1541"/>
        <v>0.0000001807402106</v>
      </c>
      <c r="AP156" s="20">
        <f t="shared" si="1541"/>
        <v>0.0000184869323</v>
      </c>
      <c r="AQ156" s="20">
        <f t="shared" si="1541"/>
        <v>0.00001772691344</v>
      </c>
      <c r="AR156" s="20"/>
      <c r="AS156" s="20">
        <f t="shared" ref="AS156:AX156" si="1542">$AC156*AD156</f>
        <v>0</v>
      </c>
      <c r="AT156" s="20">
        <f t="shared" si="1542"/>
        <v>0</v>
      </c>
      <c r="AU156" s="20">
        <f t="shared" si="1542"/>
        <v>0</v>
      </c>
      <c r="AV156" s="20">
        <f t="shared" si="1542"/>
        <v>0</v>
      </c>
      <c r="AW156" s="20">
        <f t="shared" si="1542"/>
        <v>0</v>
      </c>
      <c r="AX156" s="20">
        <f t="shared" si="1542"/>
        <v>0</v>
      </c>
      <c r="AY156" s="20"/>
      <c r="AZ156" s="20">
        <f t="shared" ref="AZ156:BD156" si="1543">$AD156*AE156</f>
        <v>0.0000000005684053384</v>
      </c>
      <c r="BA156" s="20">
        <f t="shared" si="1543"/>
        <v>-0.0000000710992925</v>
      </c>
      <c r="BB156" s="20">
        <f t="shared" si="1543"/>
        <v>0.0000000124831195</v>
      </c>
      <c r="BC156" s="20">
        <f t="shared" si="1543"/>
        <v>0.0000001262490624</v>
      </c>
      <c r="BD156" s="20">
        <f t="shared" si="1543"/>
        <v>0.0000001236267061</v>
      </c>
      <c r="BE156" s="20"/>
      <c r="BF156" s="20">
        <f t="shared" ref="BF156:BI156" si="1544">$AE156*AF156</f>
        <v>-0.00000004687399347</v>
      </c>
      <c r="BG156" s="20">
        <f t="shared" si="1544"/>
        <v>0.000000008229809908</v>
      </c>
      <c r="BH156" s="20">
        <f t="shared" si="1544"/>
        <v>0.00000008323286376</v>
      </c>
      <c r="BI156" s="20">
        <f t="shared" si="1544"/>
        <v>0.00000008150400953</v>
      </c>
      <c r="BJ156" s="20"/>
      <c r="BK156" s="20">
        <f t="shared" ref="BK156:BM156" si="1545">$AF156*AG156</f>
        <v>-0.000001029430272</v>
      </c>
      <c r="BL156" s="20">
        <f t="shared" si="1545"/>
        <v>-0.00001041122827</v>
      </c>
      <c r="BM156" s="20">
        <f t="shared" si="1545"/>
        <v>-0.00001019497359</v>
      </c>
      <c r="BN156" s="20"/>
      <c r="BO156" s="20">
        <f t="shared" ref="BO156:BP156" si="1546">$AG156*AH156</f>
        <v>0.000001827931081</v>
      </c>
      <c r="BP156" s="20">
        <f t="shared" si="1546"/>
        <v>0.000001789962588</v>
      </c>
      <c r="BQ156" s="20"/>
      <c r="BR156" s="20">
        <f t="shared" si="27"/>
        <v>0.00001810293481</v>
      </c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</row>
    <row r="157" ht="15.75" customHeight="1">
      <c r="A157" s="86">
        <v>44411.0</v>
      </c>
      <c r="B157" s="20">
        <v>0.01373</v>
      </c>
      <c r="C157" s="20">
        <v>0.02146</v>
      </c>
      <c r="D157" s="20">
        <v>0.032869999999999996</v>
      </c>
      <c r="E157" s="20">
        <v>0.00951</v>
      </c>
      <c r="F157" s="91">
        <v>0.012783478260869572</v>
      </c>
      <c r="G157" s="20">
        <v>0.0054</v>
      </c>
      <c r="H157" s="20">
        <v>0.008020000000000001</v>
      </c>
      <c r="I157" s="20" t="s">
        <v>83</v>
      </c>
      <c r="J157" s="20"/>
      <c r="K157" s="86">
        <v>44411.0</v>
      </c>
      <c r="L157" s="89">
        <v>0.8429</v>
      </c>
      <c r="M157" s="89">
        <v>109.07</v>
      </c>
      <c r="N157" s="20"/>
      <c r="O157" s="20"/>
      <c r="P157" s="20"/>
      <c r="Q157" s="20"/>
      <c r="R157" s="20"/>
      <c r="S157" s="86">
        <v>44411.0</v>
      </c>
      <c r="T157" s="20">
        <f t="shared" ref="T157:V157" si="1547">(1+B157)*1</f>
        <v>1.01373</v>
      </c>
      <c r="U157" s="20">
        <f t="shared" si="1547"/>
        <v>1.02146</v>
      </c>
      <c r="V157" s="20">
        <f t="shared" si="1547"/>
        <v>1.03287</v>
      </c>
      <c r="W157" s="91">
        <f t="shared" ref="W157:X157" si="1548">(1+E157)*$L157</f>
        <v>0.850915979</v>
      </c>
      <c r="X157" s="91">
        <f t="shared" si="1548"/>
        <v>0.8536751938</v>
      </c>
      <c r="Y157" s="91">
        <f t="shared" ref="Y157:Z157" si="1549">(1+G157)*$M157</f>
        <v>109.658978</v>
      </c>
      <c r="Z157" s="91">
        <f t="shared" si="1549"/>
        <v>109.9447414</v>
      </c>
      <c r="AA157" s="20"/>
      <c r="AB157" s="86">
        <v>44411.0</v>
      </c>
      <c r="AC157" s="92">
        <f t="shared" ref="AC157:AI157" si="1550">LN(T157/T156)</f>
        <v>-0.0002169967656</v>
      </c>
      <c r="AD157" s="92">
        <f t="shared" si="1550"/>
        <v>-0.0002251425504</v>
      </c>
      <c r="AE157" s="92">
        <f t="shared" si="1550"/>
        <v>-0.0002710525568</v>
      </c>
      <c r="AF157" s="92">
        <f t="shared" si="1550"/>
        <v>0.0004051737712</v>
      </c>
      <c r="AG157" s="92">
        <f t="shared" si="1550"/>
        <v>0.0006098941673</v>
      </c>
      <c r="AH157" s="92">
        <f t="shared" si="1550"/>
        <v>-0.002440629465</v>
      </c>
      <c r="AI157" s="92">
        <f t="shared" si="1550"/>
        <v>-0.002420634471</v>
      </c>
      <c r="AJ157" s="20"/>
      <c r="AK157" s="20">
        <f t="shared" ref="AK157:AQ157" si="1551">AC157*AC157</f>
        <v>0.00000004708759629</v>
      </c>
      <c r="AL157" s="20">
        <f t="shared" si="1551"/>
        <v>0.00000005068916802</v>
      </c>
      <c r="AM157" s="20">
        <f t="shared" si="1551"/>
        <v>0.00000007346948856</v>
      </c>
      <c r="AN157" s="20">
        <f t="shared" si="1551"/>
        <v>0.0000001641657849</v>
      </c>
      <c r="AO157" s="20">
        <f t="shared" si="1551"/>
        <v>0.0000003719708953</v>
      </c>
      <c r="AP157" s="20">
        <f t="shared" si="1551"/>
        <v>0.000005956672187</v>
      </c>
      <c r="AQ157" s="20">
        <f t="shared" si="1551"/>
        <v>0.000005859471241</v>
      </c>
      <c r="AR157" s="20"/>
      <c r="AS157" s="20">
        <f t="shared" ref="AS157:AX157" si="1552">$AC157*AD157</f>
        <v>0.00000004885520525</v>
      </c>
      <c r="AT157" s="20">
        <f t="shared" si="1552"/>
        <v>0.00000005881752814</v>
      </c>
      <c r="AU157" s="20">
        <f t="shared" si="1552"/>
        <v>-0.00000008792139787</v>
      </c>
      <c r="AV157" s="20">
        <f t="shared" si="1552"/>
        <v>-0.0000001323450617</v>
      </c>
      <c r="AW157" s="20">
        <f t="shared" si="1552"/>
        <v>0.0000005296087001</v>
      </c>
      <c r="AX157" s="20">
        <f t="shared" si="1552"/>
        <v>0.0000005252698509</v>
      </c>
      <c r="AY157" s="20"/>
      <c r="AZ157" s="20">
        <f t="shared" ref="AZ157:BD157" si="1553">$AD157*AE157</f>
        <v>0.00000006102546395</v>
      </c>
      <c r="BA157" s="20">
        <f t="shared" si="1553"/>
        <v>-0.00000009122185623</v>
      </c>
      <c r="BB157" s="20">
        <f t="shared" si="1553"/>
        <v>-0.0000001373131283</v>
      </c>
      <c r="BC157" s="20">
        <f t="shared" si="1553"/>
        <v>0.0000005494895425</v>
      </c>
      <c r="BD157" s="20">
        <f t="shared" si="1553"/>
        <v>0.0000005449878184</v>
      </c>
      <c r="BE157" s="20"/>
      <c r="BF157" s="20">
        <f t="shared" ref="BF157:BI157" si="1554">$AE157*AF157</f>
        <v>-0.0000001098233866</v>
      </c>
      <c r="BG157" s="20">
        <f t="shared" si="1554"/>
        <v>-0.0000001653133734</v>
      </c>
      <c r="BH157" s="20">
        <f t="shared" si="1554"/>
        <v>0.0000006615388568</v>
      </c>
      <c r="BI157" s="20">
        <f t="shared" si="1554"/>
        <v>0.0000006561191624</v>
      </c>
      <c r="BJ157" s="20"/>
      <c r="BK157" s="20">
        <f t="shared" ref="BK157:BM157" si="1555">$AF157*AG157</f>
        <v>0.0000002471131198</v>
      </c>
      <c r="BL157" s="20">
        <f t="shared" si="1555"/>
        <v>-0.0000009888790446</v>
      </c>
      <c r="BM157" s="20">
        <f t="shared" si="1555"/>
        <v>-0.0000009807775973</v>
      </c>
      <c r="BN157" s="20"/>
      <c r="BO157" s="20">
        <f t="shared" ref="BO157:BP157" si="1556">$AG157*AH157</f>
        <v>-0.000001488525675</v>
      </c>
      <c r="BP157" s="20">
        <f t="shared" si="1556"/>
        <v>-0.000001476330845</v>
      </c>
      <c r="BQ157" s="20"/>
      <c r="BR157" s="20">
        <f t="shared" si="27"/>
        <v>0.000005907871814</v>
      </c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</row>
    <row r="158" ht="15.75" customHeight="1">
      <c r="A158" s="86">
        <v>44412.0</v>
      </c>
      <c r="B158" s="20">
        <v>0.01359</v>
      </c>
      <c r="C158" s="20">
        <v>0.02125</v>
      </c>
      <c r="D158" s="20">
        <v>0.03262</v>
      </c>
      <c r="E158" s="20">
        <v>0.009399999999999999</v>
      </c>
      <c r="F158" s="91">
        <v>0.01280021739130433</v>
      </c>
      <c r="G158" s="20">
        <v>0.005370000000000001</v>
      </c>
      <c r="H158" s="20">
        <v>0.00839</v>
      </c>
      <c r="I158" s="20" t="s">
        <v>83</v>
      </c>
      <c r="J158" s="20"/>
      <c r="K158" s="86">
        <v>44412.0</v>
      </c>
      <c r="L158" s="89">
        <v>0.8448</v>
      </c>
      <c r="M158" s="89">
        <v>109.5</v>
      </c>
      <c r="N158" s="20"/>
      <c r="O158" s="20"/>
      <c r="P158" s="20"/>
      <c r="Q158" s="20"/>
      <c r="R158" s="20"/>
      <c r="S158" s="86">
        <v>44412.0</v>
      </c>
      <c r="T158" s="20">
        <f t="shared" ref="T158:V158" si="1557">(1+B158)*1</f>
        <v>1.01359</v>
      </c>
      <c r="U158" s="20">
        <f t="shared" si="1557"/>
        <v>1.02125</v>
      </c>
      <c r="V158" s="20">
        <f t="shared" si="1557"/>
        <v>1.03262</v>
      </c>
      <c r="W158" s="91">
        <f t="shared" ref="W158:X158" si="1558">(1+E158)*$L158</f>
        <v>0.85274112</v>
      </c>
      <c r="X158" s="91">
        <f t="shared" si="1558"/>
        <v>0.8556136237</v>
      </c>
      <c r="Y158" s="91">
        <f t="shared" ref="Y158:Z158" si="1559">(1+G158)*$M158</f>
        <v>110.088015</v>
      </c>
      <c r="Z158" s="91">
        <f t="shared" si="1559"/>
        <v>110.418705</v>
      </c>
      <c r="AA158" s="20"/>
      <c r="AB158" s="86">
        <v>44412.0</v>
      </c>
      <c r="AC158" s="92">
        <f t="shared" ref="AC158:AI158" si="1560">LN(T158/T157)</f>
        <v>-0.0001381133716</v>
      </c>
      <c r="AD158" s="92">
        <f t="shared" si="1560"/>
        <v>-0.0002056092159</v>
      </c>
      <c r="AE158" s="92">
        <f t="shared" si="1560"/>
        <v>-0.0002420733107</v>
      </c>
      <c r="AF158" s="92">
        <f t="shared" si="1560"/>
        <v>0.002142616257</v>
      </c>
      <c r="AG158" s="92">
        <f t="shared" si="1560"/>
        <v>0.002268113659</v>
      </c>
      <c r="AH158" s="92">
        <f t="shared" si="1560"/>
        <v>0.003904832001</v>
      </c>
      <c r="AI158" s="92">
        <f t="shared" si="1560"/>
        <v>0.004301660176</v>
      </c>
      <c r="AJ158" s="20"/>
      <c r="AK158" s="20">
        <f t="shared" ref="AK158:AQ158" si="1561">AC158*AC158</f>
        <v>0.00000001907530341</v>
      </c>
      <c r="AL158" s="20">
        <f t="shared" si="1561"/>
        <v>0.00000004227514968</v>
      </c>
      <c r="AM158" s="20">
        <f t="shared" si="1561"/>
        <v>0.00000005859948774</v>
      </c>
      <c r="AN158" s="20">
        <f t="shared" si="1561"/>
        <v>0.000004590804424</v>
      </c>
      <c r="AO158" s="20">
        <f t="shared" si="1561"/>
        <v>0.00000514433957</v>
      </c>
      <c r="AP158" s="20">
        <f t="shared" si="1561"/>
        <v>0.00001524771295</v>
      </c>
      <c r="AQ158" s="20">
        <f t="shared" si="1561"/>
        <v>0.00001850428027</v>
      </c>
      <c r="AR158" s="20"/>
      <c r="AS158" s="20">
        <f t="shared" ref="AS158:AX158" si="1562">$AC158*AD158</f>
        <v>0.00000002839738204</v>
      </c>
      <c r="AT158" s="20">
        <f t="shared" si="1562"/>
        <v>0.0000000334335611</v>
      </c>
      <c r="AU158" s="20">
        <f t="shared" si="1562"/>
        <v>-0.0000002959239552</v>
      </c>
      <c r="AV158" s="20">
        <f t="shared" si="1562"/>
        <v>-0.0000003132568245</v>
      </c>
      <c r="AW158" s="20">
        <f t="shared" si="1562"/>
        <v>-0.000000539309513</v>
      </c>
      <c r="AX158" s="20">
        <f t="shared" si="1562"/>
        <v>-0.0000005941167903</v>
      </c>
      <c r="AY158" s="20"/>
      <c r="AZ158" s="20">
        <f t="shared" ref="AZ158:BD158" si="1563">$AD158*AE158</f>
        <v>0.0000000497725036</v>
      </c>
      <c r="BA158" s="20">
        <f t="shared" si="1563"/>
        <v>-0.0000004405416486</v>
      </c>
      <c r="BB158" s="20">
        <f t="shared" si="1563"/>
        <v>-0.0000004663450711</v>
      </c>
      <c r="BC158" s="20">
        <f t="shared" si="1563"/>
        <v>-0.000000802869446</v>
      </c>
      <c r="BD158" s="20">
        <f t="shared" si="1563"/>
        <v>-0.0000008844609761</v>
      </c>
      <c r="BE158" s="20"/>
      <c r="BF158" s="20">
        <f t="shared" ref="BF158:BI158" si="1564">$AE158*AF158</f>
        <v>-0.0000005186702108</v>
      </c>
      <c r="BG158" s="20">
        <f t="shared" si="1564"/>
        <v>-0.0000005490497824</v>
      </c>
      <c r="BH158" s="20">
        <f t="shared" si="1564"/>
        <v>-0.00000094525561</v>
      </c>
      <c r="BI158" s="20">
        <f t="shared" si="1564"/>
        <v>-0.00000104131712</v>
      </c>
      <c r="BJ158" s="20"/>
      <c r="BK158" s="20">
        <f t="shared" ref="BK158:BM158" si="1565">$AF158*AG158</f>
        <v>0.000004859697198</v>
      </c>
      <c r="BL158" s="20">
        <f t="shared" si="1565"/>
        <v>0.000008366556525</v>
      </c>
      <c r="BM158" s="20">
        <f t="shared" si="1565"/>
        <v>0.000009216807026</v>
      </c>
      <c r="BN158" s="20"/>
      <c r="BO158" s="20">
        <f t="shared" ref="BO158:BP158" si="1566">$AG158*AH158</f>
        <v>0.000008856602797</v>
      </c>
      <c r="BP158" s="20">
        <f t="shared" si="1566"/>
        <v>0.000009756654203</v>
      </c>
      <c r="BQ158" s="20"/>
      <c r="BR158" s="20">
        <f t="shared" si="27"/>
        <v>0.00001679726031</v>
      </c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</row>
    <row r="159" ht="15.75" customHeight="1">
      <c r="A159" s="86">
        <v>44413.0</v>
      </c>
      <c r="B159" s="20">
        <v>0.01357</v>
      </c>
      <c r="C159" s="20">
        <v>0.021349999999999997</v>
      </c>
      <c r="D159" s="20">
        <v>0.03268</v>
      </c>
      <c r="E159" s="20">
        <v>0.00933</v>
      </c>
      <c r="F159" s="91">
        <v>0.012816956521739087</v>
      </c>
      <c r="G159" s="20">
        <v>0.005410000000000001</v>
      </c>
      <c r="H159" s="20">
        <v>0.00807</v>
      </c>
      <c r="I159" s="20" t="s">
        <v>83</v>
      </c>
      <c r="J159" s="20"/>
      <c r="K159" s="86">
        <v>44413.0</v>
      </c>
      <c r="L159" s="89">
        <v>0.8452</v>
      </c>
      <c r="M159" s="89">
        <v>109.79</v>
      </c>
      <c r="N159" s="20"/>
      <c r="O159" s="20"/>
      <c r="P159" s="20"/>
      <c r="Q159" s="20"/>
      <c r="R159" s="20"/>
      <c r="S159" s="86">
        <v>44413.0</v>
      </c>
      <c r="T159" s="20">
        <f t="shared" ref="T159:V159" si="1567">(1+B159)*1</f>
        <v>1.01357</v>
      </c>
      <c r="U159" s="20">
        <f t="shared" si="1567"/>
        <v>1.02135</v>
      </c>
      <c r="V159" s="20">
        <f t="shared" si="1567"/>
        <v>1.03268</v>
      </c>
      <c r="W159" s="91">
        <f t="shared" ref="W159:X159" si="1568">(1+E159)*$L159</f>
        <v>0.853085716</v>
      </c>
      <c r="X159" s="91">
        <f t="shared" si="1568"/>
        <v>0.8560328917</v>
      </c>
      <c r="Y159" s="91">
        <f t="shared" ref="Y159:Z159" si="1569">(1+G159)*$M159</f>
        <v>110.3839639</v>
      </c>
      <c r="Z159" s="91">
        <f t="shared" si="1569"/>
        <v>110.6760053</v>
      </c>
      <c r="AA159" s="20"/>
      <c r="AB159" s="86">
        <v>44413.0</v>
      </c>
      <c r="AC159" s="92">
        <f t="shared" ref="AC159:AI159" si="1570">LN(T159/T158)</f>
        <v>-0.00001973203891</v>
      </c>
      <c r="AD159" s="92">
        <f t="shared" si="1570"/>
        <v>0.00009791442287</v>
      </c>
      <c r="AE159" s="92">
        <f t="shared" si="1570"/>
        <v>0.00005810293906</v>
      </c>
      <c r="AF159" s="92">
        <f t="shared" si="1570"/>
        <v>0.0004040222576</v>
      </c>
      <c r="AG159" s="92">
        <f t="shared" si="1570"/>
        <v>0.0004899002272</v>
      </c>
      <c r="AH159" s="92">
        <f t="shared" si="1570"/>
        <v>0.002684686546</v>
      </c>
      <c r="AI159" s="92">
        <f t="shared" si="1570"/>
        <v>0.00232751309</v>
      </c>
      <c r="AJ159" s="20"/>
      <c r="AK159" s="20">
        <f t="shared" ref="AK159:AQ159" si="1571">AC159*AC159</f>
        <v>0.0000000003893533596</v>
      </c>
      <c r="AL159" s="20">
        <f t="shared" si="1571"/>
        <v>0.000000009587234206</v>
      </c>
      <c r="AM159" s="20">
        <f t="shared" si="1571"/>
        <v>0.000000003375951527</v>
      </c>
      <c r="AN159" s="20">
        <f t="shared" si="1571"/>
        <v>0.0000001632339846</v>
      </c>
      <c r="AO159" s="20">
        <f t="shared" si="1571"/>
        <v>0.0000002400022326</v>
      </c>
      <c r="AP159" s="20">
        <f t="shared" si="1571"/>
        <v>0.00000720754185</v>
      </c>
      <c r="AQ159" s="20">
        <f t="shared" si="1571"/>
        <v>0.000005417317183</v>
      </c>
      <c r="AR159" s="20"/>
      <c r="AS159" s="20">
        <f t="shared" ref="AS159:AX159" si="1572">$AC159*AD159</f>
        <v>-0.000000001932051202</v>
      </c>
      <c r="AT159" s="20">
        <f t="shared" si="1572"/>
        <v>-0.000000001146489454</v>
      </c>
      <c r="AU159" s="20">
        <f t="shared" si="1572"/>
        <v>-0.000000007972182909</v>
      </c>
      <c r="AV159" s="20">
        <f t="shared" si="1572"/>
        <v>-0.000000009666730347</v>
      </c>
      <c r="AW159" s="20">
        <f t="shared" si="1572"/>
        <v>-0.00000005297433939</v>
      </c>
      <c r="AX159" s="20">
        <f t="shared" si="1572"/>
        <v>-0.00000004592657886</v>
      </c>
      <c r="AY159" s="20"/>
      <c r="AZ159" s="20">
        <f t="shared" ref="AZ159:BD159" si="1573">$AD159*AE159</f>
        <v>0.000000005689115745</v>
      </c>
      <c r="BA159" s="20">
        <f t="shared" si="1573"/>
        <v>0.00000003955960618</v>
      </c>
      <c r="BB159" s="20">
        <f t="shared" si="1573"/>
        <v>0.00000004796829801</v>
      </c>
      <c r="BC159" s="20">
        <f t="shared" si="1573"/>
        <v>0.0000002628695337</v>
      </c>
      <c r="BD159" s="20">
        <f t="shared" si="1573"/>
        <v>0.0000002278971009</v>
      </c>
      <c r="BE159" s="20"/>
      <c r="BF159" s="20">
        <f t="shared" ref="BF159:BI159" si="1574">$AE159*AF159</f>
        <v>0.00000002347488061</v>
      </c>
      <c r="BG159" s="20">
        <f t="shared" si="1574"/>
        <v>0.00000002846464305</v>
      </c>
      <c r="BH159" s="20">
        <f t="shared" si="1574"/>
        <v>0.0000001559881788</v>
      </c>
      <c r="BI159" s="20">
        <f t="shared" si="1574"/>
        <v>0.0000001352353512</v>
      </c>
      <c r="BJ159" s="20"/>
      <c r="BK159" s="20">
        <f t="shared" ref="BK159:BM159" si="1575">$AF159*AG159</f>
        <v>0.0000001979305958</v>
      </c>
      <c r="BL159" s="20">
        <f t="shared" si="1575"/>
        <v>0.000001084673119</v>
      </c>
      <c r="BM159" s="20">
        <f t="shared" si="1575"/>
        <v>0.0000009403670932</v>
      </c>
      <c r="BN159" s="20"/>
      <c r="BO159" s="20">
        <f t="shared" ref="BO159:BP159" si="1576">$AG159*AH159</f>
        <v>0.000001315228549</v>
      </c>
      <c r="BP159" s="20">
        <f t="shared" si="1576"/>
        <v>0.000001140249192</v>
      </c>
      <c r="BQ159" s="20"/>
      <c r="BR159" s="20">
        <f t="shared" si="27"/>
        <v>0.000006248643078</v>
      </c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</row>
    <row r="160" ht="15.75" customHeight="1">
      <c r="A160" s="86">
        <v>44414.0</v>
      </c>
      <c r="B160" s="20">
        <v>0.01369</v>
      </c>
      <c r="C160" s="20">
        <v>0.02173</v>
      </c>
      <c r="D160" s="20">
        <v>0.03299</v>
      </c>
      <c r="E160" s="20">
        <v>0.00935</v>
      </c>
      <c r="F160" s="91">
        <v>0.012833695652173844</v>
      </c>
      <c r="G160" s="20">
        <v>0.00545</v>
      </c>
      <c r="H160" s="20">
        <v>0.00808</v>
      </c>
      <c r="I160" s="20" t="s">
        <v>83</v>
      </c>
      <c r="J160" s="20"/>
      <c r="K160" s="86">
        <v>44414.0</v>
      </c>
      <c r="L160" s="89">
        <v>0.8503</v>
      </c>
      <c r="M160" s="89">
        <v>110.34</v>
      </c>
      <c r="N160" s="20"/>
      <c r="O160" s="20"/>
      <c r="P160" s="20"/>
      <c r="Q160" s="20"/>
      <c r="R160" s="20"/>
      <c r="S160" s="86">
        <v>44414.0</v>
      </c>
      <c r="T160" s="20">
        <f t="shared" ref="T160:V160" si="1577">(1+B160)*1</f>
        <v>1.01369</v>
      </c>
      <c r="U160" s="20">
        <f t="shared" si="1577"/>
        <v>1.02173</v>
      </c>
      <c r="V160" s="20">
        <f t="shared" si="1577"/>
        <v>1.03299</v>
      </c>
      <c r="W160" s="91">
        <f t="shared" ref="W160:X160" si="1578">(1+E160)*$L160</f>
        <v>0.858250305</v>
      </c>
      <c r="X160" s="91">
        <f t="shared" si="1578"/>
        <v>0.8612124914</v>
      </c>
      <c r="Y160" s="91">
        <f t="shared" ref="Y160:Z160" si="1579">(1+G160)*$M160</f>
        <v>110.941353</v>
      </c>
      <c r="Z160" s="91">
        <f t="shared" si="1579"/>
        <v>111.2315472</v>
      </c>
      <c r="AA160" s="20"/>
      <c r="AB160" s="86">
        <v>44414.0</v>
      </c>
      <c r="AC160" s="92">
        <f t="shared" ref="AC160:AI160" si="1580">LN(T160/T159)</f>
        <v>0.0001183863936</v>
      </c>
      <c r="AD160" s="92">
        <f t="shared" si="1580"/>
        <v>0.0003719873959</v>
      </c>
      <c r="AE160" s="92">
        <f t="shared" si="1580"/>
        <v>0.0003001447495</v>
      </c>
      <c r="AF160" s="92">
        <f t="shared" si="1580"/>
        <v>0.006035757578</v>
      </c>
      <c r="AG160" s="92">
        <f t="shared" si="1580"/>
        <v>0.006032469814</v>
      </c>
      <c r="AH160" s="92">
        <f t="shared" si="1580"/>
        <v>0.005036841571</v>
      </c>
      <c r="AI160" s="92">
        <f t="shared" si="1580"/>
        <v>0.005006977494</v>
      </c>
      <c r="AJ160" s="20"/>
      <c r="AK160" s="20">
        <f t="shared" ref="AK160:AQ160" si="1581">AC160*AC160</f>
        <v>0.00000001401533819</v>
      </c>
      <c r="AL160" s="20">
        <f t="shared" si="1581"/>
        <v>0.0000001383746227</v>
      </c>
      <c r="AM160" s="20">
        <f t="shared" si="1581"/>
        <v>0.00000009008687064</v>
      </c>
      <c r="AN160" s="20">
        <f t="shared" si="1581"/>
        <v>0.00003643036955</v>
      </c>
      <c r="AO160" s="20">
        <f t="shared" si="1581"/>
        <v>0.00003639069206</v>
      </c>
      <c r="AP160" s="20">
        <f t="shared" si="1581"/>
        <v>0.00002536977301</v>
      </c>
      <c r="AQ160" s="20">
        <f t="shared" si="1581"/>
        <v>0.00002506982363</v>
      </c>
      <c r="AR160" s="20"/>
      <c r="AS160" s="20">
        <f t="shared" ref="AS160:AX160" si="1582">$AC160*AD160</f>
        <v>0.00000004403824626</v>
      </c>
      <c r="AT160" s="20">
        <f t="shared" si="1582"/>
        <v>0.00000003553305445</v>
      </c>
      <c r="AU160" s="20">
        <f t="shared" si="1582"/>
        <v>0.0000007145515723</v>
      </c>
      <c r="AV160" s="20">
        <f t="shared" si="1582"/>
        <v>0.0000007141623458</v>
      </c>
      <c r="AW160" s="20">
        <f t="shared" si="1582"/>
        <v>0.0000005962935087</v>
      </c>
      <c r="AX160" s="20">
        <f t="shared" si="1582"/>
        <v>0.0000005927580084</v>
      </c>
      <c r="AY160" s="20"/>
      <c r="AZ160" s="20">
        <f t="shared" ref="AZ160:BD160" si="1583">$AD160*AE160</f>
        <v>0.0000001116500637</v>
      </c>
      <c r="BA160" s="20">
        <f t="shared" si="1583"/>
        <v>0.000002245225744</v>
      </c>
      <c r="BB160" s="20">
        <f t="shared" si="1583"/>
        <v>0.000002244002737</v>
      </c>
      <c r="BC160" s="20">
        <f t="shared" si="1583"/>
        <v>0.000001873641579</v>
      </c>
      <c r="BD160" s="20">
        <f t="shared" si="1583"/>
        <v>0.000001862532519</v>
      </c>
      <c r="BE160" s="20"/>
      <c r="BF160" s="20">
        <f t="shared" ref="BF160:BI160" si="1584">$AE160*AF160</f>
        <v>0.000001811600946</v>
      </c>
      <c r="BG160" s="20">
        <f t="shared" si="1584"/>
        <v>0.000001810614141</v>
      </c>
      <c r="BH160" s="20">
        <f t="shared" si="1584"/>
        <v>0.000001511781551</v>
      </c>
      <c r="BI160" s="20">
        <f t="shared" si="1584"/>
        <v>0.000001502818006</v>
      </c>
      <c r="BJ160" s="20"/>
      <c r="BK160" s="20">
        <f t="shared" ref="BK160:BM160" si="1585">$AF160*AG160</f>
        <v>0.0000364105254</v>
      </c>
      <c r="BL160" s="20">
        <f t="shared" si="1585"/>
        <v>0.00003040115468</v>
      </c>
      <c r="BM160" s="20">
        <f t="shared" si="1585"/>
        <v>0.00003022090236</v>
      </c>
      <c r="BN160" s="20"/>
      <c r="BO160" s="20">
        <f t="shared" ref="BO160:BP160" si="1586">$AG160*AH160</f>
        <v>0.00003038459473</v>
      </c>
      <c r="BP160" s="20">
        <f t="shared" si="1586"/>
        <v>0.00003020444059</v>
      </c>
      <c r="BQ160" s="20"/>
      <c r="BR160" s="20">
        <f t="shared" si="27"/>
        <v>0.00002521935239</v>
      </c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</row>
    <row r="161" ht="15.75" customHeight="1">
      <c r="A161" s="86">
        <v>44417.0</v>
      </c>
      <c r="B161" s="20">
        <v>0.01389</v>
      </c>
      <c r="C161" s="20">
        <v>0.02198</v>
      </c>
      <c r="D161" s="20">
        <v>0.03321</v>
      </c>
      <c r="E161" s="20">
        <v>0.00932</v>
      </c>
      <c r="F161" s="91">
        <v>0.01288391304347826</v>
      </c>
      <c r="G161" s="20">
        <v>0.00545</v>
      </c>
      <c r="H161" s="20">
        <v>0.00808</v>
      </c>
      <c r="I161" s="20" t="s">
        <v>83</v>
      </c>
      <c r="J161" s="20"/>
      <c r="K161" s="86">
        <v>44417.0</v>
      </c>
      <c r="L161" s="89">
        <v>0.8521</v>
      </c>
      <c r="M161" s="89">
        <v>110.35</v>
      </c>
      <c r="N161" s="20"/>
      <c r="O161" s="20"/>
      <c r="P161" s="20"/>
      <c r="Q161" s="20"/>
      <c r="R161" s="20"/>
      <c r="S161" s="86">
        <v>44417.0</v>
      </c>
      <c r="T161" s="20">
        <f t="shared" ref="T161:V161" si="1587">(1+B161)*1</f>
        <v>1.01389</v>
      </c>
      <c r="U161" s="20">
        <f t="shared" si="1587"/>
        <v>1.02198</v>
      </c>
      <c r="V161" s="20">
        <f t="shared" si="1587"/>
        <v>1.03321</v>
      </c>
      <c r="W161" s="91">
        <f t="shared" ref="W161:X161" si="1588">(1+E161)*$L161</f>
        <v>0.860041572</v>
      </c>
      <c r="X161" s="91">
        <f t="shared" si="1588"/>
        <v>0.8630783823</v>
      </c>
      <c r="Y161" s="91">
        <f t="shared" ref="Y161:Z161" si="1589">(1+G161)*$M161</f>
        <v>110.9514075</v>
      </c>
      <c r="Z161" s="91">
        <f t="shared" si="1589"/>
        <v>111.241628</v>
      </c>
      <c r="AA161" s="20"/>
      <c r="AB161" s="86">
        <v>44417.0</v>
      </c>
      <c r="AC161" s="92">
        <f t="shared" ref="AC161:AI161" si="1590">LN(T161/T160)</f>
        <v>0.0001972795161</v>
      </c>
      <c r="AD161" s="92">
        <f t="shared" si="1590"/>
        <v>0.0002446531076</v>
      </c>
      <c r="AE161" s="92">
        <f t="shared" si="1590"/>
        <v>0.0002129513124</v>
      </c>
      <c r="AF161" s="92">
        <f t="shared" si="1590"/>
        <v>0.002084939902</v>
      </c>
      <c r="AG161" s="92">
        <f t="shared" si="1590"/>
        <v>0.002164242296</v>
      </c>
      <c r="AH161" s="92">
        <f t="shared" si="1590"/>
        <v>0.00009062485846</v>
      </c>
      <c r="AI161" s="92">
        <f t="shared" si="1590"/>
        <v>0.00009062485846</v>
      </c>
      <c r="AJ161" s="20"/>
      <c r="AK161" s="20">
        <f t="shared" ref="AK161:AQ161" si="1591">AC161*AC161</f>
        <v>0.00000003891920748</v>
      </c>
      <c r="AL161" s="20">
        <f t="shared" si="1591"/>
        <v>0.00000005985514305</v>
      </c>
      <c r="AM161" s="20">
        <f t="shared" si="1591"/>
        <v>0.00000004534826145</v>
      </c>
      <c r="AN161" s="20">
        <f t="shared" si="1591"/>
        <v>0.000004346974395</v>
      </c>
      <c r="AO161" s="20">
        <f t="shared" si="1591"/>
        <v>0.000004683944715</v>
      </c>
      <c r="AP161" s="20">
        <f t="shared" si="1591"/>
        <v>0.000000008212864971</v>
      </c>
      <c r="AQ161" s="20">
        <f t="shared" si="1591"/>
        <v>0.000000008212864971</v>
      </c>
      <c r="AR161" s="20"/>
      <c r="AS161" s="20">
        <f t="shared" ref="AS161:AX161" si="1592">$AC161*AD161</f>
        <v>0.00000004826504668</v>
      </c>
      <c r="AT161" s="20">
        <f t="shared" si="1592"/>
        <v>0.00000004201093187</v>
      </c>
      <c r="AU161" s="20">
        <f t="shared" si="1592"/>
        <v>0.000000411315935</v>
      </c>
      <c r="AV161" s="20">
        <f t="shared" si="1592"/>
        <v>0.0000004269606729</v>
      </c>
      <c r="AW161" s="20">
        <f t="shared" si="1592"/>
        <v>0.00000001787842823</v>
      </c>
      <c r="AX161" s="20">
        <f t="shared" si="1592"/>
        <v>0.00000001787842823</v>
      </c>
      <c r="AY161" s="20"/>
      <c r="AZ161" s="20">
        <f t="shared" ref="AZ161:BD161" si="1593">$AD161*AE161</f>
        <v>0.00000005209920034</v>
      </c>
      <c r="BA161" s="20">
        <f t="shared" si="1593"/>
        <v>0.0000005100870262</v>
      </c>
      <c r="BB161" s="20">
        <f t="shared" si="1593"/>
        <v>0.0000005294886032</v>
      </c>
      <c r="BC161" s="20">
        <f t="shared" si="1593"/>
        <v>0.00000002217165325</v>
      </c>
      <c r="BD161" s="20">
        <f t="shared" si="1593"/>
        <v>0.00000002217165325</v>
      </c>
      <c r="BE161" s="20"/>
      <c r="BF161" s="20">
        <f t="shared" ref="BF161:BI161" si="1594">$AE161*AF161</f>
        <v>0.0000004439906884</v>
      </c>
      <c r="BG161" s="20">
        <f t="shared" si="1594"/>
        <v>0.0000004608782372</v>
      </c>
      <c r="BH161" s="20">
        <f t="shared" si="1594"/>
        <v>0.00000001929868254</v>
      </c>
      <c r="BI161" s="20">
        <f t="shared" si="1594"/>
        <v>0.00000001929868254</v>
      </c>
      <c r="BJ161" s="20"/>
      <c r="BK161" s="20">
        <f t="shared" ref="BK161:BM161" si="1595">$AF161*AG161</f>
        <v>0.00000451231512</v>
      </c>
      <c r="BL161" s="20">
        <f t="shared" si="1595"/>
        <v>0.0000001889473835</v>
      </c>
      <c r="BM161" s="20">
        <f t="shared" si="1595"/>
        <v>0.0000001889473835</v>
      </c>
      <c r="BN161" s="20"/>
      <c r="BO161" s="20">
        <f t="shared" ref="BO161:BP161" si="1596">$AG161*AH161</f>
        <v>0.0000001961341517</v>
      </c>
      <c r="BP161" s="20">
        <f t="shared" si="1596"/>
        <v>0.0000001961341517</v>
      </c>
      <c r="BQ161" s="20"/>
      <c r="BR161" s="20">
        <f t="shared" si="27"/>
        <v>0.000000008212864971</v>
      </c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</row>
    <row r="162" ht="15.75" customHeight="1">
      <c r="A162" s="86">
        <v>44418.0</v>
      </c>
      <c r="B162" s="20">
        <v>0.013959999999999998</v>
      </c>
      <c r="C162" s="20">
        <v>0.02213</v>
      </c>
      <c r="D162" s="20">
        <v>0.0333</v>
      </c>
      <c r="E162" s="20">
        <v>0.00931</v>
      </c>
      <c r="F162" s="91">
        <v>0.012900652173913016</v>
      </c>
      <c r="G162" s="20">
        <v>0.00551</v>
      </c>
      <c r="H162" s="20">
        <v>0.00813</v>
      </c>
      <c r="I162" s="20" t="s">
        <v>83</v>
      </c>
      <c r="J162" s="20"/>
      <c r="K162" s="86">
        <v>44418.0</v>
      </c>
      <c r="L162" s="89">
        <v>0.8532</v>
      </c>
      <c r="M162" s="89">
        <v>110.59</v>
      </c>
      <c r="N162" s="20"/>
      <c r="O162" s="20"/>
      <c r="P162" s="20"/>
      <c r="Q162" s="20"/>
      <c r="R162" s="20"/>
      <c r="S162" s="86">
        <v>44418.0</v>
      </c>
      <c r="T162" s="20">
        <f t="shared" ref="T162:V162" si="1597">(1+B162)*1</f>
        <v>1.01396</v>
      </c>
      <c r="U162" s="20">
        <f t="shared" si="1597"/>
        <v>1.02213</v>
      </c>
      <c r="V162" s="20">
        <f t="shared" si="1597"/>
        <v>1.0333</v>
      </c>
      <c r="W162" s="91">
        <f t="shared" ref="W162:X162" si="1598">(1+E162)*$L162</f>
        <v>0.861143292</v>
      </c>
      <c r="X162" s="91">
        <f t="shared" si="1598"/>
        <v>0.8642068364</v>
      </c>
      <c r="Y162" s="91">
        <f t="shared" ref="Y162:Z162" si="1599">(1+G162)*$M162</f>
        <v>111.1993509</v>
      </c>
      <c r="Z162" s="91">
        <f t="shared" si="1599"/>
        <v>111.4890967</v>
      </c>
      <c r="AA162" s="20"/>
      <c r="AB162" s="86">
        <v>44418.0</v>
      </c>
      <c r="AC162" s="92">
        <f t="shared" ref="AC162:AI162" si="1600">LN(T162/T161)</f>
        <v>0.00006903863701</v>
      </c>
      <c r="AD162" s="92">
        <f t="shared" si="1600"/>
        <v>0.0001467631392</v>
      </c>
      <c r="AE162" s="92">
        <f t="shared" si="1600"/>
        <v>0.00008710337725</v>
      </c>
      <c r="AF162" s="92">
        <f t="shared" si="1600"/>
        <v>0.001280188054</v>
      </c>
      <c r="AG162" s="92">
        <f t="shared" si="1600"/>
        <v>0.001306621835</v>
      </c>
      <c r="AH162" s="92">
        <f t="shared" si="1600"/>
        <v>0.002232209377</v>
      </c>
      <c r="AI162" s="92">
        <f t="shared" si="1600"/>
        <v>0.002222134393</v>
      </c>
      <c r="AJ162" s="20"/>
      <c r="AK162" s="20">
        <f t="shared" ref="AK162:AQ162" si="1601">AC162*AC162</f>
        <v>0.0000000047663334</v>
      </c>
      <c r="AL162" s="20">
        <f t="shared" si="1601"/>
        <v>0.00000002153941904</v>
      </c>
      <c r="AM162" s="20">
        <f t="shared" si="1601"/>
        <v>0.000000007586998328</v>
      </c>
      <c r="AN162" s="20">
        <f t="shared" si="1601"/>
        <v>0.000001638881453</v>
      </c>
      <c r="AO162" s="20">
        <f t="shared" si="1601"/>
        <v>0.00000170726062</v>
      </c>
      <c r="AP162" s="20">
        <f t="shared" si="1601"/>
        <v>0.000004982758701</v>
      </c>
      <c r="AQ162" s="20">
        <f t="shared" si="1601"/>
        <v>0.000004937881259</v>
      </c>
      <c r="AR162" s="20"/>
      <c r="AS162" s="20">
        <f t="shared" ref="AS162:AX162" si="1602">$AC162*AD162</f>
        <v>0.0000000101323271</v>
      </c>
      <c r="AT162" s="20">
        <f t="shared" si="1602"/>
        <v>0.000000006013498444</v>
      </c>
      <c r="AU162" s="20">
        <f t="shared" si="1602"/>
        <v>0.00000008838243833</v>
      </c>
      <c r="AV162" s="20">
        <f t="shared" si="1602"/>
        <v>0.00000009020739057</v>
      </c>
      <c r="AW162" s="20">
        <f t="shared" si="1602"/>
        <v>0.0000001541086929</v>
      </c>
      <c r="AX162" s="20">
        <f t="shared" si="1602"/>
        <v>0.0000001534131297</v>
      </c>
      <c r="AY162" s="20"/>
      <c r="AZ162" s="20">
        <f t="shared" ref="AZ162:BD162" si="1603">$AD162*AE162</f>
        <v>0.00000001278356508</v>
      </c>
      <c r="BA162" s="20">
        <f t="shared" si="1603"/>
        <v>0.0000001878844176</v>
      </c>
      <c r="BB162" s="20">
        <f t="shared" si="1603"/>
        <v>0.0000001917639223</v>
      </c>
      <c r="BC162" s="20">
        <f t="shared" si="1603"/>
        <v>0.0000003276060555</v>
      </c>
      <c r="BD162" s="20">
        <f t="shared" si="1603"/>
        <v>0.0000003261274193</v>
      </c>
      <c r="BE162" s="20"/>
      <c r="BF162" s="20">
        <f t="shared" ref="BF162:BI162" si="1604">$AE162*AF162</f>
        <v>0.000000111508703</v>
      </c>
      <c r="BG162" s="20">
        <f t="shared" si="1604"/>
        <v>0.0000001138111746</v>
      </c>
      <c r="BH162" s="20">
        <f t="shared" si="1604"/>
        <v>0.0000001944329754</v>
      </c>
      <c r="BI162" s="20">
        <f t="shared" si="1604"/>
        <v>0.0000001935554103</v>
      </c>
      <c r="BJ162" s="20"/>
      <c r="BK162" s="20">
        <f t="shared" ref="BK162:BM162" si="1605">$AF162*AG162</f>
        <v>0.000001672721664</v>
      </c>
      <c r="BL162" s="20">
        <f t="shared" si="1605"/>
        <v>0.000002857647777</v>
      </c>
      <c r="BM162" s="20">
        <f t="shared" si="1605"/>
        <v>0.000002844749903</v>
      </c>
      <c r="BN162" s="20"/>
      <c r="BO162" s="20">
        <f t="shared" ref="BO162:BP162" si="1606">$AG162*AH162</f>
        <v>0.000002916653512</v>
      </c>
      <c r="BP162" s="20">
        <f t="shared" si="1606"/>
        <v>0.000002903489318</v>
      </c>
      <c r="BQ162" s="20"/>
      <c r="BR162" s="20">
        <f t="shared" si="27"/>
        <v>0.000004960269227</v>
      </c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</row>
    <row r="163" ht="15.75" customHeight="1">
      <c r="A163" s="86">
        <v>44419.0</v>
      </c>
      <c r="B163" s="20">
        <v>0.01397</v>
      </c>
      <c r="C163" s="20">
        <v>0.02242</v>
      </c>
      <c r="D163" s="20">
        <v>0.03357</v>
      </c>
      <c r="E163" s="20">
        <v>0.009340000000000001</v>
      </c>
      <c r="F163" s="91">
        <v>0.012917391304347775</v>
      </c>
      <c r="G163" s="20">
        <v>0.00557</v>
      </c>
      <c r="H163" s="20">
        <v>0.008239999999999999</v>
      </c>
      <c r="I163" s="20" t="s">
        <v>83</v>
      </c>
      <c r="J163" s="20"/>
      <c r="K163" s="86">
        <v>44419.0</v>
      </c>
      <c r="L163" s="89">
        <v>0.8519</v>
      </c>
      <c r="M163" s="89">
        <v>110.45</v>
      </c>
      <c r="N163" s="20"/>
      <c r="O163" s="20"/>
      <c r="P163" s="20"/>
      <c r="Q163" s="20"/>
      <c r="R163" s="20"/>
      <c r="S163" s="86">
        <v>44419.0</v>
      </c>
      <c r="T163" s="20">
        <f t="shared" ref="T163:V163" si="1607">(1+B163)*1</f>
        <v>1.01397</v>
      </c>
      <c r="U163" s="20">
        <f t="shared" si="1607"/>
        <v>1.02242</v>
      </c>
      <c r="V163" s="20">
        <f t="shared" si="1607"/>
        <v>1.03357</v>
      </c>
      <c r="W163" s="91">
        <f t="shared" ref="W163:X163" si="1608">(1+E163)*$L163</f>
        <v>0.859856746</v>
      </c>
      <c r="X163" s="91">
        <f t="shared" si="1608"/>
        <v>0.8629043257</v>
      </c>
      <c r="Y163" s="91">
        <f t="shared" ref="Y163:Z163" si="1609">(1+G163)*$M163</f>
        <v>111.0652065</v>
      </c>
      <c r="Z163" s="91">
        <f t="shared" si="1609"/>
        <v>111.360108</v>
      </c>
      <c r="AA163" s="20"/>
      <c r="AB163" s="86">
        <v>44419.0</v>
      </c>
      <c r="AC163" s="92">
        <f t="shared" ref="AC163:AI163" si="1610">LN(T163/T162)</f>
        <v>0.000009862273353</v>
      </c>
      <c r="AD163" s="92">
        <f t="shared" si="1610"/>
        <v>0.0002836810075</v>
      </c>
      <c r="AE163" s="92">
        <f t="shared" si="1610"/>
        <v>0.000261264619</v>
      </c>
      <c r="AF163" s="92">
        <f t="shared" si="1610"/>
        <v>-0.001495114714</v>
      </c>
      <c r="AG163" s="92">
        <f t="shared" si="1610"/>
        <v>-0.00150831175</v>
      </c>
      <c r="AH163" s="92">
        <f t="shared" si="1610"/>
        <v>-0.00120706979</v>
      </c>
      <c r="AI163" s="92">
        <f t="shared" si="1610"/>
        <v>-0.001157632261</v>
      </c>
      <c r="AJ163" s="20"/>
      <c r="AK163" s="20">
        <f t="shared" ref="AK163:AQ163" si="1611">AC163*AC163</f>
        <v>0</v>
      </c>
      <c r="AL163" s="20">
        <f t="shared" si="1611"/>
        <v>0.00000008047491402</v>
      </c>
      <c r="AM163" s="20">
        <f t="shared" si="1611"/>
        <v>0.00000006825920114</v>
      </c>
      <c r="AN163" s="20">
        <f t="shared" si="1611"/>
        <v>0.000002235368008</v>
      </c>
      <c r="AO163" s="20">
        <f t="shared" si="1611"/>
        <v>0.000002275004335</v>
      </c>
      <c r="AP163" s="20">
        <f t="shared" si="1611"/>
        <v>0.000001457017477</v>
      </c>
      <c r="AQ163" s="20">
        <f t="shared" si="1611"/>
        <v>0.000001340112453</v>
      </c>
      <c r="AR163" s="20"/>
      <c r="AS163" s="20">
        <f t="shared" ref="AS163:AX163" si="1612">$AC163*AD163</f>
        <v>0.000000002797739641</v>
      </c>
      <c r="AT163" s="20">
        <f t="shared" si="1612"/>
        <v>0.00000000257666309</v>
      </c>
      <c r="AU163" s="20">
        <f t="shared" si="1612"/>
        <v>-0.00000001474523</v>
      </c>
      <c r="AV163" s="20">
        <f t="shared" si="1612"/>
        <v>-0.00000001487538278</v>
      </c>
      <c r="AW163" s="20">
        <f t="shared" si="1612"/>
        <v>-0.00000001190445222</v>
      </c>
      <c r="AX163" s="20">
        <f t="shared" si="1612"/>
        <v>-0.0000000114168858</v>
      </c>
      <c r="AY163" s="20"/>
      <c r="AZ163" s="20">
        <f t="shared" ref="AZ163:BD163" si="1613">$AD163*AE163</f>
        <v>0.00000007411581034</v>
      </c>
      <c r="BA163" s="20">
        <f t="shared" si="1613"/>
        <v>-0.0000004241356484</v>
      </c>
      <c r="BB163" s="20">
        <f t="shared" si="1613"/>
        <v>-0.0000004278793968</v>
      </c>
      <c r="BC163" s="20">
        <f t="shared" si="1613"/>
        <v>-0.0000003424227741</v>
      </c>
      <c r="BD163" s="20">
        <f t="shared" si="1613"/>
        <v>-0.0000003283982863</v>
      </c>
      <c r="BE163" s="20"/>
      <c r="BF163" s="20">
        <f t="shared" ref="BF163:BI163" si="1614">$AE163*AF163</f>
        <v>-0.0000003906205761</v>
      </c>
      <c r="BG163" s="20">
        <f t="shared" si="1614"/>
        <v>-0.0000003940684947</v>
      </c>
      <c r="BH163" s="20">
        <f t="shared" si="1614"/>
        <v>-0.0000003153646287</v>
      </c>
      <c r="BI163" s="20">
        <f t="shared" si="1614"/>
        <v>-0.0000003024483517</v>
      </c>
      <c r="BJ163" s="20"/>
      <c r="BK163" s="20">
        <f t="shared" ref="BK163:BM163" si="1615">$AF163*AG163</f>
        <v>0.00000225509909</v>
      </c>
      <c r="BL163" s="20">
        <f t="shared" si="1615"/>
        <v>0.000001804707803</v>
      </c>
      <c r="BM163" s="20">
        <f t="shared" si="1615"/>
        <v>0.000001730793027</v>
      </c>
      <c r="BN163" s="20"/>
      <c r="BO163" s="20">
        <f t="shared" ref="BO163:BP163" si="1616">$AG163*AH163</f>
        <v>0.000001820637547</v>
      </c>
      <c r="BP163" s="20">
        <f t="shared" si="1616"/>
        <v>0.000001746070342</v>
      </c>
      <c r="BQ163" s="20"/>
      <c r="BR163" s="20">
        <f t="shared" si="27"/>
        <v>0.000001397342931</v>
      </c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</row>
    <row r="164" ht="15.75" customHeight="1">
      <c r="A164" s="86">
        <v>44420.0</v>
      </c>
      <c r="B164" s="20">
        <v>0.01385</v>
      </c>
      <c r="C164" s="20">
        <v>0.02222</v>
      </c>
      <c r="D164" s="20">
        <v>0.03331</v>
      </c>
      <c r="E164" s="20">
        <v>0.009300000000000001</v>
      </c>
      <c r="F164" s="91">
        <v>0.012934130434782531</v>
      </c>
      <c r="G164" s="20">
        <v>0.005520000000000001</v>
      </c>
      <c r="H164" s="20">
        <v>0.008239999999999999</v>
      </c>
      <c r="I164" s="20" t="s">
        <v>83</v>
      </c>
      <c r="J164" s="20"/>
      <c r="K164" s="86">
        <v>44420.0</v>
      </c>
      <c r="L164" s="89">
        <v>0.8526</v>
      </c>
      <c r="M164" s="89">
        <v>110.48</v>
      </c>
      <c r="N164" s="20"/>
      <c r="O164" s="20"/>
      <c r="P164" s="20"/>
      <c r="Q164" s="20"/>
      <c r="R164" s="20"/>
      <c r="S164" s="86">
        <v>44420.0</v>
      </c>
      <c r="T164" s="20">
        <f t="shared" ref="T164:V164" si="1617">(1+B164)*1</f>
        <v>1.01385</v>
      </c>
      <c r="U164" s="20">
        <f t="shared" si="1617"/>
        <v>1.02222</v>
      </c>
      <c r="V164" s="20">
        <f t="shared" si="1617"/>
        <v>1.03331</v>
      </c>
      <c r="W164" s="91">
        <f t="shared" ref="W164:X164" si="1618">(1+E164)*$L164</f>
        <v>0.86052918</v>
      </c>
      <c r="X164" s="91">
        <f t="shared" si="1618"/>
        <v>0.8636276396</v>
      </c>
      <c r="Y164" s="91">
        <f t="shared" ref="Y164:Z164" si="1619">(1+G164)*$M164</f>
        <v>111.0898496</v>
      </c>
      <c r="Z164" s="91">
        <f t="shared" si="1619"/>
        <v>111.3903552</v>
      </c>
      <c r="AA164" s="20"/>
      <c r="AB164" s="86">
        <v>44420.0</v>
      </c>
      <c r="AC164" s="92">
        <f t="shared" ref="AC164:AI164" si="1620">LN(T164/T163)</f>
        <v>-0.0001183537002</v>
      </c>
      <c r="AD164" s="92">
        <f t="shared" si="1620"/>
        <v>-0.0001956334618</v>
      </c>
      <c r="AE164" s="92">
        <f t="shared" si="1620"/>
        <v>-0.0002515869343</v>
      </c>
      <c r="AF164" s="92">
        <f t="shared" si="1620"/>
        <v>0.0007817246399</v>
      </c>
      <c r="AG164" s="92">
        <f t="shared" si="1620"/>
        <v>0.0008378808078</v>
      </c>
      <c r="AH164" s="92">
        <f t="shared" si="1620"/>
        <v>0.000221854956</v>
      </c>
      <c r="AI164" s="92">
        <f t="shared" si="1620"/>
        <v>0.0002715792349</v>
      </c>
      <c r="AJ164" s="20"/>
      <c r="AK164" s="20">
        <f t="shared" ref="AK164:AQ164" si="1621">AC164*AC164</f>
        <v>0.00000001400759834</v>
      </c>
      <c r="AL164" s="20">
        <f t="shared" si="1621"/>
        <v>0.00000003827245136</v>
      </c>
      <c r="AM164" s="20">
        <f t="shared" si="1621"/>
        <v>0.0000000632959855</v>
      </c>
      <c r="AN164" s="20">
        <f t="shared" si="1621"/>
        <v>0.0000006110934126</v>
      </c>
      <c r="AO164" s="20">
        <f t="shared" si="1621"/>
        <v>0.000000702044248</v>
      </c>
      <c r="AP164" s="20">
        <f t="shared" si="1621"/>
        <v>0.00000004921962151</v>
      </c>
      <c r="AQ164" s="20">
        <f t="shared" si="1621"/>
        <v>0.00000007375528083</v>
      </c>
      <c r="AR164" s="20"/>
      <c r="AS164" s="20">
        <f t="shared" ref="AS164:AX164" si="1622">$AC164*AD164</f>
        <v>0.00000002315394408</v>
      </c>
      <c r="AT164" s="20">
        <f t="shared" si="1622"/>
        <v>0.00000002977624459</v>
      </c>
      <c r="AU164" s="20">
        <f t="shared" si="1622"/>
        <v>-0.00000009252000365</v>
      </c>
      <c r="AV164" s="20">
        <f t="shared" si="1622"/>
        <v>-0.0000000991662939</v>
      </c>
      <c r="AW164" s="20">
        <f t="shared" si="1622"/>
        <v>-0.00000002625735495</v>
      </c>
      <c r="AX164" s="20">
        <f t="shared" si="1622"/>
        <v>-0.00000003214240734</v>
      </c>
      <c r="AY164" s="20"/>
      <c r="AZ164" s="20">
        <f t="shared" ref="AZ164:BD164" si="1623">$AD164*AE164</f>
        <v>0.00000004921882289</v>
      </c>
      <c r="BA164" s="20">
        <f t="shared" si="1623"/>
        <v>-0.0000001529314975</v>
      </c>
      <c r="BB164" s="20">
        <f t="shared" si="1623"/>
        <v>-0.000000163917523</v>
      </c>
      <c r="BC164" s="20">
        <f t="shared" si="1623"/>
        <v>-0.00000004340225306</v>
      </c>
      <c r="BD164" s="20">
        <f t="shared" si="1623"/>
        <v>-0.00000005312998587</v>
      </c>
      <c r="BE164" s="20"/>
      <c r="BF164" s="20">
        <f t="shared" ref="BF164:BI164" si="1624">$AE164*AF164</f>
        <v>-0.0000001966717056</v>
      </c>
      <c r="BG164" s="20">
        <f t="shared" si="1624"/>
        <v>-0.0000002107998637</v>
      </c>
      <c r="BH164" s="20">
        <f t="shared" si="1624"/>
        <v>-0.00000005581580824</v>
      </c>
      <c r="BI164" s="20">
        <f t="shared" si="1624"/>
        <v>-0.00000006832578713</v>
      </c>
      <c r="BJ164" s="20"/>
      <c r="BK164" s="20">
        <f t="shared" ref="BK164:BM164" si="1625">$AF164*AG164</f>
        <v>0.0000006549920727</v>
      </c>
      <c r="BL164" s="20">
        <f t="shared" si="1625"/>
        <v>0.0000001734294856</v>
      </c>
      <c r="BM164" s="20">
        <f t="shared" si="1625"/>
        <v>0.0000002123001796</v>
      </c>
      <c r="BN164" s="20"/>
      <c r="BO164" s="20">
        <f t="shared" ref="BO164:BP164" si="1626">$AG164*AH164</f>
        <v>0.0000001858880098</v>
      </c>
      <c r="BP164" s="20">
        <f t="shared" si="1626"/>
        <v>0.0000002275510287</v>
      </c>
      <c r="BQ164" s="20"/>
      <c r="BR164" s="20">
        <f t="shared" si="27"/>
        <v>0.00000006025119922</v>
      </c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</row>
    <row r="165" ht="15.75" customHeight="1">
      <c r="A165" s="86">
        <v>44421.0</v>
      </c>
      <c r="B165" s="20">
        <v>0.013839999999999998</v>
      </c>
      <c r="C165" s="20">
        <v>0.02218</v>
      </c>
      <c r="D165" s="20">
        <v>0.03319</v>
      </c>
      <c r="E165" s="20">
        <v>0.009260000000000001</v>
      </c>
      <c r="F165" s="91">
        <v>0.012950869565217288</v>
      </c>
      <c r="G165" s="20">
        <v>0.005520000000000001</v>
      </c>
      <c r="H165" s="20">
        <v>0.00819</v>
      </c>
      <c r="I165" s="20" t="s">
        <v>83</v>
      </c>
      <c r="J165" s="20"/>
      <c r="K165" s="86">
        <v>44421.0</v>
      </c>
      <c r="L165" s="89">
        <v>0.8479</v>
      </c>
      <c r="M165" s="89">
        <v>109.64</v>
      </c>
      <c r="N165" s="20"/>
      <c r="O165" s="20"/>
      <c r="P165" s="20"/>
      <c r="Q165" s="20"/>
      <c r="R165" s="20"/>
      <c r="S165" s="86">
        <v>44421.0</v>
      </c>
      <c r="T165" s="20">
        <f t="shared" ref="T165:V165" si="1627">(1+B165)*1</f>
        <v>1.01384</v>
      </c>
      <c r="U165" s="20">
        <f t="shared" si="1627"/>
        <v>1.02218</v>
      </c>
      <c r="V165" s="20">
        <f t="shared" si="1627"/>
        <v>1.03319</v>
      </c>
      <c r="W165" s="91">
        <f t="shared" ref="W165:X165" si="1628">(1+E165)*$L165</f>
        <v>0.855751554</v>
      </c>
      <c r="X165" s="91">
        <f t="shared" si="1628"/>
        <v>0.8588810423</v>
      </c>
      <c r="Y165" s="91">
        <f t="shared" ref="Y165:Z165" si="1629">(1+G165)*$M165</f>
        <v>110.2452128</v>
      </c>
      <c r="Z165" s="91">
        <f t="shared" si="1629"/>
        <v>110.5379516</v>
      </c>
      <c r="AA165" s="20"/>
      <c r="AB165" s="86">
        <v>44421.0</v>
      </c>
      <c r="AC165" s="92">
        <f t="shared" ref="AC165:AI165" si="1630">LN(T165/T164)</f>
        <v>-0.000009863440664</v>
      </c>
      <c r="AD165" s="92">
        <f t="shared" si="1630"/>
        <v>-0.00003913128547</v>
      </c>
      <c r="AE165" s="92">
        <f t="shared" si="1630"/>
        <v>-0.0001161383984</v>
      </c>
      <c r="AF165" s="92">
        <f t="shared" si="1630"/>
        <v>-0.005567432234</v>
      </c>
      <c r="AG165" s="92">
        <f t="shared" si="1630"/>
        <v>-0.005511274769</v>
      </c>
      <c r="AH165" s="92">
        <f t="shared" si="1630"/>
        <v>-0.007632237666</v>
      </c>
      <c r="AI165" s="92">
        <f t="shared" si="1630"/>
        <v>-0.007681830263</v>
      </c>
      <c r="AJ165" s="20"/>
      <c r="AK165" s="20">
        <f t="shared" ref="AK165:AQ165" si="1631">AC165*AC165</f>
        <v>0</v>
      </c>
      <c r="AL165" s="20">
        <f t="shared" si="1631"/>
        <v>0.000000001531257502</v>
      </c>
      <c r="AM165" s="20">
        <f t="shared" si="1631"/>
        <v>0.00000001348812758</v>
      </c>
      <c r="AN165" s="20">
        <f t="shared" si="1631"/>
        <v>0.00003099630168</v>
      </c>
      <c r="AO165" s="20">
        <f t="shared" si="1631"/>
        <v>0.00003037414958</v>
      </c>
      <c r="AP165" s="20">
        <f t="shared" si="1631"/>
        <v>0.0000582510518</v>
      </c>
      <c r="AQ165" s="20">
        <f t="shared" si="1631"/>
        <v>0.00005901051619</v>
      </c>
      <c r="AR165" s="20"/>
      <c r="AS165" s="20">
        <f t="shared" ref="AS165:AX165" si="1632">$AC165*AD165</f>
        <v>0.0000000003859691123</v>
      </c>
      <c r="AT165" s="20">
        <f t="shared" si="1632"/>
        <v>0.000000001145524201</v>
      </c>
      <c r="AU165" s="20">
        <f t="shared" si="1632"/>
        <v>0.00000005491403749</v>
      </c>
      <c r="AV165" s="20">
        <f t="shared" si="1632"/>
        <v>0.00000005436013166</v>
      </c>
      <c r="AW165" s="20">
        <f t="shared" si="1632"/>
        <v>0.00000007528012336</v>
      </c>
      <c r="AX165" s="20">
        <f t="shared" si="1632"/>
        <v>0.00000007576927699</v>
      </c>
      <c r="AY165" s="20"/>
      <c r="AZ165" s="20">
        <f t="shared" ref="AZ165:BD165" si="1633">$AD165*AE165</f>
        <v>0.000000004544644821</v>
      </c>
      <c r="BA165" s="20">
        <f t="shared" si="1633"/>
        <v>0.0000002178607801</v>
      </c>
      <c r="BB165" s="20">
        <f t="shared" si="1633"/>
        <v>0.0000002156632663</v>
      </c>
      <c r="BC165" s="20">
        <f t="shared" si="1633"/>
        <v>0.0000002986592709</v>
      </c>
      <c r="BD165" s="20">
        <f t="shared" si="1633"/>
        <v>0.0000003005998929</v>
      </c>
      <c r="BE165" s="20"/>
      <c r="BF165" s="20">
        <f t="shared" ref="BF165:BI165" si="1634">$AE165*AF165</f>
        <v>0.0000006465926628</v>
      </c>
      <c r="BG165" s="20">
        <f t="shared" si="1634"/>
        <v>0.0000006400706247</v>
      </c>
      <c r="BH165" s="20">
        <f t="shared" si="1634"/>
        <v>0.0000008863958587</v>
      </c>
      <c r="BI165" s="20">
        <f t="shared" si="1634"/>
        <v>0.0000008921554635</v>
      </c>
      <c r="BJ165" s="20"/>
      <c r="BK165" s="20">
        <f t="shared" ref="BK165:BM165" si="1635">$AF165*AG165</f>
        <v>0.0000306836488</v>
      </c>
      <c r="BL165" s="20">
        <f t="shared" si="1635"/>
        <v>0.000042491966</v>
      </c>
      <c r="BM165" s="20">
        <f t="shared" si="1635"/>
        <v>0.00004276806943</v>
      </c>
      <c r="BN165" s="20"/>
      <c r="BO165" s="20">
        <f t="shared" ref="BO165:BP165" si="1636">$AG165*AH165</f>
        <v>0.00004206335888</v>
      </c>
      <c r="BP165" s="20">
        <f t="shared" si="1636"/>
        <v>0.00004233667731</v>
      </c>
      <c r="BQ165" s="20"/>
      <c r="BR165" s="20">
        <f t="shared" si="27"/>
        <v>0.00005862955428</v>
      </c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</row>
    <row r="166" ht="15.75" customHeight="1">
      <c r="A166" s="86">
        <v>44424.0</v>
      </c>
      <c r="B166" s="20">
        <v>0.01377</v>
      </c>
      <c r="C166" s="20">
        <v>0.02199</v>
      </c>
      <c r="D166" s="20">
        <v>0.03276</v>
      </c>
      <c r="E166" s="20">
        <v>0.00916</v>
      </c>
      <c r="F166" s="91">
        <v>0.013001086956521704</v>
      </c>
      <c r="G166" s="20">
        <v>0.00547</v>
      </c>
      <c r="H166" s="20">
        <v>0.00817</v>
      </c>
      <c r="I166" s="20" t="s">
        <v>83</v>
      </c>
      <c r="J166" s="20"/>
      <c r="K166" s="86">
        <v>44424.0</v>
      </c>
      <c r="L166" s="89">
        <v>0.8492</v>
      </c>
      <c r="M166" s="89">
        <v>109.3</v>
      </c>
      <c r="N166" s="20"/>
      <c r="O166" s="20"/>
      <c r="P166" s="20"/>
      <c r="Q166" s="20"/>
      <c r="R166" s="20"/>
      <c r="S166" s="86">
        <v>44424.0</v>
      </c>
      <c r="T166" s="20">
        <f t="shared" ref="T166:V166" si="1637">(1+B166)*1</f>
        <v>1.01377</v>
      </c>
      <c r="U166" s="20">
        <f t="shared" si="1637"/>
        <v>1.02199</v>
      </c>
      <c r="V166" s="20">
        <f t="shared" si="1637"/>
        <v>1.03276</v>
      </c>
      <c r="W166" s="91">
        <f t="shared" ref="W166:X166" si="1638">(1+E166)*$L166</f>
        <v>0.856978672</v>
      </c>
      <c r="X166" s="91">
        <f t="shared" si="1638"/>
        <v>0.860240523</v>
      </c>
      <c r="Y166" s="91">
        <f t="shared" ref="Y166:Z166" si="1639">(1+G166)*$M166</f>
        <v>109.897871</v>
      </c>
      <c r="Z166" s="91">
        <f t="shared" si="1639"/>
        <v>110.192981</v>
      </c>
      <c r="AA166" s="20"/>
      <c r="AB166" s="86">
        <v>44424.0</v>
      </c>
      <c r="AC166" s="92">
        <f t="shared" ref="AC166:AI166" si="1640">LN(T166/T165)</f>
        <v>-0.00006904680883</v>
      </c>
      <c r="AD166" s="92">
        <f t="shared" si="1640"/>
        <v>-0.0001858945201</v>
      </c>
      <c r="AE166" s="92">
        <f t="shared" si="1640"/>
        <v>-0.0004162733911</v>
      </c>
      <c r="AF166" s="92">
        <f t="shared" si="1640"/>
        <v>0.001432938114</v>
      </c>
      <c r="AG166" s="92">
        <f t="shared" si="1640"/>
        <v>0.001581599638</v>
      </c>
      <c r="AH166" s="92">
        <f t="shared" si="1640"/>
        <v>-0.003155603004</v>
      </c>
      <c r="AI166" s="92">
        <f t="shared" si="1640"/>
        <v>-0.003125713979</v>
      </c>
      <c r="AJ166" s="20"/>
      <c r="AK166" s="20">
        <f t="shared" ref="AK166:AQ166" si="1641">AC166*AC166</f>
        <v>0.00000000476746181</v>
      </c>
      <c r="AL166" s="20">
        <f t="shared" si="1641"/>
        <v>0.00000003455677259</v>
      </c>
      <c r="AM166" s="20">
        <f t="shared" si="1641"/>
        <v>0.0000001732835362</v>
      </c>
      <c r="AN166" s="20">
        <f t="shared" si="1641"/>
        <v>0.000002053311639</v>
      </c>
      <c r="AO166" s="20">
        <f t="shared" si="1641"/>
        <v>0.000002501457414</v>
      </c>
      <c r="AP166" s="20">
        <f t="shared" si="1641"/>
        <v>0.000009957830316</v>
      </c>
      <c r="AQ166" s="20">
        <f t="shared" si="1641"/>
        <v>0.000009770087882</v>
      </c>
      <c r="AR166" s="20"/>
      <c r="AS166" s="20">
        <f t="shared" ref="AS166:AX166" si="1642">$AC166*AD166</f>
        <v>0.00000001283542339</v>
      </c>
      <c r="AT166" s="20">
        <f t="shared" si="1642"/>
        <v>0.00000002874234926</v>
      </c>
      <c r="AU166" s="20">
        <f t="shared" si="1642"/>
        <v>-0.00000009893980403</v>
      </c>
      <c r="AV166" s="20">
        <f t="shared" si="1642"/>
        <v>-0.0000001092044078</v>
      </c>
      <c r="AW166" s="20">
        <f t="shared" si="1642"/>
        <v>0.0000002178843173</v>
      </c>
      <c r="AX166" s="20">
        <f t="shared" si="1642"/>
        <v>0.0000002158205756</v>
      </c>
      <c r="AY166" s="20"/>
      <c r="AZ166" s="20">
        <f t="shared" ref="AZ166:BD166" si="1643">$AD166*AE166</f>
        <v>0.00000007738294226</v>
      </c>
      <c r="BA166" s="20">
        <f t="shared" si="1643"/>
        <v>-0.000000266375343</v>
      </c>
      <c r="BB166" s="20">
        <f t="shared" si="1643"/>
        <v>-0.0000002940107056</v>
      </c>
      <c r="BC166" s="20">
        <f t="shared" si="1643"/>
        <v>0.0000005866093059</v>
      </c>
      <c r="BD166" s="20">
        <f t="shared" si="1643"/>
        <v>0.0000005810531001</v>
      </c>
      <c r="BE166" s="20"/>
      <c r="BF166" s="20">
        <f t="shared" ref="BF166:BI166" si="1644">$AE166*AF166</f>
        <v>-0.000000596494008</v>
      </c>
      <c r="BG166" s="20">
        <f t="shared" si="1644"/>
        <v>-0.0000006583778446</v>
      </c>
      <c r="BH166" s="20">
        <f t="shared" si="1644"/>
        <v>0.000001313593563</v>
      </c>
      <c r="BI166" s="20">
        <f t="shared" si="1644"/>
        <v>0.000001301151558</v>
      </c>
      <c r="BJ166" s="20"/>
      <c r="BK166" s="20">
        <f t="shared" ref="BK166:BM166" si="1645">$AF166*AG166</f>
        <v>0.000002266334402</v>
      </c>
      <c r="BL166" s="20">
        <f t="shared" si="1645"/>
        <v>-0.000004521783817</v>
      </c>
      <c r="BM166" s="20">
        <f t="shared" si="1645"/>
        <v>-0.000004478954695</v>
      </c>
      <c r="BN166" s="20"/>
      <c r="BO166" s="20">
        <f t="shared" ref="BO166:BP166" si="1646">$AG166*AH166</f>
        <v>-0.000004990900567</v>
      </c>
      <c r="BP166" s="20">
        <f t="shared" si="1646"/>
        <v>-0.000004943628098</v>
      </c>
      <c r="BQ166" s="20"/>
      <c r="BR166" s="20">
        <f t="shared" si="27"/>
        <v>0.000009863512422</v>
      </c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</row>
    <row r="167" ht="15.75" customHeight="1">
      <c r="A167" s="86">
        <v>44425.0</v>
      </c>
      <c r="B167" s="20">
        <v>0.01367</v>
      </c>
      <c r="C167" s="20">
        <v>0.02176</v>
      </c>
      <c r="D167" s="20">
        <v>0.03262</v>
      </c>
      <c r="E167" s="20">
        <v>0.009130000000000001</v>
      </c>
      <c r="F167" s="91">
        <v>0.01301782608695646</v>
      </c>
      <c r="G167" s="20">
        <v>0.0054800000000000005</v>
      </c>
      <c r="H167" s="20">
        <v>0.00817</v>
      </c>
      <c r="I167" s="20" t="s">
        <v>83</v>
      </c>
      <c r="J167" s="20"/>
      <c r="K167" s="86">
        <v>44425.0</v>
      </c>
      <c r="L167" s="89">
        <v>0.8541</v>
      </c>
      <c r="M167" s="89">
        <v>109.65</v>
      </c>
      <c r="N167" s="20"/>
      <c r="O167" s="20"/>
      <c r="P167" s="20"/>
      <c r="Q167" s="20"/>
      <c r="R167" s="20"/>
      <c r="S167" s="86">
        <v>44425.0</v>
      </c>
      <c r="T167" s="20">
        <f t="shared" ref="T167:V167" si="1647">(1+B167)*1</f>
        <v>1.01367</v>
      </c>
      <c r="U167" s="20">
        <f t="shared" si="1647"/>
        <v>1.02176</v>
      </c>
      <c r="V167" s="20">
        <f t="shared" si="1647"/>
        <v>1.03262</v>
      </c>
      <c r="W167" s="91">
        <f t="shared" ref="W167:X167" si="1648">(1+E167)*$L167</f>
        <v>0.861897933</v>
      </c>
      <c r="X167" s="91">
        <f t="shared" si="1648"/>
        <v>0.8652185253</v>
      </c>
      <c r="Y167" s="91">
        <f t="shared" ref="Y167:Z167" si="1649">(1+G167)*$M167</f>
        <v>110.250882</v>
      </c>
      <c r="Z167" s="91">
        <f t="shared" si="1649"/>
        <v>110.5458405</v>
      </c>
      <c r="AA167" s="20"/>
      <c r="AB167" s="86">
        <v>44425.0</v>
      </c>
      <c r="AC167" s="92">
        <f t="shared" ref="AC167:AI167" si="1650">LN(T167/T166)</f>
        <v>-0.00009864656915</v>
      </c>
      <c r="AD167" s="92">
        <f t="shared" si="1650"/>
        <v>-0.0002250764535</v>
      </c>
      <c r="AE167" s="92">
        <f t="shared" si="1650"/>
        <v>-0.0001355682734</v>
      </c>
      <c r="AF167" s="92">
        <f t="shared" si="1650"/>
        <v>0.005723824987</v>
      </c>
      <c r="AG167" s="92">
        <f t="shared" si="1650"/>
        <v>0.005770077283</v>
      </c>
      <c r="AH167" s="92">
        <f t="shared" si="1650"/>
        <v>0.00320702523</v>
      </c>
      <c r="AI167" s="92">
        <f t="shared" si="1650"/>
        <v>0.003197079681</v>
      </c>
      <c r="AJ167" s="20"/>
      <c r="AK167" s="20">
        <f t="shared" ref="AK167:AQ167" si="1651">AC167*AC167</f>
        <v>0.000000009731145606</v>
      </c>
      <c r="AL167" s="20">
        <f t="shared" si="1651"/>
        <v>0.00000005065940994</v>
      </c>
      <c r="AM167" s="20">
        <f t="shared" si="1651"/>
        <v>0.00000001837875674</v>
      </c>
      <c r="AN167" s="20">
        <f t="shared" si="1651"/>
        <v>0.00003276217248</v>
      </c>
      <c r="AO167" s="20">
        <f t="shared" si="1651"/>
        <v>0.00003329379185</v>
      </c>
      <c r="AP167" s="20">
        <f t="shared" si="1651"/>
        <v>0.00001028501082</v>
      </c>
      <c r="AQ167" s="20">
        <f t="shared" si="1651"/>
        <v>0.00001022131849</v>
      </c>
      <c r="AR167" s="20"/>
      <c r="AS167" s="20">
        <f t="shared" ref="AS167:AX167" si="1652">$AC167*AD167</f>
        <v>0.00000002220301994</v>
      </c>
      <c r="AT167" s="20">
        <f t="shared" si="1652"/>
        <v>0.00000001337334505</v>
      </c>
      <c r="AU167" s="20">
        <f t="shared" si="1652"/>
        <v>-0.0000005646356974</v>
      </c>
      <c r="AV167" s="20">
        <f t="shared" si="1652"/>
        <v>-0.0000005691983277</v>
      </c>
      <c r="AW167" s="20">
        <f t="shared" si="1652"/>
        <v>-0.0000003163620361</v>
      </c>
      <c r="AX167" s="20">
        <f t="shared" si="1652"/>
        <v>-0.0000003153809419</v>
      </c>
      <c r="AY167" s="20"/>
      <c r="AZ167" s="20">
        <f t="shared" ref="AZ167:BD167" si="1653">$AD167*AE167</f>
        <v>0.00000003051322618</v>
      </c>
      <c r="BA167" s="20">
        <f t="shared" si="1653"/>
        <v>-0.000001288298229</v>
      </c>
      <c r="BB167" s="20">
        <f t="shared" si="1653"/>
        <v>-0.000001298708532</v>
      </c>
      <c r="BC167" s="20">
        <f t="shared" si="1653"/>
        <v>-0.0000007218258651</v>
      </c>
      <c r="BD167" s="20">
        <f t="shared" si="1653"/>
        <v>-0.0000007195873564</v>
      </c>
      <c r="BE167" s="20"/>
      <c r="BF167" s="20">
        <f t="shared" ref="BF167:BI167" si="1654">$AE167*AF167</f>
        <v>-0.0000007759690705</v>
      </c>
      <c r="BG167" s="20">
        <f t="shared" si="1654"/>
        <v>-0.0000007822394144</v>
      </c>
      <c r="BH167" s="20">
        <f t="shared" si="1654"/>
        <v>-0.000000434770873</v>
      </c>
      <c r="BI167" s="20">
        <f t="shared" si="1654"/>
        <v>-0.0000004334225722</v>
      </c>
      <c r="BJ167" s="20"/>
      <c r="BK167" s="20">
        <f t="shared" ref="BK167:BM167" si="1655">$AF167*AG167</f>
        <v>0.00003302691253</v>
      </c>
      <c r="BL167" s="20">
        <f t="shared" si="1655"/>
        <v>0.00001835645114</v>
      </c>
      <c r="BM167" s="20">
        <f t="shared" si="1655"/>
        <v>0.00001829952457</v>
      </c>
      <c r="BN167" s="20"/>
      <c r="BO167" s="20">
        <f t="shared" ref="BO167:BP167" si="1656">$AG167*AH167</f>
        <v>0.00001850478342</v>
      </c>
      <c r="BP167" s="20">
        <f t="shared" si="1656"/>
        <v>0.00001844739684</v>
      </c>
      <c r="BQ167" s="20"/>
      <c r="BR167" s="20">
        <f t="shared" si="27"/>
        <v>0.0000102531152</v>
      </c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</row>
    <row r="168" ht="15.75" customHeight="1">
      <c r="A168" s="86">
        <v>44426.0</v>
      </c>
      <c r="B168" s="20">
        <v>0.01369</v>
      </c>
      <c r="C168" s="20">
        <v>0.021720000000000003</v>
      </c>
      <c r="D168" s="20">
        <v>0.03268</v>
      </c>
      <c r="E168" s="20">
        <v>0.00904</v>
      </c>
      <c r="F168" s="91">
        <v>0.01303456521739122</v>
      </c>
      <c r="G168" s="20">
        <v>0.0055000000000000005</v>
      </c>
      <c r="H168" s="20">
        <v>0.00818</v>
      </c>
      <c r="I168" s="20" t="s">
        <v>83</v>
      </c>
      <c r="J168" s="20"/>
      <c r="K168" s="86">
        <v>44426.0</v>
      </c>
      <c r="L168" s="89">
        <v>0.8541</v>
      </c>
      <c r="M168" s="89">
        <v>109.78</v>
      </c>
      <c r="N168" s="20"/>
      <c r="O168" s="20"/>
      <c r="P168" s="20"/>
      <c r="Q168" s="20"/>
      <c r="R168" s="20"/>
      <c r="S168" s="86">
        <v>44426.0</v>
      </c>
      <c r="T168" s="20">
        <f t="shared" ref="T168:V168" si="1657">(1+B168)*1</f>
        <v>1.01369</v>
      </c>
      <c r="U168" s="20">
        <f t="shared" si="1657"/>
        <v>1.02172</v>
      </c>
      <c r="V168" s="20">
        <f t="shared" si="1657"/>
        <v>1.03268</v>
      </c>
      <c r="W168" s="91">
        <f t="shared" ref="W168:X168" si="1658">(1+E168)*$L168</f>
        <v>0.861821064</v>
      </c>
      <c r="X168" s="91">
        <f t="shared" si="1658"/>
        <v>0.8652328222</v>
      </c>
      <c r="Y168" s="91">
        <f t="shared" ref="Y168:Z168" si="1659">(1+G168)*$M168</f>
        <v>110.38379</v>
      </c>
      <c r="Z168" s="91">
        <f t="shared" si="1659"/>
        <v>110.6780004</v>
      </c>
      <c r="AA168" s="20"/>
      <c r="AB168" s="86">
        <v>44426.0</v>
      </c>
      <c r="AC168" s="92">
        <f t="shared" ref="AC168:AI168" si="1660">LN(T168/T167)</f>
        <v>0.00001973009234</v>
      </c>
      <c r="AD168" s="92">
        <f t="shared" si="1660"/>
        <v>-0.00003914890286</v>
      </c>
      <c r="AE168" s="92">
        <f t="shared" si="1660"/>
        <v>0.00005810293906</v>
      </c>
      <c r="AF168" s="92">
        <f t="shared" si="1660"/>
        <v>-0.00008918971153</v>
      </c>
      <c r="AG168" s="92">
        <f t="shared" si="1660"/>
        <v>0.00001652388705</v>
      </c>
      <c r="AH168" s="92">
        <f t="shared" si="1660"/>
        <v>0.001204779057</v>
      </c>
      <c r="AI168" s="92">
        <f t="shared" si="1660"/>
        <v>0.001194807171</v>
      </c>
      <c r="AJ168" s="20"/>
      <c r="AK168" s="20">
        <f t="shared" ref="AK168:AQ168" si="1661">AC168*AC168</f>
        <v>0.0000000003892765436</v>
      </c>
      <c r="AL168" s="20">
        <f t="shared" si="1661"/>
        <v>0.000000001532636595</v>
      </c>
      <c r="AM168" s="20">
        <f t="shared" si="1661"/>
        <v>0.000000003375951527</v>
      </c>
      <c r="AN168" s="20">
        <f t="shared" si="1661"/>
        <v>0.000000007954804643</v>
      </c>
      <c r="AO168" s="20">
        <f t="shared" si="1661"/>
        <v>0.0000000002730388432</v>
      </c>
      <c r="AP168" s="20">
        <f t="shared" si="1661"/>
        <v>0.000001451492577</v>
      </c>
      <c r="AQ168" s="20">
        <f t="shared" si="1661"/>
        <v>0.000001427564175</v>
      </c>
      <c r="AR168" s="20"/>
      <c r="AS168" s="20">
        <f t="shared" ref="AS168:AX168" si="1662">$AC168*AD168</f>
        <v>-0.0000000007724114683</v>
      </c>
      <c r="AT168" s="20">
        <f t="shared" si="1662"/>
        <v>0.000000001146376353</v>
      </c>
      <c r="AU168" s="20">
        <f t="shared" si="1662"/>
        <v>-0.000000001759721244</v>
      </c>
      <c r="AV168" s="20">
        <f t="shared" si="1662"/>
        <v>0.0000000003260178173</v>
      </c>
      <c r="AW168" s="20">
        <f t="shared" si="1662"/>
        <v>0.00000002377040205</v>
      </c>
      <c r="AX168" s="20">
        <f t="shared" si="1662"/>
        <v>0.0000000235736558</v>
      </c>
      <c r="AY168" s="20"/>
      <c r="AZ168" s="20">
        <f t="shared" ref="AZ168:BD168" si="1663">$AD168*AE168</f>
        <v>-0.000000002274666317</v>
      </c>
      <c r="BA168" s="20">
        <f t="shared" si="1663"/>
        <v>0.000000003491679353</v>
      </c>
      <c r="BB168" s="20">
        <f t="shared" si="1663"/>
        <v>-0.0000000006468920489</v>
      </c>
      <c r="BC168" s="20">
        <f t="shared" si="1663"/>
        <v>-0.00000004716577828</v>
      </c>
      <c r="BD168" s="20">
        <f t="shared" si="1663"/>
        <v>-0.00000004677538986</v>
      </c>
      <c r="BE168" s="20"/>
      <c r="BF168" s="20">
        <f t="shared" ref="BF168:BI168" si="1664">$AE168*AF168</f>
        <v>-0.000000005182184374</v>
      </c>
      <c r="BG168" s="20">
        <f t="shared" si="1664"/>
        <v>0.0000000009600864022</v>
      </c>
      <c r="BH168" s="20">
        <f t="shared" si="1664"/>
        <v>0.00000007000120415</v>
      </c>
      <c r="BI168" s="20">
        <f t="shared" si="1664"/>
        <v>0.00000006942180823</v>
      </c>
      <c r="BJ168" s="20"/>
      <c r="BK168" s="20">
        <f t="shared" ref="BK168:BM168" si="1665">$AF168*AG168</f>
        <v>-0.000000001473760719</v>
      </c>
      <c r="BL168" s="20">
        <f t="shared" si="1665"/>
        <v>-0.0000001074538966</v>
      </c>
      <c r="BM168" s="20">
        <f t="shared" si="1665"/>
        <v>-0.0000001065645069</v>
      </c>
      <c r="BN168" s="20"/>
      <c r="BO168" s="20">
        <f t="shared" ref="BO168:BP168" si="1666">$AG168*AH168</f>
        <v>0.00000001990763306</v>
      </c>
      <c r="BP168" s="20">
        <f t="shared" si="1666"/>
        <v>0.00000001974285874</v>
      </c>
      <c r="BQ168" s="20"/>
      <c r="BR168" s="20">
        <f t="shared" si="27"/>
        <v>0.000001439478657</v>
      </c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</row>
    <row r="169" ht="15.75" customHeight="1">
      <c r="A169" s="86">
        <v>44427.0</v>
      </c>
      <c r="B169" s="20">
        <v>0.01352</v>
      </c>
      <c r="C169" s="20">
        <v>0.02169</v>
      </c>
      <c r="D169" s="20">
        <v>0.03253</v>
      </c>
      <c r="E169" s="20">
        <v>0.00897</v>
      </c>
      <c r="F169" s="91">
        <v>0.013051304347825976</v>
      </c>
      <c r="G169" s="20">
        <v>0.00549</v>
      </c>
      <c r="H169" s="20">
        <v>0.00817</v>
      </c>
      <c r="I169" s="20" t="s">
        <v>83</v>
      </c>
      <c r="J169" s="20"/>
      <c r="K169" s="86">
        <v>44427.0</v>
      </c>
      <c r="L169" s="89">
        <v>0.8565</v>
      </c>
      <c r="M169" s="89">
        <v>109.79</v>
      </c>
      <c r="N169" s="20"/>
      <c r="O169" s="20"/>
      <c r="P169" s="20"/>
      <c r="Q169" s="20"/>
      <c r="R169" s="20"/>
      <c r="S169" s="86">
        <v>44427.0</v>
      </c>
      <c r="T169" s="20">
        <f t="shared" ref="T169:V169" si="1667">(1+B169)*1</f>
        <v>1.01352</v>
      </c>
      <c r="U169" s="20">
        <f t="shared" si="1667"/>
        <v>1.02169</v>
      </c>
      <c r="V169" s="20">
        <f t="shared" si="1667"/>
        <v>1.03253</v>
      </c>
      <c r="W169" s="91">
        <f t="shared" ref="W169:X169" si="1668">(1+E169)*$L169</f>
        <v>0.864182805</v>
      </c>
      <c r="X169" s="91">
        <f t="shared" si="1668"/>
        <v>0.8676784422</v>
      </c>
      <c r="Y169" s="91">
        <f t="shared" ref="Y169:Z169" si="1669">(1+G169)*$M169</f>
        <v>110.3927471</v>
      </c>
      <c r="Z169" s="91">
        <f t="shared" si="1669"/>
        <v>110.6869843</v>
      </c>
      <c r="AA169" s="20"/>
      <c r="AB169" s="86">
        <v>44427.0</v>
      </c>
      <c r="AC169" s="92">
        <f t="shared" ref="AC169:AI169" si="1670">LN(T169/T168)</f>
        <v>-0.0001677181944</v>
      </c>
      <c r="AD169" s="92">
        <f t="shared" si="1670"/>
        <v>-0.00002936268297</v>
      </c>
      <c r="AE169" s="92">
        <f t="shared" si="1670"/>
        <v>-0.000145263678</v>
      </c>
      <c r="AF169" s="92">
        <f t="shared" si="1670"/>
        <v>0.002736659536</v>
      </c>
      <c r="AG169" s="92">
        <f t="shared" si="1670"/>
        <v>0.002822558426</v>
      </c>
      <c r="AH169" s="92">
        <f t="shared" si="1670"/>
        <v>0.0000811417746</v>
      </c>
      <c r="AI169" s="92">
        <f t="shared" si="1670"/>
        <v>0.00008116821201</v>
      </c>
      <c r="AJ169" s="20"/>
      <c r="AK169" s="20">
        <f t="shared" ref="AK169:AQ169" si="1671">AC169*AC169</f>
        <v>0.00000002812939272</v>
      </c>
      <c r="AL169" s="20">
        <f t="shared" si="1671"/>
        <v>0.0000000008621671511</v>
      </c>
      <c r="AM169" s="20">
        <f t="shared" si="1671"/>
        <v>0.00000002110153616</v>
      </c>
      <c r="AN169" s="20">
        <f t="shared" si="1671"/>
        <v>0.000007489305418</v>
      </c>
      <c r="AO169" s="20">
        <f t="shared" si="1671"/>
        <v>0.000007966836069</v>
      </c>
      <c r="AP169" s="20">
        <f t="shared" si="1671"/>
        <v>0.000000006583987585</v>
      </c>
      <c r="AQ169" s="20">
        <f t="shared" si="1671"/>
        <v>0.000000006588278641</v>
      </c>
      <c r="AR169" s="20"/>
      <c r="AS169" s="20">
        <f t="shared" ref="AS169:AX169" si="1672">$AC169*AD169</f>
        <v>0.000000004924656169</v>
      </c>
      <c r="AT169" s="20">
        <f t="shared" si="1672"/>
        <v>0.00000002436336179</v>
      </c>
      <c r="AU169" s="20">
        <f t="shared" si="1672"/>
        <v>-0.000000458987596</v>
      </c>
      <c r="AV169" s="20">
        <f t="shared" si="1672"/>
        <v>-0.0000004733944027</v>
      </c>
      <c r="AW169" s="20">
        <f t="shared" si="1672"/>
        <v>-0.00000001360895192</v>
      </c>
      <c r="AX169" s="20">
        <f t="shared" si="1672"/>
        <v>-0.00000001361338596</v>
      </c>
      <c r="AY169" s="20"/>
      <c r="AZ169" s="20">
        <f t="shared" ref="AZ169:BD169" si="1673">$AD169*AE169</f>
        <v>0.000000004265331325</v>
      </c>
      <c r="BA169" s="20">
        <f t="shared" si="1673"/>
        <v>-0.00000008035566636</v>
      </c>
      <c r="BB169" s="20">
        <f t="shared" si="1673"/>
        <v>-0.00000008287788822</v>
      </c>
      <c r="BC169" s="20">
        <f t="shared" si="1673"/>
        <v>-0.000000002382540203</v>
      </c>
      <c r="BD169" s="20">
        <f t="shared" si="1673"/>
        <v>-0.000000002383316476</v>
      </c>
      <c r="BE169" s="20"/>
      <c r="BF169" s="20">
        <f t="shared" ref="BF169:BI169" si="1674">$AE169*AF169</f>
        <v>-0.0000003975372298</v>
      </c>
      <c r="BG169" s="20">
        <f t="shared" si="1674"/>
        <v>-0.0000004100152185</v>
      </c>
      <c r="BH169" s="20">
        <f t="shared" si="1674"/>
        <v>-0.00000001178695262</v>
      </c>
      <c r="BI169" s="20">
        <f t="shared" si="1674"/>
        <v>-0.00000001179079302</v>
      </c>
      <c r="BJ169" s="20"/>
      <c r="BK169" s="20">
        <f t="shared" ref="BK169:BM169" si="1675">$AF169*AG169</f>
        <v>0.000007724381434</v>
      </c>
      <c r="BL169" s="20">
        <f t="shared" si="1675"/>
        <v>0.0000002220574113</v>
      </c>
      <c r="BM169" s="20">
        <f t="shared" si="1675"/>
        <v>0.0000002221297615</v>
      </c>
      <c r="BN169" s="20"/>
      <c r="BO169" s="20">
        <f t="shared" ref="BO169:BP169" si="1676">$AG169*AH169</f>
        <v>0.0000002290273996</v>
      </c>
      <c r="BP169" s="20">
        <f t="shared" si="1676"/>
        <v>0.0000002291020207</v>
      </c>
      <c r="BQ169" s="20"/>
      <c r="BR169" s="20">
        <f t="shared" si="27"/>
        <v>0.000000006586132763</v>
      </c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</row>
    <row r="170" ht="15.75" customHeight="1">
      <c r="A170" s="86">
        <v>44428.0</v>
      </c>
      <c r="B170" s="20">
        <v>0.01352</v>
      </c>
      <c r="C170" s="20">
        <v>0.0217</v>
      </c>
      <c r="D170" s="20">
        <v>0.03262</v>
      </c>
      <c r="E170" s="20">
        <v>0.00898</v>
      </c>
      <c r="F170" s="91">
        <v>0.013068043478260875</v>
      </c>
      <c r="G170" s="20">
        <v>0.00544</v>
      </c>
      <c r="H170" s="20">
        <v>0.008100000000000001</v>
      </c>
      <c r="I170" s="20" t="s">
        <v>83</v>
      </c>
      <c r="J170" s="20"/>
      <c r="K170" s="86">
        <v>44428.0</v>
      </c>
      <c r="L170" s="89">
        <v>0.8548</v>
      </c>
      <c r="M170" s="89">
        <v>109.86</v>
      </c>
      <c r="N170" s="20"/>
      <c r="O170" s="20"/>
      <c r="P170" s="20"/>
      <c r="Q170" s="20"/>
      <c r="R170" s="20"/>
      <c r="S170" s="86">
        <v>44428.0</v>
      </c>
      <c r="T170" s="20">
        <f t="shared" ref="T170:V170" si="1677">(1+B170)*1</f>
        <v>1.01352</v>
      </c>
      <c r="U170" s="20">
        <f t="shared" si="1677"/>
        <v>1.0217</v>
      </c>
      <c r="V170" s="20">
        <f t="shared" si="1677"/>
        <v>1.03262</v>
      </c>
      <c r="W170" s="91">
        <f t="shared" ref="W170:X170" si="1678">(1+E170)*$L170</f>
        <v>0.862476104</v>
      </c>
      <c r="X170" s="91">
        <f t="shared" si="1678"/>
        <v>0.8659705636</v>
      </c>
      <c r="Y170" s="91">
        <f t="shared" ref="Y170:Z170" si="1679">(1+G170)*$M170</f>
        <v>110.4576384</v>
      </c>
      <c r="Z170" s="91">
        <f t="shared" si="1679"/>
        <v>110.749866</v>
      </c>
      <c r="AA170" s="20"/>
      <c r="AB170" s="86">
        <v>44428.0</v>
      </c>
      <c r="AC170" s="92">
        <f t="shared" ref="AC170:AI170" si="1680">LN(T170/T169)</f>
        <v>0</v>
      </c>
      <c r="AD170" s="92">
        <f t="shared" si="1680"/>
        <v>0.000009787656786</v>
      </c>
      <c r="AE170" s="92">
        <f t="shared" si="1680"/>
        <v>0.00008716073898</v>
      </c>
      <c r="AF170" s="92">
        <f t="shared" si="1680"/>
        <v>-0.001976883271</v>
      </c>
      <c r="AG170" s="92">
        <f t="shared" si="1680"/>
        <v>-0.001970270978</v>
      </c>
      <c r="AH170" s="92">
        <f t="shared" si="1680"/>
        <v>0.0005876494326</v>
      </c>
      <c r="AI170" s="92">
        <f t="shared" si="1680"/>
        <v>0.0005679425227</v>
      </c>
      <c r="AJ170" s="20"/>
      <c r="AK170" s="20">
        <f t="shared" ref="AK170:AQ170" si="1681">AC170*AC170</f>
        <v>0</v>
      </c>
      <c r="AL170" s="20">
        <f t="shared" si="1681"/>
        <v>0</v>
      </c>
      <c r="AM170" s="20">
        <f t="shared" si="1681"/>
        <v>0.00000000759699442</v>
      </c>
      <c r="AN170" s="20">
        <f t="shared" si="1681"/>
        <v>0.000003908067467</v>
      </c>
      <c r="AO170" s="20">
        <f t="shared" si="1681"/>
        <v>0.000003881967728</v>
      </c>
      <c r="AP170" s="20">
        <f t="shared" si="1681"/>
        <v>0.0000003453318557</v>
      </c>
      <c r="AQ170" s="20">
        <f t="shared" si="1681"/>
        <v>0.0000003225587091</v>
      </c>
      <c r="AR170" s="20"/>
      <c r="AS170" s="20">
        <f t="shared" ref="AS170:AX170" si="1682">$AC170*AD170</f>
        <v>0</v>
      </c>
      <c r="AT170" s="20">
        <f t="shared" si="1682"/>
        <v>0</v>
      </c>
      <c r="AU170" s="20">
        <f t="shared" si="1682"/>
        <v>0</v>
      </c>
      <c r="AV170" s="20">
        <f t="shared" si="1682"/>
        <v>0</v>
      </c>
      <c r="AW170" s="20">
        <f t="shared" si="1682"/>
        <v>0</v>
      </c>
      <c r="AX170" s="20">
        <f t="shared" si="1682"/>
        <v>0</v>
      </c>
      <c r="AY170" s="20"/>
      <c r="AZ170" s="20">
        <f t="shared" ref="AZ170:BD170" si="1683">$AD170*AE170</f>
        <v>0.0000000008530993984</v>
      </c>
      <c r="BA170" s="20">
        <f t="shared" si="1683"/>
        <v>-0.00000001934905496</v>
      </c>
      <c r="BB170" s="20">
        <f t="shared" si="1683"/>
        <v>-0.00000001928433611</v>
      </c>
      <c r="BC170" s="20">
        <f t="shared" si="1683"/>
        <v>0.000000005751710957</v>
      </c>
      <c r="BD170" s="20">
        <f t="shared" si="1683"/>
        <v>0.000000005558826487</v>
      </c>
      <c r="BE170" s="20"/>
      <c r="BF170" s="20">
        <f t="shared" ref="BF170:BI170" si="1684">$AE170*AF170</f>
        <v>-0.0000001723066068</v>
      </c>
      <c r="BG170" s="20">
        <f t="shared" si="1684"/>
        <v>-0.0000001717302745</v>
      </c>
      <c r="BH170" s="20">
        <f t="shared" si="1684"/>
        <v>0.00000005121995881</v>
      </c>
      <c r="BI170" s="20">
        <f t="shared" si="1684"/>
        <v>0.00000004950228998</v>
      </c>
      <c r="BJ170" s="20"/>
      <c r="BK170" s="20">
        <f t="shared" ref="BK170:BM170" si="1685">$AF170*AG170</f>
        <v>0.000003894995736</v>
      </c>
      <c r="BL170" s="20">
        <f t="shared" si="1685"/>
        <v>-0.000001161714332</v>
      </c>
      <c r="BM170" s="20">
        <f t="shared" si="1685"/>
        <v>-0.000001122756072</v>
      </c>
      <c r="BN170" s="20"/>
      <c r="BO170" s="20">
        <f t="shared" ref="BO170:BP170" si="1686">$AG170*AH170</f>
        <v>-0.000001157828622</v>
      </c>
      <c r="BP170" s="20">
        <f t="shared" si="1686"/>
        <v>-0.00000111900067</v>
      </c>
      <c r="BQ170" s="20"/>
      <c r="BR170" s="20">
        <f t="shared" si="27"/>
        <v>0.0000003337511012</v>
      </c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</row>
    <row r="171" ht="15.75" customHeight="1">
      <c r="A171" s="86">
        <v>44431.0</v>
      </c>
      <c r="B171" s="20">
        <v>0.01367</v>
      </c>
      <c r="C171" s="20">
        <v>0.02188</v>
      </c>
      <c r="D171" s="20">
        <v>0.03282</v>
      </c>
      <c r="E171" s="20">
        <v>0.00887</v>
      </c>
      <c r="F171" s="91">
        <v>0.013118260869565149</v>
      </c>
      <c r="G171" s="20">
        <v>0.00547</v>
      </c>
      <c r="H171" s="20">
        <v>0.00815</v>
      </c>
      <c r="I171" s="20" t="s">
        <v>83</v>
      </c>
      <c r="J171" s="20"/>
      <c r="K171" s="86">
        <v>44431.0</v>
      </c>
      <c r="L171" s="89">
        <v>0.8514</v>
      </c>
      <c r="M171" s="89">
        <v>109.71</v>
      </c>
      <c r="N171" s="20"/>
      <c r="O171" s="20"/>
      <c r="P171" s="20"/>
      <c r="Q171" s="20"/>
      <c r="R171" s="20"/>
      <c r="S171" s="86">
        <v>44431.0</v>
      </c>
      <c r="T171" s="20">
        <f t="shared" ref="T171:V171" si="1687">(1+B171)*1</f>
        <v>1.01367</v>
      </c>
      <c r="U171" s="20">
        <f t="shared" si="1687"/>
        <v>1.02188</v>
      </c>
      <c r="V171" s="20">
        <f t="shared" si="1687"/>
        <v>1.03282</v>
      </c>
      <c r="W171" s="91">
        <f t="shared" ref="W171:X171" si="1688">(1+E171)*$L171</f>
        <v>0.858951918</v>
      </c>
      <c r="X171" s="91">
        <f t="shared" si="1688"/>
        <v>0.8625688873</v>
      </c>
      <c r="Y171" s="91">
        <f t="shared" ref="Y171:Z171" si="1689">(1+G171)*$M171</f>
        <v>110.3101137</v>
      </c>
      <c r="Z171" s="91">
        <f t="shared" si="1689"/>
        <v>110.6041365</v>
      </c>
      <c r="AA171" s="20"/>
      <c r="AB171" s="86">
        <v>44431.0</v>
      </c>
      <c r="AC171" s="92">
        <f t="shared" ref="AC171:AI171" si="1690">LN(T171/T170)</f>
        <v>0.000147988102</v>
      </c>
      <c r="AD171" s="92">
        <f t="shared" si="1690"/>
        <v>0.0001761614426</v>
      </c>
      <c r="AE171" s="92">
        <f t="shared" si="1690"/>
        <v>0.0001936633363</v>
      </c>
      <c r="AF171" s="92">
        <f t="shared" si="1690"/>
        <v>-0.004094496986</v>
      </c>
      <c r="AG171" s="92">
        <f t="shared" si="1690"/>
        <v>-0.003935901666</v>
      </c>
      <c r="AH171" s="92">
        <f t="shared" si="1690"/>
        <v>-0.001336469847</v>
      </c>
      <c r="AI171" s="92">
        <f t="shared" si="1690"/>
        <v>-0.001316710061</v>
      </c>
      <c r="AJ171" s="20"/>
      <c r="AK171" s="20">
        <f t="shared" ref="AK171:AQ171" si="1691">AC171*AC171</f>
        <v>0.00000002190047834</v>
      </c>
      <c r="AL171" s="20">
        <f t="shared" si="1691"/>
        <v>0.00000003103285387</v>
      </c>
      <c r="AM171" s="20">
        <f t="shared" si="1691"/>
        <v>0.00000003750548781</v>
      </c>
      <c r="AN171" s="20">
        <f t="shared" si="1691"/>
        <v>0.00001676490557</v>
      </c>
      <c r="AO171" s="20">
        <f t="shared" si="1691"/>
        <v>0.00001549132192</v>
      </c>
      <c r="AP171" s="20">
        <f t="shared" si="1691"/>
        <v>0.000001786151652</v>
      </c>
      <c r="AQ171" s="20">
        <f t="shared" si="1691"/>
        <v>0.000001733725384</v>
      </c>
      <c r="AR171" s="20"/>
      <c r="AS171" s="20">
        <f t="shared" ref="AS171:AX171" si="1692">$AC171*AD171</f>
        <v>0.00000002606979755</v>
      </c>
      <c r="AT171" s="20">
        <f t="shared" si="1692"/>
        <v>0.00000002865986957</v>
      </c>
      <c r="AU171" s="20">
        <f t="shared" si="1692"/>
        <v>-0.0000006059368377</v>
      </c>
      <c r="AV171" s="20">
        <f t="shared" si="1692"/>
        <v>-0.0000005824666173</v>
      </c>
      <c r="AW171" s="20">
        <f t="shared" si="1692"/>
        <v>-0.0000001977816361</v>
      </c>
      <c r="AX171" s="20">
        <f t="shared" si="1692"/>
        <v>-0.0000001948574228</v>
      </c>
      <c r="AY171" s="20"/>
      <c r="AZ171" s="20">
        <f t="shared" ref="AZ171:BD171" si="1693">$AD171*AE171</f>
        <v>0.0000000341160127</v>
      </c>
      <c r="BA171" s="20">
        <f t="shared" si="1693"/>
        <v>-0.0000007212924958</v>
      </c>
      <c r="BB171" s="20">
        <f t="shared" si="1693"/>
        <v>-0.0000006933541155</v>
      </c>
      <c r="BC171" s="20">
        <f t="shared" si="1693"/>
        <v>-0.0000002354344563</v>
      </c>
      <c r="BD171" s="20">
        <f t="shared" si="1693"/>
        <v>-0.0000002319535439</v>
      </c>
      <c r="BE171" s="20"/>
      <c r="BF171" s="20">
        <f t="shared" ref="BF171:BI171" si="1694">$AE171*AF171</f>
        <v>-0.0000007929539466</v>
      </c>
      <c r="BG171" s="20">
        <f t="shared" si="1694"/>
        <v>-0.0000007622398478</v>
      </c>
      <c r="BH171" s="20">
        <f t="shared" si="1694"/>
        <v>-0.0000002588252094</v>
      </c>
      <c r="BI171" s="20">
        <f t="shared" si="1694"/>
        <v>-0.0000002549984633</v>
      </c>
      <c r="BJ171" s="20"/>
      <c r="BK171" s="20">
        <f t="shared" ref="BK171:BM171" si="1695">$AF171*AG171</f>
        <v>0.00001611553751</v>
      </c>
      <c r="BL171" s="20">
        <f t="shared" si="1695"/>
        <v>0.000005472171761</v>
      </c>
      <c r="BM171" s="20">
        <f t="shared" si="1695"/>
        <v>0.000005391265375</v>
      </c>
      <c r="BN171" s="20"/>
      <c r="BO171" s="20">
        <f t="shared" ref="BO171:BP171" si="1696">$AG171*AH171</f>
        <v>0.000005260213898</v>
      </c>
      <c r="BP171" s="20">
        <f t="shared" si="1696"/>
        <v>0.000005182441322</v>
      </c>
      <c r="BQ171" s="20"/>
      <c r="BR171" s="20">
        <f t="shared" si="27"/>
        <v>0.000001759743294</v>
      </c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</row>
    <row r="172" ht="15.75" customHeight="1">
      <c r="A172" s="86">
        <v>44432.0</v>
      </c>
      <c r="B172" s="20">
        <v>0.013540000000000002</v>
      </c>
      <c r="C172" s="20">
        <v>0.02191</v>
      </c>
      <c r="D172" s="20">
        <v>0.03286</v>
      </c>
      <c r="E172" s="20">
        <v>0.00886</v>
      </c>
      <c r="F172" s="91">
        <v>0.013134999999999905</v>
      </c>
      <c r="G172" s="20">
        <v>0.0054800000000000005</v>
      </c>
      <c r="H172" s="20">
        <v>0.008199999999999999</v>
      </c>
      <c r="I172" s="20" t="s">
        <v>83</v>
      </c>
      <c r="J172" s="20"/>
      <c r="K172" s="86">
        <v>44432.0</v>
      </c>
      <c r="L172" s="89">
        <v>0.8506</v>
      </c>
      <c r="M172" s="89">
        <v>109.7</v>
      </c>
      <c r="N172" s="20"/>
      <c r="O172" s="20"/>
      <c r="P172" s="20"/>
      <c r="Q172" s="20"/>
      <c r="R172" s="20"/>
      <c r="S172" s="86">
        <v>44432.0</v>
      </c>
      <c r="T172" s="20">
        <f t="shared" ref="T172:V172" si="1697">(1+B172)*1</f>
        <v>1.01354</v>
      </c>
      <c r="U172" s="20">
        <f t="shared" si="1697"/>
        <v>1.02191</v>
      </c>
      <c r="V172" s="20">
        <f t="shared" si="1697"/>
        <v>1.03286</v>
      </c>
      <c r="W172" s="91">
        <f t="shared" ref="W172:X172" si="1698">(1+E172)*$L172</f>
        <v>0.858136316</v>
      </c>
      <c r="X172" s="91">
        <f t="shared" si="1698"/>
        <v>0.861772631</v>
      </c>
      <c r="Y172" s="91">
        <f t="shared" ref="Y172:Z172" si="1699">(1+G172)*$M172</f>
        <v>110.301156</v>
      </c>
      <c r="Z172" s="91">
        <f t="shared" si="1699"/>
        <v>110.59954</v>
      </c>
      <c r="AA172" s="20"/>
      <c r="AB172" s="86">
        <v>44432.0</v>
      </c>
      <c r="AC172" s="92">
        <f t="shared" ref="AC172:AI172" si="1700">LN(T172/T171)</f>
        <v>-0.0001282550897</v>
      </c>
      <c r="AD172" s="92">
        <f t="shared" si="1700"/>
        <v>0.00002935722359</v>
      </c>
      <c r="AE172" s="92">
        <f t="shared" si="1700"/>
        <v>0.000038728167</v>
      </c>
      <c r="AF172" s="92">
        <f t="shared" si="1700"/>
        <v>-0.0009499827035</v>
      </c>
      <c r="AG172" s="92">
        <f t="shared" si="1700"/>
        <v>-0.0009235483255</v>
      </c>
      <c r="AH172" s="92">
        <f t="shared" si="1700"/>
        <v>-0.00008120800009</v>
      </c>
      <c r="AI172" s="92">
        <f t="shared" si="1700"/>
        <v>-0.00004155898377</v>
      </c>
      <c r="AJ172" s="20"/>
      <c r="AK172" s="20">
        <f t="shared" ref="AK172:AQ172" si="1701">AC172*AC172</f>
        <v>0.00000001644936803</v>
      </c>
      <c r="AL172" s="20">
        <f t="shared" si="1701"/>
        <v>0.000000000861846577</v>
      </c>
      <c r="AM172" s="20">
        <f t="shared" si="1701"/>
        <v>0.000000001499870919</v>
      </c>
      <c r="AN172" s="20">
        <f t="shared" si="1701"/>
        <v>0.0000009024671369</v>
      </c>
      <c r="AO172" s="20">
        <f t="shared" si="1701"/>
        <v>0.0000008529415096</v>
      </c>
      <c r="AP172" s="20">
        <f t="shared" si="1701"/>
        <v>0.000000006594739279</v>
      </c>
      <c r="AQ172" s="20">
        <f t="shared" si="1701"/>
        <v>0.000000001727149132</v>
      </c>
      <c r="AR172" s="20"/>
      <c r="AS172" s="20">
        <f t="shared" ref="AS172:AX172" si="1702">$AC172*AD172</f>
        <v>-0.000000003765213345</v>
      </c>
      <c r="AT172" s="20">
        <f t="shared" si="1702"/>
        <v>-0.000000004967084532</v>
      </c>
      <c r="AU172" s="20">
        <f t="shared" si="1702"/>
        <v>0.0000001218401168</v>
      </c>
      <c r="AV172" s="20">
        <f t="shared" si="1702"/>
        <v>0.0000001184497733</v>
      </c>
      <c r="AW172" s="20">
        <f t="shared" si="1702"/>
        <v>0.00000001041533933</v>
      </c>
      <c r="AX172" s="20">
        <f t="shared" si="1702"/>
        <v>0.00000000533015119</v>
      </c>
      <c r="AY172" s="20"/>
      <c r="AZ172" s="20">
        <f t="shared" ref="AZ172:BD172" si="1703">$AD172*AE172</f>
        <v>0.000000001136951458</v>
      </c>
      <c r="BA172" s="20">
        <f t="shared" si="1703"/>
        <v>-0.00000002788885463</v>
      </c>
      <c r="BB172" s="20">
        <f t="shared" si="1703"/>
        <v>-0.00000002711281469</v>
      </c>
      <c r="BC172" s="20">
        <f t="shared" si="1703"/>
        <v>-0.000000002384041416</v>
      </c>
      <c r="BD172" s="20">
        <f t="shared" si="1703"/>
        <v>-0.000000001220056379</v>
      </c>
      <c r="BE172" s="20"/>
      <c r="BF172" s="20">
        <f t="shared" ref="BF172:BI172" si="1704">$AE172*AF172</f>
        <v>-0.00000003679108879</v>
      </c>
      <c r="BG172" s="20">
        <f t="shared" si="1704"/>
        <v>-0.00000003576733378</v>
      </c>
      <c r="BH172" s="20">
        <f t="shared" si="1704"/>
        <v>-0.000000003145036989</v>
      </c>
      <c r="BI172" s="20">
        <f t="shared" si="1704"/>
        <v>-0.000000001609503264</v>
      </c>
      <c r="BJ172" s="20"/>
      <c r="BK172" s="20">
        <f t="shared" ref="BK172:BM172" si="1705">$AF172*AG172</f>
        <v>0.0000008773549351</v>
      </c>
      <c r="BL172" s="20">
        <f t="shared" si="1705"/>
        <v>0.00000007714619547</v>
      </c>
      <c r="BM172" s="20">
        <f t="shared" si="1705"/>
        <v>0.00000003948031576</v>
      </c>
      <c r="BN172" s="20"/>
      <c r="BO172" s="20">
        <f t="shared" ref="BO172:BP172" si="1706">$AG172*AH172</f>
        <v>0.0000000749995125</v>
      </c>
      <c r="BP172" s="20">
        <f t="shared" si="1706"/>
        <v>0.00000003838172987</v>
      </c>
      <c r="BQ172" s="20"/>
      <c r="BR172" s="20">
        <f t="shared" si="27"/>
        <v>0.000000003374921958</v>
      </c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</row>
    <row r="173" ht="15.75" customHeight="1">
      <c r="A173" s="86">
        <v>44433.0</v>
      </c>
      <c r="B173" s="20">
        <v>0.01369</v>
      </c>
      <c r="C173" s="20">
        <v>0.02198</v>
      </c>
      <c r="D173" s="20">
        <v>0.03305</v>
      </c>
      <c r="E173" s="20">
        <v>0.00885</v>
      </c>
      <c r="F173" s="91">
        <v>0.013151739130434804</v>
      </c>
      <c r="G173" s="20">
        <v>0.0055000000000000005</v>
      </c>
      <c r="H173" s="20">
        <v>0.00825</v>
      </c>
      <c r="I173" s="20" t="s">
        <v>83</v>
      </c>
      <c r="J173" s="20"/>
      <c r="K173" s="86">
        <v>44433.0</v>
      </c>
      <c r="L173" s="89">
        <v>0.8495</v>
      </c>
      <c r="M173" s="89">
        <v>110.08</v>
      </c>
      <c r="N173" s="20"/>
      <c r="O173" s="20"/>
      <c r="P173" s="20"/>
      <c r="Q173" s="20"/>
      <c r="R173" s="20"/>
      <c r="S173" s="86">
        <v>44433.0</v>
      </c>
      <c r="T173" s="20">
        <f t="shared" ref="T173:V173" si="1707">(1+B173)*1</f>
        <v>1.01369</v>
      </c>
      <c r="U173" s="20">
        <f t="shared" si="1707"/>
        <v>1.02198</v>
      </c>
      <c r="V173" s="20">
        <f t="shared" si="1707"/>
        <v>1.03305</v>
      </c>
      <c r="W173" s="91">
        <f t="shared" ref="W173:X173" si="1708">(1+E173)*$L173</f>
        <v>0.857018075</v>
      </c>
      <c r="X173" s="91">
        <f t="shared" si="1708"/>
        <v>0.8606724024</v>
      </c>
      <c r="Y173" s="91">
        <f t="shared" ref="Y173:Z173" si="1709">(1+G173)*$M173</f>
        <v>110.68544</v>
      </c>
      <c r="Z173" s="91">
        <f t="shared" si="1709"/>
        <v>110.98816</v>
      </c>
      <c r="AA173" s="20"/>
      <c r="AB173" s="86">
        <v>44433.0</v>
      </c>
      <c r="AC173" s="92">
        <f t="shared" ref="AC173:AI173" si="1710">LN(T173/T172)</f>
        <v>0.000147985182</v>
      </c>
      <c r="AD173" s="92">
        <f t="shared" si="1710"/>
        <v>0.00006849683694</v>
      </c>
      <c r="AE173" s="92">
        <f t="shared" si="1710"/>
        <v>0.0001839383134</v>
      </c>
      <c r="AF173" s="92">
        <f t="shared" si="1710"/>
        <v>-0.001303953935</v>
      </c>
      <c r="AG173" s="92">
        <f t="shared" si="1710"/>
        <v>-0.001277519732</v>
      </c>
      <c r="AH173" s="92">
        <f t="shared" si="1710"/>
        <v>0.003477897703</v>
      </c>
      <c r="AI173" s="92">
        <f t="shared" si="1710"/>
        <v>0.003507599009</v>
      </c>
      <c r="AJ173" s="20"/>
      <c r="AK173" s="20">
        <f t="shared" ref="AK173:AQ173" si="1711">AC173*AC173</f>
        <v>0.0000000218996141</v>
      </c>
      <c r="AL173" s="20">
        <f t="shared" si="1711"/>
        <v>0.000000004691816671</v>
      </c>
      <c r="AM173" s="20">
        <f t="shared" si="1711"/>
        <v>0.00000003383330314</v>
      </c>
      <c r="AN173" s="20">
        <f t="shared" si="1711"/>
        <v>0.000001700295864</v>
      </c>
      <c r="AO173" s="20">
        <f t="shared" si="1711"/>
        <v>0.000001632056664</v>
      </c>
      <c r="AP173" s="20">
        <f t="shared" si="1711"/>
        <v>0.00001209577244</v>
      </c>
      <c r="AQ173" s="20">
        <f t="shared" si="1711"/>
        <v>0.00001230325081</v>
      </c>
      <c r="AR173" s="20"/>
      <c r="AS173" s="20">
        <f t="shared" ref="AS173:AX173" si="1712">$AC173*AD173</f>
        <v>0.00000001013651688</v>
      </c>
      <c r="AT173" s="20">
        <f t="shared" si="1712"/>
        <v>0.00000002722014479</v>
      </c>
      <c r="AU173" s="20">
        <f t="shared" si="1712"/>
        <v>-0.0000001929658604</v>
      </c>
      <c r="AV173" s="20">
        <f t="shared" si="1712"/>
        <v>-0.00000018905399</v>
      </c>
      <c r="AW173" s="20">
        <f t="shared" si="1712"/>
        <v>0.0000005146773247</v>
      </c>
      <c r="AX173" s="20">
        <f t="shared" si="1712"/>
        <v>0.0000005190726778</v>
      </c>
      <c r="AY173" s="20"/>
      <c r="AZ173" s="20">
        <f t="shared" ref="AZ173:BD173" si="1713">$AD173*AE173</f>
        <v>0.00000001259919266</v>
      </c>
      <c r="BA173" s="20">
        <f t="shared" si="1713"/>
        <v>-0.00000008931672005</v>
      </c>
      <c r="BB173" s="20">
        <f t="shared" si="1713"/>
        <v>-0.00000008750606074</v>
      </c>
      <c r="BC173" s="20">
        <f t="shared" si="1713"/>
        <v>0.0000002382249919</v>
      </c>
      <c r="BD173" s="20">
        <f t="shared" si="1713"/>
        <v>0.0000002402594374</v>
      </c>
      <c r="BE173" s="20"/>
      <c r="BF173" s="20">
        <f t="shared" ref="BF173:BI173" si="1714">$AE173*AF173</f>
        <v>-0.0000002398470875</v>
      </c>
      <c r="BG173" s="20">
        <f t="shared" si="1714"/>
        <v>-0.0000002349848248</v>
      </c>
      <c r="BH173" s="20">
        <f t="shared" si="1714"/>
        <v>0.0000006397186378</v>
      </c>
      <c r="BI173" s="20">
        <f t="shared" si="1714"/>
        <v>0.0000006451818458</v>
      </c>
      <c r="BJ173" s="20"/>
      <c r="BK173" s="20">
        <f t="shared" ref="BK173:BM173" si="1715">$AF173*AG173</f>
        <v>0.000001665826881</v>
      </c>
      <c r="BL173" s="20">
        <f t="shared" si="1715"/>
        <v>-0.000004535018395</v>
      </c>
      <c r="BM173" s="20">
        <f t="shared" si="1715"/>
        <v>-0.000004573747529</v>
      </c>
      <c r="BN173" s="20"/>
      <c r="BO173" s="20">
        <f t="shared" ref="BO173:BP173" si="1716">$AG173*AH173</f>
        <v>-0.00000444308294</v>
      </c>
      <c r="BP173" s="20">
        <f t="shared" si="1716"/>
        <v>-0.000004481026944</v>
      </c>
      <c r="BQ173" s="20"/>
      <c r="BR173" s="20">
        <f t="shared" si="27"/>
        <v>0.00001219907054</v>
      </c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</row>
    <row r="174" ht="15.75" customHeight="1">
      <c r="A174" s="86">
        <v>44434.0</v>
      </c>
      <c r="B174" s="20">
        <v>0.01361</v>
      </c>
      <c r="C174" s="20">
        <v>0.022250000000000002</v>
      </c>
      <c r="D174" s="20">
        <v>0.03318</v>
      </c>
      <c r="E174" s="20">
        <v>0.00879</v>
      </c>
      <c r="F174" s="91">
        <v>0.013168478260869563</v>
      </c>
      <c r="G174" s="20">
        <v>0.00551</v>
      </c>
      <c r="H174" s="20">
        <v>0.00827</v>
      </c>
      <c r="I174" s="20" t="s">
        <v>83</v>
      </c>
      <c r="J174" s="20"/>
      <c r="K174" s="86">
        <v>44434.0</v>
      </c>
      <c r="L174" s="89">
        <v>0.851</v>
      </c>
      <c r="M174" s="89">
        <v>110.1</v>
      </c>
      <c r="N174" s="20"/>
      <c r="O174" s="20"/>
      <c r="P174" s="20"/>
      <c r="Q174" s="20"/>
      <c r="R174" s="20"/>
      <c r="S174" s="86">
        <v>44434.0</v>
      </c>
      <c r="T174" s="20">
        <f t="shared" ref="T174:V174" si="1717">(1+B174)*1</f>
        <v>1.01361</v>
      </c>
      <c r="U174" s="20">
        <f t="shared" si="1717"/>
        <v>1.02225</v>
      </c>
      <c r="V174" s="20">
        <f t="shared" si="1717"/>
        <v>1.03318</v>
      </c>
      <c r="W174" s="91">
        <f t="shared" ref="W174:X174" si="1718">(1+E174)*$L174</f>
        <v>0.85848029</v>
      </c>
      <c r="X174" s="91">
        <f t="shared" si="1718"/>
        <v>0.862206375</v>
      </c>
      <c r="Y174" s="91">
        <f t="shared" ref="Y174:Z174" si="1719">(1+G174)*$M174</f>
        <v>110.706651</v>
      </c>
      <c r="Z174" s="91">
        <f t="shared" si="1719"/>
        <v>111.010527</v>
      </c>
      <c r="AA174" s="20"/>
      <c r="AB174" s="86">
        <v>44434.0</v>
      </c>
      <c r="AC174" s="92">
        <f t="shared" ref="AC174:AI174" si="1720">LN(T174/T173)</f>
        <v>-0.00007892270512</v>
      </c>
      <c r="AD174" s="92">
        <f t="shared" si="1720"/>
        <v>0.0002641581442</v>
      </c>
      <c r="AE174" s="92">
        <f t="shared" si="1720"/>
        <v>0.0001258330391</v>
      </c>
      <c r="AF174" s="92">
        <f t="shared" si="1720"/>
        <v>0.001704712035</v>
      </c>
      <c r="AG174" s="92">
        <f t="shared" si="1720"/>
        <v>0.001780709164</v>
      </c>
      <c r="AH174" s="92">
        <f t="shared" si="1720"/>
        <v>0.000191614795</v>
      </c>
      <c r="AI174" s="92">
        <f t="shared" si="1720"/>
        <v>0.000201505697</v>
      </c>
      <c r="AJ174" s="20"/>
      <c r="AK174" s="20">
        <f t="shared" ref="AK174:AQ174" si="1721">AC174*AC174</f>
        <v>0.000000006228793383</v>
      </c>
      <c r="AL174" s="20">
        <f t="shared" si="1721"/>
        <v>0.00000006977952515</v>
      </c>
      <c r="AM174" s="20">
        <f t="shared" si="1721"/>
        <v>0.00000001583395372</v>
      </c>
      <c r="AN174" s="20">
        <f t="shared" si="1721"/>
        <v>0.000002906043121</v>
      </c>
      <c r="AO174" s="20">
        <f t="shared" si="1721"/>
        <v>0.000003170925128</v>
      </c>
      <c r="AP174" s="20">
        <f t="shared" si="1721"/>
        <v>0.00000003671622966</v>
      </c>
      <c r="AQ174" s="20">
        <f t="shared" si="1721"/>
        <v>0.00000004060454591</v>
      </c>
      <c r="AR174" s="20"/>
      <c r="AS174" s="20">
        <f t="shared" ref="AS174:AX174" si="1722">$AC174*AD174</f>
        <v>-0.00000002084807532</v>
      </c>
      <c r="AT174" s="20">
        <f t="shared" si="1722"/>
        <v>-0.000000009931083837</v>
      </c>
      <c r="AU174" s="20">
        <f t="shared" si="1722"/>
        <v>-0.0000001345404852</v>
      </c>
      <c r="AV174" s="20">
        <f t="shared" si="1722"/>
        <v>-0.0000001405383843</v>
      </c>
      <c r="AW174" s="20">
        <f t="shared" si="1722"/>
        <v>-0.00000001512275796</v>
      </c>
      <c r="AX174" s="20">
        <f t="shared" si="1722"/>
        <v>-0.0000000159033747</v>
      </c>
      <c r="AY174" s="20"/>
      <c r="AZ174" s="20">
        <f t="shared" ref="AZ174:BD174" si="1723">$AD174*AE174</f>
        <v>0.00000003323982208</v>
      </c>
      <c r="BA174" s="20">
        <f t="shared" si="1723"/>
        <v>0.0000004503135675</v>
      </c>
      <c r="BB174" s="20">
        <f t="shared" si="1723"/>
        <v>0.0000004703888283</v>
      </c>
      <c r="BC174" s="20">
        <f t="shared" si="1723"/>
        <v>0.00000005061660865</v>
      </c>
      <c r="BD174" s="20">
        <f t="shared" si="1723"/>
        <v>0.00000005322937096</v>
      </c>
      <c r="BE174" s="20"/>
      <c r="BF174" s="20">
        <f t="shared" ref="BF174:BI174" si="1724">$AE174*AF174</f>
        <v>0.0000002145090961</v>
      </c>
      <c r="BG174" s="20">
        <f t="shared" si="1724"/>
        <v>0.0000002240720459</v>
      </c>
      <c r="BH174" s="20">
        <f t="shared" si="1724"/>
        <v>0.00000002411147199</v>
      </c>
      <c r="BI174" s="20">
        <f t="shared" si="1724"/>
        <v>0.00000002535607424</v>
      </c>
      <c r="BJ174" s="20"/>
      <c r="BK174" s="20">
        <f t="shared" ref="BK174:BM174" si="1725">$AF174*AG174</f>
        <v>0.000003035596343</v>
      </c>
      <c r="BL174" s="20">
        <f t="shared" si="1725"/>
        <v>0.000000326648047</v>
      </c>
      <c r="BM174" s="20">
        <f t="shared" si="1725"/>
        <v>0.0000003435091867</v>
      </c>
      <c r="BN174" s="20"/>
      <c r="BO174" s="20">
        <f t="shared" ref="BO174:BP174" si="1726">$AG174*AH174</f>
        <v>0.0000003412102215</v>
      </c>
      <c r="BP174" s="20">
        <f t="shared" si="1726"/>
        <v>0.0000003588230413</v>
      </c>
      <c r="BQ174" s="20"/>
      <c r="BR174" s="20">
        <f t="shared" si="27"/>
        <v>0.00000003861147282</v>
      </c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</row>
    <row r="175" ht="15.75" customHeight="1">
      <c r="A175" s="86">
        <v>44435.0</v>
      </c>
      <c r="B175" s="20">
        <v>0.01355</v>
      </c>
      <c r="C175" s="20">
        <v>0.02222</v>
      </c>
      <c r="D175" s="20">
        <v>0.03315</v>
      </c>
      <c r="E175" s="20">
        <v>0.00871</v>
      </c>
      <c r="F175" s="91">
        <v>0.01318521739130432</v>
      </c>
      <c r="G175" s="20">
        <v>0.00555</v>
      </c>
      <c r="H175" s="20">
        <v>0.0083</v>
      </c>
      <c r="I175" s="20" t="s">
        <v>83</v>
      </c>
      <c r="J175" s="20"/>
      <c r="K175" s="86">
        <v>44435.0</v>
      </c>
      <c r="L175" s="89">
        <v>0.8479</v>
      </c>
      <c r="M175" s="89">
        <v>109.89</v>
      </c>
      <c r="N175" s="20"/>
      <c r="O175" s="20"/>
      <c r="P175" s="20"/>
      <c r="Q175" s="20"/>
      <c r="R175" s="20"/>
      <c r="S175" s="86">
        <v>44435.0</v>
      </c>
      <c r="T175" s="20">
        <f t="shared" ref="T175:V175" si="1727">(1+B175)*1</f>
        <v>1.01355</v>
      </c>
      <c r="U175" s="20">
        <f t="shared" si="1727"/>
        <v>1.02222</v>
      </c>
      <c r="V175" s="20">
        <f t="shared" si="1727"/>
        <v>1.03315</v>
      </c>
      <c r="W175" s="91">
        <f t="shared" ref="W175:X175" si="1728">(1+E175)*$L175</f>
        <v>0.855285209</v>
      </c>
      <c r="X175" s="91">
        <f t="shared" si="1728"/>
        <v>0.8590797458</v>
      </c>
      <c r="Y175" s="91">
        <f t="shared" ref="Y175:Z175" si="1729">(1+G175)*$M175</f>
        <v>110.4998895</v>
      </c>
      <c r="Z175" s="91">
        <f t="shared" si="1729"/>
        <v>110.802087</v>
      </c>
      <c r="AA175" s="20"/>
      <c r="AB175" s="86">
        <v>44435.0</v>
      </c>
      <c r="AC175" s="92">
        <f t="shared" ref="AC175:AI175" si="1730">LN(T175/T174)</f>
        <v>-0.00005919611675</v>
      </c>
      <c r="AD175" s="92">
        <f t="shared" si="1730"/>
        <v>-0.00002934745925</v>
      </c>
      <c r="AE175" s="92">
        <f t="shared" si="1730"/>
        <v>-0.00002903698829</v>
      </c>
      <c r="AF175" s="92">
        <f t="shared" si="1730"/>
        <v>-0.003728730335</v>
      </c>
      <c r="AG175" s="92">
        <f t="shared" si="1730"/>
        <v>-0.003632902833</v>
      </c>
      <c r="AH175" s="92">
        <f t="shared" si="1730"/>
        <v>-0.001869398253</v>
      </c>
      <c r="AI175" s="92">
        <f t="shared" si="1730"/>
        <v>-0.001879424777</v>
      </c>
      <c r="AJ175" s="20"/>
      <c r="AK175" s="20">
        <f t="shared" ref="AK175:AQ175" si="1731">AC175*AC175</f>
        <v>0.000000003504180239</v>
      </c>
      <c r="AL175" s="20">
        <f t="shared" si="1731"/>
        <v>0.0000000008612733642</v>
      </c>
      <c r="AM175" s="20">
        <f t="shared" si="1731"/>
        <v>0.0000000008431466887</v>
      </c>
      <c r="AN175" s="20">
        <f t="shared" si="1731"/>
        <v>0.00001390342991</v>
      </c>
      <c r="AO175" s="20">
        <f t="shared" si="1731"/>
        <v>0.000013197983</v>
      </c>
      <c r="AP175" s="20">
        <f t="shared" si="1731"/>
        <v>0.000003494649829</v>
      </c>
      <c r="AQ175" s="20">
        <f t="shared" si="1731"/>
        <v>0.000003532237494</v>
      </c>
      <c r="AR175" s="20"/>
      <c r="AS175" s="20">
        <f t="shared" ref="AS175:AX175" si="1732">$AC175*AD175</f>
        <v>0.000000001737255624</v>
      </c>
      <c r="AT175" s="20">
        <f t="shared" si="1732"/>
        <v>0.000000001718876949</v>
      </c>
      <c r="AU175" s="20">
        <f t="shared" si="1732"/>
        <v>0.0000002207263563</v>
      </c>
      <c r="AV175" s="20">
        <f t="shared" si="1732"/>
        <v>0.0000002150537403</v>
      </c>
      <c r="AW175" s="20">
        <f t="shared" si="1732"/>
        <v>0.0000001106611173</v>
      </c>
      <c r="AX175" s="20">
        <f t="shared" si="1732"/>
        <v>0.0000001112546486</v>
      </c>
      <c r="AY175" s="20"/>
      <c r="AZ175" s="20">
        <f t="shared" ref="AZ175:BD175" si="1733">$AD175*AE175</f>
        <v>0.0000000008521618303</v>
      </c>
      <c r="BA175" s="20">
        <f t="shared" si="1733"/>
        <v>0.0000001094287616</v>
      </c>
      <c r="BB175" s="20">
        <f t="shared" si="1733"/>
        <v>0.0000001066164678</v>
      </c>
      <c r="BC175" s="20">
        <f t="shared" si="1733"/>
        <v>0.00000005486208905</v>
      </c>
      <c r="BD175" s="20">
        <f t="shared" si="1733"/>
        <v>0.00000005515634206</v>
      </c>
      <c r="BE175" s="20"/>
      <c r="BF175" s="20">
        <f t="shared" ref="BF175:BI175" si="1734">$AE175*AF175</f>
        <v>0.0000001082710991</v>
      </c>
      <c r="BG175" s="20">
        <f t="shared" si="1734"/>
        <v>0.000000105488557</v>
      </c>
      <c r="BH175" s="20">
        <f t="shared" si="1734"/>
        <v>0.00000005428169518</v>
      </c>
      <c r="BI175" s="20">
        <f t="shared" si="1734"/>
        <v>0.00000005457283525</v>
      </c>
      <c r="BJ175" s="20"/>
      <c r="BK175" s="20">
        <f t="shared" ref="BK175:BM175" si="1735">$AF175*AG175</f>
        <v>0.000013546115</v>
      </c>
      <c r="BL175" s="20">
        <f t="shared" si="1735"/>
        <v>0.000006970481976</v>
      </c>
      <c r="BM175" s="20">
        <f t="shared" si="1735"/>
        <v>0.000007007868181</v>
      </c>
      <c r="BN175" s="20"/>
      <c r="BO175" s="20">
        <f t="shared" ref="BO175:BP175" si="1736">$AG175*AH175</f>
        <v>0.000006791342211</v>
      </c>
      <c r="BP175" s="20">
        <f t="shared" si="1736"/>
        <v>0.000006827767599</v>
      </c>
      <c r="BQ175" s="20"/>
      <c r="BR175" s="20">
        <f t="shared" si="27"/>
        <v>0.000003513393396</v>
      </c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</row>
    <row r="176" ht="15.75" customHeight="1">
      <c r="A176" s="86">
        <v>44438.0</v>
      </c>
      <c r="B176" s="20">
        <v>0.0132</v>
      </c>
      <c r="C176" s="20">
        <v>0.02198</v>
      </c>
      <c r="D176" s="20">
        <v>0.0329</v>
      </c>
      <c r="E176" s="20">
        <v>0.00862</v>
      </c>
      <c r="F176" s="91">
        <v>0.013235434782608593</v>
      </c>
      <c r="G176" s="20">
        <v>0.005520000000000001</v>
      </c>
      <c r="H176" s="20">
        <v>0.00828</v>
      </c>
      <c r="I176" s="20" t="s">
        <v>83</v>
      </c>
      <c r="J176" s="20"/>
      <c r="K176" s="86">
        <v>44438.0</v>
      </c>
      <c r="L176" s="89">
        <v>0.8477</v>
      </c>
      <c r="M176" s="89">
        <v>109.93</v>
      </c>
      <c r="N176" s="20"/>
      <c r="O176" s="20"/>
      <c r="P176" s="20"/>
      <c r="Q176" s="20"/>
      <c r="R176" s="20"/>
      <c r="S176" s="86">
        <v>44438.0</v>
      </c>
      <c r="T176" s="20">
        <f t="shared" ref="T176:V176" si="1737">(1+B176)*1</f>
        <v>1.0132</v>
      </c>
      <c r="U176" s="20">
        <f t="shared" si="1737"/>
        <v>1.02198</v>
      </c>
      <c r="V176" s="20">
        <f t="shared" si="1737"/>
        <v>1.0329</v>
      </c>
      <c r="W176" s="91">
        <f t="shared" ref="W176:X176" si="1738">(1+E176)*$L176</f>
        <v>0.855007174</v>
      </c>
      <c r="X176" s="91">
        <f t="shared" si="1738"/>
        <v>0.8589196781</v>
      </c>
      <c r="Y176" s="91">
        <f t="shared" ref="Y176:Z176" si="1739">(1+G176)*$M176</f>
        <v>110.5368136</v>
      </c>
      <c r="Z176" s="91">
        <f t="shared" si="1739"/>
        <v>110.8402204</v>
      </c>
      <c r="AA176" s="20"/>
      <c r="AB176" s="86">
        <v>44438.0</v>
      </c>
      <c r="AC176" s="92">
        <f t="shared" ref="AC176:AI176" si="1740">LN(T176/T175)</f>
        <v>-0.0003453805388</v>
      </c>
      <c r="AD176" s="92">
        <f t="shared" si="1740"/>
        <v>-0.000234810685</v>
      </c>
      <c r="AE176" s="92">
        <f t="shared" si="1740"/>
        <v>-0.000242007697</v>
      </c>
      <c r="AF176" s="92">
        <f t="shared" si="1740"/>
        <v>-0.000325131545</v>
      </c>
      <c r="AG176" s="92">
        <f t="shared" si="1740"/>
        <v>-0.0001863420431</v>
      </c>
      <c r="AH176" s="92">
        <f t="shared" si="1740"/>
        <v>0.0003340992679</v>
      </c>
      <c r="AI176" s="92">
        <f t="shared" si="1740"/>
        <v>0.0003440985688</v>
      </c>
      <c r="AJ176" s="20"/>
      <c r="AK176" s="20">
        <f t="shared" ref="AK176:AQ176" si="1741">AC176*AC176</f>
        <v>0.0000001192877166</v>
      </c>
      <c r="AL176" s="20">
        <f t="shared" si="1741"/>
        <v>0.00000005513605777</v>
      </c>
      <c r="AM176" s="20">
        <f t="shared" si="1741"/>
        <v>0.00000005856772542</v>
      </c>
      <c r="AN176" s="20">
        <f t="shared" si="1741"/>
        <v>0.0000001057105216</v>
      </c>
      <c r="AO176" s="20">
        <f t="shared" si="1741"/>
        <v>0.00000003472335702</v>
      </c>
      <c r="AP176" s="20">
        <f t="shared" si="1741"/>
        <v>0.0000001116223208</v>
      </c>
      <c r="AQ176" s="20">
        <f t="shared" si="1741"/>
        <v>0.000000118403825</v>
      </c>
      <c r="AR176" s="20"/>
      <c r="AS176" s="20">
        <f t="shared" ref="AS176:AX176" si="1742">$AC176*AD176</f>
        <v>0.00000008109904088</v>
      </c>
      <c r="AT176" s="20">
        <f t="shared" si="1742"/>
        <v>0.00000008358474879</v>
      </c>
      <c r="AU176" s="20">
        <f t="shared" si="1742"/>
        <v>0.0000001122941082</v>
      </c>
      <c r="AV176" s="20">
        <f t="shared" si="1742"/>
        <v>0.00000006435891524</v>
      </c>
      <c r="AW176" s="20">
        <f t="shared" si="1742"/>
        <v>-0.0000001153913852</v>
      </c>
      <c r="AX176" s="20">
        <f t="shared" si="1742"/>
        <v>-0.0000001188449491</v>
      </c>
      <c r="AY176" s="20"/>
      <c r="AZ176" s="20">
        <f t="shared" ref="AZ176:BD176" si="1743">$AD176*AE176</f>
        <v>0.00000005682599311</v>
      </c>
      <c r="BA176" s="20">
        <f t="shared" si="1743"/>
        <v>0.00000007634436079</v>
      </c>
      <c r="BB176" s="20">
        <f t="shared" si="1743"/>
        <v>0.00000004375510277</v>
      </c>
      <c r="BC176" s="20">
        <f t="shared" si="1743"/>
        <v>-0.00000007845007794</v>
      </c>
      <c r="BD176" s="20">
        <f t="shared" si="1743"/>
        <v>-0.00000008079802063</v>
      </c>
      <c r="BE176" s="20"/>
      <c r="BF176" s="20">
        <f t="shared" ref="BF176:BI176" si="1744">$AE176*AF176</f>
        <v>0.00000007868433644</v>
      </c>
      <c r="BG176" s="20">
        <f t="shared" si="1744"/>
        <v>0.00000004509620871</v>
      </c>
      <c r="BH176" s="20">
        <f t="shared" si="1744"/>
        <v>-0.0000000808545944</v>
      </c>
      <c r="BI176" s="20">
        <f t="shared" si="1744"/>
        <v>-0.00000008327450218</v>
      </c>
      <c r="BJ176" s="20"/>
      <c r="BK176" s="20">
        <f t="shared" ref="BK176:BM176" si="1745">$AF176*AG176</f>
        <v>0.00000006058567637</v>
      </c>
      <c r="BL176" s="20">
        <f t="shared" si="1745"/>
        <v>-0.0000001086262112</v>
      </c>
      <c r="BM176" s="20">
        <f t="shared" si="1745"/>
        <v>-0.0000001118772993</v>
      </c>
      <c r="BN176" s="20"/>
      <c r="BO176" s="20">
        <f t="shared" ref="BO176:BP176" si="1746">$AG176*AH176</f>
        <v>-0.00000006225674018</v>
      </c>
      <c r="BP176" s="20">
        <f t="shared" si="1746"/>
        <v>-0.00000006412003032</v>
      </c>
      <c r="BQ176" s="20"/>
      <c r="BR176" s="20">
        <f t="shared" si="27"/>
        <v>0.0000001149630799</v>
      </c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</row>
    <row r="177" ht="15.75" customHeight="1">
      <c r="A177" s="86">
        <v>44439.0</v>
      </c>
      <c r="B177" s="20">
        <v>0.01306</v>
      </c>
      <c r="C177" s="20">
        <v>0.02155</v>
      </c>
      <c r="D177" s="20">
        <v>0.03258</v>
      </c>
      <c r="E177" s="20">
        <v>0.00863</v>
      </c>
      <c r="F177" s="91">
        <v>0.013252173913043492</v>
      </c>
      <c r="G177" s="20">
        <v>0.00553</v>
      </c>
      <c r="H177" s="20">
        <v>0.0083</v>
      </c>
      <c r="I177" s="20" t="s">
        <v>83</v>
      </c>
      <c r="J177" s="20"/>
      <c r="K177" s="86">
        <v>44439.0</v>
      </c>
      <c r="L177" s="89">
        <v>0.8469</v>
      </c>
      <c r="M177" s="89">
        <v>110.04</v>
      </c>
      <c r="N177" s="20"/>
      <c r="O177" s="20"/>
      <c r="P177" s="20"/>
      <c r="Q177" s="20"/>
      <c r="R177" s="20"/>
      <c r="S177" s="86">
        <v>44439.0</v>
      </c>
      <c r="T177" s="20">
        <f t="shared" ref="T177:V177" si="1747">(1+B177)*1</f>
        <v>1.01306</v>
      </c>
      <c r="U177" s="20">
        <f t="shared" si="1747"/>
        <v>1.02155</v>
      </c>
      <c r="V177" s="20">
        <f t="shared" si="1747"/>
        <v>1.03258</v>
      </c>
      <c r="W177" s="91">
        <f t="shared" ref="W177:X177" si="1748">(1+E177)*$L177</f>
        <v>0.854208747</v>
      </c>
      <c r="X177" s="91">
        <f t="shared" si="1748"/>
        <v>0.8581232661</v>
      </c>
      <c r="Y177" s="91">
        <f t="shared" ref="Y177:Z177" si="1749">(1+G177)*$M177</f>
        <v>110.6485212</v>
      </c>
      <c r="Z177" s="91">
        <f t="shared" si="1749"/>
        <v>110.953332</v>
      </c>
      <c r="AA177" s="20"/>
      <c r="AB177" s="86">
        <v>44439.0</v>
      </c>
      <c r="AC177" s="92">
        <f t="shared" ref="AC177:AI177" si="1750">LN(T177/T176)</f>
        <v>-0.000138185623</v>
      </c>
      <c r="AD177" s="92">
        <f t="shared" si="1750"/>
        <v>-0.0004208404147</v>
      </c>
      <c r="AE177" s="92">
        <f t="shared" si="1750"/>
        <v>-0.0003098553388</v>
      </c>
      <c r="AF177" s="92">
        <f t="shared" si="1750"/>
        <v>-0.0009342611993</v>
      </c>
      <c r="AG177" s="92">
        <f t="shared" si="1750"/>
        <v>-0.0009276553485</v>
      </c>
      <c r="AH177" s="92">
        <f t="shared" si="1750"/>
        <v>0.001010081519</v>
      </c>
      <c r="AI177" s="92">
        <f t="shared" si="1750"/>
        <v>0.001019972029</v>
      </c>
      <c r="AJ177" s="20"/>
      <c r="AK177" s="20">
        <f t="shared" ref="AK177:AQ177" si="1751">AC177*AC177</f>
        <v>0.0000000190952664</v>
      </c>
      <c r="AL177" s="20">
        <f t="shared" si="1751"/>
        <v>0.0000001771066547</v>
      </c>
      <c r="AM177" s="20">
        <f t="shared" si="1751"/>
        <v>0.00000009601033096</v>
      </c>
      <c r="AN177" s="20">
        <f t="shared" si="1751"/>
        <v>0.0000008728439884</v>
      </c>
      <c r="AO177" s="20">
        <f t="shared" si="1751"/>
        <v>0.0000008605444456</v>
      </c>
      <c r="AP177" s="20">
        <f t="shared" si="1751"/>
        <v>0.000001020264675</v>
      </c>
      <c r="AQ177" s="20">
        <f t="shared" si="1751"/>
        <v>0.00000104034294</v>
      </c>
      <c r="AR177" s="20"/>
      <c r="AS177" s="20">
        <f t="shared" ref="AS177:AX177" si="1752">$AC177*AD177</f>
        <v>0.00000005815409489</v>
      </c>
      <c r="AT177" s="20">
        <f t="shared" si="1752"/>
        <v>0.00000004281755303</v>
      </c>
      <c r="AU177" s="20">
        <f t="shared" si="1752"/>
        <v>0.0000001291014659</v>
      </c>
      <c r="AV177" s="20">
        <f t="shared" si="1752"/>
        <v>0.0000001281886323</v>
      </c>
      <c r="AW177" s="20">
        <f t="shared" si="1752"/>
        <v>-0.000000139578744</v>
      </c>
      <c r="AX177" s="20">
        <f t="shared" si="1752"/>
        <v>-0.0000001409454702</v>
      </c>
      <c r="AY177" s="20"/>
      <c r="AZ177" s="20">
        <f t="shared" ref="AZ177:BD177" si="1753">$AD177*AE177</f>
        <v>0.0000001303996493</v>
      </c>
      <c r="BA177" s="20">
        <f t="shared" si="1753"/>
        <v>0.0000003931748706</v>
      </c>
      <c r="BB177" s="20">
        <f t="shared" si="1753"/>
        <v>0.0000003903948616</v>
      </c>
      <c r="BC177" s="20">
        <f t="shared" si="1753"/>
        <v>-0.0000004250831254</v>
      </c>
      <c r="BD177" s="20">
        <f t="shared" si="1753"/>
        <v>-0.0000004292454516</v>
      </c>
      <c r="BE177" s="20"/>
      <c r="BF177" s="20">
        <f t="shared" ref="BF177:BI177" si="1754">$AE177*AF177</f>
        <v>0.0000002894858204</v>
      </c>
      <c r="BG177" s="20">
        <f t="shared" si="1754"/>
        <v>0.0000002874389623</v>
      </c>
      <c r="BH177" s="20">
        <f t="shared" si="1754"/>
        <v>-0.0000003129791513</v>
      </c>
      <c r="BI177" s="20">
        <f t="shared" si="1754"/>
        <v>-0.0000003160437785</v>
      </c>
      <c r="BJ177" s="20"/>
      <c r="BK177" s="20">
        <f t="shared" ref="BK177:BM177" si="1755">$AF177*AG177</f>
        <v>0.0000008666723984</v>
      </c>
      <c r="BL177" s="20">
        <f t="shared" si="1755"/>
        <v>-0.0000009436799715</v>
      </c>
      <c r="BM177" s="20">
        <f t="shared" si="1755"/>
        <v>-0.0000009529202908</v>
      </c>
      <c r="BN177" s="20"/>
      <c r="BO177" s="20">
        <f t="shared" ref="BO177:BP177" si="1756">$AG177*AH177</f>
        <v>-0.0000009370075237</v>
      </c>
      <c r="BP177" s="20">
        <f t="shared" si="1756"/>
        <v>-0.0000009461825078</v>
      </c>
      <c r="BQ177" s="20"/>
      <c r="BR177" s="20">
        <f t="shared" si="27"/>
        <v>0.000001030254896</v>
      </c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</row>
    <row r="178" ht="15.75" customHeight="1">
      <c r="A178" s="86">
        <v>44440.0</v>
      </c>
      <c r="B178" s="20">
        <v>0.01313</v>
      </c>
      <c r="C178" s="20">
        <v>0.021640000000000003</v>
      </c>
      <c r="D178" s="20">
        <v>0.03274</v>
      </c>
      <c r="E178" s="20">
        <v>0.0087</v>
      </c>
      <c r="F178" s="91">
        <v>0.013268913043478249</v>
      </c>
      <c r="G178" s="20">
        <v>0.005580000000000001</v>
      </c>
      <c r="H178" s="20">
        <v>0.008369999999999999</v>
      </c>
      <c r="I178" s="20" t="s">
        <v>83</v>
      </c>
      <c r="J178" s="20"/>
      <c r="K178" s="86">
        <v>44440.0</v>
      </c>
      <c r="L178" s="89">
        <v>0.8447</v>
      </c>
      <c r="M178" s="89">
        <v>110.07</v>
      </c>
      <c r="N178" s="20"/>
      <c r="O178" s="20"/>
      <c r="P178" s="20"/>
      <c r="Q178" s="20"/>
      <c r="R178" s="20"/>
      <c r="S178" s="86">
        <v>44440.0</v>
      </c>
      <c r="T178" s="20">
        <f t="shared" ref="T178:V178" si="1757">(1+B178)*1</f>
        <v>1.01313</v>
      </c>
      <c r="U178" s="20">
        <f t="shared" si="1757"/>
        <v>1.02164</v>
      </c>
      <c r="V178" s="20">
        <f t="shared" si="1757"/>
        <v>1.03274</v>
      </c>
      <c r="W178" s="91">
        <f t="shared" ref="W178:X178" si="1758">(1+E178)*$L178</f>
        <v>0.85204889</v>
      </c>
      <c r="X178" s="91">
        <f t="shared" si="1758"/>
        <v>0.8559082508</v>
      </c>
      <c r="Y178" s="91">
        <f t="shared" ref="Y178:Z178" si="1759">(1+G178)*$M178</f>
        <v>110.6841906</v>
      </c>
      <c r="Z178" s="91">
        <f t="shared" si="1759"/>
        <v>110.9912859</v>
      </c>
      <c r="AA178" s="20"/>
      <c r="AB178" s="86">
        <v>44440.0</v>
      </c>
      <c r="AC178" s="92">
        <f t="shared" ref="AC178:AI178" si="1760">LN(T178/T177)</f>
        <v>0.0000690951984</v>
      </c>
      <c r="AD178" s="92">
        <f t="shared" si="1760"/>
        <v>0.00008809753382</v>
      </c>
      <c r="AE178" s="92">
        <f t="shared" si="1760"/>
        <v>0.0001549396707</v>
      </c>
      <c r="AF178" s="92">
        <f t="shared" si="1760"/>
        <v>-0.002531690533</v>
      </c>
      <c r="AG178" s="92">
        <f t="shared" si="1760"/>
        <v>-0.002584569129</v>
      </c>
      <c r="AH178" s="92">
        <f t="shared" si="1760"/>
        <v>0.0003223147633</v>
      </c>
      <c r="AI178" s="92">
        <f t="shared" si="1760"/>
        <v>0.0003420123518</v>
      </c>
      <c r="AJ178" s="20"/>
      <c r="AK178" s="20">
        <f t="shared" ref="AK178:AQ178" si="1761">AC178*AC178</f>
        <v>0.000000004774146443</v>
      </c>
      <c r="AL178" s="20">
        <f t="shared" si="1761"/>
        <v>0.000000007761175464</v>
      </c>
      <c r="AM178" s="20">
        <f t="shared" si="1761"/>
        <v>0.00000002400630155</v>
      </c>
      <c r="AN178" s="20">
        <f t="shared" si="1761"/>
        <v>0.000006409456957</v>
      </c>
      <c r="AO178" s="20">
        <f t="shared" si="1761"/>
        <v>0.000006679997581</v>
      </c>
      <c r="AP178" s="20">
        <f t="shared" si="1761"/>
        <v>0.0000001038868067</v>
      </c>
      <c r="AQ178" s="20">
        <f t="shared" si="1761"/>
        <v>0.0000001169724488</v>
      </c>
      <c r="AR178" s="20"/>
      <c r="AS178" s="20">
        <f t="shared" ref="AS178:AX178" si="1762">$AC178*AD178</f>
        <v>0.000000006087116578</v>
      </c>
      <c r="AT178" s="20">
        <f t="shared" si="1762"/>
        <v>0.00000001070558729</v>
      </c>
      <c r="AU178" s="20">
        <f t="shared" si="1762"/>
        <v>-0.0000001749276597</v>
      </c>
      <c r="AV178" s="20">
        <f t="shared" si="1762"/>
        <v>-0.0000001785813167</v>
      </c>
      <c r="AW178" s="20">
        <f t="shared" si="1762"/>
        <v>0.00000002227040252</v>
      </c>
      <c r="AX178" s="20">
        <f t="shared" si="1762"/>
        <v>0.00000002363141131</v>
      </c>
      <c r="AY178" s="20"/>
      <c r="AZ178" s="20">
        <f t="shared" ref="AZ178:BD178" si="1763">$AD178*AE178</f>
        <v>0.00000001364980288</v>
      </c>
      <c r="BA178" s="20">
        <f t="shared" si="1763"/>
        <v>-0.0000002230356924</v>
      </c>
      <c r="BB178" s="20">
        <f t="shared" si="1763"/>
        <v>-0.0000002276941662</v>
      </c>
      <c r="BC178" s="20">
        <f t="shared" si="1763"/>
        <v>0.00000002839513576</v>
      </c>
      <c r="BD178" s="20">
        <f t="shared" si="1763"/>
        <v>0.00000003013044473</v>
      </c>
      <c r="BE178" s="20"/>
      <c r="BF178" s="20">
        <f t="shared" ref="BF178:BI178" si="1764">$AE178*AF178</f>
        <v>-0.0000003922592975</v>
      </c>
      <c r="BG178" s="20">
        <f t="shared" si="1764"/>
        <v>-0.0000004004522896</v>
      </c>
      <c r="BH178" s="20">
        <f t="shared" si="1764"/>
        <v>0.00000004993934328</v>
      </c>
      <c r="BI178" s="20">
        <f t="shared" si="1764"/>
        <v>0.00000005299128116</v>
      </c>
      <c r="BJ178" s="20"/>
      <c r="BK178" s="20">
        <f t="shared" ref="BK178:BM178" si="1765">$AF178*AG178</f>
        <v>0.000006543329196</v>
      </c>
      <c r="BL178" s="20">
        <f t="shared" si="1765"/>
        <v>-0.0000008160012351</v>
      </c>
      <c r="BM178" s="20">
        <f t="shared" si="1765"/>
        <v>-0.0000008658694334</v>
      </c>
      <c r="BN178" s="20"/>
      <c r="BO178" s="20">
        <f t="shared" ref="BO178:BP178" si="1766">$AG178*AH178</f>
        <v>-0.000000833044787</v>
      </c>
      <c r="BP178" s="20">
        <f t="shared" si="1766"/>
        <v>-0.0000008839545661</v>
      </c>
      <c r="BQ178" s="20"/>
      <c r="BR178" s="20">
        <f t="shared" si="27"/>
        <v>0.0000001102356302</v>
      </c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</row>
    <row r="179" ht="15.75" customHeight="1">
      <c r="A179" s="86">
        <v>44441.0</v>
      </c>
      <c r="B179" s="20">
        <v>0.013009999999999999</v>
      </c>
      <c r="C179" s="20">
        <v>0.021480000000000003</v>
      </c>
      <c r="D179" s="20">
        <v>0.03242</v>
      </c>
      <c r="E179" s="20">
        <v>0.00876</v>
      </c>
      <c r="F179" s="91">
        <v>0.013285652173913007</v>
      </c>
      <c r="G179" s="20">
        <v>0.00559</v>
      </c>
      <c r="H179" s="20">
        <v>0.00839</v>
      </c>
      <c r="I179" s="20" t="s">
        <v>83</v>
      </c>
      <c r="J179" s="20"/>
      <c r="K179" s="86">
        <v>44441.0</v>
      </c>
      <c r="L179" s="89">
        <v>0.8421</v>
      </c>
      <c r="M179" s="89">
        <v>109.97</v>
      </c>
      <c r="N179" s="20"/>
      <c r="O179" s="20"/>
      <c r="P179" s="20"/>
      <c r="Q179" s="20"/>
      <c r="R179" s="20"/>
      <c r="S179" s="86">
        <v>44441.0</v>
      </c>
      <c r="T179" s="20">
        <f t="shared" ref="T179:V179" si="1767">(1+B179)*1</f>
        <v>1.01301</v>
      </c>
      <c r="U179" s="20">
        <f t="shared" si="1767"/>
        <v>1.02148</v>
      </c>
      <c r="V179" s="20">
        <f t="shared" si="1767"/>
        <v>1.03242</v>
      </c>
      <c r="W179" s="91">
        <f t="shared" ref="W179:X179" si="1768">(1+E179)*$L179</f>
        <v>0.849476796</v>
      </c>
      <c r="X179" s="91">
        <f t="shared" si="1768"/>
        <v>0.8532878477</v>
      </c>
      <c r="Y179" s="91">
        <f t="shared" ref="Y179:Z179" si="1769">(1+G179)*$M179</f>
        <v>110.5847323</v>
      </c>
      <c r="Z179" s="91">
        <f t="shared" si="1769"/>
        <v>110.8926483</v>
      </c>
      <c r="AA179" s="20"/>
      <c r="AB179" s="86">
        <v>44441.0</v>
      </c>
      <c r="AC179" s="92">
        <f t="shared" ref="AC179:AI179" si="1770">LN(T179/T178)</f>
        <v>-0.0001184518347</v>
      </c>
      <c r="AD179" s="92">
        <f t="shared" si="1770"/>
        <v>-0.000156623204</v>
      </c>
      <c r="AE179" s="92">
        <f t="shared" si="1770"/>
        <v>-0.0003099033514</v>
      </c>
      <c r="AF179" s="92">
        <f t="shared" si="1770"/>
        <v>-0.003023281964</v>
      </c>
      <c r="AG179" s="92">
        <f t="shared" si="1770"/>
        <v>-0.003066242905</v>
      </c>
      <c r="AH179" s="92">
        <f t="shared" si="1770"/>
        <v>-0.0008989812523</v>
      </c>
      <c r="AI179" s="92">
        <f t="shared" si="1770"/>
        <v>-0.0008890919196</v>
      </c>
      <c r="AJ179" s="20"/>
      <c r="AK179" s="20">
        <f t="shared" ref="AK179:AQ179" si="1771">AC179*AC179</f>
        <v>0.00000001403083713</v>
      </c>
      <c r="AL179" s="20">
        <f t="shared" si="1771"/>
        <v>0.00000002453082805</v>
      </c>
      <c r="AM179" s="20">
        <f t="shared" si="1771"/>
        <v>0.00000009604008719</v>
      </c>
      <c r="AN179" s="20">
        <f t="shared" si="1771"/>
        <v>0.000009140233836</v>
      </c>
      <c r="AO179" s="20">
        <f t="shared" si="1771"/>
        <v>0.000009401845553</v>
      </c>
      <c r="AP179" s="20">
        <f t="shared" si="1771"/>
        <v>0.0000008081672919</v>
      </c>
      <c r="AQ179" s="20">
        <f t="shared" si="1771"/>
        <v>0.0000007904844416</v>
      </c>
      <c r="AR179" s="20"/>
      <c r="AS179" s="20">
        <f t="shared" ref="AS179:AX179" si="1772">$AC179*AD179</f>
        <v>0.00000001855230587</v>
      </c>
      <c r="AT179" s="20">
        <f t="shared" si="1772"/>
        <v>0.00000003670862054</v>
      </c>
      <c r="AU179" s="20">
        <f t="shared" si="1772"/>
        <v>0.0000003581132954</v>
      </c>
      <c r="AV179" s="20">
        <f t="shared" si="1772"/>
        <v>0.0000003632020976</v>
      </c>
      <c r="AW179" s="20">
        <f t="shared" si="1772"/>
        <v>0.0000001064859787</v>
      </c>
      <c r="AX179" s="20">
        <f t="shared" si="1772"/>
        <v>0.0000001053145691</v>
      </c>
      <c r="AY179" s="20"/>
      <c r="AZ179" s="20">
        <f t="shared" ref="AZ179:BD179" si="1773">$AD179*AE179</f>
        <v>0.00000004853805584</v>
      </c>
      <c r="BA179" s="20">
        <f t="shared" si="1773"/>
        <v>0.000000473516108</v>
      </c>
      <c r="BB179" s="20">
        <f t="shared" si="1773"/>
        <v>0.0000004802447882</v>
      </c>
      <c r="BC179" s="20">
        <f t="shared" si="1773"/>
        <v>0.0000001408013241</v>
      </c>
      <c r="BD179" s="20">
        <f t="shared" si="1773"/>
        <v>0.0000001392524251</v>
      </c>
      <c r="BE179" s="20"/>
      <c r="BF179" s="20">
        <f t="shared" ref="BF179:BI179" si="1774">$AE179*AF179</f>
        <v>0.0000009369252129</v>
      </c>
      <c r="BG179" s="20">
        <f t="shared" si="1774"/>
        <v>0.0000009502389524</v>
      </c>
      <c r="BH179" s="20">
        <f t="shared" si="1774"/>
        <v>0.0000002785973029</v>
      </c>
      <c r="BI179" s="20">
        <f t="shared" si="1774"/>
        <v>0.0000002755325656</v>
      </c>
      <c r="BJ179" s="20"/>
      <c r="BK179" s="20">
        <f t="shared" ref="BK179:BM179" si="1775">$AF179*AG179</f>
        <v>0.000009270116873</v>
      </c>
      <c r="BL179" s="20">
        <f t="shared" si="1775"/>
        <v>0.000002717873806</v>
      </c>
      <c r="BM179" s="20">
        <f t="shared" si="1775"/>
        <v>0.000002687975565</v>
      </c>
      <c r="BN179" s="20"/>
      <c r="BO179" s="20">
        <f t="shared" ref="BO179:BP179" si="1776">$AG179*AH179</f>
        <v>0.000002756494887</v>
      </c>
      <c r="BP179" s="20">
        <f t="shared" si="1776"/>
        <v>0.000002726171791</v>
      </c>
      <c r="BQ179" s="20"/>
      <c r="BR179" s="20">
        <f t="shared" si="27"/>
        <v>0.0000007992769673</v>
      </c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</row>
    <row r="180" ht="15.75" customHeight="1">
      <c r="A180" s="86">
        <v>44442.0</v>
      </c>
      <c r="B180" s="20">
        <v>0.01299</v>
      </c>
      <c r="C180" s="20">
        <v>0.02137</v>
      </c>
      <c r="D180" s="20">
        <v>0.03223</v>
      </c>
      <c r="E180" s="20">
        <v>0.00876</v>
      </c>
      <c r="F180" s="91">
        <v>0.013302391304347764</v>
      </c>
      <c r="G180" s="20">
        <v>0.005659999999999999</v>
      </c>
      <c r="H180" s="20">
        <v>0.00849</v>
      </c>
      <c r="I180" s="20" t="s">
        <v>83</v>
      </c>
      <c r="J180" s="20"/>
      <c r="K180" s="86">
        <v>44442.0</v>
      </c>
      <c r="L180" s="89">
        <v>0.8419</v>
      </c>
      <c r="M180" s="89">
        <v>109.84</v>
      </c>
      <c r="N180" s="20"/>
      <c r="O180" s="20"/>
      <c r="P180" s="20"/>
      <c r="Q180" s="20"/>
      <c r="R180" s="20"/>
      <c r="S180" s="86">
        <v>44442.0</v>
      </c>
      <c r="T180" s="20">
        <f t="shared" ref="T180:V180" si="1777">(1+B180)*1</f>
        <v>1.01299</v>
      </c>
      <c r="U180" s="20">
        <f t="shared" si="1777"/>
        <v>1.02137</v>
      </c>
      <c r="V180" s="20">
        <f t="shared" si="1777"/>
        <v>1.03223</v>
      </c>
      <c r="W180" s="91">
        <f t="shared" ref="W180:X180" si="1778">(1+E180)*$L180</f>
        <v>0.849275044</v>
      </c>
      <c r="X180" s="91">
        <f t="shared" si="1778"/>
        <v>0.8530992832</v>
      </c>
      <c r="Y180" s="91">
        <f t="shared" ref="Y180:Z180" si="1779">(1+G180)*$M180</f>
        <v>110.4616944</v>
      </c>
      <c r="Z180" s="91">
        <f t="shared" si="1779"/>
        <v>110.7725416</v>
      </c>
      <c r="AA180" s="20"/>
      <c r="AB180" s="86">
        <v>44442.0</v>
      </c>
      <c r="AC180" s="92">
        <f t="shared" ref="AC180:AI180" si="1780">LN(T180/T179)</f>
        <v>-0.00001974333662</v>
      </c>
      <c r="AD180" s="92">
        <f t="shared" si="1780"/>
        <v>-0.0001076926843</v>
      </c>
      <c r="AE180" s="92">
        <f t="shared" si="1780"/>
        <v>-0.000184050566</v>
      </c>
      <c r="AF180" s="92">
        <f t="shared" si="1780"/>
        <v>-0.0002375296923</v>
      </c>
      <c r="AG180" s="92">
        <f t="shared" si="1780"/>
        <v>-0.0002210101727</v>
      </c>
      <c r="AH180" s="92">
        <f t="shared" si="1780"/>
        <v>-0.001113231411</v>
      </c>
      <c r="AI180" s="92">
        <f t="shared" si="1780"/>
        <v>-0.001083676799</v>
      </c>
      <c r="AJ180" s="20"/>
      <c r="AK180" s="20">
        <f t="shared" ref="AK180:AQ180" si="1781">AC180*AC180</f>
        <v>0.0000000003897993411</v>
      </c>
      <c r="AL180" s="20">
        <f t="shared" si="1781"/>
        <v>0.00000001159771426</v>
      </c>
      <c r="AM180" s="20">
        <f t="shared" si="1781"/>
        <v>0.00000003387461084</v>
      </c>
      <c r="AN180" s="20">
        <f t="shared" si="1781"/>
        <v>0.00000005642035474</v>
      </c>
      <c r="AO180" s="20">
        <f t="shared" si="1781"/>
        <v>0.00000004884549646</v>
      </c>
      <c r="AP180" s="20">
        <f t="shared" si="1781"/>
        <v>0.000001239284174</v>
      </c>
      <c r="AQ180" s="20">
        <f t="shared" si="1781"/>
        <v>0.000001174355405</v>
      </c>
      <c r="AR180" s="20"/>
      <c r="AS180" s="20">
        <f t="shared" ref="AS180:AX180" si="1782">$AC180*AD180</f>
        <v>0.000000002126212919</v>
      </c>
      <c r="AT180" s="20">
        <f t="shared" si="1782"/>
        <v>0.00000000363377228</v>
      </c>
      <c r="AU180" s="20">
        <f t="shared" si="1782"/>
        <v>0.000000004689628674</v>
      </c>
      <c r="AV180" s="20">
        <f t="shared" si="1782"/>
        <v>0.000000004363478238</v>
      </c>
      <c r="AW180" s="20">
        <f t="shared" si="1782"/>
        <v>0.00000002197890248</v>
      </c>
      <c r="AX180" s="20">
        <f t="shared" si="1782"/>
        <v>0.00000002139539584</v>
      </c>
      <c r="AY180" s="20"/>
      <c r="AZ180" s="20">
        <f t="shared" ref="AZ180:BD180" si="1783">$AD180*AE180</f>
        <v>0.00000001982089951</v>
      </c>
      <c r="BA180" s="20">
        <f t="shared" si="1783"/>
        <v>0.00000002558021018</v>
      </c>
      <c r="BB180" s="20">
        <f t="shared" si="1783"/>
        <v>0.00000002380117877</v>
      </c>
      <c r="BC180" s="20">
        <f t="shared" si="1783"/>
        <v>0.0000001198868789</v>
      </c>
      <c r="BD180" s="20">
        <f t="shared" si="1783"/>
        <v>0.0000001167040635</v>
      </c>
      <c r="BE180" s="20"/>
      <c r="BF180" s="20">
        <f t="shared" ref="BF180:BI180" si="1784">$AE180*AF180</f>
        <v>0.00000004371747431</v>
      </c>
      <c r="BG180" s="20">
        <f t="shared" si="1784"/>
        <v>0.00000004067704738</v>
      </c>
      <c r="BH180" s="20">
        <f t="shared" si="1784"/>
        <v>0.0000002048908712</v>
      </c>
      <c r="BI180" s="20">
        <f t="shared" si="1784"/>
        <v>0.0000001994513283</v>
      </c>
      <c r="BJ180" s="20"/>
      <c r="BK180" s="20">
        <f t="shared" ref="BK180:BM180" si="1785">$AF180*AG180</f>
        <v>0.00000005249647833</v>
      </c>
      <c r="BL180" s="20">
        <f t="shared" si="1785"/>
        <v>0.0000002644255145</v>
      </c>
      <c r="BM180" s="20">
        <f t="shared" si="1785"/>
        <v>0.0000002574054167</v>
      </c>
      <c r="BN180" s="20"/>
      <c r="BO180" s="20">
        <f t="shared" ref="BO180:BP180" si="1786">$AG180*AH180</f>
        <v>0.0000002460354664</v>
      </c>
      <c r="BP180" s="20">
        <f t="shared" si="1786"/>
        <v>0.0000002395035966</v>
      </c>
      <c r="BQ180" s="20"/>
      <c r="BR180" s="20">
        <f t="shared" si="27"/>
        <v>0.000001206383052</v>
      </c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</row>
    <row r="181" ht="15.75" customHeight="1">
      <c r="A181" s="86">
        <v>44445.0</v>
      </c>
      <c r="B181" s="20">
        <v>0.01299</v>
      </c>
      <c r="C181" s="20">
        <v>0.02137</v>
      </c>
      <c r="D181" s="20">
        <v>0.03223</v>
      </c>
      <c r="E181" s="20">
        <v>0.00876</v>
      </c>
      <c r="F181" s="91">
        <v>0.01335260869565218</v>
      </c>
      <c r="G181" s="20">
        <v>0.00573</v>
      </c>
      <c r="H181" s="20">
        <v>0.00857</v>
      </c>
      <c r="I181" s="20" t="s">
        <v>83</v>
      </c>
      <c r="J181" s="20"/>
      <c r="K181" s="86">
        <v>44445.0</v>
      </c>
      <c r="L181" s="89">
        <v>0.8426</v>
      </c>
      <c r="M181" s="89">
        <v>109.9</v>
      </c>
      <c r="N181" s="20"/>
      <c r="O181" s="20"/>
      <c r="P181" s="20"/>
      <c r="Q181" s="20"/>
      <c r="R181" s="20"/>
      <c r="S181" s="86">
        <v>44445.0</v>
      </c>
      <c r="T181" s="20">
        <f t="shared" ref="T181:V181" si="1787">(1+B181)*1</f>
        <v>1.01299</v>
      </c>
      <c r="U181" s="20">
        <f t="shared" si="1787"/>
        <v>1.02137</v>
      </c>
      <c r="V181" s="20">
        <f t="shared" si="1787"/>
        <v>1.03223</v>
      </c>
      <c r="W181" s="91">
        <f t="shared" ref="W181:X181" si="1788">(1+E181)*$L181</f>
        <v>0.849981176</v>
      </c>
      <c r="X181" s="91">
        <f t="shared" si="1788"/>
        <v>0.8538509081</v>
      </c>
      <c r="Y181" s="91">
        <f t="shared" ref="Y181:Z181" si="1789">(1+G181)*$M181</f>
        <v>110.529727</v>
      </c>
      <c r="Z181" s="91">
        <f t="shared" si="1789"/>
        <v>110.841843</v>
      </c>
      <c r="AA181" s="20"/>
      <c r="AB181" s="86">
        <v>44445.0</v>
      </c>
      <c r="AC181" s="92">
        <f t="shared" ref="AC181:AI181" si="1790">LN(T181/T180)</f>
        <v>0</v>
      </c>
      <c r="AD181" s="92">
        <f t="shared" si="1790"/>
        <v>0</v>
      </c>
      <c r="AE181" s="92">
        <f t="shared" si="1790"/>
        <v>0</v>
      </c>
      <c r="AF181" s="92">
        <f t="shared" si="1790"/>
        <v>0.0008311072013</v>
      </c>
      <c r="AG181" s="92">
        <f t="shared" si="1790"/>
        <v>0.0008806641227</v>
      </c>
      <c r="AH181" s="92">
        <f t="shared" si="1790"/>
        <v>0.0006157035573</v>
      </c>
      <c r="AI181" s="92">
        <f t="shared" si="1790"/>
        <v>0.0006254233215</v>
      </c>
      <c r="AJ181" s="20"/>
      <c r="AK181" s="20">
        <f t="shared" ref="AK181:AQ181" si="1791">AC181*AC181</f>
        <v>0</v>
      </c>
      <c r="AL181" s="20">
        <f t="shared" si="1791"/>
        <v>0</v>
      </c>
      <c r="AM181" s="20">
        <f t="shared" si="1791"/>
        <v>0</v>
      </c>
      <c r="AN181" s="20">
        <f t="shared" si="1791"/>
        <v>0.00000069073918</v>
      </c>
      <c r="AO181" s="20">
        <f t="shared" si="1791"/>
        <v>0.0000007755692971</v>
      </c>
      <c r="AP181" s="20">
        <f t="shared" si="1791"/>
        <v>0.0000003790908705</v>
      </c>
      <c r="AQ181" s="20">
        <f t="shared" si="1791"/>
        <v>0.0000003911543311</v>
      </c>
      <c r="AR181" s="20"/>
      <c r="AS181" s="20">
        <f t="shared" ref="AS181:AX181" si="1792">$AC181*AD181</f>
        <v>0</v>
      </c>
      <c r="AT181" s="20">
        <f t="shared" si="1792"/>
        <v>0</v>
      </c>
      <c r="AU181" s="20">
        <f t="shared" si="1792"/>
        <v>0</v>
      </c>
      <c r="AV181" s="20">
        <f t="shared" si="1792"/>
        <v>0</v>
      </c>
      <c r="AW181" s="20">
        <f t="shared" si="1792"/>
        <v>0</v>
      </c>
      <c r="AX181" s="20">
        <f t="shared" si="1792"/>
        <v>0</v>
      </c>
      <c r="AY181" s="20"/>
      <c r="AZ181" s="20">
        <f t="shared" ref="AZ181:BD181" si="1793">$AD181*AE181</f>
        <v>0</v>
      </c>
      <c r="BA181" s="20">
        <f t="shared" si="1793"/>
        <v>0</v>
      </c>
      <c r="BB181" s="20">
        <f t="shared" si="1793"/>
        <v>0</v>
      </c>
      <c r="BC181" s="20">
        <f t="shared" si="1793"/>
        <v>0</v>
      </c>
      <c r="BD181" s="20">
        <f t="shared" si="1793"/>
        <v>0</v>
      </c>
      <c r="BE181" s="20"/>
      <c r="BF181" s="20">
        <f t="shared" ref="BF181:BI181" si="1794">$AE181*AF181</f>
        <v>0</v>
      </c>
      <c r="BG181" s="20">
        <f t="shared" si="1794"/>
        <v>0</v>
      </c>
      <c r="BH181" s="20">
        <f t="shared" si="1794"/>
        <v>0</v>
      </c>
      <c r="BI181" s="20">
        <f t="shared" si="1794"/>
        <v>0</v>
      </c>
      <c r="BJ181" s="20"/>
      <c r="BK181" s="20">
        <f t="shared" ref="BK181:BM181" si="1795">$AF181*AG181</f>
        <v>0.0000007319262943</v>
      </c>
      <c r="BL181" s="20">
        <f t="shared" si="1795"/>
        <v>0.0000005117156604</v>
      </c>
      <c r="BM181" s="20">
        <f t="shared" si="1795"/>
        <v>0.0000005197938264</v>
      </c>
      <c r="BN181" s="20"/>
      <c r="BO181" s="20">
        <f t="shared" ref="BO181:BP181" si="1796">$AG181*AH181</f>
        <v>0.0000005422280332</v>
      </c>
      <c r="BP181" s="20">
        <f t="shared" si="1796"/>
        <v>0.0000005507878808</v>
      </c>
      <c r="BQ181" s="20"/>
      <c r="BR181" s="20">
        <f t="shared" si="27"/>
        <v>0.0000003850753639</v>
      </c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</row>
    <row r="182" ht="15.75" customHeight="1">
      <c r="A182" s="86">
        <v>44446.0</v>
      </c>
      <c r="B182" s="20">
        <v>0.01311</v>
      </c>
      <c r="C182" s="20">
        <v>0.021269999999999997</v>
      </c>
      <c r="D182" s="20">
        <v>0.03234</v>
      </c>
      <c r="E182" s="20">
        <v>0.00877</v>
      </c>
      <c r="F182" s="91">
        <v>0.013369347826086937</v>
      </c>
      <c r="G182" s="20">
        <v>0.00571</v>
      </c>
      <c r="H182" s="20">
        <v>0.00859</v>
      </c>
      <c r="I182" s="20" t="s">
        <v>83</v>
      </c>
      <c r="J182" s="20"/>
      <c r="K182" s="86">
        <v>44446.0</v>
      </c>
      <c r="L182" s="89">
        <v>0.8445</v>
      </c>
      <c r="M182" s="89">
        <v>110.3</v>
      </c>
      <c r="N182" s="20"/>
      <c r="O182" s="20"/>
      <c r="P182" s="20"/>
      <c r="Q182" s="20"/>
      <c r="R182" s="20"/>
      <c r="S182" s="86">
        <v>44446.0</v>
      </c>
      <c r="T182" s="20">
        <f t="shared" ref="T182:V182" si="1797">(1+B182)*1</f>
        <v>1.01311</v>
      </c>
      <c r="U182" s="20">
        <f t="shared" si="1797"/>
        <v>1.02127</v>
      </c>
      <c r="V182" s="20">
        <f t="shared" si="1797"/>
        <v>1.03234</v>
      </c>
      <c r="W182" s="91">
        <f t="shared" ref="W182:X182" si="1798">(1+E182)*$L182</f>
        <v>0.851906265</v>
      </c>
      <c r="X182" s="91">
        <f t="shared" si="1798"/>
        <v>0.8557904142</v>
      </c>
      <c r="Y182" s="91">
        <f t="shared" ref="Y182:Z182" si="1799">(1+G182)*$M182</f>
        <v>110.929813</v>
      </c>
      <c r="Z182" s="91">
        <f t="shared" si="1799"/>
        <v>111.247477</v>
      </c>
      <c r="AA182" s="20"/>
      <c r="AB182" s="86">
        <v>44446.0</v>
      </c>
      <c r="AC182" s="92">
        <f t="shared" ref="AC182:AI182" si="1800">LN(T182/T181)</f>
        <v>0.0001184541732</v>
      </c>
      <c r="AD182" s="92">
        <f t="shared" si="1800"/>
        <v>-0.00009791250546</v>
      </c>
      <c r="AE182" s="92">
        <f t="shared" si="1800"/>
        <v>0.0001065597196</v>
      </c>
      <c r="AF182" s="92">
        <f t="shared" si="1800"/>
        <v>0.002262299815</v>
      </c>
      <c r="AG182" s="92">
        <f t="shared" si="1800"/>
        <v>0.002268905131</v>
      </c>
      <c r="AH182" s="92">
        <f t="shared" si="1800"/>
        <v>0.003613178599</v>
      </c>
      <c r="AI182" s="92">
        <f t="shared" si="1800"/>
        <v>0.00365289471</v>
      </c>
      <c r="AJ182" s="20"/>
      <c r="AK182" s="20">
        <f t="shared" ref="AK182:AQ182" si="1801">AC182*AC182</f>
        <v>0.00000001403139114</v>
      </c>
      <c r="AL182" s="20">
        <f t="shared" si="1801"/>
        <v>0.000000009586858726</v>
      </c>
      <c r="AM182" s="20">
        <f t="shared" si="1801"/>
        <v>0.00000001135497383</v>
      </c>
      <c r="AN182" s="20">
        <f t="shared" si="1801"/>
        <v>0.000005118000451</v>
      </c>
      <c r="AO182" s="20">
        <f t="shared" si="1801"/>
        <v>0.000005147930494</v>
      </c>
      <c r="AP182" s="20">
        <f t="shared" si="1801"/>
        <v>0.00001305505959</v>
      </c>
      <c r="AQ182" s="20">
        <f t="shared" si="1801"/>
        <v>0.00001334363976</v>
      </c>
      <c r="AR182" s="20"/>
      <c r="AS182" s="20">
        <f t="shared" ref="AS182:AX182" si="1802">$AC182*AD182</f>
        <v>-0.00000001159814488</v>
      </c>
      <c r="AT182" s="20">
        <f t="shared" si="1802"/>
        <v>0.00000001262244347</v>
      </c>
      <c r="AU182" s="20">
        <f t="shared" si="1802"/>
        <v>0.000000267978854</v>
      </c>
      <c r="AV182" s="20">
        <f t="shared" si="1802"/>
        <v>0.0000002687612813</v>
      </c>
      <c r="AW182" s="20">
        <f t="shared" si="1802"/>
        <v>0.0000004279960835</v>
      </c>
      <c r="AX182" s="20">
        <f t="shared" si="1802"/>
        <v>0.0000004327006225</v>
      </c>
      <c r="AY182" s="20"/>
      <c r="AZ182" s="20">
        <f t="shared" ref="AZ182:BD182" si="1803">$AD182*AE182</f>
        <v>-0.00000001043352912</v>
      </c>
      <c r="BA182" s="20">
        <f t="shared" si="1803"/>
        <v>-0.0000002215074429</v>
      </c>
      <c r="BB182" s="20">
        <f t="shared" si="1803"/>
        <v>-0.000000222154186</v>
      </c>
      <c r="BC182" s="20">
        <f t="shared" si="1803"/>
        <v>-0.0000003537753693</v>
      </c>
      <c r="BD182" s="20">
        <f t="shared" si="1803"/>
        <v>-0.0000003576640732</v>
      </c>
      <c r="BE182" s="20"/>
      <c r="BF182" s="20">
        <f t="shared" ref="BF182:BI182" si="1804">$AE182*AF182</f>
        <v>0.0000002410700338</v>
      </c>
      <c r="BG182" s="20">
        <f t="shared" si="1804"/>
        <v>0.0000002417738945</v>
      </c>
      <c r="BH182" s="20">
        <f t="shared" si="1804"/>
        <v>0.0000003850192982</v>
      </c>
      <c r="BI182" s="20">
        <f t="shared" si="1804"/>
        <v>0.0000003892514358</v>
      </c>
      <c r="BJ182" s="20"/>
      <c r="BK182" s="20">
        <f t="shared" ref="BK182:BM182" si="1805">$AF182*AG182</f>
        <v>0.000005132943657</v>
      </c>
      <c r="BL182" s="20">
        <f t="shared" si="1805"/>
        <v>0.000008174093275</v>
      </c>
      <c r="BM182" s="20">
        <f t="shared" si="1805"/>
        <v>0.000008263943024</v>
      </c>
      <c r="BN182" s="20"/>
      <c r="BO182" s="20">
        <f t="shared" ref="BO182:BP182" si="1806">$AG182*AH182</f>
        <v>0.000008197959463</v>
      </c>
      <c r="BP182" s="20">
        <f t="shared" si="1806"/>
        <v>0.00000828807155</v>
      </c>
      <c r="BQ182" s="20"/>
      <c r="BR182" s="20">
        <f t="shared" si="27"/>
        <v>0.00001319856099</v>
      </c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</row>
    <row r="183" ht="15.75" customHeight="1">
      <c r="A183" s="86">
        <v>44447.0</v>
      </c>
      <c r="B183" s="20">
        <v>0.013309999999999999</v>
      </c>
      <c r="C183" s="20">
        <v>0.021259999999999998</v>
      </c>
      <c r="D183" s="20">
        <v>0.032440000000000004</v>
      </c>
      <c r="E183" s="20">
        <v>0.00885</v>
      </c>
      <c r="F183" s="91">
        <v>0.013386086956521694</v>
      </c>
      <c r="G183" s="20">
        <v>0.00573</v>
      </c>
      <c r="H183" s="20">
        <v>0.0086</v>
      </c>
      <c r="I183" s="20" t="s">
        <v>83</v>
      </c>
      <c r="J183" s="20"/>
      <c r="K183" s="86">
        <v>44447.0</v>
      </c>
      <c r="L183" s="89">
        <v>0.8464</v>
      </c>
      <c r="M183" s="89">
        <v>110.28</v>
      </c>
      <c r="N183" s="20"/>
      <c r="O183" s="20"/>
      <c r="P183" s="20"/>
      <c r="Q183" s="20"/>
      <c r="R183" s="20"/>
      <c r="S183" s="86">
        <v>44447.0</v>
      </c>
      <c r="T183" s="20">
        <f t="shared" ref="T183:V183" si="1807">(1+B183)*1</f>
        <v>1.01331</v>
      </c>
      <c r="U183" s="20">
        <f t="shared" si="1807"/>
        <v>1.02126</v>
      </c>
      <c r="V183" s="20">
        <f t="shared" si="1807"/>
        <v>1.03244</v>
      </c>
      <c r="W183" s="91">
        <f t="shared" ref="W183:X183" si="1808">(1+E183)*$L183</f>
        <v>0.85389064</v>
      </c>
      <c r="X183" s="91">
        <f t="shared" si="1808"/>
        <v>0.857729984</v>
      </c>
      <c r="Y183" s="91">
        <f t="shared" ref="Y183:Z183" si="1809">(1+G183)*$M183</f>
        <v>110.9119044</v>
      </c>
      <c r="Z183" s="91">
        <f t="shared" si="1809"/>
        <v>111.228408</v>
      </c>
      <c r="AA183" s="20"/>
      <c r="AB183" s="86">
        <v>44447.0</v>
      </c>
      <c r="AC183" s="92">
        <f t="shared" ref="AC183:AI183" si="1810">LN(T183/T182)</f>
        <v>0.0001973924464</v>
      </c>
      <c r="AD183" s="92">
        <f t="shared" si="1810"/>
        <v>-0.000009791777844</v>
      </c>
      <c r="AE183" s="92">
        <f t="shared" si="1810"/>
        <v>0.00009686261982</v>
      </c>
      <c r="AF183" s="92">
        <f t="shared" si="1810"/>
        <v>0.002326626211</v>
      </c>
      <c r="AG183" s="92">
        <f t="shared" si="1810"/>
        <v>0.002263843011</v>
      </c>
      <c r="AH183" s="92">
        <f t="shared" si="1810"/>
        <v>-0.0001614538532</v>
      </c>
      <c r="AI183" s="92">
        <f t="shared" si="1810"/>
        <v>-0.0001714253214</v>
      </c>
      <c r="AJ183" s="20"/>
      <c r="AK183" s="20">
        <f t="shared" ref="AK183:AQ183" si="1811">AC183*AC183</f>
        <v>0.00000003896377791</v>
      </c>
      <c r="AL183" s="20">
        <f t="shared" si="1811"/>
        <v>0</v>
      </c>
      <c r="AM183" s="20">
        <f t="shared" si="1811"/>
        <v>0.000000009382367119</v>
      </c>
      <c r="AN183" s="20">
        <f t="shared" si="1811"/>
        <v>0.000005413189527</v>
      </c>
      <c r="AO183" s="20">
        <f t="shared" si="1811"/>
        <v>0.00000512498518</v>
      </c>
      <c r="AP183" s="20">
        <f t="shared" si="1811"/>
        <v>0.00000002606734672</v>
      </c>
      <c r="AQ183" s="20">
        <f t="shared" si="1811"/>
        <v>0.00000002938664082</v>
      </c>
      <c r="AR183" s="20"/>
      <c r="AS183" s="20">
        <f t="shared" ref="AS183:AX183" si="1812">$AC183*AD183</f>
        <v>-0.000000001932822984</v>
      </c>
      <c r="AT183" s="20">
        <f t="shared" si="1812"/>
        <v>0.00000001911994949</v>
      </c>
      <c r="AU183" s="20">
        <f t="shared" si="1812"/>
        <v>0.0000004592584398</v>
      </c>
      <c r="AV183" s="20">
        <f t="shared" si="1812"/>
        <v>0.0000004468655104</v>
      </c>
      <c r="AW183" s="20">
        <f t="shared" si="1812"/>
        <v>-0.00000003186977107</v>
      </c>
      <c r="AX183" s="20">
        <f t="shared" si="1812"/>
        <v>-0.00000003383806357</v>
      </c>
      <c r="AY183" s="20"/>
      <c r="AZ183" s="20">
        <f t="shared" ref="AZ183:BD183" si="1813">$AD183*AE183</f>
        <v>-0.0000000009484572547</v>
      </c>
      <c r="BA183" s="20">
        <f t="shared" si="1813"/>
        <v>-0.00000002278180699</v>
      </c>
      <c r="BB183" s="20">
        <f t="shared" si="1813"/>
        <v>-0.00000002216704784</v>
      </c>
      <c r="BC183" s="20">
        <f t="shared" si="1813"/>
        <v>0.000000001580920263</v>
      </c>
      <c r="BD183" s="20">
        <f t="shared" si="1813"/>
        <v>0.000000001678558664</v>
      </c>
      <c r="BE183" s="20"/>
      <c r="BF183" s="20">
        <f t="shared" ref="BF183:BI183" si="1814">$AE183*AF183</f>
        <v>0.0000002253631102</v>
      </c>
      <c r="BG183" s="20">
        <f t="shared" si="1814"/>
        <v>0.000000219281765</v>
      </c>
      <c r="BH183" s="20">
        <f t="shared" si="1814"/>
        <v>-0.0000000156388432</v>
      </c>
      <c r="BI183" s="20">
        <f t="shared" si="1814"/>
        <v>-0.00000001660470574</v>
      </c>
      <c r="BJ183" s="20"/>
      <c r="BK183" s="20">
        <f t="shared" ref="BK183:BM183" si="1815">$AF183*AG183</f>
        <v>0.000005267116489</v>
      </c>
      <c r="BL183" s="20">
        <f t="shared" si="1815"/>
        <v>-0.0000003756427668</v>
      </c>
      <c r="BM183" s="20">
        <f t="shared" si="1815"/>
        <v>-0.0000003988426461</v>
      </c>
      <c r="BN183" s="20"/>
      <c r="BO183" s="20">
        <f t="shared" ref="BO183:BP183" si="1816">$AG183*AH183</f>
        <v>-0.0000003655061773</v>
      </c>
      <c r="BP183" s="20">
        <f t="shared" si="1816"/>
        <v>-0.0000003880800159</v>
      </c>
      <c r="BQ183" s="20"/>
      <c r="BR183" s="20">
        <f t="shared" si="27"/>
        <v>0.00000002767727868</v>
      </c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</row>
    <row r="184" ht="15.75" customHeight="1">
      <c r="A184" s="86">
        <v>44448.0</v>
      </c>
      <c r="B184" s="20">
        <v>0.01312</v>
      </c>
      <c r="C184" s="20">
        <v>0.0212</v>
      </c>
      <c r="D184" s="20">
        <v>0.03237</v>
      </c>
      <c r="E184" s="20">
        <v>0.00889</v>
      </c>
      <c r="F184" s="91">
        <v>0.013402826086956452</v>
      </c>
      <c r="G184" s="20">
        <v>0.0057399999999999994</v>
      </c>
      <c r="H184" s="20">
        <v>0.00861</v>
      </c>
      <c r="I184" s="20" t="s">
        <v>83</v>
      </c>
      <c r="J184" s="20"/>
      <c r="K184" s="86">
        <v>44448.0</v>
      </c>
      <c r="L184" s="89">
        <v>0.8458</v>
      </c>
      <c r="M184" s="89">
        <v>109.75</v>
      </c>
      <c r="N184" s="20"/>
      <c r="O184" s="20"/>
      <c r="P184" s="20"/>
      <c r="Q184" s="20"/>
      <c r="R184" s="20"/>
      <c r="S184" s="86">
        <v>44448.0</v>
      </c>
      <c r="T184" s="20">
        <f t="shared" ref="T184:V184" si="1817">(1+B184)*1</f>
        <v>1.01312</v>
      </c>
      <c r="U184" s="20">
        <f t="shared" si="1817"/>
        <v>1.0212</v>
      </c>
      <c r="V184" s="20">
        <f t="shared" si="1817"/>
        <v>1.03237</v>
      </c>
      <c r="W184" s="91">
        <f t="shared" ref="W184:X184" si="1818">(1+E184)*$L184</f>
        <v>0.853319162</v>
      </c>
      <c r="X184" s="91">
        <f t="shared" si="1818"/>
        <v>0.8571361103</v>
      </c>
      <c r="Y184" s="91">
        <f t="shared" ref="Y184:Z184" si="1819">(1+G184)*$M184</f>
        <v>110.379965</v>
      </c>
      <c r="Z184" s="91">
        <f t="shared" si="1819"/>
        <v>110.6949475</v>
      </c>
      <c r="AA184" s="20"/>
      <c r="AB184" s="86">
        <v>44448.0</v>
      </c>
      <c r="AC184" s="92">
        <f t="shared" ref="AC184:AI184" si="1820">LN(T184/T183)</f>
        <v>-0.0001875218987</v>
      </c>
      <c r="AD184" s="92">
        <f t="shared" si="1820"/>
        <v>-0.00005875268061</v>
      </c>
      <c r="AE184" s="92">
        <f t="shared" si="1820"/>
        <v>-0.00006780284871</v>
      </c>
      <c r="AF184" s="92">
        <f t="shared" si="1820"/>
        <v>-0.0006694877462</v>
      </c>
      <c r="AG184" s="92">
        <f t="shared" si="1820"/>
        <v>-0.0006926181833</v>
      </c>
      <c r="AH184" s="92">
        <f t="shared" si="1820"/>
        <v>-0.004807591223</v>
      </c>
      <c r="AI184" s="92">
        <f t="shared" si="1820"/>
        <v>-0.004807619516</v>
      </c>
      <c r="AJ184" s="20"/>
      <c r="AK184" s="20">
        <f t="shared" ref="AK184:AQ184" si="1821">AC184*AC184</f>
        <v>0.00000003516446248</v>
      </c>
      <c r="AL184" s="20">
        <f t="shared" si="1821"/>
        <v>0.000000003451877479</v>
      </c>
      <c r="AM184" s="20">
        <f t="shared" si="1821"/>
        <v>0.000000004597226294</v>
      </c>
      <c r="AN184" s="20">
        <f t="shared" si="1821"/>
        <v>0.0000004482138424</v>
      </c>
      <c r="AO184" s="20">
        <f t="shared" si="1821"/>
        <v>0.0000004797199478</v>
      </c>
      <c r="AP184" s="20">
        <f t="shared" si="1821"/>
        <v>0.00002311293337</v>
      </c>
      <c r="AQ184" s="20">
        <f t="shared" si="1821"/>
        <v>0.00002311320541</v>
      </c>
      <c r="AR184" s="20"/>
      <c r="AS184" s="20">
        <f t="shared" ref="AS184:AX184" si="1822">$AC184*AD184</f>
        <v>0.00000001101741422</v>
      </c>
      <c r="AT184" s="20">
        <f t="shared" si="1822"/>
        <v>0.00000001271451893</v>
      </c>
      <c r="AU184" s="20">
        <f t="shared" si="1822"/>
        <v>0.0000001255436133</v>
      </c>
      <c r="AV184" s="20">
        <f t="shared" si="1822"/>
        <v>0.0000001298810768</v>
      </c>
      <c r="AW184" s="20">
        <f t="shared" si="1822"/>
        <v>0.0000009015286342</v>
      </c>
      <c r="AX184" s="20">
        <f t="shared" si="1822"/>
        <v>0.0000009015339397</v>
      </c>
      <c r="AY184" s="20"/>
      <c r="AZ184" s="20">
        <f t="shared" ref="AZ184:BD184" si="1823">$AD184*AE184</f>
        <v>0.000000003983599115</v>
      </c>
      <c r="BA184" s="20">
        <f t="shared" si="1823"/>
        <v>0.00000003933419973</v>
      </c>
      <c r="BB184" s="20">
        <f t="shared" si="1823"/>
        <v>0.0000000406931749</v>
      </c>
      <c r="BC184" s="20">
        <f t="shared" si="1823"/>
        <v>0.0000002824588716</v>
      </c>
      <c r="BD184" s="20">
        <f t="shared" si="1823"/>
        <v>0.0000002824605339</v>
      </c>
      <c r="BE184" s="20"/>
      <c r="BF184" s="20">
        <f t="shared" ref="BF184:BI184" si="1824">$AE184*AF184</f>
        <v>0.00000004539317637</v>
      </c>
      <c r="BG184" s="20">
        <f t="shared" si="1824"/>
        <v>0.0000000469614859</v>
      </c>
      <c r="BH184" s="20">
        <f t="shared" si="1824"/>
        <v>0.0000003259683804</v>
      </c>
      <c r="BI184" s="20">
        <f t="shared" si="1824"/>
        <v>0.0000003259702987</v>
      </c>
      <c r="BJ184" s="20"/>
      <c r="BK184" s="20">
        <f t="shared" ref="BK184:BM184" si="1825">$AF184*AG184</f>
        <v>0.0000004636993865</v>
      </c>
      <c r="BL184" s="20">
        <f t="shared" si="1825"/>
        <v>0.000003218623413</v>
      </c>
      <c r="BM184" s="20">
        <f t="shared" si="1825"/>
        <v>0.000003218642355</v>
      </c>
      <c r="BN184" s="20"/>
      <c r="BO184" s="20">
        <f t="shared" ref="BO184:BP184" si="1826">$AG184*AH184</f>
        <v>0.000003329825099</v>
      </c>
      <c r="BP184" s="20">
        <f t="shared" si="1826"/>
        <v>0.000003329844695</v>
      </c>
      <c r="BQ184" s="20"/>
      <c r="BR184" s="20">
        <f t="shared" si="27"/>
        <v>0.00002311306939</v>
      </c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</row>
    <row r="185" ht="15.75" customHeight="1">
      <c r="A185" s="86">
        <v>44449.0</v>
      </c>
      <c r="B185" s="20">
        <v>0.01311</v>
      </c>
      <c r="C185" s="20">
        <v>0.02108</v>
      </c>
      <c r="D185" s="20">
        <v>0.03229</v>
      </c>
      <c r="E185" s="20">
        <v>0.00898</v>
      </c>
      <c r="F185" s="91">
        <v>0.013419565217391209</v>
      </c>
      <c r="G185" s="20">
        <v>0.0058</v>
      </c>
      <c r="H185" s="20">
        <v>0.00863</v>
      </c>
      <c r="I185" s="20" t="s">
        <v>83</v>
      </c>
      <c r="J185" s="20"/>
      <c r="K185" s="86">
        <v>44449.0</v>
      </c>
      <c r="L185" s="89">
        <v>0.8468</v>
      </c>
      <c r="M185" s="89">
        <v>109.99</v>
      </c>
      <c r="N185" s="20"/>
      <c r="O185" s="20"/>
      <c r="P185" s="20"/>
      <c r="Q185" s="20"/>
      <c r="R185" s="20"/>
      <c r="S185" s="86">
        <v>44449.0</v>
      </c>
      <c r="T185" s="20">
        <f t="shared" ref="T185:V185" si="1827">(1+B185)*1</f>
        <v>1.01311</v>
      </c>
      <c r="U185" s="20">
        <f t="shared" si="1827"/>
        <v>1.02108</v>
      </c>
      <c r="V185" s="20">
        <f t="shared" si="1827"/>
        <v>1.03229</v>
      </c>
      <c r="W185" s="91">
        <f t="shared" ref="W185:X185" si="1828">(1+E185)*$L185</f>
        <v>0.854404264</v>
      </c>
      <c r="X185" s="91">
        <f t="shared" si="1828"/>
        <v>0.8581636878</v>
      </c>
      <c r="Y185" s="91">
        <f t="shared" ref="Y185:Z185" si="1829">(1+G185)*$M185</f>
        <v>110.627942</v>
      </c>
      <c r="Z185" s="91">
        <f t="shared" si="1829"/>
        <v>110.9392137</v>
      </c>
      <c r="AA185" s="20"/>
      <c r="AB185" s="86">
        <v>44449.0</v>
      </c>
      <c r="AC185" s="92">
        <f t="shared" ref="AC185:AI185" si="1830">LN(T185/T184)</f>
        <v>-0.000009870547766</v>
      </c>
      <c r="AD185" s="92">
        <f t="shared" si="1830"/>
        <v>-0.0001175157179</v>
      </c>
      <c r="AE185" s="92">
        <f t="shared" si="1830"/>
        <v>-0.00007749459963</v>
      </c>
      <c r="AF185" s="92">
        <f t="shared" si="1830"/>
        <v>0.001270817194</v>
      </c>
      <c r="AG185" s="92">
        <f t="shared" si="1830"/>
        <v>0.001198131832</v>
      </c>
      <c r="AH185" s="92">
        <f t="shared" si="1830"/>
        <v>0.0022440564</v>
      </c>
      <c r="AI185" s="92">
        <f t="shared" si="1830"/>
        <v>0.002204229687</v>
      </c>
      <c r="AJ185" s="20"/>
      <c r="AK185" s="20">
        <f t="shared" ref="AK185:AQ185" si="1831">AC185*AC185</f>
        <v>0</v>
      </c>
      <c r="AL185" s="20">
        <f t="shared" si="1831"/>
        <v>0.00000001380994394</v>
      </c>
      <c r="AM185" s="20">
        <f t="shared" si="1831"/>
        <v>0.000000006005412972</v>
      </c>
      <c r="AN185" s="20">
        <f t="shared" si="1831"/>
        <v>0.00000161497634</v>
      </c>
      <c r="AO185" s="20">
        <f t="shared" si="1831"/>
        <v>0.000001435519887</v>
      </c>
      <c r="AP185" s="20">
        <f t="shared" si="1831"/>
        <v>0.000005035789126</v>
      </c>
      <c r="AQ185" s="20">
        <f t="shared" si="1831"/>
        <v>0.000004858628514</v>
      </c>
      <c r="AR185" s="20"/>
      <c r="AS185" s="20">
        <f t="shared" ref="AS185:AX185" si="1832">$AC185*AD185</f>
        <v>0.000000001159944506</v>
      </c>
      <c r="AT185" s="20">
        <f t="shared" si="1832"/>
        <v>0.0000000007649141473</v>
      </c>
      <c r="AU185" s="20">
        <f t="shared" si="1832"/>
        <v>-0.00000001254366181</v>
      </c>
      <c r="AV185" s="20">
        <f t="shared" si="1832"/>
        <v>-0.00000001182621748</v>
      </c>
      <c r="AW185" s="20">
        <f t="shared" si="1832"/>
        <v>-0.00000002215006589</v>
      </c>
      <c r="AX185" s="20">
        <f t="shared" si="1832"/>
        <v>-0.00000002175695441</v>
      </c>
      <c r="AY185" s="20"/>
      <c r="AZ185" s="20">
        <f t="shared" ref="AZ185:BD185" si="1833">$AD185*AE185</f>
        <v>0.000000009106833506</v>
      </c>
      <c r="BA185" s="20">
        <f t="shared" si="1833"/>
        <v>-0.0000001493409948</v>
      </c>
      <c r="BB185" s="20">
        <f t="shared" si="1833"/>
        <v>-0.0000001407993223</v>
      </c>
      <c r="BC185" s="20">
        <f t="shared" si="1833"/>
        <v>-0.0000002637118988</v>
      </c>
      <c r="BD185" s="20">
        <f t="shared" si="1833"/>
        <v>-0.000000259031634</v>
      </c>
      <c r="BE185" s="20"/>
      <c r="BF185" s="20">
        <f t="shared" ref="BF185:BI185" si="1834">$AE185*AF185</f>
        <v>-0.00000009848146964</v>
      </c>
      <c r="BG185" s="20">
        <f t="shared" si="1834"/>
        <v>-0.00000009284874662</v>
      </c>
      <c r="BH185" s="20">
        <f t="shared" si="1834"/>
        <v>-0.0000001739022523</v>
      </c>
      <c r="BI185" s="20">
        <f t="shared" si="1834"/>
        <v>-0.0000001708158971</v>
      </c>
      <c r="BJ185" s="20"/>
      <c r="BK185" s="20">
        <f t="shared" ref="BK185:BM185" si="1835">$AF185*AG185</f>
        <v>0.000001522606532</v>
      </c>
      <c r="BL185" s="20">
        <f t="shared" si="1835"/>
        <v>0.000002851785457</v>
      </c>
      <c r="BM185" s="20">
        <f t="shared" si="1835"/>
        <v>0.000002801172986</v>
      </c>
      <c r="BN185" s="20"/>
      <c r="BO185" s="20">
        <f t="shared" ref="BO185:BP185" si="1836">$AG185*AH185</f>
        <v>0.000002688675405</v>
      </c>
      <c r="BP185" s="20">
        <f t="shared" si="1836"/>
        <v>0.000002640957753</v>
      </c>
      <c r="BQ185" s="20"/>
      <c r="BR185" s="20">
        <f t="shared" si="27"/>
        <v>0.000004946415736</v>
      </c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</row>
    <row r="186" ht="15.75" customHeight="1">
      <c r="A186" s="86">
        <v>44452.0</v>
      </c>
      <c r="B186" s="20">
        <v>0.01279</v>
      </c>
      <c r="C186" s="20">
        <v>0.02121</v>
      </c>
      <c r="D186" s="20">
        <v>0.03246</v>
      </c>
      <c r="E186" s="20">
        <v>0.00915</v>
      </c>
      <c r="F186" s="91">
        <v>0.013469782608695625</v>
      </c>
      <c r="G186" s="20">
        <v>0.0057799999999999995</v>
      </c>
      <c r="H186" s="20">
        <v>0.00864</v>
      </c>
      <c r="I186" s="20" t="s">
        <v>83</v>
      </c>
      <c r="J186" s="20"/>
      <c r="K186" s="86">
        <v>44452.0</v>
      </c>
      <c r="L186" s="89">
        <v>0.8467</v>
      </c>
      <c r="M186" s="89">
        <v>110.03</v>
      </c>
      <c r="N186" s="20"/>
      <c r="O186" s="20"/>
      <c r="P186" s="20"/>
      <c r="Q186" s="20"/>
      <c r="R186" s="20"/>
      <c r="S186" s="86">
        <v>44452.0</v>
      </c>
      <c r="T186" s="20">
        <f t="shared" ref="T186:V186" si="1837">(1+B186)*1</f>
        <v>1.01279</v>
      </c>
      <c r="U186" s="20">
        <f t="shared" si="1837"/>
        <v>1.02121</v>
      </c>
      <c r="V186" s="20">
        <f t="shared" si="1837"/>
        <v>1.03246</v>
      </c>
      <c r="W186" s="91">
        <f t="shared" ref="W186:X186" si="1838">(1+E186)*$L186</f>
        <v>0.854447305</v>
      </c>
      <c r="X186" s="91">
        <f t="shared" si="1838"/>
        <v>0.8581048649</v>
      </c>
      <c r="Y186" s="91">
        <f t="shared" ref="Y186:Z186" si="1839">(1+G186)*$M186</f>
        <v>110.6659734</v>
      </c>
      <c r="Z186" s="91">
        <f t="shared" si="1839"/>
        <v>110.9806592</v>
      </c>
      <c r="AA186" s="20"/>
      <c r="AB186" s="86">
        <v>44452.0</v>
      </c>
      <c r="AC186" s="92">
        <f t="shared" ref="AC186:AI186" si="1840">LN(T186/T185)</f>
        <v>-0.0003159089814</v>
      </c>
      <c r="AD186" s="92">
        <f t="shared" si="1840"/>
        <v>0.000127308071</v>
      </c>
      <c r="AE186" s="92">
        <f t="shared" si="1840"/>
        <v>0.0001646688465</v>
      </c>
      <c r="AF186" s="92">
        <f t="shared" si="1840"/>
        <v>0.00005037418204</v>
      </c>
      <c r="AG186" s="92">
        <f t="shared" si="1840"/>
        <v>-0.00006854742078</v>
      </c>
      <c r="AH186" s="92">
        <f t="shared" si="1840"/>
        <v>0.0003437184462</v>
      </c>
      <c r="AI186" s="92">
        <f t="shared" si="1840"/>
        <v>0.000373517702</v>
      </c>
      <c r="AJ186" s="20"/>
      <c r="AK186" s="20">
        <f t="shared" ref="AK186:AQ186" si="1841">AC186*AC186</f>
        <v>0.0000000997984845</v>
      </c>
      <c r="AL186" s="20">
        <f t="shared" si="1841"/>
        <v>0.00000001620734495</v>
      </c>
      <c r="AM186" s="20">
        <f t="shared" si="1841"/>
        <v>0.000000027115829</v>
      </c>
      <c r="AN186" s="20">
        <f t="shared" si="1841"/>
        <v>0.000000002537558216</v>
      </c>
      <c r="AO186" s="20">
        <f t="shared" si="1841"/>
        <v>0.000000004698748895</v>
      </c>
      <c r="AP186" s="20">
        <f t="shared" si="1841"/>
        <v>0.0000001181423702</v>
      </c>
      <c r="AQ186" s="20">
        <f t="shared" si="1841"/>
        <v>0.0000001395154737</v>
      </c>
      <c r="AR186" s="20"/>
      <c r="AS186" s="20">
        <f t="shared" ref="AS186:AX186" si="1842">$AC186*AD186</f>
        <v>-0.00000004021776303</v>
      </c>
      <c r="AT186" s="20">
        <f t="shared" si="1842"/>
        <v>-0.00000005202036755</v>
      </c>
      <c r="AU186" s="20">
        <f t="shared" si="1842"/>
        <v>-0.00000001591365654</v>
      </c>
      <c r="AV186" s="20">
        <f t="shared" si="1842"/>
        <v>0.00000002165474587</v>
      </c>
      <c r="AW186" s="20">
        <f t="shared" si="1842"/>
        <v>-0.0000001085837442</v>
      </c>
      <c r="AX186" s="20">
        <f t="shared" si="1842"/>
        <v>-0.0000001179975968</v>
      </c>
      <c r="AY186" s="20"/>
      <c r="AZ186" s="20">
        <f t="shared" ref="AZ186:BD186" si="1843">$AD186*AE186</f>
        <v>0.0000000209636732</v>
      </c>
      <c r="BA186" s="20">
        <f t="shared" si="1843"/>
        <v>0.000000006413039945</v>
      </c>
      <c r="BB186" s="20">
        <f t="shared" si="1843"/>
        <v>-0.000000008726639912</v>
      </c>
      <c r="BC186" s="20">
        <f t="shared" si="1843"/>
        <v>0.00000004375813235</v>
      </c>
      <c r="BD186" s="20">
        <f t="shared" si="1843"/>
        <v>0.00000004755181814</v>
      </c>
      <c r="BE186" s="20"/>
      <c r="BF186" s="20">
        <f t="shared" ref="BF186:BI186" si="1844">$AE186*AF186</f>
        <v>0.000000008295058449</v>
      </c>
      <c r="BG186" s="20">
        <f t="shared" si="1844"/>
        <v>-0.00000001128762471</v>
      </c>
      <c r="BH186" s="20">
        <f t="shared" si="1844"/>
        <v>0.00000005659972004</v>
      </c>
      <c r="BI186" s="20">
        <f t="shared" si="1844"/>
        <v>0.00000006150672914</v>
      </c>
      <c r="BJ186" s="20"/>
      <c r="BK186" s="20">
        <f t="shared" ref="BK186:BM186" si="1845">$AF186*AG186</f>
        <v>-0.000000003453020253</v>
      </c>
      <c r="BL186" s="20">
        <f t="shared" si="1845"/>
        <v>0.00000001731453558</v>
      </c>
      <c r="BM186" s="20">
        <f t="shared" si="1845"/>
        <v>0.00000001881564872</v>
      </c>
      <c r="BN186" s="20"/>
      <c r="BO186" s="20">
        <f t="shared" ref="BO186:BP186" si="1846">$AG186*AH186</f>
        <v>-0.00000002356101296</v>
      </c>
      <c r="BP186" s="20">
        <f t="shared" si="1846"/>
        <v>-0.00000002560367509</v>
      </c>
      <c r="BQ186" s="20"/>
      <c r="BR186" s="20">
        <f t="shared" si="27"/>
        <v>0.0000001283849242</v>
      </c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</row>
    <row r="187" ht="15.75" customHeight="1">
      <c r="A187" s="86">
        <v>44453.0</v>
      </c>
      <c r="B187" s="20">
        <v>0.012709999999999999</v>
      </c>
      <c r="C187" s="20">
        <v>0.02131</v>
      </c>
      <c r="D187" s="20">
        <v>0.03261</v>
      </c>
      <c r="E187" s="20">
        <v>0.00931</v>
      </c>
      <c r="F187" s="91">
        <v>0.013486521739130381</v>
      </c>
      <c r="G187" s="20">
        <v>0.00582</v>
      </c>
      <c r="H187" s="20">
        <v>0.00869</v>
      </c>
      <c r="I187" s="20" t="s">
        <v>83</v>
      </c>
      <c r="J187" s="20"/>
      <c r="K187" s="86">
        <v>44453.0</v>
      </c>
      <c r="L187" s="89">
        <v>0.8472</v>
      </c>
      <c r="M187" s="89">
        <v>109.7</v>
      </c>
      <c r="N187" s="20"/>
      <c r="O187" s="20"/>
      <c r="P187" s="20"/>
      <c r="Q187" s="20"/>
      <c r="R187" s="20"/>
      <c r="S187" s="86">
        <v>44453.0</v>
      </c>
      <c r="T187" s="20">
        <f t="shared" ref="T187:V187" si="1847">(1+B187)*1</f>
        <v>1.01271</v>
      </c>
      <c r="U187" s="20">
        <f t="shared" si="1847"/>
        <v>1.02131</v>
      </c>
      <c r="V187" s="20">
        <f t="shared" si="1847"/>
        <v>1.03261</v>
      </c>
      <c r="W187" s="91">
        <f t="shared" ref="W187:X187" si="1848">(1+E187)*$L187</f>
        <v>0.855087432</v>
      </c>
      <c r="X187" s="91">
        <f t="shared" si="1848"/>
        <v>0.8586257812</v>
      </c>
      <c r="Y187" s="91">
        <f t="shared" ref="Y187:Z187" si="1849">(1+G187)*$M187</f>
        <v>110.338454</v>
      </c>
      <c r="Z187" s="91">
        <f t="shared" si="1849"/>
        <v>110.653293</v>
      </c>
      <c r="AA187" s="20"/>
      <c r="AB187" s="86">
        <v>44453.0</v>
      </c>
      <c r="AC187" s="92">
        <f t="shared" ref="AC187:AI187" si="1850">LN(T187/T186)</f>
        <v>-0.00007899284131</v>
      </c>
      <c r="AD187" s="92">
        <f t="shared" si="1850"/>
        <v>0.00009791825792</v>
      </c>
      <c r="AE187" s="92">
        <f t="shared" si="1850"/>
        <v>0.0001452735261</v>
      </c>
      <c r="AF187" s="92">
        <f t="shared" si="1850"/>
        <v>0.0007488903455</v>
      </c>
      <c r="AG187" s="92">
        <f t="shared" si="1850"/>
        <v>0.0006068701573</v>
      </c>
      <c r="AH187" s="92">
        <f t="shared" si="1850"/>
        <v>-0.002963919263</v>
      </c>
      <c r="AI187" s="92">
        <f t="shared" si="1850"/>
        <v>-0.002954118129</v>
      </c>
      <c r="AJ187" s="20"/>
      <c r="AK187" s="20">
        <f t="shared" ref="AK187:AQ187" si="1851">AC187*AC187</f>
        <v>0.000000006239868979</v>
      </c>
      <c r="AL187" s="20">
        <f t="shared" si="1851"/>
        <v>0.000000009587985233</v>
      </c>
      <c r="AM187" s="20">
        <f t="shared" si="1851"/>
        <v>0.00000002110439738</v>
      </c>
      <c r="AN187" s="20">
        <f t="shared" si="1851"/>
        <v>0.0000005608367496</v>
      </c>
      <c r="AO187" s="20">
        <f t="shared" si="1851"/>
        <v>0.0000003682913878</v>
      </c>
      <c r="AP187" s="20">
        <f t="shared" si="1851"/>
        <v>0.000008784817396</v>
      </c>
      <c r="AQ187" s="20">
        <f t="shared" si="1851"/>
        <v>0.000008726813919</v>
      </c>
      <c r="AR187" s="20"/>
      <c r="AS187" s="20">
        <f t="shared" ref="AS187:AX187" si="1852">$AC187*AD187</f>
        <v>-0.000000007734841409</v>
      </c>
      <c r="AT187" s="20">
        <f t="shared" si="1852"/>
        <v>-0.00000001147556859</v>
      </c>
      <c r="AU187" s="20">
        <f t="shared" si="1852"/>
        <v>-0.00000005915697622</v>
      </c>
      <c r="AV187" s="20">
        <f t="shared" si="1852"/>
        <v>-0.00000004793839803</v>
      </c>
      <c r="AW187" s="20">
        <f t="shared" si="1852"/>
        <v>0.000000234128404</v>
      </c>
      <c r="AX187" s="20">
        <f t="shared" si="1852"/>
        <v>0.0000002333541846</v>
      </c>
      <c r="AY187" s="20"/>
      <c r="AZ187" s="20">
        <f t="shared" ref="AZ187:BD187" si="1853">$AD187*AE187</f>
        <v>0.0000000142249306</v>
      </c>
      <c r="BA187" s="20">
        <f t="shared" si="1853"/>
        <v>0.000000073330038</v>
      </c>
      <c r="BB187" s="20">
        <f t="shared" si="1853"/>
        <v>0.00000005942366858</v>
      </c>
      <c r="BC187" s="20">
        <f t="shared" si="1853"/>
        <v>-0.0000002902218108</v>
      </c>
      <c r="BD187" s="20">
        <f t="shared" si="1853"/>
        <v>-0.0000002892621008</v>
      </c>
      <c r="BE187" s="20"/>
      <c r="BF187" s="20">
        <f t="shared" ref="BF187:BI187" si="1854">$AE187*AF187</f>
        <v>0.0000001087939411</v>
      </c>
      <c r="BG187" s="20">
        <f t="shared" si="1854"/>
        <v>0.00000008816216762</v>
      </c>
      <c r="BH187" s="20">
        <f t="shared" si="1854"/>
        <v>-0.0000004305790024</v>
      </c>
      <c r="BI187" s="20">
        <f t="shared" si="1854"/>
        <v>-0.0000004291551571</v>
      </c>
      <c r="BJ187" s="20"/>
      <c r="BK187" s="20">
        <f t="shared" ref="BK187:BM187" si="1855">$AF187*AG187</f>
        <v>0.0000004544792017</v>
      </c>
      <c r="BL187" s="20">
        <f t="shared" si="1855"/>
        <v>-0.000002219650521</v>
      </c>
      <c r="BM187" s="20">
        <f t="shared" si="1855"/>
        <v>-0.000002212310546</v>
      </c>
      <c r="BN187" s="20"/>
      <c r="BO187" s="20">
        <f t="shared" ref="BO187:BP187" si="1856">$AG187*AH187</f>
        <v>-0.000001798714149</v>
      </c>
      <c r="BP187" s="20">
        <f t="shared" si="1856"/>
        <v>-0.000001792766133</v>
      </c>
      <c r="BQ187" s="20"/>
      <c r="BR187" s="20">
        <f t="shared" si="27"/>
        <v>0.000008755767626</v>
      </c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</row>
    <row r="188" ht="15.75" customHeight="1">
      <c r="A188" s="86">
        <v>44454.0</v>
      </c>
      <c r="B188" s="20">
        <v>0.01275</v>
      </c>
      <c r="C188" s="20">
        <v>0.02125</v>
      </c>
      <c r="D188" s="20">
        <v>0.03261</v>
      </c>
      <c r="E188" s="20">
        <v>0.00931</v>
      </c>
      <c r="F188" s="91">
        <v>0.013503260869565138</v>
      </c>
      <c r="G188" s="20">
        <v>0.00577</v>
      </c>
      <c r="H188" s="20">
        <v>0.00864</v>
      </c>
      <c r="I188" s="20" t="s">
        <v>83</v>
      </c>
      <c r="J188" s="20"/>
      <c r="K188" s="86">
        <v>44454.0</v>
      </c>
      <c r="L188" s="89">
        <v>0.8464</v>
      </c>
      <c r="M188" s="89">
        <v>109.39</v>
      </c>
      <c r="N188" s="20"/>
      <c r="O188" s="20"/>
      <c r="P188" s="20"/>
      <c r="Q188" s="20"/>
      <c r="R188" s="20"/>
      <c r="S188" s="86">
        <v>44454.0</v>
      </c>
      <c r="T188" s="20">
        <f t="shared" ref="T188:V188" si="1857">(1+B188)*1</f>
        <v>1.01275</v>
      </c>
      <c r="U188" s="20">
        <f t="shared" si="1857"/>
        <v>1.02125</v>
      </c>
      <c r="V188" s="20">
        <f t="shared" si="1857"/>
        <v>1.03261</v>
      </c>
      <c r="W188" s="91">
        <f t="shared" ref="W188:X188" si="1858">(1+E188)*$L188</f>
        <v>0.854279984</v>
      </c>
      <c r="X188" s="91">
        <f t="shared" si="1858"/>
        <v>0.85782916</v>
      </c>
      <c r="Y188" s="91">
        <f t="shared" ref="Y188:Z188" si="1859">(1+G188)*$M188</f>
        <v>110.0211803</v>
      </c>
      <c r="Z188" s="91">
        <f t="shared" si="1859"/>
        <v>110.3351296</v>
      </c>
      <c r="AA188" s="20"/>
      <c r="AB188" s="86">
        <v>44454.0</v>
      </c>
      <c r="AC188" s="92">
        <f t="shared" ref="AC188:AI188" si="1860">LN(T188/T187)</f>
        <v>0.00003949720064</v>
      </c>
      <c r="AD188" s="92">
        <f t="shared" si="1860"/>
        <v>-0.00005874980418</v>
      </c>
      <c r="AE188" s="92">
        <f t="shared" si="1860"/>
        <v>0</v>
      </c>
      <c r="AF188" s="92">
        <f t="shared" si="1860"/>
        <v>-0.0009447331832</v>
      </c>
      <c r="AG188" s="92">
        <f t="shared" si="1860"/>
        <v>-0.0009282169377</v>
      </c>
      <c r="AH188" s="92">
        <f t="shared" si="1860"/>
        <v>-0.002879601069</v>
      </c>
      <c r="AI188" s="92">
        <f t="shared" si="1860"/>
        <v>-0.002879459621</v>
      </c>
      <c r="AJ188" s="20"/>
      <c r="AK188" s="20">
        <f t="shared" ref="AK188:AQ188" si="1861">AC188*AC188</f>
        <v>0.000000001560028858</v>
      </c>
      <c r="AL188" s="20">
        <f t="shared" si="1861"/>
        <v>0.000000003451539492</v>
      </c>
      <c r="AM188" s="20">
        <f t="shared" si="1861"/>
        <v>0</v>
      </c>
      <c r="AN188" s="20">
        <f t="shared" si="1861"/>
        <v>0.0000008925207874</v>
      </c>
      <c r="AO188" s="20">
        <f t="shared" si="1861"/>
        <v>0.0000008615866834</v>
      </c>
      <c r="AP188" s="20">
        <f t="shared" si="1861"/>
        <v>0.000008292102316</v>
      </c>
      <c r="AQ188" s="20">
        <f t="shared" si="1861"/>
        <v>0.000008291287711</v>
      </c>
      <c r="AR188" s="20"/>
      <c r="AS188" s="20">
        <f t="shared" ref="AS188:AX188" si="1862">$AC188*AD188</f>
        <v>-0.000000002320452803</v>
      </c>
      <c r="AT188" s="20">
        <f t="shared" si="1862"/>
        <v>0</v>
      </c>
      <c r="AU188" s="20">
        <f t="shared" si="1862"/>
        <v>-0.00000003731431609</v>
      </c>
      <c r="AV188" s="20">
        <f t="shared" si="1862"/>
        <v>-0.00000003666197063</v>
      </c>
      <c r="AW188" s="20">
        <f t="shared" si="1862"/>
        <v>-0.0000001137361812</v>
      </c>
      <c r="AX188" s="20">
        <f t="shared" si="1862"/>
        <v>-0.0000001137305944</v>
      </c>
      <c r="AY188" s="20"/>
      <c r="AZ188" s="20">
        <f t="shared" ref="AZ188:BD188" si="1863">$AD188*AE188</f>
        <v>0</v>
      </c>
      <c r="BA188" s="20">
        <f t="shared" si="1863"/>
        <v>0.00000005550288952</v>
      </c>
      <c r="BB188" s="20">
        <f t="shared" si="1863"/>
        <v>0.00000005453256333</v>
      </c>
      <c r="BC188" s="20">
        <f t="shared" si="1863"/>
        <v>0.0000001691759989</v>
      </c>
      <c r="BD188" s="20">
        <f t="shared" si="1863"/>
        <v>0.0000001691676889</v>
      </c>
      <c r="BE188" s="20"/>
      <c r="BF188" s="20">
        <f t="shared" ref="BF188:BI188" si="1864">$AE188*AF188</f>
        <v>0</v>
      </c>
      <c r="BG188" s="20">
        <f t="shared" si="1864"/>
        <v>0</v>
      </c>
      <c r="BH188" s="20">
        <f t="shared" si="1864"/>
        <v>0</v>
      </c>
      <c r="BI188" s="20">
        <f t="shared" si="1864"/>
        <v>0</v>
      </c>
      <c r="BJ188" s="20"/>
      <c r="BK188" s="20">
        <f t="shared" ref="BK188:BM188" si="1865">$AF188*AG188</f>
        <v>0.0000008769173422</v>
      </c>
      <c r="BL188" s="20">
        <f t="shared" si="1865"/>
        <v>0.000002720454684</v>
      </c>
      <c r="BM188" s="20">
        <f t="shared" si="1865"/>
        <v>0.000002720321054</v>
      </c>
      <c r="BN188" s="20"/>
      <c r="BO188" s="20">
        <f t="shared" ref="BO188:BP188" si="1866">$AG188*AH188</f>
        <v>0.000002672894486</v>
      </c>
      <c r="BP188" s="20">
        <f t="shared" si="1866"/>
        <v>0.000002672763192</v>
      </c>
      <c r="BQ188" s="20"/>
      <c r="BR188" s="20">
        <f t="shared" si="27"/>
        <v>0.000008291695004</v>
      </c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</row>
    <row r="189" ht="15.75" customHeight="1">
      <c r="A189" s="86">
        <v>44455.0</v>
      </c>
      <c r="B189" s="20">
        <v>0.012729999999999998</v>
      </c>
      <c r="C189" s="20">
        <v>0.021330000000000002</v>
      </c>
      <c r="D189" s="20">
        <v>0.03276</v>
      </c>
      <c r="E189" s="20">
        <v>0.009340000000000001</v>
      </c>
      <c r="F189" s="20">
        <v>0.01352</v>
      </c>
      <c r="G189" s="20">
        <v>0.00582</v>
      </c>
      <c r="H189" s="20">
        <v>0.00868</v>
      </c>
      <c r="I189" s="20" t="s">
        <v>83</v>
      </c>
      <c r="J189" s="20"/>
      <c r="K189" s="86">
        <v>44455.0</v>
      </c>
      <c r="L189" s="89">
        <v>0.8498</v>
      </c>
      <c r="M189" s="89">
        <v>109.76</v>
      </c>
      <c r="N189" s="20"/>
      <c r="O189" s="20"/>
      <c r="P189" s="20"/>
      <c r="Q189" s="20"/>
      <c r="R189" s="20"/>
      <c r="S189" s="86">
        <v>44455.0</v>
      </c>
      <c r="T189" s="20">
        <f t="shared" ref="T189:V189" si="1867">(1+B189)*1</f>
        <v>1.01273</v>
      </c>
      <c r="U189" s="20">
        <f t="shared" si="1867"/>
        <v>1.02133</v>
      </c>
      <c r="V189" s="20">
        <f t="shared" si="1867"/>
        <v>1.03276</v>
      </c>
      <c r="W189" s="91">
        <f t="shared" ref="W189:X189" si="1868">(1+E189)*$L189</f>
        <v>0.857737132</v>
      </c>
      <c r="X189" s="91">
        <f t="shared" si="1868"/>
        <v>0.861289296</v>
      </c>
      <c r="Y189" s="91">
        <f t="shared" ref="Y189:Z189" si="1869">(1+G189)*$M189</f>
        <v>110.3988032</v>
      </c>
      <c r="Z189" s="91">
        <f t="shared" si="1869"/>
        <v>110.7127168</v>
      </c>
      <c r="AA189" s="20"/>
      <c r="AB189" s="86">
        <v>44455.0</v>
      </c>
      <c r="AC189" s="92">
        <f t="shared" ref="AC189:AI189" si="1870">LN(T189/T188)</f>
        <v>-0.00001974840532</v>
      </c>
      <c r="AD189" s="92">
        <f t="shared" si="1870"/>
        <v>0.00007833230526</v>
      </c>
      <c r="AE189" s="92">
        <f t="shared" si="1870"/>
        <v>0.0001452524248</v>
      </c>
      <c r="AF189" s="92">
        <f t="shared" si="1870"/>
        <v>0.004038689411</v>
      </c>
      <c r="AG189" s="92">
        <f t="shared" si="1870"/>
        <v>0.004025482549</v>
      </c>
      <c r="AH189" s="92">
        <f t="shared" si="1870"/>
        <v>0.003426397765</v>
      </c>
      <c r="AI189" s="92">
        <f t="shared" si="1870"/>
        <v>0.00341634242</v>
      </c>
      <c r="AJ189" s="20"/>
      <c r="AK189" s="20">
        <f t="shared" ref="AK189:AQ189" si="1871">AC189*AC189</f>
        <v>0.0000000003899995126</v>
      </c>
      <c r="AL189" s="20">
        <f t="shared" si="1871"/>
        <v>0.000000006135950048</v>
      </c>
      <c r="AM189" s="20">
        <f t="shared" si="1871"/>
        <v>0.0000000210982669</v>
      </c>
      <c r="AN189" s="20">
        <f t="shared" si="1871"/>
        <v>0.00001631101216</v>
      </c>
      <c r="AO189" s="20">
        <f t="shared" si="1871"/>
        <v>0.00001620450976</v>
      </c>
      <c r="AP189" s="20">
        <f t="shared" si="1871"/>
        <v>0.00001174020165</v>
      </c>
      <c r="AQ189" s="20">
        <f t="shared" si="1871"/>
        <v>0.00001167139553</v>
      </c>
      <c r="AR189" s="20"/>
      <c r="AS189" s="20">
        <f t="shared" ref="AS189:AX189" si="1872">$AC189*AD189</f>
        <v>-0.000000001546938114</v>
      </c>
      <c r="AT189" s="20">
        <f t="shared" si="1872"/>
        <v>-0.000000002868503757</v>
      </c>
      <c r="AU189" s="20">
        <f t="shared" si="1872"/>
        <v>-0.00000007975767544</v>
      </c>
      <c r="AV189" s="20">
        <f t="shared" si="1872"/>
        <v>-0.00000007949686098</v>
      </c>
      <c r="AW189" s="20">
        <f t="shared" si="1872"/>
        <v>-0.00000006766589185</v>
      </c>
      <c r="AX189" s="20">
        <f t="shared" si="1872"/>
        <v>-0.00000006746731481</v>
      </c>
      <c r="AY189" s="20"/>
      <c r="AZ189" s="20">
        <f t="shared" ref="AZ189:BD189" si="1873">$AD189*AE189</f>
        <v>0.00000001137795728</v>
      </c>
      <c r="BA189" s="20">
        <f t="shared" si="1873"/>
        <v>0.0000003163598518</v>
      </c>
      <c r="BB189" s="20">
        <f t="shared" si="1873"/>
        <v>0.0000003153253279</v>
      </c>
      <c r="BC189" s="20">
        <f t="shared" si="1873"/>
        <v>0.0000002683976357</v>
      </c>
      <c r="BD189" s="20">
        <f t="shared" si="1873"/>
        <v>0.0000002676099773</v>
      </c>
      <c r="BE189" s="20"/>
      <c r="BF189" s="20">
        <f t="shared" ref="BF189:BI189" si="1874">$AE189*AF189</f>
        <v>0.0000005866294298</v>
      </c>
      <c r="BG189" s="20">
        <f t="shared" si="1874"/>
        <v>0.0000005847111011</v>
      </c>
      <c r="BH189" s="20">
        <f t="shared" si="1874"/>
        <v>0.0000004976925836</v>
      </c>
      <c r="BI189" s="20">
        <f t="shared" si="1874"/>
        <v>0.0000004962320203</v>
      </c>
      <c r="BJ189" s="20"/>
      <c r="BK189" s="20">
        <f t="shared" ref="BK189:BM189" si="1875">$AF189*AG189</f>
        <v>0.00001625767375</v>
      </c>
      <c r="BL189" s="20">
        <f t="shared" si="1875"/>
        <v>0.00001383815637</v>
      </c>
      <c r="BM189" s="20">
        <f t="shared" si="1875"/>
        <v>0.00001379754596</v>
      </c>
      <c r="BN189" s="20"/>
      <c r="BO189" s="20">
        <f t="shared" ref="BO189:BP189" si="1876">$AG189*AH189</f>
        <v>0.00001379290441</v>
      </c>
      <c r="BP189" s="20">
        <f t="shared" si="1876"/>
        <v>0.00001375242679</v>
      </c>
      <c r="BQ189" s="20"/>
      <c r="BR189" s="20">
        <f t="shared" si="27"/>
        <v>0.00001170574803</v>
      </c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</row>
    <row r="190" ht="15.75" customHeight="1">
      <c r="A190" s="86">
        <v>44456.0</v>
      </c>
      <c r="B190" s="20">
        <v>0.012920000000000001</v>
      </c>
      <c r="C190" s="20">
        <v>0.021429999999999998</v>
      </c>
      <c r="D190" s="20">
        <v>0.03294</v>
      </c>
      <c r="E190" s="20">
        <v>0.00945</v>
      </c>
      <c r="F190" s="20">
        <v>0.01367</v>
      </c>
      <c r="G190" s="20">
        <v>0.005849999999999999</v>
      </c>
      <c r="H190" s="20">
        <v>0.00873</v>
      </c>
      <c r="I190" s="20" t="s">
        <v>83</v>
      </c>
      <c r="J190" s="20"/>
      <c r="K190" s="86">
        <v>44456.0</v>
      </c>
      <c r="L190" s="89">
        <v>0.853</v>
      </c>
      <c r="M190" s="89">
        <v>110.05</v>
      </c>
      <c r="N190" s="20"/>
      <c r="O190" s="20"/>
      <c r="P190" s="20"/>
      <c r="Q190" s="20"/>
      <c r="R190" s="20"/>
      <c r="S190" s="86">
        <v>44456.0</v>
      </c>
      <c r="T190" s="20">
        <f t="shared" ref="T190:V190" si="1877">(1+B190)*1</f>
        <v>1.01292</v>
      </c>
      <c r="U190" s="20">
        <f t="shared" si="1877"/>
        <v>1.02143</v>
      </c>
      <c r="V190" s="20">
        <f t="shared" si="1877"/>
        <v>1.03294</v>
      </c>
      <c r="W190" s="91">
        <f t="shared" ref="W190:X190" si="1878">(1+E190)*$L190</f>
        <v>0.86106085</v>
      </c>
      <c r="X190" s="91">
        <f t="shared" si="1878"/>
        <v>0.86466051</v>
      </c>
      <c r="Y190" s="91">
        <f t="shared" ref="Y190:Z190" si="1879">(1+G190)*$M190</f>
        <v>110.6937925</v>
      </c>
      <c r="Z190" s="91">
        <f t="shared" si="1879"/>
        <v>111.0107365</v>
      </c>
      <c r="AA190" s="20"/>
      <c r="AB190" s="86">
        <v>44456.0</v>
      </c>
      <c r="AC190" s="92">
        <f t="shared" ref="AC190:AI190" si="1880">LN(T190/T189)</f>
        <v>0.0001875941061</v>
      </c>
      <c r="AD190" s="92">
        <f t="shared" si="1880"/>
        <v>0.00009790675369</v>
      </c>
      <c r="AE190" s="92">
        <f t="shared" si="1880"/>
        <v>0.0001742750646</v>
      </c>
      <c r="AF190" s="92">
        <f t="shared" si="1880"/>
        <v>0.00386749598</v>
      </c>
      <c r="AG190" s="92">
        <f t="shared" si="1880"/>
        <v>0.003906507913</v>
      </c>
      <c r="AH190" s="92">
        <f t="shared" si="1880"/>
        <v>0.00266846996</v>
      </c>
      <c r="AI190" s="92">
        <f t="shared" si="1880"/>
        <v>0.002688212501</v>
      </c>
      <c r="AJ190" s="20"/>
      <c r="AK190" s="20">
        <f t="shared" ref="AK190:AQ190" si="1881">AC190*AC190</f>
        <v>0.00000003519154866</v>
      </c>
      <c r="AL190" s="20">
        <f t="shared" si="1881"/>
        <v>0.000000009585732417</v>
      </c>
      <c r="AM190" s="20">
        <f t="shared" si="1881"/>
        <v>0.00000003037179814</v>
      </c>
      <c r="AN190" s="20">
        <f t="shared" si="1881"/>
        <v>0.00001495752516</v>
      </c>
      <c r="AO190" s="20">
        <f t="shared" si="1881"/>
        <v>0.00001526080407</v>
      </c>
      <c r="AP190" s="20">
        <f t="shared" si="1881"/>
        <v>0.000007120731929</v>
      </c>
      <c r="AQ190" s="20">
        <f t="shared" si="1881"/>
        <v>0.000007226486451</v>
      </c>
      <c r="AR190" s="20"/>
      <c r="AS190" s="20">
        <f t="shared" ref="AS190:AX190" si="1882">$AC190*AD190</f>
        <v>0.00000001836672994</v>
      </c>
      <c r="AT190" s="20">
        <f t="shared" si="1882"/>
        <v>0.00000003269297496</v>
      </c>
      <c r="AU190" s="20">
        <f t="shared" si="1882"/>
        <v>0.0000007255194514</v>
      </c>
      <c r="AV190" s="20">
        <f t="shared" si="1882"/>
        <v>0.0000007328378601</v>
      </c>
      <c r="AW190" s="20">
        <f t="shared" si="1882"/>
        <v>0.000000500589237</v>
      </c>
      <c r="AX190" s="20">
        <f t="shared" si="1882"/>
        <v>0.0000005042928213</v>
      </c>
      <c r="AY190" s="20"/>
      <c r="AZ190" s="20">
        <f t="shared" ref="AZ190:BD190" si="1883">$AD190*AE190</f>
        <v>0.00000001706270582</v>
      </c>
      <c r="BA190" s="20">
        <f t="shared" si="1883"/>
        <v>0.0000003786539763</v>
      </c>
      <c r="BB190" s="20">
        <f t="shared" si="1883"/>
        <v>0.000000382473508</v>
      </c>
      <c r="BC190" s="20">
        <f t="shared" si="1883"/>
        <v>0.0000002612612311</v>
      </c>
      <c r="BD190" s="20">
        <f t="shared" si="1883"/>
        <v>0.0000002631941592</v>
      </c>
      <c r="BE190" s="20"/>
      <c r="BF190" s="20">
        <f t="shared" ref="BF190:BI190" si="1884">$AE190*AF190</f>
        <v>0.0000006740081117</v>
      </c>
      <c r="BG190" s="20">
        <f t="shared" si="1884"/>
        <v>0.0000006808069188</v>
      </c>
      <c r="BH190" s="20">
        <f t="shared" si="1884"/>
        <v>0.0000004650477747</v>
      </c>
      <c r="BI190" s="20">
        <f t="shared" si="1884"/>
        <v>0.0000004684884072</v>
      </c>
      <c r="BJ190" s="20"/>
      <c r="BK190" s="20">
        <f t="shared" ref="BK190:BM190" si="1885">$AF190*AG190</f>
        <v>0.00001510840365</v>
      </c>
      <c r="BL190" s="20">
        <f t="shared" si="1885"/>
        <v>0.00001032029684</v>
      </c>
      <c r="BM190" s="20">
        <f t="shared" si="1885"/>
        <v>0.00001039665104</v>
      </c>
      <c r="BN190" s="20"/>
      <c r="BO190" s="20">
        <f t="shared" ref="BO190:BP190" si="1886">$AG190*AH190</f>
        <v>0.00001042439902</v>
      </c>
      <c r="BP190" s="20">
        <f t="shared" si="1886"/>
        <v>0.00001050152341</v>
      </c>
      <c r="BQ190" s="20"/>
      <c r="BR190" s="20">
        <f t="shared" si="27"/>
        <v>0.000007173414306</v>
      </c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</row>
    <row r="191" ht="15.75" customHeight="1">
      <c r="A191" s="86">
        <v>44459.0</v>
      </c>
      <c r="B191" s="20">
        <v>0.01316</v>
      </c>
      <c r="C191" s="20">
        <v>0.021840000000000002</v>
      </c>
      <c r="D191" s="20">
        <v>0.03342</v>
      </c>
      <c r="E191" s="20">
        <v>0.009689999999999999</v>
      </c>
      <c r="F191" s="20">
        <v>0.013879999999999998</v>
      </c>
      <c r="G191" s="20">
        <v>0.005849999999999999</v>
      </c>
      <c r="H191" s="20">
        <v>0.00873</v>
      </c>
      <c r="I191" s="20" t="s">
        <v>83</v>
      </c>
      <c r="J191" s="20"/>
      <c r="K191" s="86">
        <v>44459.0</v>
      </c>
      <c r="L191" s="89">
        <v>0.8528</v>
      </c>
      <c r="M191" s="89">
        <v>109.5</v>
      </c>
      <c r="N191" s="20"/>
      <c r="O191" s="20"/>
      <c r="P191" s="20"/>
      <c r="Q191" s="20"/>
      <c r="R191" s="20"/>
      <c r="S191" s="86">
        <v>44459.0</v>
      </c>
      <c r="T191" s="20">
        <f t="shared" ref="T191:V191" si="1887">(1+B191)*1</f>
        <v>1.01316</v>
      </c>
      <c r="U191" s="20">
        <f t="shared" si="1887"/>
        <v>1.02184</v>
      </c>
      <c r="V191" s="20">
        <f t="shared" si="1887"/>
        <v>1.03342</v>
      </c>
      <c r="W191" s="91">
        <f t="shared" ref="W191:X191" si="1888">(1+E191)*$L191</f>
        <v>0.861063632</v>
      </c>
      <c r="X191" s="91">
        <f t="shared" si="1888"/>
        <v>0.864636864</v>
      </c>
      <c r="Y191" s="91">
        <f t="shared" ref="Y191:Z191" si="1889">(1+G191)*$M191</f>
        <v>110.140575</v>
      </c>
      <c r="Z191" s="91">
        <f t="shared" si="1889"/>
        <v>110.455935</v>
      </c>
      <c r="AA191" s="20"/>
      <c r="AB191" s="86">
        <v>44459.0</v>
      </c>
      <c r="AC191" s="92">
        <f t="shared" ref="AC191:AI191" si="1890">LN(T191/T190)</f>
        <v>0.0002369106858</v>
      </c>
      <c r="AD191" s="92">
        <f t="shared" si="1890"/>
        <v>0.0004013175014</v>
      </c>
      <c r="AE191" s="92">
        <f t="shared" si="1890"/>
        <v>0.0004645850758</v>
      </c>
      <c r="AF191" s="92">
        <f t="shared" si="1890"/>
        <v>0.000003230893038</v>
      </c>
      <c r="AG191" s="92">
        <f t="shared" si="1890"/>
        <v>-0.00002734752317</v>
      </c>
      <c r="AH191" s="92">
        <f t="shared" si="1890"/>
        <v>-0.005010258716</v>
      </c>
      <c r="AI191" s="92">
        <f t="shared" si="1890"/>
        <v>-0.005010258716</v>
      </c>
      <c r="AJ191" s="20"/>
      <c r="AK191" s="20">
        <f t="shared" ref="AK191:AQ191" si="1891">AC191*AC191</f>
        <v>0.00000005612667304</v>
      </c>
      <c r="AL191" s="20">
        <f t="shared" si="1891"/>
        <v>0.0000001610557369</v>
      </c>
      <c r="AM191" s="20">
        <f t="shared" si="1891"/>
        <v>0.0000002158392927</v>
      </c>
      <c r="AN191" s="20">
        <f t="shared" si="1891"/>
        <v>0</v>
      </c>
      <c r="AO191" s="20">
        <f t="shared" si="1891"/>
        <v>0.0000000007478870235</v>
      </c>
      <c r="AP191" s="20">
        <f t="shared" si="1891"/>
        <v>0.0000251026924</v>
      </c>
      <c r="AQ191" s="20">
        <f t="shared" si="1891"/>
        <v>0.0000251026924</v>
      </c>
      <c r="AR191" s="20"/>
      <c r="AS191" s="20">
        <f t="shared" ref="AS191:AX191" si="1892">$AC191*AD191</f>
        <v>0.00000009507640446</v>
      </c>
      <c r="AT191" s="20">
        <f t="shared" si="1892"/>
        <v>0.0000001100651689</v>
      </c>
      <c r="AU191" s="20">
        <f t="shared" si="1892"/>
        <v>0.0000000007654330854</v>
      </c>
      <c r="AV191" s="20">
        <f t="shared" si="1892"/>
        <v>-0.000000006478920469</v>
      </c>
      <c r="AW191" s="20">
        <f t="shared" si="1892"/>
        <v>-0.000001186983828</v>
      </c>
      <c r="AX191" s="20">
        <f t="shared" si="1892"/>
        <v>-0.000001186983828</v>
      </c>
      <c r="AY191" s="20"/>
      <c r="AZ191" s="20">
        <f t="shared" ref="AZ191:BD191" si="1893">$AD191*AE191</f>
        <v>0.0000001864461218</v>
      </c>
      <c r="BA191" s="20">
        <f t="shared" si="1893"/>
        <v>0.000000001296613921</v>
      </c>
      <c r="BB191" s="20">
        <f t="shared" si="1893"/>
        <v>-0.00000001097503967</v>
      </c>
      <c r="BC191" s="20">
        <f t="shared" si="1893"/>
        <v>-0.000002010704509</v>
      </c>
      <c r="BD191" s="20">
        <f t="shared" si="1893"/>
        <v>-0.000002010704509</v>
      </c>
      <c r="BE191" s="20"/>
      <c r="BF191" s="20">
        <f t="shared" ref="BF191:BI191" si="1894">$AE191*AF191</f>
        <v>0.000000001501024687</v>
      </c>
      <c r="BG191" s="20">
        <f t="shared" si="1894"/>
        <v>-0.00000001270525113</v>
      </c>
      <c r="BH191" s="20">
        <f t="shared" si="1894"/>
        <v>-0.000002327691425</v>
      </c>
      <c r="BI191" s="20">
        <f t="shared" si="1894"/>
        <v>-0.000002327691425</v>
      </c>
      <c r="BJ191" s="20"/>
      <c r="BK191" s="20">
        <f t="shared" ref="BK191:BM191" si="1895">$AF191*AG191</f>
        <v>0</v>
      </c>
      <c r="BL191" s="20">
        <f t="shared" si="1895"/>
        <v>-0.00000001618761001</v>
      </c>
      <c r="BM191" s="20">
        <f t="shared" si="1895"/>
        <v>-0.00000001618761001</v>
      </c>
      <c r="BN191" s="20"/>
      <c r="BO191" s="20">
        <f t="shared" ref="BO191:BP191" si="1896">$AG191*AH191</f>
        <v>0.0000001370181663</v>
      </c>
      <c r="BP191" s="20">
        <f t="shared" si="1896"/>
        <v>0.0000001370181663</v>
      </c>
      <c r="BQ191" s="20"/>
      <c r="BR191" s="20">
        <f t="shared" si="27"/>
        <v>0.0000251026924</v>
      </c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</row>
    <row r="192" ht="15.75" customHeight="1">
      <c r="A192" s="86">
        <v>44460.0</v>
      </c>
      <c r="B192" s="20">
        <v>0.01333</v>
      </c>
      <c r="C192" s="20">
        <v>0.022080000000000002</v>
      </c>
      <c r="D192" s="20">
        <v>0.03367</v>
      </c>
      <c r="E192" s="20">
        <v>0.009899999999999999</v>
      </c>
      <c r="F192" s="20">
        <v>0.0139</v>
      </c>
      <c r="G192" s="20">
        <v>0.00582</v>
      </c>
      <c r="H192" s="20">
        <v>0.00871</v>
      </c>
      <c r="I192" s="20" t="s">
        <v>83</v>
      </c>
      <c r="J192" s="20"/>
      <c r="K192" s="86">
        <v>44460.0</v>
      </c>
      <c r="L192" s="89">
        <v>0.8529</v>
      </c>
      <c r="M192" s="89">
        <v>109.25</v>
      </c>
      <c r="N192" s="20"/>
      <c r="O192" s="20"/>
      <c r="P192" s="20"/>
      <c r="Q192" s="20"/>
      <c r="R192" s="20"/>
      <c r="S192" s="86">
        <v>44460.0</v>
      </c>
      <c r="T192" s="20">
        <f t="shared" ref="T192:V192" si="1897">(1+B192)*1</f>
        <v>1.01333</v>
      </c>
      <c r="U192" s="20">
        <f t="shared" si="1897"/>
        <v>1.02208</v>
      </c>
      <c r="V192" s="20">
        <f t="shared" si="1897"/>
        <v>1.03367</v>
      </c>
      <c r="W192" s="91">
        <f t="shared" ref="W192:X192" si="1898">(1+E192)*$L192</f>
        <v>0.86134371</v>
      </c>
      <c r="X192" s="91">
        <f t="shared" si="1898"/>
        <v>0.86475531</v>
      </c>
      <c r="Y192" s="91">
        <f t="shared" ref="Y192:Z192" si="1899">(1+G192)*$M192</f>
        <v>109.885835</v>
      </c>
      <c r="Z192" s="91">
        <f t="shared" si="1899"/>
        <v>110.2015675</v>
      </c>
      <c r="AA192" s="20"/>
      <c r="AB192" s="86">
        <v>44460.0</v>
      </c>
      <c r="AC192" s="92">
        <f t="shared" ref="AC192:AI192" si="1900">LN(T192/T191)</f>
        <v>0.0001677777837</v>
      </c>
      <c r="AD192" s="92">
        <f t="shared" si="1900"/>
        <v>0.0002348428521</v>
      </c>
      <c r="AE192" s="92">
        <f t="shared" si="1900"/>
        <v>0.0002418859374</v>
      </c>
      <c r="AF192" s="92">
        <f t="shared" si="1900"/>
        <v>0.0003252169166</v>
      </c>
      <c r="AG192" s="92">
        <f t="shared" si="1900"/>
        <v>0.0001369799193</v>
      </c>
      <c r="AH192" s="92">
        <f t="shared" si="1900"/>
        <v>-0.002315541246</v>
      </c>
      <c r="AI192" s="92">
        <f t="shared" si="1900"/>
        <v>-0.002305542388</v>
      </c>
      <c r="AJ192" s="20"/>
      <c r="AK192" s="20">
        <f t="shared" ref="AK192:AQ192" si="1901">AC192*AC192</f>
        <v>0.00000002814938469</v>
      </c>
      <c r="AL192" s="20">
        <f t="shared" si="1901"/>
        <v>0.00000005515116517</v>
      </c>
      <c r="AM192" s="20">
        <f t="shared" si="1901"/>
        <v>0.00000005850880673</v>
      </c>
      <c r="AN192" s="20">
        <f t="shared" si="1901"/>
        <v>0.0000001057660429</v>
      </c>
      <c r="AO192" s="20">
        <f t="shared" si="1901"/>
        <v>0.00000001876349828</v>
      </c>
      <c r="AP192" s="20">
        <f t="shared" si="1901"/>
        <v>0.000005361731264</v>
      </c>
      <c r="AQ192" s="20">
        <f t="shared" si="1901"/>
        <v>0.000005315525705</v>
      </c>
      <c r="AR192" s="20"/>
      <c r="AS192" s="20">
        <f t="shared" ref="AS192:AX192" si="1902">$AC192*AD192</f>
        <v>0.00000003940141323</v>
      </c>
      <c r="AT192" s="20">
        <f t="shared" si="1902"/>
        <v>0.00000004058308648</v>
      </c>
      <c r="AU192" s="20">
        <f t="shared" si="1902"/>
        <v>0.00000005456417348</v>
      </c>
      <c r="AV192" s="20">
        <f t="shared" si="1902"/>
        <v>0.00000002298218726</v>
      </c>
      <c r="AW192" s="20">
        <f t="shared" si="1902"/>
        <v>-0.0000003884963783</v>
      </c>
      <c r="AX192" s="20">
        <f t="shared" si="1902"/>
        <v>-0.0000003868187921</v>
      </c>
      <c r="AY192" s="20"/>
      <c r="AZ192" s="20">
        <f t="shared" ref="AZ192:BD192" si="1903">$AD192*AE192</f>
        <v>0.00000005680518343</v>
      </c>
      <c r="BA192" s="20">
        <f t="shared" si="1903"/>
        <v>0.00000007637486824</v>
      </c>
      <c r="BB192" s="20">
        <f t="shared" si="1903"/>
        <v>0.00000003216875492</v>
      </c>
      <c r="BC192" s="20">
        <f t="shared" si="1903"/>
        <v>-0.0000005437883104</v>
      </c>
      <c r="BD192" s="20">
        <f t="shared" si="1903"/>
        <v>-0.0000005414401501</v>
      </c>
      <c r="BE192" s="20"/>
      <c r="BF192" s="20">
        <f t="shared" ref="BF192:BI192" si="1904">$AE192*AF192</f>
        <v>0.00000007866539875</v>
      </c>
      <c r="BG192" s="20">
        <f t="shared" si="1904"/>
        <v>0.00000003313351618</v>
      </c>
      <c r="BH192" s="20">
        <f t="shared" si="1904"/>
        <v>-0.0000005600968651</v>
      </c>
      <c r="BI192" s="20">
        <f t="shared" si="1904"/>
        <v>-0.000000557678282</v>
      </c>
      <c r="BJ192" s="20"/>
      <c r="BK192" s="20">
        <f t="shared" ref="BK192:BM192" si="1905">$AF192*AG192</f>
        <v>0.00000004454818698</v>
      </c>
      <c r="BL192" s="20">
        <f t="shared" si="1905"/>
        <v>-0.0000007530531845</v>
      </c>
      <c r="BM192" s="20">
        <f t="shared" si="1905"/>
        <v>-0.0000007498013867</v>
      </c>
      <c r="BN192" s="20"/>
      <c r="BO192" s="20">
        <f t="shared" ref="BO192:BP192" si="1906">$AG192*AH192</f>
        <v>-0.000000317182653</v>
      </c>
      <c r="BP192" s="20">
        <f t="shared" si="1906"/>
        <v>-0.0000003158130102</v>
      </c>
      <c r="BQ192" s="20"/>
      <c r="BR192" s="20">
        <f t="shared" si="27"/>
        <v>0.000005338578496</v>
      </c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</row>
    <row r="193" ht="15.75" customHeight="1">
      <c r="A193" s="86">
        <v>44461.0</v>
      </c>
      <c r="B193" s="20">
        <v>0.013309999999999999</v>
      </c>
      <c r="C193" s="20">
        <v>0.022080000000000002</v>
      </c>
      <c r="D193" s="20">
        <v>0.0336</v>
      </c>
      <c r="E193" s="20">
        <v>0.00998</v>
      </c>
      <c r="F193" s="20">
        <v>0.01395</v>
      </c>
      <c r="G193" s="20">
        <v>0.0058</v>
      </c>
      <c r="H193" s="20">
        <v>0.00866</v>
      </c>
      <c r="I193" s="20" t="s">
        <v>83</v>
      </c>
      <c r="J193" s="20"/>
      <c r="K193" s="86">
        <v>44461.0</v>
      </c>
      <c r="L193" s="89">
        <v>0.8557</v>
      </c>
      <c r="M193" s="89">
        <v>109.81</v>
      </c>
      <c r="N193" s="20"/>
      <c r="O193" s="20"/>
      <c r="P193" s="20"/>
      <c r="Q193" s="20"/>
      <c r="R193" s="20"/>
      <c r="S193" s="86">
        <v>44461.0</v>
      </c>
      <c r="T193" s="20">
        <f t="shared" ref="T193:V193" si="1907">(1+B193)*1</f>
        <v>1.01331</v>
      </c>
      <c r="U193" s="20">
        <f t="shared" si="1907"/>
        <v>1.02208</v>
      </c>
      <c r="V193" s="20">
        <f t="shared" si="1907"/>
        <v>1.0336</v>
      </c>
      <c r="W193" s="91">
        <f t="shared" ref="W193:X193" si="1908">(1+E193)*$L193</f>
        <v>0.864239886</v>
      </c>
      <c r="X193" s="91">
        <f t="shared" si="1908"/>
        <v>0.867637015</v>
      </c>
      <c r="Y193" s="91">
        <f t="shared" ref="Y193:Z193" si="1909">(1+G193)*$M193</f>
        <v>110.446898</v>
      </c>
      <c r="Z193" s="91">
        <f t="shared" si="1909"/>
        <v>110.7609546</v>
      </c>
      <c r="AA193" s="20"/>
      <c r="AB193" s="86">
        <v>44461.0</v>
      </c>
      <c r="AC193" s="92">
        <f t="shared" ref="AC193:AI193" si="1910">LN(T193/T192)</f>
        <v>-0.0000197371018</v>
      </c>
      <c r="AD193" s="92">
        <f t="shared" si="1910"/>
        <v>0</v>
      </c>
      <c r="AE193" s="92">
        <f t="shared" si="1910"/>
        <v>-0.00006772216501</v>
      </c>
      <c r="AF193" s="92">
        <f t="shared" si="1910"/>
        <v>0.003356752725</v>
      </c>
      <c r="AG193" s="92">
        <f t="shared" si="1910"/>
        <v>0.003326853411</v>
      </c>
      <c r="AH193" s="92">
        <f t="shared" si="1910"/>
        <v>0.005092881163</v>
      </c>
      <c r="AI193" s="92">
        <f t="shared" si="1910"/>
        <v>0.005063196145</v>
      </c>
      <c r="AJ193" s="20"/>
      <c r="AK193" s="20">
        <f t="shared" ref="AK193:AQ193" si="1911">AC193*AC193</f>
        <v>0.0000000003895531876</v>
      </c>
      <c r="AL193" s="20">
        <f t="shared" si="1911"/>
        <v>0</v>
      </c>
      <c r="AM193" s="20">
        <f t="shared" si="1911"/>
        <v>0.000000004586291633</v>
      </c>
      <c r="AN193" s="20">
        <f t="shared" si="1911"/>
        <v>0.00001126778886</v>
      </c>
      <c r="AO193" s="20">
        <f t="shared" si="1911"/>
        <v>0.00001106795362</v>
      </c>
      <c r="AP193" s="20">
        <f t="shared" si="1911"/>
        <v>0.00002593743854</v>
      </c>
      <c r="AQ193" s="20">
        <f t="shared" si="1911"/>
        <v>0.0000256359552</v>
      </c>
      <c r="AR193" s="20"/>
      <c r="AS193" s="20">
        <f t="shared" ref="AS193:AX193" si="1912">$AC193*AD193</f>
        <v>0</v>
      </c>
      <c r="AT193" s="20">
        <f t="shared" si="1912"/>
        <v>0.000000001336639265</v>
      </c>
      <c r="AU193" s="20">
        <f t="shared" si="1912"/>
        <v>-0.00000006625257028</v>
      </c>
      <c r="AV193" s="20">
        <f t="shared" si="1912"/>
        <v>-0.00000006566244446</v>
      </c>
      <c r="AW193" s="20">
        <f t="shared" si="1912"/>
        <v>-0.000000100518714</v>
      </c>
      <c r="AX193" s="20">
        <f t="shared" si="1912"/>
        <v>-0.00000009993281777</v>
      </c>
      <c r="AY193" s="20"/>
      <c r="AZ193" s="20">
        <f t="shared" ref="AZ193:BD193" si="1913">$AD193*AE193</f>
        <v>0</v>
      </c>
      <c r="BA193" s="20">
        <f t="shared" si="1913"/>
        <v>0</v>
      </c>
      <c r="BB193" s="20">
        <f t="shared" si="1913"/>
        <v>0</v>
      </c>
      <c r="BC193" s="20">
        <f t="shared" si="1913"/>
        <v>0</v>
      </c>
      <c r="BD193" s="20">
        <f t="shared" si="1913"/>
        <v>0</v>
      </c>
      <c r="BE193" s="20"/>
      <c r="BF193" s="20">
        <f t="shared" ref="BF193:BI193" si="1914">$AE193*AF193</f>
        <v>-0.000000227326562</v>
      </c>
      <c r="BG193" s="20">
        <f t="shared" si="1914"/>
        <v>-0.0000002253017157</v>
      </c>
      <c r="BH193" s="20">
        <f t="shared" si="1914"/>
        <v>-0.0000003449009385</v>
      </c>
      <c r="BI193" s="20">
        <f t="shared" si="1914"/>
        <v>-0.0000003428906048</v>
      </c>
      <c r="BJ193" s="20"/>
      <c r="BK193" s="20">
        <f t="shared" ref="BK193:BM193" si="1915">$AF193*AG193</f>
        <v>0.00001116742425</v>
      </c>
      <c r="BL193" s="20">
        <f t="shared" si="1915"/>
        <v>0.00001709554272</v>
      </c>
      <c r="BM193" s="20">
        <f t="shared" si="1915"/>
        <v>0.00001699589746</v>
      </c>
      <c r="BN193" s="20"/>
      <c r="BO193" s="20">
        <f t="shared" ref="BO193:BP193" si="1916">$AG193*AH193</f>
        <v>0.00001694326907</v>
      </c>
      <c r="BP193" s="20">
        <f t="shared" si="1916"/>
        <v>0.00001684451137</v>
      </c>
      <c r="BQ193" s="20"/>
      <c r="BR193" s="20">
        <f t="shared" si="27"/>
        <v>0.00002578625627</v>
      </c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</row>
    <row r="194" ht="15.75" customHeight="1">
      <c r="A194" s="86">
        <v>44462.0</v>
      </c>
      <c r="B194" s="20">
        <v>0.01325</v>
      </c>
      <c r="C194" s="20">
        <v>0.02191</v>
      </c>
      <c r="D194" s="20">
        <v>0.03334</v>
      </c>
      <c r="E194" s="20">
        <v>0.00992</v>
      </c>
      <c r="F194" s="20">
        <v>0.01393</v>
      </c>
      <c r="G194" s="20">
        <v>0.0058</v>
      </c>
      <c r="H194" s="20">
        <v>0.00866</v>
      </c>
      <c r="I194" s="20" t="s">
        <v>83</v>
      </c>
      <c r="J194" s="20"/>
      <c r="K194" s="86">
        <v>44462.0</v>
      </c>
      <c r="L194" s="89">
        <v>0.8519</v>
      </c>
      <c r="M194" s="89">
        <v>110.33</v>
      </c>
      <c r="N194" s="20"/>
      <c r="O194" s="20"/>
      <c r="P194" s="20"/>
      <c r="Q194" s="20"/>
      <c r="R194" s="20"/>
      <c r="S194" s="86">
        <v>44462.0</v>
      </c>
      <c r="T194" s="20">
        <f t="shared" ref="T194:V194" si="1917">(1+B194)*1</f>
        <v>1.01325</v>
      </c>
      <c r="U194" s="20">
        <f t="shared" si="1917"/>
        <v>1.02191</v>
      </c>
      <c r="V194" s="20">
        <f t="shared" si="1917"/>
        <v>1.03334</v>
      </c>
      <c r="W194" s="91">
        <f t="shared" ref="W194:X194" si="1918">(1+E194)*$L194</f>
        <v>0.860350848</v>
      </c>
      <c r="X194" s="91">
        <f t="shared" si="1918"/>
        <v>0.863766967</v>
      </c>
      <c r="Y194" s="91">
        <f t="shared" ref="Y194:Z194" si="1919">(1+G194)*$M194</f>
        <v>110.969914</v>
      </c>
      <c r="Z194" s="91">
        <f t="shared" si="1919"/>
        <v>111.2854578</v>
      </c>
      <c r="AA194" s="20"/>
      <c r="AB194" s="86">
        <v>44462.0</v>
      </c>
      <c r="AC194" s="92">
        <f t="shared" ref="AC194:AI194" si="1920">LN(T194/T193)</f>
        <v>-0.00005921364284</v>
      </c>
      <c r="AD194" s="92">
        <f t="shared" si="1920"/>
        <v>-0.000166341323</v>
      </c>
      <c r="AE194" s="92">
        <f t="shared" si="1920"/>
        <v>-0.0002515796311</v>
      </c>
      <c r="AF194" s="92">
        <f t="shared" si="1920"/>
        <v>-0.004510107257</v>
      </c>
      <c r="AG194" s="92">
        <f t="shared" si="1920"/>
        <v>-0.004470423408</v>
      </c>
      <c r="AH194" s="92">
        <f t="shared" si="1920"/>
        <v>0.004724275163</v>
      </c>
      <c r="AI194" s="92">
        <f t="shared" si="1920"/>
        <v>0.004724275163</v>
      </c>
      <c r="AJ194" s="20"/>
      <c r="AK194" s="20">
        <f t="shared" ref="AK194:AQ194" si="1921">AC194*AC194</f>
        <v>0.000000003506255498</v>
      </c>
      <c r="AL194" s="20">
        <f t="shared" si="1921"/>
        <v>0.00000002766943573</v>
      </c>
      <c r="AM194" s="20">
        <f t="shared" si="1921"/>
        <v>0.00000006329231079</v>
      </c>
      <c r="AN194" s="20">
        <f t="shared" si="1921"/>
        <v>0.00002034106747</v>
      </c>
      <c r="AO194" s="20">
        <f t="shared" si="1921"/>
        <v>0.00001998468545</v>
      </c>
      <c r="AP194" s="20">
        <f t="shared" si="1921"/>
        <v>0.00002231877581</v>
      </c>
      <c r="AQ194" s="20">
        <f t="shared" si="1921"/>
        <v>0.00002231877581</v>
      </c>
      <c r="AR194" s="20"/>
      <c r="AS194" s="20">
        <f t="shared" ref="AS194:AX194" si="1922">$AC194*AD194</f>
        <v>0.000000009849675689</v>
      </c>
      <c r="AT194" s="20">
        <f t="shared" si="1922"/>
        <v>0.00000001489694642</v>
      </c>
      <c r="AU194" s="20">
        <f t="shared" si="1922"/>
        <v>0.0000002670598803</v>
      </c>
      <c r="AV194" s="20">
        <f t="shared" si="1922"/>
        <v>0.000000264710055</v>
      </c>
      <c r="AW194" s="20">
        <f t="shared" si="1922"/>
        <v>-0.0000002797415422</v>
      </c>
      <c r="AX194" s="20">
        <f t="shared" si="1922"/>
        <v>-0.0000002797415422</v>
      </c>
      <c r="AY194" s="20"/>
      <c r="AZ194" s="20">
        <f t="shared" ref="AZ194:BD194" si="1923">$AD194*AE194</f>
        <v>0.00000004184808868</v>
      </c>
      <c r="BA194" s="20">
        <f t="shared" si="1923"/>
        <v>0.0000007502172079</v>
      </c>
      <c r="BB194" s="20">
        <f t="shared" si="1923"/>
        <v>0.0000007436161441</v>
      </c>
      <c r="BC194" s="20">
        <f t="shared" si="1923"/>
        <v>-0.0000007858421807</v>
      </c>
      <c r="BD194" s="20">
        <f t="shared" si="1923"/>
        <v>-0.0000007858421807</v>
      </c>
      <c r="BE194" s="20"/>
      <c r="BF194" s="20">
        <f t="shared" ref="BF194:BI194" si="1924">$AE194*AF194</f>
        <v>0.00000113465112</v>
      </c>
      <c r="BG194" s="20">
        <f t="shared" si="1924"/>
        <v>0.000001124667472</v>
      </c>
      <c r="BH194" s="20">
        <f t="shared" si="1924"/>
        <v>-0.000001188531403</v>
      </c>
      <c r="BI194" s="20">
        <f t="shared" si="1924"/>
        <v>-0.000001188531403</v>
      </c>
      <c r="BJ194" s="20"/>
      <c r="BK194" s="20">
        <f t="shared" ref="BK194:BM194" si="1925">$AF194*AG194</f>
        <v>0.00002016208905</v>
      </c>
      <c r="BL194" s="20">
        <f t="shared" si="1925"/>
        <v>-0.00002130698769</v>
      </c>
      <c r="BM194" s="20">
        <f t="shared" si="1925"/>
        <v>-0.00002130698769</v>
      </c>
      <c r="BN194" s="20"/>
      <c r="BO194" s="20">
        <f t="shared" ref="BO194:BP194" si="1926">$AG194*AH194</f>
        <v>-0.00002111951027</v>
      </c>
      <c r="BP194" s="20">
        <f t="shared" si="1926"/>
        <v>-0.00002111951027</v>
      </c>
      <c r="BQ194" s="20"/>
      <c r="BR194" s="20">
        <f t="shared" si="27"/>
        <v>0.00002231877581</v>
      </c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</row>
    <row r="195" ht="15.75" customHeight="1">
      <c r="A195" s="86">
        <v>44463.0</v>
      </c>
      <c r="B195" s="20">
        <v>0.01374</v>
      </c>
      <c r="C195" s="20">
        <v>0.02243</v>
      </c>
      <c r="D195" s="20">
        <v>0.03379</v>
      </c>
      <c r="E195" s="20">
        <v>0.01011</v>
      </c>
      <c r="F195" s="20">
        <v>0.01421</v>
      </c>
      <c r="G195" s="20">
        <v>0.0059099999999999995</v>
      </c>
      <c r="H195" s="20">
        <v>0.00874</v>
      </c>
      <c r="I195" s="20" t="s">
        <v>83</v>
      </c>
      <c r="J195" s="20"/>
      <c r="K195" s="86">
        <v>44463.0</v>
      </c>
      <c r="L195" s="89">
        <v>0.8534</v>
      </c>
      <c r="M195" s="89">
        <v>110.77</v>
      </c>
      <c r="N195" s="20"/>
      <c r="O195" s="20"/>
      <c r="P195" s="20"/>
      <c r="Q195" s="20"/>
      <c r="R195" s="20"/>
      <c r="S195" s="86">
        <v>44463.0</v>
      </c>
      <c r="T195" s="20">
        <f t="shared" ref="T195:V195" si="1927">(1+B195)*1</f>
        <v>1.01374</v>
      </c>
      <c r="U195" s="20">
        <f t="shared" si="1927"/>
        <v>1.02243</v>
      </c>
      <c r="V195" s="20">
        <f t="shared" si="1927"/>
        <v>1.03379</v>
      </c>
      <c r="W195" s="91">
        <f t="shared" ref="W195:X195" si="1928">(1+E195)*$L195</f>
        <v>0.862027874</v>
      </c>
      <c r="X195" s="91">
        <f t="shared" si="1928"/>
        <v>0.865526814</v>
      </c>
      <c r="Y195" s="91">
        <f t="shared" ref="Y195:Z195" si="1929">(1+G195)*$M195</f>
        <v>111.4246507</v>
      </c>
      <c r="Z195" s="91">
        <f t="shared" si="1929"/>
        <v>111.7381298</v>
      </c>
      <c r="AA195" s="20"/>
      <c r="AB195" s="86">
        <v>44463.0</v>
      </c>
      <c r="AC195" s="92">
        <f t="shared" ref="AC195:AI195" si="1930">LN(T195/T194)</f>
        <v>0.0004834755076</v>
      </c>
      <c r="AD195" s="92">
        <f t="shared" si="1930"/>
        <v>0.0005087216522</v>
      </c>
      <c r="AE195" s="92">
        <f t="shared" si="1930"/>
        <v>0.0004353862671</v>
      </c>
      <c r="AF195" s="92">
        <f t="shared" si="1930"/>
        <v>0.001947337724</v>
      </c>
      <c r="AG195" s="92">
        <f t="shared" si="1930"/>
        <v>0.002035336768</v>
      </c>
      <c r="AH195" s="92">
        <f t="shared" si="1930"/>
        <v>0.004089464456</v>
      </c>
      <c r="AI195" s="92">
        <f t="shared" si="1930"/>
        <v>0.00405941476</v>
      </c>
      <c r="AJ195" s="20"/>
      <c r="AK195" s="20">
        <f t="shared" ref="AK195:AQ195" si="1931">AC195*AC195</f>
        <v>0.0000002337485664</v>
      </c>
      <c r="AL195" s="20">
        <f t="shared" si="1931"/>
        <v>0.0000002587977194</v>
      </c>
      <c r="AM195" s="20">
        <f t="shared" si="1931"/>
        <v>0.0000001895612015</v>
      </c>
      <c r="AN195" s="20">
        <f t="shared" si="1931"/>
        <v>0.00000379212421</v>
      </c>
      <c r="AO195" s="20">
        <f t="shared" si="1931"/>
        <v>0.000004142595759</v>
      </c>
      <c r="AP195" s="20">
        <f t="shared" si="1931"/>
        <v>0.00001672371953</v>
      </c>
      <c r="AQ195" s="20">
        <f t="shared" si="1931"/>
        <v>0.00001647884819</v>
      </c>
      <c r="AR195" s="20"/>
      <c r="AS195" s="20">
        <f t="shared" ref="AS195:AX195" si="1932">$AC195*AD195</f>
        <v>0.000000245954459</v>
      </c>
      <c r="AT195" s="20">
        <f t="shared" si="1932"/>
        <v>0.0000002104985965</v>
      </c>
      <c r="AU195" s="20">
        <f t="shared" si="1932"/>
        <v>0.0000009414900944</v>
      </c>
      <c r="AV195" s="20">
        <f t="shared" si="1932"/>
        <v>0.000000984035477</v>
      </c>
      <c r="AW195" s="20">
        <f t="shared" si="1932"/>
        <v>0.000001977155903</v>
      </c>
      <c r="AX195" s="20">
        <f t="shared" si="1932"/>
        <v>0.000001962627611</v>
      </c>
      <c r="AY195" s="20"/>
      <c r="AZ195" s="20">
        <f t="shared" ref="AZ195:BD195" si="1933">$AD195*AE195</f>
        <v>0.0000002214904211</v>
      </c>
      <c r="BA195" s="20">
        <f t="shared" si="1933"/>
        <v>0.0000009906528642</v>
      </c>
      <c r="BB195" s="20">
        <f t="shared" si="1933"/>
        <v>0.000001035419883</v>
      </c>
      <c r="BC195" s="20">
        <f t="shared" si="1933"/>
        <v>0.000002080399114</v>
      </c>
      <c r="BD195" s="20">
        <f t="shared" si="1933"/>
        <v>0.000002065112183</v>
      </c>
      <c r="BE195" s="20"/>
      <c r="BF195" s="20">
        <f t="shared" ref="BF195:BI195" si="1934">$AE195*AF195</f>
        <v>0.0000008478441022</v>
      </c>
      <c r="BG195" s="20">
        <f t="shared" si="1934"/>
        <v>0.0000008861576776</v>
      </c>
      <c r="BH195" s="20">
        <f t="shared" si="1934"/>
        <v>0.000001780496664</v>
      </c>
      <c r="BI195" s="20">
        <f t="shared" si="1934"/>
        <v>0.000001767413439</v>
      </c>
      <c r="BJ195" s="20"/>
      <c r="BK195" s="20">
        <f t="shared" ref="BK195:BM195" si="1935">$AF195*AG195</f>
        <v>0.000003963488069</v>
      </c>
      <c r="BL195" s="20">
        <f t="shared" si="1935"/>
        <v>0.000007963568404</v>
      </c>
      <c r="BM195" s="20">
        <f t="shared" si="1935"/>
        <v>0.000007905051498</v>
      </c>
      <c r="BN195" s="20"/>
      <c r="BO195" s="20">
        <f t="shared" ref="BO195:BP195" si="1936">$AG195*AH195</f>
        <v>0.000008323437368</v>
      </c>
      <c r="BP195" s="20">
        <f t="shared" si="1936"/>
        <v>0.000008262276117</v>
      </c>
      <c r="BQ195" s="20"/>
      <c r="BR195" s="20">
        <f t="shared" si="27"/>
        <v>0.00001660083237</v>
      </c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</row>
    <row r="196" ht="15.75" customHeight="1">
      <c r="A196" s="86">
        <v>44466.0</v>
      </c>
      <c r="B196" s="20">
        <v>0.01391</v>
      </c>
      <c r="C196" s="20">
        <v>0.02266</v>
      </c>
      <c r="D196" s="20">
        <v>0.03404</v>
      </c>
      <c r="E196" s="20">
        <v>0.01027</v>
      </c>
      <c r="F196" s="20">
        <v>0.01435</v>
      </c>
      <c r="G196" s="20">
        <v>0.0059299999999999995</v>
      </c>
      <c r="H196" s="20">
        <v>0.0088</v>
      </c>
      <c r="I196" s="20" t="s">
        <v>83</v>
      </c>
      <c r="J196" s="20"/>
      <c r="K196" s="86">
        <v>44466.0</v>
      </c>
      <c r="L196" s="89">
        <v>0.8551</v>
      </c>
      <c r="M196" s="89">
        <v>111.03</v>
      </c>
      <c r="N196" s="20"/>
      <c r="O196" s="20"/>
      <c r="P196" s="20"/>
      <c r="Q196" s="20"/>
      <c r="R196" s="20"/>
      <c r="S196" s="86">
        <v>44466.0</v>
      </c>
      <c r="T196" s="20">
        <f t="shared" ref="T196:V196" si="1937">(1+B196)*1</f>
        <v>1.01391</v>
      </c>
      <c r="U196" s="20">
        <f t="shared" si="1937"/>
        <v>1.02266</v>
      </c>
      <c r="V196" s="20">
        <f t="shared" si="1937"/>
        <v>1.03404</v>
      </c>
      <c r="W196" s="91">
        <f t="shared" ref="W196:X196" si="1938">(1+E196)*$L196</f>
        <v>0.863881877</v>
      </c>
      <c r="X196" s="91">
        <f t="shared" si="1938"/>
        <v>0.867370685</v>
      </c>
      <c r="Y196" s="91">
        <f t="shared" ref="Y196:Z196" si="1939">(1+G196)*$M196</f>
        <v>111.6884079</v>
      </c>
      <c r="Z196" s="91">
        <f t="shared" si="1939"/>
        <v>112.007064</v>
      </c>
      <c r="AA196" s="20"/>
      <c r="AB196" s="86">
        <v>44466.0</v>
      </c>
      <c r="AC196" s="92">
        <f t="shared" ref="AC196:AI196" si="1940">LN(T196/T195)</f>
        <v>0.0001676817995</v>
      </c>
      <c r="AD196" s="92">
        <f t="shared" si="1940"/>
        <v>0.0002249289772</v>
      </c>
      <c r="AE196" s="92">
        <f t="shared" si="1940"/>
        <v>0.0002417993754</v>
      </c>
      <c r="AF196" s="92">
        <f t="shared" si="1940"/>
        <v>0.002148436455</v>
      </c>
      <c r="AG196" s="92">
        <f t="shared" si="1940"/>
        <v>0.002128079355</v>
      </c>
      <c r="AH196" s="92">
        <f t="shared" si="1940"/>
        <v>0.002364337834</v>
      </c>
      <c r="AI196" s="92">
        <f t="shared" si="1940"/>
        <v>0.002403933912</v>
      </c>
      <c r="AJ196" s="20"/>
      <c r="AK196" s="20">
        <f t="shared" ref="AK196:AQ196" si="1941">AC196*AC196</f>
        <v>0.00000002811718589</v>
      </c>
      <c r="AL196" s="20">
        <f t="shared" si="1941"/>
        <v>0.00000005059304477</v>
      </c>
      <c r="AM196" s="20">
        <f t="shared" si="1941"/>
        <v>0.00000005846693794</v>
      </c>
      <c r="AN196" s="20">
        <f t="shared" si="1941"/>
        <v>0.000004615779199</v>
      </c>
      <c r="AO196" s="20">
        <f t="shared" si="1941"/>
        <v>0.000004528721741</v>
      </c>
      <c r="AP196" s="20">
        <f t="shared" si="1941"/>
        <v>0.000005590093394</v>
      </c>
      <c r="AQ196" s="20">
        <f t="shared" si="1941"/>
        <v>0.000005778898253</v>
      </c>
      <c r="AR196" s="20"/>
      <c r="AS196" s="20">
        <f t="shared" ref="AS196:AX196" si="1942">$AC196*AD196</f>
        <v>0.00000003771649566</v>
      </c>
      <c r="AT196" s="20">
        <f t="shared" si="1942"/>
        <v>0.00000004054535439</v>
      </c>
      <c r="AU196" s="20">
        <f t="shared" si="1942"/>
        <v>0.0000003602536908</v>
      </c>
      <c r="AV196" s="20">
        <f t="shared" si="1942"/>
        <v>0.0000003568401757</v>
      </c>
      <c r="AW196" s="20">
        <f t="shared" si="1942"/>
        <v>0.0000003964564227</v>
      </c>
      <c r="AX196" s="20">
        <f t="shared" si="1942"/>
        <v>0.0000004030959643</v>
      </c>
      <c r="AY196" s="20"/>
      <c r="AZ196" s="20">
        <f t="shared" ref="AZ196:BD196" si="1943">$AD196*AE196</f>
        <v>0.00000005438768619</v>
      </c>
      <c r="BA196" s="20">
        <f t="shared" si="1943"/>
        <v>0.0000004832456143</v>
      </c>
      <c r="BB196" s="20">
        <f t="shared" si="1943"/>
        <v>0.0000004786667126</v>
      </c>
      <c r="BC196" s="20">
        <f t="shared" si="1943"/>
        <v>0.0000005318080907</v>
      </c>
      <c r="BD196" s="20">
        <f t="shared" si="1943"/>
        <v>0.000000540714396</v>
      </c>
      <c r="BE196" s="20"/>
      <c r="BF196" s="20">
        <f t="shared" ref="BF196:BI196" si="1944">$AE196*AF196</f>
        <v>0.0000005194905928</v>
      </c>
      <c r="BG196" s="20">
        <f t="shared" si="1944"/>
        <v>0.0000005145682588</v>
      </c>
      <c r="BH196" s="20">
        <f t="shared" si="1944"/>
        <v>0.0000005716954115</v>
      </c>
      <c r="BI196" s="20">
        <f t="shared" si="1944"/>
        <v>0.0000005812697184</v>
      </c>
      <c r="BJ196" s="20"/>
      <c r="BK196" s="20">
        <f t="shared" ref="BK196:BM196" si="1945">$AF196*AG196</f>
        <v>0.000004572043264</v>
      </c>
      <c r="BL196" s="20">
        <f t="shared" si="1945"/>
        <v>0.000005079629594</v>
      </c>
      <c r="BM196" s="20">
        <f t="shared" si="1945"/>
        <v>0.000005164699251</v>
      </c>
      <c r="BN196" s="20"/>
      <c r="BO196" s="20">
        <f t="shared" ref="BO196:BP196" si="1946">$AG196*AH196</f>
        <v>0.000005031498533</v>
      </c>
      <c r="BP196" s="20">
        <f t="shared" si="1946"/>
        <v>0.000005115762129</v>
      </c>
      <c r="BQ196" s="20"/>
      <c r="BR196" s="20">
        <f t="shared" si="27"/>
        <v>0.000005683711899</v>
      </c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</row>
    <row r="197" ht="15.75" customHeight="1">
      <c r="A197" s="86">
        <v>44467.0</v>
      </c>
      <c r="B197" s="20">
        <v>0.01444</v>
      </c>
      <c r="C197" s="20">
        <v>0.02329</v>
      </c>
      <c r="D197" s="20">
        <v>0.034409999999999996</v>
      </c>
      <c r="E197" s="20">
        <v>0.01039</v>
      </c>
      <c r="F197" s="20">
        <v>0.0146</v>
      </c>
      <c r="G197" s="20">
        <v>0.006059999999999999</v>
      </c>
      <c r="H197" s="20">
        <v>0.00897</v>
      </c>
      <c r="I197" s="20" t="s">
        <v>83</v>
      </c>
      <c r="J197" s="20"/>
      <c r="K197" s="86">
        <v>44467.0</v>
      </c>
      <c r="L197" s="89">
        <v>0.856</v>
      </c>
      <c r="M197" s="89">
        <v>111.53</v>
      </c>
      <c r="N197" s="20"/>
      <c r="O197" s="20"/>
      <c r="P197" s="20"/>
      <c r="Q197" s="20"/>
      <c r="R197" s="20"/>
      <c r="S197" s="86">
        <v>44467.0</v>
      </c>
      <c r="T197" s="20">
        <f t="shared" ref="T197:V197" si="1947">(1+B197)*1</f>
        <v>1.01444</v>
      </c>
      <c r="U197" s="20">
        <f t="shared" si="1947"/>
        <v>1.02329</v>
      </c>
      <c r="V197" s="20">
        <f t="shared" si="1947"/>
        <v>1.03441</v>
      </c>
      <c r="W197" s="91">
        <f t="shared" ref="W197:X197" si="1948">(1+E197)*$L197</f>
        <v>0.86489384</v>
      </c>
      <c r="X197" s="91">
        <f t="shared" si="1948"/>
        <v>0.8684976</v>
      </c>
      <c r="Y197" s="91">
        <f t="shared" ref="Y197:Z197" si="1949">(1+G197)*$M197</f>
        <v>112.2058718</v>
      </c>
      <c r="Z197" s="91">
        <f t="shared" si="1949"/>
        <v>112.5304241</v>
      </c>
      <c r="AA197" s="20"/>
      <c r="AB197" s="86">
        <v>44467.0</v>
      </c>
      <c r="AC197" s="92">
        <f t="shared" ref="AC197:AI197" si="1950">LN(T197/T196)</f>
        <v>0.0005225922667</v>
      </c>
      <c r="AD197" s="92">
        <f t="shared" si="1950"/>
        <v>0.0006158508467</v>
      </c>
      <c r="AE197" s="92">
        <f t="shared" si="1950"/>
        <v>0.0003577558113</v>
      </c>
      <c r="AF197" s="92">
        <f t="shared" si="1950"/>
        <v>0.001170728054</v>
      </c>
      <c r="AG197" s="92">
        <f t="shared" si="1950"/>
        <v>0.001298387865</v>
      </c>
      <c r="AH197" s="92">
        <f t="shared" si="1950"/>
        <v>0.004622403235</v>
      </c>
      <c r="AI197" s="92">
        <f t="shared" si="1950"/>
        <v>0.004661680793</v>
      </c>
      <c r="AJ197" s="20"/>
      <c r="AK197" s="20">
        <f t="shared" ref="AK197:AQ197" si="1951">AC197*AC197</f>
        <v>0.0000002731026772</v>
      </c>
      <c r="AL197" s="20">
        <f t="shared" si="1951"/>
        <v>0.0000003792722654</v>
      </c>
      <c r="AM197" s="20">
        <f t="shared" si="1951"/>
        <v>0.0000001279892205</v>
      </c>
      <c r="AN197" s="20">
        <f t="shared" si="1951"/>
        <v>0.000001370604177</v>
      </c>
      <c r="AO197" s="20">
        <f t="shared" si="1951"/>
        <v>0.000001685811048</v>
      </c>
      <c r="AP197" s="20">
        <f t="shared" si="1951"/>
        <v>0.00002136661167</v>
      </c>
      <c r="AQ197" s="20">
        <f t="shared" si="1951"/>
        <v>0.00002173126781</v>
      </c>
      <c r="AR197" s="20"/>
      <c r="AS197" s="20">
        <f t="shared" ref="AS197:AX197" si="1952">$AC197*AD197</f>
        <v>0.0000003218388899</v>
      </c>
      <c r="AT197" s="20">
        <f t="shared" si="1952"/>
        <v>0.0000001869604203</v>
      </c>
      <c r="AU197" s="20">
        <f t="shared" si="1952"/>
        <v>0.0000006118134275</v>
      </c>
      <c r="AV197" s="20">
        <f t="shared" si="1952"/>
        <v>0.0000006785274574</v>
      </c>
      <c r="AW197" s="20">
        <f t="shared" si="1952"/>
        <v>0.000002415632184</v>
      </c>
      <c r="AX197" s="20">
        <f t="shared" si="1952"/>
        <v>0.000002436158332</v>
      </c>
      <c r="AY197" s="20"/>
      <c r="AZ197" s="20">
        <f t="shared" ref="AZ197:BD197" si="1953">$AD197*AE197</f>
        <v>0.0000002203242193</v>
      </c>
      <c r="BA197" s="20">
        <f t="shared" si="1953"/>
        <v>0.0000007209938634</v>
      </c>
      <c r="BB197" s="20">
        <f t="shared" si="1953"/>
        <v>0.0000007996132661</v>
      </c>
      <c r="BC197" s="20">
        <f t="shared" si="1953"/>
        <v>0.000002846710946</v>
      </c>
      <c r="BD197" s="20">
        <f t="shared" si="1953"/>
        <v>0.000002870900063</v>
      </c>
      <c r="BE197" s="20"/>
      <c r="BF197" s="20">
        <f t="shared" ref="BF197:BI197" si="1954">$AE197*AF197</f>
        <v>0.0000004188347648</v>
      </c>
      <c r="BG197" s="20">
        <f t="shared" si="1954"/>
        <v>0.0000004645058041</v>
      </c>
      <c r="BH197" s="20">
        <f t="shared" si="1954"/>
        <v>0.000001653691619</v>
      </c>
      <c r="BI197" s="20">
        <f t="shared" si="1954"/>
        <v>0.000001667743394</v>
      </c>
      <c r="BJ197" s="20"/>
      <c r="BK197" s="20">
        <f t="shared" ref="BK197:BM197" si="1955">$AF197*AG197</f>
        <v>0.000001520059099</v>
      </c>
      <c r="BL197" s="20">
        <f t="shared" si="1955"/>
        <v>0.000005411577144</v>
      </c>
      <c r="BM197" s="20">
        <f t="shared" si="1955"/>
        <v>0.000005457560483</v>
      </c>
      <c r="BN197" s="20"/>
      <c r="BO197" s="20">
        <f t="shared" ref="BO197:BP197" si="1956">$AG197*AH197</f>
        <v>0.000006001672268</v>
      </c>
      <c r="BP197" s="20">
        <f t="shared" si="1956"/>
        <v>0.000006052669772</v>
      </c>
      <c r="BQ197" s="20"/>
      <c r="BR197" s="20">
        <f t="shared" si="27"/>
        <v>0.00002154816838</v>
      </c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</row>
    <row r="198" ht="15.75" customHeight="1">
      <c r="A198" s="86">
        <v>44468.0</v>
      </c>
      <c r="B198" s="20">
        <v>0.01477</v>
      </c>
      <c r="C198" s="20">
        <v>0.02379</v>
      </c>
      <c r="D198" s="20">
        <v>0.03503</v>
      </c>
      <c r="E198" s="20">
        <v>0.01056</v>
      </c>
      <c r="F198" s="20">
        <v>0.014690000000000002</v>
      </c>
      <c r="G198" s="20">
        <v>0.0059299999999999995</v>
      </c>
      <c r="H198" s="20">
        <v>0.008960000000000001</v>
      </c>
      <c r="I198" s="20" t="s">
        <v>83</v>
      </c>
      <c r="J198" s="20"/>
      <c r="K198" s="86">
        <v>44468.0</v>
      </c>
      <c r="L198" s="89">
        <v>0.8623</v>
      </c>
      <c r="M198" s="89">
        <v>111.99</v>
      </c>
      <c r="N198" s="20"/>
      <c r="O198" s="20"/>
      <c r="P198" s="20"/>
      <c r="Q198" s="20"/>
      <c r="R198" s="20"/>
      <c r="S198" s="86">
        <v>44468.0</v>
      </c>
      <c r="T198" s="20">
        <f t="shared" ref="T198:V198" si="1957">(1+B198)*1</f>
        <v>1.01477</v>
      </c>
      <c r="U198" s="20">
        <f t="shared" si="1957"/>
        <v>1.02379</v>
      </c>
      <c r="V198" s="20">
        <f t="shared" si="1957"/>
        <v>1.03503</v>
      </c>
      <c r="W198" s="91">
        <f t="shared" ref="W198:X198" si="1958">(1+E198)*$L198</f>
        <v>0.871405888</v>
      </c>
      <c r="X198" s="91">
        <f t="shared" si="1958"/>
        <v>0.874967187</v>
      </c>
      <c r="Y198" s="91">
        <f t="shared" ref="Y198:Z198" si="1959">(1+G198)*$M198</f>
        <v>112.6541007</v>
      </c>
      <c r="Z198" s="91">
        <f t="shared" si="1959"/>
        <v>112.9934304</v>
      </c>
      <c r="AA198" s="20"/>
      <c r="AB198" s="86">
        <v>44468.0</v>
      </c>
      <c r="AC198" s="92">
        <f t="shared" ref="AC198:AI198" si="1960">LN(T198/T197)</f>
        <v>0.0003252497306</v>
      </c>
      <c r="AD198" s="92">
        <f t="shared" si="1960"/>
        <v>0.0004885007034</v>
      </c>
      <c r="AE198" s="92">
        <f t="shared" si="1960"/>
        <v>0.0005991959357</v>
      </c>
      <c r="AF198" s="92">
        <f t="shared" si="1960"/>
        <v>0.007501099527</v>
      </c>
      <c r="AG198" s="92">
        <f t="shared" si="1960"/>
        <v>0.007421562791</v>
      </c>
      <c r="AH198" s="92">
        <f t="shared" si="1960"/>
        <v>0.003986743294</v>
      </c>
      <c r="AI198" s="92">
        <f t="shared" si="1960"/>
        <v>0.004106057442</v>
      </c>
      <c r="AJ198" s="20"/>
      <c r="AK198" s="20">
        <f t="shared" ref="AK198:AQ198" si="1961">AC198*AC198</f>
        <v>0.0000001057873873</v>
      </c>
      <c r="AL198" s="20">
        <f t="shared" si="1961"/>
        <v>0.0000002386329372</v>
      </c>
      <c r="AM198" s="20">
        <f t="shared" si="1961"/>
        <v>0.0000003590357693</v>
      </c>
      <c r="AN198" s="20">
        <f t="shared" si="1961"/>
        <v>0.00005626649411</v>
      </c>
      <c r="AO198" s="20">
        <f t="shared" si="1961"/>
        <v>0.00005507959426</v>
      </c>
      <c r="AP198" s="20">
        <f t="shared" si="1961"/>
        <v>0.00001589412209</v>
      </c>
      <c r="AQ198" s="20">
        <f t="shared" si="1961"/>
        <v>0.00001685970771</v>
      </c>
      <c r="AR198" s="20"/>
      <c r="AS198" s="20">
        <f t="shared" ref="AS198:AX198" si="1962">$AC198*AD198</f>
        <v>0.0000001588847222</v>
      </c>
      <c r="AT198" s="20">
        <f t="shared" si="1962"/>
        <v>0.0000001948883166</v>
      </c>
      <c r="AU198" s="20">
        <f t="shared" si="1962"/>
        <v>0.0000024397306</v>
      </c>
      <c r="AV198" s="20">
        <f t="shared" si="1962"/>
        <v>0.000002413861298</v>
      </c>
      <c r="AW198" s="20">
        <f t="shared" si="1962"/>
        <v>0.000001296687182</v>
      </c>
      <c r="AX198" s="20">
        <f t="shared" si="1962"/>
        <v>0.000001335494077</v>
      </c>
      <c r="AY198" s="20"/>
      <c r="AZ198" s="20">
        <f t="shared" ref="AZ198:BD198" si="1963">$AD198*AE198</f>
        <v>0.000000292707636</v>
      </c>
      <c r="BA198" s="20">
        <f t="shared" si="1963"/>
        <v>0.000003664292395</v>
      </c>
      <c r="BB198" s="20">
        <f t="shared" si="1963"/>
        <v>0.000003625438644</v>
      </c>
      <c r="BC198" s="20">
        <f t="shared" si="1963"/>
        <v>0.000001947526903</v>
      </c>
      <c r="BD198" s="20">
        <f t="shared" si="1963"/>
        <v>0.000002005811948</v>
      </c>
      <c r="BE198" s="20"/>
      <c r="BF198" s="20">
        <f t="shared" ref="BF198:BI198" si="1964">$AE198*AF198</f>
        <v>0.00000449462835</v>
      </c>
      <c r="BG198" s="20">
        <f t="shared" si="1964"/>
        <v>0.000004446970261</v>
      </c>
      <c r="BH198" s="20">
        <f t="shared" si="1964"/>
        <v>0.000002388840378</v>
      </c>
      <c r="BI198" s="20">
        <f t="shared" si="1964"/>
        <v>0.000002460332931</v>
      </c>
      <c r="BJ198" s="20"/>
      <c r="BK198" s="20">
        <f t="shared" ref="BK198:BM198" si="1965">$AF198*AG198</f>
        <v>0.00005566988114</v>
      </c>
      <c r="BL198" s="20">
        <f t="shared" si="1965"/>
        <v>0.00002990495823</v>
      </c>
      <c r="BM198" s="20">
        <f t="shared" si="1965"/>
        <v>0.00003079994553</v>
      </c>
      <c r="BN198" s="20"/>
      <c r="BO198" s="20">
        <f t="shared" ref="BO198:BP198" si="1966">$AG198*AH198</f>
        <v>0.00002958786568</v>
      </c>
      <c r="BP198" s="20">
        <f t="shared" si="1966"/>
        <v>0.00003047336313</v>
      </c>
      <c r="BQ198" s="20"/>
      <c r="BR198" s="20">
        <f t="shared" si="27"/>
        <v>0.00001636979697</v>
      </c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</row>
    <row r="199" ht="15.75" customHeight="1">
      <c r="A199" s="86">
        <v>44469.0</v>
      </c>
      <c r="B199" s="20">
        <v>0.01489</v>
      </c>
      <c r="C199" s="20">
        <v>0.02367</v>
      </c>
      <c r="D199" s="20">
        <v>0.03506</v>
      </c>
      <c r="E199" s="20">
        <v>0.010629999999999999</v>
      </c>
      <c r="F199" s="20">
        <v>0.01478</v>
      </c>
      <c r="G199" s="20">
        <v>0.005889999999999999</v>
      </c>
      <c r="H199" s="20">
        <v>0.00897</v>
      </c>
      <c r="I199" s="20" t="s">
        <v>83</v>
      </c>
      <c r="J199" s="20"/>
      <c r="K199" s="86">
        <v>44469.0</v>
      </c>
      <c r="L199" s="89">
        <v>0.8639</v>
      </c>
      <c r="M199" s="89">
        <v>111.32</v>
      </c>
      <c r="N199" s="20"/>
      <c r="O199" s="20"/>
      <c r="P199" s="20"/>
      <c r="Q199" s="20"/>
      <c r="R199" s="20"/>
      <c r="S199" s="86">
        <v>44469.0</v>
      </c>
      <c r="T199" s="20">
        <f t="shared" ref="T199:V199" si="1967">(1+B199)*1</f>
        <v>1.01489</v>
      </c>
      <c r="U199" s="20">
        <f t="shared" si="1967"/>
        <v>1.02367</v>
      </c>
      <c r="V199" s="20">
        <f t="shared" si="1967"/>
        <v>1.03506</v>
      </c>
      <c r="W199" s="91">
        <f t="shared" ref="W199:X199" si="1968">(1+E199)*$L199</f>
        <v>0.873083257</v>
      </c>
      <c r="X199" s="91">
        <f t="shared" si="1968"/>
        <v>0.876668442</v>
      </c>
      <c r="Y199" s="91">
        <f t="shared" ref="Y199:Z199" si="1969">(1+G199)*$M199</f>
        <v>111.9756748</v>
      </c>
      <c r="Z199" s="91">
        <f t="shared" si="1969"/>
        <v>112.3185404</v>
      </c>
      <c r="AA199" s="20"/>
      <c r="AB199" s="86">
        <v>44469.0</v>
      </c>
      <c r="AC199" s="92">
        <f t="shared" ref="AC199:AI199" si="1970">LN(T199/T198)</f>
        <v>0.0001182464059</v>
      </c>
      <c r="AD199" s="92">
        <f t="shared" si="1970"/>
        <v>-0.0001172184073</v>
      </c>
      <c r="AE199" s="92">
        <f t="shared" si="1970"/>
        <v>0.00002898424706</v>
      </c>
      <c r="AF199" s="92">
        <f t="shared" si="1970"/>
        <v>0.001923049532</v>
      </c>
      <c r="AG199" s="92">
        <f t="shared" si="1970"/>
        <v>0.001942476514</v>
      </c>
      <c r="AH199" s="92">
        <f t="shared" si="1970"/>
        <v>-0.006040409926</v>
      </c>
      <c r="AI199" s="92">
        <f t="shared" si="1970"/>
        <v>-0.00599073379</v>
      </c>
      <c r="AJ199" s="20"/>
      <c r="AK199" s="20">
        <f t="shared" ref="AK199:AQ199" si="1971">AC199*AC199</f>
        <v>0.00000001398221252</v>
      </c>
      <c r="AL199" s="20">
        <f t="shared" si="1971"/>
        <v>0.00000001374015502</v>
      </c>
      <c r="AM199" s="20">
        <f t="shared" si="1971"/>
        <v>0.0000000008400865779</v>
      </c>
      <c r="AN199" s="20">
        <f t="shared" si="1971"/>
        <v>0.000003698119502</v>
      </c>
      <c r="AO199" s="20">
        <f t="shared" si="1971"/>
        <v>0.000003773215006</v>
      </c>
      <c r="AP199" s="20">
        <f t="shared" si="1971"/>
        <v>0.00003648655207</v>
      </c>
      <c r="AQ199" s="20">
        <f t="shared" si="1971"/>
        <v>0.00003588889135</v>
      </c>
      <c r="AR199" s="20"/>
      <c r="AS199" s="20">
        <f t="shared" ref="AS199:AX199" si="1972">$AC199*AD199</f>
        <v>-0.00000001386065538</v>
      </c>
      <c r="AT199" s="20">
        <f t="shared" si="1972"/>
        <v>0.000000003427283044</v>
      </c>
      <c r="AU199" s="20">
        <f t="shared" si="1972"/>
        <v>0.0000002273936956</v>
      </c>
      <c r="AV199" s="20">
        <f t="shared" si="1972"/>
        <v>0.0000002296908664</v>
      </c>
      <c r="AW199" s="20">
        <f t="shared" si="1972"/>
        <v>-0.0000007142567641</v>
      </c>
      <c r="AX199" s="20">
        <f t="shared" si="1972"/>
        <v>-0.0000007083827397</v>
      </c>
      <c r="AY199" s="20"/>
      <c r="AZ199" s="20">
        <f t="shared" ref="AZ199:BD199" si="1973">$AD199*AE199</f>
        <v>-0.000000003397487279</v>
      </c>
      <c r="BA199" s="20">
        <f t="shared" si="1973"/>
        <v>-0.0000002254168034</v>
      </c>
      <c r="BB199" s="20">
        <f t="shared" si="1973"/>
        <v>-0.0000002276940032</v>
      </c>
      <c r="BC199" s="20">
        <f t="shared" si="1973"/>
        <v>0.0000007080472311</v>
      </c>
      <c r="BD199" s="20">
        <f t="shared" si="1973"/>
        <v>0.0000007022242736</v>
      </c>
      <c r="BE199" s="20"/>
      <c r="BF199" s="20">
        <f t="shared" ref="BF199:BI199" si="1974">$AE199*AF199</f>
        <v>0.00000005573814275</v>
      </c>
      <c r="BG199" s="20">
        <f t="shared" si="1974"/>
        <v>0.00000005630121919</v>
      </c>
      <c r="BH199" s="20">
        <f t="shared" si="1974"/>
        <v>-0.0000001750767337</v>
      </c>
      <c r="BI199" s="20">
        <f t="shared" si="1974"/>
        <v>-0.0000001736369083</v>
      </c>
      <c r="BJ199" s="20"/>
      <c r="BK199" s="20">
        <f t="shared" ref="BK199:BM199" si="1975">$AF199*AG199</f>
        <v>0.000003735478551</v>
      </c>
      <c r="BL199" s="20">
        <f t="shared" si="1975"/>
        <v>-0.00001161600748</v>
      </c>
      <c r="BM199" s="20">
        <f t="shared" si="1975"/>
        <v>-0.00001152047781</v>
      </c>
      <c r="BN199" s="20"/>
      <c r="BO199" s="20">
        <f t="shared" ref="BO199:BP199" si="1976">$AG199*AH199</f>
        <v>-0.00001173335441</v>
      </c>
      <c r="BP199" s="20">
        <f t="shared" si="1976"/>
        <v>-0.00001163685969</v>
      </c>
      <c r="BQ199" s="20"/>
      <c r="BR199" s="20">
        <f t="shared" si="27"/>
        <v>0.00003618648785</v>
      </c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</row>
    <row r="200" ht="15.75" customHeight="1">
      <c r="A200" s="86">
        <v>44470.0</v>
      </c>
      <c r="B200" s="20">
        <v>0.0148</v>
      </c>
      <c r="C200" s="20">
        <v>0.02355</v>
      </c>
      <c r="D200" s="20">
        <v>0.03496</v>
      </c>
      <c r="E200" s="20">
        <v>0.010620000000000001</v>
      </c>
      <c r="F200" s="20">
        <v>0.01477</v>
      </c>
      <c r="G200" s="20">
        <v>0.0058</v>
      </c>
      <c r="H200" s="20">
        <v>0.00889</v>
      </c>
      <c r="I200" s="20" t="s">
        <v>83</v>
      </c>
      <c r="J200" s="20"/>
      <c r="K200" s="86">
        <v>44470.0</v>
      </c>
      <c r="L200" s="89">
        <v>0.8627</v>
      </c>
      <c r="M200" s="89">
        <v>111.1</v>
      </c>
      <c r="N200" s="20"/>
      <c r="O200" s="20"/>
      <c r="P200" s="20"/>
      <c r="Q200" s="20"/>
      <c r="R200" s="20"/>
      <c r="S200" s="86">
        <v>44470.0</v>
      </c>
      <c r="T200" s="20">
        <f t="shared" ref="T200:V200" si="1977">(1+B200)*1</f>
        <v>1.0148</v>
      </c>
      <c r="U200" s="20">
        <f t="shared" si="1977"/>
        <v>1.02355</v>
      </c>
      <c r="V200" s="20">
        <f t="shared" si="1977"/>
        <v>1.03496</v>
      </c>
      <c r="W200" s="91">
        <f t="shared" ref="W200:X200" si="1978">(1+E200)*$L200</f>
        <v>0.871861874</v>
      </c>
      <c r="X200" s="91">
        <f t="shared" si="1978"/>
        <v>0.875442079</v>
      </c>
      <c r="Y200" s="91">
        <f t="shared" ref="Y200:Z200" si="1979">(1+G200)*$M200</f>
        <v>111.74438</v>
      </c>
      <c r="Z200" s="91">
        <f t="shared" si="1979"/>
        <v>112.087679</v>
      </c>
      <c r="AA200" s="20"/>
      <c r="AB200" s="86">
        <v>44470.0</v>
      </c>
      <c r="AC200" s="92">
        <f t="shared" ref="AC200:AI200" si="1980">LN(T200/T199)</f>
        <v>-0.0000886834936</v>
      </c>
      <c r="AD200" s="92">
        <f t="shared" si="1980"/>
        <v>-0.0001172321491</v>
      </c>
      <c r="AE200" s="92">
        <f t="shared" si="1980"/>
        <v>-0.00009661742406</v>
      </c>
      <c r="AF200" s="92">
        <f t="shared" si="1980"/>
        <v>-0.001399910149</v>
      </c>
      <c r="AG200" s="92">
        <f t="shared" si="1980"/>
        <v>-0.001399869684</v>
      </c>
      <c r="AH200" s="92">
        <f t="shared" si="1980"/>
        <v>-0.002067717019</v>
      </c>
      <c r="AI200" s="92">
        <f t="shared" si="1980"/>
        <v>-0.002057531935</v>
      </c>
      <c r="AJ200" s="20"/>
      <c r="AK200" s="20">
        <f t="shared" ref="AK200:AQ200" si="1981">AC200*AC200</f>
        <v>0.000000007864762037</v>
      </c>
      <c r="AL200" s="20">
        <f t="shared" si="1981"/>
        <v>0.00000001374337678</v>
      </c>
      <c r="AM200" s="20">
        <f t="shared" si="1981"/>
        <v>0.000000009334926632</v>
      </c>
      <c r="AN200" s="20">
        <f t="shared" si="1981"/>
        <v>0.000001959748426</v>
      </c>
      <c r="AO200" s="20">
        <f t="shared" si="1981"/>
        <v>0.000001959635131</v>
      </c>
      <c r="AP200" s="20">
        <f t="shared" si="1981"/>
        <v>0.000004275453671</v>
      </c>
      <c r="AQ200" s="20">
        <f t="shared" si="1981"/>
        <v>0.000004233437665</v>
      </c>
      <c r="AR200" s="20"/>
      <c r="AS200" s="20">
        <f t="shared" ref="AS200:AX200" si="1982">$AC200*AD200</f>
        <v>0.00000001039655654</v>
      </c>
      <c r="AT200" s="20">
        <f t="shared" si="1982"/>
        <v>0.000000008568370708</v>
      </c>
      <c r="AU200" s="20">
        <f t="shared" si="1982"/>
        <v>0.0000001241489228</v>
      </c>
      <c r="AV200" s="20">
        <f t="shared" si="1982"/>
        <v>0.0000001241453341</v>
      </c>
      <c r="AW200" s="20">
        <f t="shared" si="1982"/>
        <v>0.000000183372369</v>
      </c>
      <c r="AX200" s="20">
        <f t="shared" si="1982"/>
        <v>0.0000001824691202</v>
      </c>
      <c r="AY200" s="20"/>
      <c r="AZ200" s="20">
        <f t="shared" ref="AZ200:BD200" si="1983">$AD200*AE200</f>
        <v>0.00000001132666826</v>
      </c>
      <c r="BA200" s="20">
        <f t="shared" si="1983"/>
        <v>0.0000001641144754</v>
      </c>
      <c r="BB200" s="20">
        <f t="shared" si="1983"/>
        <v>0.0000001641097315</v>
      </c>
      <c r="BC200" s="20">
        <f t="shared" si="1983"/>
        <v>0.0000002424029099</v>
      </c>
      <c r="BD200" s="20">
        <f t="shared" si="1983"/>
        <v>0.0000002412088906</v>
      </c>
      <c r="BE200" s="20"/>
      <c r="BF200" s="20">
        <f t="shared" ref="BF200:BI200" si="1984">$AE200*AF200</f>
        <v>0.0000001352557125</v>
      </c>
      <c r="BG200" s="20">
        <f t="shared" si="1984"/>
        <v>0.0000001352518028</v>
      </c>
      <c r="BH200" s="20">
        <f t="shared" si="1984"/>
        <v>0.0000001997774921</v>
      </c>
      <c r="BI200" s="20">
        <f t="shared" si="1984"/>
        <v>0.0000001987934355</v>
      </c>
      <c r="BJ200" s="20"/>
      <c r="BK200" s="20">
        <f t="shared" ref="BK200:BM200" si="1985">$AF200*AG200</f>
        <v>0.000001959691778</v>
      </c>
      <c r="BL200" s="20">
        <f t="shared" si="1985"/>
        <v>0.000002894618041</v>
      </c>
      <c r="BM200" s="20">
        <f t="shared" si="1985"/>
        <v>0.000002880359839</v>
      </c>
      <c r="BN200" s="20"/>
      <c r="BO200" s="20">
        <f t="shared" ref="BO200:BP200" si="1986">$AG200*AH200</f>
        <v>0.000002894534369</v>
      </c>
      <c r="BP200" s="20">
        <f t="shared" si="1986"/>
        <v>0.000002880276579</v>
      </c>
      <c r="BQ200" s="20"/>
      <c r="BR200" s="20">
        <f t="shared" si="27"/>
        <v>0.0000042543938</v>
      </c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</row>
    <row r="201" ht="15.75" customHeight="1">
      <c r="A201" s="86">
        <v>44473.0</v>
      </c>
      <c r="B201" s="20">
        <v>0.01476</v>
      </c>
      <c r="C201" s="20">
        <v>0.02344</v>
      </c>
      <c r="D201" s="20">
        <v>0.03504</v>
      </c>
      <c r="E201" s="20">
        <v>0.01089</v>
      </c>
      <c r="F201" s="20">
        <v>0.01494</v>
      </c>
      <c r="G201" s="20">
        <v>0.00579</v>
      </c>
      <c r="H201" s="20">
        <v>0.00886</v>
      </c>
      <c r="I201" s="20" t="s">
        <v>83</v>
      </c>
      <c r="J201" s="20"/>
      <c r="K201" s="86">
        <v>44473.0</v>
      </c>
      <c r="L201" s="89">
        <v>0.8606</v>
      </c>
      <c r="M201" s="89">
        <v>110.94</v>
      </c>
      <c r="N201" s="20"/>
      <c r="O201" s="20"/>
      <c r="P201" s="20"/>
      <c r="Q201" s="20"/>
      <c r="R201" s="20"/>
      <c r="S201" s="86">
        <v>44473.0</v>
      </c>
      <c r="T201" s="20">
        <f t="shared" ref="T201:V201" si="1987">(1+B201)*1</f>
        <v>1.01476</v>
      </c>
      <c r="U201" s="20">
        <f t="shared" si="1987"/>
        <v>1.02344</v>
      </c>
      <c r="V201" s="20">
        <f t="shared" si="1987"/>
        <v>1.03504</v>
      </c>
      <c r="W201" s="91">
        <f t="shared" ref="W201:X201" si="1988">(1+E201)*$L201</f>
        <v>0.869971934</v>
      </c>
      <c r="X201" s="91">
        <f t="shared" si="1988"/>
        <v>0.873457364</v>
      </c>
      <c r="Y201" s="91">
        <f t="shared" ref="Y201:Z201" si="1989">(1+G201)*$M201</f>
        <v>111.5823426</v>
      </c>
      <c r="Z201" s="91">
        <f t="shared" si="1989"/>
        <v>111.9229284</v>
      </c>
      <c r="AA201" s="20"/>
      <c r="AB201" s="86">
        <v>44473.0</v>
      </c>
      <c r="AC201" s="92">
        <f t="shared" ref="AC201:AI201" si="1990">LN(T201/T200)</f>
        <v>-0.00003941741068</v>
      </c>
      <c r="AD201" s="92">
        <f t="shared" si="1990"/>
        <v>-0.0001074748779</v>
      </c>
      <c r="AE201" s="92">
        <f t="shared" si="1990"/>
        <v>0.00007729468603</v>
      </c>
      <c r="AF201" s="92">
        <f t="shared" si="1990"/>
        <v>-0.002170058628</v>
      </c>
      <c r="AG201" s="92">
        <f t="shared" si="1990"/>
        <v>-0.002269674063</v>
      </c>
      <c r="AH201" s="92">
        <f t="shared" si="1990"/>
        <v>-0.001451124402</v>
      </c>
      <c r="AI201" s="92">
        <f t="shared" si="1990"/>
        <v>-0.001470918111</v>
      </c>
      <c r="AJ201" s="20"/>
      <c r="AK201" s="20">
        <f t="shared" ref="AK201:AQ201" si="1991">AC201*AC201</f>
        <v>0.000000001553732264</v>
      </c>
      <c r="AL201" s="20">
        <f t="shared" si="1991"/>
        <v>0.00000001155084937</v>
      </c>
      <c r="AM201" s="20">
        <f t="shared" si="1991"/>
        <v>0.000000005974468488</v>
      </c>
      <c r="AN201" s="20">
        <f t="shared" si="1991"/>
        <v>0.000004709154448</v>
      </c>
      <c r="AO201" s="20">
        <f t="shared" si="1991"/>
        <v>0.000005151420351</v>
      </c>
      <c r="AP201" s="20">
        <f t="shared" si="1991"/>
        <v>0.000002105762031</v>
      </c>
      <c r="AQ201" s="20">
        <f t="shared" si="1991"/>
        <v>0.000002163600088</v>
      </c>
      <c r="AR201" s="20"/>
      <c r="AS201" s="20">
        <f t="shared" ref="AS201:AX201" si="1992">$AC201*AD201</f>
        <v>0.000000004236381398</v>
      </c>
      <c r="AT201" s="20">
        <f t="shared" si="1992"/>
        <v>-0.000000003046756382</v>
      </c>
      <c r="AU201" s="20">
        <f t="shared" si="1992"/>
        <v>0.00000008553809212</v>
      </c>
      <c r="AV201" s="20">
        <f t="shared" si="1992"/>
        <v>0.00000008946467463</v>
      </c>
      <c r="AW201" s="20">
        <f t="shared" si="1992"/>
        <v>0.00000005719956651</v>
      </c>
      <c r="AX201" s="20">
        <f t="shared" si="1992"/>
        <v>0.00000005797978324</v>
      </c>
      <c r="AY201" s="20"/>
      <c r="AZ201" s="20">
        <f t="shared" ref="AZ201:BD201" si="1993">$AD201*AE201</f>
        <v>-0.000000008307236939</v>
      </c>
      <c r="BA201" s="20">
        <f t="shared" si="1993"/>
        <v>0.000000233226786</v>
      </c>
      <c r="BB201" s="20">
        <f t="shared" si="1993"/>
        <v>0.0000002439329426</v>
      </c>
      <c r="BC201" s="20">
        <f t="shared" si="1993"/>
        <v>0.0000001559594179</v>
      </c>
      <c r="BD201" s="20">
        <f t="shared" si="1993"/>
        <v>0.0000001580867443</v>
      </c>
      <c r="BE201" s="20"/>
      <c r="BF201" s="20">
        <f t="shared" ref="BF201:BI201" si="1994">$AE201*AF201</f>
        <v>-0.0000001677340003</v>
      </c>
      <c r="BG201" s="20">
        <f t="shared" si="1994"/>
        <v>-0.0000001754337441</v>
      </c>
      <c r="BH201" s="20">
        <f t="shared" si="1994"/>
        <v>-0.0000001121642051</v>
      </c>
      <c r="BI201" s="20">
        <f t="shared" si="1994"/>
        <v>-0.0000001136941535</v>
      </c>
      <c r="BJ201" s="20"/>
      <c r="BK201" s="20">
        <f t="shared" ref="BK201:BM201" si="1995">$AF201*AG201</f>
        <v>0.000004925325782</v>
      </c>
      <c r="BL201" s="20">
        <f t="shared" si="1995"/>
        <v>0.000003149025029</v>
      </c>
      <c r="BM201" s="20">
        <f t="shared" si="1995"/>
        <v>0.000003191978537</v>
      </c>
      <c r="BN201" s="20"/>
      <c r="BO201" s="20">
        <f t="shared" ref="BO201:BP201" si="1996">$AG201*AH201</f>
        <v>0.000003293579418</v>
      </c>
      <c r="BP201" s="20">
        <f t="shared" si="1996"/>
        <v>0.000003338504684</v>
      </c>
      <c r="BQ201" s="20"/>
      <c r="BR201" s="20">
        <f t="shared" si="27"/>
        <v>0.000002134485164</v>
      </c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</row>
    <row r="202" ht="15.75" customHeight="1">
      <c r="A202" s="86">
        <v>44474.0</v>
      </c>
      <c r="B202" s="20">
        <v>0.01513</v>
      </c>
      <c r="C202" s="20">
        <v>0.02399</v>
      </c>
      <c r="D202" s="20">
        <v>0.03553</v>
      </c>
      <c r="E202" s="20">
        <v>0.011120000000000001</v>
      </c>
      <c r="F202" s="20">
        <v>0.01505</v>
      </c>
      <c r="G202" s="20">
        <v>0.005849999999999999</v>
      </c>
      <c r="H202" s="20">
        <v>0.00892</v>
      </c>
      <c r="I202" s="20" t="s">
        <v>83</v>
      </c>
      <c r="J202" s="20"/>
      <c r="K202" s="86">
        <v>44474.0</v>
      </c>
      <c r="L202" s="89">
        <v>0.8623</v>
      </c>
      <c r="M202" s="89">
        <v>111.48</v>
      </c>
      <c r="N202" s="20"/>
      <c r="O202" s="20"/>
      <c r="P202" s="20"/>
      <c r="Q202" s="20"/>
      <c r="R202" s="20"/>
      <c r="S202" s="86">
        <v>44474.0</v>
      </c>
      <c r="T202" s="20">
        <f t="shared" ref="T202:V202" si="1997">(1+B202)*1</f>
        <v>1.01513</v>
      </c>
      <c r="U202" s="20">
        <f t="shared" si="1997"/>
        <v>1.02399</v>
      </c>
      <c r="V202" s="20">
        <f t="shared" si="1997"/>
        <v>1.03553</v>
      </c>
      <c r="W202" s="91">
        <f t="shared" ref="W202:X202" si="1998">(1+E202)*$L202</f>
        <v>0.871888776</v>
      </c>
      <c r="X202" s="91">
        <f t="shared" si="1998"/>
        <v>0.875277615</v>
      </c>
      <c r="Y202" s="91">
        <f t="shared" ref="Y202:Z202" si="1999">(1+G202)*$M202</f>
        <v>112.132158</v>
      </c>
      <c r="Z202" s="91">
        <f t="shared" si="1999"/>
        <v>112.4744016</v>
      </c>
      <c r="AA202" s="20"/>
      <c r="AB202" s="86">
        <v>44474.0</v>
      </c>
      <c r="AC202" s="92">
        <f t="shared" ref="AC202:AI202" si="2000">LN(T202/T201)</f>
        <v>0.0003645517778</v>
      </c>
      <c r="AD202" s="92">
        <f t="shared" si="2000"/>
        <v>0.000537258918</v>
      </c>
      <c r="AE202" s="92">
        <f t="shared" si="2000"/>
        <v>0.0004732996316</v>
      </c>
      <c r="AF202" s="92">
        <f t="shared" si="2000"/>
        <v>0.002200913957</v>
      </c>
      <c r="AG202" s="92">
        <f t="shared" si="2000"/>
        <v>0.002081792472</v>
      </c>
      <c r="AH202" s="92">
        <f t="shared" si="2000"/>
        <v>0.004915340807</v>
      </c>
      <c r="AI202" s="92">
        <f t="shared" si="2000"/>
        <v>0.004915159287</v>
      </c>
      <c r="AJ202" s="20"/>
      <c r="AK202" s="20">
        <f t="shared" ref="AK202:AQ202" si="2001">AC202*AC202</f>
        <v>0.0000001328979987</v>
      </c>
      <c r="AL202" s="20">
        <f t="shared" si="2001"/>
        <v>0.000000288647145</v>
      </c>
      <c r="AM202" s="20">
        <f t="shared" si="2001"/>
        <v>0.0000002240125413</v>
      </c>
      <c r="AN202" s="20">
        <f t="shared" si="2001"/>
        <v>0.000004844022245</v>
      </c>
      <c r="AO202" s="20">
        <f t="shared" si="2001"/>
        <v>0.000004333859896</v>
      </c>
      <c r="AP202" s="20">
        <f t="shared" si="2001"/>
        <v>0.00002416057525</v>
      </c>
      <c r="AQ202" s="20">
        <f t="shared" si="2001"/>
        <v>0.00002415879081</v>
      </c>
      <c r="AR202" s="20"/>
      <c r="AS202" s="20">
        <f t="shared" ref="AS202:AX202" si="2002">$AC202*AD202</f>
        <v>0.0000001958586937</v>
      </c>
      <c r="AT202" s="20">
        <f t="shared" si="2002"/>
        <v>0.0000001725422221</v>
      </c>
      <c r="AU202" s="20">
        <f t="shared" si="2002"/>
        <v>0.0000008023470957</v>
      </c>
      <c r="AV202" s="20">
        <f t="shared" si="2002"/>
        <v>0.0000007589211466</v>
      </c>
      <c r="AW202" s="20">
        <f t="shared" si="2002"/>
        <v>0.00000179189623</v>
      </c>
      <c r="AX202" s="20">
        <f t="shared" si="2002"/>
        <v>0.000001791830056</v>
      </c>
      <c r="AY202" s="20"/>
      <c r="AZ202" s="20">
        <f t="shared" ref="AZ202:BD202" si="2003">$AD202*AE202</f>
        <v>0.000000254284448</v>
      </c>
      <c r="BA202" s="20">
        <f t="shared" si="2003"/>
        <v>0.000001182460651</v>
      </c>
      <c r="BB202" s="20">
        <f t="shared" si="2003"/>
        <v>0.000001118461571</v>
      </c>
      <c r="BC202" s="20">
        <f t="shared" si="2003"/>
        <v>0.000002640810684</v>
      </c>
      <c r="BD202" s="20">
        <f t="shared" si="2003"/>
        <v>0.00000264071316</v>
      </c>
      <c r="BE202" s="20"/>
      <c r="BF202" s="20">
        <f t="shared" ref="BF202:BI202" si="2004">$AE202*AF202</f>
        <v>0.000001041691765</v>
      </c>
      <c r="BG202" s="20">
        <f t="shared" si="2004"/>
        <v>0.0000009853116102</v>
      </c>
      <c r="BH202" s="20">
        <f t="shared" si="2004"/>
        <v>0.000002326428993</v>
      </c>
      <c r="BI202" s="20">
        <f t="shared" si="2004"/>
        <v>0.00000232634308</v>
      </c>
      <c r="BJ202" s="20"/>
      <c r="BK202" s="20">
        <f t="shared" ref="BK202:BM202" si="2005">$AF202*AG202</f>
        <v>0.000004581846107</v>
      </c>
      <c r="BL202" s="20">
        <f t="shared" si="2005"/>
        <v>0.00001081824219</v>
      </c>
      <c r="BM202" s="20">
        <f t="shared" si="2005"/>
        <v>0.00001081784267</v>
      </c>
      <c r="BN202" s="20"/>
      <c r="BO202" s="20">
        <f t="shared" ref="BO202:BP202" si="2006">$AG202*AH202</f>
        <v>0.00001023271949</v>
      </c>
      <c r="BP202" s="20">
        <f t="shared" si="2006"/>
        <v>0.0000102323416</v>
      </c>
      <c r="BQ202" s="20"/>
      <c r="BR202" s="20">
        <f t="shared" si="27"/>
        <v>0.00002415968302</v>
      </c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</row>
    <row r="203" ht="15.75" customHeight="1">
      <c r="A203" s="86">
        <v>44475.0</v>
      </c>
      <c r="B203" s="20">
        <v>0.01586</v>
      </c>
      <c r="C203" s="20">
        <v>0.02521</v>
      </c>
      <c r="D203" s="20">
        <v>0.0365</v>
      </c>
      <c r="E203" s="20">
        <v>0.01167</v>
      </c>
      <c r="F203" s="20">
        <v>0.01554</v>
      </c>
      <c r="G203" s="20">
        <v>0.00597</v>
      </c>
      <c r="H203" s="20">
        <v>0.00905</v>
      </c>
      <c r="I203" s="20" t="s">
        <v>83</v>
      </c>
      <c r="J203" s="20"/>
      <c r="K203" s="86">
        <v>44475.0</v>
      </c>
      <c r="L203" s="89">
        <v>0.8653</v>
      </c>
      <c r="M203" s="89">
        <v>111.43</v>
      </c>
      <c r="N203" s="20"/>
      <c r="O203" s="20"/>
      <c r="P203" s="20"/>
      <c r="Q203" s="20"/>
      <c r="R203" s="20"/>
      <c r="S203" s="86">
        <v>44475.0</v>
      </c>
      <c r="T203" s="20">
        <f t="shared" ref="T203:V203" si="2007">(1+B203)*1</f>
        <v>1.01586</v>
      </c>
      <c r="U203" s="20">
        <f t="shared" si="2007"/>
        <v>1.02521</v>
      </c>
      <c r="V203" s="20">
        <f t="shared" si="2007"/>
        <v>1.0365</v>
      </c>
      <c r="W203" s="91">
        <f t="shared" ref="W203:X203" si="2008">(1+E203)*$L203</f>
        <v>0.875398051</v>
      </c>
      <c r="X203" s="91">
        <f t="shared" si="2008"/>
        <v>0.878746762</v>
      </c>
      <c r="Y203" s="91">
        <f t="shared" ref="Y203:Z203" si="2009">(1+G203)*$M203</f>
        <v>112.0952371</v>
      </c>
      <c r="Z203" s="91">
        <f t="shared" si="2009"/>
        <v>112.4384415</v>
      </c>
      <c r="AA203" s="20"/>
      <c r="AB203" s="86">
        <v>44475.0</v>
      </c>
      <c r="AC203" s="92">
        <f t="shared" ref="AC203:AI203" si="2010">LN(T203/T202)</f>
        <v>0.000718861276</v>
      </c>
      <c r="AD203" s="92">
        <f t="shared" si="2010"/>
        <v>0.00119070871</v>
      </c>
      <c r="AE203" s="92">
        <f t="shared" si="2010"/>
        <v>0.0009362799485</v>
      </c>
      <c r="AF203" s="92">
        <f t="shared" si="2010"/>
        <v>0.004016833029</v>
      </c>
      <c r="AG203" s="92">
        <f t="shared" si="2010"/>
        <v>0.003955648016</v>
      </c>
      <c r="AH203" s="92">
        <f t="shared" si="2010"/>
        <v>-0.0003293165879</v>
      </c>
      <c r="AI203" s="92">
        <f t="shared" si="2010"/>
        <v>-0.0003197692031</v>
      </c>
      <c r="AJ203" s="20"/>
      <c r="AK203" s="20">
        <f t="shared" ref="AK203:AQ203" si="2011">AC203*AC203</f>
        <v>0.0000005167615341</v>
      </c>
      <c r="AL203" s="20">
        <f t="shared" si="2011"/>
        <v>0.000001417787232</v>
      </c>
      <c r="AM203" s="20">
        <f t="shared" si="2011"/>
        <v>0.000000876620142</v>
      </c>
      <c r="AN203" s="20">
        <f t="shared" si="2011"/>
        <v>0.00001613494758</v>
      </c>
      <c r="AO203" s="20">
        <f t="shared" si="2011"/>
        <v>0.00001564715123</v>
      </c>
      <c r="AP203" s="20">
        <f t="shared" si="2011"/>
        <v>0.0000001084494151</v>
      </c>
      <c r="AQ203" s="20">
        <f t="shared" si="2011"/>
        <v>0.0000001022523433</v>
      </c>
      <c r="AR203" s="20"/>
      <c r="AS203" s="20">
        <f t="shared" ref="AS203:AX203" si="2012">$AC203*AD203</f>
        <v>0.0000008559543825</v>
      </c>
      <c r="AT203" s="20">
        <f t="shared" si="2012"/>
        <v>0.0000006730553984</v>
      </c>
      <c r="AU203" s="20">
        <f t="shared" si="2012"/>
        <v>0.000002887545716</v>
      </c>
      <c r="AV203" s="20">
        <f t="shared" si="2012"/>
        <v>0.00000284356218</v>
      </c>
      <c r="AW203" s="20">
        <f t="shared" si="2012"/>
        <v>-0.0000002367329426</v>
      </c>
      <c r="AX203" s="20">
        <f t="shared" si="2012"/>
        <v>-0.0000002298696974</v>
      </c>
      <c r="AY203" s="20"/>
      <c r="AZ203" s="20">
        <f t="shared" ref="AZ203:BD203" si="2013">$AD203*AE203</f>
        <v>0.00000111483669</v>
      </c>
      <c r="BA203" s="20">
        <f t="shared" si="2013"/>
        <v>0.000004782878073</v>
      </c>
      <c r="BB203" s="20">
        <f t="shared" si="2013"/>
        <v>0.000004710024546</v>
      </c>
      <c r="BC203" s="20">
        <f t="shared" si="2013"/>
        <v>-0.0000003921201295</v>
      </c>
      <c r="BD203" s="20">
        <f t="shared" si="2013"/>
        <v>-0.0000003807519753</v>
      </c>
      <c r="BE203" s="20"/>
      <c r="BF203" s="20">
        <f t="shared" ref="BF203:BI203" si="2014">$AE203*AF203</f>
        <v>0.000003760880221</v>
      </c>
      <c r="BG203" s="20">
        <f t="shared" si="2014"/>
        <v>0.000003703593921</v>
      </c>
      <c r="BH203" s="20">
        <f t="shared" si="2014"/>
        <v>-0.000000308332518</v>
      </c>
      <c r="BI203" s="20">
        <f t="shared" si="2014"/>
        <v>-0.000000299393493</v>
      </c>
      <c r="BJ203" s="20"/>
      <c r="BK203" s="20">
        <f t="shared" ref="BK203:BM203" si="2015">$AF203*AG203</f>
        <v>0.0000158891776</v>
      </c>
      <c r="BL203" s="20">
        <f t="shared" si="2015"/>
        <v>-0.000001322809747</v>
      </c>
      <c r="BM203" s="20">
        <f t="shared" si="2015"/>
        <v>-0.000001284459497</v>
      </c>
      <c r="BN203" s="20"/>
      <c r="BO203" s="20">
        <f t="shared" ref="BO203:BP203" si="2016">$AG203*AH203</f>
        <v>-0.000001302660508</v>
      </c>
      <c r="BP203" s="20">
        <f t="shared" si="2016"/>
        <v>-0.000001264894414</v>
      </c>
      <c r="BQ203" s="20"/>
      <c r="BR203" s="20">
        <f t="shared" si="27"/>
        <v>0.0000001053053029</v>
      </c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</row>
    <row r="204" ht="15.75" customHeight="1">
      <c r="A204" s="86">
        <v>44476.0</v>
      </c>
      <c r="B204" s="20">
        <v>0.015960000000000002</v>
      </c>
      <c r="C204" s="20">
        <v>0.02488</v>
      </c>
      <c r="D204" s="20">
        <v>0.03603</v>
      </c>
      <c r="E204" s="20">
        <v>0.01167</v>
      </c>
      <c r="F204" s="20">
        <v>0.01543</v>
      </c>
      <c r="G204" s="20">
        <v>0.0059</v>
      </c>
      <c r="H204" s="20">
        <v>0.00904</v>
      </c>
      <c r="I204" s="20" t="s">
        <v>83</v>
      </c>
      <c r="J204" s="20"/>
      <c r="K204" s="86">
        <v>44476.0</v>
      </c>
      <c r="L204" s="89">
        <v>0.8656</v>
      </c>
      <c r="M204" s="89">
        <v>111.65</v>
      </c>
      <c r="N204" s="20"/>
      <c r="O204" s="20"/>
      <c r="P204" s="20"/>
      <c r="Q204" s="20"/>
      <c r="R204" s="20"/>
      <c r="S204" s="86">
        <v>44476.0</v>
      </c>
      <c r="T204" s="20">
        <f t="shared" ref="T204:V204" si="2017">(1+B204)*1</f>
        <v>1.01596</v>
      </c>
      <c r="U204" s="20">
        <f t="shared" si="2017"/>
        <v>1.02488</v>
      </c>
      <c r="V204" s="20">
        <f t="shared" si="2017"/>
        <v>1.03603</v>
      </c>
      <c r="W204" s="91">
        <f t="shared" ref="W204:X204" si="2018">(1+E204)*$L204</f>
        <v>0.875701552</v>
      </c>
      <c r="X204" s="91">
        <f t="shared" si="2018"/>
        <v>0.878956208</v>
      </c>
      <c r="Y204" s="91">
        <f t="shared" ref="Y204:Z204" si="2019">(1+G204)*$M204</f>
        <v>112.308735</v>
      </c>
      <c r="Z204" s="91">
        <f t="shared" si="2019"/>
        <v>112.659316</v>
      </c>
      <c r="AA204" s="20"/>
      <c r="AB204" s="86">
        <v>44476.0</v>
      </c>
      <c r="AC204" s="92">
        <f t="shared" ref="AC204:AI204" si="2020">LN(T204/T203)</f>
        <v>0.00009843391647</v>
      </c>
      <c r="AD204" s="92">
        <f t="shared" si="2020"/>
        <v>-0.0003219370885</v>
      </c>
      <c r="AE204" s="92">
        <f t="shared" si="2020"/>
        <v>-0.0004535519467</v>
      </c>
      <c r="AF204" s="92">
        <f t="shared" si="2020"/>
        <v>0.0003466404795</v>
      </c>
      <c r="AG204" s="92">
        <f t="shared" si="2020"/>
        <v>0.0002383178553</v>
      </c>
      <c r="AH204" s="92">
        <f t="shared" si="2020"/>
        <v>0.001902800226</v>
      </c>
      <c r="AI204" s="92">
        <f t="shared" si="2020"/>
        <v>0.001962476866</v>
      </c>
      <c r="AJ204" s="20"/>
      <c r="AK204" s="20">
        <f t="shared" ref="AK204:AQ204" si="2021">AC204*AC204</f>
        <v>0.000000009689235912</v>
      </c>
      <c r="AL204" s="20">
        <f t="shared" si="2021"/>
        <v>0.0000001036434889</v>
      </c>
      <c r="AM204" s="20">
        <f t="shared" si="2021"/>
        <v>0.0000002057093684</v>
      </c>
      <c r="AN204" s="20">
        <f t="shared" si="2021"/>
        <v>0.000000120159622</v>
      </c>
      <c r="AO204" s="20">
        <f t="shared" si="2021"/>
        <v>0.00000005679540013</v>
      </c>
      <c r="AP204" s="20">
        <f t="shared" si="2021"/>
        <v>0.0000036206487</v>
      </c>
      <c r="AQ204" s="20">
        <f t="shared" si="2021"/>
        <v>0.000003851315451</v>
      </c>
      <c r="AR204" s="20"/>
      <c r="AS204" s="20">
        <f t="shared" ref="AS204:AX204" si="2022">$AC204*AD204</f>
        <v>-0.00000003168952847</v>
      </c>
      <c r="AT204" s="20">
        <f t="shared" si="2022"/>
        <v>-0.00000004464489444</v>
      </c>
      <c r="AU204" s="20">
        <f t="shared" si="2022"/>
        <v>0.00000003412118001</v>
      </c>
      <c r="AV204" s="20">
        <f t="shared" si="2022"/>
        <v>0.00000002345855986</v>
      </c>
      <c r="AW204" s="20">
        <f t="shared" si="2022"/>
        <v>0.0000001873000785</v>
      </c>
      <c r="AX204" s="20">
        <f t="shared" si="2022"/>
        <v>0.0000001931742839</v>
      </c>
      <c r="AY204" s="20"/>
      <c r="AZ204" s="20">
        <f t="shared" ref="AZ204:BD204" si="2023">$AD204*AE204</f>
        <v>0.0000001460151932</v>
      </c>
      <c r="BA204" s="20">
        <f t="shared" si="2023"/>
        <v>-0.0000001115964267</v>
      </c>
      <c r="BB204" s="20">
        <f t="shared" si="2023"/>
        <v>-0.00000007672335645</v>
      </c>
      <c r="BC204" s="20">
        <f t="shared" si="2023"/>
        <v>-0.0000006125819647</v>
      </c>
      <c r="BD204" s="20">
        <f t="shared" si="2023"/>
        <v>-0.0000006317940886</v>
      </c>
      <c r="BE204" s="20"/>
      <c r="BF204" s="20">
        <f t="shared" ref="BF204:BI204" si="2024">$AE204*AF204</f>
        <v>-0.0000001572194643</v>
      </c>
      <c r="BG204" s="20">
        <f t="shared" si="2024"/>
        <v>-0.0000001080895272</v>
      </c>
      <c r="BH204" s="20">
        <f t="shared" si="2024"/>
        <v>-0.0000008630187467</v>
      </c>
      <c r="BI204" s="20">
        <f t="shared" si="2024"/>
        <v>-0.0000008900852031</v>
      </c>
      <c r="BJ204" s="20"/>
      <c r="BK204" s="20">
        <f t="shared" ref="BK204:BM204" si="2025">$AF204*AG204</f>
        <v>0.00000008261061562</v>
      </c>
      <c r="BL204" s="20">
        <f t="shared" si="2025"/>
        <v>0.0000006595875828</v>
      </c>
      <c r="BM204" s="20">
        <f t="shared" si="2025"/>
        <v>0.000000680273922</v>
      </c>
      <c r="BN204" s="20"/>
      <c r="BO204" s="20">
        <f t="shared" ref="BO204:BP204" si="2026">$AG204*AH204</f>
        <v>0.0000004534712688</v>
      </c>
      <c r="BP204" s="20">
        <f t="shared" si="2026"/>
        <v>0.0000004676932778</v>
      </c>
      <c r="BQ204" s="20"/>
      <c r="BR204" s="20">
        <f t="shared" si="27"/>
        <v>0.000003734201425</v>
      </c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</row>
    <row r="205" ht="15.75" customHeight="1">
      <c r="A205" s="86">
        <v>44477.0</v>
      </c>
      <c r="B205" s="20">
        <v>0.0161</v>
      </c>
      <c r="C205" s="20">
        <v>0.025089999999999998</v>
      </c>
      <c r="D205" s="20">
        <v>0.03634</v>
      </c>
      <c r="E205" s="20">
        <v>0.01195</v>
      </c>
      <c r="F205" s="20">
        <v>0.015560000000000001</v>
      </c>
      <c r="G205" s="20">
        <v>0.00596</v>
      </c>
      <c r="H205" s="20">
        <v>0.00909</v>
      </c>
      <c r="I205" s="20" t="s">
        <v>83</v>
      </c>
      <c r="J205" s="20"/>
      <c r="K205" s="86">
        <v>44477.0</v>
      </c>
      <c r="L205" s="89">
        <v>0.8642</v>
      </c>
      <c r="M205" s="89">
        <v>112.27</v>
      </c>
      <c r="N205" s="20"/>
      <c r="O205" s="20"/>
      <c r="P205" s="20"/>
      <c r="Q205" s="20"/>
      <c r="R205" s="20"/>
      <c r="S205" s="86">
        <v>44477.0</v>
      </c>
      <c r="T205" s="20">
        <f t="shared" ref="T205:V205" si="2027">(1+B205)*1</f>
        <v>1.0161</v>
      </c>
      <c r="U205" s="20">
        <f t="shared" si="2027"/>
        <v>1.02509</v>
      </c>
      <c r="V205" s="20">
        <f t="shared" si="2027"/>
        <v>1.03634</v>
      </c>
      <c r="W205" s="91">
        <f t="shared" ref="W205:X205" si="2028">(1+E205)*$L205</f>
        <v>0.87452719</v>
      </c>
      <c r="X205" s="91">
        <f t="shared" si="2028"/>
        <v>0.877646952</v>
      </c>
      <c r="Y205" s="91">
        <f t="shared" ref="Y205:Z205" si="2029">(1+G205)*$M205</f>
        <v>112.9391292</v>
      </c>
      <c r="Z205" s="91">
        <f t="shared" si="2029"/>
        <v>113.2905343</v>
      </c>
      <c r="AA205" s="20"/>
      <c r="AB205" s="86">
        <v>44477.0</v>
      </c>
      <c r="AC205" s="92">
        <f t="shared" ref="AC205:AI205" si="2030">LN(T205/T204)</f>
        <v>0.0001377912072</v>
      </c>
      <c r="AD205" s="92">
        <f t="shared" si="2030"/>
        <v>0.0002048810478</v>
      </c>
      <c r="AE205" s="92">
        <f t="shared" si="2030"/>
        <v>0.0002991743775</v>
      </c>
      <c r="AF205" s="92">
        <f t="shared" si="2030"/>
        <v>-0.001341952795</v>
      </c>
      <c r="AG205" s="92">
        <f t="shared" si="2030"/>
        <v>-0.001490668208</v>
      </c>
      <c r="AH205" s="92">
        <f t="shared" si="2030"/>
        <v>0.005597352482</v>
      </c>
      <c r="AI205" s="92">
        <f t="shared" si="2030"/>
        <v>0.005587257006</v>
      </c>
      <c r="AJ205" s="20"/>
      <c r="AK205" s="20">
        <f t="shared" ref="AK205:AQ205" si="2031">AC205*AC205</f>
        <v>0.00000001898641677</v>
      </c>
      <c r="AL205" s="20">
        <f t="shared" si="2031"/>
        <v>0.00000004197624373</v>
      </c>
      <c r="AM205" s="20">
        <f t="shared" si="2031"/>
        <v>0.00000008950530813</v>
      </c>
      <c r="AN205" s="20">
        <f t="shared" si="2031"/>
        <v>0.000001800837304</v>
      </c>
      <c r="AO205" s="20">
        <f t="shared" si="2031"/>
        <v>0.000002222091707</v>
      </c>
      <c r="AP205" s="20">
        <f t="shared" si="2031"/>
        <v>0.00003133035481</v>
      </c>
      <c r="AQ205" s="20">
        <f t="shared" si="2031"/>
        <v>0.00003121744085</v>
      </c>
      <c r="AR205" s="20"/>
      <c r="AS205" s="20">
        <f t="shared" ref="AS205:AX205" si="2032">$AC205*AD205</f>
        <v>0.0000000282308069</v>
      </c>
      <c r="AT205" s="20">
        <f t="shared" si="2032"/>
        <v>0.00000004122359863</v>
      </c>
      <c r="AU205" s="20">
        <f t="shared" si="2032"/>
        <v>-0.0000001849092956</v>
      </c>
      <c r="AV205" s="20">
        <f t="shared" si="2032"/>
        <v>-0.0000002054009719</v>
      </c>
      <c r="AW205" s="20">
        <f t="shared" si="2032"/>
        <v>0.0000007712659555</v>
      </c>
      <c r="AX205" s="20">
        <f t="shared" si="2032"/>
        <v>0.0000007698748877</v>
      </c>
      <c r="AY205" s="20"/>
      <c r="AZ205" s="20">
        <f t="shared" ref="AZ205:BD205" si="2033">$AD205*AE205</f>
        <v>0.00000006129515992</v>
      </c>
      <c r="BA205" s="20">
        <f t="shared" si="2033"/>
        <v>-0.0000002749406947</v>
      </c>
      <c r="BB205" s="20">
        <f t="shared" si="2033"/>
        <v>-0.0000003054096643</v>
      </c>
      <c r="BC205" s="20">
        <f t="shared" si="2033"/>
        <v>0.000001146791441</v>
      </c>
      <c r="BD205" s="20">
        <f t="shared" si="2033"/>
        <v>0.00000114472307</v>
      </c>
      <c r="BE205" s="20"/>
      <c r="BF205" s="20">
        <f t="shared" ref="BF205:BI205" si="2034">$AE205*AF205</f>
        <v>-0.0000004014778921</v>
      </c>
      <c r="BG205" s="20">
        <f t="shared" si="2034"/>
        <v>-0.0000004459697332</v>
      </c>
      <c r="BH205" s="20">
        <f t="shared" si="2034"/>
        <v>0.000001674584444</v>
      </c>
      <c r="BI205" s="20">
        <f t="shared" si="2034"/>
        <v>0.000001671564137</v>
      </c>
      <c r="BJ205" s="20"/>
      <c r="BK205" s="20">
        <f t="shared" ref="BK205:BM205" si="2035">$AF205*AG205</f>
        <v>0.000002000406369</v>
      </c>
      <c r="BL205" s="20">
        <f t="shared" si="2035"/>
        <v>-0.000007511382809</v>
      </c>
      <c r="BM205" s="20">
        <f t="shared" si="2035"/>
        <v>-0.000007497835157</v>
      </c>
      <c r="BN205" s="20"/>
      <c r="BO205" s="20">
        <f t="shared" ref="BO205:BP205" si="2036">$AG205*AH205</f>
        <v>-0.000008343795395</v>
      </c>
      <c r="BP205" s="20">
        <f t="shared" si="2036"/>
        <v>-0.00000832874639</v>
      </c>
      <c r="BQ205" s="20"/>
      <c r="BR205" s="20">
        <f t="shared" si="27"/>
        <v>0.00003127384687</v>
      </c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</row>
    <row r="206" ht="15.75" customHeight="1">
      <c r="A206" s="86">
        <v>44480.0</v>
      </c>
      <c r="B206" s="20">
        <v>0.0161</v>
      </c>
      <c r="C206" s="20">
        <v>0.025089999999999998</v>
      </c>
      <c r="D206" s="20">
        <v>0.03634</v>
      </c>
      <c r="E206" s="20">
        <v>0.012589999999999999</v>
      </c>
      <c r="F206" s="20">
        <v>0.01616</v>
      </c>
      <c r="G206" s="20">
        <v>0.00603</v>
      </c>
      <c r="H206" s="20">
        <v>0.00919</v>
      </c>
      <c r="I206" s="20" t="s">
        <v>83</v>
      </c>
      <c r="J206" s="20"/>
      <c r="K206" s="86">
        <v>44480.0</v>
      </c>
      <c r="L206" s="89">
        <v>0.8656</v>
      </c>
      <c r="M206" s="89">
        <v>113.35</v>
      </c>
      <c r="N206" s="20"/>
      <c r="O206" s="20"/>
      <c r="P206" s="20"/>
      <c r="Q206" s="20"/>
      <c r="R206" s="20"/>
      <c r="S206" s="86">
        <v>44480.0</v>
      </c>
      <c r="T206" s="20">
        <f t="shared" ref="T206:V206" si="2037">(1+B206)*1</f>
        <v>1.0161</v>
      </c>
      <c r="U206" s="20">
        <f t="shared" si="2037"/>
        <v>1.02509</v>
      </c>
      <c r="V206" s="20">
        <f t="shared" si="2037"/>
        <v>1.03634</v>
      </c>
      <c r="W206" s="91">
        <f t="shared" ref="W206:X206" si="2038">(1+E206)*$L206</f>
        <v>0.876497904</v>
      </c>
      <c r="X206" s="91">
        <f t="shared" si="2038"/>
        <v>0.879588096</v>
      </c>
      <c r="Y206" s="91">
        <f t="shared" ref="Y206:Z206" si="2039">(1+G206)*$M206</f>
        <v>114.0335005</v>
      </c>
      <c r="Z206" s="91">
        <f t="shared" si="2039"/>
        <v>114.3916865</v>
      </c>
      <c r="AA206" s="20"/>
      <c r="AB206" s="86">
        <v>44480.0</v>
      </c>
      <c r="AC206" s="92">
        <f t="shared" ref="AC206:AI206" si="2040">LN(T206/T205)</f>
        <v>0</v>
      </c>
      <c r="AD206" s="92">
        <f t="shared" si="2040"/>
        <v>0</v>
      </c>
      <c r="AE206" s="92">
        <f t="shared" si="2040"/>
        <v>0</v>
      </c>
      <c r="AF206" s="92">
        <f t="shared" si="2040"/>
        <v>0.002250927001</v>
      </c>
      <c r="AG206" s="92">
        <f t="shared" si="2040"/>
        <v>0.002209317179</v>
      </c>
      <c r="AH206" s="92">
        <f t="shared" si="2040"/>
        <v>0.009643275334</v>
      </c>
      <c r="AI206" s="92">
        <f t="shared" si="2040"/>
        <v>0.009672786761</v>
      </c>
      <c r="AJ206" s="20"/>
      <c r="AK206" s="20">
        <f t="shared" ref="AK206:AQ206" si="2041">AC206*AC206</f>
        <v>0</v>
      </c>
      <c r="AL206" s="20">
        <f t="shared" si="2041"/>
        <v>0</v>
      </c>
      <c r="AM206" s="20">
        <f t="shared" si="2041"/>
        <v>0</v>
      </c>
      <c r="AN206" s="20">
        <f t="shared" si="2041"/>
        <v>0.000005066672365</v>
      </c>
      <c r="AO206" s="20">
        <f t="shared" si="2041"/>
        <v>0.000004881082398</v>
      </c>
      <c r="AP206" s="20">
        <f t="shared" si="2041"/>
        <v>0.00009299275916</v>
      </c>
      <c r="AQ206" s="20">
        <f t="shared" si="2041"/>
        <v>0.00009356280373</v>
      </c>
      <c r="AR206" s="20"/>
      <c r="AS206" s="20">
        <f t="shared" ref="AS206:AX206" si="2042">$AC206*AD206</f>
        <v>0</v>
      </c>
      <c r="AT206" s="20">
        <f t="shared" si="2042"/>
        <v>0</v>
      </c>
      <c r="AU206" s="20">
        <f t="shared" si="2042"/>
        <v>0</v>
      </c>
      <c r="AV206" s="20">
        <f t="shared" si="2042"/>
        <v>0</v>
      </c>
      <c r="AW206" s="20">
        <f t="shared" si="2042"/>
        <v>0</v>
      </c>
      <c r="AX206" s="20">
        <f t="shared" si="2042"/>
        <v>0</v>
      </c>
      <c r="AY206" s="20"/>
      <c r="AZ206" s="20">
        <f t="shared" ref="AZ206:BD206" si="2043">$AD206*AE206</f>
        <v>0</v>
      </c>
      <c r="BA206" s="20">
        <f t="shared" si="2043"/>
        <v>0</v>
      </c>
      <c r="BB206" s="20">
        <f t="shared" si="2043"/>
        <v>0</v>
      </c>
      <c r="BC206" s="20">
        <f t="shared" si="2043"/>
        <v>0</v>
      </c>
      <c r="BD206" s="20">
        <f t="shared" si="2043"/>
        <v>0</v>
      </c>
      <c r="BE206" s="20"/>
      <c r="BF206" s="20">
        <f t="shared" ref="BF206:BI206" si="2044">$AE206*AF206</f>
        <v>0</v>
      </c>
      <c r="BG206" s="20">
        <f t="shared" si="2044"/>
        <v>0</v>
      </c>
      <c r="BH206" s="20">
        <f t="shared" si="2044"/>
        <v>0</v>
      </c>
      <c r="BI206" s="20">
        <f t="shared" si="2044"/>
        <v>0</v>
      </c>
      <c r="BJ206" s="20"/>
      <c r="BK206" s="20">
        <f t="shared" ref="BK206:BM206" si="2045">$AF206*AG206</f>
        <v>0.000004973011693</v>
      </c>
      <c r="BL206" s="20">
        <f t="shared" si="2045"/>
        <v>0.00002170630883</v>
      </c>
      <c r="BM206" s="20">
        <f t="shared" si="2045"/>
        <v>0.0000217727369</v>
      </c>
      <c r="BN206" s="20"/>
      <c r="BO206" s="20">
        <f t="shared" ref="BO206:BP206" si="2046">$AG206*AH206</f>
        <v>0.00002130505386</v>
      </c>
      <c r="BP206" s="20">
        <f t="shared" si="2046"/>
        <v>0.00002137025396</v>
      </c>
      <c r="BQ206" s="20"/>
      <c r="BR206" s="20">
        <f t="shared" si="27"/>
        <v>0.00009327734598</v>
      </c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</row>
    <row r="207" ht="15.75" customHeight="1">
      <c r="A207" s="86">
        <v>44481.0</v>
      </c>
      <c r="B207" s="20">
        <v>0.01727</v>
      </c>
      <c r="C207" s="20">
        <v>0.0264</v>
      </c>
      <c r="D207" s="20">
        <v>0.03762</v>
      </c>
      <c r="E207" s="20">
        <v>0.01288</v>
      </c>
      <c r="F207" s="20">
        <v>0.01645</v>
      </c>
      <c r="G207" s="20">
        <v>0.00601</v>
      </c>
      <c r="H207" s="20">
        <v>0.00923</v>
      </c>
      <c r="I207" s="20" t="s">
        <v>83</v>
      </c>
      <c r="J207" s="20"/>
      <c r="K207" s="86">
        <v>44481.0</v>
      </c>
      <c r="L207" s="89">
        <v>0.8673</v>
      </c>
      <c r="M207" s="89">
        <v>113.62</v>
      </c>
      <c r="N207" s="20"/>
      <c r="O207" s="20"/>
      <c r="P207" s="20"/>
      <c r="Q207" s="20"/>
      <c r="R207" s="20"/>
      <c r="S207" s="86">
        <v>44481.0</v>
      </c>
      <c r="T207" s="20">
        <f t="shared" ref="T207:V207" si="2047">(1+B207)*1</f>
        <v>1.01727</v>
      </c>
      <c r="U207" s="20">
        <f t="shared" si="2047"/>
        <v>1.0264</v>
      </c>
      <c r="V207" s="20">
        <f t="shared" si="2047"/>
        <v>1.03762</v>
      </c>
      <c r="W207" s="91">
        <f t="shared" ref="W207:X207" si="2048">(1+E207)*$L207</f>
        <v>0.878470824</v>
      </c>
      <c r="X207" s="91">
        <f t="shared" si="2048"/>
        <v>0.881567085</v>
      </c>
      <c r="Y207" s="91">
        <f t="shared" ref="Y207:Z207" si="2049">(1+G207)*$M207</f>
        <v>114.3028562</v>
      </c>
      <c r="Z207" s="91">
        <f t="shared" si="2049"/>
        <v>114.6687126</v>
      </c>
      <c r="AA207" s="20"/>
      <c r="AB207" s="86">
        <v>44481.0</v>
      </c>
      <c r="AC207" s="92">
        <f t="shared" ref="AC207:AI207" si="2050">LN(T207/T206)</f>
        <v>0.001150799047</v>
      </c>
      <c r="AD207" s="92">
        <f t="shared" si="2050"/>
        <v>0.001277120705</v>
      </c>
      <c r="AE207" s="92">
        <f t="shared" si="2050"/>
        <v>0.00123435376</v>
      </c>
      <c r="AF207" s="92">
        <f t="shared" si="2050"/>
        <v>0.002248382891</v>
      </c>
      <c r="AG207" s="92">
        <f t="shared" si="2050"/>
        <v>0.002247377011</v>
      </c>
      <c r="AH207" s="92">
        <f t="shared" si="2050"/>
        <v>0.002359289855</v>
      </c>
      <c r="AI207" s="92">
        <f t="shared" si="2050"/>
        <v>0.002418805137</v>
      </c>
      <c r="AJ207" s="20"/>
      <c r="AK207" s="20">
        <f t="shared" ref="AK207:AQ207" si="2051">AC207*AC207</f>
        <v>0.000001324338447</v>
      </c>
      <c r="AL207" s="20">
        <f t="shared" si="2051"/>
        <v>0.000001631037296</v>
      </c>
      <c r="AM207" s="20">
        <f t="shared" si="2051"/>
        <v>0.000001523629206</v>
      </c>
      <c r="AN207" s="20">
        <f t="shared" si="2051"/>
        <v>0.000005055225624</v>
      </c>
      <c r="AO207" s="20">
        <f t="shared" si="2051"/>
        <v>0.000005050703428</v>
      </c>
      <c r="AP207" s="20">
        <f t="shared" si="2051"/>
        <v>0.00000556624862</v>
      </c>
      <c r="AQ207" s="20">
        <f t="shared" si="2051"/>
        <v>0.000005850618293</v>
      </c>
      <c r="AR207" s="20"/>
      <c r="AS207" s="20">
        <f t="shared" ref="AS207:AX207" si="2052">$AC207*AD207</f>
        <v>0.000001469709291</v>
      </c>
      <c r="AT207" s="20">
        <f t="shared" si="2052"/>
        <v>0.000001420493131</v>
      </c>
      <c r="AU207" s="20">
        <f t="shared" si="2052"/>
        <v>0.000002587436888</v>
      </c>
      <c r="AV207" s="20">
        <f t="shared" si="2052"/>
        <v>0.000002586279322</v>
      </c>
      <c r="AW207" s="20">
        <f t="shared" si="2052"/>
        <v>0.000002715068517</v>
      </c>
      <c r="AX207" s="20">
        <f t="shared" si="2052"/>
        <v>0.000002783558647</v>
      </c>
      <c r="AY207" s="20"/>
      <c r="AZ207" s="20">
        <f t="shared" ref="AZ207:BD207" si="2053">$AD207*AE207</f>
        <v>0.000001576418745</v>
      </c>
      <c r="BA207" s="20">
        <f t="shared" si="2053"/>
        <v>0.000002871456344</v>
      </c>
      <c r="BB207" s="20">
        <f t="shared" si="2053"/>
        <v>0.000002870171713</v>
      </c>
      <c r="BC207" s="20">
        <f t="shared" si="2053"/>
        <v>0.000003013097924</v>
      </c>
      <c r="BD207" s="20">
        <f t="shared" si="2053"/>
        <v>0.000003089106124</v>
      </c>
      <c r="BE207" s="20"/>
      <c r="BF207" s="20">
        <f t="shared" ref="BF207:BI207" si="2054">$AE207*AF207</f>
        <v>0.000002775299876</v>
      </c>
      <c r="BG207" s="20">
        <f t="shared" si="2054"/>
        <v>0.000002774058264</v>
      </c>
      <c r="BH207" s="20">
        <f t="shared" si="2054"/>
        <v>0.000002912198304</v>
      </c>
      <c r="BI207" s="20">
        <f t="shared" si="2054"/>
        <v>0.000002985661217</v>
      </c>
      <c r="BJ207" s="20"/>
      <c r="BK207" s="20">
        <f t="shared" ref="BK207:BM207" si="2055">$AF207*AG207</f>
        <v>0.00000505296402</v>
      </c>
      <c r="BL207" s="20">
        <f t="shared" si="2055"/>
        <v>0.000005304586945</v>
      </c>
      <c r="BM207" s="20">
        <f t="shared" si="2055"/>
        <v>0.000005438400088</v>
      </c>
      <c r="BN207" s="20"/>
      <c r="BO207" s="20">
        <f t="shared" ref="BO207:BP207" si="2056">$AG207*AH207</f>
        <v>0.000005302213781</v>
      </c>
      <c r="BP207" s="20">
        <f t="shared" si="2056"/>
        <v>0.000005435967059</v>
      </c>
      <c r="BQ207" s="20"/>
      <c r="BR207" s="20">
        <f t="shared" si="27"/>
        <v>0.000005706662422</v>
      </c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</row>
    <row r="208" ht="15.75" customHeight="1">
      <c r="A208" s="86">
        <v>44482.0</v>
      </c>
      <c r="B208" s="20">
        <v>0.01701</v>
      </c>
      <c r="C208" s="20">
        <v>0.025840000000000002</v>
      </c>
      <c r="D208" s="20">
        <v>0.03667</v>
      </c>
      <c r="E208" s="20">
        <v>0.01276</v>
      </c>
      <c r="F208" s="20">
        <v>0.0161</v>
      </c>
      <c r="G208" s="20">
        <v>0.00601</v>
      </c>
      <c r="H208" s="20">
        <v>0.009210000000000001</v>
      </c>
      <c r="I208" s="20" t="s">
        <v>83</v>
      </c>
      <c r="J208" s="20"/>
      <c r="K208" s="86">
        <v>44482.0</v>
      </c>
      <c r="L208" s="89">
        <v>0.8624</v>
      </c>
      <c r="M208" s="89">
        <v>113.26</v>
      </c>
      <c r="N208" s="20"/>
      <c r="O208" s="20"/>
      <c r="P208" s="20"/>
      <c r="Q208" s="20"/>
      <c r="R208" s="20"/>
      <c r="S208" s="86">
        <v>44482.0</v>
      </c>
      <c r="T208" s="20">
        <f t="shared" ref="T208:V208" si="2057">(1+B208)*1</f>
        <v>1.01701</v>
      </c>
      <c r="U208" s="20">
        <f t="shared" si="2057"/>
        <v>1.02584</v>
      </c>
      <c r="V208" s="20">
        <f t="shared" si="2057"/>
        <v>1.03667</v>
      </c>
      <c r="W208" s="91">
        <f t="shared" ref="W208:X208" si="2058">(1+E208)*$L208</f>
        <v>0.873404224</v>
      </c>
      <c r="X208" s="91">
        <f t="shared" si="2058"/>
        <v>0.87628464</v>
      </c>
      <c r="Y208" s="91">
        <f t="shared" ref="Y208:Z208" si="2059">(1+G208)*$M208</f>
        <v>113.9406926</v>
      </c>
      <c r="Z208" s="91">
        <f t="shared" si="2059"/>
        <v>114.3031246</v>
      </c>
      <c r="AA208" s="20"/>
      <c r="AB208" s="86">
        <v>44482.0</v>
      </c>
      <c r="AC208" s="92">
        <f t="shared" ref="AC208:AI208" si="2060">LN(T208/T207)</f>
        <v>-0.0002556186969</v>
      </c>
      <c r="AD208" s="92">
        <f t="shared" si="2060"/>
        <v>-0.0005457451506</v>
      </c>
      <c r="AE208" s="92">
        <f t="shared" si="2060"/>
        <v>-0.000915976133</v>
      </c>
      <c r="AF208" s="92">
        <f t="shared" si="2060"/>
        <v>-0.005784218608</v>
      </c>
      <c r="AG208" s="92">
        <f t="shared" si="2060"/>
        <v>-0.006010132511</v>
      </c>
      <c r="AH208" s="92">
        <f t="shared" si="2060"/>
        <v>-0.003173486443</v>
      </c>
      <c r="AI208" s="92">
        <f t="shared" si="2060"/>
        <v>-0.003193303728</v>
      </c>
      <c r="AJ208" s="20"/>
      <c r="AK208" s="20">
        <f t="shared" ref="AK208:AQ208" si="2061">AC208*AC208</f>
        <v>0.00000006534091823</v>
      </c>
      <c r="AL208" s="20">
        <f t="shared" si="2061"/>
        <v>0.0000002978377694</v>
      </c>
      <c r="AM208" s="20">
        <f t="shared" si="2061"/>
        <v>0.0000008390122762</v>
      </c>
      <c r="AN208" s="20">
        <f t="shared" si="2061"/>
        <v>0.00003345718491</v>
      </c>
      <c r="AO208" s="20">
        <f t="shared" si="2061"/>
        <v>0.0000361216928</v>
      </c>
      <c r="AP208" s="20">
        <f t="shared" si="2061"/>
        <v>0.00001007101621</v>
      </c>
      <c r="AQ208" s="20">
        <f t="shared" si="2061"/>
        <v>0.0000101971887</v>
      </c>
      <c r="AR208" s="20"/>
      <c r="AS208" s="20">
        <f t="shared" ref="AS208:AX208" si="2062">$AC208*AD208</f>
        <v>0.0000001395026643</v>
      </c>
      <c r="AT208" s="20">
        <f t="shared" si="2062"/>
        <v>0.0000002341406255</v>
      </c>
      <c r="AU208" s="20">
        <f t="shared" si="2062"/>
        <v>0.000001478554424</v>
      </c>
      <c r="AV208" s="20">
        <f t="shared" si="2062"/>
        <v>0.000001536302241</v>
      </c>
      <c r="AW208" s="20">
        <f t="shared" si="2062"/>
        <v>0.0000008112024694</v>
      </c>
      <c r="AX208" s="20">
        <f t="shared" si="2062"/>
        <v>0.0000008162681379</v>
      </c>
      <c r="AY208" s="20"/>
      <c r="AZ208" s="20">
        <f t="shared" ref="AZ208:BD208" si="2063">$AD208*AE208</f>
        <v>0.0000004998895326</v>
      </c>
      <c r="BA208" s="20">
        <f t="shared" si="2063"/>
        <v>0.000003156709255</v>
      </c>
      <c r="BB208" s="20">
        <f t="shared" si="2063"/>
        <v>0.000003280000672</v>
      </c>
      <c r="BC208" s="20">
        <f t="shared" si="2063"/>
        <v>0.000001731914837</v>
      </c>
      <c r="BD208" s="20">
        <f t="shared" si="2063"/>
        <v>0.000001742730024</v>
      </c>
      <c r="BE208" s="20"/>
      <c r="BF208" s="20">
        <f t="shared" ref="BF208:BI208" si="2064">$AE208*AF208</f>
        <v>0.000005298206193</v>
      </c>
      <c r="BG208" s="20">
        <f t="shared" si="2064"/>
        <v>0.000005505137936</v>
      </c>
      <c r="BH208" s="20">
        <f t="shared" si="2064"/>
        <v>0.00000290683784</v>
      </c>
      <c r="BI208" s="20">
        <f t="shared" si="2064"/>
        <v>0.00000292499</v>
      </c>
      <c r="BJ208" s="20"/>
      <c r="BK208" s="20">
        <f t="shared" ref="BK208:BM208" si="2065">$AF208*AG208</f>
        <v>0.00003476392031</v>
      </c>
      <c r="BL208" s="20">
        <f t="shared" si="2065"/>
        <v>0.00001835613934</v>
      </c>
      <c r="BM208" s="20">
        <f t="shared" si="2065"/>
        <v>0.00001847076685</v>
      </c>
      <c r="BN208" s="20"/>
      <c r="BO208" s="20">
        <f t="shared" ref="BO208:BP208" si="2066">$AG208*AH208</f>
        <v>0.00001907307405</v>
      </c>
      <c r="BP208" s="20">
        <f t="shared" si="2066"/>
        <v>0.00001919217855</v>
      </c>
      <c r="BQ208" s="20"/>
      <c r="BR208" s="20">
        <f t="shared" si="27"/>
        <v>0.00001013390609</v>
      </c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</row>
    <row r="209" ht="15.75" customHeight="1">
      <c r="A209" s="86">
        <v>44483.0</v>
      </c>
      <c r="B209" s="20">
        <v>0.01693</v>
      </c>
      <c r="C209" s="20">
        <v>0.025419999999999998</v>
      </c>
      <c r="D209" s="20">
        <v>0.03625</v>
      </c>
      <c r="E209" s="20">
        <v>0.012589999999999999</v>
      </c>
      <c r="F209" s="20">
        <v>0.015880000000000002</v>
      </c>
      <c r="G209" s="20">
        <v>0.0059499999999999996</v>
      </c>
      <c r="H209" s="20">
        <v>0.009130000000000001</v>
      </c>
      <c r="I209" s="20" t="s">
        <v>83</v>
      </c>
      <c r="J209" s="20"/>
      <c r="K209" s="86">
        <v>44483.0</v>
      </c>
      <c r="L209" s="89">
        <v>0.8623</v>
      </c>
      <c r="M209" s="89">
        <v>113.69</v>
      </c>
      <c r="N209" s="20"/>
      <c r="O209" s="20"/>
      <c r="P209" s="20"/>
      <c r="Q209" s="20"/>
      <c r="R209" s="20"/>
      <c r="S209" s="86">
        <v>44483.0</v>
      </c>
      <c r="T209" s="20">
        <f t="shared" ref="T209:V209" si="2067">(1+B209)*1</f>
        <v>1.01693</v>
      </c>
      <c r="U209" s="20">
        <f t="shared" si="2067"/>
        <v>1.02542</v>
      </c>
      <c r="V209" s="20">
        <f t="shared" si="2067"/>
        <v>1.03625</v>
      </c>
      <c r="W209" s="91">
        <f t="shared" ref="W209:X209" si="2068">(1+E209)*$L209</f>
        <v>0.873156357</v>
      </c>
      <c r="X209" s="91">
        <f t="shared" si="2068"/>
        <v>0.875993324</v>
      </c>
      <c r="Y209" s="91">
        <f t="shared" ref="Y209:Z209" si="2069">(1+G209)*$M209</f>
        <v>114.3664555</v>
      </c>
      <c r="Z209" s="91">
        <f t="shared" si="2069"/>
        <v>114.7279897</v>
      </c>
      <c r="AA209" s="20"/>
      <c r="AB209" s="86">
        <v>44483.0</v>
      </c>
      <c r="AC209" s="92">
        <f t="shared" ref="AC209:AI209" si="2070">LN(T209/T208)</f>
        <v>-0.00007866505407</v>
      </c>
      <c r="AD209" s="92">
        <f t="shared" si="2070"/>
        <v>-0.0004095044079</v>
      </c>
      <c r="AE209" s="92">
        <f t="shared" si="2070"/>
        <v>-0.0004052254846</v>
      </c>
      <c r="AF209" s="92">
        <f t="shared" si="2070"/>
        <v>-0.0002838344165</v>
      </c>
      <c r="AG209" s="92">
        <f t="shared" si="2070"/>
        <v>-0.0003324997616</v>
      </c>
      <c r="AH209" s="92">
        <f t="shared" si="2070"/>
        <v>0.003729742122</v>
      </c>
      <c r="AI209" s="92">
        <f t="shared" si="2070"/>
        <v>0.003710112389</v>
      </c>
      <c r="AJ209" s="20"/>
      <c r="AK209" s="20">
        <f t="shared" ref="AK209:AQ209" si="2071">AC209*AC209</f>
        <v>0.000000006188190732</v>
      </c>
      <c r="AL209" s="20">
        <f t="shared" si="2071"/>
        <v>0.0000001676938601</v>
      </c>
      <c r="AM209" s="20">
        <f t="shared" si="2071"/>
        <v>0.0000001642076934</v>
      </c>
      <c r="AN209" s="20">
        <f t="shared" si="2071"/>
        <v>0.00000008056197597</v>
      </c>
      <c r="AO209" s="20">
        <f t="shared" si="2071"/>
        <v>0.0000001105560915</v>
      </c>
      <c r="AP209" s="20">
        <f t="shared" si="2071"/>
        <v>0.0000139109763</v>
      </c>
      <c r="AQ209" s="20">
        <f t="shared" si="2071"/>
        <v>0.00001376493394</v>
      </c>
      <c r="AR209" s="20"/>
      <c r="AS209" s="20">
        <f t="shared" ref="AS209:AX209" si="2072">$AC209*AD209</f>
        <v>0.00000003221368639</v>
      </c>
      <c r="AT209" s="20">
        <f t="shared" si="2072"/>
        <v>0.00000003187708466</v>
      </c>
      <c r="AU209" s="20">
        <f t="shared" si="2072"/>
        <v>0.00000002232784972</v>
      </c>
      <c r="AV209" s="20">
        <f t="shared" si="2072"/>
        <v>0.00000002615611173</v>
      </c>
      <c r="AW209" s="20">
        <f t="shared" si="2072"/>
        <v>-0.0000002934003657</v>
      </c>
      <c r="AX209" s="20">
        <f t="shared" si="2072"/>
        <v>-0.0000002918561917</v>
      </c>
      <c r="AY209" s="20"/>
      <c r="AZ209" s="20">
        <f t="shared" ref="AZ209:BD209" si="2073">$AD209*AE209</f>
        <v>0.0000001659416221</v>
      </c>
      <c r="BA209" s="20">
        <f t="shared" si="2073"/>
        <v>0.0000001162314447</v>
      </c>
      <c r="BB209" s="20">
        <f t="shared" si="2073"/>
        <v>0.000000136160118</v>
      </c>
      <c r="BC209" s="20">
        <f t="shared" si="2073"/>
        <v>-0.000001527345839</v>
      </c>
      <c r="BD209" s="20">
        <f t="shared" si="2073"/>
        <v>-0.000001519307377</v>
      </c>
      <c r="BE209" s="20"/>
      <c r="BF209" s="20">
        <f t="shared" ref="BF209:BI209" si="2074">$AE209*AF209</f>
        <v>0.000000115016939</v>
      </c>
      <c r="BG209" s="20">
        <f t="shared" si="2074"/>
        <v>0.000000134737377</v>
      </c>
      <c r="BH209" s="20">
        <f t="shared" si="2074"/>
        <v>-0.000001511386559</v>
      </c>
      <c r="BI209" s="20">
        <f t="shared" si="2074"/>
        <v>-0.000001503432091</v>
      </c>
      <c r="BJ209" s="20"/>
      <c r="BK209" s="20">
        <f t="shared" ref="BK209:BM209" si="2075">$AF209*AG209</f>
        <v>0.00000009437487582</v>
      </c>
      <c r="BL209" s="20">
        <f t="shared" si="2075"/>
        <v>-0.000001058629179</v>
      </c>
      <c r="BM209" s="20">
        <f t="shared" si="2075"/>
        <v>-0.000001053057585</v>
      </c>
      <c r="BN209" s="20"/>
      <c r="BO209" s="20">
        <f t="shared" ref="BO209:BP209" si="2076">$AG209*AH209</f>
        <v>-0.000001240138367</v>
      </c>
      <c r="BP209" s="20">
        <f t="shared" si="2076"/>
        <v>-0.000001233611485</v>
      </c>
      <c r="BQ209" s="20"/>
      <c r="BR209" s="20">
        <f t="shared" si="27"/>
        <v>0.00001383776246</v>
      </c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</row>
    <row r="210" ht="15.75" customHeight="1">
      <c r="A210" s="86">
        <v>44484.0</v>
      </c>
      <c r="B210" s="20">
        <v>0.01663</v>
      </c>
      <c r="C210" s="20">
        <v>0.02453</v>
      </c>
      <c r="D210" s="20">
        <v>0.03497</v>
      </c>
      <c r="E210" s="20">
        <v>0.01244</v>
      </c>
      <c r="F210" s="20">
        <v>0.01568</v>
      </c>
      <c r="G210" s="20">
        <v>0.0059299999999999995</v>
      </c>
      <c r="H210" s="20">
        <v>0.0091</v>
      </c>
      <c r="I210" s="20" t="s">
        <v>83</v>
      </c>
      <c r="J210" s="20"/>
      <c r="K210" s="86">
        <v>44484.0</v>
      </c>
      <c r="L210" s="89">
        <v>0.8623</v>
      </c>
      <c r="M210" s="89">
        <v>114.3</v>
      </c>
      <c r="N210" s="20"/>
      <c r="O210" s="20"/>
      <c r="P210" s="20"/>
      <c r="Q210" s="20"/>
      <c r="R210" s="20"/>
      <c r="S210" s="86">
        <v>44484.0</v>
      </c>
      <c r="T210" s="20">
        <f t="shared" ref="T210:V210" si="2077">(1+B210)*1</f>
        <v>1.01663</v>
      </c>
      <c r="U210" s="20">
        <f t="shared" si="2077"/>
        <v>1.02453</v>
      </c>
      <c r="V210" s="20">
        <f t="shared" si="2077"/>
        <v>1.03497</v>
      </c>
      <c r="W210" s="91">
        <f t="shared" ref="W210:X210" si="2078">(1+E210)*$L210</f>
        <v>0.873027012</v>
      </c>
      <c r="X210" s="91">
        <f t="shared" si="2078"/>
        <v>0.875820864</v>
      </c>
      <c r="Y210" s="91">
        <f t="shared" ref="Y210:Z210" si="2079">(1+G210)*$M210</f>
        <v>114.977799</v>
      </c>
      <c r="Z210" s="91">
        <f t="shared" si="2079"/>
        <v>115.34013</v>
      </c>
      <c r="AA210" s="20"/>
      <c r="AB210" s="86">
        <v>44484.0</v>
      </c>
      <c r="AC210" s="92">
        <f t="shared" ref="AC210:AI210" si="2080">LN(T210/T209)</f>
        <v>-0.0002950490786</v>
      </c>
      <c r="AD210" s="92">
        <f t="shared" si="2080"/>
        <v>-0.0008683139159</v>
      </c>
      <c r="AE210" s="92">
        <f t="shared" si="2080"/>
        <v>-0.001235986677</v>
      </c>
      <c r="AF210" s="92">
        <f t="shared" si="2080"/>
        <v>-0.0001481459537</v>
      </c>
      <c r="AG210" s="92">
        <f t="shared" si="2080"/>
        <v>-0.0001968930287</v>
      </c>
      <c r="AH210" s="92">
        <f t="shared" si="2080"/>
        <v>0.005331242758</v>
      </c>
      <c r="AI210" s="92">
        <f t="shared" si="2080"/>
        <v>0.00532139564</v>
      </c>
      <c r="AJ210" s="20"/>
      <c r="AK210" s="20">
        <f t="shared" ref="AK210:AQ210" si="2081">AC210*AC210</f>
        <v>0.0000000870539588</v>
      </c>
      <c r="AL210" s="20">
        <f t="shared" si="2081"/>
        <v>0.0000007539690565</v>
      </c>
      <c r="AM210" s="20">
        <f t="shared" si="2081"/>
        <v>0.000001527663067</v>
      </c>
      <c r="AN210" s="20">
        <f t="shared" si="2081"/>
        <v>0.00000002194722359</v>
      </c>
      <c r="AO210" s="20">
        <f t="shared" si="2081"/>
        <v>0.00000003876686473</v>
      </c>
      <c r="AP210" s="20">
        <f t="shared" si="2081"/>
        <v>0.00002842214935</v>
      </c>
      <c r="AQ210" s="20">
        <f t="shared" si="2081"/>
        <v>0.00002831725155</v>
      </c>
      <c r="AR210" s="20"/>
      <c r="AS210" s="20">
        <f t="shared" ref="AS210:AX210" si="2082">$AC210*AD210</f>
        <v>0.0000002561952208</v>
      </c>
      <c r="AT210" s="20">
        <f t="shared" si="2082"/>
        <v>0.0000003646767304</v>
      </c>
      <c r="AU210" s="20">
        <f t="shared" si="2082"/>
        <v>0.00000004371032713</v>
      </c>
      <c r="AV210" s="20">
        <f t="shared" si="2082"/>
        <v>0.00000005809310669</v>
      </c>
      <c r="AW210" s="20">
        <f t="shared" si="2082"/>
        <v>-0.000001572978264</v>
      </c>
      <c r="AX210" s="20">
        <f t="shared" si="2082"/>
        <v>-0.000001570072881</v>
      </c>
      <c r="AY210" s="20"/>
      <c r="AZ210" s="20">
        <f t="shared" ref="AZ210:BD210" si="2083">$AD210*AE210</f>
        <v>0.000001073224432</v>
      </c>
      <c r="BA210" s="20">
        <f t="shared" si="2083"/>
        <v>0.0000001286371931</v>
      </c>
      <c r="BB210" s="20">
        <f t="shared" si="2083"/>
        <v>0.0000001709649567</v>
      </c>
      <c r="BC210" s="20">
        <f t="shared" si="2083"/>
        <v>-0.000004629192276</v>
      </c>
      <c r="BD210" s="20">
        <f t="shared" si="2083"/>
        <v>-0.000004620641886</v>
      </c>
      <c r="BE210" s="20"/>
      <c r="BF210" s="20">
        <f t="shared" ref="BF210:BI210" si="2084">$AE210*AF210</f>
        <v>0.000000183106425</v>
      </c>
      <c r="BG210" s="20">
        <f t="shared" si="2084"/>
        <v>0.0000002433571603</v>
      </c>
      <c r="BH210" s="20">
        <f t="shared" si="2084"/>
        <v>-0.000006589345023</v>
      </c>
      <c r="BI210" s="20">
        <f t="shared" si="2084"/>
        <v>-0.000006577174116</v>
      </c>
      <c r="BJ210" s="20"/>
      <c r="BK210" s="20">
        <f t="shared" ref="BK210:BM210" si="2085">$AF210*AG210</f>
        <v>0.0000000291689055</v>
      </c>
      <c r="BL210" s="20">
        <f t="shared" si="2085"/>
        <v>-0.0000007898020426</v>
      </c>
      <c r="BM210" s="20">
        <f t="shared" si="2085"/>
        <v>-0.0000007883432319</v>
      </c>
      <c r="BN210" s="20"/>
      <c r="BO210" s="20">
        <f t="shared" ref="BO210:BP210" si="2086">$AG210*AH210</f>
        <v>-0.000001049684533</v>
      </c>
      <c r="BP210" s="20">
        <f t="shared" si="2086"/>
        <v>-0.000001047745704</v>
      </c>
      <c r="BQ210" s="20"/>
      <c r="BR210" s="20">
        <f t="shared" si="27"/>
        <v>0.00002836965197</v>
      </c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</row>
    <row r="211" ht="15.75" customHeight="1">
      <c r="A211" s="86">
        <v>44487.0</v>
      </c>
      <c r="B211" s="20">
        <v>0.01683</v>
      </c>
      <c r="C211" s="20">
        <v>0.02467</v>
      </c>
      <c r="D211" s="20">
        <v>0.03508</v>
      </c>
      <c r="E211" s="20">
        <v>0.012470000000000002</v>
      </c>
      <c r="F211" s="20">
        <v>0.01575</v>
      </c>
      <c r="G211" s="20">
        <v>0.00604</v>
      </c>
      <c r="H211" s="20">
        <v>0.00918</v>
      </c>
      <c r="I211" s="20" t="s">
        <v>83</v>
      </c>
      <c r="J211" s="20"/>
      <c r="K211" s="86">
        <v>44487.0</v>
      </c>
      <c r="L211" s="89">
        <v>0.8613</v>
      </c>
      <c r="M211" s="89">
        <v>114.33</v>
      </c>
      <c r="N211" s="20"/>
      <c r="O211" s="20"/>
      <c r="P211" s="20"/>
      <c r="Q211" s="20"/>
      <c r="R211" s="20"/>
      <c r="S211" s="86">
        <v>44487.0</v>
      </c>
      <c r="T211" s="20">
        <f t="shared" ref="T211:V211" si="2087">(1+B211)*1</f>
        <v>1.01683</v>
      </c>
      <c r="U211" s="20">
        <f t="shared" si="2087"/>
        <v>1.02467</v>
      </c>
      <c r="V211" s="20">
        <f t="shared" si="2087"/>
        <v>1.03508</v>
      </c>
      <c r="W211" s="91">
        <f t="shared" ref="W211:X211" si="2088">(1+E211)*$L211</f>
        <v>0.872040411</v>
      </c>
      <c r="X211" s="91">
        <f t="shared" si="2088"/>
        <v>0.874865475</v>
      </c>
      <c r="Y211" s="91">
        <f t="shared" ref="Y211:Z211" si="2089">(1+G211)*$M211</f>
        <v>115.0205532</v>
      </c>
      <c r="Z211" s="91">
        <f t="shared" si="2089"/>
        <v>115.3795494</v>
      </c>
      <c r="AA211" s="20"/>
      <c r="AB211" s="86">
        <v>44487.0</v>
      </c>
      <c r="AC211" s="92">
        <f t="shared" ref="AC211:AI211" si="2090">LN(T211/T210)</f>
        <v>0.0001967090581</v>
      </c>
      <c r="AD211" s="92">
        <f t="shared" si="2090"/>
        <v>0.0001366386885</v>
      </c>
      <c r="AE211" s="92">
        <f t="shared" si="2090"/>
        <v>0.0001062776262</v>
      </c>
      <c r="AF211" s="92">
        <f t="shared" si="2090"/>
        <v>-0.001130731217</v>
      </c>
      <c r="AG211" s="92">
        <f t="shared" si="2090"/>
        <v>-0.001091445193</v>
      </c>
      <c r="AH211" s="92">
        <f t="shared" si="2090"/>
        <v>0.00037177832</v>
      </c>
      <c r="AI211" s="92">
        <f t="shared" si="2090"/>
        <v>0.0003417081758</v>
      </c>
      <c r="AJ211" s="20"/>
      <c r="AK211" s="20">
        <f t="shared" ref="AK211:AQ211" si="2091">AC211*AC211</f>
        <v>0.00000003869445354</v>
      </c>
      <c r="AL211" s="20">
        <f t="shared" si="2091"/>
        <v>0.00000001867013119</v>
      </c>
      <c r="AM211" s="20">
        <f t="shared" si="2091"/>
        <v>0.00000001129493384</v>
      </c>
      <c r="AN211" s="20">
        <f t="shared" si="2091"/>
        <v>0.000001278553084</v>
      </c>
      <c r="AO211" s="20">
        <f t="shared" si="2091"/>
        <v>0.00000119125261</v>
      </c>
      <c r="AP211" s="20">
        <f t="shared" si="2091"/>
        <v>0.0000001382191192</v>
      </c>
      <c r="AQ211" s="20">
        <f t="shared" si="2091"/>
        <v>0.0000001167644774</v>
      </c>
      <c r="AR211" s="20"/>
      <c r="AS211" s="20">
        <f t="shared" ref="AS211:AX211" si="2092">$AC211*AD211</f>
        <v>0.00000002687806771</v>
      </c>
      <c r="AT211" s="20">
        <f t="shared" si="2092"/>
        <v>0.00000002090577176</v>
      </c>
      <c r="AU211" s="20">
        <f t="shared" si="2092"/>
        <v>-0.0000002224250726</v>
      </c>
      <c r="AV211" s="20">
        <f t="shared" si="2092"/>
        <v>-0.0000002146971559</v>
      </c>
      <c r="AW211" s="20">
        <f t="shared" si="2092"/>
        <v>0.00000007313216315</v>
      </c>
      <c r="AX211" s="20">
        <f t="shared" si="2092"/>
        <v>0.00000006721709341</v>
      </c>
      <c r="AY211" s="20"/>
      <c r="AZ211" s="20">
        <f t="shared" ref="AZ211:BD211" si="2093">$AD211*AE211</f>
        <v>0.00000001452163546</v>
      </c>
      <c r="BA211" s="20">
        <f t="shared" si="2093"/>
        <v>-0.0000001545016305</v>
      </c>
      <c r="BB211" s="20">
        <f t="shared" si="2093"/>
        <v>-0.0000001491336398</v>
      </c>
      <c r="BC211" s="20">
        <f t="shared" si="2093"/>
        <v>0.00000005079930205</v>
      </c>
      <c r="BD211" s="20">
        <f t="shared" si="2093"/>
        <v>0.00000004669055698</v>
      </c>
      <c r="BE211" s="20"/>
      <c r="BF211" s="20">
        <f t="shared" ref="BF211:BI211" si="2094">$AE211*AF211</f>
        <v>-0.0000001201714296</v>
      </c>
      <c r="BG211" s="20">
        <f t="shared" si="2094"/>
        <v>-0.0000001159962043</v>
      </c>
      <c r="BH211" s="20">
        <f t="shared" si="2094"/>
        <v>0.00000003951171734</v>
      </c>
      <c r="BI211" s="20">
        <f t="shared" si="2094"/>
        <v>0.00000003631593379</v>
      </c>
      <c r="BJ211" s="20"/>
      <c r="BK211" s="20">
        <f t="shared" ref="BK211:BM211" si="2095">$AF211*AG211</f>
        <v>0.000001234131151</v>
      </c>
      <c r="BL211" s="20">
        <f t="shared" si="2095"/>
        <v>-0.0000004203813521</v>
      </c>
      <c r="BM211" s="20">
        <f t="shared" si="2095"/>
        <v>-0.0000003863801013</v>
      </c>
      <c r="BN211" s="20"/>
      <c r="BO211" s="20">
        <f t="shared" ref="BO211:BP211" si="2096">$AG211*AH211</f>
        <v>-0.0000004057756603</v>
      </c>
      <c r="BP211" s="20">
        <f t="shared" si="2096"/>
        <v>-0.000000372955746</v>
      </c>
      <c r="BQ211" s="20"/>
      <c r="BR211" s="20">
        <f t="shared" si="27"/>
        <v>0.0000001270396915</v>
      </c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</row>
    <row r="212" ht="15.75" customHeight="1">
      <c r="A212" s="86">
        <v>44488.0</v>
      </c>
      <c r="B212" s="20">
        <v>0.01669</v>
      </c>
      <c r="C212" s="20">
        <v>0.02427</v>
      </c>
      <c r="D212" s="20">
        <v>0.034620000000000005</v>
      </c>
      <c r="E212" s="20">
        <v>0.01236</v>
      </c>
      <c r="F212" s="20">
        <v>0.01564</v>
      </c>
      <c r="G212" s="20">
        <v>0.00601</v>
      </c>
      <c r="H212" s="20">
        <v>0.00919</v>
      </c>
      <c r="I212" s="20" t="s">
        <v>83</v>
      </c>
      <c r="J212" s="20"/>
      <c r="K212" s="86">
        <v>44488.0</v>
      </c>
      <c r="L212" s="89">
        <v>0.8597</v>
      </c>
      <c r="M212" s="89">
        <v>114.39</v>
      </c>
      <c r="N212" s="20"/>
      <c r="O212" s="20"/>
      <c r="P212" s="20"/>
      <c r="Q212" s="20"/>
      <c r="R212" s="20"/>
      <c r="S212" s="86">
        <v>44488.0</v>
      </c>
      <c r="T212" s="20">
        <f t="shared" ref="T212:V212" si="2097">(1+B212)*1</f>
        <v>1.01669</v>
      </c>
      <c r="U212" s="20">
        <f t="shared" si="2097"/>
        <v>1.02427</v>
      </c>
      <c r="V212" s="20">
        <f t="shared" si="2097"/>
        <v>1.03462</v>
      </c>
      <c r="W212" s="91">
        <f t="shared" ref="W212:X212" si="2098">(1+E212)*$L212</f>
        <v>0.870325892</v>
      </c>
      <c r="X212" s="91">
        <f t="shared" si="2098"/>
        <v>0.873145708</v>
      </c>
      <c r="Y212" s="91">
        <f t="shared" ref="Y212:Z212" si="2099">(1+G212)*$M212</f>
        <v>115.0774839</v>
      </c>
      <c r="Z212" s="91">
        <f t="shared" si="2099"/>
        <v>115.4412441</v>
      </c>
      <c r="AA212" s="20"/>
      <c r="AB212" s="86">
        <v>44488.0</v>
      </c>
      <c r="AC212" s="92">
        <f t="shared" ref="AC212:AI212" si="2100">LN(T212/T211)</f>
        <v>-0.0001376922776</v>
      </c>
      <c r="AD212" s="92">
        <f t="shared" si="2100"/>
        <v>-0.0003904457964</v>
      </c>
      <c r="AE212" s="92">
        <f t="shared" si="2100"/>
        <v>-0.0004445088733</v>
      </c>
      <c r="AF212" s="92">
        <f t="shared" si="2100"/>
        <v>-0.001968035711</v>
      </c>
      <c r="AG212" s="92">
        <f t="shared" si="2100"/>
        <v>-0.001967684843</v>
      </c>
      <c r="AH212" s="92">
        <f t="shared" si="2100"/>
        <v>0.0004948386512</v>
      </c>
      <c r="AI212" s="92">
        <f t="shared" si="2100"/>
        <v>0.0005345679697</v>
      </c>
      <c r="AJ212" s="20"/>
      <c r="AK212" s="20">
        <f t="shared" ref="AK212:AQ212" si="2101">AC212*AC212</f>
        <v>0.00000001895916332</v>
      </c>
      <c r="AL212" s="20">
        <f t="shared" si="2101"/>
        <v>0.00000015244792</v>
      </c>
      <c r="AM212" s="20">
        <f t="shared" si="2101"/>
        <v>0.0000001975881385</v>
      </c>
      <c r="AN212" s="20">
        <f t="shared" si="2101"/>
        <v>0.000003873164562</v>
      </c>
      <c r="AO212" s="20">
        <f t="shared" si="2101"/>
        <v>0.00000387178364</v>
      </c>
      <c r="AP212" s="20">
        <f t="shared" si="2101"/>
        <v>0.0000002448652907</v>
      </c>
      <c r="AQ212" s="20">
        <f t="shared" si="2101"/>
        <v>0.0000002857629142</v>
      </c>
      <c r="AR212" s="20"/>
      <c r="AS212" s="20">
        <f t="shared" ref="AS212:AX212" si="2102">$AC212*AD212</f>
        <v>0.00000005376137101</v>
      </c>
      <c r="AT212" s="20">
        <f t="shared" si="2102"/>
        <v>0.0000000612054392</v>
      </c>
      <c r="AU212" s="20">
        <f t="shared" si="2102"/>
        <v>0.0000002709833196</v>
      </c>
      <c r="AV212" s="20">
        <f t="shared" si="2102"/>
        <v>0.0000002709350077</v>
      </c>
      <c r="AW212" s="20">
        <f t="shared" si="2102"/>
        <v>-0.00000006813546095</v>
      </c>
      <c r="AX212" s="20">
        <f t="shared" si="2102"/>
        <v>-0.0000000736058813</v>
      </c>
      <c r="AY212" s="20"/>
      <c r="AZ212" s="20">
        <f t="shared" ref="AZ212:BD212" si="2103">$AD212*AE212</f>
        <v>0.0000001735566211</v>
      </c>
      <c r="BA212" s="20">
        <f t="shared" si="2103"/>
        <v>0.0000007684112708</v>
      </c>
      <c r="BB212" s="20">
        <f t="shared" si="2103"/>
        <v>0.0000007682742756</v>
      </c>
      <c r="BC212" s="20">
        <f t="shared" si="2103"/>
        <v>-0.0000001932076713</v>
      </c>
      <c r="BD212" s="20">
        <f t="shared" si="2103"/>
        <v>-0.0000002087198167</v>
      </c>
      <c r="BE212" s="20"/>
      <c r="BF212" s="20">
        <f t="shared" ref="BF212:BI212" si="2104">$AE212*AF212</f>
        <v>0.0000008748093368</v>
      </c>
      <c r="BG212" s="20">
        <f t="shared" si="2104"/>
        <v>0.0000008746533725</v>
      </c>
      <c r="BH212" s="20">
        <f t="shared" si="2104"/>
        <v>-0.0000002199601713</v>
      </c>
      <c r="BI212" s="20">
        <f t="shared" si="2104"/>
        <v>-0.0000002376202059</v>
      </c>
      <c r="BJ212" s="20"/>
      <c r="BK212" s="20">
        <f t="shared" ref="BK212:BM212" si="2105">$AF212*AG212</f>
        <v>0.000003872474039</v>
      </c>
      <c r="BL212" s="20">
        <f t="shared" si="2105"/>
        <v>-0.000000973860137</v>
      </c>
      <c r="BM212" s="20">
        <f t="shared" si="2105"/>
        <v>-0.000001052048855</v>
      </c>
      <c r="BN212" s="20"/>
      <c r="BO212" s="20">
        <f t="shared" ref="BO212:BP212" si="2106">$AG212*AH212</f>
        <v>-0.0000009736865136</v>
      </c>
      <c r="BP212" s="20">
        <f t="shared" si="2106"/>
        <v>-0.000001051861291</v>
      </c>
      <c r="BQ212" s="20"/>
      <c r="BR212" s="20">
        <f t="shared" si="27"/>
        <v>0.0000002645248931</v>
      </c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</row>
    <row r="213" ht="15.75" customHeight="1">
      <c r="A213" s="86">
        <v>44489.0</v>
      </c>
      <c r="B213" s="20">
        <v>0.016739999999999998</v>
      </c>
      <c r="C213" s="20">
        <v>0.024409999999999998</v>
      </c>
      <c r="D213" s="20">
        <v>0.03483</v>
      </c>
      <c r="E213" s="20">
        <v>0.01238</v>
      </c>
      <c r="F213" s="20">
        <v>0.01569</v>
      </c>
      <c r="G213" s="20">
        <v>0.006059999999999999</v>
      </c>
      <c r="H213" s="20">
        <v>0.009170000000000001</v>
      </c>
      <c r="I213" s="20" t="s">
        <v>83</v>
      </c>
      <c r="J213" s="20"/>
      <c r="K213" s="86">
        <v>44489.0</v>
      </c>
      <c r="L213" s="89">
        <v>0.8584</v>
      </c>
      <c r="M213" s="89">
        <v>114.34</v>
      </c>
      <c r="N213" s="20"/>
      <c r="O213" s="20"/>
      <c r="P213" s="20"/>
      <c r="Q213" s="20"/>
      <c r="R213" s="20"/>
      <c r="S213" s="86">
        <v>44489.0</v>
      </c>
      <c r="T213" s="20">
        <f t="shared" ref="T213:V213" si="2107">(1+B213)*1</f>
        <v>1.01674</v>
      </c>
      <c r="U213" s="20">
        <f t="shared" si="2107"/>
        <v>1.02441</v>
      </c>
      <c r="V213" s="20">
        <f t="shared" si="2107"/>
        <v>1.03483</v>
      </c>
      <c r="W213" s="91">
        <f t="shared" ref="W213:X213" si="2108">(1+E213)*$L213</f>
        <v>0.869026992</v>
      </c>
      <c r="X213" s="91">
        <f t="shared" si="2108"/>
        <v>0.871868296</v>
      </c>
      <c r="Y213" s="91">
        <f t="shared" ref="Y213:Z213" si="2109">(1+G213)*$M213</f>
        <v>115.0329004</v>
      </c>
      <c r="Z213" s="91">
        <f t="shared" si="2109"/>
        <v>115.3884978</v>
      </c>
      <c r="AA213" s="20"/>
      <c r="AB213" s="86">
        <v>44489.0</v>
      </c>
      <c r="AC213" s="92">
        <f t="shared" ref="AC213:AI213" si="2110">LN(T213/T212)</f>
        <v>0.00004917798991</v>
      </c>
      <c r="AD213" s="92">
        <f t="shared" si="2110"/>
        <v>0.0001366733704</v>
      </c>
      <c r="AE213" s="92">
        <f t="shared" si="2110"/>
        <v>0.000202952476</v>
      </c>
      <c r="AF213" s="92">
        <f t="shared" si="2110"/>
        <v>-0.001493544241</v>
      </c>
      <c r="AG213" s="92">
        <f t="shared" si="2110"/>
        <v>-0.001464071034</v>
      </c>
      <c r="AH213" s="92">
        <f t="shared" si="2110"/>
        <v>-0.0003874966416</v>
      </c>
      <c r="AI213" s="92">
        <f t="shared" si="2110"/>
        <v>-0.0004570147719</v>
      </c>
      <c r="AJ213" s="20"/>
      <c r="AK213" s="20">
        <f t="shared" ref="AK213:AQ213" si="2111">AC213*AC213</f>
        <v>0.000000002418474691</v>
      </c>
      <c r="AL213" s="20">
        <f t="shared" si="2111"/>
        <v>0.00000001867961017</v>
      </c>
      <c r="AM213" s="20">
        <f t="shared" si="2111"/>
        <v>0.00000004118970751</v>
      </c>
      <c r="AN213" s="20">
        <f t="shared" si="2111"/>
        <v>0.0000022306744</v>
      </c>
      <c r="AO213" s="20">
        <f t="shared" si="2111"/>
        <v>0.000002143503991</v>
      </c>
      <c r="AP213" s="20">
        <f t="shared" si="2111"/>
        <v>0.0000001501536473</v>
      </c>
      <c r="AQ213" s="20">
        <f t="shared" si="2111"/>
        <v>0.0000002088625017</v>
      </c>
      <c r="AR213" s="20"/>
      <c r="AS213" s="20">
        <f t="shared" ref="AS213:AX213" si="2112">$AC213*AD213</f>
        <v>0.000000006721321629</v>
      </c>
      <c r="AT213" s="20">
        <f t="shared" si="2112"/>
        <v>0.000000009980794816</v>
      </c>
      <c r="AU213" s="20">
        <f t="shared" si="2112"/>
        <v>-0.00000007344950361</v>
      </c>
      <c r="AV213" s="20">
        <f t="shared" si="2112"/>
        <v>-0.00000007200007051</v>
      </c>
      <c r="AW213" s="20">
        <f t="shared" si="2112"/>
        <v>-0.00000001905630593</v>
      </c>
      <c r="AX213" s="20">
        <f t="shared" si="2112"/>
        <v>-0.00000002247506784</v>
      </c>
      <c r="AY213" s="20"/>
      <c r="AZ213" s="20">
        <f t="shared" ref="AZ213:BD213" si="2113">$AD213*AE213</f>
        <v>0.00000002773819892</v>
      </c>
      <c r="BA213" s="20">
        <f t="shared" si="2113"/>
        <v>-0.0000002041277252</v>
      </c>
      <c r="BB213" s="20">
        <f t="shared" si="2113"/>
        <v>-0.0000002000995226</v>
      </c>
      <c r="BC213" s="20">
        <f t="shared" si="2113"/>
        <v>-0.00000005296047202</v>
      </c>
      <c r="BD213" s="20">
        <f t="shared" si="2113"/>
        <v>-0.00000006246174919</v>
      </c>
      <c r="BE213" s="20"/>
      <c r="BF213" s="20">
        <f t="shared" ref="BF213:BI213" si="2114">$AE213*AF213</f>
        <v>-0.0000003031185017</v>
      </c>
      <c r="BG213" s="20">
        <f t="shared" si="2114"/>
        <v>-0.0000002971368413</v>
      </c>
      <c r="BH213" s="20">
        <f t="shared" si="2114"/>
        <v>-0.00000007864340285</v>
      </c>
      <c r="BI213" s="20">
        <f t="shared" si="2114"/>
        <v>-0.00000009275227952</v>
      </c>
      <c r="BJ213" s="20"/>
      <c r="BK213" s="20">
        <f t="shared" ref="BK213:BM213" si="2115">$AF213*AG213</f>
        <v>0.00000218665486</v>
      </c>
      <c r="BL213" s="20">
        <f t="shared" si="2115"/>
        <v>0.0000005787433775</v>
      </c>
      <c r="BM213" s="20">
        <f t="shared" si="2115"/>
        <v>0.0000006825717806</v>
      </c>
      <c r="BN213" s="20"/>
      <c r="BO213" s="20">
        <f t="shared" ref="BO213:BP213" si="2116">$AG213*AH213</f>
        <v>0.0000005673226086</v>
      </c>
      <c r="BP213" s="20">
        <f t="shared" si="2116"/>
        <v>0.0000006691020894</v>
      </c>
      <c r="BQ213" s="20"/>
      <c r="BR213" s="20">
        <f t="shared" si="27"/>
        <v>0.0000001770916893</v>
      </c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</row>
    <row r="214" ht="15.75" customHeight="1">
      <c r="A214" s="86">
        <v>44490.0</v>
      </c>
      <c r="B214" s="20">
        <v>0.01678</v>
      </c>
      <c r="C214" s="20">
        <v>0.0248</v>
      </c>
      <c r="D214" s="20">
        <v>0.03527</v>
      </c>
      <c r="E214" s="20">
        <v>0.01234</v>
      </c>
      <c r="F214" s="20">
        <v>0.01571</v>
      </c>
      <c r="G214" s="20">
        <v>0.00603</v>
      </c>
      <c r="H214" s="20">
        <v>0.00916</v>
      </c>
      <c r="I214" s="20" t="s">
        <v>83</v>
      </c>
      <c r="J214" s="20"/>
      <c r="K214" s="86">
        <v>44490.0</v>
      </c>
      <c r="L214" s="89">
        <v>0.8603</v>
      </c>
      <c r="M214" s="89">
        <v>114.01</v>
      </c>
      <c r="N214" s="20"/>
      <c r="O214" s="20"/>
      <c r="P214" s="20"/>
      <c r="Q214" s="20"/>
      <c r="R214" s="20"/>
      <c r="S214" s="86">
        <v>44490.0</v>
      </c>
      <c r="T214" s="20">
        <f t="shared" ref="T214:V214" si="2117">(1+B214)*1</f>
        <v>1.01678</v>
      </c>
      <c r="U214" s="20">
        <f t="shared" si="2117"/>
        <v>1.0248</v>
      </c>
      <c r="V214" s="20">
        <f t="shared" si="2117"/>
        <v>1.03527</v>
      </c>
      <c r="W214" s="91">
        <f t="shared" ref="W214:X214" si="2118">(1+E214)*$L214</f>
        <v>0.870916102</v>
      </c>
      <c r="X214" s="91">
        <f t="shared" si="2118"/>
        <v>0.873815313</v>
      </c>
      <c r="Y214" s="91">
        <f t="shared" ref="Y214:Z214" si="2119">(1+G214)*$M214</f>
        <v>114.6974803</v>
      </c>
      <c r="Z214" s="91">
        <f t="shared" si="2119"/>
        <v>115.0543316</v>
      </c>
      <c r="AA214" s="20"/>
      <c r="AB214" s="86">
        <v>44490.0</v>
      </c>
      <c r="AC214" s="92">
        <f t="shared" ref="AC214:AI214" si="2120">LN(T214/T213)</f>
        <v>0.0000393406507</v>
      </c>
      <c r="AD214" s="92">
        <f t="shared" si="2120"/>
        <v>0.000380634493</v>
      </c>
      <c r="AE214" s="92">
        <f t="shared" si="2120"/>
        <v>0.0004251002431</v>
      </c>
      <c r="AF214" s="92">
        <f t="shared" si="2120"/>
        <v>0.002171462675</v>
      </c>
      <c r="AG214" s="92">
        <f t="shared" si="2120"/>
        <v>0.002230665164</v>
      </c>
      <c r="AH214" s="92">
        <f t="shared" si="2120"/>
        <v>-0.00292012173</v>
      </c>
      <c r="AI214" s="92">
        <f t="shared" si="2120"/>
        <v>-0.002900211173</v>
      </c>
      <c r="AJ214" s="20"/>
      <c r="AK214" s="20">
        <f t="shared" ref="AK214:AQ214" si="2121">AC214*AC214</f>
        <v>0.000000001547686797</v>
      </c>
      <c r="AL214" s="20">
        <f t="shared" si="2121"/>
        <v>0.0000001448826173</v>
      </c>
      <c r="AM214" s="20">
        <f t="shared" si="2121"/>
        <v>0.0000001807102167</v>
      </c>
      <c r="AN214" s="20">
        <f t="shared" si="2121"/>
        <v>0.000004715250147</v>
      </c>
      <c r="AO214" s="20">
        <f t="shared" si="2121"/>
        <v>0.000004975867076</v>
      </c>
      <c r="AP214" s="20">
        <f t="shared" si="2121"/>
        <v>0.000008527110917</v>
      </c>
      <c r="AQ214" s="20">
        <f t="shared" si="2121"/>
        <v>0.000008411224845</v>
      </c>
      <c r="AR214" s="20"/>
      <c r="AS214" s="20">
        <f t="shared" ref="AS214:AX214" si="2122">$AC214*AD214</f>
        <v>0.00000001497440863</v>
      </c>
      <c r="AT214" s="20">
        <f t="shared" si="2122"/>
        <v>0.00000001672372018</v>
      </c>
      <c r="AU214" s="20">
        <f t="shared" si="2122"/>
        <v>0.00000008542675459</v>
      </c>
      <c r="AV214" s="20">
        <f t="shared" si="2122"/>
        <v>0.00000008775581906</v>
      </c>
      <c r="AW214" s="20">
        <f t="shared" si="2122"/>
        <v>-0.000000114879489</v>
      </c>
      <c r="AX214" s="20">
        <f t="shared" si="2122"/>
        <v>-0.0000001140961947</v>
      </c>
      <c r="AY214" s="20"/>
      <c r="AZ214" s="20">
        <f t="shared" ref="AZ214:BD214" si="2123">$AD214*AE214</f>
        <v>0.0000001618078155</v>
      </c>
      <c r="BA214" s="20">
        <f t="shared" si="2123"/>
        <v>0.0000008265335942</v>
      </c>
      <c r="BB214" s="20">
        <f t="shared" si="2123"/>
        <v>0.0000008490681039</v>
      </c>
      <c r="BC214" s="20">
        <f t="shared" si="2123"/>
        <v>-0.000001111499054</v>
      </c>
      <c r="BD214" s="20">
        <f t="shared" si="2123"/>
        <v>-0.000001103920409</v>
      </c>
      <c r="BE214" s="20"/>
      <c r="BF214" s="20">
        <f t="shared" ref="BF214:BI214" si="2124">$AE214*AF214</f>
        <v>0.0000009230893109</v>
      </c>
      <c r="BG214" s="20">
        <f t="shared" si="2124"/>
        <v>0.0000009482563037</v>
      </c>
      <c r="BH214" s="20">
        <f t="shared" si="2124"/>
        <v>-0.000001241344457</v>
      </c>
      <c r="BI214" s="20">
        <f t="shared" si="2124"/>
        <v>-0.000001232880475</v>
      </c>
      <c r="BJ214" s="20"/>
      <c r="BK214" s="20">
        <f t="shared" ref="BK214:BM214" si="2125">$AF214*AG214</f>
        <v>0.000004843806144</v>
      </c>
      <c r="BL214" s="20">
        <f t="shared" si="2125"/>
        <v>-0.000006340935342</v>
      </c>
      <c r="BM214" s="20">
        <f t="shared" si="2125"/>
        <v>-0.00000629770031</v>
      </c>
      <c r="BN214" s="20"/>
      <c r="BO214" s="20">
        <f t="shared" ref="BO214:BP214" si="2126">$AG214*AH214</f>
        <v>-0.000006513813819</v>
      </c>
      <c r="BP214" s="20">
        <f t="shared" si="2126"/>
        <v>-0.000006469400032</v>
      </c>
      <c r="BQ214" s="20"/>
      <c r="BR214" s="20">
        <f t="shared" si="27"/>
        <v>0.000008468969666</v>
      </c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</row>
    <row r="215" ht="15.75" customHeight="1">
      <c r="A215" s="86">
        <v>44491.0</v>
      </c>
      <c r="B215" s="20">
        <v>0.01696</v>
      </c>
      <c r="C215" s="20">
        <v>0.02495</v>
      </c>
      <c r="D215" s="20">
        <v>0.03503</v>
      </c>
      <c r="E215" s="20">
        <v>0.012430000000000002</v>
      </c>
      <c r="F215" s="20">
        <v>0.01576</v>
      </c>
      <c r="G215" s="20">
        <v>0.00611</v>
      </c>
      <c r="H215" s="20">
        <v>0.00922</v>
      </c>
      <c r="I215" s="20" t="s">
        <v>83</v>
      </c>
      <c r="J215" s="20"/>
      <c r="K215" s="86">
        <v>44491.0</v>
      </c>
      <c r="L215" s="89">
        <v>0.8588</v>
      </c>
      <c r="M215" s="89">
        <v>113.56</v>
      </c>
      <c r="N215" s="20"/>
      <c r="O215" s="20"/>
      <c r="P215" s="20"/>
      <c r="Q215" s="20"/>
      <c r="R215" s="20"/>
      <c r="S215" s="86">
        <v>44491.0</v>
      </c>
      <c r="T215" s="20">
        <f t="shared" ref="T215:V215" si="2127">(1+B215)*1</f>
        <v>1.01696</v>
      </c>
      <c r="U215" s="20">
        <f t="shared" si="2127"/>
        <v>1.02495</v>
      </c>
      <c r="V215" s="20">
        <f t="shared" si="2127"/>
        <v>1.03503</v>
      </c>
      <c r="W215" s="91">
        <f t="shared" ref="W215:X215" si="2128">(1+E215)*$L215</f>
        <v>0.869474884</v>
      </c>
      <c r="X215" s="91">
        <f t="shared" si="2128"/>
        <v>0.872334688</v>
      </c>
      <c r="Y215" s="91">
        <f t="shared" ref="Y215:Z215" si="2129">(1+G215)*$M215</f>
        <v>114.2538516</v>
      </c>
      <c r="Z215" s="91">
        <f t="shared" si="2129"/>
        <v>114.6070232</v>
      </c>
      <c r="AA215" s="20"/>
      <c r="AB215" s="86">
        <v>44491.0</v>
      </c>
      <c r="AC215" s="92">
        <f t="shared" ref="AC215:AI215" si="2130">LN(T215/T214)</f>
        <v>0.000177013778</v>
      </c>
      <c r="AD215" s="92">
        <f t="shared" si="2130"/>
        <v>0.0001463593124</v>
      </c>
      <c r="AE215" s="92">
        <f t="shared" si="2130"/>
        <v>-0.0002318504575</v>
      </c>
      <c r="AF215" s="92">
        <f t="shared" si="2130"/>
        <v>-0.001656200637</v>
      </c>
      <c r="AG215" s="92">
        <f t="shared" si="2130"/>
        <v>-0.001695874185</v>
      </c>
      <c r="AH215" s="92">
        <f t="shared" si="2130"/>
        <v>-0.003875314911</v>
      </c>
      <c r="AI215" s="92">
        <f t="shared" si="2130"/>
        <v>-0.00389537862</v>
      </c>
      <c r="AJ215" s="20"/>
      <c r="AK215" s="20">
        <f t="shared" ref="AK215:AQ215" si="2131">AC215*AC215</f>
        <v>0.00000003133387761</v>
      </c>
      <c r="AL215" s="20">
        <f t="shared" si="2131"/>
        <v>0.00000002142104832</v>
      </c>
      <c r="AM215" s="20">
        <f t="shared" si="2131"/>
        <v>0.00000005375463464</v>
      </c>
      <c r="AN215" s="20">
        <f t="shared" si="2131"/>
        <v>0.000002743000549</v>
      </c>
      <c r="AO215" s="20">
        <f t="shared" si="2131"/>
        <v>0.000002875989251</v>
      </c>
      <c r="AP215" s="20">
        <f t="shared" si="2131"/>
        <v>0.00001501806566</v>
      </c>
      <c r="AQ215" s="20">
        <f t="shared" si="2131"/>
        <v>0.00001517397459</v>
      </c>
      <c r="AR215" s="20"/>
      <c r="AS215" s="20">
        <f t="shared" ref="AS215:AX215" si="2132">$AC215*AD215</f>
        <v>0.00000002590761483</v>
      </c>
      <c r="AT215" s="20">
        <f t="shared" si="2132"/>
        <v>-0.00000004104072542</v>
      </c>
      <c r="AU215" s="20">
        <f t="shared" si="2132"/>
        <v>-0.0000002931703319</v>
      </c>
      <c r="AV215" s="20">
        <f t="shared" si="2132"/>
        <v>-0.0000003001930965</v>
      </c>
      <c r="AW215" s="20">
        <f t="shared" si="2132"/>
        <v>-0.0000006859841335</v>
      </c>
      <c r="AX215" s="20">
        <f t="shared" si="2132"/>
        <v>-0.0000006895356863</v>
      </c>
      <c r="AY215" s="20"/>
      <c r="AZ215" s="20">
        <f t="shared" ref="AZ215:BD215" si="2133">$AD215*AE215</f>
        <v>-0.00000003393347353</v>
      </c>
      <c r="BA215" s="20">
        <f t="shared" si="2133"/>
        <v>-0.0000002424003863</v>
      </c>
      <c r="BB215" s="20">
        <f t="shared" si="2133"/>
        <v>-0.0000002482069796</v>
      </c>
      <c r="BC215" s="20">
        <f t="shared" si="2133"/>
        <v>-0.0000005671884256</v>
      </c>
      <c r="BD215" s="20">
        <f t="shared" si="2133"/>
        <v>-0.0000005701249362</v>
      </c>
      <c r="BE215" s="20"/>
      <c r="BF215" s="20">
        <f t="shared" ref="BF215:BI215" si="2134">$AE215*AF215</f>
        <v>0.0000003839908753</v>
      </c>
      <c r="BG215" s="20">
        <f t="shared" si="2134"/>
        <v>0.0000003931892056</v>
      </c>
      <c r="BH215" s="20">
        <f t="shared" si="2134"/>
        <v>0.0000008984935351</v>
      </c>
      <c r="BI215" s="20">
        <f t="shared" si="2134"/>
        <v>0.0000009031453151</v>
      </c>
      <c r="BJ215" s="20"/>
      <c r="BK215" s="20">
        <f t="shared" ref="BK215:BM215" si="2135">$AF215*AG215</f>
        <v>0.000002808707905</v>
      </c>
      <c r="BL215" s="20">
        <f t="shared" si="2135"/>
        <v>0.000006418299022</v>
      </c>
      <c r="BM215" s="20">
        <f t="shared" si="2135"/>
        <v>0.000006451528549</v>
      </c>
      <c r="BN215" s="20"/>
      <c r="BO215" s="20">
        <f t="shared" ref="BO215:BP215" si="2136">$AG215*AH215</f>
        <v>0.000006572046516</v>
      </c>
      <c r="BP215" s="20">
        <f t="shared" si="2136"/>
        <v>0.000006606072042</v>
      </c>
      <c r="BQ215" s="20"/>
      <c r="BR215" s="20">
        <f t="shared" si="27"/>
        <v>0.00001509581885</v>
      </c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</row>
    <row r="216" ht="15.75" customHeight="1">
      <c r="A216" s="86">
        <v>44494.0</v>
      </c>
      <c r="B216" s="20">
        <v>0.01695</v>
      </c>
      <c r="C216" s="20">
        <v>0.02467</v>
      </c>
      <c r="D216" s="20">
        <v>0.03461</v>
      </c>
      <c r="E216" s="20">
        <v>0.01246</v>
      </c>
      <c r="F216" s="20">
        <v>0.01574</v>
      </c>
      <c r="G216" s="20">
        <v>0.00614</v>
      </c>
      <c r="H216" s="20">
        <v>0.00928</v>
      </c>
      <c r="I216" s="20" t="s">
        <v>83</v>
      </c>
      <c r="J216" s="20"/>
      <c r="K216" s="86">
        <v>44494.0</v>
      </c>
      <c r="L216" s="89">
        <v>0.8613</v>
      </c>
      <c r="M216" s="89">
        <v>113.73</v>
      </c>
      <c r="N216" s="20"/>
      <c r="O216" s="20"/>
      <c r="P216" s="20"/>
      <c r="Q216" s="20"/>
      <c r="R216" s="20"/>
      <c r="S216" s="86">
        <v>44494.0</v>
      </c>
      <c r="T216" s="20">
        <f t="shared" ref="T216:V216" si="2137">(1+B216)*1</f>
        <v>1.01695</v>
      </c>
      <c r="U216" s="20">
        <f t="shared" si="2137"/>
        <v>1.02467</v>
      </c>
      <c r="V216" s="20">
        <f t="shared" si="2137"/>
        <v>1.03461</v>
      </c>
      <c r="W216" s="91">
        <f t="shared" ref="W216:X216" si="2138">(1+E216)*$L216</f>
        <v>0.872031798</v>
      </c>
      <c r="X216" s="91">
        <f t="shared" si="2138"/>
        <v>0.874856862</v>
      </c>
      <c r="Y216" s="91">
        <f t="shared" ref="Y216:Z216" si="2139">(1+G216)*$M216</f>
        <v>114.4283022</v>
      </c>
      <c r="Z216" s="91">
        <f t="shared" si="2139"/>
        <v>114.7854144</v>
      </c>
      <c r="AA216" s="20"/>
      <c r="AB216" s="86">
        <v>44494.0</v>
      </c>
      <c r="AC216" s="92">
        <f t="shared" ref="AC216:AI216" si="2140">LN(T216/T215)</f>
        <v>-0.000009833276792</v>
      </c>
      <c r="AD216" s="92">
        <f t="shared" si="2140"/>
        <v>-0.0002732213793</v>
      </c>
      <c r="AE216" s="92">
        <f t="shared" si="2140"/>
        <v>-0.0004058676927</v>
      </c>
      <c r="AF216" s="92">
        <f t="shared" si="2140"/>
        <v>0.00293644103</v>
      </c>
      <c r="AG216" s="92">
        <f t="shared" si="2140"/>
        <v>0.002887119906</v>
      </c>
      <c r="AH216" s="92">
        <f t="shared" si="2140"/>
        <v>0.00152570396</v>
      </c>
      <c r="AI216" s="92">
        <f t="shared" si="2140"/>
        <v>0.001555336678</v>
      </c>
      <c r="AJ216" s="20"/>
      <c r="AK216" s="20">
        <f t="shared" ref="AK216:AQ216" si="2141">AC216*AC216</f>
        <v>0</v>
      </c>
      <c r="AL216" s="20">
        <f t="shared" si="2141"/>
        <v>0.00000007464992212</v>
      </c>
      <c r="AM216" s="20">
        <f t="shared" si="2141"/>
        <v>0.000000164728584</v>
      </c>
      <c r="AN216" s="20">
        <f t="shared" si="2141"/>
        <v>0.000008622685921</v>
      </c>
      <c r="AO216" s="20">
        <f t="shared" si="2141"/>
        <v>0.000008335461353</v>
      </c>
      <c r="AP216" s="20">
        <f t="shared" si="2141"/>
        <v>0.000002327772574</v>
      </c>
      <c r="AQ216" s="20">
        <f t="shared" si="2141"/>
        <v>0.000002419072183</v>
      </c>
      <c r="AR216" s="20"/>
      <c r="AS216" s="20">
        <f t="shared" ref="AS216:AX216" si="2142">$AC216*AD216</f>
        <v>0.000000002686661448</v>
      </c>
      <c r="AT216" s="20">
        <f t="shared" si="2142"/>
        <v>0.000000003991009363</v>
      </c>
      <c r="AU216" s="20">
        <f t="shared" si="2142"/>
        <v>-0.00000002887483743</v>
      </c>
      <c r="AV216" s="20">
        <f t="shared" si="2142"/>
        <v>-0.00000002838984917</v>
      </c>
      <c r="AW216" s="20">
        <f t="shared" si="2142"/>
        <v>-0.00000001500266934</v>
      </c>
      <c r="AX216" s="20">
        <f t="shared" si="2142"/>
        <v>-0.00000001529405606</v>
      </c>
      <c r="AY216" s="20"/>
      <c r="AZ216" s="20">
        <f t="shared" ref="AZ216:BD216" si="2143">$AD216*AE216</f>
        <v>0.0000001108917308</v>
      </c>
      <c r="BA216" s="20">
        <f t="shared" si="2143"/>
        <v>-0.0000008022984684</v>
      </c>
      <c r="BB216" s="20">
        <f t="shared" si="2143"/>
        <v>-0.000000788822883</v>
      </c>
      <c r="BC216" s="20">
        <f t="shared" si="2143"/>
        <v>-0.0000004168549404</v>
      </c>
      <c r="BD216" s="20">
        <f t="shared" si="2143"/>
        <v>-0.0000004249512326</v>
      </c>
      <c r="BE216" s="20"/>
      <c r="BF216" s="20">
        <f t="shared" ref="BF216:BI216" si="2144">$AE216*AF216</f>
        <v>-0.000001191806546</v>
      </c>
      <c r="BG216" s="20">
        <f t="shared" si="2144"/>
        <v>-0.000001171788695</v>
      </c>
      <c r="BH216" s="20">
        <f t="shared" si="2144"/>
        <v>-0.0000006192339461</v>
      </c>
      <c r="BI216" s="20">
        <f t="shared" si="2144"/>
        <v>-0.000000631260909</v>
      </c>
      <c r="BJ216" s="20"/>
      <c r="BK216" s="20">
        <f t="shared" ref="BK216:BM216" si="2145">$AF216*AG216</f>
        <v>0.00000847785735</v>
      </c>
      <c r="BL216" s="20">
        <f t="shared" si="2145"/>
        <v>0.000004480139708</v>
      </c>
      <c r="BM216" s="20">
        <f t="shared" si="2145"/>
        <v>0.000004567154437</v>
      </c>
      <c r="BN216" s="20"/>
      <c r="BO216" s="20">
        <f t="shared" ref="BO216:BP216" si="2146">$AG216*AH216</f>
        <v>0.000004404890274</v>
      </c>
      <c r="BP216" s="20">
        <f t="shared" si="2146"/>
        <v>0.000004490443485</v>
      </c>
      <c r="BQ216" s="20"/>
      <c r="BR216" s="20">
        <f t="shared" si="27"/>
        <v>0.00000237298333</v>
      </c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</row>
    <row r="217" ht="15.75" customHeight="1">
      <c r="A217" s="86">
        <v>44495.0</v>
      </c>
      <c r="B217" s="20">
        <v>0.01677</v>
      </c>
      <c r="C217" s="20">
        <v>0.02421</v>
      </c>
      <c r="D217" s="20">
        <v>0.03473</v>
      </c>
      <c r="E217" s="20">
        <v>0.012350000000000002</v>
      </c>
      <c r="F217" s="20">
        <v>0.01571</v>
      </c>
      <c r="G217" s="20">
        <v>0.00617</v>
      </c>
      <c r="H217" s="20">
        <v>0.009340000000000001</v>
      </c>
      <c r="I217" s="20" t="s">
        <v>83</v>
      </c>
      <c r="J217" s="20"/>
      <c r="K217" s="86">
        <v>44495.0</v>
      </c>
      <c r="L217" s="89">
        <v>0.8624</v>
      </c>
      <c r="M217" s="89">
        <v>114.17</v>
      </c>
      <c r="N217" s="20"/>
      <c r="O217" s="20"/>
      <c r="P217" s="20"/>
      <c r="Q217" s="20"/>
      <c r="R217" s="20"/>
      <c r="S217" s="86">
        <v>44495.0</v>
      </c>
      <c r="T217" s="20">
        <f t="shared" ref="T217:V217" si="2147">(1+B217)*1</f>
        <v>1.01677</v>
      </c>
      <c r="U217" s="20">
        <f t="shared" si="2147"/>
        <v>1.02421</v>
      </c>
      <c r="V217" s="20">
        <f t="shared" si="2147"/>
        <v>1.03473</v>
      </c>
      <c r="W217" s="91">
        <f t="shared" ref="W217:X217" si="2148">(1+E217)*$L217</f>
        <v>0.87305064</v>
      </c>
      <c r="X217" s="91">
        <f t="shared" si="2148"/>
        <v>0.875948304</v>
      </c>
      <c r="Y217" s="91">
        <f t="shared" ref="Y217:Z217" si="2149">(1+G217)*$M217</f>
        <v>114.8744289</v>
      </c>
      <c r="Z217" s="91">
        <f t="shared" si="2149"/>
        <v>115.2363478</v>
      </c>
      <c r="AA217" s="20"/>
      <c r="AB217" s="86">
        <v>44495.0</v>
      </c>
      <c r="AC217" s="92">
        <f t="shared" ref="AC217:AI217" si="2150">LN(T217/T216)</f>
        <v>-0.0001770155188</v>
      </c>
      <c r="AD217" s="92">
        <f t="shared" si="2150"/>
        <v>-0.0004490258168</v>
      </c>
      <c r="AE217" s="92">
        <f t="shared" si="2150"/>
        <v>0.0001159790079</v>
      </c>
      <c r="AF217" s="92">
        <f t="shared" si="2150"/>
        <v>0.00116767219</v>
      </c>
      <c r="AG217" s="92">
        <f t="shared" si="2150"/>
        <v>0.001246788806</v>
      </c>
      <c r="AH217" s="92">
        <f t="shared" si="2150"/>
        <v>0.003891163971</v>
      </c>
      <c r="AI217" s="92">
        <f t="shared" si="2150"/>
        <v>0.003920794044</v>
      </c>
      <c r="AJ217" s="20"/>
      <c r="AK217" s="20">
        <f t="shared" ref="AK217:AQ217" si="2151">AC217*AC217</f>
        <v>0.0000000313344939</v>
      </c>
      <c r="AL217" s="20">
        <f t="shared" si="2151"/>
        <v>0.0000002016241841</v>
      </c>
      <c r="AM217" s="20">
        <f t="shared" si="2151"/>
        <v>0.00000001345113028</v>
      </c>
      <c r="AN217" s="20">
        <f t="shared" si="2151"/>
        <v>0.000001363458343</v>
      </c>
      <c r="AO217" s="20">
        <f t="shared" si="2151"/>
        <v>0.000001554482327</v>
      </c>
      <c r="AP217" s="20">
        <f t="shared" si="2151"/>
        <v>0.00001514115705</v>
      </c>
      <c r="AQ217" s="20">
        <f t="shared" si="2151"/>
        <v>0.00001537262594</v>
      </c>
      <c r="AR217" s="20"/>
      <c r="AS217" s="20">
        <f t="shared" ref="AS217:AX217" si="2152">$AC217*AD217</f>
        <v>0.00000007948453792</v>
      </c>
      <c r="AT217" s="20">
        <f t="shared" si="2152"/>
        <v>-0.00000002053008426</v>
      </c>
      <c r="AU217" s="20">
        <f t="shared" si="2152"/>
        <v>-0.0000002066960985</v>
      </c>
      <c r="AV217" s="20">
        <f t="shared" si="2152"/>
        <v>-0.0000002207009674</v>
      </c>
      <c r="AW217" s="20">
        <f t="shared" si="2152"/>
        <v>-0.0000006887964092</v>
      </c>
      <c r="AX217" s="20">
        <f t="shared" si="2152"/>
        <v>-0.000000694041392</v>
      </c>
      <c r="AY217" s="20"/>
      <c r="AZ217" s="20">
        <f t="shared" ref="AZ217:BD217" si="2153">$AD217*AE217</f>
        <v>-0.00000005207756876</v>
      </c>
      <c r="BA217" s="20">
        <f t="shared" si="2153"/>
        <v>-0.0000005243149587</v>
      </c>
      <c r="BB217" s="20">
        <f t="shared" si="2153"/>
        <v>-0.000000559840362</v>
      </c>
      <c r="BC217" s="20">
        <f t="shared" si="2153"/>
        <v>-0.00000174723308</v>
      </c>
      <c r="BD217" s="20">
        <f t="shared" si="2153"/>
        <v>-0.000001760537748</v>
      </c>
      <c r="BE217" s="20"/>
      <c r="BF217" s="20">
        <f t="shared" ref="BF217:BI217" si="2154">$AE217*AF217</f>
        <v>0.0000001354254621</v>
      </c>
      <c r="BG217" s="20">
        <f t="shared" si="2154"/>
        <v>0.0000001446013288</v>
      </c>
      <c r="BH217" s="20">
        <f t="shared" si="2154"/>
        <v>0.0000004512933371</v>
      </c>
      <c r="BI217" s="20">
        <f t="shared" si="2154"/>
        <v>0.0000004547298036</v>
      </c>
      <c r="BJ217" s="20"/>
      <c r="BK217" s="20">
        <f t="shared" ref="BK217:BM217" si="2155">$AF217*AG217</f>
        <v>0.000001455840615</v>
      </c>
      <c r="BL217" s="20">
        <f t="shared" si="2155"/>
        <v>0.000004543603955</v>
      </c>
      <c r="BM217" s="20">
        <f t="shared" si="2155"/>
        <v>0.000004578202167</v>
      </c>
      <c r="BN217" s="20"/>
      <c r="BO217" s="20">
        <f t="shared" ref="BO217:BP217" si="2156">$AG217*AH217</f>
        <v>0.000004851459683</v>
      </c>
      <c r="BP217" s="20">
        <f t="shared" si="2156"/>
        <v>0.000004888402126</v>
      </c>
      <c r="BQ217" s="20"/>
      <c r="BR217" s="20">
        <f t="shared" si="27"/>
        <v>0.00001525645253</v>
      </c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</row>
    <row r="218" ht="15.75" customHeight="1">
      <c r="A218" s="86">
        <v>44496.0</v>
      </c>
      <c r="B218" s="20">
        <v>0.01679</v>
      </c>
      <c r="C218" s="20">
        <v>0.02416</v>
      </c>
      <c r="D218" s="20">
        <v>0.03463</v>
      </c>
      <c r="E218" s="20">
        <v>0.01228</v>
      </c>
      <c r="F218" s="20">
        <v>0.01564</v>
      </c>
      <c r="G218" s="20">
        <v>0.00614</v>
      </c>
      <c r="H218" s="20">
        <v>0.00933</v>
      </c>
      <c r="I218" s="20" t="s">
        <v>83</v>
      </c>
      <c r="J218" s="20"/>
      <c r="K218" s="86">
        <v>44496.0</v>
      </c>
      <c r="L218" s="89">
        <v>0.8619</v>
      </c>
      <c r="M218" s="89">
        <v>113.85</v>
      </c>
      <c r="N218" s="20"/>
      <c r="O218" s="20"/>
      <c r="P218" s="20"/>
      <c r="Q218" s="20"/>
      <c r="R218" s="20"/>
      <c r="S218" s="86">
        <v>44496.0</v>
      </c>
      <c r="T218" s="20">
        <f t="shared" ref="T218:V218" si="2157">(1+B218)*1</f>
        <v>1.01679</v>
      </c>
      <c r="U218" s="20">
        <f t="shared" si="2157"/>
        <v>1.02416</v>
      </c>
      <c r="V218" s="20">
        <f t="shared" si="2157"/>
        <v>1.03463</v>
      </c>
      <c r="W218" s="91">
        <f t="shared" ref="W218:X218" si="2158">(1+E218)*$L218</f>
        <v>0.872484132</v>
      </c>
      <c r="X218" s="91">
        <f t="shared" si="2158"/>
        <v>0.875380116</v>
      </c>
      <c r="Y218" s="91">
        <f t="shared" ref="Y218:Z218" si="2159">(1+G218)*$M218</f>
        <v>114.549039</v>
      </c>
      <c r="Z218" s="91">
        <f t="shared" si="2159"/>
        <v>114.9122205</v>
      </c>
      <c r="AA218" s="20"/>
      <c r="AB218" s="86">
        <v>44496.0</v>
      </c>
      <c r="AC218" s="92">
        <f t="shared" ref="AC218:AI218" si="2160">LN(T218/T217)</f>
        <v>0.00001966993843</v>
      </c>
      <c r="AD218" s="92">
        <f t="shared" si="2160"/>
        <v>-0.00004881930512</v>
      </c>
      <c r="AE218" s="92">
        <f t="shared" si="2160"/>
        <v>-0.00009664823914</v>
      </c>
      <c r="AF218" s="92">
        <f t="shared" si="2160"/>
        <v>-0.0006490939384</v>
      </c>
      <c r="AG218" s="92">
        <f t="shared" si="2160"/>
        <v>-0.0006488651854</v>
      </c>
      <c r="AH218" s="92">
        <f t="shared" si="2160"/>
        <v>-0.002836589658</v>
      </c>
      <c r="AI218" s="92">
        <f t="shared" si="2160"/>
        <v>-0.002816680692</v>
      </c>
      <c r="AJ218" s="20"/>
      <c r="AK218" s="20">
        <f t="shared" ref="AK218:AQ218" si="2161">AC218*AC218</f>
        <v>0.000000000386906478</v>
      </c>
      <c r="AL218" s="20">
        <f t="shared" si="2161"/>
        <v>0.000000002383324552</v>
      </c>
      <c r="AM218" s="20">
        <f t="shared" si="2161"/>
        <v>0.00000000934088213</v>
      </c>
      <c r="AN218" s="20">
        <f t="shared" si="2161"/>
        <v>0.0000004213229409</v>
      </c>
      <c r="AO218" s="20">
        <f t="shared" si="2161"/>
        <v>0.0000004210260288</v>
      </c>
      <c r="AP218" s="20">
        <f t="shared" si="2161"/>
        <v>0.000008046240888</v>
      </c>
      <c r="AQ218" s="20">
        <f t="shared" si="2161"/>
        <v>0.00000793369012</v>
      </c>
      <c r="AR218" s="20"/>
      <c r="AS218" s="20">
        <f t="shared" ref="AS218:AX218" si="2162">$AC218*AD218</f>
        <v>-0.000000000960272726</v>
      </c>
      <c r="AT218" s="20">
        <f t="shared" si="2162"/>
        <v>-0.000000001901064914</v>
      </c>
      <c r="AU218" s="20">
        <f t="shared" si="2162"/>
        <v>-0.00000001276763781</v>
      </c>
      <c r="AV218" s="20">
        <f t="shared" si="2162"/>
        <v>-0.00000001276313825</v>
      </c>
      <c r="AW218" s="20">
        <f t="shared" si="2162"/>
        <v>-0.00000005579554394</v>
      </c>
      <c r="AX218" s="20">
        <f t="shared" si="2162"/>
        <v>-0.0000000554039358</v>
      </c>
      <c r="AY218" s="20"/>
      <c r="AZ218" s="20">
        <f t="shared" ref="AZ218:BD218" si="2163">$AD218*AE218</f>
        <v>0.000000004718299876</v>
      </c>
      <c r="BA218" s="20">
        <f t="shared" si="2163"/>
        <v>0.00000003168831503</v>
      </c>
      <c r="BB218" s="20">
        <f t="shared" si="2163"/>
        <v>0.00000003167714746</v>
      </c>
      <c r="BC218" s="20">
        <f t="shared" si="2163"/>
        <v>0.000000138480336</v>
      </c>
      <c r="BD218" s="20">
        <f t="shared" si="2163"/>
        <v>0.0000001375083941</v>
      </c>
      <c r="BE218" s="20"/>
      <c r="BF218" s="20">
        <f t="shared" ref="BF218:BI218" si="2164">$AE218*AF218</f>
        <v>0.00000006273378619</v>
      </c>
      <c r="BG218" s="20">
        <f t="shared" si="2164"/>
        <v>0.00000006271167761</v>
      </c>
      <c r="BH218" s="20">
        <f t="shared" si="2164"/>
        <v>0.0000002741513956</v>
      </c>
      <c r="BI218" s="20">
        <f t="shared" si="2164"/>
        <v>0.0000002722272291</v>
      </c>
      <c r="BJ218" s="20"/>
      <c r="BK218" s="20">
        <f t="shared" ref="BK218:BM218" si="2165">$AF218*AG218</f>
        <v>0.0000004211744587</v>
      </c>
      <c r="BL218" s="20">
        <f t="shared" si="2165"/>
        <v>0.000001841213153</v>
      </c>
      <c r="BM218" s="20">
        <f t="shared" si="2165"/>
        <v>0.000001828290364</v>
      </c>
      <c r="BN218" s="20"/>
      <c r="BO218" s="20">
        <f t="shared" ref="BO218:BP218" si="2166">$AG218*AH218</f>
        <v>0.000001840564274</v>
      </c>
      <c r="BP218" s="20">
        <f t="shared" si="2166"/>
        <v>0.000001827646039</v>
      </c>
      <c r="BQ218" s="20"/>
      <c r="BR218" s="20">
        <f t="shared" si="27"/>
        <v>0.000007989767321</v>
      </c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</row>
    <row r="219" ht="15.75" customHeight="1">
      <c r="A219" s="86">
        <v>44497.0</v>
      </c>
      <c r="B219" s="20">
        <v>0.01662</v>
      </c>
      <c r="C219" s="20">
        <v>0.023780000000000003</v>
      </c>
      <c r="D219" s="20">
        <v>0.03407</v>
      </c>
      <c r="E219" s="20">
        <v>0.012190000000000001</v>
      </c>
      <c r="F219" s="20">
        <v>0.01552</v>
      </c>
      <c r="G219" s="20">
        <v>0.0060799999999999995</v>
      </c>
      <c r="H219" s="20">
        <v>0.00924</v>
      </c>
      <c r="I219" s="20" t="s">
        <v>83</v>
      </c>
      <c r="J219" s="20"/>
      <c r="K219" s="86">
        <v>44497.0</v>
      </c>
      <c r="L219" s="89">
        <v>0.856</v>
      </c>
      <c r="M219" s="89">
        <v>113.59</v>
      </c>
      <c r="N219" s="20"/>
      <c r="O219" s="20"/>
      <c r="P219" s="20"/>
      <c r="Q219" s="20"/>
      <c r="R219" s="20"/>
      <c r="S219" s="86">
        <v>44497.0</v>
      </c>
      <c r="T219" s="20">
        <f t="shared" ref="T219:V219" si="2167">(1+B219)*1</f>
        <v>1.01662</v>
      </c>
      <c r="U219" s="20">
        <f t="shared" si="2167"/>
        <v>1.02378</v>
      </c>
      <c r="V219" s="20">
        <f t="shared" si="2167"/>
        <v>1.03407</v>
      </c>
      <c r="W219" s="91">
        <f t="shared" ref="W219:X219" si="2168">(1+E219)*$L219</f>
        <v>0.86643464</v>
      </c>
      <c r="X219" s="91">
        <f t="shared" si="2168"/>
        <v>0.86928512</v>
      </c>
      <c r="Y219" s="91">
        <f t="shared" ref="Y219:Z219" si="2169">(1+G219)*$M219</f>
        <v>114.2806272</v>
      </c>
      <c r="Z219" s="91">
        <f t="shared" si="2169"/>
        <v>114.6395716</v>
      </c>
      <c r="AA219" s="20"/>
      <c r="AB219" s="86">
        <v>44497.0</v>
      </c>
      <c r="AC219" s="92">
        <f t="shared" ref="AC219:AI219" si="2170">LN(T219/T218)</f>
        <v>-0.0001672068106</v>
      </c>
      <c r="AD219" s="92">
        <f t="shared" si="2170"/>
        <v>-0.0003711046265</v>
      </c>
      <c r="AE219" s="92">
        <f t="shared" si="2170"/>
        <v>-0.0005414028266</v>
      </c>
      <c r="AF219" s="92">
        <f t="shared" si="2170"/>
        <v>-0.006957790671</v>
      </c>
      <c r="AG219" s="92">
        <f t="shared" si="2170"/>
        <v>-0.006987037593</v>
      </c>
      <c r="AH219" s="92">
        <f t="shared" si="2170"/>
        <v>-0.002345953893</v>
      </c>
      <c r="AI219" s="92">
        <f t="shared" si="2170"/>
        <v>-0.002375490304</v>
      </c>
      <c r="AJ219" s="20"/>
      <c r="AK219" s="20">
        <f t="shared" ref="AK219:AQ219" si="2171">AC219*AC219</f>
        <v>0.00000002795811752</v>
      </c>
      <c r="AL219" s="20">
        <f t="shared" si="2171"/>
        <v>0.0000001377186438</v>
      </c>
      <c r="AM219" s="20">
        <f t="shared" si="2171"/>
        <v>0.0000002931170206</v>
      </c>
      <c r="AN219" s="20">
        <f t="shared" si="2171"/>
        <v>0.00004841085103</v>
      </c>
      <c r="AO219" s="20">
        <f t="shared" si="2171"/>
        <v>0.00004881869433</v>
      </c>
      <c r="AP219" s="20">
        <f t="shared" si="2171"/>
        <v>0.000005503499667</v>
      </c>
      <c r="AQ219" s="20">
        <f t="shared" si="2171"/>
        <v>0.000005642954185</v>
      </c>
      <c r="AR219" s="20"/>
      <c r="AS219" s="20">
        <f t="shared" ref="AS219:AX219" si="2172">$AC219*AD219</f>
        <v>0.000000062051221</v>
      </c>
      <c r="AT219" s="20">
        <f t="shared" si="2172"/>
        <v>0.0000000905262399</v>
      </c>
      <c r="AU219" s="20">
        <f t="shared" si="2172"/>
        <v>0.000001163389987</v>
      </c>
      <c r="AV219" s="20">
        <f t="shared" si="2172"/>
        <v>0.000001168280272</v>
      </c>
      <c r="AW219" s="20">
        <f t="shared" si="2172"/>
        <v>0.0000003922594683</v>
      </c>
      <c r="AX219" s="20">
        <f t="shared" si="2172"/>
        <v>0.0000003971981574</v>
      </c>
      <c r="AY219" s="20"/>
      <c r="AZ219" s="20">
        <f t="shared" ref="AZ219:BD219" si="2173">$AD219*AE219</f>
        <v>0.0000002009170937</v>
      </c>
      <c r="BA219" s="20">
        <f t="shared" si="2173"/>
        <v>0.000002582068308</v>
      </c>
      <c r="BB219" s="20">
        <f t="shared" si="2173"/>
        <v>0.000002592921976</v>
      </c>
      <c r="BC219" s="20">
        <f t="shared" si="2173"/>
        <v>0.0000008705943431</v>
      </c>
      <c r="BD219" s="20">
        <f t="shared" si="2173"/>
        <v>0.000000881555442</v>
      </c>
      <c r="BE219" s="20"/>
      <c r="BF219" s="20">
        <f t="shared" ref="BF219:BI219" si="2174">$AE219*AF219</f>
        <v>0.000003766967536</v>
      </c>
      <c r="BG219" s="20">
        <f t="shared" si="2174"/>
        <v>0.000003782801902</v>
      </c>
      <c r="BH219" s="20">
        <f t="shared" si="2174"/>
        <v>0.000001270106069</v>
      </c>
      <c r="BI219" s="20">
        <f t="shared" si="2174"/>
        <v>0.000001286097165</v>
      </c>
      <c r="BJ219" s="20"/>
      <c r="BK219" s="20">
        <f t="shared" ref="BK219:BM219" si="2175">$AF219*AG219</f>
        <v>0.00004861434499</v>
      </c>
      <c r="BL219" s="20">
        <f t="shared" si="2175"/>
        <v>0.00001632265611</v>
      </c>
      <c r="BM219" s="20">
        <f t="shared" si="2175"/>
        <v>0.00001652816428</v>
      </c>
      <c r="BN219" s="20"/>
      <c r="BO219" s="20">
        <f t="shared" ref="BO219:BP219" si="2176">$AG219*AH219</f>
        <v>0.00001639126804</v>
      </c>
      <c r="BP219" s="20">
        <f t="shared" si="2176"/>
        <v>0.00001659764006</v>
      </c>
      <c r="BQ219" s="20"/>
      <c r="BR219" s="20">
        <f t="shared" si="27"/>
        <v>0.000005572790726</v>
      </c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</row>
    <row r="220" ht="15.75" customHeight="1">
      <c r="A220" s="86">
        <v>44498.0</v>
      </c>
      <c r="B220" s="20">
        <v>0.0167</v>
      </c>
      <c r="C220" s="20">
        <v>0.023969999999999998</v>
      </c>
      <c r="D220" s="20">
        <v>0.034140000000000004</v>
      </c>
      <c r="E220" s="20">
        <v>0.012350000000000002</v>
      </c>
      <c r="F220" s="20">
        <v>0.01567</v>
      </c>
      <c r="G220" s="20">
        <v>0.00612</v>
      </c>
      <c r="H220" s="20">
        <v>0.009210000000000001</v>
      </c>
      <c r="I220" s="20" t="s">
        <v>83</v>
      </c>
      <c r="J220" s="20"/>
      <c r="K220" s="86">
        <v>44498.0</v>
      </c>
      <c r="L220" s="89">
        <v>0.8651</v>
      </c>
      <c r="M220" s="89">
        <v>114.07</v>
      </c>
      <c r="N220" s="20"/>
      <c r="O220" s="20"/>
      <c r="P220" s="20"/>
      <c r="Q220" s="20"/>
      <c r="R220" s="20"/>
      <c r="S220" s="86">
        <v>44498.0</v>
      </c>
      <c r="T220" s="20">
        <f t="shared" ref="T220:V220" si="2177">(1+B220)*1</f>
        <v>1.0167</v>
      </c>
      <c r="U220" s="20">
        <f t="shared" si="2177"/>
        <v>1.02397</v>
      </c>
      <c r="V220" s="20">
        <f t="shared" si="2177"/>
        <v>1.03414</v>
      </c>
      <c r="W220" s="91">
        <f t="shared" ref="W220:X220" si="2178">(1+E220)*$L220</f>
        <v>0.875783985</v>
      </c>
      <c r="X220" s="91">
        <f t="shared" si="2178"/>
        <v>0.878656117</v>
      </c>
      <c r="Y220" s="91">
        <f t="shared" ref="Y220:Z220" si="2179">(1+G220)*$M220</f>
        <v>114.7681084</v>
      </c>
      <c r="Z220" s="91">
        <f t="shared" si="2179"/>
        <v>115.1205847</v>
      </c>
      <c r="AA220" s="20"/>
      <c r="AB220" s="86">
        <v>44498.0</v>
      </c>
      <c r="AC220" s="92">
        <f t="shared" ref="AC220:AI220" si="2180">LN(T220/T219)</f>
        <v>0.00007868904062</v>
      </c>
      <c r="AD220" s="92">
        <f t="shared" si="2180"/>
        <v>0.0001855695281</v>
      </c>
      <c r="AE220" s="92">
        <f t="shared" si="2180"/>
        <v>0.00006769138533</v>
      </c>
      <c r="AF220" s="92">
        <f t="shared" si="2180"/>
        <v>0.01073279164</v>
      </c>
      <c r="AG220" s="92">
        <f t="shared" si="2180"/>
        <v>0.01072242772</v>
      </c>
      <c r="AH220" s="92">
        <f t="shared" si="2180"/>
        <v>0.004256578276</v>
      </c>
      <c r="AI220" s="92">
        <f t="shared" si="2180"/>
        <v>0.004187095017</v>
      </c>
      <c r="AJ220" s="20"/>
      <c r="AK220" s="20">
        <f t="shared" ref="AK220:AQ220" si="2181">AC220*AC220</f>
        <v>0.000000006191965114</v>
      </c>
      <c r="AL220" s="20">
        <f t="shared" si="2181"/>
        <v>0.00000003443604975</v>
      </c>
      <c r="AM220" s="20">
        <f t="shared" si="2181"/>
        <v>0.000000004582123648</v>
      </c>
      <c r="AN220" s="20">
        <f t="shared" si="2181"/>
        <v>0.0001151928164</v>
      </c>
      <c r="AO220" s="20">
        <f t="shared" si="2181"/>
        <v>0.0001149704561</v>
      </c>
      <c r="AP220" s="20">
        <f t="shared" si="2181"/>
        <v>0.00001811845862</v>
      </c>
      <c r="AQ220" s="20">
        <f t="shared" si="2181"/>
        <v>0.00001753176468</v>
      </c>
      <c r="AR220" s="20"/>
      <c r="AS220" s="20">
        <f t="shared" ref="AS220:AX220" si="2182">$AC220*AD220</f>
        <v>0.00000001460228813</v>
      </c>
      <c r="AT220" s="20">
        <f t="shared" si="2182"/>
        <v>0.00000000532657017</v>
      </c>
      <c r="AU220" s="20">
        <f t="shared" si="2182"/>
        <v>0.0000008445530775</v>
      </c>
      <c r="AV220" s="20">
        <f t="shared" si="2182"/>
        <v>0.0000008437375501</v>
      </c>
      <c r="AW220" s="20">
        <f t="shared" si="2182"/>
        <v>0.0000003349460609</v>
      </c>
      <c r="AX220" s="20">
        <f t="shared" si="2182"/>
        <v>0.0000003294784899</v>
      </c>
      <c r="AY220" s="20"/>
      <c r="AZ220" s="20">
        <f t="shared" ref="AZ220:BD220" si="2183">$AD220*AE220</f>
        <v>0.00000001256145843</v>
      </c>
      <c r="BA220" s="20">
        <f t="shared" si="2183"/>
        <v>0.00000199167908</v>
      </c>
      <c r="BB220" s="20">
        <f t="shared" si="2183"/>
        <v>0.000001989755851</v>
      </c>
      <c r="BC220" s="20">
        <f t="shared" si="2183"/>
        <v>0.0000007898912218</v>
      </c>
      <c r="BD220" s="20">
        <f t="shared" si="2183"/>
        <v>0.0000007769972462</v>
      </c>
      <c r="BE220" s="20"/>
      <c r="BF220" s="20">
        <f t="shared" ref="BF220:BI220" si="2184">$AE220*AF220</f>
        <v>0.0000007265175347</v>
      </c>
      <c r="BG220" s="20">
        <f t="shared" si="2184"/>
        <v>0.0000007258159861</v>
      </c>
      <c r="BH220" s="20">
        <f t="shared" si="2184"/>
        <v>0.0000002881336803</v>
      </c>
      <c r="BI220" s="20">
        <f t="shared" si="2184"/>
        <v>0.0000002834302622</v>
      </c>
      <c r="BJ220" s="20"/>
      <c r="BK220" s="20">
        <f t="shared" ref="BK220:BM220" si="2185">$AF220*AG220</f>
        <v>0.0001150815826</v>
      </c>
      <c r="BL220" s="20">
        <f t="shared" si="2185"/>
        <v>0.00004568496774</v>
      </c>
      <c r="BM220" s="20">
        <f t="shared" si="2185"/>
        <v>0.0000449392184</v>
      </c>
      <c r="BN220" s="20"/>
      <c r="BO220" s="20">
        <f t="shared" ref="BO220:BP220" si="2186">$AG220*AH220</f>
        <v>0.00004564085288</v>
      </c>
      <c r="BP220" s="20">
        <f t="shared" si="2186"/>
        <v>0.00004489582365</v>
      </c>
      <c r="BQ220" s="20"/>
      <c r="BR220" s="20">
        <f t="shared" si="27"/>
        <v>0.00001782269769</v>
      </c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</row>
    <row r="221" ht="15.75" customHeight="1">
      <c r="A221" s="86">
        <v>44501.0</v>
      </c>
      <c r="B221" s="20">
        <v>0.01678</v>
      </c>
      <c r="C221" s="20">
        <v>0.02388</v>
      </c>
      <c r="D221" s="20">
        <v>0.03406</v>
      </c>
      <c r="E221" s="20">
        <v>0.012430000000000002</v>
      </c>
      <c r="F221" s="20">
        <v>0.01572</v>
      </c>
      <c r="G221" s="20">
        <v>0.0060999999999999995</v>
      </c>
      <c r="H221" s="20">
        <v>0.009130000000000001</v>
      </c>
      <c r="I221" s="20" t="s">
        <v>83</v>
      </c>
      <c r="J221" s="20"/>
      <c r="K221" s="86">
        <v>44501.0</v>
      </c>
      <c r="L221" s="89">
        <v>0.8616</v>
      </c>
      <c r="M221" s="89">
        <v>114.01</v>
      </c>
      <c r="N221" s="20"/>
      <c r="O221" s="20"/>
      <c r="P221" s="20"/>
      <c r="Q221" s="20"/>
      <c r="R221" s="20"/>
      <c r="S221" s="86">
        <v>44501.0</v>
      </c>
      <c r="T221" s="20">
        <f t="shared" ref="T221:V221" si="2187">(1+B221)*1</f>
        <v>1.01678</v>
      </c>
      <c r="U221" s="20">
        <f t="shared" si="2187"/>
        <v>1.02388</v>
      </c>
      <c r="V221" s="20">
        <f t="shared" si="2187"/>
        <v>1.03406</v>
      </c>
      <c r="W221" s="91">
        <f t="shared" ref="W221:X221" si="2188">(1+E221)*$L221</f>
        <v>0.872309688</v>
      </c>
      <c r="X221" s="91">
        <f t="shared" si="2188"/>
        <v>0.875144352</v>
      </c>
      <c r="Y221" s="91">
        <f t="shared" ref="Y221:Z221" si="2189">(1+G221)*$M221</f>
        <v>114.705461</v>
      </c>
      <c r="Z221" s="91">
        <f t="shared" si="2189"/>
        <v>115.0509113</v>
      </c>
      <c r="AA221" s="20"/>
      <c r="AB221" s="86">
        <v>44501.0</v>
      </c>
      <c r="AC221" s="92">
        <f t="shared" ref="AC221:AI221" si="2190">LN(T221/T220)</f>
        <v>0.00007868284915</v>
      </c>
      <c r="AD221" s="92">
        <f t="shared" si="2190"/>
        <v>-0.00008789706283</v>
      </c>
      <c r="AE221" s="92">
        <f t="shared" si="2190"/>
        <v>-0.0000773619573</v>
      </c>
      <c r="AF221" s="92">
        <f t="shared" si="2190"/>
        <v>-0.003974960413</v>
      </c>
      <c r="AG221" s="92">
        <f t="shared" si="2190"/>
        <v>-0.004004753968</v>
      </c>
      <c r="AH221" s="92">
        <f t="shared" si="2190"/>
        <v>-0.0005460097363</v>
      </c>
      <c r="AI221" s="92">
        <f t="shared" si="2190"/>
        <v>-0.0006054042602</v>
      </c>
      <c r="AJ221" s="20"/>
      <c r="AK221" s="20">
        <f t="shared" ref="AK221:AQ221" si="2191">AC221*AC221</f>
        <v>0.00000000619099075</v>
      </c>
      <c r="AL221" s="20">
        <f t="shared" si="2191"/>
        <v>0.000000007725893654</v>
      </c>
      <c r="AM221" s="20">
        <f t="shared" si="2191"/>
        <v>0.000000005984872437</v>
      </c>
      <c r="AN221" s="20">
        <f t="shared" si="2191"/>
        <v>0.00001580031029</v>
      </c>
      <c r="AO221" s="20">
        <f t="shared" si="2191"/>
        <v>0.00001603805434</v>
      </c>
      <c r="AP221" s="20">
        <f t="shared" si="2191"/>
        <v>0.0000002981266321</v>
      </c>
      <c r="AQ221" s="20">
        <f t="shared" si="2191"/>
        <v>0.0000003665143183</v>
      </c>
      <c r="AR221" s="20"/>
      <c r="AS221" s="20">
        <f t="shared" ref="AS221:AX221" si="2192">$AC221*AD221</f>
        <v>-0.000000006915991335</v>
      </c>
      <c r="AT221" s="20">
        <f t="shared" si="2192"/>
        <v>-0.000000006087059216</v>
      </c>
      <c r="AU221" s="20">
        <f t="shared" si="2192"/>
        <v>-0.0000003127612106</v>
      </c>
      <c r="AV221" s="20">
        <f t="shared" si="2192"/>
        <v>-0.0000003151054523</v>
      </c>
      <c r="AW221" s="20">
        <f t="shared" si="2192"/>
        <v>-0.00000004296160171</v>
      </c>
      <c r="AX221" s="20">
        <f t="shared" si="2192"/>
        <v>-0.00000004763493208</v>
      </c>
      <c r="AY221" s="20"/>
      <c r="AZ221" s="20">
        <f t="shared" ref="AZ221:BD221" si="2193">$AD221*AE221</f>
        <v>0.000000006799888821</v>
      </c>
      <c r="BA221" s="20">
        <f t="shared" si="2193"/>
        <v>0.0000003493873452</v>
      </c>
      <c r="BB221" s="20">
        <f t="shared" si="2193"/>
        <v>0.0000003520061111</v>
      </c>
      <c r="BC221" s="20">
        <f t="shared" si="2193"/>
        <v>0.0000000479926521</v>
      </c>
      <c r="BD221" s="20">
        <f t="shared" si="2193"/>
        <v>0.0000000532132563</v>
      </c>
      <c r="BE221" s="20"/>
      <c r="BF221" s="20">
        <f t="shared" ref="BF221:BI221" si="2194">$AE221*AF221</f>
        <v>0.0000003075107178</v>
      </c>
      <c r="BG221" s="20">
        <f t="shared" si="2194"/>
        <v>0.0000003098156054</v>
      </c>
      <c r="BH221" s="20">
        <f t="shared" si="2194"/>
        <v>0.0000000422403819</v>
      </c>
      <c r="BI221" s="20">
        <f t="shared" si="2194"/>
        <v>0.00000004683525852</v>
      </c>
      <c r="BJ221" s="20"/>
      <c r="BK221" s="20">
        <f t="shared" ref="BK221:BM221" si="2195">$AF221*AG221</f>
        <v>0.00001591873849</v>
      </c>
      <c r="BL221" s="20">
        <f t="shared" si="2195"/>
        <v>0.000002170367087</v>
      </c>
      <c r="BM221" s="20">
        <f t="shared" si="2195"/>
        <v>0.000002406457968</v>
      </c>
      <c r="BN221" s="20"/>
      <c r="BO221" s="20">
        <f t="shared" ref="BO221:BP221" si="2196">$AG221*AH221</f>
        <v>0.000002186634658</v>
      </c>
      <c r="BP221" s="20">
        <f t="shared" si="2196"/>
        <v>0.000002424495113</v>
      </c>
      <c r="BQ221" s="20"/>
      <c r="BR221" s="20">
        <f t="shared" si="27"/>
        <v>0.0000003305566205</v>
      </c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</row>
    <row r="222" ht="15.75" customHeight="1">
      <c r="A222" s="86">
        <v>44502.0</v>
      </c>
      <c r="B222" s="20">
        <v>0.01677</v>
      </c>
      <c r="C222" s="20">
        <v>0.02419</v>
      </c>
      <c r="D222" s="20">
        <v>0.03459</v>
      </c>
      <c r="E222" s="20">
        <v>0.01238</v>
      </c>
      <c r="F222" s="20">
        <v>0.01572</v>
      </c>
      <c r="G222" s="20">
        <v>0.00605</v>
      </c>
      <c r="H222" s="20">
        <v>0.00908</v>
      </c>
      <c r="I222" s="20" t="s">
        <v>83</v>
      </c>
      <c r="J222" s="20"/>
      <c r="K222" s="86">
        <v>44502.0</v>
      </c>
      <c r="L222" s="89">
        <v>0.8636</v>
      </c>
      <c r="M222" s="89">
        <v>113.97</v>
      </c>
      <c r="N222" s="20"/>
      <c r="O222" s="20"/>
      <c r="P222" s="20"/>
      <c r="Q222" s="20"/>
      <c r="R222" s="20"/>
      <c r="S222" s="86">
        <v>44502.0</v>
      </c>
      <c r="T222" s="20">
        <f t="shared" ref="T222:V222" si="2197">(1+B222)*1</f>
        <v>1.01677</v>
      </c>
      <c r="U222" s="20">
        <f t="shared" si="2197"/>
        <v>1.02419</v>
      </c>
      <c r="V222" s="20">
        <f t="shared" si="2197"/>
        <v>1.03459</v>
      </c>
      <c r="W222" s="91">
        <f t="shared" ref="W222:X222" si="2198">(1+E222)*$L222</f>
        <v>0.874291368</v>
      </c>
      <c r="X222" s="91">
        <f t="shared" si="2198"/>
        <v>0.877175792</v>
      </c>
      <c r="Y222" s="91">
        <f t="shared" ref="Y222:Z222" si="2199">(1+G222)*$M222</f>
        <v>114.6595185</v>
      </c>
      <c r="Z222" s="91">
        <f t="shared" si="2199"/>
        <v>115.0048476</v>
      </c>
      <c r="AA222" s="20"/>
      <c r="AB222" s="86">
        <v>44502.0</v>
      </c>
      <c r="AC222" s="92">
        <f t="shared" ref="AC222:AI222" si="2200">LN(T222/T221)</f>
        <v>-0.00000983501758</v>
      </c>
      <c r="AD222" s="92">
        <f t="shared" si="2200"/>
        <v>0.0003027240303</v>
      </c>
      <c r="AE222" s="92">
        <f t="shared" si="2200"/>
        <v>0.0005124114873</v>
      </c>
      <c r="AF222" s="92">
        <f t="shared" si="2200"/>
        <v>0.002269185449</v>
      </c>
      <c r="AG222" s="92">
        <f t="shared" si="2200"/>
        <v>0.002318572798</v>
      </c>
      <c r="AH222" s="92">
        <f t="shared" si="2200"/>
        <v>-0.0004006060621</v>
      </c>
      <c r="AI222" s="92">
        <f t="shared" si="2200"/>
        <v>-0.0004004568356</v>
      </c>
      <c r="AJ222" s="20"/>
      <c r="AK222" s="20">
        <f t="shared" ref="AK222:AQ222" si="2201">AC222*AC222</f>
        <v>0</v>
      </c>
      <c r="AL222" s="20">
        <f t="shared" si="2201"/>
        <v>0.00000009164183852</v>
      </c>
      <c r="AM222" s="20">
        <f t="shared" si="2201"/>
        <v>0.0000002625655323</v>
      </c>
      <c r="AN222" s="20">
        <f t="shared" si="2201"/>
        <v>0.0000051492026</v>
      </c>
      <c r="AO222" s="20">
        <f t="shared" si="2201"/>
        <v>0.000005375779822</v>
      </c>
      <c r="AP222" s="20">
        <f t="shared" si="2201"/>
        <v>0.000000160485217</v>
      </c>
      <c r="AQ222" s="20">
        <f t="shared" si="2201"/>
        <v>0.0000001603656772</v>
      </c>
      <c r="AR222" s="20"/>
      <c r="AS222" s="20">
        <f t="shared" ref="AS222:AX222" si="2202">$AC222*AD222</f>
        <v>-0.00000000297729616</v>
      </c>
      <c r="AT222" s="20">
        <f t="shared" si="2202"/>
        <v>-0.000000005039575986</v>
      </c>
      <c r="AU222" s="20">
        <f t="shared" si="2202"/>
        <v>-0.00000002231747878</v>
      </c>
      <c r="AV222" s="20">
        <f t="shared" si="2202"/>
        <v>-0.00000002280320423</v>
      </c>
      <c r="AW222" s="20">
        <f t="shared" si="2202"/>
        <v>0.000000003939967664</v>
      </c>
      <c r="AX222" s="20">
        <f t="shared" si="2202"/>
        <v>0.000000003938500019</v>
      </c>
      <c r="AY222" s="20"/>
      <c r="AZ222" s="20">
        <f t="shared" ref="AZ222:BD222" si="2203">$AD222*AE222</f>
        <v>0.0000001551192706</v>
      </c>
      <c r="BA222" s="20">
        <f t="shared" si="2203"/>
        <v>0.0000006869369645</v>
      </c>
      <c r="BB222" s="20">
        <f t="shared" si="2203"/>
        <v>0.0000007018877021</v>
      </c>
      <c r="BC222" s="20">
        <f t="shared" si="2203"/>
        <v>-0.0000001212730817</v>
      </c>
      <c r="BD222" s="20">
        <f t="shared" si="2203"/>
        <v>-0.0000001212279072</v>
      </c>
      <c r="BE222" s="20"/>
      <c r="BF222" s="20">
        <f t="shared" ref="BF222:BI222" si="2204">$AE222*AF222</f>
        <v>0.000001162756691</v>
      </c>
      <c r="BG222" s="20">
        <f t="shared" si="2204"/>
        <v>0.000001188063336</v>
      </c>
      <c r="BH222" s="20">
        <f t="shared" si="2204"/>
        <v>-0.0000002052751481</v>
      </c>
      <c r="BI222" s="20">
        <f t="shared" si="2204"/>
        <v>-0.0000002051986828</v>
      </c>
      <c r="BJ222" s="20"/>
      <c r="BK222" s="20">
        <f t="shared" ref="BK222:BM222" si="2205">$AF222*AG222</f>
        <v>0.000005261271656</v>
      </c>
      <c r="BL222" s="20">
        <f t="shared" si="2205"/>
        <v>-0.0000009090494468</v>
      </c>
      <c r="BM222" s="20">
        <f t="shared" si="2205"/>
        <v>-0.0000009087108242</v>
      </c>
      <c r="BN222" s="20"/>
      <c r="BO222" s="20">
        <f t="shared" ref="BO222:BP222" si="2206">$AG222*AH222</f>
        <v>-0.0000009288343186</v>
      </c>
      <c r="BP222" s="20">
        <f t="shared" si="2206"/>
        <v>-0.0000009284883261</v>
      </c>
      <c r="BQ222" s="20"/>
      <c r="BR222" s="20">
        <f t="shared" si="27"/>
        <v>0.000000160425436</v>
      </c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</row>
    <row r="223" ht="15.75" customHeight="1">
      <c r="A223" s="86">
        <v>44503.0</v>
      </c>
      <c r="B223" s="20">
        <v>0.016659999999999998</v>
      </c>
      <c r="C223" s="20">
        <v>0.024</v>
      </c>
      <c r="D223" s="20">
        <v>0.03434</v>
      </c>
      <c r="E223" s="20">
        <v>0.01225</v>
      </c>
      <c r="F223" s="20">
        <v>0.01564</v>
      </c>
      <c r="G223" s="20">
        <v>0.00605</v>
      </c>
      <c r="H223" s="20">
        <v>0.00908</v>
      </c>
      <c r="I223" s="20" t="s">
        <v>83</v>
      </c>
      <c r="J223" s="20"/>
      <c r="K223" s="86">
        <v>44503.0</v>
      </c>
      <c r="L223" s="89">
        <v>0.8613</v>
      </c>
      <c r="M223" s="89">
        <v>114.02</v>
      </c>
      <c r="N223" s="20"/>
      <c r="O223" s="20"/>
      <c r="P223" s="20"/>
      <c r="Q223" s="20"/>
      <c r="R223" s="20"/>
      <c r="S223" s="86">
        <v>44503.0</v>
      </c>
      <c r="T223" s="20">
        <f t="shared" ref="T223:V223" si="2207">(1+B223)*1</f>
        <v>1.01666</v>
      </c>
      <c r="U223" s="20">
        <f t="shared" si="2207"/>
        <v>1.024</v>
      </c>
      <c r="V223" s="20">
        <f t="shared" si="2207"/>
        <v>1.03434</v>
      </c>
      <c r="W223" s="91">
        <f t="shared" ref="W223:X223" si="2208">(1+E223)*$L223</f>
        <v>0.871850925</v>
      </c>
      <c r="X223" s="91">
        <f t="shared" si="2208"/>
        <v>0.874770732</v>
      </c>
      <c r="Y223" s="91">
        <f t="shared" ref="Y223:Z223" si="2209">(1+G223)*$M223</f>
        <v>114.709821</v>
      </c>
      <c r="Z223" s="91">
        <f t="shared" si="2209"/>
        <v>115.0553016</v>
      </c>
      <c r="AA223" s="20"/>
      <c r="AB223" s="86">
        <v>44503.0</v>
      </c>
      <c r="AC223" s="92">
        <f t="shared" ref="AC223:AI223" si="2210">LN(T223/T222)</f>
        <v>-0.0001081915779</v>
      </c>
      <c r="AD223" s="92">
        <f t="shared" si="2210"/>
        <v>-0.0001855296633</v>
      </c>
      <c r="AE223" s="92">
        <f t="shared" si="2210"/>
        <v>-0.0002416708165</v>
      </c>
      <c r="AF223" s="92">
        <f t="shared" si="2210"/>
        <v>-0.002795241372</v>
      </c>
      <c r="AG223" s="92">
        <f t="shared" si="2210"/>
        <v>-0.002745587811</v>
      </c>
      <c r="AH223" s="92">
        <f t="shared" si="2210"/>
        <v>0.0004386157358</v>
      </c>
      <c r="AI223" s="92">
        <f t="shared" si="2210"/>
        <v>0.0004386157358</v>
      </c>
      <c r="AJ223" s="20"/>
      <c r="AK223" s="20">
        <f t="shared" ref="AK223:AQ223" si="2211">AC223*AC223</f>
        <v>0.00000001170541752</v>
      </c>
      <c r="AL223" s="20">
        <f t="shared" si="2211"/>
        <v>0.00000003442125597</v>
      </c>
      <c r="AM223" s="20">
        <f t="shared" si="2211"/>
        <v>0.00000005840478356</v>
      </c>
      <c r="AN223" s="20">
        <f t="shared" si="2211"/>
        <v>0.000007813374325</v>
      </c>
      <c r="AO223" s="20">
        <f t="shared" si="2211"/>
        <v>0.000007538252427</v>
      </c>
      <c r="AP223" s="20">
        <f t="shared" si="2211"/>
        <v>0.0000001923837637</v>
      </c>
      <c r="AQ223" s="20">
        <f t="shared" si="2211"/>
        <v>0.0000001923837637</v>
      </c>
      <c r="AR223" s="20"/>
      <c r="AS223" s="20">
        <f t="shared" ref="AS223:AX223" si="2212">$AC223*AD223</f>
        <v>0.00000002007274702</v>
      </c>
      <c r="AT223" s="20">
        <f t="shared" si="2212"/>
        <v>0.00000002614674697</v>
      </c>
      <c r="AU223" s="20">
        <f t="shared" si="2212"/>
        <v>0.0000003024215746</v>
      </c>
      <c r="AV223" s="20">
        <f t="shared" si="2212"/>
        <v>0.0000002970494775</v>
      </c>
      <c r="AW223" s="20">
        <f t="shared" si="2212"/>
        <v>-0.00000004745452854</v>
      </c>
      <c r="AX223" s="20">
        <f t="shared" si="2212"/>
        <v>-0.00000004745452854</v>
      </c>
      <c r="AY223" s="20"/>
      <c r="AZ223" s="20">
        <f t="shared" ref="AZ223:BD223" si="2213">$AD223*AE223</f>
        <v>0.00000004483710522</v>
      </c>
      <c r="BA223" s="20">
        <f t="shared" si="2213"/>
        <v>0.0000005186001905</v>
      </c>
      <c r="BB223" s="20">
        <f t="shared" si="2213"/>
        <v>0.0000005093879821</v>
      </c>
      <c r="BC223" s="20">
        <f t="shared" si="2213"/>
        <v>-0.00000008137622978</v>
      </c>
      <c r="BD223" s="20">
        <f t="shared" si="2213"/>
        <v>-0.00000008137622978</v>
      </c>
      <c r="BE223" s="20"/>
      <c r="BF223" s="20">
        <f t="shared" ref="BF223:BI223" si="2214">$AE223*AF223</f>
        <v>0.0000006755282646</v>
      </c>
      <c r="BG223" s="20">
        <f t="shared" si="2214"/>
        <v>0.0000006635284481</v>
      </c>
      <c r="BH223" s="20">
        <f t="shared" si="2214"/>
        <v>-0.000000106000623</v>
      </c>
      <c r="BI223" s="20">
        <f t="shared" si="2214"/>
        <v>-0.000000106000623</v>
      </c>
      <c r="BJ223" s="20"/>
      <c r="BK223" s="20">
        <f t="shared" ref="BK223:BM223" si="2215">$AF223*AG223</f>
        <v>0.000007674580638</v>
      </c>
      <c r="BL223" s="20">
        <f t="shared" si="2215"/>
        <v>-0.000001226036851</v>
      </c>
      <c r="BM223" s="20">
        <f t="shared" si="2215"/>
        <v>-0.000001226036851</v>
      </c>
      <c r="BN223" s="20"/>
      <c r="BO223" s="20">
        <f t="shared" ref="BO223:BP223" si="2216">$AG223*AH223</f>
        <v>-0.000001204258018</v>
      </c>
      <c r="BP223" s="20">
        <f t="shared" si="2216"/>
        <v>-0.000001204258018</v>
      </c>
      <c r="BQ223" s="20"/>
      <c r="BR223" s="20">
        <f t="shared" si="27"/>
        <v>0.0000001923837637</v>
      </c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</row>
    <row r="224" ht="15.75" customHeight="1">
      <c r="A224" s="86">
        <v>44504.0</v>
      </c>
      <c r="B224" s="20">
        <v>0.01671</v>
      </c>
      <c r="C224" s="20">
        <v>0.02395</v>
      </c>
      <c r="D224" s="20">
        <v>0.034230000000000003</v>
      </c>
      <c r="E224" s="20">
        <v>0.012230000000000001</v>
      </c>
      <c r="F224" s="20">
        <v>0.01568</v>
      </c>
      <c r="G224" s="20">
        <v>0.00599</v>
      </c>
      <c r="H224" s="20">
        <v>0.00902</v>
      </c>
      <c r="I224" s="20" t="s">
        <v>83</v>
      </c>
      <c r="J224" s="20"/>
      <c r="K224" s="86">
        <v>44504.0</v>
      </c>
      <c r="L224" s="89">
        <v>0.8655</v>
      </c>
      <c r="M224" s="89">
        <v>113.77</v>
      </c>
      <c r="N224" s="20"/>
      <c r="O224" s="20"/>
      <c r="P224" s="20"/>
      <c r="Q224" s="20"/>
      <c r="R224" s="20"/>
      <c r="S224" s="86">
        <v>44504.0</v>
      </c>
      <c r="T224" s="20">
        <f t="shared" ref="T224:V224" si="2217">(1+B224)*1</f>
        <v>1.01671</v>
      </c>
      <c r="U224" s="20">
        <f t="shared" si="2217"/>
        <v>1.02395</v>
      </c>
      <c r="V224" s="20">
        <f t="shared" si="2217"/>
        <v>1.03423</v>
      </c>
      <c r="W224" s="91">
        <f t="shared" ref="W224:X224" si="2218">(1+E224)*$L224</f>
        <v>0.876085065</v>
      </c>
      <c r="X224" s="91">
        <f t="shared" si="2218"/>
        <v>0.87907104</v>
      </c>
      <c r="Y224" s="91">
        <f t="shared" ref="Y224:Z224" si="2219">(1+G224)*$M224</f>
        <v>114.4514823</v>
      </c>
      <c r="Z224" s="91">
        <f t="shared" si="2219"/>
        <v>114.7962054</v>
      </c>
      <c r="AA224" s="20"/>
      <c r="AB224" s="86">
        <v>44504.0</v>
      </c>
      <c r="AC224" s="92">
        <f t="shared" ref="AC224:AI224" si="2220">LN(T224/T223)</f>
        <v>0.00004917944104</v>
      </c>
      <c r="AD224" s="92">
        <f t="shared" si="2220"/>
        <v>-0.00004882931713</v>
      </c>
      <c r="AE224" s="92">
        <f t="shared" si="2220"/>
        <v>-0.0001063536647</v>
      </c>
      <c r="AF224" s="92">
        <f t="shared" si="2220"/>
        <v>0.004844740661</v>
      </c>
      <c r="AG224" s="92">
        <f t="shared" si="2220"/>
        <v>0.004903882079</v>
      </c>
      <c r="AH224" s="92">
        <f t="shared" si="2220"/>
        <v>-0.002254646013</v>
      </c>
      <c r="AI224" s="92">
        <f t="shared" si="2220"/>
        <v>-0.002254466922</v>
      </c>
      <c r="AJ224" s="20"/>
      <c r="AK224" s="20">
        <f t="shared" ref="AK224:AQ224" si="2221">AC224*AC224</f>
        <v>0.000000002418617421</v>
      </c>
      <c r="AL224" s="20">
        <f t="shared" si="2221"/>
        <v>0.000000002384302212</v>
      </c>
      <c r="AM224" s="20">
        <f t="shared" si="2221"/>
        <v>0.000000011311102</v>
      </c>
      <c r="AN224" s="20">
        <f t="shared" si="2221"/>
        <v>0.00002347151207</v>
      </c>
      <c r="AO224" s="20">
        <f t="shared" si="2221"/>
        <v>0.00002404805945</v>
      </c>
      <c r="AP224" s="20">
        <f t="shared" si="2221"/>
        <v>0.000005083428645</v>
      </c>
      <c r="AQ224" s="20">
        <f t="shared" si="2221"/>
        <v>0.000005082621102</v>
      </c>
      <c r="AR224" s="20"/>
      <c r="AS224" s="20">
        <f t="shared" ref="AS224:AX224" si="2222">$AC224*AD224</f>
        <v>-0.000000002401398523</v>
      </c>
      <c r="AT224" s="20">
        <f t="shared" si="2222"/>
        <v>-0.000000005230413783</v>
      </c>
      <c r="AU224" s="20">
        <f t="shared" si="2222"/>
        <v>0.0000002382616377</v>
      </c>
      <c r="AV224" s="20">
        <f t="shared" si="2222"/>
        <v>0.0000002411701796</v>
      </c>
      <c r="AW224" s="20">
        <f t="shared" si="2222"/>
        <v>-0.0000001108822307</v>
      </c>
      <c r="AX224" s="20">
        <f t="shared" si="2222"/>
        <v>-0.0000001108734231</v>
      </c>
      <c r="AY224" s="20"/>
      <c r="AZ224" s="20">
        <f t="shared" ref="AZ224:BD224" si="2223">$AD224*AE224</f>
        <v>0.000000005193176822</v>
      </c>
      <c r="BA224" s="20">
        <f t="shared" si="2223"/>
        <v>-0.0000002365653782</v>
      </c>
      <c r="BB224" s="20">
        <f t="shared" si="2223"/>
        <v>-0.0000002394532132</v>
      </c>
      <c r="BC224" s="20">
        <f t="shared" si="2223"/>
        <v>0.0000001100928252</v>
      </c>
      <c r="BD224" s="20">
        <f t="shared" si="2223"/>
        <v>0.0000001100840803</v>
      </c>
      <c r="BE224" s="20"/>
      <c r="BF224" s="20">
        <f t="shared" ref="BF224:BI224" si="2224">$AE224*AF224</f>
        <v>-0.0000005152559239</v>
      </c>
      <c r="BG224" s="20">
        <f t="shared" si="2224"/>
        <v>-0.0000005215458304</v>
      </c>
      <c r="BH224" s="20">
        <f t="shared" si="2224"/>
        <v>0.0000002397898661</v>
      </c>
      <c r="BI224" s="20">
        <f t="shared" si="2224"/>
        <v>0.0000002397708191</v>
      </c>
      <c r="BJ224" s="20"/>
      <c r="BK224" s="20">
        <f t="shared" ref="BK224:BM224" si="2225">$AF224*AG224</f>
        <v>0.00002375803691</v>
      </c>
      <c r="BL224" s="20">
        <f t="shared" si="2225"/>
        <v>-0.00001092317522</v>
      </c>
      <c r="BM224" s="20">
        <f t="shared" si="2225"/>
        <v>-0.00001092230757</v>
      </c>
      <c r="BN224" s="20"/>
      <c r="BO224" s="20">
        <f t="shared" ref="BO224:BP224" si="2226">$AG224*AH224</f>
        <v>-0.00001105651818</v>
      </c>
      <c r="BP224" s="20">
        <f t="shared" si="2226"/>
        <v>-0.00001105563994</v>
      </c>
      <c r="BQ224" s="20"/>
      <c r="BR224" s="20">
        <f t="shared" si="27"/>
        <v>0.000005083024857</v>
      </c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</row>
    <row r="225" ht="15.75" customHeight="1">
      <c r="A225" s="86">
        <v>44505.0</v>
      </c>
      <c r="B225" s="20">
        <v>0.016579999999999998</v>
      </c>
      <c r="C225" s="20">
        <v>0.023719999999999998</v>
      </c>
      <c r="D225" s="20">
        <v>0.03407</v>
      </c>
      <c r="E225" s="20">
        <v>0.01207</v>
      </c>
      <c r="F225" s="20">
        <v>0.01554</v>
      </c>
      <c r="G225" s="20">
        <v>0.00584</v>
      </c>
      <c r="H225" s="20">
        <v>0.00891</v>
      </c>
      <c r="I225" s="20" t="s">
        <v>83</v>
      </c>
      <c r="J225" s="20"/>
      <c r="K225" s="86">
        <v>44505.0</v>
      </c>
      <c r="L225" s="89">
        <v>0.8645</v>
      </c>
      <c r="M225" s="89">
        <v>113.48</v>
      </c>
      <c r="N225" s="20"/>
      <c r="O225" s="20"/>
      <c r="P225" s="20"/>
      <c r="Q225" s="20"/>
      <c r="R225" s="20"/>
      <c r="S225" s="86">
        <v>44505.0</v>
      </c>
      <c r="T225" s="20">
        <f t="shared" ref="T225:V225" si="2227">(1+B225)*1</f>
        <v>1.01658</v>
      </c>
      <c r="U225" s="20">
        <f t="shared" si="2227"/>
        <v>1.02372</v>
      </c>
      <c r="V225" s="20">
        <f t="shared" si="2227"/>
        <v>1.03407</v>
      </c>
      <c r="W225" s="91">
        <f t="shared" ref="W225:X225" si="2228">(1+E225)*$L225</f>
        <v>0.874934515</v>
      </c>
      <c r="X225" s="91">
        <f t="shared" si="2228"/>
        <v>0.87793433</v>
      </c>
      <c r="Y225" s="91">
        <f t="shared" ref="Y225:Z225" si="2229">(1+G225)*$M225</f>
        <v>114.1427232</v>
      </c>
      <c r="Z225" s="91">
        <f t="shared" si="2229"/>
        <v>114.4911068</v>
      </c>
      <c r="AA225" s="20"/>
      <c r="AB225" s="86">
        <v>44505.0</v>
      </c>
      <c r="AC225" s="92">
        <f t="shared" ref="AC225:AI225" si="2230">LN(T225/T224)</f>
        <v>-0.0001278715778</v>
      </c>
      <c r="AD225" s="92">
        <f t="shared" si="2230"/>
        <v>-0.0002246455737</v>
      </c>
      <c r="AE225" s="92">
        <f t="shared" si="2230"/>
        <v>-0.0001547164341</v>
      </c>
      <c r="AF225" s="92">
        <f t="shared" si="2230"/>
        <v>-0.001314148829</v>
      </c>
      <c r="AG225" s="92">
        <f t="shared" si="2230"/>
        <v>-0.001293917683</v>
      </c>
      <c r="AH225" s="92">
        <f t="shared" si="2230"/>
        <v>-0.002701374578</v>
      </c>
      <c r="AI225" s="92">
        <f t="shared" si="2230"/>
        <v>-0.002661279223</v>
      </c>
      <c r="AJ225" s="20"/>
      <c r="AK225" s="20">
        <f t="shared" ref="AK225:AQ225" si="2231">AC225*AC225</f>
        <v>0.0000000163511404</v>
      </c>
      <c r="AL225" s="20">
        <f t="shared" si="2231"/>
        <v>0.00000005046563379</v>
      </c>
      <c r="AM225" s="20">
        <f t="shared" si="2231"/>
        <v>0.00000002393717498</v>
      </c>
      <c r="AN225" s="20">
        <f t="shared" si="2231"/>
        <v>0.000001726987146</v>
      </c>
      <c r="AO225" s="20">
        <f t="shared" si="2231"/>
        <v>0.00000167422297</v>
      </c>
      <c r="AP225" s="20">
        <f t="shared" si="2231"/>
        <v>0.000007297424613</v>
      </c>
      <c r="AQ225" s="20">
        <f t="shared" si="2231"/>
        <v>0.000007082407105</v>
      </c>
      <c r="AR225" s="20"/>
      <c r="AS225" s="20">
        <f t="shared" ref="AS225:AX225" si="2232">$AC225*AD225</f>
        <v>0.00000002872578395</v>
      </c>
      <c r="AT225" s="20">
        <f t="shared" si="2232"/>
        <v>0.00000001978383453</v>
      </c>
      <c r="AU225" s="20">
        <f t="shared" si="2232"/>
        <v>0.0000001680422842</v>
      </c>
      <c r="AV225" s="20">
        <f t="shared" si="2232"/>
        <v>0.0000001654552956</v>
      </c>
      <c r="AW225" s="20">
        <f t="shared" si="2232"/>
        <v>0.0000003454290295</v>
      </c>
      <c r="AX225" s="20">
        <f t="shared" si="2232"/>
        <v>0.0000003403019732</v>
      </c>
      <c r="AY225" s="20"/>
      <c r="AZ225" s="20">
        <f t="shared" ref="AZ225:BD225" si="2233">$AD225*AE225</f>
        <v>0.0000000347563621</v>
      </c>
      <c r="BA225" s="20">
        <f t="shared" si="2233"/>
        <v>0.0000002952177177</v>
      </c>
      <c r="BB225" s="20">
        <f t="shared" si="2233"/>
        <v>0.0000002906728802</v>
      </c>
      <c r="BC225" s="20">
        <f t="shared" si="2233"/>
        <v>0.000000606851842</v>
      </c>
      <c r="BD225" s="20">
        <f t="shared" si="2233"/>
        <v>0.000000597844598</v>
      </c>
      <c r="BE225" s="20"/>
      <c r="BF225" s="20">
        <f t="shared" ref="BF225:BI225" si="2234">$AE225*AF225</f>
        <v>0.0000002033204207</v>
      </c>
      <c r="BG225" s="20">
        <f t="shared" si="2234"/>
        <v>0.0000002001903299</v>
      </c>
      <c r="BH225" s="20">
        <f t="shared" si="2234"/>
        <v>0.0000004179470419</v>
      </c>
      <c r="BI225" s="20">
        <f t="shared" si="2234"/>
        <v>0.0000004117436316</v>
      </c>
      <c r="BJ225" s="20"/>
      <c r="BK225" s="20">
        <f t="shared" ref="BK225:BM225" si="2235">$AF225*AG225</f>
        <v>0.000001700400408</v>
      </c>
      <c r="BL225" s="20">
        <f t="shared" si="2235"/>
        <v>0.00000355000824</v>
      </c>
      <c r="BM225" s="20">
        <f t="shared" si="2235"/>
        <v>0.000003497316976</v>
      </c>
      <c r="BN225" s="20"/>
      <c r="BO225" s="20">
        <f t="shared" ref="BO225:BP225" si="2236">$AG225*AH225</f>
        <v>0.000003495356335</v>
      </c>
      <c r="BP225" s="20">
        <f t="shared" si="2236"/>
        <v>0.000003443476246</v>
      </c>
      <c r="BQ225" s="20"/>
      <c r="BR225" s="20">
        <f t="shared" si="27"/>
        <v>0.00000718911204</v>
      </c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</row>
    <row r="226" ht="15.75" customHeight="1">
      <c r="A226" s="86">
        <v>44508.0</v>
      </c>
      <c r="B226" s="20">
        <v>0.01642</v>
      </c>
      <c r="C226" s="20">
        <v>0.022949999999999998</v>
      </c>
      <c r="D226" s="20">
        <v>0.03356</v>
      </c>
      <c r="E226" s="20">
        <v>0.011859999999999999</v>
      </c>
      <c r="F226" s="20">
        <v>0.01538</v>
      </c>
      <c r="G226" s="20">
        <v>0.005829999999999999</v>
      </c>
      <c r="H226" s="20">
        <v>0.00888</v>
      </c>
      <c r="I226" s="20" t="s">
        <v>83</v>
      </c>
      <c r="J226" s="20"/>
      <c r="K226" s="86">
        <v>44508.0</v>
      </c>
      <c r="L226" s="89">
        <v>0.8631</v>
      </c>
      <c r="M226" s="89">
        <v>113.25</v>
      </c>
      <c r="N226" s="20"/>
      <c r="O226" s="20"/>
      <c r="P226" s="20"/>
      <c r="Q226" s="20"/>
      <c r="R226" s="20"/>
      <c r="S226" s="86">
        <v>44508.0</v>
      </c>
      <c r="T226" s="20">
        <f t="shared" ref="T226:V226" si="2237">(1+B226)*1</f>
        <v>1.01642</v>
      </c>
      <c r="U226" s="20">
        <f t="shared" si="2237"/>
        <v>1.02295</v>
      </c>
      <c r="V226" s="20">
        <f t="shared" si="2237"/>
        <v>1.03356</v>
      </c>
      <c r="W226" s="91">
        <f t="shared" ref="W226:X226" si="2238">(1+E226)*$L226</f>
        <v>0.873336366</v>
      </c>
      <c r="X226" s="91">
        <f t="shared" si="2238"/>
        <v>0.876374478</v>
      </c>
      <c r="Y226" s="91">
        <f t="shared" ref="Y226:Z226" si="2239">(1+G226)*$M226</f>
        <v>113.9102475</v>
      </c>
      <c r="Z226" s="91">
        <f t="shared" si="2239"/>
        <v>114.25566</v>
      </c>
      <c r="AA226" s="20"/>
      <c r="AB226" s="86">
        <v>44508.0</v>
      </c>
      <c r="AC226" s="92">
        <f t="shared" ref="AC226:AI226" si="2240">LN(T226/T225)</f>
        <v>-0.0001574028533</v>
      </c>
      <c r="AD226" s="92">
        <f t="shared" si="2240"/>
        <v>-0.0007524418068</v>
      </c>
      <c r="AE226" s="92">
        <f t="shared" si="2240"/>
        <v>-0.0004933184471</v>
      </c>
      <c r="AF226" s="92">
        <f t="shared" si="2240"/>
        <v>-0.001828262957</v>
      </c>
      <c r="AG226" s="92">
        <f t="shared" si="2240"/>
        <v>-0.001778309958</v>
      </c>
      <c r="AH226" s="92">
        <f t="shared" si="2240"/>
        <v>-0.002038787566</v>
      </c>
      <c r="AI226" s="92">
        <f t="shared" si="2240"/>
        <v>-0.00205858108</v>
      </c>
      <c r="AJ226" s="20"/>
      <c r="AK226" s="20">
        <f t="shared" ref="AK226:AQ226" si="2241">AC226*AC226</f>
        <v>0.00000002477565821</v>
      </c>
      <c r="AL226" s="20">
        <f t="shared" si="2241"/>
        <v>0.0000005661686726</v>
      </c>
      <c r="AM226" s="20">
        <f t="shared" si="2241"/>
        <v>0.0000002433630902</v>
      </c>
      <c r="AN226" s="20">
        <f t="shared" si="2241"/>
        <v>0.000003342545439</v>
      </c>
      <c r="AO226" s="20">
        <f t="shared" si="2241"/>
        <v>0.000003162386306</v>
      </c>
      <c r="AP226" s="20">
        <f t="shared" si="2241"/>
        <v>0.000004156654739</v>
      </c>
      <c r="AQ226" s="20">
        <f t="shared" si="2241"/>
        <v>0.000004237756064</v>
      </c>
      <c r="AR226" s="20"/>
      <c r="AS226" s="20">
        <f t="shared" ref="AS226:AX226" si="2242">$AC226*AD226</f>
        <v>0.0000001184364873</v>
      </c>
      <c r="AT226" s="20">
        <f t="shared" si="2242"/>
        <v>0.00000007764973113</v>
      </c>
      <c r="AU226" s="20">
        <f t="shared" si="2242"/>
        <v>0.0000002877738059</v>
      </c>
      <c r="AV226" s="20">
        <f t="shared" si="2242"/>
        <v>0.0000002799110613</v>
      </c>
      <c r="AW226" s="20">
        <f t="shared" si="2242"/>
        <v>0.0000003209109801</v>
      </c>
      <c r="AX226" s="20">
        <f t="shared" si="2242"/>
        <v>0.0000003240265357</v>
      </c>
      <c r="AY226" s="20"/>
      <c r="AZ226" s="20">
        <f t="shared" ref="AZ226:BD226" si="2243">$AD226*AE226</f>
        <v>0.0000003711934236</v>
      </c>
      <c r="BA226" s="20">
        <f t="shared" si="2243"/>
        <v>0.000001375661483</v>
      </c>
      <c r="BB226" s="20">
        <f t="shared" si="2243"/>
        <v>0.000001338074758</v>
      </c>
      <c r="BC226" s="20">
        <f t="shared" si="2243"/>
        <v>0.000001534069</v>
      </c>
      <c r="BD226" s="20">
        <f t="shared" si="2243"/>
        <v>0.000001548962467</v>
      </c>
      <c r="BE226" s="20"/>
      <c r="BF226" s="20">
        <f t="shared" ref="BF226:BI226" si="2244">$AE226*AF226</f>
        <v>0.0000009019158427</v>
      </c>
      <c r="BG226" s="20">
        <f t="shared" si="2244"/>
        <v>0.0000008772731067</v>
      </c>
      <c r="BH226" s="20">
        <f t="shared" si="2244"/>
        <v>0.000001005771516</v>
      </c>
      <c r="BI226" s="20">
        <f t="shared" si="2244"/>
        <v>0.000001015536022</v>
      </c>
      <c r="BJ226" s="20"/>
      <c r="BK226" s="20">
        <f t="shared" ref="BK226:BM226" si="2245">$AF226*AG226</f>
        <v>0.000003251218221</v>
      </c>
      <c r="BL226" s="20">
        <f t="shared" si="2245"/>
        <v>0.000003727439784</v>
      </c>
      <c r="BM226" s="20">
        <f t="shared" si="2245"/>
        <v>0.000003763627533</v>
      </c>
      <c r="BN226" s="20"/>
      <c r="BO226" s="20">
        <f t="shared" ref="BO226:BP226" si="2246">$AG226*AH226</f>
        <v>0.00000362559623</v>
      </c>
      <c r="BP226" s="20">
        <f t="shared" si="2246"/>
        <v>0.000003660795234</v>
      </c>
      <c r="BQ226" s="20"/>
      <c r="BR226" s="20">
        <f t="shared" si="27"/>
        <v>0.00000419700951</v>
      </c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</row>
    <row r="227" ht="15.75" customHeight="1">
      <c r="A227" s="86">
        <v>44509.0</v>
      </c>
      <c r="B227" s="20">
        <v>0.016390000000000002</v>
      </c>
      <c r="C227" s="20">
        <v>0.02313</v>
      </c>
      <c r="D227" s="20">
        <v>0.03379</v>
      </c>
      <c r="E227" s="20">
        <v>0.011859999999999999</v>
      </c>
      <c r="F227" s="20">
        <v>0.01543</v>
      </c>
      <c r="G227" s="20">
        <v>0.00584</v>
      </c>
      <c r="H227" s="20">
        <v>0.00887</v>
      </c>
      <c r="I227" s="20" t="s">
        <v>83</v>
      </c>
      <c r="J227" s="20"/>
      <c r="K227" s="86">
        <v>44509.0</v>
      </c>
      <c r="L227" s="89">
        <v>0.8626</v>
      </c>
      <c r="M227" s="89">
        <v>112.9</v>
      </c>
      <c r="N227" s="20"/>
      <c r="O227" s="20"/>
      <c r="P227" s="20"/>
      <c r="Q227" s="20"/>
      <c r="R227" s="20"/>
      <c r="S227" s="86">
        <v>44509.0</v>
      </c>
      <c r="T227" s="20">
        <f t="shared" ref="T227:V227" si="2247">(1+B227)*1</f>
        <v>1.01639</v>
      </c>
      <c r="U227" s="20">
        <f t="shared" si="2247"/>
        <v>1.02313</v>
      </c>
      <c r="V227" s="20">
        <f t="shared" si="2247"/>
        <v>1.03379</v>
      </c>
      <c r="W227" s="91">
        <f t="shared" ref="W227:X227" si="2248">(1+E227)*$L227</f>
        <v>0.872830436</v>
      </c>
      <c r="X227" s="91">
        <f t="shared" si="2248"/>
        <v>0.875909918</v>
      </c>
      <c r="Y227" s="91">
        <f t="shared" ref="Y227:Z227" si="2249">(1+G227)*$M227</f>
        <v>113.559336</v>
      </c>
      <c r="Z227" s="91">
        <f t="shared" si="2249"/>
        <v>113.901423</v>
      </c>
      <c r="AA227" s="20"/>
      <c r="AB227" s="86">
        <v>44509.0</v>
      </c>
      <c r="AC227" s="92">
        <f t="shared" ref="AC227:AI227" si="2250">LN(T227/T226)</f>
        <v>-0.00002951579341</v>
      </c>
      <c r="AD227" s="92">
        <f t="shared" si="2250"/>
        <v>0.0001759462</v>
      </c>
      <c r="AE227" s="92">
        <f t="shared" si="2250"/>
        <v>0.0002225070752</v>
      </c>
      <c r="AF227" s="92">
        <f t="shared" si="2250"/>
        <v>-0.0005794750119</v>
      </c>
      <c r="AG227" s="92">
        <f t="shared" si="2250"/>
        <v>-0.0005302335762</v>
      </c>
      <c r="AH227" s="92">
        <f t="shared" si="2250"/>
        <v>-0.003085351219</v>
      </c>
      <c r="AI227" s="92">
        <f t="shared" si="2250"/>
        <v>-0.003105205238</v>
      </c>
      <c r="AJ227" s="20"/>
      <c r="AK227" s="20">
        <f t="shared" ref="AK227:AQ227" si="2251">AC227*AC227</f>
        <v>0.0000000008711820607</v>
      </c>
      <c r="AL227" s="20">
        <f t="shared" si="2251"/>
        <v>0.0000000309570653</v>
      </c>
      <c r="AM227" s="20">
        <f t="shared" si="2251"/>
        <v>0.00000004950939851</v>
      </c>
      <c r="AN227" s="20">
        <f t="shared" si="2251"/>
        <v>0.0000003357912894</v>
      </c>
      <c r="AO227" s="20">
        <f t="shared" si="2251"/>
        <v>0.0000002811476453</v>
      </c>
      <c r="AP227" s="20">
        <f t="shared" si="2251"/>
        <v>0.000009519392145</v>
      </c>
      <c r="AQ227" s="20">
        <f t="shared" si="2251"/>
        <v>0.000009642299572</v>
      </c>
      <c r="AR227" s="20"/>
      <c r="AS227" s="20">
        <f t="shared" ref="AS227:AX227" si="2252">$AC227*AD227</f>
        <v>-0.000000005193191691</v>
      </c>
      <c r="AT227" s="20">
        <f t="shared" si="2252"/>
        <v>-0.000000006567472864</v>
      </c>
      <c r="AU227" s="20">
        <f t="shared" si="2252"/>
        <v>0.00000001710366474</v>
      </c>
      <c r="AV227" s="20">
        <f t="shared" si="2252"/>
        <v>0.00000001565026469</v>
      </c>
      <c r="AW227" s="20">
        <f t="shared" si="2252"/>
        <v>0.00000009106658918</v>
      </c>
      <c r="AX227" s="20">
        <f t="shared" si="2252"/>
        <v>0.00000009165259631</v>
      </c>
      <c r="AY227" s="20"/>
      <c r="AZ227" s="20">
        <f t="shared" ref="AZ227:BD227" si="2253">$AD227*AE227</f>
        <v>0.00000003914927436</v>
      </c>
      <c r="BA227" s="20">
        <f t="shared" si="2253"/>
        <v>-0.0000001019564263</v>
      </c>
      <c r="BB227" s="20">
        <f t="shared" si="2253"/>
        <v>-0.00000009329258285</v>
      </c>
      <c r="BC227" s="20">
        <f t="shared" si="2253"/>
        <v>-0.0000005428558227</v>
      </c>
      <c r="BD227" s="20">
        <f t="shared" si="2253"/>
        <v>-0.0000005463490619</v>
      </c>
      <c r="BE227" s="20"/>
      <c r="BF227" s="20">
        <f t="shared" ref="BF227:BI227" si="2254">$AE227*AF227</f>
        <v>-0.00000012893729</v>
      </c>
      <c r="BG227" s="20">
        <f t="shared" si="2254"/>
        <v>-0.0000001179807222</v>
      </c>
      <c r="BH227" s="20">
        <f t="shared" si="2254"/>
        <v>-0.0000006865124757</v>
      </c>
      <c r="BI227" s="20">
        <f t="shared" si="2254"/>
        <v>-0.0000006909301354</v>
      </c>
      <c r="BJ227" s="20"/>
      <c r="BK227" s="20">
        <f t="shared" ref="BK227:BM227" si="2255">$AF227*AG227</f>
        <v>0.0000003072571078</v>
      </c>
      <c r="BL227" s="20">
        <f t="shared" si="2255"/>
        <v>0.000001787883934</v>
      </c>
      <c r="BM227" s="20">
        <f t="shared" si="2255"/>
        <v>0.000001799388842</v>
      </c>
      <c r="BN227" s="20"/>
      <c r="BO227" s="20">
        <f t="shared" ref="BO227:BP227" si="2256">$AG227*AH227</f>
        <v>0.000001635956811</v>
      </c>
      <c r="BP227" s="20">
        <f t="shared" si="2256"/>
        <v>0.000001646484078</v>
      </c>
      <c r="BQ227" s="20"/>
      <c r="BR227" s="20">
        <f t="shared" si="27"/>
        <v>0.000009580648767</v>
      </c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</row>
    <row r="228" ht="15.75" customHeight="1">
      <c r="A228" s="86">
        <v>44510.0</v>
      </c>
      <c r="B228" s="20">
        <v>0.016390000000000002</v>
      </c>
      <c r="C228" s="20">
        <v>0.022940000000000002</v>
      </c>
      <c r="D228" s="20">
        <v>0.03371</v>
      </c>
      <c r="E228" s="20">
        <v>0.011810000000000001</v>
      </c>
      <c r="F228" s="20">
        <v>0.01543</v>
      </c>
      <c r="G228" s="20">
        <v>0.0058</v>
      </c>
      <c r="H228" s="20">
        <v>0.00885</v>
      </c>
      <c r="I228" s="20" t="s">
        <v>83</v>
      </c>
      <c r="J228" s="20"/>
      <c r="K228" s="86">
        <v>44510.0</v>
      </c>
      <c r="L228" s="89">
        <v>0.8713</v>
      </c>
      <c r="M228" s="89">
        <v>113.92</v>
      </c>
      <c r="N228" s="20"/>
      <c r="O228" s="20"/>
      <c r="P228" s="20"/>
      <c r="Q228" s="20"/>
      <c r="R228" s="20"/>
      <c r="S228" s="86">
        <v>44510.0</v>
      </c>
      <c r="T228" s="20">
        <f t="shared" ref="T228:V228" si="2257">(1+B228)*1</f>
        <v>1.01639</v>
      </c>
      <c r="U228" s="20">
        <f t="shared" si="2257"/>
        <v>1.02294</v>
      </c>
      <c r="V228" s="20">
        <f t="shared" si="2257"/>
        <v>1.03371</v>
      </c>
      <c r="W228" s="91">
        <f t="shared" ref="W228:X228" si="2258">(1+E228)*$L228</f>
        <v>0.881590053</v>
      </c>
      <c r="X228" s="91">
        <f t="shared" si="2258"/>
        <v>0.884744159</v>
      </c>
      <c r="Y228" s="91">
        <f t="shared" ref="Y228:Z228" si="2259">(1+G228)*$M228</f>
        <v>114.580736</v>
      </c>
      <c r="Z228" s="91">
        <f t="shared" si="2259"/>
        <v>114.928192</v>
      </c>
      <c r="AA228" s="20"/>
      <c r="AB228" s="86">
        <v>44510.0</v>
      </c>
      <c r="AC228" s="92">
        <f t="shared" ref="AC228:AI228" si="2260">LN(T228/T227)</f>
        <v>0</v>
      </c>
      <c r="AD228" s="92">
        <f t="shared" si="2260"/>
        <v>-0.0001857218967</v>
      </c>
      <c r="AE228" s="92">
        <f t="shared" si="2260"/>
        <v>-0.00007738814998</v>
      </c>
      <c r="AF228" s="92">
        <f t="shared" si="2260"/>
        <v>0.009985849852</v>
      </c>
      <c r="AG228" s="92">
        <f t="shared" si="2260"/>
        <v>0.01003526502</v>
      </c>
      <c r="AH228" s="92">
        <f t="shared" si="2260"/>
        <v>0.008954207961</v>
      </c>
      <c r="AI228" s="92">
        <f t="shared" si="2260"/>
        <v>0.008974152152</v>
      </c>
      <c r="AJ228" s="20"/>
      <c r="AK228" s="20">
        <f t="shared" ref="AK228:AQ228" si="2261">AC228*AC228</f>
        <v>0</v>
      </c>
      <c r="AL228" s="20">
        <f t="shared" si="2261"/>
        <v>0.0000000344926229</v>
      </c>
      <c r="AM228" s="20">
        <f t="shared" si="2261"/>
        <v>0.000000005988925757</v>
      </c>
      <c r="AN228" s="20">
        <f t="shared" si="2261"/>
        <v>0.00009971719727</v>
      </c>
      <c r="AO228" s="20">
        <f t="shared" si="2261"/>
        <v>0.0001007065441</v>
      </c>
      <c r="AP228" s="20">
        <f t="shared" si="2261"/>
        <v>0.00008017784021</v>
      </c>
      <c r="AQ228" s="20">
        <f t="shared" si="2261"/>
        <v>0.00008053540684</v>
      </c>
      <c r="AR228" s="20"/>
      <c r="AS228" s="20">
        <f t="shared" ref="AS228:AX228" si="2262">$AC228*AD228</f>
        <v>0</v>
      </c>
      <c r="AT228" s="20">
        <f t="shared" si="2262"/>
        <v>0</v>
      </c>
      <c r="AU228" s="20">
        <f t="shared" si="2262"/>
        <v>0</v>
      </c>
      <c r="AV228" s="20">
        <f t="shared" si="2262"/>
        <v>0</v>
      </c>
      <c r="AW228" s="20">
        <f t="shared" si="2262"/>
        <v>0</v>
      </c>
      <c r="AX228" s="20">
        <f t="shared" si="2262"/>
        <v>0</v>
      </c>
      <c r="AY228" s="20"/>
      <c r="AZ228" s="20">
        <f t="shared" ref="AZ228:BD228" si="2263">$AD228*AE228</f>
        <v>0.00000001437267399</v>
      </c>
      <c r="BA228" s="20">
        <f t="shared" si="2263"/>
        <v>-0.000001854590974</v>
      </c>
      <c r="BB228" s="20">
        <f t="shared" si="2263"/>
        <v>-0.000001863768454</v>
      </c>
      <c r="BC228" s="20">
        <f t="shared" si="2263"/>
        <v>-0.000001662992486</v>
      </c>
      <c r="BD228" s="20">
        <f t="shared" si="2263"/>
        <v>-0.000001666696559</v>
      </c>
      <c r="BE228" s="20"/>
      <c r="BF228" s="20">
        <f t="shared" ref="BF228:BI228" si="2264">$AE228*AF228</f>
        <v>-0.000000772786446</v>
      </c>
      <c r="BG228" s="20">
        <f t="shared" si="2264"/>
        <v>-0.0000007766105947</v>
      </c>
      <c r="BH228" s="20">
        <f t="shared" si="2264"/>
        <v>-0.0000006929495886</v>
      </c>
      <c r="BI228" s="20">
        <f t="shared" si="2264"/>
        <v>-0.0000006944930327</v>
      </c>
      <c r="BJ228" s="20"/>
      <c r="BK228" s="20">
        <f t="shared" ref="BK228:BM228" si="2265">$AF228*AG228</f>
        <v>0.0001002106498</v>
      </c>
      <c r="BL228" s="20">
        <f t="shared" si="2265"/>
        <v>0.00008941537624</v>
      </c>
      <c r="BM228" s="20">
        <f t="shared" si="2265"/>
        <v>0.00008961453594</v>
      </c>
      <c r="BN228" s="20"/>
      <c r="BO228" s="20">
        <f t="shared" ref="BO228:BP228" si="2266">$AG228*AH228</f>
        <v>0.00008985784996</v>
      </c>
      <c r="BP228" s="20">
        <f t="shared" si="2266"/>
        <v>0.0000900579952</v>
      </c>
      <c r="BQ228" s="20"/>
      <c r="BR228" s="20">
        <f t="shared" si="27"/>
        <v>0.00008035642464</v>
      </c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</row>
    <row r="229" ht="15.75" customHeight="1">
      <c r="A229" s="86">
        <v>44511.0</v>
      </c>
      <c r="B229" s="20">
        <v>0.016390000000000002</v>
      </c>
      <c r="C229" s="20">
        <v>0.022930000000000002</v>
      </c>
      <c r="D229" s="20">
        <v>0.0337</v>
      </c>
      <c r="E229" s="20">
        <v>0.01199</v>
      </c>
      <c r="F229" s="20">
        <v>0.015609999999999999</v>
      </c>
      <c r="G229" s="20">
        <v>0.005889999999999999</v>
      </c>
      <c r="H229" s="20">
        <v>0.0089</v>
      </c>
      <c r="I229" s="20" t="s">
        <v>83</v>
      </c>
      <c r="J229" s="20"/>
      <c r="K229" s="86">
        <v>44511.0</v>
      </c>
      <c r="L229" s="89">
        <v>0.8735</v>
      </c>
      <c r="M229" s="89">
        <v>114.07</v>
      </c>
      <c r="N229" s="20"/>
      <c r="O229" s="20"/>
      <c r="P229" s="20"/>
      <c r="Q229" s="20"/>
      <c r="R229" s="20"/>
      <c r="S229" s="86">
        <v>44511.0</v>
      </c>
      <c r="T229" s="20">
        <f t="shared" ref="T229:V229" si="2267">(1+B229)*1</f>
        <v>1.01639</v>
      </c>
      <c r="U229" s="20">
        <f t="shared" si="2267"/>
        <v>1.02293</v>
      </c>
      <c r="V229" s="20">
        <f t="shared" si="2267"/>
        <v>1.0337</v>
      </c>
      <c r="W229" s="91">
        <f t="shared" ref="W229:X229" si="2268">(1+E229)*$L229</f>
        <v>0.883973265</v>
      </c>
      <c r="X229" s="91">
        <f t="shared" si="2268"/>
        <v>0.887135335</v>
      </c>
      <c r="Y229" s="91">
        <f t="shared" ref="Y229:Z229" si="2269">(1+G229)*$M229</f>
        <v>114.7418723</v>
      </c>
      <c r="Z229" s="91">
        <f t="shared" si="2269"/>
        <v>115.085223</v>
      </c>
      <c r="AA229" s="20"/>
      <c r="AB229" s="86">
        <v>44511.0</v>
      </c>
      <c r="AC229" s="92">
        <f t="shared" ref="AC229:AI229" si="2270">LN(T229/T228)</f>
        <v>0</v>
      </c>
      <c r="AD229" s="92">
        <f t="shared" si="2270"/>
        <v>-0.000009775792206</v>
      </c>
      <c r="AE229" s="92">
        <f t="shared" si="2270"/>
        <v>-0.000009673939857</v>
      </c>
      <c r="AF229" s="92">
        <f t="shared" si="2270"/>
        <v>0.002699663527</v>
      </c>
      <c r="AG229" s="92">
        <f t="shared" si="2270"/>
        <v>0.002699029431</v>
      </c>
      <c r="AH229" s="92">
        <f t="shared" si="2270"/>
        <v>0.001405324383</v>
      </c>
      <c r="AI229" s="92">
        <f t="shared" si="2270"/>
        <v>0.00136540753</v>
      </c>
      <c r="AJ229" s="20"/>
      <c r="AK229" s="20">
        <f t="shared" ref="AK229:AQ229" si="2271">AC229*AC229</f>
        <v>0</v>
      </c>
      <c r="AL229" s="20">
        <f t="shared" si="2271"/>
        <v>0</v>
      </c>
      <c r="AM229" s="20">
        <f t="shared" si="2271"/>
        <v>0</v>
      </c>
      <c r="AN229" s="20">
        <f t="shared" si="2271"/>
        <v>0.000007288183161</v>
      </c>
      <c r="AO229" s="20">
        <f t="shared" si="2271"/>
        <v>0.000007284759872</v>
      </c>
      <c r="AP229" s="20">
        <f t="shared" si="2271"/>
        <v>0.000001974936622</v>
      </c>
      <c r="AQ229" s="20">
        <f t="shared" si="2271"/>
        <v>0.000001864337722</v>
      </c>
      <c r="AR229" s="20"/>
      <c r="AS229" s="20">
        <f t="shared" ref="AS229:AX229" si="2272">$AC229*AD229</f>
        <v>0</v>
      </c>
      <c r="AT229" s="20">
        <f t="shared" si="2272"/>
        <v>0</v>
      </c>
      <c r="AU229" s="20">
        <f t="shared" si="2272"/>
        <v>0</v>
      </c>
      <c r="AV229" s="20">
        <f t="shared" si="2272"/>
        <v>0</v>
      </c>
      <c r="AW229" s="20">
        <f t="shared" si="2272"/>
        <v>0</v>
      </c>
      <c r="AX229" s="20">
        <f t="shared" si="2272"/>
        <v>0</v>
      </c>
      <c r="AY229" s="20"/>
      <c r="AZ229" s="20">
        <f t="shared" ref="AZ229:BD229" si="2273">$AD229*AE229</f>
        <v>0</v>
      </c>
      <c r="BA229" s="20">
        <f t="shared" si="2273"/>
        <v>-0.00000002639134967</v>
      </c>
      <c r="BB229" s="20">
        <f t="shared" si="2273"/>
        <v>-0.00000002638515088</v>
      </c>
      <c r="BC229" s="20">
        <f t="shared" si="2273"/>
        <v>-0.00000001373815915</v>
      </c>
      <c r="BD229" s="20">
        <f t="shared" si="2273"/>
        <v>-0.00000001334794029</v>
      </c>
      <c r="BE229" s="20"/>
      <c r="BF229" s="20">
        <f t="shared" ref="BF229:BI229" si="2274">$AE229*AF229</f>
        <v>-0.0000000261163826</v>
      </c>
      <c r="BG229" s="20">
        <f t="shared" si="2274"/>
        <v>-0.00000002611024839</v>
      </c>
      <c r="BH229" s="20">
        <f t="shared" si="2274"/>
        <v>-0.00000001359502356</v>
      </c>
      <c r="BI229" s="20">
        <f t="shared" si="2274"/>
        <v>-0.00000001320887032</v>
      </c>
      <c r="BJ229" s="20"/>
      <c r="BK229" s="20">
        <f t="shared" ref="BK229:BM229" si="2275">$AF229*AG229</f>
        <v>0.000007286471315</v>
      </c>
      <c r="BL229" s="20">
        <f t="shared" si="2275"/>
        <v>0.000003793902981</v>
      </c>
      <c r="BM229" s="20">
        <f t="shared" si="2275"/>
        <v>0.000003686140908</v>
      </c>
      <c r="BN229" s="20"/>
      <c r="BO229" s="20">
        <f t="shared" ref="BO229:BP229" si="2276">$AG229*AH229</f>
        <v>0.000003793011871</v>
      </c>
      <c r="BP229" s="20">
        <f t="shared" si="2276"/>
        <v>0.000003685275109</v>
      </c>
      <c r="BQ229" s="20"/>
      <c r="BR229" s="20">
        <f t="shared" si="27"/>
        <v>0.000001918840494</v>
      </c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</row>
    <row r="230" ht="15.75" customHeight="1">
      <c r="A230" s="86">
        <v>44512.0</v>
      </c>
      <c r="B230" s="20">
        <v>0.01675</v>
      </c>
      <c r="C230" s="20">
        <v>0.02335</v>
      </c>
      <c r="D230" s="20">
        <v>0.034390000000000004</v>
      </c>
      <c r="E230" s="20">
        <v>0.01204</v>
      </c>
      <c r="F230" s="20">
        <v>0.015609999999999999</v>
      </c>
      <c r="G230" s="20">
        <v>0.00596</v>
      </c>
      <c r="H230" s="20">
        <v>0.00897</v>
      </c>
      <c r="I230" s="20" t="s">
        <v>83</v>
      </c>
      <c r="J230" s="20"/>
      <c r="K230" s="86">
        <v>44512.0</v>
      </c>
      <c r="L230" s="89">
        <v>0.874</v>
      </c>
      <c r="M230" s="89">
        <v>113.93</v>
      </c>
      <c r="N230" s="20"/>
      <c r="O230" s="20"/>
      <c r="P230" s="20"/>
      <c r="Q230" s="20"/>
      <c r="R230" s="20"/>
      <c r="S230" s="86">
        <v>44512.0</v>
      </c>
      <c r="T230" s="20">
        <f t="shared" ref="T230:V230" si="2277">(1+B230)*1</f>
        <v>1.01675</v>
      </c>
      <c r="U230" s="20">
        <f t="shared" si="2277"/>
        <v>1.02335</v>
      </c>
      <c r="V230" s="20">
        <f t="shared" si="2277"/>
        <v>1.03439</v>
      </c>
      <c r="W230" s="91">
        <f t="shared" ref="W230:X230" si="2278">(1+E230)*$L230</f>
        <v>0.88452296</v>
      </c>
      <c r="X230" s="91">
        <f t="shared" si="2278"/>
        <v>0.88764314</v>
      </c>
      <c r="Y230" s="91">
        <f t="shared" ref="Y230:Z230" si="2279">(1+G230)*$M230</f>
        <v>114.6090228</v>
      </c>
      <c r="Z230" s="91">
        <f t="shared" si="2279"/>
        <v>114.9519521</v>
      </c>
      <c r="AA230" s="20"/>
      <c r="AB230" s="86">
        <v>44512.0</v>
      </c>
      <c r="AC230" s="92">
        <f t="shared" ref="AC230:AI230" si="2280">LN(T230/T229)</f>
        <v>0.0003541320359</v>
      </c>
      <c r="AD230" s="92">
        <f t="shared" si="2280"/>
        <v>0.0004105010125</v>
      </c>
      <c r="AE230" s="92">
        <f t="shared" si="2280"/>
        <v>0.0006672823964</v>
      </c>
      <c r="AF230" s="92">
        <f t="shared" si="2280"/>
        <v>0.0006216524638</v>
      </c>
      <c r="AG230" s="92">
        <f t="shared" si="2280"/>
        <v>0.0005722460814</v>
      </c>
      <c r="AH230" s="92">
        <f t="shared" si="2280"/>
        <v>-0.001158482637</v>
      </c>
      <c r="AI230" s="92">
        <f t="shared" si="2280"/>
        <v>-0.001158690241</v>
      </c>
      <c r="AJ230" s="20"/>
      <c r="AK230" s="20">
        <f t="shared" ref="AK230:AQ230" si="2281">AC230*AC230</f>
        <v>0.0000001254094989</v>
      </c>
      <c r="AL230" s="20">
        <f t="shared" si="2281"/>
        <v>0.0000001685110812</v>
      </c>
      <c r="AM230" s="20">
        <f t="shared" si="2281"/>
        <v>0.0000004452657966</v>
      </c>
      <c r="AN230" s="20">
        <f t="shared" si="2281"/>
        <v>0.0000003864517857</v>
      </c>
      <c r="AO230" s="20">
        <f t="shared" si="2281"/>
        <v>0.0000003274655777</v>
      </c>
      <c r="AP230" s="20">
        <f t="shared" si="2281"/>
        <v>0.00000134208202</v>
      </c>
      <c r="AQ230" s="20">
        <f t="shared" si="2281"/>
        <v>0.000001342563074</v>
      </c>
      <c r="AR230" s="20"/>
      <c r="AS230" s="20">
        <f t="shared" ref="AS230:AX230" si="2282">$AC230*AD230</f>
        <v>0.0000001453715593</v>
      </c>
      <c r="AT230" s="20">
        <f t="shared" si="2282"/>
        <v>0.0000002363060736</v>
      </c>
      <c r="AU230" s="20">
        <f t="shared" si="2282"/>
        <v>0.0000002201470526</v>
      </c>
      <c r="AV230" s="20">
        <f t="shared" si="2282"/>
        <v>0.0000002026506699</v>
      </c>
      <c r="AW230" s="20">
        <f t="shared" si="2282"/>
        <v>-0.0000004102558148</v>
      </c>
      <c r="AX230" s="20">
        <f t="shared" si="2282"/>
        <v>-0.000000410329334</v>
      </c>
      <c r="AY230" s="20"/>
      <c r="AZ230" s="20">
        <f t="shared" ref="AZ230:BD230" si="2283">$AD230*AE230</f>
        <v>0.0000002739200993</v>
      </c>
      <c r="BA230" s="20">
        <f t="shared" si="2283"/>
        <v>0.0000002551889658</v>
      </c>
      <c r="BB230" s="20">
        <f t="shared" si="2283"/>
        <v>0.0000002349075958</v>
      </c>
      <c r="BC230" s="20">
        <f t="shared" si="2283"/>
        <v>-0.0000004755582953</v>
      </c>
      <c r="BD230" s="20">
        <f t="shared" si="2283"/>
        <v>-0.000000475643517</v>
      </c>
      <c r="BE230" s="20"/>
      <c r="BF230" s="20">
        <f t="shared" ref="BF230:BI230" si="2284">$AE230*AF230</f>
        <v>0.0000004148177458</v>
      </c>
      <c r="BG230" s="20">
        <f t="shared" si="2284"/>
        <v>0.0000003818497366</v>
      </c>
      <c r="BH230" s="20">
        <f t="shared" si="2284"/>
        <v>-0.0000007730350701</v>
      </c>
      <c r="BI230" s="20">
        <f t="shared" si="2284"/>
        <v>-0.0000007731736006</v>
      </c>
      <c r="BJ230" s="20"/>
      <c r="BK230" s="20">
        <f t="shared" ref="BK230:BM230" si="2285">$AF230*AG230</f>
        <v>0.0000003557381864</v>
      </c>
      <c r="BL230" s="20">
        <f t="shared" si="2285"/>
        <v>-0.0000007201735854</v>
      </c>
      <c r="BM230" s="20">
        <f t="shared" si="2285"/>
        <v>-0.0000007203026429</v>
      </c>
      <c r="BN230" s="20"/>
      <c r="BO230" s="20">
        <f t="shared" ref="BO230:BP230" si="2286">$AG230*AH230</f>
        <v>-0.0000006629371493</v>
      </c>
      <c r="BP230" s="20">
        <f t="shared" si="2286"/>
        <v>-0.0000006630559499</v>
      </c>
      <c r="BQ230" s="20"/>
      <c r="BR230" s="20">
        <f t="shared" si="27"/>
        <v>0.000001342322525</v>
      </c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</row>
    <row r="231" ht="15.75" customHeight="1">
      <c r="A231" s="86">
        <v>44515.0</v>
      </c>
      <c r="B231" s="20">
        <v>0.01664</v>
      </c>
      <c r="C231" s="20">
        <v>0.023119999999999998</v>
      </c>
      <c r="D231" s="20">
        <v>0.03429</v>
      </c>
      <c r="E231" s="20">
        <v>0.01203</v>
      </c>
      <c r="F231" s="20">
        <v>0.01559</v>
      </c>
      <c r="G231" s="20">
        <v>0.0059</v>
      </c>
      <c r="H231" s="20">
        <v>0.00885</v>
      </c>
      <c r="I231" s="20" t="s">
        <v>83</v>
      </c>
      <c r="J231" s="20"/>
      <c r="K231" s="86">
        <v>44515.0</v>
      </c>
      <c r="L231" s="89">
        <v>0.8798</v>
      </c>
      <c r="M231" s="89">
        <v>114.14</v>
      </c>
      <c r="N231" s="20"/>
      <c r="O231" s="20"/>
      <c r="P231" s="20"/>
      <c r="Q231" s="20"/>
      <c r="R231" s="20"/>
      <c r="S231" s="86">
        <v>44515.0</v>
      </c>
      <c r="T231" s="20">
        <f t="shared" ref="T231:V231" si="2287">(1+B231)*1</f>
        <v>1.01664</v>
      </c>
      <c r="U231" s="20">
        <f t="shared" si="2287"/>
        <v>1.02312</v>
      </c>
      <c r="V231" s="20">
        <f t="shared" si="2287"/>
        <v>1.03429</v>
      </c>
      <c r="W231" s="91">
        <f t="shared" ref="W231:X231" si="2288">(1+E231)*$L231</f>
        <v>0.890383994</v>
      </c>
      <c r="X231" s="91">
        <f t="shared" si="2288"/>
        <v>0.893516082</v>
      </c>
      <c r="Y231" s="91">
        <f t="shared" ref="Y231:Z231" si="2289">(1+G231)*$M231</f>
        <v>114.813426</v>
      </c>
      <c r="Z231" s="91">
        <f t="shared" si="2289"/>
        <v>115.150139</v>
      </c>
      <c r="AA231" s="20"/>
      <c r="AB231" s="86">
        <v>44515.0</v>
      </c>
      <c r="AC231" s="92">
        <f t="shared" ref="AC231:AI231" si="2290">LN(T231/T230)</f>
        <v>-0.0001081937062</v>
      </c>
      <c r="AD231" s="92">
        <f t="shared" si="2290"/>
        <v>-0.0002247773004</v>
      </c>
      <c r="AE231" s="92">
        <f t="shared" si="2290"/>
        <v>-0.00009668000858</v>
      </c>
      <c r="AF231" s="92">
        <f t="shared" si="2290"/>
        <v>0.006604352178</v>
      </c>
      <c r="AG231" s="92">
        <f t="shared" si="2290"/>
        <v>0.006594540467</v>
      </c>
      <c r="AH231" s="92">
        <f t="shared" si="2290"/>
        <v>0.001781894101</v>
      </c>
      <c r="AI231" s="92">
        <f t="shared" si="2290"/>
        <v>0.001722600156</v>
      </c>
      <c r="AJ231" s="20"/>
      <c r="AK231" s="20">
        <f t="shared" ref="AK231:AQ231" si="2291">AC231*AC231</f>
        <v>0.00000001170587806</v>
      </c>
      <c r="AL231" s="20">
        <f t="shared" si="2291"/>
        <v>0.00000005052483477</v>
      </c>
      <c r="AM231" s="20">
        <f t="shared" si="2291"/>
        <v>0.00000000934702406</v>
      </c>
      <c r="AN231" s="20">
        <f t="shared" si="2291"/>
        <v>0.00004361746769</v>
      </c>
      <c r="AO231" s="20">
        <f t="shared" si="2291"/>
        <v>0.00004348796397</v>
      </c>
      <c r="AP231" s="20">
        <f t="shared" si="2291"/>
        <v>0.000003175146587</v>
      </c>
      <c r="AQ231" s="20">
        <f t="shared" si="2291"/>
        <v>0.000002967351297</v>
      </c>
      <c r="AR231" s="20"/>
      <c r="AS231" s="20">
        <f t="shared" ref="AS231:AX231" si="2292">$AC231*AD231</f>
        <v>0.0000000243194892</v>
      </c>
      <c r="AT231" s="20">
        <f t="shared" si="2292"/>
        <v>0.00000001046016844</v>
      </c>
      <c r="AU231" s="20">
        <f t="shared" si="2292"/>
        <v>-0.0000007145493391</v>
      </c>
      <c r="AV231" s="20">
        <f t="shared" si="2292"/>
        <v>-0.0000007134877737</v>
      </c>
      <c r="AW231" s="20">
        <f t="shared" si="2292"/>
        <v>-0.0000001927897268</v>
      </c>
      <c r="AX231" s="20">
        <f t="shared" si="2292"/>
        <v>-0.0000001863744951</v>
      </c>
      <c r="AY231" s="20"/>
      <c r="AZ231" s="20">
        <f t="shared" ref="AZ231:BD231" si="2293">$AD231*AE231</f>
        <v>0.00000002173147133</v>
      </c>
      <c r="BA231" s="20">
        <f t="shared" si="2293"/>
        <v>-0.000001484508453</v>
      </c>
      <c r="BB231" s="20">
        <f t="shared" si="2293"/>
        <v>-0.000001482303003</v>
      </c>
      <c r="BC231" s="20">
        <f t="shared" si="2293"/>
        <v>-0.0000004005293456</v>
      </c>
      <c r="BD231" s="20">
        <f t="shared" si="2293"/>
        <v>-0.0000003872014127</v>
      </c>
      <c r="BE231" s="20"/>
      <c r="BF231" s="20">
        <f t="shared" ref="BF231:BI231" si="2294">$AE231*AF231</f>
        <v>-0.0000006385088252</v>
      </c>
      <c r="BG231" s="20">
        <f t="shared" si="2294"/>
        <v>-0.0000006375602289</v>
      </c>
      <c r="BH231" s="20">
        <f t="shared" si="2294"/>
        <v>-0.000000172273537</v>
      </c>
      <c r="BI231" s="20">
        <f t="shared" si="2294"/>
        <v>-0.0000001665409979</v>
      </c>
      <c r="BJ231" s="20"/>
      <c r="BK231" s="20">
        <f t="shared" ref="BK231:BM231" si="2295">$AF231*AG231</f>
        <v>0.00004355266769</v>
      </c>
      <c r="BL231" s="20">
        <f t="shared" si="2295"/>
        <v>0.00001176825619</v>
      </c>
      <c r="BM231" s="20">
        <f t="shared" si="2295"/>
        <v>0.00001137665809</v>
      </c>
      <c r="BN231" s="20"/>
      <c r="BO231" s="20">
        <f t="shared" ref="BO231:BP231" si="2296">$AG231*AH231</f>
        <v>0.00001175077276</v>
      </c>
      <c r="BP231" s="20">
        <f t="shared" si="2296"/>
        <v>0.00001135975644</v>
      </c>
      <c r="BQ231" s="20"/>
      <c r="BR231" s="20">
        <f t="shared" si="27"/>
        <v>0.000003069491056</v>
      </c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</row>
    <row r="232" ht="15.75" customHeight="1">
      <c r="A232" s="86">
        <v>44516.0</v>
      </c>
      <c r="B232" s="20">
        <v>0.01668</v>
      </c>
      <c r="C232" s="20">
        <v>0.02339</v>
      </c>
      <c r="D232" s="20">
        <v>0.0346</v>
      </c>
      <c r="E232" s="20">
        <v>0.01205</v>
      </c>
      <c r="F232" s="20">
        <v>0.01564</v>
      </c>
      <c r="G232" s="20">
        <v>0.00592</v>
      </c>
      <c r="H232" s="20">
        <v>0.00885</v>
      </c>
      <c r="I232" s="20" t="s">
        <v>83</v>
      </c>
      <c r="J232" s="20"/>
      <c r="K232" s="86">
        <v>44516.0</v>
      </c>
      <c r="L232" s="89">
        <v>0.8834</v>
      </c>
      <c r="M232" s="89">
        <v>114.84</v>
      </c>
      <c r="N232" s="20"/>
      <c r="O232" s="20"/>
      <c r="P232" s="20"/>
      <c r="Q232" s="20"/>
      <c r="R232" s="20"/>
      <c r="S232" s="86">
        <v>44516.0</v>
      </c>
      <c r="T232" s="20">
        <f t="shared" ref="T232:V232" si="2297">(1+B232)*1</f>
        <v>1.01668</v>
      </c>
      <c r="U232" s="20">
        <f t="shared" si="2297"/>
        <v>1.02339</v>
      </c>
      <c r="V232" s="20">
        <f t="shared" si="2297"/>
        <v>1.0346</v>
      </c>
      <c r="W232" s="91">
        <f t="shared" ref="W232:X232" si="2298">(1+E232)*$L232</f>
        <v>0.89404497</v>
      </c>
      <c r="X232" s="91">
        <f t="shared" si="2298"/>
        <v>0.897216376</v>
      </c>
      <c r="Y232" s="91">
        <f t="shared" ref="Y232:Z232" si="2299">(1+G232)*$M232</f>
        <v>115.5198528</v>
      </c>
      <c r="Z232" s="91">
        <f t="shared" si="2299"/>
        <v>115.856334</v>
      </c>
      <c r="AA232" s="20"/>
      <c r="AB232" s="86">
        <v>44516.0</v>
      </c>
      <c r="AC232" s="92">
        <f t="shared" ref="AC232:AI232" si="2300">LN(T232/T231)</f>
        <v>0.0000393445203</v>
      </c>
      <c r="AD232" s="92">
        <f t="shared" si="2300"/>
        <v>0.0002638638478</v>
      </c>
      <c r="AE232" s="92">
        <f t="shared" si="2300"/>
        <v>0.0002996776071</v>
      </c>
      <c r="AF232" s="92">
        <f t="shared" si="2300"/>
        <v>0.004103252313</v>
      </c>
      <c r="AG232" s="92">
        <f t="shared" si="2300"/>
        <v>0.004132721502</v>
      </c>
      <c r="AH232" s="92">
        <f t="shared" si="2300"/>
        <v>0.006133972639</v>
      </c>
      <c r="AI232" s="92">
        <f t="shared" si="2300"/>
        <v>0.006114090144</v>
      </c>
      <c r="AJ232" s="20"/>
      <c r="AK232" s="20">
        <f t="shared" ref="AK232:AQ232" si="2301">AC232*AC232</f>
        <v>0.000000001547991277</v>
      </c>
      <c r="AL232" s="20">
        <f t="shared" si="2301"/>
        <v>0.00000006962413017</v>
      </c>
      <c r="AM232" s="20">
        <f t="shared" si="2301"/>
        <v>0.00000008980666822</v>
      </c>
      <c r="AN232" s="20">
        <f t="shared" si="2301"/>
        <v>0.00001683667954</v>
      </c>
      <c r="AO232" s="20">
        <f t="shared" si="2301"/>
        <v>0.00001707938701</v>
      </c>
      <c r="AP232" s="20">
        <f t="shared" si="2301"/>
        <v>0.00003762562033</v>
      </c>
      <c r="AQ232" s="20">
        <f t="shared" si="2301"/>
        <v>0.00003738209829</v>
      </c>
      <c r="AR232" s="20"/>
      <c r="AS232" s="20">
        <f t="shared" ref="AS232:AX232" si="2302">$AC232*AD232</f>
        <v>0.00000001038159651</v>
      </c>
      <c r="AT232" s="20">
        <f t="shared" si="2302"/>
        <v>0.0000000117906717</v>
      </c>
      <c r="AU232" s="20">
        <f t="shared" si="2302"/>
        <v>0.0000001614404939</v>
      </c>
      <c r="AV232" s="20">
        <f t="shared" si="2302"/>
        <v>0.000000162599945</v>
      </c>
      <c r="AW232" s="20">
        <f t="shared" si="2302"/>
        <v>0.000000241338211</v>
      </c>
      <c r="AX232" s="20">
        <f t="shared" si="2302"/>
        <v>0.0000002405559438</v>
      </c>
      <c r="AY232" s="20"/>
      <c r="AZ232" s="20">
        <f t="shared" ref="AZ232:BD232" si="2303">$AD232*AE232</f>
        <v>0.00000007907408652</v>
      </c>
      <c r="BA232" s="20">
        <f t="shared" si="2303"/>
        <v>0.000001082699944</v>
      </c>
      <c r="BB232" s="20">
        <f t="shared" si="2303"/>
        <v>0.000001090475797</v>
      </c>
      <c r="BC232" s="20">
        <f t="shared" si="2303"/>
        <v>0.000001618533623</v>
      </c>
      <c r="BD232" s="20">
        <f t="shared" si="2303"/>
        <v>0.000001613287351</v>
      </c>
      <c r="BE232" s="20"/>
      <c r="BF232" s="20">
        <f t="shared" ref="BF232:BI232" si="2304">$AE232*AF232</f>
        <v>0.000001229652835</v>
      </c>
      <c r="BG232" s="20">
        <f t="shared" si="2304"/>
        <v>0.000001238484091</v>
      </c>
      <c r="BH232" s="20">
        <f t="shared" si="2304"/>
        <v>0.000001838214243</v>
      </c>
      <c r="BI232" s="20">
        <f t="shared" si="2304"/>
        <v>0.000001832255904</v>
      </c>
      <c r="BJ232" s="20"/>
      <c r="BK232" s="20">
        <f t="shared" ref="BK232:BM232" si="2305">$AF232*AG232</f>
        <v>0.00001695759906</v>
      </c>
      <c r="BL232" s="20">
        <f t="shared" si="2305"/>
        <v>0.00002516923742</v>
      </c>
      <c r="BM232" s="20">
        <f t="shared" si="2305"/>
        <v>0.00002508765452</v>
      </c>
      <c r="BN232" s="20"/>
      <c r="BO232" s="20">
        <f t="shared" ref="BO232:BP232" si="2306">$AG232*AH232</f>
        <v>0.00002535000062</v>
      </c>
      <c r="BP232" s="20">
        <f t="shared" si="2306"/>
        <v>0.0000252678318</v>
      </c>
      <c r="BQ232" s="20"/>
      <c r="BR232" s="20">
        <f t="shared" si="27"/>
        <v>0.00003750366166</v>
      </c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</row>
    <row r="233" ht="15.75" customHeight="1">
      <c r="A233" s="86">
        <v>44517.0</v>
      </c>
      <c r="B233" s="20">
        <v>0.01668</v>
      </c>
      <c r="C233" s="20">
        <v>0.02334</v>
      </c>
      <c r="D233" s="20">
        <v>0.03451</v>
      </c>
      <c r="E233" s="20">
        <v>0.0121</v>
      </c>
      <c r="F233" s="20">
        <v>0.01568</v>
      </c>
      <c r="G233" s="20">
        <v>0.0059299999999999995</v>
      </c>
      <c r="H233" s="20">
        <v>0.00886</v>
      </c>
      <c r="I233" s="20" t="s">
        <v>83</v>
      </c>
      <c r="J233" s="20"/>
      <c r="K233" s="86">
        <v>44517.0</v>
      </c>
      <c r="L233" s="89">
        <v>0.8835</v>
      </c>
      <c r="M233" s="89">
        <v>114.13</v>
      </c>
      <c r="N233" s="20"/>
      <c r="O233" s="20"/>
      <c r="P233" s="20"/>
      <c r="Q233" s="20"/>
      <c r="R233" s="20"/>
      <c r="S233" s="86">
        <v>44517.0</v>
      </c>
      <c r="T233" s="20">
        <f t="shared" ref="T233:V233" si="2307">(1+B233)*1</f>
        <v>1.01668</v>
      </c>
      <c r="U233" s="20">
        <f t="shared" si="2307"/>
        <v>1.02334</v>
      </c>
      <c r="V233" s="20">
        <f t="shared" si="2307"/>
        <v>1.03451</v>
      </c>
      <c r="W233" s="91">
        <f t="shared" ref="W233:X233" si="2308">(1+E233)*$L233</f>
        <v>0.89419035</v>
      </c>
      <c r="X233" s="91">
        <f t="shared" si="2308"/>
        <v>0.89735328</v>
      </c>
      <c r="Y233" s="91">
        <f t="shared" ref="Y233:Z233" si="2309">(1+G233)*$M233</f>
        <v>114.8067909</v>
      </c>
      <c r="Z233" s="91">
        <f t="shared" si="2309"/>
        <v>115.1411918</v>
      </c>
      <c r="AA233" s="20"/>
      <c r="AB233" s="86">
        <v>44517.0</v>
      </c>
      <c r="AC233" s="92">
        <f t="shared" ref="AC233:AI233" si="2310">LN(T233/T232)</f>
        <v>0</v>
      </c>
      <c r="AD233" s="92">
        <f t="shared" si="2310"/>
        <v>-0.00004885842296</v>
      </c>
      <c r="AE233" s="92">
        <f t="shared" si="2310"/>
        <v>-0.00008699392498</v>
      </c>
      <c r="AF233" s="92">
        <f t="shared" si="2310"/>
        <v>0.0001625960506</v>
      </c>
      <c r="AG233" s="92">
        <f t="shared" si="2310"/>
        <v>0.0001525758555</v>
      </c>
      <c r="AH233" s="92">
        <f t="shared" si="2310"/>
        <v>-0.006191764588</v>
      </c>
      <c r="AI233" s="92">
        <f t="shared" si="2310"/>
        <v>-0.00619179346</v>
      </c>
      <c r="AJ233" s="20"/>
      <c r="AK233" s="20">
        <f t="shared" ref="AK233:AQ233" si="2311">AC233*AC233</f>
        <v>0</v>
      </c>
      <c r="AL233" s="20">
        <f t="shared" si="2311"/>
        <v>0.000000002387145494</v>
      </c>
      <c r="AM233" s="20">
        <f t="shared" si="2311"/>
        <v>0.000000007567942983</v>
      </c>
      <c r="AN233" s="20">
        <f t="shared" si="2311"/>
        <v>0.00000002643747568</v>
      </c>
      <c r="AO233" s="20">
        <f t="shared" si="2311"/>
        <v>0.00000002327939168</v>
      </c>
      <c r="AP233" s="20">
        <f t="shared" si="2311"/>
        <v>0.00003833794872</v>
      </c>
      <c r="AQ233" s="20">
        <f t="shared" si="2311"/>
        <v>0.00003833830625</v>
      </c>
      <c r="AR233" s="20"/>
      <c r="AS233" s="20">
        <f t="shared" ref="AS233:AX233" si="2312">$AC233*AD233</f>
        <v>0</v>
      </c>
      <c r="AT233" s="20">
        <f t="shared" si="2312"/>
        <v>0</v>
      </c>
      <c r="AU233" s="20">
        <f t="shared" si="2312"/>
        <v>0</v>
      </c>
      <c r="AV233" s="20">
        <f t="shared" si="2312"/>
        <v>0</v>
      </c>
      <c r="AW233" s="20">
        <f t="shared" si="2312"/>
        <v>0</v>
      </c>
      <c r="AX233" s="20">
        <f t="shared" si="2312"/>
        <v>0</v>
      </c>
      <c r="AY233" s="20"/>
      <c r="AZ233" s="20">
        <f t="shared" ref="AZ233:BD233" si="2313">$AD233*AE233</f>
        <v>0.000000004250385981</v>
      </c>
      <c r="BA233" s="20">
        <f t="shared" si="2313"/>
        <v>-0.000000007944186613</v>
      </c>
      <c r="BB233" s="20">
        <f t="shared" si="2313"/>
        <v>-0.000000007454615681</v>
      </c>
      <c r="BC233" s="20">
        <f t="shared" si="2313"/>
        <v>0.0000003025198531</v>
      </c>
      <c r="BD233" s="20">
        <f t="shared" si="2313"/>
        <v>0.0000003025212637</v>
      </c>
      <c r="BE233" s="20"/>
      <c r="BF233" s="20">
        <f t="shared" ref="BF233:BI233" si="2314">$AE233*AF233</f>
        <v>-0.00000001414486863</v>
      </c>
      <c r="BG233" s="20">
        <f t="shared" si="2314"/>
        <v>-0.00000001327317253</v>
      </c>
      <c r="BH233" s="20">
        <f t="shared" si="2314"/>
        <v>0.0000005386459041</v>
      </c>
      <c r="BI233" s="20">
        <f t="shared" si="2314"/>
        <v>0.0000005386484158</v>
      </c>
      <c r="BJ233" s="20"/>
      <c r="BK233" s="20">
        <f t="shared" ref="BK233:BM233" si="2315">$AF233*AG233</f>
        <v>0.00000002480823153</v>
      </c>
      <c r="BL233" s="20">
        <f t="shared" si="2315"/>
        <v>-0.000001006756469</v>
      </c>
      <c r="BM233" s="20">
        <f t="shared" si="2315"/>
        <v>-0.000001006761163</v>
      </c>
      <c r="BN233" s="20"/>
      <c r="BO233" s="20">
        <f t="shared" ref="BO233:BP233" si="2316">$AG233*AH233</f>
        <v>-0.0000009447137792</v>
      </c>
      <c r="BP233" s="20">
        <f t="shared" si="2316"/>
        <v>-0.0000009447181843</v>
      </c>
      <c r="BQ233" s="20"/>
      <c r="BR233" s="20">
        <f t="shared" si="27"/>
        <v>0.00003833812748</v>
      </c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</row>
    <row r="234" ht="15.75" customHeight="1">
      <c r="A234" s="86">
        <v>44518.0</v>
      </c>
      <c r="B234" s="20">
        <v>0.01661</v>
      </c>
      <c r="C234" s="20">
        <v>0.02308</v>
      </c>
      <c r="D234" s="20">
        <v>0.03406</v>
      </c>
      <c r="E234" s="20">
        <v>0.01201</v>
      </c>
      <c r="F234" s="20">
        <v>0.015629999999999998</v>
      </c>
      <c r="G234" s="20">
        <v>0.00597</v>
      </c>
      <c r="H234" s="20">
        <v>0.00887</v>
      </c>
      <c r="I234" s="20" t="s">
        <v>83</v>
      </c>
      <c r="J234" s="20"/>
      <c r="K234" s="86">
        <v>44518.0</v>
      </c>
      <c r="L234" s="89">
        <v>0.8793</v>
      </c>
      <c r="M234" s="89">
        <v>114.27</v>
      </c>
      <c r="N234" s="20"/>
      <c r="O234" s="20"/>
      <c r="P234" s="20"/>
      <c r="Q234" s="20"/>
      <c r="R234" s="20"/>
      <c r="S234" s="86">
        <v>44518.0</v>
      </c>
      <c r="T234" s="20">
        <f t="shared" ref="T234:V234" si="2317">(1+B234)*1</f>
        <v>1.01661</v>
      </c>
      <c r="U234" s="20">
        <f t="shared" si="2317"/>
        <v>1.02308</v>
      </c>
      <c r="V234" s="20">
        <f t="shared" si="2317"/>
        <v>1.03406</v>
      </c>
      <c r="W234" s="91">
        <f t="shared" ref="W234:X234" si="2318">(1+E234)*$L234</f>
        <v>0.889860393</v>
      </c>
      <c r="X234" s="91">
        <f t="shared" si="2318"/>
        <v>0.893043459</v>
      </c>
      <c r="Y234" s="91">
        <f t="shared" ref="Y234:Z234" si="2319">(1+G234)*$M234</f>
        <v>114.9521919</v>
      </c>
      <c r="Z234" s="91">
        <f t="shared" si="2319"/>
        <v>115.2835749</v>
      </c>
      <c r="AA234" s="20"/>
      <c r="AB234" s="86">
        <v>44518.0</v>
      </c>
      <c r="AC234" s="92">
        <f t="shared" ref="AC234:AI234" si="2320">LN(T234/T233)</f>
        <v>-0.00006885392642</v>
      </c>
      <c r="AD234" s="92">
        <f t="shared" si="2320"/>
        <v>-0.0002541022873</v>
      </c>
      <c r="AE234" s="92">
        <f t="shared" si="2320"/>
        <v>-0.0004350831803</v>
      </c>
      <c r="AF234" s="92">
        <f t="shared" si="2320"/>
        <v>-0.004854083348</v>
      </c>
      <c r="AG234" s="92">
        <f t="shared" si="2320"/>
        <v>-0.00481438469</v>
      </c>
      <c r="AH234" s="92">
        <f t="shared" si="2320"/>
        <v>0.001265683001</v>
      </c>
      <c r="AI234" s="92">
        <f t="shared" si="2320"/>
        <v>0.001235831722</v>
      </c>
      <c r="AJ234" s="20"/>
      <c r="AK234" s="20">
        <f t="shared" ref="AK234:AQ234" si="2321">AC234*AC234</f>
        <v>0.000000004740863184</v>
      </c>
      <c r="AL234" s="20">
        <f t="shared" si="2321"/>
        <v>0.00000006456797242</v>
      </c>
      <c r="AM234" s="20">
        <f t="shared" si="2321"/>
        <v>0.0000001892973737</v>
      </c>
      <c r="AN234" s="20">
        <f t="shared" si="2321"/>
        <v>0.00002356212515</v>
      </c>
      <c r="AO234" s="20">
        <f t="shared" si="2321"/>
        <v>0.00002317829994</v>
      </c>
      <c r="AP234" s="20">
        <f t="shared" si="2321"/>
        <v>0.000001601953459</v>
      </c>
      <c r="AQ234" s="20">
        <f t="shared" si="2321"/>
        <v>0.000001527280045</v>
      </c>
      <c r="AR234" s="20"/>
      <c r="AS234" s="20">
        <f t="shared" ref="AS234:AX234" si="2322">$AC234*AD234</f>
        <v>0.00000001749594019</v>
      </c>
      <c r="AT234" s="20">
        <f t="shared" si="2322"/>
        <v>0.00000002995718528</v>
      </c>
      <c r="AU234" s="20">
        <f t="shared" si="2322"/>
        <v>0.0000003342226977</v>
      </c>
      <c r="AV234" s="20">
        <f t="shared" si="2322"/>
        <v>0.0000003314892892</v>
      </c>
      <c r="AW234" s="20">
        <f t="shared" si="2322"/>
        <v>-0.00000008714724421</v>
      </c>
      <c r="AX234" s="20">
        <f t="shared" si="2322"/>
        <v>-0.00000008509186646</v>
      </c>
      <c r="AY234" s="20"/>
      <c r="AZ234" s="20">
        <f t="shared" ref="AZ234:BD234" si="2323">$AD234*AE234</f>
        <v>0.0000001105556313</v>
      </c>
      <c r="BA234" s="20">
        <f t="shared" si="2323"/>
        <v>0.000001233433682</v>
      </c>
      <c r="BB234" s="20">
        <f t="shared" si="2323"/>
        <v>0.000001223346162</v>
      </c>
      <c r="BC234" s="20">
        <f t="shared" si="2323"/>
        <v>-0.0000003216129455</v>
      </c>
      <c r="BD234" s="20">
        <f t="shared" si="2323"/>
        <v>-0.0000003140276673</v>
      </c>
      <c r="BE234" s="20"/>
      <c r="BF234" s="20">
        <f t="shared" ref="BF234:BI234" si="2324">$AE234*AF234</f>
        <v>0.00000211193002</v>
      </c>
      <c r="BG234" s="20">
        <f t="shared" si="2324"/>
        <v>0.000002094657802</v>
      </c>
      <c r="BH234" s="20">
        <f t="shared" si="2324"/>
        <v>-0.0000005506773852</v>
      </c>
      <c r="BI234" s="20">
        <f t="shared" si="2324"/>
        <v>-0.0000005376895959</v>
      </c>
      <c r="BJ234" s="20"/>
      <c r="BK234" s="20">
        <f t="shared" ref="BK234:BM234" si="2325">$AF234*AG234</f>
        <v>0.00002336942455</v>
      </c>
      <c r="BL234" s="20">
        <f t="shared" si="2325"/>
        <v>-0.000006143730778</v>
      </c>
      <c r="BM234" s="20">
        <f t="shared" si="2325"/>
        <v>-0.000005998830183</v>
      </c>
      <c r="BN234" s="20"/>
      <c r="BO234" s="20">
        <f t="shared" ref="BO234:BP234" si="2326">$AG234*AH234</f>
        <v>-0.000006093484861</v>
      </c>
      <c r="BP234" s="20">
        <f t="shared" si="2326"/>
        <v>-0.000005949769322</v>
      </c>
      <c r="BQ234" s="20"/>
      <c r="BR234" s="20">
        <f t="shared" si="27"/>
        <v>0.000001564171203</v>
      </c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</row>
    <row r="235" ht="15.75" customHeight="1">
      <c r="A235" s="86">
        <v>44519.0</v>
      </c>
      <c r="B235" s="20">
        <v>0.01643</v>
      </c>
      <c r="C235" s="20">
        <v>0.022949999999999998</v>
      </c>
      <c r="D235" s="20">
        <v>0.03384</v>
      </c>
      <c r="E235" s="20">
        <v>0.011930000000000001</v>
      </c>
      <c r="F235" s="20">
        <v>0.01555</v>
      </c>
      <c r="G235" s="20">
        <v>0.00592</v>
      </c>
      <c r="H235" s="20">
        <v>0.00885</v>
      </c>
      <c r="I235" s="20" t="s">
        <v>83</v>
      </c>
      <c r="J235" s="20"/>
      <c r="K235" s="86">
        <v>44519.0</v>
      </c>
      <c r="L235" s="89">
        <v>0.8865</v>
      </c>
      <c r="M235" s="89">
        <v>114.06</v>
      </c>
      <c r="N235" s="20"/>
      <c r="O235" s="20"/>
      <c r="P235" s="20"/>
      <c r="Q235" s="20"/>
      <c r="R235" s="20"/>
      <c r="S235" s="86">
        <v>44519.0</v>
      </c>
      <c r="T235" s="20">
        <f t="shared" ref="T235:V235" si="2327">(1+B235)*1</f>
        <v>1.01643</v>
      </c>
      <c r="U235" s="20">
        <f t="shared" si="2327"/>
        <v>1.02295</v>
      </c>
      <c r="V235" s="20">
        <f t="shared" si="2327"/>
        <v>1.03384</v>
      </c>
      <c r="W235" s="91">
        <f t="shared" ref="W235:X235" si="2328">(1+E235)*$L235</f>
        <v>0.897075945</v>
      </c>
      <c r="X235" s="91">
        <f t="shared" si="2328"/>
        <v>0.900285075</v>
      </c>
      <c r="Y235" s="91">
        <f t="shared" ref="Y235:Z235" si="2329">(1+G235)*$M235</f>
        <v>114.7352352</v>
      </c>
      <c r="Z235" s="91">
        <f t="shared" si="2329"/>
        <v>115.069431</v>
      </c>
      <c r="AA235" s="20"/>
      <c r="AB235" s="86">
        <v>44519.0</v>
      </c>
      <c r="AC235" s="92">
        <f t="shared" ref="AC235:AI235" si="2330">LN(T235/T234)</f>
        <v>-0.000177074726</v>
      </c>
      <c r="AD235" s="92">
        <f t="shared" si="2330"/>
        <v>-0.0001270753607</v>
      </c>
      <c r="AE235" s="92">
        <f t="shared" si="2330"/>
        <v>-0.0002127762472</v>
      </c>
      <c r="AF235" s="92">
        <f t="shared" si="2330"/>
        <v>0.008075935402</v>
      </c>
      <c r="AG235" s="92">
        <f t="shared" si="2330"/>
        <v>0.008076217184</v>
      </c>
      <c r="AH235" s="92">
        <f t="shared" si="2330"/>
        <v>-0.001889147937</v>
      </c>
      <c r="AI235" s="92">
        <f t="shared" si="2330"/>
        <v>-0.001859267786</v>
      </c>
      <c r="AJ235" s="20"/>
      <c r="AK235" s="20">
        <f t="shared" ref="AK235:AQ235" si="2331">AC235*AC235</f>
        <v>0.00000003135545859</v>
      </c>
      <c r="AL235" s="20">
        <f t="shared" si="2331"/>
        <v>0.00000001614814731</v>
      </c>
      <c r="AM235" s="20">
        <f t="shared" si="2331"/>
        <v>0.00000004527373139</v>
      </c>
      <c r="AN235" s="20">
        <f t="shared" si="2331"/>
        <v>0.00006522073262</v>
      </c>
      <c r="AO235" s="20">
        <f t="shared" si="2331"/>
        <v>0.000065225284</v>
      </c>
      <c r="AP235" s="20">
        <f t="shared" si="2331"/>
        <v>0.000003568879928</v>
      </c>
      <c r="AQ235" s="20">
        <f t="shared" si="2331"/>
        <v>0.000003456876702</v>
      </c>
      <c r="AR235" s="20"/>
      <c r="AS235" s="20">
        <f t="shared" ref="AS235:AX235" si="2332">$AC235*AD235</f>
        <v>0.00000002250183469</v>
      </c>
      <c r="AT235" s="20">
        <f t="shared" si="2332"/>
        <v>0.00000003767729568</v>
      </c>
      <c r="AU235" s="20">
        <f t="shared" si="2332"/>
        <v>-0.000001430044049</v>
      </c>
      <c r="AV235" s="20">
        <f t="shared" si="2332"/>
        <v>-0.000001430093945</v>
      </c>
      <c r="AW235" s="20">
        <f t="shared" si="2332"/>
        <v>0.0000003345203533</v>
      </c>
      <c r="AX235" s="20">
        <f t="shared" si="2332"/>
        <v>0.0000003292293338</v>
      </c>
      <c r="AY235" s="20"/>
      <c r="AZ235" s="20">
        <f t="shared" ref="AZ235:BD235" si="2333">$AD235*AE235</f>
        <v>0.00000002703861838</v>
      </c>
      <c r="BA235" s="20">
        <f t="shared" si="2333"/>
        <v>-0.000001026252405</v>
      </c>
      <c r="BB235" s="20">
        <f t="shared" si="2333"/>
        <v>-0.000001026288212</v>
      </c>
      <c r="BC235" s="20">
        <f t="shared" si="2333"/>
        <v>0.0000002400641556</v>
      </c>
      <c r="BD235" s="20">
        <f t="shared" si="2333"/>
        <v>0.0000002362671247</v>
      </c>
      <c r="BE235" s="20"/>
      <c r="BF235" s="20">
        <f t="shared" ref="BF235:BI235" si="2334">$AE235*AF235</f>
        <v>-0.000001718367228</v>
      </c>
      <c r="BG235" s="20">
        <f t="shared" si="2334"/>
        <v>-0.000001718427184</v>
      </c>
      <c r="BH235" s="20">
        <f t="shared" si="2334"/>
        <v>0.0000004019658085</v>
      </c>
      <c r="BI235" s="20">
        <f t="shared" si="2334"/>
        <v>0.0000003956080222</v>
      </c>
      <c r="BJ235" s="20"/>
      <c r="BK235" s="20">
        <f t="shared" ref="BK235:BM235" si="2335">$AF235*AG235</f>
        <v>0.00006522300827</v>
      </c>
      <c r="BL235" s="20">
        <f t="shared" si="2335"/>
        <v>-0.0000152566367</v>
      </c>
      <c r="BM235" s="20">
        <f t="shared" si="2335"/>
        <v>-0.00001501532654</v>
      </c>
      <c r="BN235" s="20"/>
      <c r="BO235" s="20">
        <f t="shared" ref="BO235:BP235" si="2336">$AG235*AH235</f>
        <v>-0.00001525716903</v>
      </c>
      <c r="BP235" s="20">
        <f t="shared" si="2336"/>
        <v>-0.00001501585045</v>
      </c>
      <c r="BQ235" s="20"/>
      <c r="BR235" s="20">
        <f t="shared" si="27"/>
        <v>0.000003512431903</v>
      </c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</row>
    <row r="236" ht="15.75" customHeight="1">
      <c r="A236" s="86">
        <v>44522.0</v>
      </c>
      <c r="B236" s="20">
        <v>0.01642</v>
      </c>
      <c r="C236" s="20">
        <v>0.02273</v>
      </c>
      <c r="D236" s="20">
        <v>0.033769999999999994</v>
      </c>
      <c r="E236" s="20">
        <v>0.011899999999999999</v>
      </c>
      <c r="F236" s="20">
        <v>0.01555</v>
      </c>
      <c r="G236" s="20">
        <v>0.00588</v>
      </c>
      <c r="H236" s="20">
        <v>0.00882</v>
      </c>
      <c r="I236" s="20" t="s">
        <v>83</v>
      </c>
      <c r="J236" s="20"/>
      <c r="K236" s="86">
        <v>44522.0</v>
      </c>
      <c r="L236" s="89">
        <v>0.8903</v>
      </c>
      <c r="M236" s="89">
        <v>114.89</v>
      </c>
      <c r="N236" s="20"/>
      <c r="O236" s="20"/>
      <c r="P236" s="20"/>
      <c r="Q236" s="20"/>
      <c r="R236" s="20"/>
      <c r="S236" s="86">
        <v>44522.0</v>
      </c>
      <c r="T236" s="20">
        <f t="shared" ref="T236:V236" si="2337">(1+B236)*1</f>
        <v>1.01642</v>
      </c>
      <c r="U236" s="20">
        <f t="shared" si="2337"/>
        <v>1.02273</v>
      </c>
      <c r="V236" s="20">
        <f t="shared" si="2337"/>
        <v>1.03377</v>
      </c>
      <c r="W236" s="91">
        <f t="shared" ref="W236:X236" si="2338">(1+E236)*$L236</f>
        <v>0.90089457</v>
      </c>
      <c r="X236" s="91">
        <f t="shared" si="2338"/>
        <v>0.904144165</v>
      </c>
      <c r="Y236" s="91">
        <f t="shared" ref="Y236:Z236" si="2339">(1+G236)*$M236</f>
        <v>115.5655532</v>
      </c>
      <c r="Z236" s="91">
        <f t="shared" si="2339"/>
        <v>115.9033298</v>
      </c>
      <c r="AA236" s="20"/>
      <c r="AB236" s="86">
        <v>44522.0</v>
      </c>
      <c r="AC236" s="92">
        <f t="shared" ref="AC236:AI236" si="2340">LN(T236/T235)</f>
        <v>-0.000009838404211</v>
      </c>
      <c r="AD236" s="92">
        <f t="shared" si="2340"/>
        <v>-0.0002150874045</v>
      </c>
      <c r="AE236" s="92">
        <f t="shared" si="2340"/>
        <v>-0.0000677110287</v>
      </c>
      <c r="AF236" s="92">
        <f t="shared" si="2340"/>
        <v>0.004247712306</v>
      </c>
      <c r="AG236" s="92">
        <f t="shared" si="2340"/>
        <v>0.004277359065</v>
      </c>
      <c r="AH236" s="92">
        <f t="shared" si="2340"/>
        <v>0.007210757753</v>
      </c>
      <c r="AI236" s="92">
        <f t="shared" si="2340"/>
        <v>0.007220785866</v>
      </c>
      <c r="AJ236" s="20"/>
      <c r="AK236" s="20">
        <f t="shared" ref="AK236:AQ236" si="2341">AC236*AC236</f>
        <v>0</v>
      </c>
      <c r="AL236" s="20">
        <f t="shared" si="2341"/>
        <v>0.00000004626259159</v>
      </c>
      <c r="AM236" s="20">
        <f t="shared" si="2341"/>
        <v>0.000000004584783408</v>
      </c>
      <c r="AN236" s="20">
        <f t="shared" si="2341"/>
        <v>0.00001804305984</v>
      </c>
      <c r="AO236" s="20">
        <f t="shared" si="2341"/>
        <v>0.00001829580057</v>
      </c>
      <c r="AP236" s="20">
        <f t="shared" si="2341"/>
        <v>0.00005199502737</v>
      </c>
      <c r="AQ236" s="20">
        <f t="shared" si="2341"/>
        <v>0.00005213974852</v>
      </c>
      <c r="AR236" s="20"/>
      <c r="AS236" s="20">
        <f t="shared" ref="AS236:AX236" si="2342">$AC236*AD236</f>
        <v>0.000000002116116826</v>
      </c>
      <c r="AT236" s="20">
        <f t="shared" si="2342"/>
        <v>0.0000000006661684699</v>
      </c>
      <c r="AU236" s="20">
        <f t="shared" si="2342"/>
        <v>-0.00000004179071064</v>
      </c>
      <c r="AV236" s="20">
        <f t="shared" si="2342"/>
        <v>-0.00000004208238744</v>
      </c>
      <c r="AW236" s="20">
        <f t="shared" si="2342"/>
        <v>-0.00000007094234944</v>
      </c>
      <c r="AX236" s="20">
        <f t="shared" si="2342"/>
        <v>-0.00000007104101007</v>
      </c>
      <c r="AY236" s="20"/>
      <c r="AZ236" s="20">
        <f t="shared" ref="AZ236:BD236" si="2343">$AD236*AE236</f>
        <v>0.00000001456378942</v>
      </c>
      <c r="BA236" s="20">
        <f t="shared" si="2343"/>
        <v>-0.0000009136294152</v>
      </c>
      <c r="BB236" s="20">
        <f t="shared" si="2343"/>
        <v>-0.0000009200060596</v>
      </c>
      <c r="BC236" s="20">
        <f t="shared" si="2343"/>
        <v>-0.00000155094317</v>
      </c>
      <c r="BD236" s="20">
        <f t="shared" si="2343"/>
        <v>-0.000001553100091</v>
      </c>
      <c r="BE236" s="20"/>
      <c r="BF236" s="20">
        <f t="shared" ref="BF236:BI236" si="2344">$AE236*AF236</f>
        <v>-0.0000002876169699</v>
      </c>
      <c r="BG236" s="20">
        <f t="shared" si="2344"/>
        <v>-0.0000002896243824</v>
      </c>
      <c r="BH236" s="20">
        <f t="shared" si="2344"/>
        <v>-0.0000004882478251</v>
      </c>
      <c r="BI236" s="20">
        <f t="shared" si="2344"/>
        <v>-0.000000488926839</v>
      </c>
      <c r="BJ236" s="20"/>
      <c r="BK236" s="20">
        <f t="shared" ref="BK236:BM236" si="2345">$AF236*AG236</f>
        <v>0.00001816899074</v>
      </c>
      <c r="BL236" s="20">
        <f t="shared" si="2345"/>
        <v>0.00003062922445</v>
      </c>
      <c r="BM236" s="20">
        <f t="shared" si="2345"/>
        <v>0.00003067182098</v>
      </c>
      <c r="BN236" s="20"/>
      <c r="BO236" s="20">
        <f t="shared" ref="BO236:BP236" si="2346">$AG236*AH236</f>
        <v>0.00003084300004</v>
      </c>
      <c r="BP236" s="20">
        <f t="shared" si="2346"/>
        <v>0.00003088589388</v>
      </c>
      <c r="BQ236" s="20"/>
      <c r="BR236" s="20">
        <f t="shared" si="27"/>
        <v>0.00005206733766</v>
      </c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</row>
    <row r="237" ht="15.75" customHeight="1">
      <c r="A237" s="86">
        <v>44523.0</v>
      </c>
      <c r="B237" s="20">
        <v>0.01651</v>
      </c>
      <c r="C237" s="20">
        <v>0.02307</v>
      </c>
      <c r="D237" s="20">
        <v>0.03422</v>
      </c>
      <c r="E237" s="20">
        <v>0.01207</v>
      </c>
      <c r="F237" s="20">
        <v>0.01586</v>
      </c>
      <c r="G237" s="20">
        <v>0.00588</v>
      </c>
      <c r="H237" s="20">
        <v>0.00882</v>
      </c>
      <c r="I237" s="20" t="s">
        <v>83</v>
      </c>
      <c r="J237" s="20"/>
      <c r="K237" s="86">
        <v>44523.0</v>
      </c>
      <c r="L237" s="89">
        <v>0.889</v>
      </c>
      <c r="M237" s="89">
        <v>115.17</v>
      </c>
      <c r="N237" s="20"/>
      <c r="O237" s="20"/>
      <c r="P237" s="20"/>
      <c r="Q237" s="20"/>
      <c r="R237" s="20"/>
      <c r="S237" s="86">
        <v>44523.0</v>
      </c>
      <c r="T237" s="20">
        <f t="shared" ref="T237:V237" si="2347">(1+B237)*1</f>
        <v>1.01651</v>
      </c>
      <c r="U237" s="20">
        <f t="shared" si="2347"/>
        <v>1.02307</v>
      </c>
      <c r="V237" s="20">
        <f t="shared" si="2347"/>
        <v>1.03422</v>
      </c>
      <c r="W237" s="91">
        <f t="shared" ref="W237:X237" si="2348">(1+E237)*$L237</f>
        <v>0.89973023</v>
      </c>
      <c r="X237" s="91">
        <f t="shared" si="2348"/>
        <v>0.90309954</v>
      </c>
      <c r="Y237" s="91">
        <f t="shared" ref="Y237:Z237" si="2349">(1+G237)*$M237</f>
        <v>115.8471996</v>
      </c>
      <c r="Z237" s="91">
        <f t="shared" si="2349"/>
        <v>116.1857994</v>
      </c>
      <c r="AA237" s="20"/>
      <c r="AB237" s="86">
        <v>44523.0</v>
      </c>
      <c r="AC237" s="92">
        <f t="shared" ref="AC237:AI237" si="2350">LN(T237/T236)</f>
        <v>0.0000885421535</v>
      </c>
      <c r="AD237" s="92">
        <f t="shared" si="2350"/>
        <v>0.0003323883108</v>
      </c>
      <c r="AE237" s="92">
        <f t="shared" si="2350"/>
        <v>0.0004352052061</v>
      </c>
      <c r="AF237" s="92">
        <f t="shared" si="2350"/>
        <v>-0.001293262386</v>
      </c>
      <c r="AG237" s="92">
        <f t="shared" si="2350"/>
        <v>-0.001156042335</v>
      </c>
      <c r="AH237" s="92">
        <f t="shared" si="2350"/>
        <v>0.002434148816</v>
      </c>
      <c r="AI237" s="92">
        <f t="shared" si="2350"/>
        <v>0.002434148816</v>
      </c>
      <c r="AJ237" s="20"/>
      <c r="AK237" s="20">
        <f t="shared" ref="AK237:AQ237" si="2351">AC237*AC237</f>
        <v>0.000000007839712947</v>
      </c>
      <c r="AL237" s="20">
        <f t="shared" si="2351"/>
        <v>0.0000001104819892</v>
      </c>
      <c r="AM237" s="20">
        <f t="shared" si="2351"/>
        <v>0.0000001894035714</v>
      </c>
      <c r="AN237" s="20">
        <f t="shared" si="2351"/>
        <v>0.000001672527598</v>
      </c>
      <c r="AO237" s="20">
        <f t="shared" si="2351"/>
        <v>0.00000133643388</v>
      </c>
      <c r="AP237" s="20">
        <f t="shared" si="2351"/>
        <v>0.000005925080456</v>
      </c>
      <c r="AQ237" s="20">
        <f t="shared" si="2351"/>
        <v>0.000005925080456</v>
      </c>
      <c r="AR237" s="20"/>
      <c r="AS237" s="20">
        <f t="shared" ref="AS237:AX237" si="2352">$AC237*AD237</f>
        <v>0.00000002943037684</v>
      </c>
      <c r="AT237" s="20">
        <f t="shared" si="2352"/>
        <v>0.00000003853400616</v>
      </c>
      <c r="AU237" s="20">
        <f t="shared" si="2352"/>
        <v>-0.0000001145082367</v>
      </c>
      <c r="AV237" s="20">
        <f t="shared" si="2352"/>
        <v>-0.0000001023584779</v>
      </c>
      <c r="AW237" s="20">
        <f t="shared" si="2352"/>
        <v>0.0000002155247781</v>
      </c>
      <c r="AX237" s="20">
        <f t="shared" si="2352"/>
        <v>0.0000002155247781</v>
      </c>
      <c r="AY237" s="20"/>
      <c r="AZ237" s="20">
        <f t="shared" ref="AZ237:BD237" si="2353">$AD237*AE237</f>
        <v>0.0000001446571233</v>
      </c>
      <c r="BA237" s="20">
        <f t="shared" si="2353"/>
        <v>-0.0000004298652998</v>
      </c>
      <c r="BB237" s="20">
        <f t="shared" si="2353"/>
        <v>-0.000000384254959</v>
      </c>
      <c r="BC237" s="20">
        <f t="shared" si="2353"/>
        <v>0.0000008090826131</v>
      </c>
      <c r="BD237" s="20">
        <f t="shared" si="2353"/>
        <v>0.0000008090826131</v>
      </c>
      <c r="BE237" s="20"/>
      <c r="BF237" s="20">
        <f t="shared" ref="BF237:BI237" si="2354">$AE237*AF237</f>
        <v>-0.0000005628345231</v>
      </c>
      <c r="BG237" s="20">
        <f t="shared" si="2354"/>
        <v>-0.0000005031156427</v>
      </c>
      <c r="BH237" s="20">
        <f t="shared" si="2354"/>
        <v>0.000001059354237</v>
      </c>
      <c r="BI237" s="20">
        <f t="shared" si="2354"/>
        <v>0.000001059354237</v>
      </c>
      <c r="BJ237" s="20"/>
      <c r="BK237" s="20">
        <f t="shared" ref="BK237:BM237" si="2355">$AF237*AG237</f>
        <v>0.000001495066068</v>
      </c>
      <c r="BL237" s="20">
        <f t="shared" si="2355"/>
        <v>-0.000003147993104</v>
      </c>
      <c r="BM237" s="20">
        <f t="shared" si="2355"/>
        <v>-0.000003147993104</v>
      </c>
      <c r="BN237" s="20"/>
      <c r="BO237" s="20">
        <f t="shared" ref="BO237:BP237" si="2356">$AG237*AH237</f>
        <v>-0.000002813979081</v>
      </c>
      <c r="BP237" s="20">
        <f t="shared" si="2356"/>
        <v>-0.000002813979081</v>
      </c>
      <c r="BQ237" s="20"/>
      <c r="BR237" s="20">
        <f t="shared" si="27"/>
        <v>0.000005925080456</v>
      </c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</row>
    <row r="238" ht="15.75" customHeight="1">
      <c r="A238" s="86">
        <v>44524.0</v>
      </c>
      <c r="B238" s="20">
        <v>0.0167</v>
      </c>
      <c r="C238" s="20">
        <v>0.023319999999999997</v>
      </c>
      <c r="D238" s="20">
        <v>0.03454</v>
      </c>
      <c r="E238" s="20">
        <v>0.012199999999999999</v>
      </c>
      <c r="F238" s="20">
        <v>0.015960000000000002</v>
      </c>
      <c r="G238" s="20">
        <v>0.00592</v>
      </c>
      <c r="H238" s="20">
        <v>0.00884</v>
      </c>
      <c r="I238" s="20" t="s">
        <v>83</v>
      </c>
      <c r="J238" s="20"/>
      <c r="K238" s="86">
        <v>44524.0</v>
      </c>
      <c r="L238" s="89">
        <v>0.8929</v>
      </c>
      <c r="M238" s="89">
        <v>115.46</v>
      </c>
      <c r="N238" s="20"/>
      <c r="O238" s="20"/>
      <c r="P238" s="20"/>
      <c r="Q238" s="20"/>
      <c r="R238" s="20"/>
      <c r="S238" s="86">
        <v>44524.0</v>
      </c>
      <c r="T238" s="20">
        <f t="shared" ref="T238:V238" si="2357">(1+B238)*1</f>
        <v>1.0167</v>
      </c>
      <c r="U238" s="20">
        <f t="shared" si="2357"/>
        <v>1.02332</v>
      </c>
      <c r="V238" s="20">
        <f t="shared" si="2357"/>
        <v>1.03454</v>
      </c>
      <c r="W238" s="91">
        <f t="shared" ref="W238:X238" si="2358">(1+E238)*$L238</f>
        <v>0.90379338</v>
      </c>
      <c r="X238" s="91">
        <f t="shared" si="2358"/>
        <v>0.907150684</v>
      </c>
      <c r="Y238" s="91">
        <f t="shared" ref="Y238:Z238" si="2359">(1+G238)*$M238</f>
        <v>116.1435232</v>
      </c>
      <c r="Z238" s="91">
        <f t="shared" si="2359"/>
        <v>116.4806664</v>
      </c>
      <c r="AA238" s="20"/>
      <c r="AB238" s="86">
        <v>44524.0</v>
      </c>
      <c r="AC238" s="92">
        <f t="shared" ref="AC238:AI238" si="2360">LN(T238/T237)</f>
        <v>0.0001868965828</v>
      </c>
      <c r="AD238" s="92">
        <f t="shared" si="2360"/>
        <v>0.0002443327042</v>
      </c>
      <c r="AE238" s="92">
        <f t="shared" si="2360"/>
        <v>0.000309364066</v>
      </c>
      <c r="AF238" s="92">
        <f t="shared" si="2360"/>
        <v>0.004505798373</v>
      </c>
      <c r="AG238" s="92">
        <f t="shared" si="2360"/>
        <v>0.004475790926</v>
      </c>
      <c r="AH238" s="92">
        <f t="shared" si="2360"/>
        <v>0.002554617336</v>
      </c>
      <c r="AI238" s="92">
        <f t="shared" si="2360"/>
        <v>0.002534676898</v>
      </c>
      <c r="AJ238" s="20"/>
      <c r="AK238" s="20">
        <f t="shared" ref="AK238:AQ238" si="2361">AC238*AC238</f>
        <v>0.00000003493033266</v>
      </c>
      <c r="AL238" s="20">
        <f t="shared" si="2361"/>
        <v>0.00000005969847033</v>
      </c>
      <c r="AM238" s="20">
        <f t="shared" si="2361"/>
        <v>0.00000009570612531</v>
      </c>
      <c r="AN238" s="20">
        <f t="shared" si="2361"/>
        <v>0.00002030221898</v>
      </c>
      <c r="AO238" s="20">
        <f t="shared" si="2361"/>
        <v>0.00002003270441</v>
      </c>
      <c r="AP238" s="20">
        <f t="shared" si="2361"/>
        <v>0.000006526069734</v>
      </c>
      <c r="AQ238" s="20">
        <f t="shared" si="2361"/>
        <v>0.000006424586976</v>
      </c>
      <c r="AR238" s="20"/>
      <c r="AS238" s="20">
        <f t="shared" ref="AS238:AX238" si="2362">$AC238*AD238</f>
        <v>0.00000004566494747</v>
      </c>
      <c r="AT238" s="20">
        <f t="shared" si="2362"/>
        <v>0.00000005781908677</v>
      </c>
      <c r="AU238" s="20">
        <f t="shared" si="2362"/>
        <v>0.0000008421183188</v>
      </c>
      <c r="AV238" s="20">
        <f t="shared" si="2362"/>
        <v>0.0000008365100293</v>
      </c>
      <c r="AW238" s="20">
        <f t="shared" si="2362"/>
        <v>0.0000004774492505</v>
      </c>
      <c r="AX238" s="20">
        <f t="shared" si="2362"/>
        <v>0.0000004737224507</v>
      </c>
      <c r="AY238" s="20"/>
      <c r="AZ238" s="20">
        <f t="shared" ref="AZ238:BD238" si="2363">$AD238*AE238</f>
        <v>0.00000007558775881</v>
      </c>
      <c r="BA238" s="20">
        <f t="shared" si="2363"/>
        <v>0.000001100913901</v>
      </c>
      <c r="BB238" s="20">
        <f t="shared" si="2363"/>
        <v>0.0000010935821</v>
      </c>
      <c r="BC238" s="20">
        <f t="shared" si="2363"/>
        <v>0.0000006241765619</v>
      </c>
      <c r="BD238" s="20">
        <f t="shared" si="2363"/>
        <v>0.0000006193044606</v>
      </c>
      <c r="BE238" s="20"/>
      <c r="BF238" s="20">
        <f t="shared" ref="BF238:BI238" si="2364">$AE238*AF238</f>
        <v>0.000001393932105</v>
      </c>
      <c r="BG238" s="20">
        <f t="shared" si="2364"/>
        <v>0.000001384648879</v>
      </c>
      <c r="BH238" s="20">
        <f t="shared" si="2364"/>
        <v>0.0000007903068061</v>
      </c>
      <c r="BI238" s="20">
        <f t="shared" si="2364"/>
        <v>0.000000784137951</v>
      </c>
      <c r="BJ238" s="20"/>
      <c r="BK238" s="20">
        <f t="shared" ref="BK238:BM238" si="2365">$AF238*AG238</f>
        <v>0.00002016701147</v>
      </c>
      <c r="BL238" s="20">
        <f t="shared" si="2365"/>
        <v>0.00001151059064</v>
      </c>
      <c r="BM238" s="20">
        <f t="shared" si="2365"/>
        <v>0.00001142074304</v>
      </c>
      <c r="BN238" s="20"/>
      <c r="BO238" s="20">
        <f t="shared" ref="BO238:BP238" si="2366">$AG238*AH238</f>
        <v>0.00001143393309</v>
      </c>
      <c r="BP238" s="20">
        <f t="shared" si="2366"/>
        <v>0.00001134468386</v>
      </c>
      <c r="BQ238" s="20"/>
      <c r="BR238" s="20">
        <f t="shared" si="27"/>
        <v>0.000006475129545</v>
      </c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</row>
    <row r="239" ht="15.75" customHeight="1">
      <c r="A239" s="86">
        <v>44525.0</v>
      </c>
      <c r="B239" s="20">
        <v>0.01671</v>
      </c>
      <c r="C239" s="20">
        <v>0.02334</v>
      </c>
      <c r="D239" s="20">
        <v>0.03456</v>
      </c>
      <c r="E239" s="20">
        <v>0.01225</v>
      </c>
      <c r="F239" s="20">
        <v>0.01595</v>
      </c>
      <c r="G239" s="20">
        <v>0.00594</v>
      </c>
      <c r="H239" s="20">
        <v>0.00886</v>
      </c>
      <c r="I239" s="20" t="s">
        <v>83</v>
      </c>
      <c r="J239" s="20"/>
      <c r="K239" s="86">
        <v>44525.0</v>
      </c>
      <c r="L239" s="89">
        <v>0.8924</v>
      </c>
      <c r="M239" s="89">
        <v>115.41</v>
      </c>
      <c r="N239" s="20"/>
      <c r="O239" s="20"/>
      <c r="P239" s="20"/>
      <c r="Q239" s="20"/>
      <c r="R239" s="20"/>
      <c r="S239" s="86">
        <v>44525.0</v>
      </c>
      <c r="T239" s="20">
        <f t="shared" ref="T239:V239" si="2367">(1+B239)*1</f>
        <v>1.01671</v>
      </c>
      <c r="U239" s="20">
        <f t="shared" si="2367"/>
        <v>1.02334</v>
      </c>
      <c r="V239" s="20">
        <f t="shared" si="2367"/>
        <v>1.03456</v>
      </c>
      <c r="W239" s="91">
        <f t="shared" ref="W239:X239" si="2368">(1+E239)*$L239</f>
        <v>0.9033319</v>
      </c>
      <c r="X239" s="91">
        <f t="shared" si="2368"/>
        <v>0.90663378</v>
      </c>
      <c r="Y239" s="91">
        <f t="shared" ref="Y239:Z239" si="2369">(1+G239)*$M239</f>
        <v>116.0955354</v>
      </c>
      <c r="Z239" s="91">
        <f t="shared" si="2369"/>
        <v>116.4325326</v>
      </c>
      <c r="AA239" s="20"/>
      <c r="AB239" s="86">
        <v>44525.0</v>
      </c>
      <c r="AC239" s="92">
        <f t="shared" ref="AC239:AI239" si="2370">LN(T239/T238)</f>
        <v>0.00000983569472</v>
      </c>
      <c r="AD239" s="92">
        <f t="shared" si="2370"/>
        <v>0.0000195440376</v>
      </c>
      <c r="AE239" s="92">
        <f t="shared" si="2370"/>
        <v>0.00001933207675</v>
      </c>
      <c r="AF239" s="92">
        <f t="shared" si="2370"/>
        <v>-0.0005107338325</v>
      </c>
      <c r="AG239" s="92">
        <f t="shared" si="2370"/>
        <v>-0.0005699729204</v>
      </c>
      <c r="AH239" s="92">
        <f t="shared" si="2370"/>
        <v>-0.0004132621013</v>
      </c>
      <c r="AI239" s="92">
        <f t="shared" si="2370"/>
        <v>-0.0004133196478</v>
      </c>
      <c r="AJ239" s="20"/>
      <c r="AK239" s="20">
        <f t="shared" ref="AK239:AQ239" si="2371">AC239*AC239</f>
        <v>0</v>
      </c>
      <c r="AL239" s="20">
        <f t="shared" si="2371"/>
        <v>0.0000000003819694058</v>
      </c>
      <c r="AM239" s="20">
        <f t="shared" si="2371"/>
        <v>0.0000000003737291914</v>
      </c>
      <c r="AN239" s="20">
        <f t="shared" si="2371"/>
        <v>0.0000002608490477</v>
      </c>
      <c r="AO239" s="20">
        <f t="shared" si="2371"/>
        <v>0.00000032486913</v>
      </c>
      <c r="AP239" s="20">
        <f t="shared" si="2371"/>
        <v>0.0000001707855644</v>
      </c>
      <c r="AQ239" s="20">
        <f t="shared" si="2371"/>
        <v>0.0000001708331312</v>
      </c>
      <c r="AR239" s="20"/>
      <c r="AS239" s="20">
        <f t="shared" ref="AS239:AX239" si="2372">$AC239*AD239</f>
        <v>0.0000000001922291875</v>
      </c>
      <c r="AT239" s="20">
        <f t="shared" si="2372"/>
        <v>0.0000000001901444052</v>
      </c>
      <c r="AU239" s="20">
        <f t="shared" si="2372"/>
        <v>-0.00000000502342206</v>
      </c>
      <c r="AV239" s="20">
        <f t="shared" si="2372"/>
        <v>-0.000000005606079644</v>
      </c>
      <c r="AW239" s="20">
        <f t="shared" si="2372"/>
        <v>-0.000000004064719868</v>
      </c>
      <c r="AX239" s="20">
        <f t="shared" si="2372"/>
        <v>-0.000000004065285877</v>
      </c>
      <c r="AY239" s="20"/>
      <c r="AZ239" s="20">
        <f t="shared" ref="AZ239:BD239" si="2373">$AD239*AE239</f>
        <v>0.0000000003778268349</v>
      </c>
      <c r="BA239" s="20">
        <f t="shared" si="2373"/>
        <v>-0.000000009981801228</v>
      </c>
      <c r="BB239" s="20">
        <f t="shared" si="2373"/>
        <v>-0.00000001113957219</v>
      </c>
      <c r="BC239" s="20">
        <f t="shared" si="2373"/>
        <v>-0.000000008076810048</v>
      </c>
      <c r="BD239" s="20">
        <f t="shared" si="2373"/>
        <v>-0.000000008077934738</v>
      </c>
      <c r="BE239" s="20"/>
      <c r="BF239" s="20">
        <f t="shared" ref="BF239:BI239" si="2374">$AE239*AF239</f>
        <v>-0.000000009873545648</v>
      </c>
      <c r="BG239" s="20">
        <f t="shared" si="2374"/>
        <v>-0.00000001101876024</v>
      </c>
      <c r="BH239" s="20">
        <f t="shared" si="2374"/>
        <v>-0.00000000798921466</v>
      </c>
      <c r="BI239" s="20">
        <f t="shared" si="2374"/>
        <v>-0.000000007990327152</v>
      </c>
      <c r="BJ239" s="20"/>
      <c r="BK239" s="20">
        <f t="shared" ref="BK239:BM239" si="2375">$AF239*AG239</f>
        <v>0.0000002911044541</v>
      </c>
      <c r="BL239" s="20">
        <f t="shared" si="2375"/>
        <v>0.0000002110669368</v>
      </c>
      <c r="BM239" s="20">
        <f t="shared" si="2375"/>
        <v>0.0000002110963278</v>
      </c>
      <c r="BN239" s="20"/>
      <c r="BO239" s="20">
        <f t="shared" ref="BO239:BP239" si="2376">$AG239*AH239</f>
        <v>0.0000002355482068</v>
      </c>
      <c r="BP239" s="20">
        <f t="shared" si="2376"/>
        <v>0.0000002355810067</v>
      </c>
      <c r="BQ239" s="20"/>
      <c r="BR239" s="20">
        <f t="shared" si="27"/>
        <v>0.0000001708093462</v>
      </c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</row>
    <row r="240" ht="15.75" customHeight="1">
      <c r="A240" s="86">
        <v>44526.0</v>
      </c>
      <c r="B240" s="20">
        <v>0.0166</v>
      </c>
      <c r="C240" s="20">
        <v>0.023319999999999997</v>
      </c>
      <c r="D240" s="20">
        <v>0.03466</v>
      </c>
      <c r="E240" s="20">
        <v>0.01229</v>
      </c>
      <c r="F240" s="20">
        <v>0.01603</v>
      </c>
      <c r="G240" s="20">
        <v>0.005869999999999999</v>
      </c>
      <c r="H240" s="20">
        <v>0.00881</v>
      </c>
      <c r="I240" s="20" t="s">
        <v>83</v>
      </c>
      <c r="J240" s="20"/>
      <c r="K240" s="86">
        <v>44526.0</v>
      </c>
      <c r="L240" s="89">
        <v>0.8847</v>
      </c>
      <c r="M240" s="89">
        <v>113.59</v>
      </c>
      <c r="N240" s="20"/>
      <c r="O240" s="20"/>
      <c r="P240" s="20"/>
      <c r="Q240" s="20"/>
      <c r="R240" s="20"/>
      <c r="S240" s="86">
        <v>44526.0</v>
      </c>
      <c r="T240" s="20">
        <f t="shared" ref="T240:V240" si="2377">(1+B240)*1</f>
        <v>1.0166</v>
      </c>
      <c r="U240" s="20">
        <f t="shared" si="2377"/>
        <v>1.02332</v>
      </c>
      <c r="V240" s="20">
        <f t="shared" si="2377"/>
        <v>1.03466</v>
      </c>
      <c r="W240" s="91">
        <f t="shared" ref="W240:X240" si="2378">(1+E240)*$L240</f>
        <v>0.895572963</v>
      </c>
      <c r="X240" s="91">
        <f t="shared" si="2378"/>
        <v>0.898881741</v>
      </c>
      <c r="Y240" s="91">
        <f t="shared" ref="Y240:Z240" si="2379">(1+G240)*$M240</f>
        <v>114.2567733</v>
      </c>
      <c r="Z240" s="91">
        <f t="shared" si="2379"/>
        <v>114.5907279</v>
      </c>
      <c r="AA240" s="20"/>
      <c r="AB240" s="86">
        <v>44526.0</v>
      </c>
      <c r="AC240" s="92">
        <f t="shared" ref="AC240:AI240" si="2380">LN(T240/T239)</f>
        <v>-0.000108197963</v>
      </c>
      <c r="AD240" s="92">
        <f t="shared" si="2380"/>
        <v>-0.0000195440376</v>
      </c>
      <c r="AE240" s="92">
        <f t="shared" si="2380"/>
        <v>0.0000966547782</v>
      </c>
      <c r="AF240" s="92">
        <f t="shared" si="2380"/>
        <v>-0.00862634292</v>
      </c>
      <c r="AG240" s="92">
        <f t="shared" si="2380"/>
        <v>-0.008587117137</v>
      </c>
      <c r="AH240" s="92">
        <f t="shared" si="2380"/>
        <v>-0.01596512027</v>
      </c>
      <c r="AI240" s="92">
        <f t="shared" si="2380"/>
        <v>-0.01594509331</v>
      </c>
      <c r="AJ240" s="20"/>
      <c r="AK240" s="20">
        <f t="shared" ref="AK240:AQ240" si="2381">AC240*AC240</f>
        <v>0.0000000117067992</v>
      </c>
      <c r="AL240" s="20">
        <f t="shared" si="2381"/>
        <v>0.0000000003819694058</v>
      </c>
      <c r="AM240" s="20">
        <f t="shared" si="2381"/>
        <v>0.00000000934214615</v>
      </c>
      <c r="AN240" s="20">
        <f t="shared" si="2381"/>
        <v>0.00007441379217</v>
      </c>
      <c r="AO240" s="20">
        <f t="shared" si="2381"/>
        <v>0.00007373858072</v>
      </c>
      <c r="AP240" s="20">
        <f t="shared" si="2381"/>
        <v>0.0002548850651</v>
      </c>
      <c r="AQ240" s="20">
        <f t="shared" si="2381"/>
        <v>0.0002542460006</v>
      </c>
      <c r="AR240" s="20"/>
      <c r="AS240" s="20">
        <f t="shared" ref="AS240:AX240" si="2382">$AC240*AD240</f>
        <v>0.000000002114625058</v>
      </c>
      <c r="AT240" s="20">
        <f t="shared" si="2382"/>
        <v>-0.00000001045785012</v>
      </c>
      <c r="AU240" s="20">
        <f t="shared" si="2382"/>
        <v>0.0000009333527324</v>
      </c>
      <c r="AV240" s="20">
        <f t="shared" si="2382"/>
        <v>0.0000009291085825</v>
      </c>
      <c r="AW240" s="20">
        <f t="shared" si="2382"/>
        <v>0.000001727393492</v>
      </c>
      <c r="AX240" s="20">
        <f t="shared" si="2382"/>
        <v>0.000001725226616</v>
      </c>
      <c r="AY240" s="20"/>
      <c r="AZ240" s="20">
        <f t="shared" ref="AZ240:BD240" si="2383">$AD240*AE240</f>
        <v>-0.00000000188902462</v>
      </c>
      <c r="BA240" s="20">
        <f t="shared" si="2383"/>
        <v>0.0000001685935704</v>
      </c>
      <c r="BB240" s="20">
        <f t="shared" si="2383"/>
        <v>0.0000001678269402</v>
      </c>
      <c r="BC240" s="20">
        <f t="shared" si="2383"/>
        <v>0.0000003120229108</v>
      </c>
      <c r="BD240" s="20">
        <f t="shared" si="2383"/>
        <v>0.0000003116315032</v>
      </c>
      <c r="BE240" s="20"/>
      <c r="BF240" s="20">
        <f t="shared" ref="BF240:BI240" si="2384">$AE240*AF240</f>
        <v>-0.0000008337772616</v>
      </c>
      <c r="BG240" s="20">
        <f t="shared" si="2384"/>
        <v>-0.0000008299859022</v>
      </c>
      <c r="BH240" s="20">
        <f t="shared" si="2384"/>
        <v>-0.000001543105158</v>
      </c>
      <c r="BI240" s="20">
        <f t="shared" si="2384"/>
        <v>-0.000001541169457</v>
      </c>
      <c r="BJ240" s="20"/>
      <c r="BK240" s="20">
        <f t="shared" ref="BK240:BM240" si="2385">$AF240*AG240</f>
        <v>0.00007407541711</v>
      </c>
      <c r="BL240" s="20">
        <f t="shared" si="2385"/>
        <v>0.0001377206022</v>
      </c>
      <c r="BM240" s="20">
        <f t="shared" si="2385"/>
        <v>0.0001375478428</v>
      </c>
      <c r="BN240" s="20"/>
      <c r="BO240" s="20">
        <f t="shared" ref="BO240:BP240" si="2386">$AG240*AH240</f>
        <v>0.0001370943578</v>
      </c>
      <c r="BP240" s="20">
        <f t="shared" si="2386"/>
        <v>0.000136922384</v>
      </c>
      <c r="BQ240" s="20"/>
      <c r="BR240" s="20">
        <f t="shared" si="27"/>
        <v>0.0002545653323</v>
      </c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</row>
    <row r="241" ht="15.75" customHeight="1">
      <c r="A241" s="86">
        <v>44529.0</v>
      </c>
      <c r="B241" s="20">
        <v>0.01701</v>
      </c>
      <c r="C241" s="20">
        <v>0.02331</v>
      </c>
      <c r="D241" s="20">
        <v>0.03475</v>
      </c>
      <c r="E241" s="20">
        <v>0.0125</v>
      </c>
      <c r="F241" s="20">
        <v>0.016200000000000003</v>
      </c>
      <c r="G241" s="20">
        <v>0.005849999999999999</v>
      </c>
      <c r="H241" s="20">
        <v>0.00877</v>
      </c>
      <c r="I241" s="20" t="s">
        <v>83</v>
      </c>
      <c r="J241" s="20"/>
      <c r="K241" s="86">
        <v>44529.0</v>
      </c>
      <c r="L241" s="89">
        <v>0.8856</v>
      </c>
      <c r="M241" s="89">
        <v>113.54</v>
      </c>
      <c r="N241" s="20"/>
      <c r="O241" s="20"/>
      <c r="P241" s="20"/>
      <c r="Q241" s="20"/>
      <c r="R241" s="20"/>
      <c r="S241" s="86">
        <v>44529.0</v>
      </c>
      <c r="T241" s="20">
        <f t="shared" ref="T241:V241" si="2387">(1+B241)*1</f>
        <v>1.01701</v>
      </c>
      <c r="U241" s="20">
        <f t="shared" si="2387"/>
        <v>1.02331</v>
      </c>
      <c r="V241" s="20">
        <f t="shared" si="2387"/>
        <v>1.03475</v>
      </c>
      <c r="W241" s="91">
        <f t="shared" ref="W241:X241" si="2388">(1+E241)*$L241</f>
        <v>0.89667</v>
      </c>
      <c r="X241" s="91">
        <f t="shared" si="2388"/>
        <v>0.89994672</v>
      </c>
      <c r="Y241" s="91">
        <f t="shared" ref="Y241:Z241" si="2389">(1+G241)*$M241</f>
        <v>114.204209</v>
      </c>
      <c r="Z241" s="91">
        <f t="shared" si="2389"/>
        <v>114.5357458</v>
      </c>
      <c r="AA241" s="20"/>
      <c r="AB241" s="86">
        <v>44529.0</v>
      </c>
      <c r="AC241" s="92">
        <f t="shared" ref="AC241:AI241" si="2390">LN(T241/T240)</f>
        <v>0.0004032238291</v>
      </c>
      <c r="AD241" s="92">
        <f t="shared" si="2390"/>
        <v>-0.000009772162042</v>
      </c>
      <c r="AE241" s="92">
        <f t="shared" si="2390"/>
        <v>0.00008698131357</v>
      </c>
      <c r="AF241" s="92">
        <f t="shared" si="2390"/>
        <v>0.001224205824</v>
      </c>
      <c r="AG241" s="92">
        <f t="shared" si="2390"/>
        <v>0.001184080803</v>
      </c>
      <c r="AH241" s="92">
        <f t="shared" si="2390"/>
        <v>-0.0004601599835</v>
      </c>
      <c r="AI241" s="92">
        <f t="shared" si="2390"/>
        <v>-0.0004799279644</v>
      </c>
      <c r="AJ241" s="20"/>
      <c r="AK241" s="20">
        <f t="shared" ref="AK241:AQ241" si="2391">AC241*AC241</f>
        <v>0.0000001625894564</v>
      </c>
      <c r="AL241" s="20">
        <f t="shared" si="2391"/>
        <v>0</v>
      </c>
      <c r="AM241" s="20">
        <f t="shared" si="2391"/>
        <v>0.00000000756574891</v>
      </c>
      <c r="AN241" s="20">
        <f t="shared" si="2391"/>
        <v>0.0000014986799</v>
      </c>
      <c r="AO241" s="20">
        <f t="shared" si="2391"/>
        <v>0.000001402047348</v>
      </c>
      <c r="AP241" s="20">
        <f t="shared" si="2391"/>
        <v>0.0000002117472105</v>
      </c>
      <c r="AQ241" s="20">
        <f t="shared" si="2391"/>
        <v>0.000000230330851</v>
      </c>
      <c r="AR241" s="20"/>
      <c r="AS241" s="20">
        <f t="shared" ref="AS241:AX241" si="2392">$AC241*AD241</f>
        <v>-0.000000003940368597</v>
      </c>
      <c r="AT241" s="20">
        <f t="shared" si="2392"/>
        <v>0.00000003507293832</v>
      </c>
      <c r="AU241" s="20">
        <f t="shared" si="2392"/>
        <v>0.0000004936289601</v>
      </c>
      <c r="AV241" s="20">
        <f t="shared" si="2392"/>
        <v>0.0000004774495954</v>
      </c>
      <c r="AW241" s="20">
        <f t="shared" si="2392"/>
        <v>-0.0000001855474706</v>
      </c>
      <c r="AX241" s="20">
        <f t="shared" si="2392"/>
        <v>-0.0000001935183915</v>
      </c>
      <c r="AY241" s="20"/>
      <c r="AZ241" s="20">
        <f t="shared" ref="AZ241:BD241" si="2393">$AD241*AE241</f>
        <v>-0.0000000008499954908</v>
      </c>
      <c r="BA241" s="20">
        <f t="shared" si="2393"/>
        <v>-0.00000001196313769</v>
      </c>
      <c r="BB241" s="20">
        <f t="shared" si="2393"/>
        <v>-0.00000001157102948</v>
      </c>
      <c r="BC241" s="20">
        <f t="shared" si="2393"/>
        <v>0.000000004496757924</v>
      </c>
      <c r="BD241" s="20">
        <f t="shared" si="2393"/>
        <v>0.000000004689933837</v>
      </c>
      <c r="BE241" s="20"/>
      <c r="BF241" s="20">
        <f t="shared" ref="BF241:BI241" si="2394">$AE241*AF241</f>
        <v>0.0000001064830307</v>
      </c>
      <c r="BG241" s="20">
        <f t="shared" si="2394"/>
        <v>0.0000001029929036</v>
      </c>
      <c r="BH241" s="20">
        <f t="shared" si="2394"/>
        <v>-0.00000004002531982</v>
      </c>
      <c r="BI241" s="20">
        <f t="shared" si="2394"/>
        <v>-0.00000004174476476</v>
      </c>
      <c r="BJ241" s="20"/>
      <c r="BK241" s="20">
        <f t="shared" ref="BK241:BM241" si="2395">$AF241*AG241</f>
        <v>0.000001449558616</v>
      </c>
      <c r="BL241" s="20">
        <f t="shared" si="2395"/>
        <v>-0.000000563330532</v>
      </c>
      <c r="BM241" s="20">
        <f t="shared" si="2395"/>
        <v>-0.0000005875306093</v>
      </c>
      <c r="BN241" s="20"/>
      <c r="BO241" s="20">
        <f t="shared" ref="BO241:BP241" si="2396">$AG241*AH241</f>
        <v>-0.0000005448666029</v>
      </c>
      <c r="BP241" s="20">
        <f t="shared" si="2396"/>
        <v>-0.0000005682734895</v>
      </c>
      <c r="BQ241" s="20"/>
      <c r="BR241" s="20">
        <f t="shared" si="27"/>
        <v>0.0000002208436442</v>
      </c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</row>
    <row r="242" ht="15.75" customHeight="1">
      <c r="A242" s="86">
        <v>44530.0</v>
      </c>
      <c r="B242" s="20">
        <v>0.016819999999999998</v>
      </c>
      <c r="C242" s="20">
        <v>0.02327</v>
      </c>
      <c r="D242" s="20">
        <v>0.0347</v>
      </c>
      <c r="E242" s="20">
        <v>0.01246</v>
      </c>
      <c r="F242" s="20">
        <v>0.01618</v>
      </c>
      <c r="G242" s="20">
        <v>0.0057599999999999995</v>
      </c>
      <c r="H242" s="20">
        <v>0.00871</v>
      </c>
      <c r="I242" s="20" t="s">
        <v>83</v>
      </c>
      <c r="J242" s="20"/>
      <c r="K242" s="86">
        <v>44530.0</v>
      </c>
      <c r="L242" s="89">
        <v>0.8821</v>
      </c>
      <c r="M242" s="89">
        <v>113.19</v>
      </c>
      <c r="N242" s="20"/>
      <c r="O242" s="20"/>
      <c r="P242" s="20"/>
      <c r="Q242" s="20"/>
      <c r="R242" s="20"/>
      <c r="S242" s="86">
        <v>44530.0</v>
      </c>
      <c r="T242" s="20">
        <f t="shared" ref="T242:V242" si="2397">(1+B242)*1</f>
        <v>1.01682</v>
      </c>
      <c r="U242" s="20">
        <f t="shared" si="2397"/>
        <v>1.02327</v>
      </c>
      <c r="V242" s="20">
        <f t="shared" si="2397"/>
        <v>1.0347</v>
      </c>
      <c r="W242" s="91">
        <f t="shared" ref="W242:X242" si="2398">(1+E242)*$L242</f>
        <v>0.893090966</v>
      </c>
      <c r="X242" s="91">
        <f t="shared" si="2398"/>
        <v>0.896372378</v>
      </c>
      <c r="Y242" s="91">
        <f t="shared" ref="Y242:Z242" si="2399">(1+G242)*$M242</f>
        <v>113.8419744</v>
      </c>
      <c r="Z242" s="91">
        <f t="shared" si="2399"/>
        <v>114.1758849</v>
      </c>
      <c r="AA242" s="20"/>
      <c r="AB242" s="86">
        <v>44530.0</v>
      </c>
      <c r="AC242" s="92">
        <f t="shared" ref="AC242:AI242" si="2400">LN(T242/T241)</f>
        <v>-0.0001868396086</v>
      </c>
      <c r="AD242" s="92">
        <f t="shared" si="2400"/>
        <v>-0.00003908960315</v>
      </c>
      <c r="AE242" s="92">
        <f t="shared" si="2400"/>
        <v>-0.00004832201794</v>
      </c>
      <c r="AF242" s="92">
        <f t="shared" si="2400"/>
        <v>-0.003999460083</v>
      </c>
      <c r="AG242" s="92">
        <f t="shared" si="2400"/>
        <v>-0.003979634489</v>
      </c>
      <c r="AH242" s="92">
        <f t="shared" si="2400"/>
        <v>-0.003176855664</v>
      </c>
      <c r="AI242" s="92">
        <f t="shared" si="2400"/>
        <v>-0.003146855242</v>
      </c>
      <c r="AJ242" s="20"/>
      <c r="AK242" s="20">
        <f t="shared" ref="AK242:AQ242" si="2401">AC242*AC242</f>
        <v>0.00000003490903933</v>
      </c>
      <c r="AL242" s="20">
        <f t="shared" si="2401"/>
        <v>0.000000001527997074</v>
      </c>
      <c r="AM242" s="20">
        <f t="shared" si="2401"/>
        <v>0.000000002335017417</v>
      </c>
      <c r="AN242" s="20">
        <f t="shared" si="2401"/>
        <v>0.00001599568095</v>
      </c>
      <c r="AO242" s="20">
        <f t="shared" si="2401"/>
        <v>0.00001583749066</v>
      </c>
      <c r="AP242" s="20">
        <f t="shared" si="2401"/>
        <v>0.00001009241191</v>
      </c>
      <c r="AQ242" s="20">
        <f t="shared" si="2401"/>
        <v>0.000009902697913</v>
      </c>
      <c r="AR242" s="20"/>
      <c r="AS242" s="20">
        <f t="shared" ref="AS242:AX242" si="2402">$AC242*AD242</f>
        <v>0.000000007303486151</v>
      </c>
      <c r="AT242" s="20">
        <f t="shared" si="2402"/>
        <v>0.000000009028466917</v>
      </c>
      <c r="AU242" s="20">
        <f t="shared" si="2402"/>
        <v>0.0000007472575564</v>
      </c>
      <c r="AV242" s="20">
        <f t="shared" si="2402"/>
        <v>0.0000007435533501</v>
      </c>
      <c r="AW242" s="20">
        <f t="shared" si="2402"/>
        <v>0.0000005935624687</v>
      </c>
      <c r="AX242" s="20">
        <f t="shared" si="2402"/>
        <v>0.0000005879572016</v>
      </c>
      <c r="AY242" s="20"/>
      <c r="AZ242" s="20">
        <f t="shared" ref="AZ242:BD242" si="2403">$AD242*AE242</f>
        <v>0.000000001888888504</v>
      </c>
      <c r="BA242" s="20">
        <f t="shared" si="2403"/>
        <v>0.0000001563373074</v>
      </c>
      <c r="BB242" s="20">
        <f t="shared" si="2403"/>
        <v>0.0000001555623328</v>
      </c>
      <c r="BC242" s="20">
        <f t="shared" si="2403"/>
        <v>0.0000001241820271</v>
      </c>
      <c r="BD242" s="20">
        <f t="shared" si="2403"/>
        <v>0.0000001230093226</v>
      </c>
      <c r="BE242" s="20"/>
      <c r="BF242" s="20">
        <f t="shared" ref="BF242:BI242" si="2404">$AE242*AF242</f>
        <v>0.0000001932619819</v>
      </c>
      <c r="BG242" s="20">
        <f t="shared" si="2404"/>
        <v>0.0000001923039691</v>
      </c>
      <c r="BH242" s="20">
        <f t="shared" si="2404"/>
        <v>0.0000001535120764</v>
      </c>
      <c r="BI242" s="20">
        <f t="shared" si="2404"/>
        <v>0.0000001520623954</v>
      </c>
      <c r="BJ242" s="20"/>
      <c r="BK242" s="20">
        <f t="shared" ref="BK242:BM242" si="2405">$AF242*AG242</f>
        <v>0.00001591638928</v>
      </c>
      <c r="BL242" s="20">
        <f t="shared" si="2405"/>
        <v>0.00001270570742</v>
      </c>
      <c r="BM242" s="20">
        <f t="shared" si="2405"/>
        <v>0.00001258572193</v>
      </c>
      <c r="BN242" s="20"/>
      <c r="BO242" s="20">
        <f t="shared" ref="BO242:BP242" si="2406">$AG242*AH242</f>
        <v>0.00001264272436</v>
      </c>
      <c r="BP242" s="20">
        <f t="shared" si="2406"/>
        <v>0.00001252333365</v>
      </c>
      <c r="BQ242" s="20"/>
      <c r="BR242" s="20">
        <f t="shared" si="27"/>
        <v>0.000009997104898</v>
      </c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</row>
    <row r="243" ht="15.75" customHeight="1">
      <c r="A243" s="86">
        <v>44531.0</v>
      </c>
      <c r="B243" s="20">
        <v>0.01745</v>
      </c>
      <c r="C243" s="20">
        <v>0.0236</v>
      </c>
      <c r="D243" s="20">
        <v>0.03501</v>
      </c>
      <c r="E243" s="20">
        <v>0.0126</v>
      </c>
      <c r="F243" s="20">
        <v>0.01621</v>
      </c>
      <c r="G243" s="20">
        <v>0.00579</v>
      </c>
      <c r="H243" s="20">
        <v>0.00869</v>
      </c>
      <c r="I243" s="20" t="s">
        <v>83</v>
      </c>
      <c r="J243" s="20"/>
      <c r="K243" s="86">
        <v>44531.0</v>
      </c>
      <c r="L243" s="89">
        <v>0.8835</v>
      </c>
      <c r="M243" s="89">
        <v>112.8</v>
      </c>
      <c r="N243" s="20"/>
      <c r="O243" s="20"/>
      <c r="P243" s="20"/>
      <c r="Q243" s="20"/>
      <c r="R243" s="20"/>
      <c r="S243" s="86">
        <v>44531.0</v>
      </c>
      <c r="T243" s="20">
        <f t="shared" ref="T243:V243" si="2407">(1+B243)*1</f>
        <v>1.01745</v>
      </c>
      <c r="U243" s="20">
        <f t="shared" si="2407"/>
        <v>1.0236</v>
      </c>
      <c r="V243" s="20">
        <f t="shared" si="2407"/>
        <v>1.03501</v>
      </c>
      <c r="W243" s="91">
        <f t="shared" ref="W243:X243" si="2408">(1+E243)*$L243</f>
        <v>0.8946321</v>
      </c>
      <c r="X243" s="91">
        <f t="shared" si="2408"/>
        <v>0.897821535</v>
      </c>
      <c r="Y243" s="91">
        <f t="shared" ref="Y243:Z243" si="2409">(1+G243)*$M243</f>
        <v>113.453112</v>
      </c>
      <c r="Z243" s="91">
        <f t="shared" si="2409"/>
        <v>113.780232</v>
      </c>
      <c r="AA243" s="20"/>
      <c r="AB243" s="86">
        <v>44531.0</v>
      </c>
      <c r="AC243" s="92">
        <f t="shared" ref="AC243:AI243" si="2410">LN(T243/T242)</f>
        <v>0.0006193868269</v>
      </c>
      <c r="AD243" s="92">
        <f t="shared" si="2410"/>
        <v>0.0003224435385</v>
      </c>
      <c r="AE243" s="92">
        <f t="shared" si="2410"/>
        <v>0.0002995588776</v>
      </c>
      <c r="AF243" s="92">
        <f t="shared" si="2410"/>
        <v>0.001724131003</v>
      </c>
      <c r="AG243" s="92">
        <f t="shared" si="2410"/>
        <v>0.001615385388</v>
      </c>
      <c r="AH243" s="92">
        <f t="shared" si="2410"/>
        <v>-0.003421655836</v>
      </c>
      <c r="AI243" s="92">
        <f t="shared" si="2410"/>
        <v>-0.003471311081</v>
      </c>
      <c r="AJ243" s="20"/>
      <c r="AK243" s="20">
        <f t="shared" ref="AK243:AQ243" si="2411">AC243*AC243</f>
        <v>0.0000003836400413</v>
      </c>
      <c r="AL243" s="20">
        <f t="shared" si="2411"/>
        <v>0.0000001039698355</v>
      </c>
      <c r="AM243" s="20">
        <f t="shared" si="2411"/>
        <v>0.00000008973552117</v>
      </c>
      <c r="AN243" s="20">
        <f t="shared" si="2411"/>
        <v>0.000002972627717</v>
      </c>
      <c r="AO243" s="20">
        <f t="shared" si="2411"/>
        <v>0.000002609469952</v>
      </c>
      <c r="AP243" s="20">
        <f t="shared" si="2411"/>
        <v>0.00001170772866</v>
      </c>
      <c r="AQ243" s="20">
        <f t="shared" si="2411"/>
        <v>0.00001205000062</v>
      </c>
      <c r="AR243" s="20"/>
      <c r="AS243" s="20">
        <f t="shared" ref="AS243:AX243" si="2412">$AC243*AD243</f>
        <v>0.0000001997172802</v>
      </c>
      <c r="AT243" s="20">
        <f t="shared" si="2412"/>
        <v>0.0000001855428227</v>
      </c>
      <c r="AU243" s="20">
        <f t="shared" si="2412"/>
        <v>0.000001067904031</v>
      </c>
      <c r="AV243" s="20">
        <f t="shared" si="2412"/>
        <v>0.00000100054843</v>
      </c>
      <c r="AW243" s="20">
        <f t="shared" si="2412"/>
        <v>-0.000002119328551</v>
      </c>
      <c r="AX243" s="20">
        <f t="shared" si="2412"/>
        <v>-0.000002150084356</v>
      </c>
      <c r="AY243" s="20"/>
      <c r="AZ243" s="20">
        <f t="shared" ref="AZ243:BD243" si="2413">$AD243*AE243</f>
        <v>0.0000000965908245</v>
      </c>
      <c r="BA243" s="20">
        <f t="shared" si="2413"/>
        <v>0.0000005559349016</v>
      </c>
      <c r="BB243" s="20">
        <f t="shared" si="2413"/>
        <v>0.0000005208705806</v>
      </c>
      <c r="BC243" s="20">
        <f t="shared" si="2413"/>
        <v>-0.000001103290815</v>
      </c>
      <c r="BD243" s="20">
        <f t="shared" si="2413"/>
        <v>-0.000001119301828</v>
      </c>
      <c r="BE243" s="20"/>
      <c r="BF243" s="20">
        <f t="shared" ref="BF243:BI243" si="2414">$AE243*AF243</f>
        <v>0.0000005164787483</v>
      </c>
      <c r="BG243" s="20">
        <f t="shared" si="2414"/>
        <v>0.0000004839030338</v>
      </c>
      <c r="BH243" s="20">
        <f t="shared" si="2414"/>
        <v>-0.000001024987382</v>
      </c>
      <c r="BI243" s="20">
        <f t="shared" si="2414"/>
        <v>-0.000001039862051</v>
      </c>
      <c r="BJ243" s="20"/>
      <c r="BK243" s="20">
        <f t="shared" ref="BK243:BM243" si="2415">$AF243*AG243</f>
        <v>0.00000278513603</v>
      </c>
      <c r="BL243" s="20">
        <f t="shared" si="2415"/>
        <v>-0.000005899382909</v>
      </c>
      <c r="BM243" s="20">
        <f t="shared" si="2415"/>
        <v>-0.000005984995057</v>
      </c>
      <c r="BN243" s="20"/>
      <c r="BO243" s="20">
        <f t="shared" ref="BO243:BP243" si="2416">$AG243*AH243</f>
        <v>-0.00000552729284</v>
      </c>
      <c r="BP243" s="20">
        <f t="shared" si="2416"/>
        <v>-0.000005607505198</v>
      </c>
      <c r="BQ243" s="20"/>
      <c r="BR243" s="20">
        <f t="shared" si="27"/>
        <v>0.00001187763182</v>
      </c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</row>
    <row r="244" ht="15.75" customHeight="1">
      <c r="A244" s="86">
        <v>44532.0</v>
      </c>
      <c r="B244" s="20">
        <v>0.01768</v>
      </c>
      <c r="C244" s="20">
        <v>0.02334</v>
      </c>
      <c r="D244" s="20">
        <v>0.03468</v>
      </c>
      <c r="E244" s="20">
        <v>0.01252</v>
      </c>
      <c r="F244" s="20">
        <v>0.01614</v>
      </c>
      <c r="G244" s="20">
        <v>0.00577</v>
      </c>
      <c r="H244" s="20">
        <v>0.00865</v>
      </c>
      <c r="I244" s="20" t="s">
        <v>83</v>
      </c>
      <c r="J244" s="20"/>
      <c r="K244" s="86">
        <v>44532.0</v>
      </c>
      <c r="L244" s="89">
        <v>0.8849</v>
      </c>
      <c r="M244" s="89">
        <v>113.21</v>
      </c>
      <c r="N244" s="20"/>
      <c r="O244" s="20"/>
      <c r="P244" s="20"/>
      <c r="Q244" s="20"/>
      <c r="R244" s="20"/>
      <c r="S244" s="86">
        <v>44532.0</v>
      </c>
      <c r="T244" s="20">
        <f t="shared" ref="T244:V244" si="2417">(1+B244)*1</f>
        <v>1.01768</v>
      </c>
      <c r="U244" s="20">
        <f t="shared" si="2417"/>
        <v>1.02334</v>
      </c>
      <c r="V244" s="20">
        <f t="shared" si="2417"/>
        <v>1.03468</v>
      </c>
      <c r="W244" s="91">
        <f t="shared" ref="W244:X244" si="2418">(1+E244)*$L244</f>
        <v>0.895978948</v>
      </c>
      <c r="X244" s="91">
        <f t="shared" si="2418"/>
        <v>0.899182286</v>
      </c>
      <c r="Y244" s="91">
        <f t="shared" ref="Y244:Z244" si="2419">(1+G244)*$M244</f>
        <v>113.8632217</v>
      </c>
      <c r="Z244" s="91">
        <f t="shared" si="2419"/>
        <v>114.1892665</v>
      </c>
      <c r="AA244" s="20"/>
      <c r="AB244" s="86">
        <v>44532.0</v>
      </c>
      <c r="AC244" s="92">
        <f t="shared" ref="AC244:AI244" si="2420">LN(T244/T243)</f>
        <v>0.0002260297878</v>
      </c>
      <c r="AD244" s="92">
        <f t="shared" si="2420"/>
        <v>-0.0002540377357</v>
      </c>
      <c r="AE244" s="92">
        <f t="shared" si="2420"/>
        <v>-0.0003188883386</v>
      </c>
      <c r="AF244" s="92">
        <f t="shared" si="2420"/>
        <v>0.00150434485</v>
      </c>
      <c r="AG244" s="92">
        <f t="shared" si="2420"/>
        <v>0.001514466741</v>
      </c>
      <c r="AH244" s="92">
        <f t="shared" si="2420"/>
        <v>0.003608276962</v>
      </c>
      <c r="AI244" s="92">
        <f t="shared" si="2420"/>
        <v>0.003588505845</v>
      </c>
      <c r="AJ244" s="20"/>
      <c r="AK244" s="20">
        <f t="shared" ref="AK244:AQ244" si="2421">AC244*AC244</f>
        <v>0.00000005108946495</v>
      </c>
      <c r="AL244" s="20">
        <f t="shared" si="2421"/>
        <v>0.00000006453517118</v>
      </c>
      <c r="AM244" s="20">
        <f t="shared" si="2421"/>
        <v>0.0000001016897725</v>
      </c>
      <c r="AN244" s="20">
        <f t="shared" si="2421"/>
        <v>0.000002263053427</v>
      </c>
      <c r="AO244" s="20">
        <f t="shared" si="2421"/>
        <v>0.000002293609509</v>
      </c>
      <c r="AP244" s="20">
        <f t="shared" si="2421"/>
        <v>0.00001301966263</v>
      </c>
      <c r="AQ244" s="20">
        <f t="shared" si="2421"/>
        <v>0.0000128773742</v>
      </c>
      <c r="AR244" s="20"/>
      <c r="AS244" s="20">
        <f t="shared" ref="AS244:AX244" si="2422">$AC244*AD244</f>
        <v>-0.00000005742009549</v>
      </c>
      <c r="AT244" s="20">
        <f t="shared" si="2422"/>
        <v>-0.0000000720782635</v>
      </c>
      <c r="AU244" s="20">
        <f t="shared" si="2422"/>
        <v>0.0000003400267471</v>
      </c>
      <c r="AV244" s="20">
        <f t="shared" si="2422"/>
        <v>0.000000342314596</v>
      </c>
      <c r="AW244" s="20">
        <f t="shared" si="2422"/>
        <v>0.0000008155780758</v>
      </c>
      <c r="AX244" s="20">
        <f t="shared" si="2422"/>
        <v>0.0000008111092145</v>
      </c>
      <c r="AY244" s="20"/>
      <c r="AZ244" s="20">
        <f t="shared" ref="AZ244:BD244" si="2423">$AD244*AE244</f>
        <v>0.0000000810096715</v>
      </c>
      <c r="BA244" s="20">
        <f t="shared" si="2423"/>
        <v>-0.0000003821603594</v>
      </c>
      <c r="BB244" s="20">
        <f t="shared" si="2423"/>
        <v>-0.0000003847317017</v>
      </c>
      <c r="BC244" s="20">
        <f t="shared" si="2423"/>
        <v>-0.0000009166385093</v>
      </c>
      <c r="BD244" s="20">
        <f t="shared" si="2423"/>
        <v>-0.0000009116158996</v>
      </c>
      <c r="BE244" s="20"/>
      <c r="BF244" s="20">
        <f t="shared" ref="BF244:BI244" si="2424">$AE244*AF244</f>
        <v>-0.0000004797180299</v>
      </c>
      <c r="BG244" s="20">
        <f t="shared" si="2424"/>
        <v>-0.0000004829457829</v>
      </c>
      <c r="BH244" s="20">
        <f t="shared" si="2424"/>
        <v>-0.000001150637446</v>
      </c>
      <c r="BI244" s="20">
        <f t="shared" si="2424"/>
        <v>-0.000001144332667</v>
      </c>
      <c r="BJ244" s="20"/>
      <c r="BK244" s="20">
        <f t="shared" ref="BK244:BM244" si="2425">$AF244*AG244</f>
        <v>0.000002278280242</v>
      </c>
      <c r="BL244" s="20">
        <f t="shared" si="2425"/>
        <v>0.000005428092864</v>
      </c>
      <c r="BM244" s="20">
        <f t="shared" si="2425"/>
        <v>0.000005398350287</v>
      </c>
      <c r="BN244" s="20"/>
      <c r="BO244" s="20">
        <f t="shared" ref="BO244:BP244" si="2426">$AG244*AH244</f>
        <v>0.00000546461545</v>
      </c>
      <c r="BP244" s="20">
        <f t="shared" si="2426"/>
        <v>0.000005434672752</v>
      </c>
      <c r="BQ244" s="20"/>
      <c r="BR244" s="20">
        <f t="shared" si="27"/>
        <v>0.00001294832297</v>
      </c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</row>
    <row r="245" ht="15.75" customHeight="1">
      <c r="A245" s="86">
        <v>44533.0</v>
      </c>
      <c r="B245" s="20">
        <v>0.017589999999999998</v>
      </c>
      <c r="C245" s="20">
        <v>0.023250000000000003</v>
      </c>
      <c r="D245" s="20">
        <v>0.034409999999999996</v>
      </c>
      <c r="E245" s="20">
        <v>0.012410000000000001</v>
      </c>
      <c r="F245" s="20">
        <v>0.01602</v>
      </c>
      <c r="G245" s="20">
        <v>0.005829999999999999</v>
      </c>
      <c r="H245" s="20">
        <v>0.00869</v>
      </c>
      <c r="I245" s="20" t="s">
        <v>83</v>
      </c>
      <c r="J245" s="20"/>
      <c r="K245" s="86">
        <v>44533.0</v>
      </c>
      <c r="L245" s="89">
        <v>0.8843</v>
      </c>
      <c r="M245" s="89">
        <v>112.88</v>
      </c>
      <c r="N245" s="20"/>
      <c r="O245" s="20"/>
      <c r="P245" s="20"/>
      <c r="Q245" s="20"/>
      <c r="R245" s="20"/>
      <c r="S245" s="86">
        <v>44533.0</v>
      </c>
      <c r="T245" s="20">
        <f t="shared" ref="T245:V245" si="2427">(1+B245)*1</f>
        <v>1.01759</v>
      </c>
      <c r="U245" s="20">
        <f t="shared" si="2427"/>
        <v>1.02325</v>
      </c>
      <c r="V245" s="20">
        <f t="shared" si="2427"/>
        <v>1.03441</v>
      </c>
      <c r="W245" s="91">
        <f t="shared" ref="W245:X245" si="2428">(1+E245)*$L245</f>
        <v>0.895274163</v>
      </c>
      <c r="X245" s="91">
        <f t="shared" si="2428"/>
        <v>0.898466486</v>
      </c>
      <c r="Y245" s="91">
        <f t="shared" ref="Y245:Z245" si="2429">(1+G245)*$M245</f>
        <v>113.5380904</v>
      </c>
      <c r="Z245" s="91">
        <f t="shared" si="2429"/>
        <v>113.8609272</v>
      </c>
      <c r="AA245" s="20"/>
      <c r="AB245" s="86">
        <v>44533.0</v>
      </c>
      <c r="AC245" s="92">
        <f t="shared" ref="AC245:AI245" si="2430">LN(T245/T244)</f>
        <v>-0.00008844035441</v>
      </c>
      <c r="AD245" s="92">
        <f t="shared" si="2430"/>
        <v>-0.00008795117738</v>
      </c>
      <c r="AE245" s="92">
        <f t="shared" si="2430"/>
        <v>-0.0002609842989</v>
      </c>
      <c r="AF245" s="92">
        <f t="shared" si="2430"/>
        <v>-0.0007869184227</v>
      </c>
      <c r="AG245" s="92">
        <f t="shared" si="2430"/>
        <v>-0.0007963736287</v>
      </c>
      <c r="AH245" s="92">
        <f t="shared" si="2430"/>
        <v>-0.002859539539</v>
      </c>
      <c r="AI245" s="92">
        <f t="shared" si="2430"/>
        <v>-0.002879537365</v>
      </c>
      <c r="AJ245" s="20"/>
      <c r="AK245" s="20">
        <f t="shared" ref="AK245:AQ245" si="2431">AC245*AC245</f>
        <v>0.000000007821696288</v>
      </c>
      <c r="AL245" s="20">
        <f t="shared" si="2431"/>
        <v>0.000000007735409603</v>
      </c>
      <c r="AM245" s="20">
        <f t="shared" si="2431"/>
        <v>0.00000006811280429</v>
      </c>
      <c r="AN245" s="20">
        <f t="shared" si="2431"/>
        <v>0.000000619240604</v>
      </c>
      <c r="AO245" s="20">
        <f t="shared" si="2431"/>
        <v>0.0000006342109565</v>
      </c>
      <c r="AP245" s="20">
        <f t="shared" si="2431"/>
        <v>0.000008176966373</v>
      </c>
      <c r="AQ245" s="20">
        <f t="shared" si="2431"/>
        <v>0.000008291735434</v>
      </c>
      <c r="AR245" s="20"/>
      <c r="AS245" s="20">
        <f t="shared" ref="AS245:AX245" si="2432">$AC245*AD245</f>
        <v>0.000000007778433298</v>
      </c>
      <c r="AT245" s="20">
        <f t="shared" si="2432"/>
        <v>0.00000002308154389</v>
      </c>
      <c r="AU245" s="20">
        <f t="shared" si="2432"/>
        <v>0.00000006959534419</v>
      </c>
      <c r="AV245" s="20">
        <f t="shared" si="2432"/>
        <v>0.00000007043156596</v>
      </c>
      <c r="AW245" s="20">
        <f t="shared" si="2432"/>
        <v>0.0000002528986902</v>
      </c>
      <c r="AX245" s="20">
        <f t="shared" si="2432"/>
        <v>0.0000002546673051</v>
      </c>
      <c r="AY245" s="20"/>
      <c r="AZ245" s="20">
        <f t="shared" ref="AZ245:BD245" si="2433">$AD245*AE245</f>
        <v>0.00000002295387637</v>
      </c>
      <c r="BA245" s="20">
        <f t="shared" si="2433"/>
        <v>0.00000006921040178</v>
      </c>
      <c r="BB245" s="20">
        <f t="shared" si="2433"/>
        <v>0.00000007004199828</v>
      </c>
      <c r="BC245" s="20">
        <f t="shared" si="2433"/>
        <v>0.0000002514998692</v>
      </c>
      <c r="BD245" s="20">
        <f t="shared" si="2433"/>
        <v>0.0000002532587015</v>
      </c>
      <c r="BE245" s="20"/>
      <c r="BF245" s="20">
        <f t="shared" ref="BF245:BI245" si="2434">$AE245*AF245</f>
        <v>0.0000002053733529</v>
      </c>
      <c r="BG245" s="20">
        <f t="shared" si="2434"/>
        <v>0.0000002078410132</v>
      </c>
      <c r="BH245" s="20">
        <f t="shared" si="2434"/>
        <v>0.0000007462949218</v>
      </c>
      <c r="BI245" s="20">
        <f t="shared" si="2434"/>
        <v>0.0000007515140403</v>
      </c>
      <c r="BJ245" s="20"/>
      <c r="BK245" s="20">
        <f t="shared" ref="BK245:BM245" si="2435">$AF245*AG245</f>
        <v>0.0000006266810798</v>
      </c>
      <c r="BL245" s="20">
        <f t="shared" si="2435"/>
        <v>0.000002250224343</v>
      </c>
      <c r="BM245" s="20">
        <f t="shared" si="2435"/>
        <v>0.000002265961001</v>
      </c>
      <c r="BN245" s="20"/>
      <c r="BO245" s="20">
        <f t="shared" ref="BO245:BP245" si="2436">$AG245*AH245</f>
        <v>0.000002277261879</v>
      </c>
      <c r="BP245" s="20">
        <f t="shared" si="2436"/>
        <v>0.00000229318762</v>
      </c>
      <c r="BQ245" s="20"/>
      <c r="BR245" s="20">
        <f t="shared" si="27"/>
        <v>0.000008234150947</v>
      </c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</row>
    <row r="246" ht="15.75" customHeight="1">
      <c r="A246" s="86">
        <v>44536.0</v>
      </c>
      <c r="B246" s="20">
        <v>0.01736</v>
      </c>
      <c r="C246" s="20">
        <v>0.02265</v>
      </c>
      <c r="D246" s="20">
        <v>0.03349</v>
      </c>
      <c r="E246" s="20">
        <v>0.012310000000000001</v>
      </c>
      <c r="F246" s="20">
        <v>0.01595</v>
      </c>
      <c r="G246" s="20">
        <v>0.005809999999999999</v>
      </c>
      <c r="H246" s="20">
        <v>0.00868</v>
      </c>
      <c r="I246" s="20" t="s">
        <v>83</v>
      </c>
      <c r="J246" s="20"/>
      <c r="K246" s="86">
        <v>44536.0</v>
      </c>
      <c r="L246" s="89">
        <v>0.8862</v>
      </c>
      <c r="M246" s="89">
        <v>113.5</v>
      </c>
      <c r="N246" s="20"/>
      <c r="O246" s="20"/>
      <c r="P246" s="20"/>
      <c r="Q246" s="20"/>
      <c r="R246" s="20"/>
      <c r="S246" s="86">
        <v>44536.0</v>
      </c>
      <c r="T246" s="20">
        <f t="shared" ref="T246:V246" si="2437">(1+B246)*1</f>
        <v>1.01736</v>
      </c>
      <c r="U246" s="20">
        <f t="shared" si="2437"/>
        <v>1.02265</v>
      </c>
      <c r="V246" s="20">
        <f t="shared" si="2437"/>
        <v>1.03349</v>
      </c>
      <c r="W246" s="91">
        <f t="shared" ref="W246:X246" si="2438">(1+E246)*$L246</f>
        <v>0.897109122</v>
      </c>
      <c r="X246" s="91">
        <f t="shared" si="2438"/>
        <v>0.90033489</v>
      </c>
      <c r="Y246" s="91">
        <f t="shared" ref="Y246:Z246" si="2439">(1+G246)*$M246</f>
        <v>114.159435</v>
      </c>
      <c r="Z246" s="91">
        <f t="shared" si="2439"/>
        <v>114.48518</v>
      </c>
      <c r="AA246" s="20"/>
      <c r="AB246" s="86">
        <v>44536.0</v>
      </c>
      <c r="AC246" s="92">
        <f t="shared" ref="AC246:AI246" si="2440">LN(T246/T245)</f>
        <v>-0.0002260497811</v>
      </c>
      <c r="AD246" s="92">
        <f t="shared" si="2440"/>
        <v>-0.0005865389483</v>
      </c>
      <c r="AE246" s="92">
        <f t="shared" si="2440"/>
        <v>-0.0008897916347</v>
      </c>
      <c r="AF246" s="92">
        <f t="shared" si="2440"/>
        <v>0.002047508093</v>
      </c>
      <c r="AG246" s="92">
        <f t="shared" si="2440"/>
        <v>0.002077388529</v>
      </c>
      <c r="AH246" s="92">
        <f t="shared" si="2440"/>
        <v>0.005457645103</v>
      </c>
      <c r="AI246" s="92">
        <f t="shared" si="2440"/>
        <v>0.005467615479</v>
      </c>
      <c r="AJ246" s="20"/>
      <c r="AK246" s="20">
        <f t="shared" ref="AK246:AQ246" si="2441">AC246*AC246</f>
        <v>0.00000005109850352</v>
      </c>
      <c r="AL246" s="20">
        <f t="shared" si="2441"/>
        <v>0.0000003440279379</v>
      </c>
      <c r="AM246" s="20">
        <f t="shared" si="2441"/>
        <v>0.0000007917291532</v>
      </c>
      <c r="AN246" s="20">
        <f t="shared" si="2441"/>
        <v>0.000004192289392</v>
      </c>
      <c r="AO246" s="20">
        <f t="shared" si="2441"/>
        <v>0.000004315543099</v>
      </c>
      <c r="AP246" s="20">
        <f t="shared" si="2441"/>
        <v>0.00002978589007</v>
      </c>
      <c r="AQ246" s="20">
        <f t="shared" si="2441"/>
        <v>0.00002989481903</v>
      </c>
      <c r="AR246" s="20"/>
      <c r="AS246" s="20">
        <f t="shared" ref="AS246:AX246" si="2442">$AC246*AD246</f>
        <v>0.0000001325870009</v>
      </c>
      <c r="AT246" s="20">
        <f t="shared" si="2442"/>
        <v>0.0000002011372042</v>
      </c>
      <c r="AU246" s="20">
        <f t="shared" si="2442"/>
        <v>-0.0000004628387562</v>
      </c>
      <c r="AV246" s="20">
        <f t="shared" si="2442"/>
        <v>-0.0000004695932221</v>
      </c>
      <c r="AW246" s="20">
        <f t="shared" si="2442"/>
        <v>-0.000001233699481</v>
      </c>
      <c r="AX246" s="20">
        <f t="shared" si="2442"/>
        <v>-0.000001235953282</v>
      </c>
      <c r="AY246" s="20"/>
      <c r="AZ246" s="20">
        <f t="shared" ref="AZ246:BD246" si="2443">$AD246*AE246</f>
        <v>0.0000005218974497</v>
      </c>
      <c r="BA246" s="20">
        <f t="shared" si="2443"/>
        <v>-0.000001200943244</v>
      </c>
      <c r="BB246" s="20">
        <f t="shared" si="2443"/>
        <v>-0.000001218469283</v>
      </c>
      <c r="BC246" s="20">
        <f t="shared" si="2443"/>
        <v>-0.000003201121419</v>
      </c>
      <c r="BD246" s="20">
        <f t="shared" si="2443"/>
        <v>-0.000003206969433</v>
      </c>
      <c r="BE246" s="20"/>
      <c r="BF246" s="20">
        <f t="shared" ref="BF246:BI246" si="2444">$AE246*AF246</f>
        <v>-0.000001821855573</v>
      </c>
      <c r="BG246" s="20">
        <f t="shared" si="2444"/>
        <v>-0.000001848442935</v>
      </c>
      <c r="BH246" s="20">
        <f t="shared" si="2444"/>
        <v>-0.000004856166958</v>
      </c>
      <c r="BI246" s="20">
        <f t="shared" si="2444"/>
        <v>-0.000004865038515</v>
      </c>
      <c r="BJ246" s="20"/>
      <c r="BK246" s="20">
        <f t="shared" ref="BK246:BM246" si="2445">$AF246*AG246</f>
        <v>0.000004253469825</v>
      </c>
      <c r="BL246" s="20">
        <f t="shared" si="2445"/>
        <v>0.00001117457252</v>
      </c>
      <c r="BM246" s="20">
        <f t="shared" si="2445"/>
        <v>0.00001119498694</v>
      </c>
      <c r="BN246" s="20"/>
      <c r="BO246" s="20">
        <f t="shared" ref="BO246:BP246" si="2446">$AG246*AH246</f>
        <v>0.00001133764933</v>
      </c>
      <c r="BP246" s="20">
        <f t="shared" si="2446"/>
        <v>0.00001135836168</v>
      </c>
      <c r="BQ246" s="20"/>
      <c r="BR246" s="20">
        <f t="shared" si="27"/>
        <v>0.00002984030485</v>
      </c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</row>
    <row r="247" ht="15.75" customHeight="1">
      <c r="A247" s="86">
        <v>44537.0</v>
      </c>
      <c r="B247" s="20">
        <v>0.01764</v>
      </c>
      <c r="C247" s="20">
        <v>0.02273</v>
      </c>
      <c r="D247" s="20">
        <v>0.03367</v>
      </c>
      <c r="E247" s="20">
        <v>0.01221</v>
      </c>
      <c r="F247" s="20">
        <v>0.01583</v>
      </c>
      <c r="G247" s="20">
        <v>0.00588</v>
      </c>
      <c r="H247" s="20">
        <v>0.00872</v>
      </c>
      <c r="I247" s="20" t="s">
        <v>83</v>
      </c>
      <c r="J247" s="20"/>
      <c r="K247" s="86">
        <v>44537.0</v>
      </c>
      <c r="L247" s="89">
        <v>0.8875</v>
      </c>
      <c r="M247" s="89">
        <v>113.67</v>
      </c>
      <c r="N247" s="20"/>
      <c r="O247" s="20"/>
      <c r="P247" s="20"/>
      <c r="Q247" s="20"/>
      <c r="R247" s="20"/>
      <c r="S247" s="86">
        <v>44537.0</v>
      </c>
      <c r="T247" s="20">
        <f t="shared" ref="T247:V247" si="2447">(1+B247)*1</f>
        <v>1.01764</v>
      </c>
      <c r="U247" s="20">
        <f t="shared" si="2447"/>
        <v>1.02273</v>
      </c>
      <c r="V247" s="20">
        <f t="shared" si="2447"/>
        <v>1.03367</v>
      </c>
      <c r="W247" s="91">
        <f t="shared" ref="W247:X247" si="2448">(1+E247)*$L247</f>
        <v>0.898336375</v>
      </c>
      <c r="X247" s="91">
        <f t="shared" si="2448"/>
        <v>0.901549125</v>
      </c>
      <c r="Y247" s="91">
        <f t="shared" ref="Y247:Z247" si="2449">(1+G247)*$M247</f>
        <v>114.3383796</v>
      </c>
      <c r="Z247" s="91">
        <f t="shared" si="2449"/>
        <v>114.6612024</v>
      </c>
      <c r="AA247" s="20"/>
      <c r="AB247" s="86">
        <v>44537.0</v>
      </c>
      <c r="AC247" s="92">
        <f t="shared" ref="AC247:AI247" si="2450">LN(T247/T246)</f>
        <v>0.0002751842769</v>
      </c>
      <c r="AD247" s="92">
        <f t="shared" si="2450"/>
        <v>0.00007822507313</v>
      </c>
      <c r="AE247" s="92">
        <f t="shared" si="2450"/>
        <v>0.0001741519771</v>
      </c>
      <c r="AF247" s="92">
        <f t="shared" si="2450"/>
        <v>0.001367073735</v>
      </c>
      <c r="AG247" s="92">
        <f t="shared" si="2450"/>
        <v>0.001347739559</v>
      </c>
      <c r="AH247" s="92">
        <f t="shared" si="2450"/>
        <v>0.001566270005</v>
      </c>
      <c r="AI247" s="92">
        <f t="shared" si="2450"/>
        <v>0.001536331779</v>
      </c>
      <c r="AJ247" s="20"/>
      <c r="AK247" s="20">
        <f t="shared" ref="AK247:AQ247" si="2451">AC247*AC247</f>
        <v>0.00000007572638626</v>
      </c>
      <c r="AL247" s="20">
        <f t="shared" si="2451"/>
        <v>0.000000006119162066</v>
      </c>
      <c r="AM247" s="20">
        <f t="shared" si="2451"/>
        <v>0.00000003032891112</v>
      </c>
      <c r="AN247" s="20">
        <f t="shared" si="2451"/>
        <v>0.000001868890598</v>
      </c>
      <c r="AO247" s="20">
        <f t="shared" si="2451"/>
        <v>0.000001816401919</v>
      </c>
      <c r="AP247" s="20">
        <f t="shared" si="2451"/>
        <v>0.000002453201728</v>
      </c>
      <c r="AQ247" s="20">
        <f t="shared" si="2451"/>
        <v>0.000002360315334</v>
      </c>
      <c r="AR247" s="20"/>
      <c r="AS247" s="20">
        <f t="shared" ref="AS247:AX247" si="2452">$AC247*AD247</f>
        <v>0.00000002152631019</v>
      </c>
      <c r="AT247" s="20">
        <f t="shared" si="2452"/>
        <v>0.00000004792388588</v>
      </c>
      <c r="AU247" s="20">
        <f t="shared" si="2452"/>
        <v>0.0000003761971974</v>
      </c>
      <c r="AV247" s="20">
        <f t="shared" si="2452"/>
        <v>0.000000370876736</v>
      </c>
      <c r="AW247" s="20">
        <f t="shared" si="2452"/>
        <v>0.0000004310128787</v>
      </c>
      <c r="AX247" s="20">
        <f t="shared" si="2452"/>
        <v>0.0000004227743496</v>
      </c>
      <c r="AY247" s="20"/>
      <c r="AZ247" s="20">
        <f t="shared" ref="AZ247:BD247" si="2453">$AD247*AE247</f>
        <v>0.00000001362305114</v>
      </c>
      <c r="BA247" s="20">
        <f t="shared" si="2453"/>
        <v>0.0000001069394429</v>
      </c>
      <c r="BB247" s="20">
        <f t="shared" si="2453"/>
        <v>0.0000001054270256</v>
      </c>
      <c r="BC247" s="20">
        <f t="shared" si="2453"/>
        <v>0.0000001225215857</v>
      </c>
      <c r="BD247" s="20">
        <f t="shared" si="2453"/>
        <v>0.0000001201796657</v>
      </c>
      <c r="BE247" s="20"/>
      <c r="BF247" s="20">
        <f t="shared" ref="BF247:BI247" si="2454">$AE247*AF247</f>
        <v>0.0000002380785938</v>
      </c>
      <c r="BG247" s="20">
        <f t="shared" si="2454"/>
        <v>0.0000002347115088</v>
      </c>
      <c r="BH247" s="20">
        <f t="shared" si="2454"/>
        <v>0.0000002727690179</v>
      </c>
      <c r="BI247" s="20">
        <f t="shared" si="2454"/>
        <v>0.0000002675552167</v>
      </c>
      <c r="BJ247" s="20"/>
      <c r="BK247" s="20">
        <f t="shared" ref="BK247:BM247" si="2455">$AF247*AG247</f>
        <v>0.000001842459353</v>
      </c>
      <c r="BL247" s="20">
        <f t="shared" si="2455"/>
        <v>0.000002141206586</v>
      </c>
      <c r="BM247" s="20">
        <f t="shared" si="2455"/>
        <v>0.000002100278823</v>
      </c>
      <c r="BN247" s="20"/>
      <c r="BO247" s="20">
        <f t="shared" ref="BO247:BP247" si="2456">$AG247*AH247</f>
        <v>0.000002110924045</v>
      </c>
      <c r="BP247" s="20">
        <f t="shared" si="2456"/>
        <v>0.000002070575114</v>
      </c>
      <c r="BQ247" s="20"/>
      <c r="BR247" s="20">
        <f t="shared" si="27"/>
        <v>0.000002406310382</v>
      </c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</row>
    <row r="248" ht="15.75" customHeight="1">
      <c r="A248" s="86">
        <v>44538.0</v>
      </c>
      <c r="B248" s="20">
        <v>0.01743</v>
      </c>
      <c r="C248" s="20">
        <v>0.022400000000000003</v>
      </c>
      <c r="D248" s="20">
        <v>0.03319</v>
      </c>
      <c r="E248" s="20">
        <v>0.01205</v>
      </c>
      <c r="F248" s="20">
        <v>0.01584</v>
      </c>
      <c r="G248" s="20">
        <v>0.00584</v>
      </c>
      <c r="H248" s="20">
        <v>0.00871</v>
      </c>
      <c r="I248" s="20" t="s">
        <v>83</v>
      </c>
      <c r="J248" s="20"/>
      <c r="K248" s="86">
        <v>44538.0</v>
      </c>
      <c r="L248" s="89">
        <v>0.8818</v>
      </c>
      <c r="M248" s="89">
        <v>113.72</v>
      </c>
      <c r="N248" s="20"/>
      <c r="O248" s="20"/>
      <c r="P248" s="20"/>
      <c r="Q248" s="20"/>
      <c r="R248" s="20"/>
      <c r="S248" s="86">
        <v>44538.0</v>
      </c>
      <c r="T248" s="20">
        <f t="shared" ref="T248:V248" si="2457">(1+B248)*1</f>
        <v>1.01743</v>
      </c>
      <c r="U248" s="20">
        <f t="shared" si="2457"/>
        <v>1.0224</v>
      </c>
      <c r="V248" s="20">
        <f t="shared" si="2457"/>
        <v>1.03319</v>
      </c>
      <c r="W248" s="91">
        <f t="shared" ref="W248:X248" si="2458">(1+E248)*$L248</f>
        <v>0.89242569</v>
      </c>
      <c r="X248" s="91">
        <f t="shared" si="2458"/>
        <v>0.895767712</v>
      </c>
      <c r="Y248" s="91">
        <f t="shared" ref="Y248:Z248" si="2459">(1+G248)*$M248</f>
        <v>114.3841248</v>
      </c>
      <c r="Z248" s="91">
        <f t="shared" si="2459"/>
        <v>114.7105012</v>
      </c>
      <c r="AA248" s="20"/>
      <c r="AB248" s="86">
        <v>44538.0</v>
      </c>
      <c r="AC248" s="92">
        <f t="shared" ref="AC248:AI248" si="2460">LN(T248/T247)</f>
        <v>-0.000206381108</v>
      </c>
      <c r="AD248" s="92">
        <f t="shared" si="2460"/>
        <v>-0.000322717874</v>
      </c>
      <c r="AE248" s="92">
        <f t="shared" si="2460"/>
        <v>-0.0004644726867</v>
      </c>
      <c r="AF248" s="92">
        <f t="shared" si="2460"/>
        <v>-0.006601330886</v>
      </c>
      <c r="AG248" s="92">
        <f t="shared" si="2460"/>
        <v>-0.006433404307</v>
      </c>
      <c r="AH248" s="92">
        <f t="shared" si="2460"/>
        <v>0.0004000061186</v>
      </c>
      <c r="AI248" s="92">
        <f t="shared" si="2460"/>
        <v>0.0004298594812</v>
      </c>
      <c r="AJ248" s="20"/>
      <c r="AK248" s="20">
        <f t="shared" ref="AK248:AQ248" si="2461">AC248*AC248</f>
        <v>0.00000004259316175</v>
      </c>
      <c r="AL248" s="20">
        <f t="shared" si="2461"/>
        <v>0.0000001041468262</v>
      </c>
      <c r="AM248" s="20">
        <f t="shared" si="2461"/>
        <v>0.0000002157348767</v>
      </c>
      <c r="AN248" s="20">
        <f t="shared" si="2461"/>
        <v>0.00004357756946</v>
      </c>
      <c r="AO248" s="20">
        <f t="shared" si="2461"/>
        <v>0.00004138869098</v>
      </c>
      <c r="AP248" s="20">
        <f t="shared" si="2461"/>
        <v>0.0000001600048949</v>
      </c>
      <c r="AQ248" s="20">
        <f t="shared" si="2461"/>
        <v>0.0000001847791736</v>
      </c>
      <c r="AR248" s="20"/>
      <c r="AS248" s="20">
        <f t="shared" ref="AS248:AX248" si="2462">$AC248*AD248</f>
        <v>0.00000006660287242</v>
      </c>
      <c r="AT248" s="20">
        <f t="shared" si="2462"/>
        <v>0.00000009585838773</v>
      </c>
      <c r="AU248" s="20">
        <f t="shared" si="2462"/>
        <v>0.000001362389983</v>
      </c>
      <c r="AV248" s="20">
        <f t="shared" si="2462"/>
        <v>0.000001327733109</v>
      </c>
      <c r="AW248" s="20">
        <f t="shared" si="2462"/>
        <v>-0.00000008255370597</v>
      </c>
      <c r="AX248" s="20">
        <f t="shared" si="2462"/>
        <v>-0.00000008871487603</v>
      </c>
      <c r="AY248" s="20"/>
      <c r="AZ248" s="20">
        <f t="shared" ref="AZ248:BD248" si="2463">$AD248*AE248</f>
        <v>0.000000149893638</v>
      </c>
      <c r="BA248" s="20">
        <f t="shared" si="2463"/>
        <v>0.000002130367469</v>
      </c>
      <c r="BB248" s="20">
        <f t="shared" si="2463"/>
        <v>0.000002076174561</v>
      </c>
      <c r="BC248" s="20">
        <f t="shared" si="2463"/>
        <v>-0.0000001290891242</v>
      </c>
      <c r="BD248" s="20">
        <f t="shared" si="2463"/>
        <v>-0.0000001387233379</v>
      </c>
      <c r="BE248" s="20"/>
      <c r="BF248" s="20">
        <f t="shared" ref="BF248:BI248" si="2464">$AE248*AF248</f>
        <v>0.000003066137892</v>
      </c>
      <c r="BG248" s="20">
        <f t="shared" si="2464"/>
        <v>0.000002988140583</v>
      </c>
      <c r="BH248" s="20">
        <f t="shared" si="2464"/>
        <v>-0.0000001857919166</v>
      </c>
      <c r="BI248" s="20">
        <f t="shared" si="2464"/>
        <v>-0.0000001996579882</v>
      </c>
      <c r="BJ248" s="20"/>
      <c r="BK248" s="20">
        <f t="shared" ref="BK248:BM248" si="2465">$AF248*AG248</f>
        <v>0.00004246903056</v>
      </c>
      <c r="BL248" s="20">
        <f t="shared" si="2465"/>
        <v>-0.000002640572745</v>
      </c>
      <c r="BM248" s="20">
        <f t="shared" si="2465"/>
        <v>-0.00000283764467</v>
      </c>
      <c r="BN248" s="20"/>
      <c r="BO248" s="20">
        <f t="shared" ref="BO248:BP248" si="2466">$AG248*AH248</f>
        <v>-0.000002573401086</v>
      </c>
      <c r="BP248" s="20">
        <f t="shared" si="2466"/>
        <v>-0.000002765459838</v>
      </c>
      <c r="BQ248" s="20"/>
      <c r="BR248" s="20">
        <f t="shared" si="27"/>
        <v>0.0000001719464226</v>
      </c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</row>
    <row r="249" ht="15.75" customHeight="1">
      <c r="A249" s="86">
        <v>44539.0</v>
      </c>
      <c r="B249" s="20">
        <v>0.01761</v>
      </c>
      <c r="C249" s="20">
        <v>0.02247</v>
      </c>
      <c r="D249" s="20">
        <v>0.033479999999999996</v>
      </c>
      <c r="E249" s="20">
        <v>0.01209</v>
      </c>
      <c r="F249" s="20">
        <v>0.01592</v>
      </c>
      <c r="G249" s="20">
        <v>0.005849999999999999</v>
      </c>
      <c r="H249" s="20">
        <v>0.00871</v>
      </c>
      <c r="I249" s="20" t="s">
        <v>83</v>
      </c>
      <c r="J249" s="20"/>
      <c r="K249" s="86">
        <v>44539.0</v>
      </c>
      <c r="L249" s="89">
        <v>0.8856</v>
      </c>
      <c r="M249" s="89">
        <v>113.53</v>
      </c>
      <c r="N249" s="20"/>
      <c r="O249" s="20"/>
      <c r="P249" s="20"/>
      <c r="Q249" s="20"/>
      <c r="R249" s="20"/>
      <c r="S249" s="86">
        <v>44539.0</v>
      </c>
      <c r="T249" s="20">
        <f t="shared" ref="T249:V249" si="2467">(1+B249)*1</f>
        <v>1.01761</v>
      </c>
      <c r="U249" s="20">
        <f t="shared" si="2467"/>
        <v>1.02247</v>
      </c>
      <c r="V249" s="20">
        <f t="shared" si="2467"/>
        <v>1.03348</v>
      </c>
      <c r="W249" s="91">
        <f t="shared" ref="W249:X249" si="2468">(1+E249)*$L249</f>
        <v>0.896306904</v>
      </c>
      <c r="X249" s="91">
        <f t="shared" si="2468"/>
        <v>0.899698752</v>
      </c>
      <c r="Y249" s="91">
        <f t="shared" ref="Y249:Z249" si="2469">(1+G249)*$M249</f>
        <v>114.1941505</v>
      </c>
      <c r="Z249" s="91">
        <f t="shared" si="2469"/>
        <v>114.5188463</v>
      </c>
      <c r="AA249" s="20"/>
      <c r="AB249" s="86">
        <v>44539.0</v>
      </c>
      <c r="AC249" s="92">
        <f t="shared" ref="AC249:AI249" si="2470">LN(T249/T248)</f>
        <v>0.0001769007002</v>
      </c>
      <c r="AD249" s="92">
        <f t="shared" si="2470"/>
        <v>0.00006846400996</v>
      </c>
      <c r="AE249" s="92">
        <f t="shared" si="2470"/>
        <v>0.0002806447105</v>
      </c>
      <c r="AF249" s="92">
        <f t="shared" si="2470"/>
        <v>0.004339631428</v>
      </c>
      <c r="AG249" s="92">
        <f t="shared" si="2470"/>
        <v>0.004378857929</v>
      </c>
      <c r="AH249" s="92">
        <f t="shared" si="2470"/>
        <v>-0.001662225717</v>
      </c>
      <c r="AI249" s="92">
        <f t="shared" si="2470"/>
        <v>-0.001672167606</v>
      </c>
      <c r="AJ249" s="20"/>
      <c r="AK249" s="20">
        <f t="shared" ref="AK249:AQ249" si="2471">AC249*AC249</f>
        <v>0.00000003129385773</v>
      </c>
      <c r="AL249" s="20">
        <f t="shared" si="2471"/>
        <v>0.00000000468732066</v>
      </c>
      <c r="AM249" s="20">
        <f t="shared" si="2471"/>
        <v>0.00000007876145352</v>
      </c>
      <c r="AN249" s="20">
        <f t="shared" si="2471"/>
        <v>0.00001883240094</v>
      </c>
      <c r="AO249" s="20">
        <f t="shared" si="2471"/>
        <v>0.00001917439676</v>
      </c>
      <c r="AP249" s="20">
        <f t="shared" si="2471"/>
        <v>0.000002762994333</v>
      </c>
      <c r="AQ249" s="20">
        <f t="shared" si="2471"/>
        <v>0.000002796144504</v>
      </c>
      <c r="AR249" s="20"/>
      <c r="AS249" s="20">
        <f t="shared" ref="AS249:AX249" si="2472">$AC249*AD249</f>
        <v>0.0000000121113313</v>
      </c>
      <c r="AT249" s="20">
        <f t="shared" si="2472"/>
        <v>0.00000004964624579</v>
      </c>
      <c r="AU249" s="20">
        <f t="shared" si="2472"/>
        <v>0.0000007676838383</v>
      </c>
      <c r="AV249" s="20">
        <f t="shared" si="2472"/>
        <v>0.0000007746230338</v>
      </c>
      <c r="AW249" s="20">
        <f t="shared" si="2472"/>
        <v>-0.0000002940488932</v>
      </c>
      <c r="AX249" s="20">
        <f t="shared" si="2472"/>
        <v>-0.0000002958076204</v>
      </c>
      <c r="AY249" s="20"/>
      <c r="AZ249" s="20">
        <f t="shared" ref="AZ249:BD249" si="2473">$AD249*AE249</f>
        <v>0.00000001921406225</v>
      </c>
      <c r="BA249" s="20">
        <f t="shared" si="2473"/>
        <v>0.0000002971085694</v>
      </c>
      <c r="BB249" s="20">
        <f t="shared" si="2473"/>
        <v>0.0000002997941729</v>
      </c>
      <c r="BC249" s="20">
        <f t="shared" si="2473"/>
        <v>-0.000000113802638</v>
      </c>
      <c r="BD249" s="20">
        <f t="shared" si="2473"/>
        <v>-0.0000001144832997</v>
      </c>
      <c r="BE249" s="20"/>
      <c r="BF249" s="20">
        <f t="shared" ref="BF249:BI249" si="2474">$AE249*AF249</f>
        <v>0.000001217894606</v>
      </c>
      <c r="BG249" s="20">
        <f t="shared" si="2474"/>
        <v>0.000001228903316</v>
      </c>
      <c r="BH249" s="20">
        <f t="shared" si="2474"/>
        <v>-0.000000466494855</v>
      </c>
      <c r="BI249" s="20">
        <f t="shared" si="2474"/>
        <v>-0.0000004692849938</v>
      </c>
      <c r="BJ249" s="20"/>
      <c r="BK249" s="20">
        <f t="shared" ref="BK249:BM249" si="2475">$AF249*AG249</f>
        <v>0.00001900262949</v>
      </c>
      <c r="BL249" s="20">
        <f t="shared" si="2475"/>
        <v>-0.000007213446961</v>
      </c>
      <c r="BM249" s="20">
        <f t="shared" si="2475"/>
        <v>-0.000007256591098</v>
      </c>
      <c r="BN249" s="20"/>
      <c r="BO249" s="20">
        <f t="shared" ref="BO249:BP249" si="2476">$AG249*AH249</f>
        <v>-0.00000727865026</v>
      </c>
      <c r="BP249" s="20">
        <f t="shared" si="2476"/>
        <v>-0.000007322184382</v>
      </c>
      <c r="BQ249" s="20"/>
      <c r="BR249" s="20">
        <f t="shared" si="27"/>
        <v>0.000002779519998</v>
      </c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</row>
    <row r="250" ht="15.75" customHeight="1">
      <c r="A250" s="86">
        <v>44540.0</v>
      </c>
      <c r="B250" s="20">
        <v>0.02061</v>
      </c>
      <c r="C250" s="20">
        <v>0.02242</v>
      </c>
      <c r="D250" s="20">
        <v>0.03342</v>
      </c>
      <c r="E250" s="20">
        <v>0.01206</v>
      </c>
      <c r="F250" s="20">
        <v>0.01591</v>
      </c>
      <c r="G250" s="20">
        <v>0.005869999999999999</v>
      </c>
      <c r="H250" s="20">
        <v>0.00875</v>
      </c>
      <c r="I250" s="20" t="s">
        <v>83</v>
      </c>
      <c r="J250" s="20"/>
      <c r="K250" s="86">
        <v>44540.0</v>
      </c>
      <c r="L250" s="89">
        <v>0.8837</v>
      </c>
      <c r="M250" s="89">
        <v>113.52</v>
      </c>
      <c r="N250" s="20"/>
      <c r="O250" s="20"/>
      <c r="P250" s="20"/>
      <c r="Q250" s="20"/>
      <c r="R250" s="20"/>
      <c r="S250" s="86">
        <v>44540.0</v>
      </c>
      <c r="T250" s="20">
        <f t="shared" ref="T250:V250" si="2477">(1+B250)*1</f>
        <v>1.02061</v>
      </c>
      <c r="U250" s="20">
        <f t="shared" si="2477"/>
        <v>1.02242</v>
      </c>
      <c r="V250" s="20">
        <f t="shared" si="2477"/>
        <v>1.03342</v>
      </c>
      <c r="W250" s="91">
        <f t="shared" ref="W250:X250" si="2478">(1+E250)*$L250</f>
        <v>0.894357422</v>
      </c>
      <c r="X250" s="91">
        <f t="shared" si="2478"/>
        <v>0.897759667</v>
      </c>
      <c r="Y250" s="91">
        <f t="shared" ref="Y250:Z250" si="2479">(1+G250)*$M250</f>
        <v>114.1863624</v>
      </c>
      <c r="Z250" s="91">
        <f t="shared" si="2479"/>
        <v>114.5133</v>
      </c>
      <c r="AA250" s="20"/>
      <c r="AB250" s="86">
        <v>44540.0</v>
      </c>
      <c r="AC250" s="92">
        <f t="shared" ref="AC250:AI250" si="2480">LN(T250/T249)</f>
        <v>0.002943747158</v>
      </c>
      <c r="AD250" s="92">
        <f t="shared" si="2480"/>
        <v>-0.00004890238596</v>
      </c>
      <c r="AE250" s="92">
        <f t="shared" si="2480"/>
        <v>-0.00005805796121</v>
      </c>
      <c r="AF250" s="92">
        <f t="shared" si="2480"/>
        <v>-0.002177384942</v>
      </c>
      <c r="AG250" s="92">
        <f t="shared" si="2480"/>
        <v>-0.002157586214</v>
      </c>
      <c r="AH250" s="92">
        <f t="shared" si="2480"/>
        <v>-0.00006820284186</v>
      </c>
      <c r="AI250" s="92">
        <f t="shared" si="2480"/>
        <v>-0.00004843250252</v>
      </c>
      <c r="AJ250" s="20"/>
      <c r="AK250" s="20">
        <f t="shared" ref="AK250:AQ250" si="2481">AC250*AC250</f>
        <v>0.000008665647332</v>
      </c>
      <c r="AL250" s="20">
        <f t="shared" si="2481"/>
        <v>0.000000002391443352</v>
      </c>
      <c r="AM250" s="20">
        <f t="shared" si="2481"/>
        <v>0.00000000337072686</v>
      </c>
      <c r="AN250" s="20">
        <f t="shared" si="2481"/>
        <v>0.000004741005188</v>
      </c>
      <c r="AO250" s="20">
        <f t="shared" si="2481"/>
        <v>0.000004655178269</v>
      </c>
      <c r="AP250" s="20">
        <f t="shared" si="2481"/>
        <v>0.000000004651627638</v>
      </c>
      <c r="AQ250" s="20">
        <f t="shared" si="2481"/>
        <v>0.0000000023457073</v>
      </c>
      <c r="AR250" s="20"/>
      <c r="AS250" s="20">
        <f t="shared" ref="AS250:AX250" si="2482">$AC250*AD250</f>
        <v>-0.0000001439562597</v>
      </c>
      <c r="AT250" s="20">
        <f t="shared" si="2482"/>
        <v>-0.0000001709079583</v>
      </c>
      <c r="AU250" s="20">
        <f t="shared" si="2482"/>
        <v>-0.000006409670737</v>
      </c>
      <c r="AV250" s="20">
        <f t="shared" si="2482"/>
        <v>-0.000006351388285</v>
      </c>
      <c r="AW250" s="20">
        <f t="shared" si="2482"/>
        <v>-0.0000002007719219</v>
      </c>
      <c r="AX250" s="20">
        <f t="shared" si="2482"/>
        <v>-0.0000001425730417</v>
      </c>
      <c r="AY250" s="20"/>
      <c r="AZ250" s="20">
        <f t="shared" ref="AZ250:BD250" si="2483">$AD250*AE250</f>
        <v>0.000000002839172827</v>
      </c>
      <c r="BA250" s="20">
        <f t="shared" si="2483"/>
        <v>0.0000001064793188</v>
      </c>
      <c r="BB250" s="20">
        <f t="shared" si="2483"/>
        <v>0.0000001055111138</v>
      </c>
      <c r="BC250" s="20">
        <f t="shared" si="2483"/>
        <v>0.000000003335281696</v>
      </c>
      <c r="BD250" s="20">
        <f t="shared" si="2483"/>
        <v>0.000000002368464931</v>
      </c>
      <c r="BE250" s="20"/>
      <c r="BF250" s="20">
        <f t="shared" ref="BF250:BI250" si="2484">$AE250*AF250</f>
        <v>0.0000001264145305</v>
      </c>
      <c r="BG250" s="20">
        <f t="shared" si="2484"/>
        <v>0.0000001252650567</v>
      </c>
      <c r="BH250" s="20">
        <f t="shared" si="2484"/>
        <v>0.000000003959717948</v>
      </c>
      <c r="BI250" s="20">
        <f t="shared" si="2484"/>
        <v>0.000000002811892353</v>
      </c>
      <c r="BJ250" s="20"/>
      <c r="BK250" s="20">
        <f t="shared" ref="BK250:BM250" si="2485">$AF250*AG250</f>
        <v>0.000004697895734</v>
      </c>
      <c r="BL250" s="20">
        <f t="shared" si="2485"/>
        <v>0.0000001485038409</v>
      </c>
      <c r="BM250" s="20">
        <f t="shared" si="2485"/>
        <v>0.0000001054562017</v>
      </c>
      <c r="BN250" s="20"/>
      <c r="BO250" s="20">
        <f t="shared" ref="BO250:BP250" si="2486">$AG250*AH250</f>
        <v>0.0000001471535113</v>
      </c>
      <c r="BP250" s="20">
        <f t="shared" si="2486"/>
        <v>0.0000001044972997</v>
      </c>
      <c r="BQ250" s="20"/>
      <c r="BR250" s="20">
        <f t="shared" si="27"/>
        <v>0.00000000330323431</v>
      </c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</row>
    <row r="251" ht="15.75" customHeight="1">
      <c r="A251" s="86">
        <v>44543.0</v>
      </c>
      <c r="B251" s="20">
        <v>0.020419999999999997</v>
      </c>
      <c r="C251" s="20">
        <v>0.02235</v>
      </c>
      <c r="D251" s="20">
        <v>0.03326</v>
      </c>
      <c r="E251" s="20">
        <v>0.012</v>
      </c>
      <c r="F251" s="20">
        <v>0.01579</v>
      </c>
      <c r="G251" s="20">
        <v>0.00586</v>
      </c>
      <c r="H251" s="20">
        <v>0.00874</v>
      </c>
      <c r="I251" s="20" t="s">
        <v>83</v>
      </c>
      <c r="J251" s="20"/>
      <c r="K251" s="86">
        <v>44543.0</v>
      </c>
      <c r="L251" s="89">
        <v>0.8862</v>
      </c>
      <c r="M251" s="89">
        <v>113.59</v>
      </c>
      <c r="N251" s="20"/>
      <c r="O251" s="20"/>
      <c r="P251" s="20"/>
      <c r="Q251" s="20"/>
      <c r="R251" s="20"/>
      <c r="S251" s="86">
        <v>44543.0</v>
      </c>
      <c r="T251" s="20">
        <f t="shared" ref="T251:V251" si="2487">(1+B251)*1</f>
        <v>1.02042</v>
      </c>
      <c r="U251" s="20">
        <f t="shared" si="2487"/>
        <v>1.02235</v>
      </c>
      <c r="V251" s="20">
        <f t="shared" si="2487"/>
        <v>1.03326</v>
      </c>
      <c r="W251" s="91">
        <f t="shared" ref="W251:X251" si="2488">(1+E251)*$L251</f>
        <v>0.8968344</v>
      </c>
      <c r="X251" s="91">
        <f t="shared" si="2488"/>
        <v>0.900193098</v>
      </c>
      <c r="Y251" s="91">
        <f t="shared" ref="Y251:Z251" si="2489">(1+G251)*$M251</f>
        <v>114.2556374</v>
      </c>
      <c r="Z251" s="91">
        <f t="shared" si="2489"/>
        <v>114.5827766</v>
      </c>
      <c r="AA251" s="20"/>
      <c r="AB251" s="86">
        <v>44543.0</v>
      </c>
      <c r="AC251" s="92">
        <f t="shared" ref="AC251:AI251" si="2490">LN(T251/T250)</f>
        <v>-0.0001861805074</v>
      </c>
      <c r="AD251" s="92">
        <f t="shared" si="2490"/>
        <v>-0.00006846735821</v>
      </c>
      <c r="AE251" s="92">
        <f t="shared" si="2490"/>
        <v>-0.000154837711</v>
      </c>
      <c r="AF251" s="92">
        <f t="shared" si="2490"/>
        <v>0.002765733461</v>
      </c>
      <c r="AG251" s="92">
        <f t="shared" si="2490"/>
        <v>0.002706892565</v>
      </c>
      <c r="AH251" s="92">
        <f t="shared" si="2490"/>
        <v>0.0006064996996</v>
      </c>
      <c r="AI251" s="92">
        <f t="shared" si="2490"/>
        <v>0.0006065280834</v>
      </c>
      <c r="AJ251" s="20"/>
      <c r="AK251" s="20">
        <f t="shared" ref="AK251:AQ251" si="2491">AC251*AC251</f>
        <v>0.00000003466318135</v>
      </c>
      <c r="AL251" s="20">
        <f t="shared" si="2491"/>
        <v>0.000000004687779141</v>
      </c>
      <c r="AM251" s="20">
        <f t="shared" si="2491"/>
        <v>0.00000002397471676</v>
      </c>
      <c r="AN251" s="20">
        <f t="shared" si="2491"/>
        <v>0.000007649281579</v>
      </c>
      <c r="AO251" s="20">
        <f t="shared" si="2491"/>
        <v>0.000007327267358</v>
      </c>
      <c r="AP251" s="20">
        <f t="shared" si="2491"/>
        <v>0.0000003678418856</v>
      </c>
      <c r="AQ251" s="20">
        <f t="shared" si="2491"/>
        <v>0.000000367876316</v>
      </c>
      <c r="AR251" s="20"/>
      <c r="AS251" s="20">
        <f t="shared" ref="AS251:AX251" si="2492">$AC251*AD251</f>
        <v>0.0000000127472875</v>
      </c>
      <c r="AT251" s="20">
        <f t="shared" si="2492"/>
        <v>0.00000002882776361</v>
      </c>
      <c r="AU251" s="20">
        <f t="shared" si="2492"/>
        <v>-0.0000005149256593</v>
      </c>
      <c r="AV251" s="20">
        <f t="shared" si="2492"/>
        <v>-0.0000005039706313</v>
      </c>
      <c r="AW251" s="20">
        <f t="shared" si="2492"/>
        <v>-0.0000001129184218</v>
      </c>
      <c r="AX251" s="20">
        <f t="shared" si="2492"/>
        <v>-0.0000001129237063</v>
      </c>
      <c r="AY251" s="20"/>
      <c r="AZ251" s="20">
        <f t="shared" ref="AZ251:BD251" si="2493">$AD251*AE251</f>
        <v>0.00000001060132903</v>
      </c>
      <c r="BA251" s="20">
        <f t="shared" si="2493"/>
        <v>-0.0000001893624636</v>
      </c>
      <c r="BB251" s="20">
        <f t="shared" si="2493"/>
        <v>-0.0000001853337829</v>
      </c>
      <c r="BC251" s="20">
        <f t="shared" si="2493"/>
        <v>-0.00000004152543219</v>
      </c>
      <c r="BD251" s="20">
        <f t="shared" si="2493"/>
        <v>-0.00000004152737555</v>
      </c>
      <c r="BE251" s="20"/>
      <c r="BF251" s="20">
        <f t="shared" ref="BF251:BI251" si="2494">$AE251*AF251</f>
        <v>-0.0000004282398385</v>
      </c>
      <c r="BG251" s="20">
        <f t="shared" si="2494"/>
        <v>-0.0000004191290488</v>
      </c>
      <c r="BH251" s="20">
        <f t="shared" si="2494"/>
        <v>-0.00000009390902522</v>
      </c>
      <c r="BI251" s="20">
        <f t="shared" si="2494"/>
        <v>-0.00000009391342011</v>
      </c>
      <c r="BJ251" s="20"/>
      <c r="BK251" s="20">
        <f t="shared" ref="BK251:BM251" si="2495">$AF251*AG251</f>
        <v>0.000007486543343</v>
      </c>
      <c r="BL251" s="20">
        <f t="shared" si="2495"/>
        <v>0.000001677416513</v>
      </c>
      <c r="BM251" s="20">
        <f t="shared" si="2495"/>
        <v>0.000001677495016</v>
      </c>
      <c r="BN251" s="20"/>
      <c r="BO251" s="20">
        <f t="shared" ref="BO251:BP251" si="2496">$AG251*AH251</f>
        <v>0.000001641729527</v>
      </c>
      <c r="BP251" s="20">
        <f t="shared" si="2496"/>
        <v>0.000001641806359</v>
      </c>
      <c r="BQ251" s="20"/>
      <c r="BR251" s="20">
        <f t="shared" si="27"/>
        <v>0.0000003678591004</v>
      </c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</row>
    <row r="252" ht="15.75" customHeight="1">
      <c r="A252" s="86">
        <v>44544.0</v>
      </c>
      <c r="B252" s="20">
        <v>0.020259999999999997</v>
      </c>
      <c r="C252" s="20">
        <v>0.022080000000000002</v>
      </c>
      <c r="D252" s="20">
        <v>0.03306</v>
      </c>
      <c r="E252" s="20">
        <v>0.011899999999999999</v>
      </c>
      <c r="F252" s="20">
        <v>0.01575</v>
      </c>
      <c r="G252" s="20">
        <v>0.00584</v>
      </c>
      <c r="H252" s="20">
        <v>0.00872</v>
      </c>
      <c r="I252" s="20" t="s">
        <v>83</v>
      </c>
      <c r="J252" s="20"/>
      <c r="K252" s="86">
        <v>44544.0</v>
      </c>
      <c r="L252" s="89">
        <v>0.8883</v>
      </c>
      <c r="M252" s="89">
        <v>113.76</v>
      </c>
      <c r="N252" s="20"/>
      <c r="O252" s="20"/>
      <c r="P252" s="20"/>
      <c r="Q252" s="20"/>
      <c r="R252" s="20"/>
      <c r="S252" s="86">
        <v>44544.0</v>
      </c>
      <c r="T252" s="20">
        <f t="shared" ref="T252:V252" si="2497">(1+B252)*1</f>
        <v>1.02026</v>
      </c>
      <c r="U252" s="20">
        <f t="shared" si="2497"/>
        <v>1.02208</v>
      </c>
      <c r="V252" s="20">
        <f t="shared" si="2497"/>
        <v>1.03306</v>
      </c>
      <c r="W252" s="91">
        <f t="shared" ref="W252:X252" si="2498">(1+E252)*$L252</f>
        <v>0.89887077</v>
      </c>
      <c r="X252" s="91">
        <f t="shared" si="2498"/>
        <v>0.902290725</v>
      </c>
      <c r="Y252" s="91">
        <f t="shared" ref="Y252:Z252" si="2499">(1+G252)*$M252</f>
        <v>114.4243584</v>
      </c>
      <c r="Z252" s="91">
        <f t="shared" si="2499"/>
        <v>114.7519872</v>
      </c>
      <c r="AA252" s="20"/>
      <c r="AB252" s="86">
        <v>44544.0</v>
      </c>
      <c r="AC252" s="92">
        <f t="shared" ref="AC252:AI252" si="2500">LN(T252/T251)</f>
        <v>-0.0001568104753</v>
      </c>
      <c r="AD252" s="92">
        <f t="shared" si="2500"/>
        <v>-0.0002641323025</v>
      </c>
      <c r="AE252" s="92">
        <f t="shared" si="2500"/>
        <v>-0.0001935808593</v>
      </c>
      <c r="AF252" s="92">
        <f t="shared" si="2500"/>
        <v>0.002268045899</v>
      </c>
      <c r="AG252" s="92">
        <f t="shared" si="2500"/>
        <v>0.002327486017</v>
      </c>
      <c r="AH252" s="92">
        <f t="shared" si="2500"/>
        <v>0.001475608131</v>
      </c>
      <c r="AI252" s="92">
        <f t="shared" si="2500"/>
        <v>0.001475664901</v>
      </c>
      <c r="AJ252" s="20"/>
      <c r="AK252" s="20">
        <f t="shared" ref="AK252:AQ252" si="2501">AC252*AC252</f>
        <v>0.00000002458952515</v>
      </c>
      <c r="AL252" s="20">
        <f t="shared" si="2501"/>
        <v>0.00000006976587321</v>
      </c>
      <c r="AM252" s="20">
        <f t="shared" si="2501"/>
        <v>0.0000000374735491</v>
      </c>
      <c r="AN252" s="20">
        <f t="shared" si="2501"/>
        <v>0.000005144032198</v>
      </c>
      <c r="AO252" s="20">
        <f t="shared" si="2501"/>
        <v>0.000005417191159</v>
      </c>
      <c r="AP252" s="20">
        <f t="shared" si="2501"/>
        <v>0.000002177419357</v>
      </c>
      <c r="AQ252" s="20">
        <f t="shared" si="2501"/>
        <v>0.000002177586899</v>
      </c>
      <c r="AR252" s="20"/>
      <c r="AS252" s="20">
        <f t="shared" ref="AS252:AX252" si="2502">$AC252*AD252</f>
        <v>0.00000004141871188</v>
      </c>
      <c r="AT252" s="20">
        <f t="shared" si="2502"/>
        <v>0.00000003035550655</v>
      </c>
      <c r="AU252" s="20">
        <f t="shared" si="2502"/>
        <v>-0.0000003556533553</v>
      </c>
      <c r="AV252" s="20">
        <f t="shared" si="2502"/>
        <v>-0.0000003649741885</v>
      </c>
      <c r="AW252" s="20">
        <f t="shared" si="2502"/>
        <v>-0.0000002313908123</v>
      </c>
      <c r="AX252" s="20">
        <f t="shared" si="2502"/>
        <v>-0.0000002313997144</v>
      </c>
      <c r="AY252" s="20"/>
      <c r="AZ252" s="20">
        <f t="shared" ref="AZ252:BD252" si="2503">$AD252*AE252</f>
        <v>0.00000005113095809</v>
      </c>
      <c r="BA252" s="20">
        <f t="shared" si="2503"/>
        <v>-0.0000005990641853</v>
      </c>
      <c r="BB252" s="20">
        <f t="shared" si="2503"/>
        <v>-0.0000006147642406</v>
      </c>
      <c r="BC252" s="20">
        <f t="shared" si="2503"/>
        <v>-0.0000003897557732</v>
      </c>
      <c r="BD252" s="20">
        <f t="shared" si="2503"/>
        <v>-0.0000003897707679</v>
      </c>
      <c r="BE252" s="20"/>
      <c r="BF252" s="20">
        <f t="shared" ref="BF252:BI252" si="2504">$AE252*AF252</f>
        <v>-0.000000439050274</v>
      </c>
      <c r="BG252" s="20">
        <f t="shared" si="2504"/>
        <v>-0.0000004505567432</v>
      </c>
      <c r="BH252" s="20">
        <f t="shared" si="2504"/>
        <v>-0.0000002856494901</v>
      </c>
      <c r="BI252" s="20">
        <f t="shared" si="2504"/>
        <v>-0.0000002856604795</v>
      </c>
      <c r="BJ252" s="20"/>
      <c r="BK252" s="20">
        <f t="shared" ref="BK252:BM252" si="2505">$AF252*AG252</f>
        <v>0.000005278845115</v>
      </c>
      <c r="BL252" s="20">
        <f t="shared" si="2505"/>
        <v>0.00000334674697</v>
      </c>
      <c r="BM252" s="20">
        <f t="shared" si="2505"/>
        <v>0.000003346875725</v>
      </c>
      <c r="BN252" s="20"/>
      <c r="BO252" s="20">
        <f t="shared" ref="BO252:BP252" si="2506">$AG252*AH252</f>
        <v>0.000003434457292</v>
      </c>
      <c r="BP252" s="20">
        <f t="shared" si="2506"/>
        <v>0.000003434589422</v>
      </c>
      <c r="BQ252" s="20"/>
      <c r="BR252" s="20">
        <f t="shared" si="27"/>
        <v>0.000002177503126</v>
      </c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</row>
    <row r="253" ht="15.75" customHeight="1">
      <c r="A253" s="86">
        <v>44545.0</v>
      </c>
      <c r="B253" s="20">
        <v>0.02013</v>
      </c>
      <c r="C253" s="20">
        <v>0.022029999999999998</v>
      </c>
      <c r="D253" s="20">
        <v>0.03297</v>
      </c>
      <c r="E253" s="20">
        <v>0.011859999999999999</v>
      </c>
      <c r="F253" s="20">
        <v>0.01574</v>
      </c>
      <c r="G253" s="20">
        <v>0.00582</v>
      </c>
      <c r="H253" s="20">
        <v>0.00868</v>
      </c>
      <c r="I253" s="20" t="s">
        <v>83</v>
      </c>
      <c r="J253" s="20"/>
      <c r="K253" s="86">
        <v>44545.0</v>
      </c>
      <c r="L253" s="89">
        <v>0.8855</v>
      </c>
      <c r="M253" s="89">
        <v>114.1</v>
      </c>
      <c r="N253" s="20"/>
      <c r="O253" s="20"/>
      <c r="P253" s="20"/>
      <c r="Q253" s="20"/>
      <c r="R253" s="20"/>
      <c r="S253" s="86">
        <v>44545.0</v>
      </c>
      <c r="T253" s="20">
        <f t="shared" ref="T253:V253" si="2507">(1+B253)*1</f>
        <v>1.02013</v>
      </c>
      <c r="U253" s="20">
        <f t="shared" si="2507"/>
        <v>1.02203</v>
      </c>
      <c r="V253" s="20">
        <f t="shared" si="2507"/>
        <v>1.03297</v>
      </c>
      <c r="W253" s="91">
        <f t="shared" ref="W253:X253" si="2508">(1+E253)*$L253</f>
        <v>0.89600203</v>
      </c>
      <c r="X253" s="91">
        <f t="shared" si="2508"/>
        <v>0.89943777</v>
      </c>
      <c r="Y253" s="91">
        <f t="shared" ref="Y253:Z253" si="2509">(1+G253)*$M253</f>
        <v>114.764062</v>
      </c>
      <c r="Z253" s="91">
        <f t="shared" si="2509"/>
        <v>115.090388</v>
      </c>
      <c r="AA253" s="20"/>
      <c r="AB253" s="86">
        <v>44545.0</v>
      </c>
      <c r="AC253" s="92">
        <f t="shared" ref="AC253:AI253" si="2510">LN(T253/T252)</f>
        <v>-0.0001274266196</v>
      </c>
      <c r="AD253" s="92">
        <f t="shared" si="2510"/>
        <v>-0.00004892104633</v>
      </c>
      <c r="AE253" s="92">
        <f t="shared" si="2510"/>
        <v>-0.00008712361394</v>
      </c>
      <c r="AF253" s="92">
        <f t="shared" si="2510"/>
        <v>-0.003196596932</v>
      </c>
      <c r="AG253" s="92">
        <f t="shared" si="2510"/>
        <v>-0.003166911543</v>
      </c>
      <c r="AH253" s="92">
        <f t="shared" si="2510"/>
        <v>0.002964406737</v>
      </c>
      <c r="AI253" s="92">
        <f t="shared" si="2510"/>
        <v>0.002944635812</v>
      </c>
      <c r="AJ253" s="20"/>
      <c r="AK253" s="20">
        <f t="shared" ref="AK253:AQ253" si="2511">AC253*AC253</f>
        <v>0.00000001623754338</v>
      </c>
      <c r="AL253" s="20">
        <f t="shared" si="2511"/>
        <v>0.000000002393268774</v>
      </c>
      <c r="AM253" s="20">
        <f t="shared" si="2511"/>
        <v>0.000000007590524106</v>
      </c>
      <c r="AN253" s="20">
        <f t="shared" si="2511"/>
        <v>0.00001021823194</v>
      </c>
      <c r="AO253" s="20">
        <f t="shared" si="2511"/>
        <v>0.00001002932872</v>
      </c>
      <c r="AP253" s="20">
        <f t="shared" si="2511"/>
        <v>0.000008787707304</v>
      </c>
      <c r="AQ253" s="20">
        <f t="shared" si="2511"/>
        <v>0.000008670880063</v>
      </c>
      <c r="AR253" s="20"/>
      <c r="AS253" s="20">
        <f t="shared" ref="AS253:AX253" si="2512">$AC253*AD253</f>
        <v>0.000000006233843561</v>
      </c>
      <c r="AT253" s="20">
        <f t="shared" si="2512"/>
        <v>0.00000001110186761</v>
      </c>
      <c r="AU253" s="20">
        <f t="shared" si="2512"/>
        <v>0.0000004073315412</v>
      </c>
      <c r="AV253" s="20">
        <f t="shared" si="2512"/>
        <v>0.0000004035488325</v>
      </c>
      <c r="AW253" s="20">
        <f t="shared" si="2512"/>
        <v>-0.0000003777443296</v>
      </c>
      <c r="AX253" s="20">
        <f t="shared" si="2512"/>
        <v>-0.0000003752249874</v>
      </c>
      <c r="AY253" s="20"/>
      <c r="AZ253" s="20">
        <f t="shared" ref="AZ253:BD253" si="2513">$AD253*AE253</f>
        <v>0.000000004262178354</v>
      </c>
      <c r="BA253" s="20">
        <f t="shared" si="2513"/>
        <v>0.0000001563808666</v>
      </c>
      <c r="BB253" s="20">
        <f t="shared" si="2513"/>
        <v>0.0000001549286263</v>
      </c>
      <c r="BC253" s="20">
        <f t="shared" si="2513"/>
        <v>-0.0000001450218793</v>
      </c>
      <c r="BD253" s="20">
        <f t="shared" si="2513"/>
        <v>-0.000000144054665</v>
      </c>
      <c r="BE253" s="20"/>
      <c r="BF253" s="20">
        <f t="shared" ref="BF253:BI253" si="2514">$AE253*AF253</f>
        <v>0.000000278499077</v>
      </c>
      <c r="BG253" s="20">
        <f t="shared" si="2514"/>
        <v>0.0000002759127787</v>
      </c>
      <c r="BH253" s="20">
        <f t="shared" si="2514"/>
        <v>-0.0000002582698281</v>
      </c>
      <c r="BI253" s="20">
        <f t="shared" si="2514"/>
        <v>-0.0000002565473137</v>
      </c>
      <c r="BJ253" s="20"/>
      <c r="BK253" s="20">
        <f t="shared" ref="BK253:BM253" si="2515">$AF253*AG253</f>
        <v>0.00001012333972</v>
      </c>
      <c r="BL253" s="20">
        <f t="shared" si="2515"/>
        <v>-0.000009476013481</v>
      </c>
      <c r="BM253" s="20">
        <f t="shared" si="2515"/>
        <v>-0.000009412813801</v>
      </c>
      <c r="BN253" s="20"/>
      <c r="BO253" s="20">
        <f t="shared" ref="BO253:BP253" si="2516">$AG253*AH253</f>
        <v>-0.000009388013916</v>
      </c>
      <c r="BP253" s="20">
        <f t="shared" si="2516"/>
        <v>-0.000009325401143</v>
      </c>
      <c r="BQ253" s="20"/>
      <c r="BR253" s="20">
        <f t="shared" si="27"/>
        <v>0.000008729098239</v>
      </c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</row>
    <row r="254" ht="15.75" customHeight="1">
      <c r="A254" s="86">
        <v>44546.0</v>
      </c>
      <c r="B254" s="20">
        <v>0.02013</v>
      </c>
      <c r="C254" s="20">
        <v>0.02205</v>
      </c>
      <c r="D254" s="20">
        <v>0.03308</v>
      </c>
      <c r="E254" s="20">
        <v>0.01187</v>
      </c>
      <c r="F254" s="20">
        <v>0.01575</v>
      </c>
      <c r="G254" s="20">
        <v>0.00582</v>
      </c>
      <c r="H254" s="20">
        <v>0.00866</v>
      </c>
      <c r="I254" s="20" t="s">
        <v>83</v>
      </c>
      <c r="J254" s="20"/>
      <c r="K254" s="86">
        <v>44546.0</v>
      </c>
      <c r="L254" s="89">
        <v>0.8827</v>
      </c>
      <c r="M254" s="89">
        <v>113.73</v>
      </c>
      <c r="N254" s="20"/>
      <c r="O254" s="20"/>
      <c r="P254" s="20"/>
      <c r="Q254" s="20"/>
      <c r="R254" s="20"/>
      <c r="S254" s="86">
        <v>44546.0</v>
      </c>
      <c r="T254" s="20">
        <f t="shared" ref="T254:V254" si="2517">(1+B254)*1</f>
        <v>1.02013</v>
      </c>
      <c r="U254" s="20">
        <f t="shared" si="2517"/>
        <v>1.02205</v>
      </c>
      <c r="V254" s="20">
        <f t="shared" si="2517"/>
        <v>1.03308</v>
      </c>
      <c r="W254" s="91">
        <f t="shared" ref="W254:X254" si="2518">(1+E254)*$L254</f>
        <v>0.893177649</v>
      </c>
      <c r="X254" s="91">
        <f t="shared" si="2518"/>
        <v>0.896602525</v>
      </c>
      <c r="Y254" s="91">
        <f t="shared" ref="Y254:Z254" si="2519">(1+G254)*$M254</f>
        <v>114.3919086</v>
      </c>
      <c r="Z254" s="91">
        <f t="shared" si="2519"/>
        <v>114.7149018</v>
      </c>
      <c r="AA254" s="20"/>
      <c r="AB254" s="86">
        <v>44546.0</v>
      </c>
      <c r="AC254" s="92">
        <f t="shared" ref="AC254:AI254" si="2520">LN(T254/T253)</f>
        <v>0</v>
      </c>
      <c r="AD254" s="92">
        <f t="shared" si="2520"/>
        <v>0.00001956870573</v>
      </c>
      <c r="AE254" s="92">
        <f t="shared" si="2520"/>
        <v>0.0001064833863</v>
      </c>
      <c r="AF254" s="92">
        <f t="shared" si="2520"/>
        <v>-0.003157182455</v>
      </c>
      <c r="AG254" s="92">
        <f t="shared" si="2520"/>
        <v>-0.003157220206</v>
      </c>
      <c r="AH254" s="92">
        <f t="shared" si="2520"/>
        <v>-0.003248038672</v>
      </c>
      <c r="AI254" s="92">
        <f t="shared" si="2520"/>
        <v>-0.003267866762</v>
      </c>
      <c r="AJ254" s="20"/>
      <c r="AK254" s="20">
        <f t="shared" ref="AK254:AQ254" si="2521">AC254*AC254</f>
        <v>0</v>
      </c>
      <c r="AL254" s="20">
        <f t="shared" si="2521"/>
        <v>0.0000000003829342438</v>
      </c>
      <c r="AM254" s="20">
        <f t="shared" si="2521"/>
        <v>0.00000001133871155</v>
      </c>
      <c r="AN254" s="20">
        <f t="shared" si="2521"/>
        <v>0.000009967801057</v>
      </c>
      <c r="AO254" s="20">
        <f t="shared" si="2521"/>
        <v>0.00000996803943</v>
      </c>
      <c r="AP254" s="20">
        <f t="shared" si="2521"/>
        <v>0.00001054975521</v>
      </c>
      <c r="AQ254" s="20">
        <f t="shared" si="2521"/>
        <v>0.00001067895318</v>
      </c>
      <c r="AR254" s="20"/>
      <c r="AS254" s="20">
        <f t="shared" ref="AS254:AX254" si="2522">$AC254*AD254</f>
        <v>0</v>
      </c>
      <c r="AT254" s="20">
        <f t="shared" si="2522"/>
        <v>0</v>
      </c>
      <c r="AU254" s="20">
        <f t="shared" si="2522"/>
        <v>0</v>
      </c>
      <c r="AV254" s="20">
        <f t="shared" si="2522"/>
        <v>0</v>
      </c>
      <c r="AW254" s="20">
        <f t="shared" si="2522"/>
        <v>0</v>
      </c>
      <c r="AX254" s="20">
        <f t="shared" si="2522"/>
        <v>0</v>
      </c>
      <c r="AY254" s="20"/>
      <c r="AZ254" s="20">
        <f t="shared" ref="AZ254:BD254" si="2523">$AD254*AE254</f>
        <v>0.000000002083742051</v>
      </c>
      <c r="BA254" s="20">
        <f t="shared" si="2523"/>
        <v>-0.00000006178197439</v>
      </c>
      <c r="BB254" s="20">
        <f t="shared" si="2523"/>
        <v>-0.00000006178271313</v>
      </c>
      <c r="BC254" s="20">
        <f t="shared" si="2523"/>
        <v>-0.00000006355991295</v>
      </c>
      <c r="BD254" s="20">
        <f t="shared" si="2523"/>
        <v>-0.00000006394792302</v>
      </c>
      <c r="BE254" s="20"/>
      <c r="BF254" s="20">
        <f t="shared" ref="BF254:BI254" si="2524">$AE254*AF254</f>
        <v>-0.0000003361874789</v>
      </c>
      <c r="BG254" s="20">
        <f t="shared" si="2524"/>
        <v>-0.0000003361914988</v>
      </c>
      <c r="BH254" s="20">
        <f t="shared" si="2524"/>
        <v>-0.0000003458621565</v>
      </c>
      <c r="BI254" s="20">
        <f t="shared" si="2524"/>
        <v>-0.0000003479735187</v>
      </c>
      <c r="BJ254" s="20"/>
      <c r="BK254" s="20">
        <f t="shared" ref="BK254:BM254" si="2525">$AF254*AG254</f>
        <v>0.000009967920243</v>
      </c>
      <c r="BL254" s="20">
        <f t="shared" si="2525"/>
        <v>0.00001025465071</v>
      </c>
      <c r="BM254" s="20">
        <f t="shared" si="2525"/>
        <v>0.00001031725161</v>
      </c>
      <c r="BN254" s="20"/>
      <c r="BO254" s="20">
        <f t="shared" ref="BO254:BP254" si="2526">$AG254*AH254</f>
        <v>0.00001025477332</v>
      </c>
      <c r="BP254" s="20">
        <f t="shared" si="2526"/>
        <v>0.00001031737497</v>
      </c>
      <c r="BQ254" s="20"/>
      <c r="BR254" s="20">
        <f t="shared" si="27"/>
        <v>0.00001061415762</v>
      </c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</row>
    <row r="255" ht="15.75" customHeight="1">
      <c r="A255" s="86">
        <v>44547.0</v>
      </c>
      <c r="B255" s="20">
        <v>0.020110000000000003</v>
      </c>
      <c r="C255" s="20">
        <v>0.022090000000000002</v>
      </c>
      <c r="D255" s="20">
        <v>0.03306</v>
      </c>
      <c r="E255" s="20">
        <v>0.011819999999999999</v>
      </c>
      <c r="F255" s="20">
        <v>0.01569</v>
      </c>
      <c r="G255" s="20">
        <v>0.005829999999999999</v>
      </c>
      <c r="H255" s="20">
        <v>0.00866</v>
      </c>
      <c r="I255" s="20" t="s">
        <v>83</v>
      </c>
      <c r="J255" s="20"/>
      <c r="K255" s="86">
        <v>44547.0</v>
      </c>
      <c r="L255" s="89">
        <v>0.89</v>
      </c>
      <c r="M255" s="89">
        <v>113.75</v>
      </c>
      <c r="N255" s="20"/>
      <c r="O255" s="20"/>
      <c r="P255" s="20"/>
      <c r="Q255" s="20"/>
      <c r="R255" s="20"/>
      <c r="S255" s="86">
        <v>44547.0</v>
      </c>
      <c r="T255" s="20">
        <f t="shared" ref="T255:V255" si="2527">(1+B255)*1</f>
        <v>1.02011</v>
      </c>
      <c r="U255" s="20">
        <f t="shared" si="2527"/>
        <v>1.02209</v>
      </c>
      <c r="V255" s="20">
        <f t="shared" si="2527"/>
        <v>1.03306</v>
      </c>
      <c r="W255" s="91">
        <f t="shared" ref="W255:X255" si="2528">(1+E255)*$L255</f>
        <v>0.9005198</v>
      </c>
      <c r="X255" s="91">
        <f t="shared" si="2528"/>
        <v>0.9039641</v>
      </c>
      <c r="Y255" s="91">
        <f t="shared" ref="Y255:Z255" si="2529">(1+G255)*$M255</f>
        <v>114.4131625</v>
      </c>
      <c r="Z255" s="91">
        <f t="shared" si="2529"/>
        <v>114.735075</v>
      </c>
      <c r="AA255" s="20"/>
      <c r="AB255" s="86">
        <v>44547.0</v>
      </c>
      <c r="AC255" s="92">
        <f t="shared" ref="AC255:AI255" si="2530">LN(T255/T254)</f>
        <v>-0.0000196055366</v>
      </c>
      <c r="AD255" s="92">
        <f t="shared" si="2530"/>
        <v>0.00003913626269</v>
      </c>
      <c r="AE255" s="92">
        <f t="shared" si="2530"/>
        <v>-0.00001935977233</v>
      </c>
      <c r="AF255" s="92">
        <f t="shared" si="2530"/>
        <v>0.008186656017</v>
      </c>
      <c r="AG255" s="92">
        <f t="shared" si="2530"/>
        <v>0.008176999302</v>
      </c>
      <c r="AH255" s="92">
        <f t="shared" si="2530"/>
        <v>0.000185781722</v>
      </c>
      <c r="AI255" s="92">
        <f t="shared" si="2530"/>
        <v>0.0001758396347</v>
      </c>
      <c r="AJ255" s="20"/>
      <c r="AK255" s="20">
        <f t="shared" ref="AK255:AQ255" si="2531">AC255*AC255</f>
        <v>0.0000000003843770655</v>
      </c>
      <c r="AL255" s="20">
        <f t="shared" si="2531"/>
        <v>0.000000001531647057</v>
      </c>
      <c r="AM255" s="20">
        <f t="shared" si="2531"/>
        <v>0.0000000003748007847</v>
      </c>
      <c r="AN255" s="20">
        <f t="shared" si="2531"/>
        <v>0.00006702133674</v>
      </c>
      <c r="AO255" s="20">
        <f t="shared" si="2531"/>
        <v>0.00006686331759</v>
      </c>
      <c r="AP255" s="20">
        <f t="shared" si="2531"/>
        <v>0.00000003451484825</v>
      </c>
      <c r="AQ255" s="20">
        <f t="shared" si="2531"/>
        <v>0.00000003091957713</v>
      </c>
      <c r="AR255" s="20"/>
      <c r="AS255" s="20">
        <f t="shared" ref="AS255:AX255" si="2532">$AC255*AD255</f>
        <v>-0.0000000007672874307</v>
      </c>
      <c r="AT255" s="20">
        <f t="shared" si="2532"/>
        <v>0.0000000003795587251</v>
      </c>
      <c r="AU255" s="20">
        <f t="shared" si="2532"/>
        <v>-0.0000001605037842</v>
      </c>
      <c r="AV255" s="20">
        <f t="shared" si="2532"/>
        <v>-0.0000001603144591</v>
      </c>
      <c r="AW255" s="20">
        <f t="shared" si="2532"/>
        <v>-0.000000003642350352</v>
      </c>
      <c r="AX255" s="20">
        <f t="shared" si="2532"/>
        <v>-0.000000003447430395</v>
      </c>
      <c r="AY255" s="20"/>
      <c r="AZ255" s="20">
        <f t="shared" ref="AZ255:BD255" si="2533">$AD255*AE255</f>
        <v>-0.0000000007576691355</v>
      </c>
      <c r="BA255" s="20">
        <f t="shared" si="2533"/>
        <v>0.0000003203951204</v>
      </c>
      <c r="BB255" s="20">
        <f t="shared" si="2533"/>
        <v>0.0000003200171927</v>
      </c>
      <c r="BC255" s="20">
        <f t="shared" si="2533"/>
        <v>0.000000007270802277</v>
      </c>
      <c r="BD255" s="20">
        <f t="shared" si="2533"/>
        <v>0.000000006881706135</v>
      </c>
      <c r="BE255" s="20"/>
      <c r="BF255" s="20">
        <f t="shared" ref="BF255:BI255" si="2534">$AE255*AF255</f>
        <v>-0.0000001584917966</v>
      </c>
      <c r="BG255" s="20">
        <f t="shared" si="2534"/>
        <v>-0.0000001583048448</v>
      </c>
      <c r="BH255" s="20">
        <f t="shared" si="2534"/>
        <v>-0.000000003596691842</v>
      </c>
      <c r="BI255" s="20">
        <f t="shared" si="2534"/>
        <v>-0.000000003404215294</v>
      </c>
      <c r="BJ255" s="20"/>
      <c r="BK255" s="20">
        <f t="shared" ref="BK255:BM255" si="2535">$AF255*AG255</f>
        <v>0.00006694228054</v>
      </c>
      <c r="BL255" s="20">
        <f t="shared" si="2535"/>
        <v>0.000001520931053</v>
      </c>
      <c r="BM255" s="20">
        <f t="shared" si="2535"/>
        <v>0.000001439538603</v>
      </c>
      <c r="BN255" s="20"/>
      <c r="BO255" s="20">
        <f t="shared" ref="BO255:BP255" si="2536">$AG255*AH255</f>
        <v>0.000001519137012</v>
      </c>
      <c r="BP255" s="20">
        <f t="shared" si="2536"/>
        <v>0.00000143784057</v>
      </c>
      <c r="BQ255" s="20"/>
      <c r="BR255" s="20">
        <f t="shared" si="27"/>
        <v>0.00000003266779014</v>
      </c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</row>
    <row r="256" ht="15.75" customHeight="1">
      <c r="A256" s="86">
        <v>44550.0</v>
      </c>
      <c r="B256" s="20">
        <v>0.02017</v>
      </c>
      <c r="C256" s="20">
        <v>0.021840000000000002</v>
      </c>
      <c r="D256" s="20">
        <v>0.03298</v>
      </c>
      <c r="E256" s="20">
        <v>0.011850000000000001</v>
      </c>
      <c r="F256" s="20">
        <v>0.015700000000000002</v>
      </c>
      <c r="G256" s="20">
        <v>0.005809999999999999</v>
      </c>
      <c r="H256" s="20">
        <v>0.00865</v>
      </c>
      <c r="I256" s="20" t="s">
        <v>83</v>
      </c>
      <c r="J256" s="20"/>
      <c r="K256" s="86">
        <v>44550.0</v>
      </c>
      <c r="L256" s="89">
        <v>0.8869</v>
      </c>
      <c r="M256" s="89">
        <v>113.66</v>
      </c>
      <c r="N256" s="20"/>
      <c r="O256" s="20"/>
      <c r="P256" s="20"/>
      <c r="Q256" s="20"/>
      <c r="R256" s="20"/>
      <c r="S256" s="86">
        <v>44550.0</v>
      </c>
      <c r="T256" s="20">
        <f t="shared" ref="T256:V256" si="2537">(1+B256)*1</f>
        <v>1.02017</v>
      </c>
      <c r="U256" s="20">
        <f t="shared" si="2537"/>
        <v>1.02184</v>
      </c>
      <c r="V256" s="20">
        <f t="shared" si="2537"/>
        <v>1.03298</v>
      </c>
      <c r="W256" s="91">
        <f t="shared" ref="W256:X256" si="2538">(1+E256)*$L256</f>
        <v>0.897409765</v>
      </c>
      <c r="X256" s="91">
        <f t="shared" si="2538"/>
        <v>0.90082433</v>
      </c>
      <c r="Y256" s="91">
        <f t="shared" ref="Y256:Z256" si="2539">(1+G256)*$M256</f>
        <v>114.3203646</v>
      </c>
      <c r="Z256" s="91">
        <f t="shared" si="2539"/>
        <v>114.643159</v>
      </c>
      <c r="AA256" s="20"/>
      <c r="AB256" s="86">
        <v>44550.0</v>
      </c>
      <c r="AC256" s="92">
        <f t="shared" ref="AC256:AI256" si="2540">LN(T256/T255)</f>
        <v>0.00005881545672</v>
      </c>
      <c r="AD256" s="92">
        <f t="shared" si="2540"/>
        <v>-0.0002446267742</v>
      </c>
      <c r="AE256" s="92">
        <f t="shared" si="2540"/>
        <v>-0.00007744283754</v>
      </c>
      <c r="AF256" s="92">
        <f t="shared" si="2540"/>
        <v>-0.003459577241</v>
      </c>
      <c r="AG256" s="92">
        <f t="shared" si="2540"/>
        <v>-0.003479380869</v>
      </c>
      <c r="AH256" s="92">
        <f t="shared" si="2540"/>
        <v>-0.0008114062356</v>
      </c>
      <c r="AI256" s="92">
        <f t="shared" si="2540"/>
        <v>-0.0008014361547</v>
      </c>
      <c r="AJ256" s="20"/>
      <c r="AK256" s="20">
        <f t="shared" ref="AK256:AQ256" si="2541">AC256*AC256</f>
        <v>0.000000003459257949</v>
      </c>
      <c r="AL256" s="20">
        <f t="shared" si="2541"/>
        <v>0.00000005984225863</v>
      </c>
      <c r="AM256" s="20">
        <f t="shared" si="2541"/>
        <v>0.000000005997393087</v>
      </c>
      <c r="AN256" s="20">
        <f t="shared" si="2541"/>
        <v>0.00001196867469</v>
      </c>
      <c r="AO256" s="20">
        <f t="shared" si="2541"/>
        <v>0.00001210609123</v>
      </c>
      <c r="AP256" s="20">
        <f t="shared" si="2541"/>
        <v>0.0000006583800792</v>
      </c>
      <c r="AQ256" s="20">
        <f t="shared" si="2541"/>
        <v>0.0000006422999101</v>
      </c>
      <c r="AR256" s="20"/>
      <c r="AS256" s="20">
        <f t="shared" ref="AS256:AX256" si="2542">$AC256*AD256</f>
        <v>-0.00000001438783545</v>
      </c>
      <c r="AT256" s="20">
        <f t="shared" si="2542"/>
        <v>-0.00000000455483586</v>
      </c>
      <c r="AU256" s="20">
        <f t="shared" si="2542"/>
        <v>-0.0000002034766155</v>
      </c>
      <c r="AV256" s="20">
        <f t="shared" si="2542"/>
        <v>-0.0000002046413749</v>
      </c>
      <c r="AW256" s="20">
        <f t="shared" si="2542"/>
        <v>-0.00000004772322833</v>
      </c>
      <c r="AX256" s="20">
        <f t="shared" si="2542"/>
        <v>-0.00000004713683347</v>
      </c>
      <c r="AY256" s="20"/>
      <c r="AZ256" s="20">
        <f t="shared" ref="AZ256:BD256" si="2543">$AD256*AE256</f>
        <v>0.00000001894459153</v>
      </c>
      <c r="BA256" s="20">
        <f t="shared" si="2543"/>
        <v>0.0000008463052204</v>
      </c>
      <c r="BB256" s="20">
        <f t="shared" si="2543"/>
        <v>0.0000008511497179</v>
      </c>
      <c r="BC256" s="20">
        <f t="shared" si="2543"/>
        <v>0.0000001984916899</v>
      </c>
      <c r="BD256" s="20">
        <f t="shared" si="2543"/>
        <v>0.0000001960527412</v>
      </c>
      <c r="BE256" s="20"/>
      <c r="BF256" s="20">
        <f t="shared" ref="BF256:BI256" si="2544">$AE256*AF256</f>
        <v>0.0000002679194782</v>
      </c>
      <c r="BG256" s="20">
        <f t="shared" si="2544"/>
        <v>0.0000002694531274</v>
      </c>
      <c r="BH256" s="20">
        <f t="shared" si="2544"/>
        <v>0.00000006283760129</v>
      </c>
      <c r="BI256" s="20">
        <f t="shared" si="2544"/>
        <v>0.00000006206548993</v>
      </c>
      <c r="BJ256" s="20"/>
      <c r="BK256" s="20">
        <f t="shared" ref="BK256:BM256" si="2545">$AF256*AG256</f>
        <v>0.00001203718687</v>
      </c>
      <c r="BL256" s="20">
        <f t="shared" si="2545"/>
        <v>0.000002807122546</v>
      </c>
      <c r="BM256" s="20">
        <f t="shared" si="2545"/>
        <v>0.000002772630281</v>
      </c>
      <c r="BN256" s="20"/>
      <c r="BO256" s="20">
        <f t="shared" ref="BO256:BP256" si="2546">$AG256*AH256</f>
        <v>0.000002823191333</v>
      </c>
      <c r="BP256" s="20">
        <f t="shared" si="2546"/>
        <v>0.000002788501624</v>
      </c>
      <c r="BQ256" s="20"/>
      <c r="BR256" s="20">
        <f t="shared" si="27"/>
        <v>0.0000006502902934</v>
      </c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</row>
    <row r="257" ht="15.75" customHeight="1">
      <c r="A257" s="86">
        <v>44551.0</v>
      </c>
      <c r="B257" s="20">
        <v>0.02016</v>
      </c>
      <c r="C257" s="20">
        <v>0.021949999999999997</v>
      </c>
      <c r="D257" s="20">
        <v>0.03307</v>
      </c>
      <c r="E257" s="20">
        <v>0.01194</v>
      </c>
      <c r="F257" s="20">
        <v>0.015780000000000002</v>
      </c>
      <c r="G257" s="20">
        <v>0.005869999999999999</v>
      </c>
      <c r="H257" s="20">
        <v>0.0087</v>
      </c>
      <c r="I257" s="20" t="s">
        <v>83</v>
      </c>
      <c r="J257" s="20"/>
      <c r="K257" s="86">
        <v>44551.0</v>
      </c>
      <c r="L257" s="89">
        <v>0.886</v>
      </c>
      <c r="M257" s="89">
        <v>114.14</v>
      </c>
      <c r="N257" s="20"/>
      <c r="O257" s="20"/>
      <c r="P257" s="20"/>
      <c r="Q257" s="20"/>
      <c r="R257" s="20"/>
      <c r="S257" s="86">
        <v>44551.0</v>
      </c>
      <c r="T257" s="20">
        <f t="shared" ref="T257:V257" si="2547">(1+B257)*1</f>
        <v>1.02016</v>
      </c>
      <c r="U257" s="20">
        <f t="shared" si="2547"/>
        <v>1.02195</v>
      </c>
      <c r="V257" s="20">
        <f t="shared" si="2547"/>
        <v>1.03307</v>
      </c>
      <c r="W257" s="91">
        <f t="shared" ref="W257:X257" si="2548">(1+E257)*$L257</f>
        <v>0.89657884</v>
      </c>
      <c r="X257" s="91">
        <f t="shared" si="2548"/>
        <v>0.89998108</v>
      </c>
      <c r="Y257" s="91">
        <f t="shared" ref="Y257:Z257" si="2549">(1+G257)*$M257</f>
        <v>114.8100018</v>
      </c>
      <c r="Z257" s="91">
        <f t="shared" si="2549"/>
        <v>115.133018</v>
      </c>
      <c r="AA257" s="20"/>
      <c r="AB257" s="86">
        <v>44551.0</v>
      </c>
      <c r="AC257" s="92">
        <f t="shared" ref="AC257:AI257" si="2550">LN(T257/T256)</f>
        <v>-0.000009802335897</v>
      </c>
      <c r="AD257" s="92">
        <f t="shared" si="2550"/>
        <v>0.0001076431533</v>
      </c>
      <c r="AE257" s="92">
        <f t="shared" si="2550"/>
        <v>0.00008712277056</v>
      </c>
      <c r="AF257" s="92">
        <f t="shared" si="2550"/>
        <v>-0.0009263437428</v>
      </c>
      <c r="AG257" s="92">
        <f t="shared" si="2550"/>
        <v>-0.0009365254646</v>
      </c>
      <c r="AH257" s="92">
        <f t="shared" si="2550"/>
        <v>0.004273880874</v>
      </c>
      <c r="AI257" s="92">
        <f t="shared" si="2550"/>
        <v>0.00426379922</v>
      </c>
      <c r="AJ257" s="20"/>
      <c r="AK257" s="20">
        <f t="shared" ref="AK257:AQ257" si="2551">AC257*AC257</f>
        <v>0</v>
      </c>
      <c r="AL257" s="20">
        <f t="shared" si="2551"/>
        <v>0.00000001158704844</v>
      </c>
      <c r="AM257" s="20">
        <f t="shared" si="2551"/>
        <v>0.00000000759037715</v>
      </c>
      <c r="AN257" s="20">
        <f t="shared" si="2551"/>
        <v>0.0000008581127298</v>
      </c>
      <c r="AO257" s="20">
        <f t="shared" si="2551"/>
        <v>0.0000008770799459</v>
      </c>
      <c r="AP257" s="20">
        <f t="shared" si="2551"/>
        <v>0.00001826605773</v>
      </c>
      <c r="AQ257" s="20">
        <f t="shared" si="2551"/>
        <v>0.00001817998379</v>
      </c>
      <c r="AR257" s="20"/>
      <c r="AS257" s="20">
        <f t="shared" ref="AS257:AX257" si="2552">$AC257*AD257</f>
        <v>-0.000000001055154345</v>
      </c>
      <c r="AT257" s="20">
        <f t="shared" si="2552"/>
        <v>-0.0000000008540066613</v>
      </c>
      <c r="AU257" s="20">
        <f t="shared" si="2552"/>
        <v>0.000000009080332523</v>
      </c>
      <c r="AV257" s="20">
        <f t="shared" si="2552"/>
        <v>0.00000000918013718</v>
      </c>
      <c r="AW257" s="20">
        <f t="shared" si="2552"/>
        <v>-0.00000004189401591</v>
      </c>
      <c r="AX257" s="20">
        <f t="shared" si="2552"/>
        <v>-0.00000004179519215</v>
      </c>
      <c r="AY257" s="20"/>
      <c r="AZ257" s="20">
        <f t="shared" ref="AZ257:BD257" si="2553">$AD257*AE257</f>
        <v>0.000000009378169744</v>
      </c>
      <c r="BA257" s="20">
        <f t="shared" si="2553"/>
        <v>-0.00000009971456148</v>
      </c>
      <c r="BB257" s="20">
        <f t="shared" si="2553"/>
        <v>-0.0000001008105541</v>
      </c>
      <c r="BC257" s="20">
        <f t="shared" si="2553"/>
        <v>0.000000460054014</v>
      </c>
      <c r="BD257" s="20">
        <f t="shared" si="2553"/>
        <v>0.0000004589687929</v>
      </c>
      <c r="BE257" s="20"/>
      <c r="BF257" s="20">
        <f t="shared" ref="BF257:BI257" si="2554">$AE257*AF257</f>
        <v>-0.00000008070563336</v>
      </c>
      <c r="BG257" s="20">
        <f t="shared" si="2554"/>
        <v>-0.00000008159269318</v>
      </c>
      <c r="BH257" s="20">
        <f t="shared" si="2554"/>
        <v>0.0000003723523428</v>
      </c>
      <c r="BI257" s="20">
        <f t="shared" si="2554"/>
        <v>0.0000003714740012</v>
      </c>
      <c r="BJ257" s="20"/>
      <c r="BK257" s="20">
        <f t="shared" ref="BK257:BM257" si="2555">$AF257*AG257</f>
        <v>0.0000008675445041</v>
      </c>
      <c r="BL257" s="20">
        <f t="shared" si="2555"/>
        <v>-0.000003959082805</v>
      </c>
      <c r="BM257" s="20">
        <f t="shared" si="2555"/>
        <v>-0.000003949743728</v>
      </c>
      <c r="BN257" s="20"/>
      <c r="BO257" s="20">
        <f t="shared" ref="BO257:BP257" si="2556">$AG257*AH257</f>
        <v>-0.000004002598271</v>
      </c>
      <c r="BP257" s="20">
        <f t="shared" si="2556"/>
        <v>-0.000003993156546</v>
      </c>
      <c r="BQ257" s="20"/>
      <c r="BR257" s="20">
        <f t="shared" si="27"/>
        <v>0.00001822296994</v>
      </c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</row>
    <row r="258" ht="15.75" customHeight="1">
      <c r="A258" s="86">
        <v>44552.0</v>
      </c>
      <c r="B258" s="20">
        <v>0.02028</v>
      </c>
      <c r="C258" s="20">
        <v>0.022000000000000002</v>
      </c>
      <c r="D258" s="20">
        <v>0.03319</v>
      </c>
      <c r="E258" s="20">
        <v>0.01195</v>
      </c>
      <c r="F258" s="20">
        <v>0.01579</v>
      </c>
      <c r="G258" s="20">
        <v>0.00592</v>
      </c>
      <c r="H258" s="20">
        <v>0.00878</v>
      </c>
      <c r="I258" s="20" t="s">
        <v>83</v>
      </c>
      <c r="J258" s="20"/>
      <c r="K258" s="86">
        <v>44552.0</v>
      </c>
      <c r="L258" s="89">
        <v>0.8829</v>
      </c>
      <c r="M258" s="89">
        <v>114.12</v>
      </c>
      <c r="N258" s="20"/>
      <c r="O258" s="20"/>
      <c r="P258" s="20"/>
      <c r="Q258" s="20"/>
      <c r="R258" s="20"/>
      <c r="S258" s="86">
        <v>44552.0</v>
      </c>
      <c r="T258" s="20">
        <f t="shared" ref="T258:V258" si="2557">(1+B258)*1</f>
        <v>1.02028</v>
      </c>
      <c r="U258" s="20">
        <f t="shared" si="2557"/>
        <v>1.022</v>
      </c>
      <c r="V258" s="20">
        <f t="shared" si="2557"/>
        <v>1.03319</v>
      </c>
      <c r="W258" s="91">
        <f t="shared" ref="W258:X258" si="2558">(1+E258)*$L258</f>
        <v>0.893450655</v>
      </c>
      <c r="X258" s="91">
        <f t="shared" si="2558"/>
        <v>0.896840991</v>
      </c>
      <c r="Y258" s="91">
        <f t="shared" ref="Y258:Z258" si="2559">(1+G258)*$M258</f>
        <v>114.7955904</v>
      </c>
      <c r="Z258" s="91">
        <f t="shared" si="2559"/>
        <v>115.1219736</v>
      </c>
      <c r="AA258" s="20"/>
      <c r="AB258" s="86">
        <v>44552.0</v>
      </c>
      <c r="AC258" s="92">
        <f t="shared" ref="AC258:AI258" si="2560">LN(T258/T257)</f>
        <v>0.0001176216896</v>
      </c>
      <c r="AD258" s="92">
        <f t="shared" si="2560"/>
        <v>0.00004892487586</v>
      </c>
      <c r="AE258" s="92">
        <f t="shared" si="2560"/>
        <v>0.0001161518881</v>
      </c>
      <c r="AF258" s="92">
        <f t="shared" si="2560"/>
        <v>-0.003495124738</v>
      </c>
      <c r="AG258" s="92">
        <f t="shared" si="2560"/>
        <v>-0.003495162095</v>
      </c>
      <c r="AH258" s="92">
        <f t="shared" si="2560"/>
        <v>-0.0001255317859</v>
      </c>
      <c r="AI258" s="92">
        <f t="shared" si="2560"/>
        <v>-0.00009593190516</v>
      </c>
      <c r="AJ258" s="20"/>
      <c r="AK258" s="20">
        <f t="shared" ref="AK258:AQ258" si="2561">AC258*AC258</f>
        <v>0.00000001383486186</v>
      </c>
      <c r="AL258" s="20">
        <f t="shared" si="2561"/>
        <v>0.000000002393643478</v>
      </c>
      <c r="AM258" s="20">
        <f t="shared" si="2561"/>
        <v>0.00000001349126111</v>
      </c>
      <c r="AN258" s="20">
        <f t="shared" si="2561"/>
        <v>0.00001221589693</v>
      </c>
      <c r="AO258" s="20">
        <f t="shared" si="2561"/>
        <v>0.00001221615807</v>
      </c>
      <c r="AP258" s="20">
        <f t="shared" si="2561"/>
        <v>0.00000001575822927</v>
      </c>
      <c r="AQ258" s="20">
        <f t="shared" si="2561"/>
        <v>0.000000009202930428</v>
      </c>
      <c r="AR258" s="20"/>
      <c r="AS258" s="20">
        <f t="shared" ref="AS258:AX258" si="2562">$AC258*AD258</f>
        <v>0.000000005754626561</v>
      </c>
      <c r="AT258" s="20">
        <f t="shared" si="2562"/>
        <v>0.00000001366198132</v>
      </c>
      <c r="AU258" s="20">
        <f t="shared" si="2562"/>
        <v>-0.0000004111024769</v>
      </c>
      <c r="AV258" s="20">
        <f t="shared" si="2562"/>
        <v>-0.0000004111068709</v>
      </c>
      <c r="AW258" s="20">
        <f t="shared" si="2562"/>
        <v>-0.00000001476526075</v>
      </c>
      <c r="AX258" s="20">
        <f t="shared" si="2562"/>
        <v>-0.00000001128367277</v>
      </c>
      <c r="AY258" s="20"/>
      <c r="AZ258" s="20">
        <f t="shared" ref="AZ258:BD258" si="2563">$AD258*AE258</f>
        <v>0.000000005682716706</v>
      </c>
      <c r="BA258" s="20">
        <f t="shared" si="2563"/>
        <v>-0.0000001709985439</v>
      </c>
      <c r="BB258" s="20">
        <f t="shared" si="2563"/>
        <v>-0.0000001710003716</v>
      </c>
      <c r="BC258" s="20">
        <f t="shared" si="2563"/>
        <v>-0.000000006141627041</v>
      </c>
      <c r="BD258" s="20">
        <f t="shared" si="2563"/>
        <v>-0.000000004693456551</v>
      </c>
      <c r="BE258" s="20"/>
      <c r="BF258" s="20">
        <f t="shared" ref="BF258:BI258" si="2564">$AE258*AF258</f>
        <v>-0.0000004059653374</v>
      </c>
      <c r="BG258" s="20">
        <f t="shared" si="2564"/>
        <v>-0.0000004059696764</v>
      </c>
      <c r="BH258" s="20">
        <f t="shared" si="2564"/>
        <v>-0.00000001458075394</v>
      </c>
      <c r="BI258" s="20">
        <f t="shared" si="2564"/>
        <v>-0.00000001114267191</v>
      </c>
      <c r="BJ258" s="20"/>
      <c r="BK258" s="20">
        <f t="shared" ref="BK258:BM258" si="2565">$AF258*AG258</f>
        <v>0.0000122160275</v>
      </c>
      <c r="BL258" s="20">
        <f t="shared" si="2565"/>
        <v>0.0000004387492502</v>
      </c>
      <c r="BM258" s="20">
        <f t="shared" si="2565"/>
        <v>0.0000003352939748</v>
      </c>
      <c r="BN258" s="20"/>
      <c r="BO258" s="20">
        <f t="shared" ref="BO258:BP258" si="2566">$AG258*AH258</f>
        <v>0.0000004387539397</v>
      </c>
      <c r="BP258" s="20">
        <f t="shared" si="2566"/>
        <v>0.0000003352975586</v>
      </c>
      <c r="BQ258" s="20"/>
      <c r="BR258" s="20">
        <f t="shared" si="27"/>
        <v>0.00000001204250338</v>
      </c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</row>
    <row r="259" ht="15.75" customHeight="1">
      <c r="A259" s="86">
        <v>44553.0</v>
      </c>
      <c r="B259" s="20">
        <v>0.02027</v>
      </c>
      <c r="C259" s="20">
        <v>0.02197</v>
      </c>
      <c r="D259" s="20">
        <v>0.033159999999999995</v>
      </c>
      <c r="E259" s="20">
        <v>0.011970000000000001</v>
      </c>
      <c r="F259" s="20">
        <v>0.01582</v>
      </c>
      <c r="G259" s="20">
        <v>0.00592</v>
      </c>
      <c r="H259" s="20">
        <v>0.00881</v>
      </c>
      <c r="I259" s="20" t="s">
        <v>83</v>
      </c>
      <c r="J259" s="20"/>
      <c r="K259" s="86">
        <v>44553.0</v>
      </c>
      <c r="L259" s="89">
        <v>0.8829</v>
      </c>
      <c r="M259" s="89">
        <v>114.42</v>
      </c>
      <c r="N259" s="20"/>
      <c r="O259" s="20"/>
      <c r="P259" s="20"/>
      <c r="Q259" s="20"/>
      <c r="R259" s="20"/>
      <c r="S259" s="86">
        <v>44553.0</v>
      </c>
      <c r="T259" s="20">
        <f t="shared" ref="T259:V259" si="2567">(1+B259)*1</f>
        <v>1.02027</v>
      </c>
      <c r="U259" s="20">
        <f t="shared" si="2567"/>
        <v>1.02197</v>
      </c>
      <c r="V259" s="20">
        <f t="shared" si="2567"/>
        <v>1.03316</v>
      </c>
      <c r="W259" s="91">
        <f t="shared" ref="W259:X259" si="2568">(1+E259)*$L259</f>
        <v>0.893468313</v>
      </c>
      <c r="X259" s="91">
        <f t="shared" si="2568"/>
        <v>0.896867478</v>
      </c>
      <c r="Y259" s="91">
        <f t="shared" ref="Y259:Z259" si="2569">(1+G259)*$M259</f>
        <v>115.0973664</v>
      </c>
      <c r="Z259" s="91">
        <f t="shared" si="2569"/>
        <v>115.4280402</v>
      </c>
      <c r="AA259" s="20"/>
      <c r="AB259" s="86">
        <v>44553.0</v>
      </c>
      <c r="AC259" s="92">
        <f t="shared" ref="AC259:AI259" si="2570">LN(T259/T258)</f>
        <v>-0.000009801279067</v>
      </c>
      <c r="AD259" s="92">
        <f t="shared" si="2570"/>
        <v>-0.00002935463828</v>
      </c>
      <c r="AE259" s="92">
        <f t="shared" si="2570"/>
        <v>-0.00002903670724</v>
      </c>
      <c r="AF259" s="92">
        <f t="shared" si="2570"/>
        <v>0.00001976362702</v>
      </c>
      <c r="AG259" s="92">
        <f t="shared" si="2570"/>
        <v>0.00002953322734</v>
      </c>
      <c r="AH259" s="92">
        <f t="shared" si="2570"/>
        <v>0.002625362495</v>
      </c>
      <c r="AI259" s="92">
        <f t="shared" si="2570"/>
        <v>0.002655100945</v>
      </c>
      <c r="AJ259" s="20"/>
      <c r="AK259" s="20">
        <f t="shared" ref="AK259:AQ259" si="2571">AC259*AC259</f>
        <v>0</v>
      </c>
      <c r="AL259" s="20">
        <f t="shared" si="2571"/>
        <v>0.0000000008616947885</v>
      </c>
      <c r="AM259" s="20">
        <f t="shared" si="2571"/>
        <v>0.0000000008431303673</v>
      </c>
      <c r="AN259" s="20">
        <f t="shared" si="2571"/>
        <v>0.000000000390600953</v>
      </c>
      <c r="AO259" s="20">
        <f t="shared" si="2571"/>
        <v>0.0000000008722115173</v>
      </c>
      <c r="AP259" s="20">
        <f t="shared" si="2571"/>
        <v>0.000006892528231</v>
      </c>
      <c r="AQ259" s="20">
        <f t="shared" si="2571"/>
        <v>0.00000704956103</v>
      </c>
      <c r="AR259" s="20"/>
      <c r="AS259" s="20">
        <f t="shared" ref="AS259:AX259" si="2572">$AC259*AD259</f>
        <v>0.0000000002877130017</v>
      </c>
      <c r="AT259" s="20">
        <f t="shared" si="2572"/>
        <v>0.0000000002845968708</v>
      </c>
      <c r="AU259" s="20">
        <f t="shared" si="2572"/>
        <v>-0.0000000001937088238</v>
      </c>
      <c r="AV259" s="20">
        <f t="shared" si="2572"/>
        <v>-0.0000000002894634029</v>
      </c>
      <c r="AW259" s="20">
        <f t="shared" si="2572"/>
        <v>-0.00000002573191047</v>
      </c>
      <c r="AX259" s="20">
        <f t="shared" si="2572"/>
        <v>-0.00000002602338532</v>
      </c>
      <c r="AY259" s="20"/>
      <c r="AZ259" s="20">
        <f t="shared" ref="AZ259:BD259" si="2573">$AD259*AE259</f>
        <v>0.0000000008523620378</v>
      </c>
      <c r="BA259" s="20">
        <f t="shared" si="2573"/>
        <v>-0.0000000005801541223</v>
      </c>
      <c r="BB259" s="20">
        <f t="shared" si="2573"/>
        <v>-0.0000000008669372059</v>
      </c>
      <c r="BC259" s="20">
        <f t="shared" si="2573"/>
        <v>-0.0000000770665664</v>
      </c>
      <c r="BD259" s="20">
        <f t="shared" si="2573"/>
        <v>-0.00000007793952785</v>
      </c>
      <c r="BE259" s="20"/>
      <c r="BF259" s="20">
        <f t="shared" ref="BF259:BI259" si="2574">$AE259*AF259</f>
        <v>-0.0000000005738706518</v>
      </c>
      <c r="BG259" s="20">
        <f t="shared" si="2574"/>
        <v>-0.0000000008575476762</v>
      </c>
      <c r="BH259" s="20">
        <f t="shared" si="2574"/>
        <v>-0.00000007623188217</v>
      </c>
      <c r="BI259" s="20">
        <f t="shared" si="2574"/>
        <v>-0.00000007709538884</v>
      </c>
      <c r="BJ259" s="20"/>
      <c r="BK259" s="20">
        <f t="shared" ref="BK259:BM259" si="2575">$AF259*AG259</f>
        <v>0.00000000058368369</v>
      </c>
      <c r="BL259" s="20">
        <f t="shared" si="2575"/>
        <v>0.00000005188668515</v>
      </c>
      <c r="BM259" s="20">
        <f t="shared" si="2575"/>
        <v>0.00000005247442479</v>
      </c>
      <c r="BN259" s="20"/>
      <c r="BO259" s="20">
        <f t="shared" ref="BO259:BP259" si="2576">$AG259*AH259</f>
        <v>0.00000007753542743</v>
      </c>
      <c r="BP259" s="20">
        <f t="shared" si="2576"/>
        <v>0.00000007841369984</v>
      </c>
      <c r="BQ259" s="20"/>
      <c r="BR259" s="20">
        <f t="shared" si="27"/>
        <v>0.000006970602443</v>
      </c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</row>
    <row r="260" ht="15.75" customHeight="1">
      <c r="A260" s="86">
        <v>44554.0</v>
      </c>
      <c r="B260" s="20">
        <v>0.02028</v>
      </c>
      <c r="C260" s="20">
        <v>0.02197</v>
      </c>
      <c r="D260" s="20">
        <v>0.033170000000000005</v>
      </c>
      <c r="E260" s="20">
        <v>0.01204</v>
      </c>
      <c r="F260" s="20">
        <v>0.01594</v>
      </c>
      <c r="G260" s="20">
        <v>0.00592</v>
      </c>
      <c r="H260" s="20">
        <v>0.00883</v>
      </c>
      <c r="I260" s="20" t="s">
        <v>83</v>
      </c>
      <c r="J260" s="20"/>
      <c r="K260" s="86">
        <v>44554.0</v>
      </c>
      <c r="L260" s="89">
        <v>0.8851</v>
      </c>
      <c r="M260" s="89">
        <v>114.57</v>
      </c>
      <c r="N260" s="20"/>
      <c r="O260" s="20"/>
      <c r="P260" s="20"/>
      <c r="Q260" s="20"/>
      <c r="R260" s="20"/>
      <c r="S260" s="86">
        <v>44554.0</v>
      </c>
      <c r="T260" s="20">
        <f t="shared" ref="T260:V260" si="2577">(1+B260)*1</f>
        <v>1.02028</v>
      </c>
      <c r="U260" s="20">
        <f t="shared" si="2577"/>
        <v>1.02197</v>
      </c>
      <c r="V260" s="20">
        <f t="shared" si="2577"/>
        <v>1.03317</v>
      </c>
      <c r="W260" s="91">
        <f t="shared" ref="W260:X260" si="2578">(1+E260)*$L260</f>
        <v>0.895756604</v>
      </c>
      <c r="X260" s="91">
        <f t="shared" si="2578"/>
        <v>0.899208494</v>
      </c>
      <c r="Y260" s="91">
        <f t="shared" ref="Y260:Z260" si="2579">(1+G260)*$M260</f>
        <v>115.2482544</v>
      </c>
      <c r="Z260" s="91">
        <f t="shared" si="2579"/>
        <v>115.5816531</v>
      </c>
      <c r="AA260" s="20"/>
      <c r="AB260" s="86">
        <v>44554.0</v>
      </c>
      <c r="AC260" s="92">
        <f t="shared" ref="AC260:AI260" si="2580">LN(T260/T259)</f>
        <v>0.000009801279067</v>
      </c>
      <c r="AD260" s="92">
        <f t="shared" si="2580"/>
        <v>0</v>
      </c>
      <c r="AE260" s="92">
        <f t="shared" si="2580"/>
        <v>0.000009678996094</v>
      </c>
      <c r="AF260" s="92">
        <f t="shared" si="2580"/>
        <v>0.002557858686</v>
      </c>
      <c r="AG260" s="92">
        <f t="shared" si="2580"/>
        <v>0.002606813255</v>
      </c>
      <c r="AH260" s="92">
        <f t="shared" si="2580"/>
        <v>0.001310101065</v>
      </c>
      <c r="AI260" s="92">
        <f t="shared" si="2580"/>
        <v>0.001329926207</v>
      </c>
      <c r="AJ260" s="20"/>
      <c r="AK260" s="20">
        <f t="shared" ref="AK260:AQ260" si="2581">AC260*AC260</f>
        <v>0</v>
      </c>
      <c r="AL260" s="20">
        <f t="shared" si="2581"/>
        <v>0</v>
      </c>
      <c r="AM260" s="20">
        <f t="shared" si="2581"/>
        <v>0</v>
      </c>
      <c r="AN260" s="20">
        <f t="shared" si="2581"/>
        <v>0.000006542641058</v>
      </c>
      <c r="AO260" s="20">
        <f t="shared" si="2581"/>
        <v>0.000006795475348</v>
      </c>
      <c r="AP260" s="20">
        <f t="shared" si="2581"/>
        <v>0.000001716364801</v>
      </c>
      <c r="AQ260" s="20">
        <f t="shared" si="2581"/>
        <v>0.000001768703717</v>
      </c>
      <c r="AR260" s="20"/>
      <c r="AS260" s="20">
        <f t="shared" ref="AS260:AX260" si="2582">$AC260*AD260</f>
        <v>0</v>
      </c>
      <c r="AT260" s="20">
        <f t="shared" si="2582"/>
        <v>0</v>
      </c>
      <c r="AU260" s="20">
        <f t="shared" si="2582"/>
        <v>0.0000000250702868</v>
      </c>
      <c r="AV260" s="20">
        <f t="shared" si="2582"/>
        <v>0.00000002555010419</v>
      </c>
      <c r="AW260" s="20">
        <f t="shared" si="2582"/>
        <v>0.00000001284066615</v>
      </c>
      <c r="AX260" s="20">
        <f t="shared" si="2582"/>
        <v>0.0000000130349779</v>
      </c>
      <c r="AY260" s="20"/>
      <c r="AZ260" s="20">
        <f t="shared" ref="AZ260:BD260" si="2583">$AD260*AE260</f>
        <v>0</v>
      </c>
      <c r="BA260" s="20">
        <f t="shared" si="2583"/>
        <v>0</v>
      </c>
      <c r="BB260" s="20">
        <f t="shared" si="2583"/>
        <v>0</v>
      </c>
      <c r="BC260" s="20">
        <f t="shared" si="2583"/>
        <v>0</v>
      </c>
      <c r="BD260" s="20">
        <f t="shared" si="2583"/>
        <v>0</v>
      </c>
      <c r="BE260" s="20"/>
      <c r="BF260" s="20">
        <f t="shared" ref="BF260:BI260" si="2584">$AE260*AF260</f>
        <v>0.00000002475750423</v>
      </c>
      <c r="BG260" s="20">
        <f t="shared" si="2584"/>
        <v>0.00000002523133532</v>
      </c>
      <c r="BH260" s="20">
        <f t="shared" si="2584"/>
        <v>0.00000001268046309</v>
      </c>
      <c r="BI260" s="20">
        <f t="shared" si="2584"/>
        <v>0.00000001287235057</v>
      </c>
      <c r="BJ260" s="20"/>
      <c r="BK260" s="20">
        <f t="shared" ref="BK260:BM260" si="2585">$AF260*AG260</f>
        <v>0.000006667859928</v>
      </c>
      <c r="BL260" s="20">
        <f t="shared" si="2585"/>
        <v>0.000003351053389</v>
      </c>
      <c r="BM260" s="20">
        <f t="shared" si="2585"/>
        <v>0.000003401763301</v>
      </c>
      <c r="BN260" s="20"/>
      <c r="BO260" s="20">
        <f t="shared" ref="BO260:BP260" si="2586">$AG260*AH260</f>
        <v>0.000003415188822</v>
      </c>
      <c r="BP260" s="20">
        <f t="shared" si="2586"/>
        <v>0.000003466869266</v>
      </c>
      <c r="BQ260" s="20"/>
      <c r="BR260" s="20">
        <f t="shared" si="27"/>
        <v>0.000001742337741</v>
      </c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</row>
    <row r="261" ht="15.75" customHeight="1">
      <c r="A261" s="86">
        <v>44557.0</v>
      </c>
      <c r="B261" s="20">
        <v>0.02033</v>
      </c>
      <c r="C261" s="20">
        <v>0.021920000000000002</v>
      </c>
      <c r="D261" s="20">
        <v>0.033159999999999995</v>
      </c>
      <c r="E261" s="20">
        <v>0.011970000000000001</v>
      </c>
      <c r="F261" s="20">
        <v>0.01575</v>
      </c>
      <c r="G261" s="20">
        <v>0.0059099999999999995</v>
      </c>
      <c r="H261" s="20">
        <v>0.00883</v>
      </c>
      <c r="I261" s="20" t="s">
        <v>83</v>
      </c>
      <c r="J261" s="20"/>
      <c r="K261" s="86">
        <v>44557.0</v>
      </c>
      <c r="L261" s="89">
        <v>0.8829</v>
      </c>
      <c r="M261" s="89">
        <v>114.9</v>
      </c>
      <c r="N261" s="20"/>
      <c r="O261" s="20"/>
      <c r="P261" s="20"/>
      <c r="Q261" s="20"/>
      <c r="R261" s="20"/>
      <c r="S261" s="86">
        <v>44557.0</v>
      </c>
      <c r="T261" s="20">
        <f t="shared" ref="T261:V261" si="2587">(1+B261)*1</f>
        <v>1.02033</v>
      </c>
      <c r="U261" s="20">
        <f t="shared" si="2587"/>
        <v>1.02192</v>
      </c>
      <c r="V261" s="20">
        <f t="shared" si="2587"/>
        <v>1.03316</v>
      </c>
      <c r="W261" s="91">
        <f t="shared" ref="W261:X261" si="2588">(1+E261)*$L261</f>
        <v>0.893468313</v>
      </c>
      <c r="X261" s="91">
        <f t="shared" si="2588"/>
        <v>0.896805675</v>
      </c>
      <c r="Y261" s="91">
        <f t="shared" ref="Y261:Z261" si="2589">(1+G261)*$M261</f>
        <v>115.579059</v>
      </c>
      <c r="Z261" s="91">
        <f t="shared" si="2589"/>
        <v>115.914567</v>
      </c>
      <c r="AA261" s="20"/>
      <c r="AB261" s="86">
        <v>44557.0</v>
      </c>
      <c r="AC261" s="92">
        <f t="shared" ref="AC261:AI261" si="2590">LN(T261/T260)</f>
        <v>0.00004900495441</v>
      </c>
      <c r="AD261" s="92">
        <f t="shared" si="2590"/>
        <v>-0.00004892631209</v>
      </c>
      <c r="AE261" s="92">
        <f t="shared" si="2590"/>
        <v>-0.000009678996094</v>
      </c>
      <c r="AF261" s="92">
        <f t="shared" si="2590"/>
        <v>-0.002557858686</v>
      </c>
      <c r="AG261" s="92">
        <f t="shared" si="2590"/>
        <v>-0.002675725476</v>
      </c>
      <c r="AH261" s="92">
        <f t="shared" si="2590"/>
        <v>0.002866253751</v>
      </c>
      <c r="AI261" s="92">
        <f t="shared" si="2590"/>
        <v>0.002876194949</v>
      </c>
      <c r="AJ261" s="20"/>
      <c r="AK261" s="20">
        <f t="shared" ref="AK261:AQ261" si="2591">AC261*AC261</f>
        <v>0.000000002401485557</v>
      </c>
      <c r="AL261" s="20">
        <f t="shared" si="2591"/>
        <v>0.000000002393784015</v>
      </c>
      <c r="AM261" s="20">
        <f t="shared" si="2591"/>
        <v>0</v>
      </c>
      <c r="AN261" s="20">
        <f t="shared" si="2591"/>
        <v>0.000006542641058</v>
      </c>
      <c r="AO261" s="20">
        <f t="shared" si="2591"/>
        <v>0.000007159506823</v>
      </c>
      <c r="AP261" s="20">
        <f t="shared" si="2591"/>
        <v>0.000008215410567</v>
      </c>
      <c r="AQ261" s="20">
        <f t="shared" si="2591"/>
        <v>0.000008272497386</v>
      </c>
      <c r="AR261" s="20"/>
      <c r="AS261" s="20">
        <f t="shared" ref="AS261:AX261" si="2592">$AC261*AD261</f>
        <v>-0.000000002397631694</v>
      </c>
      <c r="AT261" s="20">
        <f t="shared" si="2592"/>
        <v>-0.0000000004743187623</v>
      </c>
      <c r="AU261" s="20">
        <f t="shared" si="2592"/>
        <v>-0.0000001253477483</v>
      </c>
      <c r="AV261" s="20">
        <f t="shared" si="2592"/>
        <v>-0.000000131123805</v>
      </c>
      <c r="AW261" s="20">
        <f t="shared" si="2592"/>
        <v>0.0000001404606344</v>
      </c>
      <c r="AX261" s="20">
        <f t="shared" si="2592"/>
        <v>0.0000001409478024</v>
      </c>
      <c r="AY261" s="20"/>
      <c r="AZ261" s="20">
        <f t="shared" ref="AZ261:BD261" si="2593">$AD261*AE261</f>
        <v>0.0000000004735575836</v>
      </c>
      <c r="BA261" s="20">
        <f t="shared" si="2593"/>
        <v>0.0000001251465924</v>
      </c>
      <c r="BB261" s="20">
        <f t="shared" si="2593"/>
        <v>0.0000001309133797</v>
      </c>
      <c r="BC261" s="20">
        <f t="shared" si="2593"/>
        <v>-0.0000001402352256</v>
      </c>
      <c r="BD261" s="20">
        <f t="shared" si="2593"/>
        <v>-0.0000001407216117</v>
      </c>
      <c r="BE261" s="20"/>
      <c r="BF261" s="20">
        <f t="shared" ref="BF261:BI261" si="2594">$AE261*AF261</f>
        <v>0.00000002475750423</v>
      </c>
      <c r="BG261" s="20">
        <f t="shared" si="2594"/>
        <v>0.00000002589833643</v>
      </c>
      <c r="BH261" s="20">
        <f t="shared" si="2594"/>
        <v>-0.00000002774245887</v>
      </c>
      <c r="BI261" s="20">
        <f t="shared" si="2594"/>
        <v>-0.00000002783867968</v>
      </c>
      <c r="BJ261" s="20"/>
      <c r="BK261" s="20">
        <f t="shared" ref="BK261:BM261" si="2595">$AF261*AG261</f>
        <v>0.00000684412765</v>
      </c>
      <c r="BL261" s="20">
        <f t="shared" si="2595"/>
        <v>-0.000007331472054</v>
      </c>
      <c r="BM261" s="20">
        <f t="shared" si="2595"/>
        <v>-0.000007356900234</v>
      </c>
      <c r="BN261" s="20"/>
      <c r="BO261" s="20">
        <f t="shared" ref="BO261:BP261" si="2596">$AG261*AH261</f>
        <v>-0.000007669308183</v>
      </c>
      <c r="BP261" s="20">
        <f t="shared" si="2596"/>
        <v>-0.000007695908099</v>
      </c>
      <c r="BQ261" s="20"/>
      <c r="BR261" s="20">
        <f t="shared" si="27"/>
        <v>0.000008243904563</v>
      </c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</row>
    <row r="262" ht="15.75" customHeight="1">
      <c r="A262" s="86">
        <v>44558.0</v>
      </c>
      <c r="B262" s="20">
        <v>0.02033</v>
      </c>
      <c r="C262" s="20">
        <v>0.02193</v>
      </c>
      <c r="D262" s="20">
        <v>0.03328</v>
      </c>
      <c r="E262" s="20">
        <v>0.01194</v>
      </c>
      <c r="F262" s="20">
        <v>0.01574</v>
      </c>
      <c r="G262" s="20">
        <v>0.00592</v>
      </c>
      <c r="H262" s="20">
        <v>0.00884</v>
      </c>
      <c r="I262" s="20" t="s">
        <v>83</v>
      </c>
      <c r="J262" s="20"/>
      <c r="K262" s="86">
        <v>44558.0</v>
      </c>
      <c r="L262" s="89">
        <v>0.8843</v>
      </c>
      <c r="M262" s="89">
        <v>114.85</v>
      </c>
      <c r="N262" s="20"/>
      <c r="O262" s="20"/>
      <c r="P262" s="20"/>
      <c r="Q262" s="20"/>
      <c r="R262" s="20"/>
      <c r="S262" s="86">
        <v>44558.0</v>
      </c>
      <c r="T262" s="20">
        <f t="shared" ref="T262:V262" si="2597">(1+B262)*1</f>
        <v>1.02033</v>
      </c>
      <c r="U262" s="20">
        <f t="shared" si="2597"/>
        <v>1.02193</v>
      </c>
      <c r="V262" s="20">
        <f t="shared" si="2597"/>
        <v>1.03328</v>
      </c>
      <c r="W262" s="91">
        <f t="shared" ref="W262:X262" si="2598">(1+E262)*$L262</f>
        <v>0.894858542</v>
      </c>
      <c r="X262" s="91">
        <f t="shared" si="2598"/>
        <v>0.898218882</v>
      </c>
      <c r="Y262" s="91">
        <f t="shared" ref="Y262:Z262" si="2599">(1+G262)*$M262</f>
        <v>115.529912</v>
      </c>
      <c r="Z262" s="91">
        <f t="shared" si="2599"/>
        <v>115.865274</v>
      </c>
      <c r="AA262" s="20"/>
      <c r="AB262" s="86">
        <v>44558.0</v>
      </c>
      <c r="AC262" s="92">
        <f t="shared" ref="AC262:AI262" si="2600">LN(T262/T261)</f>
        <v>0</v>
      </c>
      <c r="AD262" s="92">
        <f t="shared" si="2600"/>
        <v>0.000009785453923</v>
      </c>
      <c r="AE262" s="92">
        <f t="shared" si="2600"/>
        <v>0.0001161417705</v>
      </c>
      <c r="AF262" s="92">
        <f t="shared" si="2600"/>
        <v>0.001554782087</v>
      </c>
      <c r="AG262" s="92">
        <f t="shared" si="2600"/>
        <v>0.001574582684</v>
      </c>
      <c r="AH262" s="92">
        <f t="shared" si="2600"/>
        <v>-0.0004253145218</v>
      </c>
      <c r="AI262" s="92">
        <f t="shared" si="2600"/>
        <v>-0.0004253432959</v>
      </c>
      <c r="AJ262" s="20"/>
      <c r="AK262" s="20">
        <f t="shared" ref="AK262:AQ262" si="2601">AC262*AC262</f>
        <v>0</v>
      </c>
      <c r="AL262" s="20">
        <f t="shared" si="2601"/>
        <v>0</v>
      </c>
      <c r="AM262" s="20">
        <f t="shared" si="2601"/>
        <v>0.00000001348891086</v>
      </c>
      <c r="AN262" s="20">
        <f t="shared" si="2601"/>
        <v>0.000002417347339</v>
      </c>
      <c r="AO262" s="20">
        <f t="shared" si="2601"/>
        <v>0.000002479310627</v>
      </c>
      <c r="AP262" s="20">
        <f t="shared" si="2601"/>
        <v>0.0000001808924424</v>
      </c>
      <c r="AQ262" s="20">
        <f t="shared" si="2601"/>
        <v>0.0000001809169193</v>
      </c>
      <c r="AR262" s="20"/>
      <c r="AS262" s="20">
        <f t="shared" ref="AS262:AX262" si="2602">$AC262*AD262</f>
        <v>0</v>
      </c>
      <c r="AT262" s="20">
        <f t="shared" si="2602"/>
        <v>0</v>
      </c>
      <c r="AU262" s="20">
        <f t="shared" si="2602"/>
        <v>0</v>
      </c>
      <c r="AV262" s="20">
        <f t="shared" si="2602"/>
        <v>0</v>
      </c>
      <c r="AW262" s="20">
        <f t="shared" si="2602"/>
        <v>0</v>
      </c>
      <c r="AX262" s="20">
        <f t="shared" si="2602"/>
        <v>0</v>
      </c>
      <c r="AY262" s="20"/>
      <c r="AZ262" s="20">
        <f t="shared" ref="AZ262:BD262" si="2603">$AD262*AE262</f>
        <v>0.000000001136499944</v>
      </c>
      <c r="BA262" s="20">
        <f t="shared" si="2603"/>
        <v>0.00000001521424847</v>
      </c>
      <c r="BB262" s="20">
        <f t="shared" si="2603"/>
        <v>0.0000000154080063</v>
      </c>
      <c r="BC262" s="20">
        <f t="shared" si="2603"/>
        <v>-0.000000004161895656</v>
      </c>
      <c r="BD262" s="20">
        <f t="shared" si="2603"/>
        <v>-0.000000004162177223</v>
      </c>
      <c r="BE262" s="20"/>
      <c r="BF262" s="20">
        <f t="shared" ref="BF262:BI262" si="2604">$AE262*AF262</f>
        <v>0.0000001805751444</v>
      </c>
      <c r="BG262" s="20">
        <f t="shared" si="2604"/>
        <v>0.0000001828748207</v>
      </c>
      <c r="BH262" s="20">
        <f t="shared" si="2604"/>
        <v>-0.00000004939678159</v>
      </c>
      <c r="BI262" s="20">
        <f t="shared" si="2604"/>
        <v>-0.00000004940012346</v>
      </c>
      <c r="BJ262" s="20"/>
      <c r="BK262" s="20">
        <f t="shared" ref="BK262:BM262" si="2605">$AF262*AG262</f>
        <v>0.000002448132951</v>
      </c>
      <c r="BL262" s="20">
        <f t="shared" si="2605"/>
        <v>-0.0000006612713999</v>
      </c>
      <c r="BM262" s="20">
        <f t="shared" si="2605"/>
        <v>-0.0000006613161373</v>
      </c>
      <c r="BN262" s="20"/>
      <c r="BO262" s="20">
        <f t="shared" ref="BO262:BP262" si="2606">$AG262*AH262</f>
        <v>-0.0000006696928811</v>
      </c>
      <c r="BP262" s="20">
        <f t="shared" si="2606"/>
        <v>-0.0000006697381882</v>
      </c>
      <c r="BQ262" s="20"/>
      <c r="BR262" s="20">
        <f t="shared" si="27"/>
        <v>0.0000001809046805</v>
      </c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</row>
    <row r="263" ht="15.75" customHeight="1">
      <c r="A263" s="86">
        <v>44559.0</v>
      </c>
      <c r="B263" s="20">
        <v>0.02037</v>
      </c>
      <c r="C263" s="20">
        <v>0.02189</v>
      </c>
      <c r="D263" s="20">
        <v>0.03331</v>
      </c>
      <c r="E263" s="20">
        <v>0.01198</v>
      </c>
      <c r="F263" s="20">
        <v>0.01582</v>
      </c>
      <c r="G263" s="20">
        <v>0.0059299999999999995</v>
      </c>
      <c r="H263" s="20">
        <v>0.00885</v>
      </c>
      <c r="I263" s="20" t="s">
        <v>83</v>
      </c>
      <c r="J263" s="20"/>
      <c r="K263" s="86">
        <v>44559.0</v>
      </c>
      <c r="L263" s="89">
        <v>0.8813</v>
      </c>
      <c r="M263" s="89">
        <v>114.98</v>
      </c>
      <c r="N263" s="20"/>
      <c r="O263" s="20"/>
      <c r="P263" s="20"/>
      <c r="Q263" s="20"/>
      <c r="R263" s="20"/>
      <c r="S263" s="86">
        <v>44559.0</v>
      </c>
      <c r="T263" s="20">
        <f t="shared" ref="T263:V263" si="2607">(1+B263)*1</f>
        <v>1.02037</v>
      </c>
      <c r="U263" s="20">
        <f t="shared" si="2607"/>
        <v>1.02189</v>
      </c>
      <c r="V263" s="20">
        <f t="shared" si="2607"/>
        <v>1.03331</v>
      </c>
      <c r="W263" s="91">
        <f t="shared" ref="W263:X263" si="2608">(1+E263)*$L263</f>
        <v>0.891857974</v>
      </c>
      <c r="X263" s="91">
        <f t="shared" si="2608"/>
        <v>0.895242166</v>
      </c>
      <c r="Y263" s="91">
        <f t="shared" ref="Y263:Z263" si="2609">(1+G263)*$M263</f>
        <v>115.6618314</v>
      </c>
      <c r="Z263" s="91">
        <f t="shared" si="2609"/>
        <v>115.997573</v>
      </c>
      <c r="AA263" s="20"/>
      <c r="AB263" s="86">
        <v>44559.0</v>
      </c>
      <c r="AC263" s="92">
        <f t="shared" ref="AC263:AI263" si="2610">LN(T263/T262)</f>
        <v>0.00003920223453</v>
      </c>
      <c r="AD263" s="92">
        <f t="shared" si="2610"/>
        <v>-0.00003914239024</v>
      </c>
      <c r="AE263" s="92">
        <f t="shared" si="2610"/>
        <v>0.00002903333511</v>
      </c>
      <c r="AF263" s="92">
        <f t="shared" si="2610"/>
        <v>-0.003358754222</v>
      </c>
      <c r="AG263" s="92">
        <f t="shared" si="2610"/>
        <v>-0.003319524265</v>
      </c>
      <c r="AH263" s="92">
        <f t="shared" si="2610"/>
        <v>0.001141212159</v>
      </c>
      <c r="AI263" s="92">
        <f t="shared" si="2610"/>
        <v>0.001141183386</v>
      </c>
      <c r="AJ263" s="20"/>
      <c r="AK263" s="20">
        <f t="shared" ref="AK263:AQ263" si="2611">AC263*AC263</f>
        <v>0.000000001536815192</v>
      </c>
      <c r="AL263" s="20">
        <f t="shared" si="2611"/>
        <v>0.000000001532126713</v>
      </c>
      <c r="AM263" s="20">
        <f t="shared" si="2611"/>
        <v>0.0000000008429345476</v>
      </c>
      <c r="AN263" s="20">
        <f t="shared" si="2611"/>
        <v>0.00001128122992</v>
      </c>
      <c r="AO263" s="20">
        <f t="shared" si="2611"/>
        <v>0.00001101924134</v>
      </c>
      <c r="AP263" s="20">
        <f t="shared" si="2611"/>
        <v>0.000001302365192</v>
      </c>
      <c r="AQ263" s="20">
        <f t="shared" si="2611"/>
        <v>0.000001302299519</v>
      </c>
      <c r="AR263" s="20"/>
      <c r="AS263" s="20">
        <f t="shared" ref="AS263:AX263" si="2612">$AC263*AD263</f>
        <v>-0.000000001534469162</v>
      </c>
      <c r="AT263" s="20">
        <f t="shared" si="2612"/>
        <v>0.000000001138171612</v>
      </c>
      <c r="AU263" s="20">
        <f t="shared" si="2612"/>
        <v>-0.0000001316706707</v>
      </c>
      <c r="AV263" s="20">
        <f t="shared" si="2612"/>
        <v>-0.0000001301327688</v>
      </c>
      <c r="AW263" s="20">
        <f t="shared" si="2612"/>
        <v>0.00000004473806671</v>
      </c>
      <c r="AX263" s="20">
        <f t="shared" si="2612"/>
        <v>0.00000004473693872</v>
      </c>
      <c r="AY263" s="20"/>
      <c r="AZ263" s="20">
        <f t="shared" ref="AZ263:BD263" si="2613">$AD263*AE263</f>
        <v>-0.000000001136434133</v>
      </c>
      <c r="BA263" s="20">
        <f t="shared" si="2613"/>
        <v>0.0000001314696685</v>
      </c>
      <c r="BB263" s="20">
        <f t="shared" si="2613"/>
        <v>0.0000001299341142</v>
      </c>
      <c r="BC263" s="20">
        <f t="shared" si="2613"/>
        <v>-0.00000004466977167</v>
      </c>
      <c r="BD263" s="20">
        <f t="shared" si="2613"/>
        <v>-0.00000004466864541</v>
      </c>
      <c r="BE263" s="20"/>
      <c r="BF263" s="20">
        <f t="shared" ref="BF263:BI263" si="2614">$AE263*AF263</f>
        <v>-0.00000009751583688</v>
      </c>
      <c r="BG263" s="20">
        <f t="shared" si="2614"/>
        <v>-0.00000009637686039</v>
      </c>
      <c r="BH263" s="20">
        <f t="shared" si="2614"/>
        <v>0.00000003313319504</v>
      </c>
      <c r="BI263" s="20">
        <f t="shared" si="2614"/>
        <v>0.00000003313235965</v>
      </c>
      <c r="BJ263" s="20"/>
      <c r="BK263" s="20">
        <f t="shared" ref="BK263:BM263" si="2615">$AF263*AG263</f>
        <v>0.00001114946614</v>
      </c>
      <c r="BL263" s="20">
        <f t="shared" si="2615"/>
        <v>-0.000003833051157</v>
      </c>
      <c r="BM263" s="20">
        <f t="shared" si="2615"/>
        <v>-0.000003832954514</v>
      </c>
      <c r="BN263" s="20"/>
      <c r="BO263" s="20">
        <f t="shared" ref="BO263:BP263" si="2616">$AG263*AH263</f>
        <v>-0.000003788281453</v>
      </c>
      <c r="BP263" s="20">
        <f t="shared" si="2616"/>
        <v>-0.000003788185939</v>
      </c>
      <c r="BQ263" s="20"/>
      <c r="BR263" s="20">
        <f t="shared" si="27"/>
        <v>0.000001302332355</v>
      </c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</row>
    <row r="264" ht="15.75" customHeight="1">
      <c r="A264" s="86">
        <v>44560.0</v>
      </c>
      <c r="B264" s="20">
        <v>0.020489999999999998</v>
      </c>
      <c r="C264" s="20">
        <v>0.0218</v>
      </c>
      <c r="D264" s="20">
        <v>0.03331</v>
      </c>
      <c r="E264" s="20">
        <v>0.01198</v>
      </c>
      <c r="F264" s="20">
        <v>0.01573</v>
      </c>
      <c r="G264" s="20">
        <v>0.00602</v>
      </c>
      <c r="H264" s="20">
        <v>0.00894</v>
      </c>
      <c r="I264" s="20" t="s">
        <v>83</v>
      </c>
      <c r="J264" s="20"/>
      <c r="K264" s="86">
        <v>44560.0</v>
      </c>
      <c r="L264" s="89">
        <v>0.883</v>
      </c>
      <c r="M264" s="89">
        <v>115.13</v>
      </c>
      <c r="N264" s="20"/>
      <c r="O264" s="20"/>
      <c r="P264" s="20"/>
      <c r="Q264" s="20"/>
      <c r="R264" s="20"/>
      <c r="S264" s="86">
        <v>44560.0</v>
      </c>
      <c r="T264" s="20">
        <f t="shared" ref="T264:V264" si="2617">(1+B264)*1</f>
        <v>1.02049</v>
      </c>
      <c r="U264" s="20">
        <f t="shared" si="2617"/>
        <v>1.0218</v>
      </c>
      <c r="V264" s="20">
        <f t="shared" si="2617"/>
        <v>1.03331</v>
      </c>
      <c r="W264" s="91">
        <f t="shared" ref="W264:X264" si="2618">(1+E264)*$L264</f>
        <v>0.89357834</v>
      </c>
      <c r="X264" s="91">
        <f t="shared" si="2618"/>
        <v>0.89688959</v>
      </c>
      <c r="Y264" s="91">
        <f t="shared" ref="Y264:Z264" si="2619">(1+G264)*$M264</f>
        <v>115.8230826</v>
      </c>
      <c r="Z264" s="91">
        <f t="shared" si="2619"/>
        <v>116.1592622</v>
      </c>
      <c r="AA264" s="20"/>
      <c r="AB264" s="86">
        <v>44560.0</v>
      </c>
      <c r="AC264" s="92">
        <f t="shared" ref="AC264:AI264" si="2620">LN(T264/T263)</f>
        <v>0.0001175974835</v>
      </c>
      <c r="AD264" s="92">
        <f t="shared" si="2620"/>
        <v>-0.00008807598027</v>
      </c>
      <c r="AE264" s="92">
        <f t="shared" si="2620"/>
        <v>0</v>
      </c>
      <c r="AF264" s="92">
        <f t="shared" si="2620"/>
        <v>0.001927110498</v>
      </c>
      <c r="AG264" s="92">
        <f t="shared" si="2620"/>
        <v>0.0018385082</v>
      </c>
      <c r="AH264" s="92">
        <f t="shared" si="2620"/>
        <v>0.001393189934</v>
      </c>
      <c r="AI264" s="92">
        <f t="shared" si="2620"/>
        <v>0.001392930999</v>
      </c>
      <c r="AJ264" s="20"/>
      <c r="AK264" s="20">
        <f t="shared" ref="AK264:AQ264" si="2621">AC264*AC264</f>
        <v>0.00000001382916814</v>
      </c>
      <c r="AL264" s="20">
        <f t="shared" si="2621"/>
        <v>0.0000000077573783</v>
      </c>
      <c r="AM264" s="20">
        <f t="shared" si="2621"/>
        <v>0</v>
      </c>
      <c r="AN264" s="20">
        <f t="shared" si="2621"/>
        <v>0.000003713754873</v>
      </c>
      <c r="AO264" s="20">
        <f t="shared" si="2621"/>
        <v>0.0000033801124</v>
      </c>
      <c r="AP264" s="20">
        <f t="shared" si="2621"/>
        <v>0.000001940978193</v>
      </c>
      <c r="AQ264" s="20">
        <f t="shared" si="2621"/>
        <v>0.000001940256767</v>
      </c>
      <c r="AR264" s="20"/>
      <c r="AS264" s="20">
        <f t="shared" ref="AS264:AX264" si="2622">$AC264*AD264</f>
        <v>-0.00000001035751364</v>
      </c>
      <c r="AT264" s="20">
        <f t="shared" si="2622"/>
        <v>0</v>
      </c>
      <c r="AU264" s="20">
        <f t="shared" si="2622"/>
        <v>0.0000002266233451</v>
      </c>
      <c r="AV264" s="20">
        <f t="shared" si="2622"/>
        <v>0.0000002162039378</v>
      </c>
      <c r="AW264" s="20">
        <f t="shared" si="2622"/>
        <v>0.0000001638356304</v>
      </c>
      <c r="AX264" s="20">
        <f t="shared" si="2622"/>
        <v>0.0000001638051802</v>
      </c>
      <c r="AY264" s="20"/>
      <c r="AZ264" s="20">
        <f t="shared" ref="AZ264:BD264" si="2623">$AD264*AE264</f>
        <v>0</v>
      </c>
      <c r="BA264" s="20">
        <f t="shared" si="2623"/>
        <v>-0.0000001697321462</v>
      </c>
      <c r="BB264" s="20">
        <f t="shared" si="2623"/>
        <v>-0.0000001619284119</v>
      </c>
      <c r="BC264" s="20">
        <f t="shared" si="2623"/>
        <v>-0.0000001227065692</v>
      </c>
      <c r="BD264" s="20">
        <f t="shared" si="2623"/>
        <v>-0.0000001226837631</v>
      </c>
      <c r="BE264" s="20"/>
      <c r="BF264" s="20">
        <f t="shared" ref="BF264:BI264" si="2624">$AE264*AF264</f>
        <v>0</v>
      </c>
      <c r="BG264" s="20">
        <f t="shared" si="2624"/>
        <v>0</v>
      </c>
      <c r="BH264" s="20">
        <f t="shared" si="2624"/>
        <v>0</v>
      </c>
      <c r="BI264" s="20">
        <f t="shared" si="2624"/>
        <v>0</v>
      </c>
      <c r="BJ264" s="20"/>
      <c r="BK264" s="20">
        <f t="shared" ref="BK264:BM264" si="2625">$AF264*AG264</f>
        <v>0.000003543008453</v>
      </c>
      <c r="BL264" s="20">
        <f t="shared" si="2625"/>
        <v>0.000002684830949</v>
      </c>
      <c r="BM264" s="20">
        <f t="shared" si="2625"/>
        <v>0.000002684331951</v>
      </c>
      <c r="BN264" s="20"/>
      <c r="BO264" s="20">
        <f t="shared" ref="BO264:BP264" si="2626">$AG264*AH264</f>
        <v>0.000002561391118</v>
      </c>
      <c r="BP264" s="20">
        <f t="shared" si="2626"/>
        <v>0.000002560915062</v>
      </c>
      <c r="BQ264" s="20"/>
      <c r="BR264" s="20">
        <f t="shared" si="27"/>
        <v>0.000001940617447</v>
      </c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</row>
    <row r="265" ht="15.75" customHeight="1">
      <c r="A265" s="86">
        <v>44561.0</v>
      </c>
      <c r="B265" s="20">
        <v>0.02052</v>
      </c>
      <c r="C265" s="20">
        <v>0.02168</v>
      </c>
      <c r="D265" s="20">
        <v>0.03325</v>
      </c>
      <c r="E265" s="20">
        <v>0.01199</v>
      </c>
      <c r="F265" s="20">
        <v>0.01574</v>
      </c>
      <c r="G265" s="20">
        <v>0.00602</v>
      </c>
      <c r="H265" s="20">
        <v>0.00894</v>
      </c>
      <c r="I265" s="20" t="s">
        <v>83</v>
      </c>
      <c r="J265" s="20"/>
      <c r="K265" s="86">
        <v>44561.0</v>
      </c>
      <c r="L265" s="89">
        <v>0.8798</v>
      </c>
      <c r="M265" s="89">
        <v>115.18</v>
      </c>
      <c r="N265" s="20"/>
      <c r="O265" s="20"/>
      <c r="P265" s="20"/>
      <c r="Q265" s="20"/>
      <c r="R265" s="20"/>
      <c r="S265" s="86">
        <v>44561.0</v>
      </c>
      <c r="T265" s="20">
        <f t="shared" ref="T265:V265" si="2627">(1+B265)*1</f>
        <v>1.02052</v>
      </c>
      <c r="U265" s="20">
        <f t="shared" si="2627"/>
        <v>1.02168</v>
      </c>
      <c r="V265" s="20">
        <f t="shared" si="2627"/>
        <v>1.03325</v>
      </c>
      <c r="W265" s="91">
        <f t="shared" ref="W265:X265" si="2628">(1+E265)*$L265</f>
        <v>0.890348802</v>
      </c>
      <c r="X265" s="91">
        <f t="shared" si="2628"/>
        <v>0.893648052</v>
      </c>
      <c r="Y265" s="91">
        <f t="shared" ref="Y265:Z265" si="2629">(1+G265)*$M265</f>
        <v>115.8733836</v>
      </c>
      <c r="Z265" s="91">
        <f t="shared" si="2629"/>
        <v>116.2097092</v>
      </c>
      <c r="AA265" s="20"/>
      <c r="AB265" s="86">
        <v>44561.0</v>
      </c>
      <c r="AC265" s="92">
        <f t="shared" ref="AC265:AI265" si="2630">LN(T265/T264)</f>
        <v>0.00002939721021</v>
      </c>
      <c r="AD265" s="92">
        <f t="shared" si="2630"/>
        <v>-0.0001174467087</v>
      </c>
      <c r="AE265" s="92">
        <f t="shared" si="2630"/>
        <v>-0.00005806751318</v>
      </c>
      <c r="AF265" s="92">
        <f t="shared" si="2630"/>
        <v>-0.00362071012</v>
      </c>
      <c r="AG265" s="92">
        <f t="shared" si="2630"/>
        <v>-0.003620746602</v>
      </c>
      <c r="AH265" s="92">
        <f t="shared" si="2630"/>
        <v>0.000434197393</v>
      </c>
      <c r="AI265" s="92">
        <f t="shared" si="2630"/>
        <v>0.000434197393</v>
      </c>
      <c r="AJ265" s="20"/>
      <c r="AK265" s="20">
        <f t="shared" ref="AK265:AQ265" si="2631">AC265*AC265</f>
        <v>0.000000000864195968</v>
      </c>
      <c r="AL265" s="20">
        <f t="shared" si="2631"/>
        <v>0.00000001379372938</v>
      </c>
      <c r="AM265" s="20">
        <f t="shared" si="2631"/>
        <v>0.000000003371836087</v>
      </c>
      <c r="AN265" s="20">
        <f t="shared" si="2631"/>
        <v>0.00001310954177</v>
      </c>
      <c r="AO265" s="20">
        <f t="shared" si="2631"/>
        <v>0.00001310980595</v>
      </c>
      <c r="AP265" s="20">
        <f t="shared" si="2631"/>
        <v>0.000000188527376</v>
      </c>
      <c r="AQ265" s="20">
        <f t="shared" si="2631"/>
        <v>0.000000188527376</v>
      </c>
      <c r="AR265" s="20"/>
      <c r="AS265" s="20">
        <f t="shared" ref="AS265:AX265" si="2632">$AC265*AD265</f>
        <v>-0.000000003452605584</v>
      </c>
      <c r="AT265" s="20">
        <f t="shared" si="2632"/>
        <v>-0.000000001707022891</v>
      </c>
      <c r="AU265" s="20">
        <f t="shared" si="2632"/>
        <v>-0.0000001064387765</v>
      </c>
      <c r="AV265" s="20">
        <f t="shared" si="2632"/>
        <v>-0.000000106439849</v>
      </c>
      <c r="AW265" s="20">
        <f t="shared" si="2632"/>
        <v>0.00000001276419203</v>
      </c>
      <c r="AX265" s="20">
        <f t="shared" si="2632"/>
        <v>0.00000001276419203</v>
      </c>
      <c r="AY265" s="20"/>
      <c r="AZ265" s="20">
        <f t="shared" ref="AZ265:BD265" si="2633">$AD265*AE265</f>
        <v>0.000000006819838305</v>
      </c>
      <c r="BA265" s="20">
        <f t="shared" si="2633"/>
        <v>0.0000004252404867</v>
      </c>
      <c r="BB265" s="20">
        <f t="shared" si="2633"/>
        <v>0.0000004252447714</v>
      </c>
      <c r="BC265" s="20">
        <f t="shared" si="2633"/>
        <v>-0.00000005099505472</v>
      </c>
      <c r="BD265" s="20">
        <f t="shared" si="2633"/>
        <v>-0.00000005099505472</v>
      </c>
      <c r="BE265" s="20"/>
      <c r="BF265" s="20">
        <f t="shared" ref="BF265:BI265" si="2634">$AE265*AF265</f>
        <v>0.0000002102456326</v>
      </c>
      <c r="BG265" s="20">
        <f t="shared" si="2634"/>
        <v>0.000000210247751</v>
      </c>
      <c r="BH265" s="20">
        <f t="shared" si="2634"/>
        <v>-0.00000002521276284</v>
      </c>
      <c r="BI265" s="20">
        <f t="shared" si="2634"/>
        <v>-0.00000002521276284</v>
      </c>
      <c r="BJ265" s="20"/>
      <c r="BK265" s="20">
        <f t="shared" ref="BK265:BM265" si="2635">$AF265*AG265</f>
        <v>0.00001310967386</v>
      </c>
      <c r="BL265" s="20">
        <f t="shared" si="2635"/>
        <v>-0.000001572102895</v>
      </c>
      <c r="BM265" s="20">
        <f t="shared" si="2635"/>
        <v>-0.000001572102895</v>
      </c>
      <c r="BN265" s="20"/>
      <c r="BO265" s="20">
        <f t="shared" ref="BO265:BP265" si="2636">$AG265*AH265</f>
        <v>-0.000001572118735</v>
      </c>
      <c r="BP265" s="20">
        <f t="shared" si="2636"/>
        <v>-0.000001572118735</v>
      </c>
      <c r="BQ265" s="20"/>
      <c r="BR265" s="20">
        <f t="shared" si="27"/>
        <v>0.000000188527376</v>
      </c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</row>
    <row r="266" ht="15.75" customHeight="1">
      <c r="A266" s="86">
        <v>44564.0</v>
      </c>
      <c r="B266" s="490">
        <v>0.0203</v>
      </c>
      <c r="C266" s="490">
        <v>0.0216</v>
      </c>
      <c r="D266" s="490">
        <v>0.0332</v>
      </c>
      <c r="E266" s="20">
        <v>0.01192</v>
      </c>
      <c r="F266" s="20">
        <v>0.01573</v>
      </c>
      <c r="G266" s="20">
        <v>0.00602</v>
      </c>
      <c r="H266" s="20">
        <v>0.00914</v>
      </c>
      <c r="I266" s="20" t="s">
        <v>83</v>
      </c>
      <c r="J266" s="20"/>
      <c r="K266" s="86">
        <v>44564.0</v>
      </c>
      <c r="L266" s="89">
        <v>0.8852</v>
      </c>
      <c r="M266" s="89">
        <v>115.35</v>
      </c>
      <c r="N266" s="20"/>
      <c r="O266" s="20"/>
      <c r="P266" s="20"/>
      <c r="Q266" s="20"/>
      <c r="R266" s="20"/>
      <c r="S266" s="86">
        <v>44564.0</v>
      </c>
      <c r="T266" s="20">
        <f t="shared" ref="T266:V266" si="2637">(1+B266)*1</f>
        <v>1.0203</v>
      </c>
      <c r="U266" s="20">
        <f t="shared" si="2637"/>
        <v>1.0216</v>
      </c>
      <c r="V266" s="20">
        <f t="shared" si="2637"/>
        <v>1.0332</v>
      </c>
      <c r="W266" s="91">
        <f t="shared" ref="W266:X266" si="2638">(1+E266)*$L266</f>
        <v>0.895751584</v>
      </c>
      <c r="X266" s="91">
        <f t="shared" si="2638"/>
        <v>0.899124196</v>
      </c>
      <c r="Y266" s="91">
        <f t="shared" ref="Y266:Z266" si="2639">(1+G266)*$M266</f>
        <v>116.044407</v>
      </c>
      <c r="Z266" s="91">
        <f t="shared" si="2639"/>
        <v>116.404299</v>
      </c>
      <c r="AA266" s="20"/>
      <c r="AB266" s="86">
        <v>44564.0</v>
      </c>
      <c r="AC266" s="92">
        <f t="shared" ref="AC266:AI266" si="2640">LN(T266/T265)</f>
        <v>-0.0002155996128</v>
      </c>
      <c r="AD266" s="92">
        <f t="shared" si="2640"/>
        <v>-0.00007830546968</v>
      </c>
      <c r="AE266" s="92">
        <f t="shared" si="2640"/>
        <v>-0.00004839217016</v>
      </c>
      <c r="AF266" s="92">
        <f t="shared" si="2640"/>
        <v>0.006049826226</v>
      </c>
      <c r="AG266" s="92">
        <f t="shared" si="2640"/>
        <v>0.006109154175</v>
      </c>
      <c r="AH266" s="92">
        <f t="shared" si="2640"/>
        <v>0.001474862541</v>
      </c>
      <c r="AI266" s="92">
        <f t="shared" si="2640"/>
        <v>0.00167307074</v>
      </c>
      <c r="AJ266" s="20"/>
      <c r="AK266" s="20">
        <f t="shared" ref="AK266:AQ266" si="2641">AC266*AC266</f>
        <v>0.00000004648319302</v>
      </c>
      <c r="AL266" s="20">
        <f t="shared" si="2641"/>
        <v>0.000000006131746581</v>
      </c>
      <c r="AM266" s="20">
        <f t="shared" si="2641"/>
        <v>0.000000002341802132</v>
      </c>
      <c r="AN266" s="20">
        <f t="shared" si="2641"/>
        <v>0.00003660039736</v>
      </c>
      <c r="AO266" s="20">
        <f t="shared" si="2641"/>
        <v>0.00003732176473</v>
      </c>
      <c r="AP266" s="20">
        <f t="shared" si="2641"/>
        <v>0.000002175219516</v>
      </c>
      <c r="AQ266" s="20">
        <f t="shared" si="2641"/>
        <v>0.0000027991657</v>
      </c>
      <c r="AR266" s="20"/>
      <c r="AS266" s="20">
        <f t="shared" ref="AS266:AX266" si="2642">$AC266*AD266</f>
        <v>0.00000001688262894</v>
      </c>
      <c r="AT266" s="20">
        <f t="shared" si="2642"/>
        <v>0.00000001043333315</v>
      </c>
      <c r="AU266" s="20">
        <f t="shared" si="2642"/>
        <v>-0.000001304340192</v>
      </c>
      <c r="AV266" s="20">
        <f t="shared" si="2642"/>
        <v>-0.000001317131274</v>
      </c>
      <c r="AW266" s="20">
        <f t="shared" si="2642"/>
        <v>-0.0000003179797928</v>
      </c>
      <c r="AX266" s="20">
        <f t="shared" si="2642"/>
        <v>-0.0000003607134036</v>
      </c>
      <c r="AY266" s="20"/>
      <c r="AZ266" s="20">
        <f t="shared" ref="AZ266:BD266" si="2643">$AD266*AE266</f>
        <v>0.000000003789371613</v>
      </c>
      <c r="BA266" s="20">
        <f t="shared" si="2643"/>
        <v>-0.0000004737344841</v>
      </c>
      <c r="BB266" s="20">
        <f t="shared" si="2643"/>
        <v>-0.000000478380187</v>
      </c>
      <c r="BC266" s="20">
        <f t="shared" si="2643"/>
        <v>-0.000000115489804</v>
      </c>
      <c r="BD266" s="20">
        <f t="shared" si="2643"/>
        <v>-0.0000001310105901</v>
      </c>
      <c r="BE266" s="20"/>
      <c r="BF266" s="20">
        <f t="shared" ref="BF266:BI266" si="2644">$AE266*AF266</f>
        <v>-0.0000002927642201</v>
      </c>
      <c r="BG266" s="20">
        <f t="shared" si="2644"/>
        <v>-0.0000002956352283</v>
      </c>
      <c r="BH266" s="20">
        <f t="shared" si="2644"/>
        <v>-0.00000007137179905</v>
      </c>
      <c r="BI266" s="20">
        <f t="shared" si="2644"/>
        <v>-0.00000008096352392</v>
      </c>
      <c r="BJ266" s="20"/>
      <c r="BK266" s="20">
        <f t="shared" ref="BK266:BM266" si="2645">$AF266*AG266</f>
        <v>0.00003695932114</v>
      </c>
      <c r="BL266" s="20">
        <f t="shared" si="2645"/>
        <v>0.000008922662082</v>
      </c>
      <c r="BM266" s="20">
        <f t="shared" si="2645"/>
        <v>0.00001012178724</v>
      </c>
      <c r="BN266" s="20"/>
      <c r="BO266" s="20">
        <f t="shared" ref="BO266:BP266" si="2646">$AG266*AH266</f>
        <v>0.000009010162651</v>
      </c>
      <c r="BP266" s="20">
        <f t="shared" si="2646"/>
        <v>0.00001022104709</v>
      </c>
      <c r="BQ266" s="20"/>
      <c r="BR266" s="20">
        <f t="shared" si="27"/>
        <v>0.000002467549363</v>
      </c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</row>
    <row r="267" ht="15.75" customHeight="1">
      <c r="A267" s="86">
        <v>44565.0</v>
      </c>
      <c r="B267" s="490">
        <v>0.0207</v>
      </c>
      <c r="C267" s="490">
        <v>0.022099999999999998</v>
      </c>
      <c r="D267" s="490">
        <v>0.0342</v>
      </c>
      <c r="E267" s="20">
        <v>0.012110000000000001</v>
      </c>
      <c r="F267" s="20">
        <v>0.01584</v>
      </c>
      <c r="G267" s="20">
        <v>0.0060799999999999995</v>
      </c>
      <c r="H267" s="20">
        <v>0.009260000000000001</v>
      </c>
      <c r="I267" s="20" t="s">
        <v>83</v>
      </c>
      <c r="J267" s="20"/>
      <c r="K267" s="86">
        <v>44565.0</v>
      </c>
      <c r="L267" s="89">
        <v>0.8861</v>
      </c>
      <c r="M267" s="89">
        <v>116.19</v>
      </c>
      <c r="N267" s="20"/>
      <c r="O267" s="20"/>
      <c r="P267" s="20"/>
      <c r="Q267" s="20"/>
      <c r="R267" s="20"/>
      <c r="S267" s="86">
        <v>44565.0</v>
      </c>
      <c r="T267" s="20">
        <f t="shared" ref="T267:V267" si="2647">(1+B267)*1</f>
        <v>1.0207</v>
      </c>
      <c r="U267" s="20">
        <f t="shared" si="2647"/>
        <v>1.0221</v>
      </c>
      <c r="V267" s="20">
        <f t="shared" si="2647"/>
        <v>1.0342</v>
      </c>
      <c r="W267" s="91">
        <f t="shared" ref="W267:X267" si="2648">(1+E267)*$L267</f>
        <v>0.896830671</v>
      </c>
      <c r="X267" s="91">
        <f t="shared" si="2648"/>
        <v>0.900135824</v>
      </c>
      <c r="Y267" s="91">
        <f t="shared" ref="Y267:Z267" si="2649">(1+G267)*$M267</f>
        <v>116.8964352</v>
      </c>
      <c r="Z267" s="91">
        <f t="shared" si="2649"/>
        <v>117.2659194</v>
      </c>
      <c r="AA267" s="20"/>
      <c r="AB267" s="86">
        <v>44565.0</v>
      </c>
      <c r="AC267" s="92">
        <f t="shared" ref="AC267:AI267" si="2650">LN(T267/T266)</f>
        <v>0.0003919647282</v>
      </c>
      <c r="AD267" s="92">
        <f t="shared" si="2650"/>
        <v>0.0004893086167</v>
      </c>
      <c r="AE267" s="92">
        <f t="shared" si="2650"/>
        <v>0.0009673987404</v>
      </c>
      <c r="AF267" s="92">
        <f t="shared" si="2650"/>
        <v>0.00120394713</v>
      </c>
      <c r="AG267" s="92">
        <f t="shared" si="2650"/>
        <v>0.001124493509</v>
      </c>
      <c r="AH267" s="92">
        <f t="shared" si="2650"/>
        <v>0.007315436758</v>
      </c>
      <c r="AI267" s="92">
        <f t="shared" si="2650"/>
        <v>0.007374703639</v>
      </c>
      <c r="AJ267" s="20"/>
      <c r="AK267" s="20">
        <f t="shared" ref="AK267:AQ267" si="2651">AC267*AC267</f>
        <v>0.0000001536363481</v>
      </c>
      <c r="AL267" s="20">
        <f t="shared" si="2651"/>
        <v>0.0000002394229224</v>
      </c>
      <c r="AM267" s="20">
        <f t="shared" si="2651"/>
        <v>0.000000935860323</v>
      </c>
      <c r="AN267" s="20">
        <f t="shared" si="2651"/>
        <v>0.000001449488691</v>
      </c>
      <c r="AO267" s="20">
        <f t="shared" si="2651"/>
        <v>0.000001264485651</v>
      </c>
      <c r="AP267" s="20">
        <f t="shared" si="2651"/>
        <v>0.00005351561496</v>
      </c>
      <c r="AQ267" s="20">
        <f t="shared" si="2651"/>
        <v>0.00005438625377</v>
      </c>
      <c r="AR267" s="20"/>
      <c r="AS267" s="20">
        <f t="shared" ref="AS267:AX267" si="2652">$AC267*AD267</f>
        <v>0.0000001917917189</v>
      </c>
      <c r="AT267" s="20">
        <f t="shared" si="2652"/>
        <v>0.0000003791861843</v>
      </c>
      <c r="AU267" s="20">
        <f t="shared" si="2652"/>
        <v>0.0000004719048095</v>
      </c>
      <c r="AV267" s="20">
        <f t="shared" si="2652"/>
        <v>0.0000004407617925</v>
      </c>
      <c r="AW267" s="20">
        <f t="shared" si="2652"/>
        <v>0.00000286739318</v>
      </c>
      <c r="AX267" s="20">
        <f t="shared" si="2652"/>
        <v>0.000002890623708</v>
      </c>
      <c r="AY267" s="20"/>
      <c r="AZ267" s="20">
        <f t="shared" ref="AZ267:BD267" si="2653">$AD267*AE267</f>
        <v>0.0000004733565395</v>
      </c>
      <c r="BA267" s="20">
        <f t="shared" si="2653"/>
        <v>0.0000005891017046</v>
      </c>
      <c r="BB267" s="20">
        <f t="shared" si="2653"/>
        <v>0.0000005502243633</v>
      </c>
      <c r="BC267" s="20">
        <f t="shared" si="2653"/>
        <v>0.000003579506241</v>
      </c>
      <c r="BD267" s="20">
        <f t="shared" si="2653"/>
        <v>0.000003608506036</v>
      </c>
      <c r="BE267" s="20"/>
      <c r="BF267" s="20">
        <f t="shared" ref="BF267:BI267" si="2654">$AE267*AF267</f>
        <v>0.000001164696937</v>
      </c>
      <c r="BG267" s="20">
        <f t="shared" si="2654"/>
        <v>0.000001087833604</v>
      </c>
      <c r="BH267" s="20">
        <f t="shared" si="2654"/>
        <v>0.000007076944305</v>
      </c>
      <c r="BI267" s="20">
        <f t="shared" si="2654"/>
        <v>0.000007134279012</v>
      </c>
      <c r="BJ267" s="20"/>
      <c r="BK267" s="20">
        <f t="shared" ref="BK267:BM267" si="2655">$AF267*AG267</f>
        <v>0.000001353830732</v>
      </c>
      <c r="BL267" s="20">
        <f t="shared" si="2655"/>
        <v>0.000008807399087</v>
      </c>
      <c r="BM267" s="20">
        <f t="shared" si="2655"/>
        <v>0.000008878753279</v>
      </c>
      <c r="BN267" s="20"/>
      <c r="BO267" s="20">
        <f t="shared" ref="BO267:BP267" si="2656">$AG267*AH267</f>
        <v>0.000008226161149</v>
      </c>
      <c r="BP267" s="20">
        <f t="shared" si="2656"/>
        <v>0.000008292806372</v>
      </c>
      <c r="BQ267" s="20"/>
      <c r="BR267" s="20">
        <f t="shared" si="27"/>
        <v>0.00005394917808</v>
      </c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</row>
    <row r="268" ht="15.75" customHeight="1">
      <c r="A268" s="86">
        <v>44566.0</v>
      </c>
      <c r="B268" s="490">
        <v>0.0209</v>
      </c>
      <c r="C268" s="490">
        <v>0.0223</v>
      </c>
      <c r="D268" s="490">
        <v>0.0342</v>
      </c>
      <c r="E268" s="20">
        <v>0.012150000000000001</v>
      </c>
      <c r="F268" s="20">
        <v>0.01587</v>
      </c>
      <c r="G268" s="20">
        <v>0.00607</v>
      </c>
      <c r="H268" s="20">
        <v>0.00927</v>
      </c>
      <c r="I268" s="20" t="s">
        <v>83</v>
      </c>
      <c r="J268" s="20"/>
      <c r="K268" s="86">
        <v>44566.0</v>
      </c>
      <c r="L268" s="89">
        <v>0.884</v>
      </c>
      <c r="M268" s="89">
        <v>116.15</v>
      </c>
      <c r="N268" s="20"/>
      <c r="O268" s="20"/>
      <c r="P268" s="20"/>
      <c r="Q268" s="20"/>
      <c r="R268" s="20"/>
      <c r="S268" s="86">
        <v>44566.0</v>
      </c>
      <c r="T268" s="20">
        <f t="shared" ref="T268:V268" si="2657">(1+B268)*1</f>
        <v>1.0209</v>
      </c>
      <c r="U268" s="20">
        <f t="shared" si="2657"/>
        <v>1.0223</v>
      </c>
      <c r="V268" s="20">
        <f t="shared" si="2657"/>
        <v>1.0342</v>
      </c>
      <c r="W268" s="91">
        <f t="shared" ref="W268:X268" si="2658">(1+E268)*$L268</f>
        <v>0.8947406</v>
      </c>
      <c r="X268" s="91">
        <f t="shared" si="2658"/>
        <v>0.89802908</v>
      </c>
      <c r="Y268" s="91">
        <f t="shared" ref="Y268:Z268" si="2659">(1+G268)*$M268</f>
        <v>116.8550305</v>
      </c>
      <c r="Z268" s="91">
        <f t="shared" si="2659"/>
        <v>117.2267105</v>
      </c>
      <c r="AA268" s="20"/>
      <c r="AB268" s="86">
        <v>44566.0</v>
      </c>
      <c r="AC268" s="92">
        <f t="shared" ref="AC268:AI268" si="2660">LN(T268/T267)</f>
        <v>0.0001959247655</v>
      </c>
      <c r="AD268" s="92">
        <f t="shared" si="2660"/>
        <v>0.0001956564279</v>
      </c>
      <c r="AE268" s="92">
        <f t="shared" si="2660"/>
        <v>0</v>
      </c>
      <c r="AF268" s="92">
        <f t="shared" si="2660"/>
        <v>-0.002333227801</v>
      </c>
      <c r="AG268" s="92">
        <f t="shared" si="2660"/>
        <v>-0.002343216642</v>
      </c>
      <c r="AH268" s="92">
        <f t="shared" si="2660"/>
        <v>-0.0003542625952</v>
      </c>
      <c r="AI268" s="92">
        <f t="shared" si="2660"/>
        <v>-0.0003344147778</v>
      </c>
      <c r="AJ268" s="20"/>
      <c r="AK268" s="20">
        <f t="shared" ref="AK268:AQ268" si="2661">AC268*AC268</f>
        <v>0.00000003838651374</v>
      </c>
      <c r="AL268" s="20">
        <f t="shared" si="2661"/>
        <v>0.00000003828143779</v>
      </c>
      <c r="AM268" s="20">
        <f t="shared" si="2661"/>
        <v>0</v>
      </c>
      <c r="AN268" s="20">
        <f t="shared" si="2661"/>
        <v>0.00000544395197</v>
      </c>
      <c r="AO268" s="20">
        <f t="shared" si="2661"/>
        <v>0.000005490664231</v>
      </c>
      <c r="AP268" s="20">
        <f t="shared" si="2661"/>
        <v>0.0000001255019863</v>
      </c>
      <c r="AQ268" s="20">
        <f t="shared" si="2661"/>
        <v>0.0000001118332436</v>
      </c>
      <c r="AR268" s="20"/>
      <c r="AS268" s="20">
        <f t="shared" ref="AS268:AX268" si="2662">$AC268*AD268</f>
        <v>0.00000003833393977</v>
      </c>
      <c r="AT268" s="20">
        <f t="shared" si="2662"/>
        <v>0</v>
      </c>
      <c r="AU268" s="20">
        <f t="shared" si="2662"/>
        <v>-0.0000004571371097</v>
      </c>
      <c r="AV268" s="20">
        <f t="shared" si="2662"/>
        <v>-0.0000004590941711</v>
      </c>
      <c r="AW268" s="20">
        <f t="shared" si="2662"/>
        <v>-0.00000006940881589</v>
      </c>
      <c r="AX268" s="20">
        <f t="shared" si="2662"/>
        <v>-0.00000006552013693</v>
      </c>
      <c r="AY268" s="20"/>
      <c r="AZ268" s="20">
        <f t="shared" ref="AZ268:BD268" si="2663">$AD268*AE268</f>
        <v>0</v>
      </c>
      <c r="BA268" s="20">
        <f t="shared" si="2663"/>
        <v>-0.000000456511017</v>
      </c>
      <c r="BB268" s="20">
        <f t="shared" si="2663"/>
        <v>-0.000000458465398</v>
      </c>
      <c r="BC268" s="20">
        <f t="shared" si="2663"/>
        <v>-0.00000006931375392</v>
      </c>
      <c r="BD268" s="20">
        <f t="shared" si="2663"/>
        <v>-0.00000006543040088</v>
      </c>
      <c r="BE268" s="20"/>
      <c r="BF268" s="20">
        <f t="shared" ref="BF268:BI268" si="2664">$AE268*AF268</f>
        <v>0</v>
      </c>
      <c r="BG268" s="20">
        <f t="shared" si="2664"/>
        <v>0</v>
      </c>
      <c r="BH268" s="20">
        <f t="shared" si="2664"/>
        <v>0</v>
      </c>
      <c r="BI268" s="20">
        <f t="shared" si="2664"/>
        <v>0</v>
      </c>
      <c r="BJ268" s="20"/>
      <c r="BK268" s="20">
        <f t="shared" ref="BK268:BM268" si="2665">$AF268*AG268</f>
        <v>0.000005467258212</v>
      </c>
      <c r="BL268" s="20">
        <f t="shared" si="2665"/>
        <v>0.0000008265753358</v>
      </c>
      <c r="BM268" s="20">
        <f t="shared" si="2665"/>
        <v>0.0000007802658566</v>
      </c>
      <c r="BN268" s="20"/>
      <c r="BO268" s="20">
        <f t="shared" ref="BO268:BP268" si="2666">$AG268*AH268</f>
        <v>0.0000008301140086</v>
      </c>
      <c r="BP268" s="20">
        <f t="shared" si="2666"/>
        <v>0.0000007836062727</v>
      </c>
      <c r="BQ268" s="20"/>
      <c r="BR268" s="20">
        <f t="shared" si="27"/>
        <v>0.0000001184706471</v>
      </c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</row>
    <row r="269" ht="15.75" customHeight="1">
      <c r="A269" s="86">
        <v>44567.0</v>
      </c>
      <c r="B269" s="490">
        <v>0.0215</v>
      </c>
      <c r="C269" s="490">
        <v>0.0233</v>
      </c>
      <c r="D269" s="490">
        <v>0.0356</v>
      </c>
      <c r="E269" s="20">
        <v>0.01266</v>
      </c>
      <c r="F269" s="20">
        <v>0.01643</v>
      </c>
      <c r="G269" s="20">
        <v>0.00619</v>
      </c>
      <c r="H269" s="20">
        <v>0.00949</v>
      </c>
      <c r="I269" s="20" t="s">
        <v>83</v>
      </c>
      <c r="J269" s="20"/>
      <c r="K269" s="86">
        <v>44567.0</v>
      </c>
      <c r="L269" s="89">
        <v>0.8851</v>
      </c>
      <c r="M269" s="89">
        <v>115.85</v>
      </c>
      <c r="N269" s="20"/>
      <c r="O269" s="20"/>
      <c r="P269" s="20"/>
      <c r="Q269" s="20"/>
      <c r="R269" s="20"/>
      <c r="S269" s="86">
        <v>44567.0</v>
      </c>
      <c r="T269" s="20">
        <f t="shared" ref="T269:V269" si="2667">(1+B269)*1</f>
        <v>1.0215</v>
      </c>
      <c r="U269" s="20">
        <f t="shared" si="2667"/>
        <v>1.0233</v>
      </c>
      <c r="V269" s="20">
        <f t="shared" si="2667"/>
        <v>1.0356</v>
      </c>
      <c r="W269" s="91">
        <f t="shared" ref="W269:X269" si="2668">(1+E269)*$L269</f>
        <v>0.896305366</v>
      </c>
      <c r="X269" s="91">
        <f t="shared" si="2668"/>
        <v>0.899642193</v>
      </c>
      <c r="Y269" s="91">
        <f t="shared" ref="Y269:Z269" si="2669">(1+G269)*$M269</f>
        <v>116.5671115</v>
      </c>
      <c r="Z269" s="91">
        <f t="shared" si="2669"/>
        <v>116.9494165</v>
      </c>
      <c r="AA269" s="20"/>
      <c r="AB269" s="86">
        <v>44567.0</v>
      </c>
      <c r="AC269" s="92">
        <f t="shared" ref="AC269:AI269" si="2670">LN(T269/T268)</f>
        <v>0.0005875440827</v>
      </c>
      <c r="AD269" s="92">
        <f t="shared" si="2670"/>
        <v>0.0009777083297</v>
      </c>
      <c r="AE269" s="92">
        <f t="shared" si="2670"/>
        <v>0.001352787915</v>
      </c>
      <c r="AF269" s="92">
        <f t="shared" si="2670"/>
        <v>0.001747321317</v>
      </c>
      <c r="AG269" s="92">
        <f t="shared" si="2670"/>
        <v>0.00179467009</v>
      </c>
      <c r="AH269" s="92">
        <f t="shared" si="2670"/>
        <v>-0.002466939456</v>
      </c>
      <c r="AI269" s="92">
        <f t="shared" si="2670"/>
        <v>-0.00236825276</v>
      </c>
      <c r="AJ269" s="20"/>
      <c r="AK269" s="20">
        <f t="shared" ref="AK269:AQ269" si="2671">AC269*AC269</f>
        <v>0.0000003452080491</v>
      </c>
      <c r="AL269" s="20">
        <f t="shared" si="2671"/>
        <v>0.000000955913578</v>
      </c>
      <c r="AM269" s="20">
        <f t="shared" si="2671"/>
        <v>0.000001830035144</v>
      </c>
      <c r="AN269" s="20">
        <f t="shared" si="2671"/>
        <v>0.000003053131785</v>
      </c>
      <c r="AO269" s="20">
        <f t="shared" si="2671"/>
        <v>0.000003220840733</v>
      </c>
      <c r="AP269" s="20">
        <f t="shared" si="2671"/>
        <v>0.00000608579028</v>
      </c>
      <c r="AQ269" s="20">
        <f t="shared" si="2671"/>
        <v>0.000005608621138</v>
      </c>
      <c r="AR269" s="20"/>
      <c r="AS269" s="20">
        <f t="shared" ref="AS269:AX269" si="2672">$AC269*AD269</f>
        <v>0.0000005744467438</v>
      </c>
      <c r="AT269" s="20">
        <f t="shared" si="2672"/>
        <v>0.0000007948225348</v>
      </c>
      <c r="AU269" s="20">
        <f t="shared" si="2672"/>
        <v>0.0000010266283</v>
      </c>
      <c r="AV269" s="20">
        <f t="shared" si="2672"/>
        <v>0.000001054447792</v>
      </c>
      <c r="AW269" s="20">
        <f t="shared" si="2672"/>
        <v>-0.00000144943568</v>
      </c>
      <c r="AX269" s="20">
        <f t="shared" si="2672"/>
        <v>-0.000001391452896</v>
      </c>
      <c r="AY269" s="20"/>
      <c r="AZ269" s="20">
        <f t="shared" ref="AZ269:BD269" si="2673">$AD269*AE269</f>
        <v>0.000001322632013</v>
      </c>
      <c r="BA269" s="20">
        <f t="shared" si="2673"/>
        <v>0.000001708370606</v>
      </c>
      <c r="BB269" s="20">
        <f t="shared" si="2673"/>
        <v>0.000001754663896</v>
      </c>
      <c r="BC269" s="20">
        <f t="shared" si="2673"/>
        <v>-0.000002411947255</v>
      </c>
      <c r="BD269" s="20">
        <f t="shared" si="2673"/>
        <v>-0.000002315460451</v>
      </c>
      <c r="BE269" s="20"/>
      <c r="BF269" s="20">
        <f t="shared" ref="BF269:BI269" si="2674">$AE269*AF269</f>
        <v>0.000002363755162</v>
      </c>
      <c r="BG269" s="20">
        <f t="shared" si="2674"/>
        <v>0.00000242780801</v>
      </c>
      <c r="BH269" s="20">
        <f t="shared" si="2674"/>
        <v>-0.000003337245884</v>
      </c>
      <c r="BI269" s="20">
        <f t="shared" si="2674"/>
        <v>-0.000003203743715</v>
      </c>
      <c r="BJ269" s="20"/>
      <c r="BK269" s="20">
        <f t="shared" ref="BK269:BM269" si="2675">$AF269*AG269</f>
        <v>0.000003135865306</v>
      </c>
      <c r="BL269" s="20">
        <f t="shared" si="2675"/>
        <v>-0.0000043105359</v>
      </c>
      <c r="BM269" s="20">
        <f t="shared" si="2675"/>
        <v>-0.000004138098533</v>
      </c>
      <c r="BN269" s="20"/>
      <c r="BO269" s="20">
        <f t="shared" ref="BO269:BP269" si="2676">$AG269*AH269</f>
        <v>-0.000004427342457</v>
      </c>
      <c r="BP269" s="20">
        <f t="shared" si="2676"/>
        <v>-0.000004250232396</v>
      </c>
      <c r="BQ269" s="20"/>
      <c r="BR269" s="20">
        <f t="shared" si="27"/>
        <v>0.000005842336177</v>
      </c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</row>
    <row r="270" ht="15.75" customHeight="1">
      <c r="A270" s="86">
        <v>44568.0</v>
      </c>
      <c r="B270" s="490">
        <v>0.0218</v>
      </c>
      <c r="C270" s="490">
        <v>0.0239</v>
      </c>
      <c r="D270" s="490">
        <v>0.0356</v>
      </c>
      <c r="E270" s="20">
        <v>0.01286</v>
      </c>
      <c r="F270" s="20">
        <v>0.01645</v>
      </c>
      <c r="G270" s="20">
        <v>0.00624</v>
      </c>
      <c r="H270" s="20">
        <v>0.00961</v>
      </c>
      <c r="I270" s="20" t="s">
        <v>83</v>
      </c>
      <c r="J270" s="20"/>
      <c r="K270" s="86">
        <v>44568.0</v>
      </c>
      <c r="L270" s="89">
        <v>0.8803</v>
      </c>
      <c r="M270" s="89">
        <v>115.61</v>
      </c>
      <c r="N270" s="20"/>
      <c r="O270" s="20"/>
      <c r="P270" s="20"/>
      <c r="Q270" s="20"/>
      <c r="R270" s="20"/>
      <c r="S270" s="86">
        <v>44568.0</v>
      </c>
      <c r="T270" s="20">
        <f t="shared" ref="T270:V270" si="2677">(1+B270)*1</f>
        <v>1.0218</v>
      </c>
      <c r="U270" s="20">
        <f t="shared" si="2677"/>
        <v>1.0239</v>
      </c>
      <c r="V270" s="20">
        <f t="shared" si="2677"/>
        <v>1.0356</v>
      </c>
      <c r="W270" s="91">
        <f t="shared" ref="W270:X270" si="2678">(1+E270)*$L270</f>
        <v>0.891620658</v>
      </c>
      <c r="X270" s="91">
        <f t="shared" si="2678"/>
        <v>0.894780935</v>
      </c>
      <c r="Y270" s="91">
        <f t="shared" ref="Y270:Z270" si="2679">(1+G270)*$M270</f>
        <v>116.3314064</v>
      </c>
      <c r="Z270" s="91">
        <f t="shared" si="2679"/>
        <v>116.7210121</v>
      </c>
      <c r="AA270" s="20"/>
      <c r="AB270" s="86">
        <v>44568.0</v>
      </c>
      <c r="AC270" s="92">
        <f t="shared" ref="AC270:AI270" si="2680">LN(T270/T269)</f>
        <v>0.000293642639</v>
      </c>
      <c r="AD270" s="92">
        <f t="shared" si="2680"/>
        <v>0.0005861664881</v>
      </c>
      <c r="AE270" s="92">
        <f t="shared" si="2680"/>
        <v>0</v>
      </c>
      <c r="AF270" s="92">
        <f t="shared" si="2680"/>
        <v>-0.005240394354</v>
      </c>
      <c r="AG270" s="92">
        <f t="shared" si="2680"/>
        <v>-0.00541819799</v>
      </c>
      <c r="AH270" s="92">
        <f t="shared" si="2680"/>
        <v>-0.002024102022</v>
      </c>
      <c r="AI270" s="92">
        <f t="shared" si="2680"/>
        <v>-0.00195492835</v>
      </c>
      <c r="AJ270" s="20"/>
      <c r="AK270" s="20">
        <f t="shared" ref="AK270:AQ270" si="2681">AC270*AC270</f>
        <v>0.00000008622599945</v>
      </c>
      <c r="AL270" s="20">
        <f t="shared" si="2681"/>
        <v>0.0000003435911517</v>
      </c>
      <c r="AM270" s="20">
        <f t="shared" si="2681"/>
        <v>0</v>
      </c>
      <c r="AN270" s="20">
        <f t="shared" si="2681"/>
        <v>0.00002746173299</v>
      </c>
      <c r="AO270" s="20">
        <f t="shared" si="2681"/>
        <v>0.00002935686946</v>
      </c>
      <c r="AP270" s="20">
        <f t="shared" si="2681"/>
        <v>0.000004096988995</v>
      </c>
      <c r="AQ270" s="20">
        <f t="shared" si="2681"/>
        <v>0.000003821744855</v>
      </c>
      <c r="AR270" s="20"/>
      <c r="AS270" s="20">
        <f t="shared" ref="AS270:AX270" si="2682">$AC270*AD270</f>
        <v>0.0000001721234745</v>
      </c>
      <c r="AT270" s="20">
        <f t="shared" si="2682"/>
        <v>0</v>
      </c>
      <c r="AU270" s="20">
        <f t="shared" si="2682"/>
        <v>-0.000001538803228</v>
      </c>
      <c r="AV270" s="20">
        <f t="shared" si="2682"/>
        <v>-0.000001591013956</v>
      </c>
      <c r="AW270" s="20">
        <f t="shared" si="2682"/>
        <v>-0.0000005943626593</v>
      </c>
      <c r="AX270" s="20">
        <f t="shared" si="2682"/>
        <v>-0.0000005740503199</v>
      </c>
      <c r="AY270" s="20"/>
      <c r="AZ270" s="20">
        <f t="shared" ref="AZ270:BD270" si="2683">$AD270*AE270</f>
        <v>0</v>
      </c>
      <c r="BA270" s="20">
        <f t="shared" si="2683"/>
        <v>-0.000003071743555</v>
      </c>
      <c r="BB270" s="20">
        <f t="shared" si="2683"/>
        <v>-0.000003175966087</v>
      </c>
      <c r="BC270" s="20">
        <f t="shared" si="2683"/>
        <v>-0.000001186460774</v>
      </c>
      <c r="BD270" s="20">
        <f t="shared" si="2683"/>
        <v>-0.000001145913485</v>
      </c>
      <c r="BE270" s="20"/>
      <c r="BF270" s="20">
        <f t="shared" ref="BF270:BI270" si="2684">$AE270*AF270</f>
        <v>0</v>
      </c>
      <c r="BG270" s="20">
        <f t="shared" si="2684"/>
        <v>0</v>
      </c>
      <c r="BH270" s="20">
        <f t="shared" si="2684"/>
        <v>0</v>
      </c>
      <c r="BI270" s="20">
        <f t="shared" si="2684"/>
        <v>0</v>
      </c>
      <c r="BJ270" s="20"/>
      <c r="BK270" s="20">
        <f t="shared" ref="BK270:BM270" si="2685">$AF270*AG270</f>
        <v>0.00002839349416</v>
      </c>
      <c r="BL270" s="20">
        <f t="shared" si="2685"/>
        <v>0.00001060709281</v>
      </c>
      <c r="BM270" s="20">
        <f t="shared" si="2685"/>
        <v>0.00001024459549</v>
      </c>
      <c r="BN270" s="20"/>
      <c r="BO270" s="20">
        <f t="shared" ref="BO270:BP270" si="2686">$AG270*AH270</f>
        <v>0.00001096698551</v>
      </c>
      <c r="BP270" s="20">
        <f t="shared" si="2686"/>
        <v>0.00001059218886</v>
      </c>
      <c r="BQ270" s="20"/>
      <c r="BR270" s="20">
        <f t="shared" si="27"/>
        <v>0.000003956974426</v>
      </c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</row>
    <row r="271" ht="15.75" customHeight="1">
      <c r="A271" s="86">
        <v>44571.0</v>
      </c>
      <c r="B271" s="490">
        <v>0.0223</v>
      </c>
      <c r="C271" s="490">
        <v>0.024900000000000002</v>
      </c>
      <c r="D271" s="490">
        <v>0.0362</v>
      </c>
      <c r="E271" s="20">
        <v>0.01307</v>
      </c>
      <c r="F271" s="20">
        <v>0.01679</v>
      </c>
      <c r="G271" s="20">
        <v>0.00624</v>
      </c>
      <c r="H271" s="20">
        <v>0.00961</v>
      </c>
      <c r="I271" s="20" t="s">
        <v>83</v>
      </c>
      <c r="J271" s="20"/>
      <c r="K271" s="86">
        <v>44571.0</v>
      </c>
      <c r="L271" s="89">
        <v>0.8828</v>
      </c>
      <c r="M271" s="89">
        <v>115.24</v>
      </c>
      <c r="N271" s="20"/>
      <c r="O271" s="20"/>
      <c r="P271" s="20"/>
      <c r="Q271" s="20"/>
      <c r="R271" s="20"/>
      <c r="S271" s="86">
        <v>44571.0</v>
      </c>
      <c r="T271" s="20">
        <f t="shared" ref="T271:V271" si="2687">(1+B271)*1</f>
        <v>1.0223</v>
      </c>
      <c r="U271" s="20">
        <f t="shared" si="2687"/>
        <v>1.0249</v>
      </c>
      <c r="V271" s="20">
        <f t="shared" si="2687"/>
        <v>1.0362</v>
      </c>
      <c r="W271" s="91">
        <f t="shared" ref="W271:X271" si="2688">(1+E271)*$L271</f>
        <v>0.894338196</v>
      </c>
      <c r="X271" s="91">
        <f t="shared" si="2688"/>
        <v>0.897622212</v>
      </c>
      <c r="Y271" s="91">
        <f t="shared" ref="Y271:Z271" si="2689">(1+G271)*$M271</f>
        <v>115.9590976</v>
      </c>
      <c r="Z271" s="91">
        <f t="shared" si="2689"/>
        <v>116.3474564</v>
      </c>
      <c r="AA271" s="20"/>
      <c r="AB271" s="86">
        <v>44571.0</v>
      </c>
      <c r="AC271" s="92">
        <f t="shared" ref="AC271:AI271" si="2690">LN(T271/T270)</f>
        <v>0.0004892128663</v>
      </c>
      <c r="AD271" s="92">
        <f t="shared" si="2690"/>
        <v>0.0009761812567</v>
      </c>
      <c r="AE271" s="92">
        <f t="shared" si="2690"/>
        <v>0.0005792065033</v>
      </c>
      <c r="AF271" s="92">
        <f t="shared" si="2690"/>
        <v>0.003043228114</v>
      </c>
      <c r="AG271" s="92">
        <f t="shared" si="2690"/>
        <v>0.0031703575</v>
      </c>
      <c r="AH271" s="92">
        <f t="shared" si="2690"/>
        <v>-0.003205547471</v>
      </c>
      <c r="AI271" s="92">
        <f t="shared" si="2690"/>
        <v>-0.003205547471</v>
      </c>
      <c r="AJ271" s="20"/>
      <c r="AK271" s="20">
        <f t="shared" ref="AK271:AQ271" si="2691">AC271*AC271</f>
        <v>0.0000002393292285</v>
      </c>
      <c r="AL271" s="20">
        <f t="shared" si="2691"/>
        <v>0.000000952929846</v>
      </c>
      <c r="AM271" s="20">
        <f t="shared" si="2691"/>
        <v>0.0000003354801735</v>
      </c>
      <c r="AN271" s="20">
        <f t="shared" si="2691"/>
        <v>0.000009261237353</v>
      </c>
      <c r="AO271" s="20">
        <f t="shared" si="2691"/>
        <v>0.00001005116668</v>
      </c>
      <c r="AP271" s="20">
        <f t="shared" si="2691"/>
        <v>0.00001027553459</v>
      </c>
      <c r="AQ271" s="20">
        <f t="shared" si="2691"/>
        <v>0.00001027553459</v>
      </c>
      <c r="AR271" s="20"/>
      <c r="AS271" s="20">
        <f t="shared" ref="AS271:AX271" si="2692">$AC271*AD271</f>
        <v>0.0000004775604306</v>
      </c>
      <c r="AT271" s="20">
        <f t="shared" si="2692"/>
        <v>0.0000002833552736</v>
      </c>
      <c r="AU271" s="20">
        <f t="shared" si="2692"/>
        <v>0.000001488786348</v>
      </c>
      <c r="AV271" s="20">
        <f t="shared" si="2692"/>
        <v>0.00000155097968</v>
      </c>
      <c r="AW271" s="20">
        <f t="shared" si="2692"/>
        <v>-0.000001568195066</v>
      </c>
      <c r="AX271" s="20">
        <f t="shared" si="2692"/>
        <v>-0.000001568195066</v>
      </c>
      <c r="AY271" s="20"/>
      <c r="AZ271" s="20">
        <f t="shared" ref="AZ271:BD271" si="2693">$AD271*AE271</f>
        <v>0.0000005654105323</v>
      </c>
      <c r="BA271" s="20">
        <f t="shared" si="2693"/>
        <v>0.000002970742245</v>
      </c>
      <c r="BB271" s="20">
        <f t="shared" si="2693"/>
        <v>0.000003094843568</v>
      </c>
      <c r="BC271" s="20">
        <f t="shared" si="2693"/>
        <v>-0.000003129195359</v>
      </c>
      <c r="BD271" s="20">
        <f t="shared" si="2693"/>
        <v>-0.000003129195359</v>
      </c>
      <c r="BE271" s="20"/>
      <c r="BF271" s="20">
        <f t="shared" ref="BF271:BI271" si="2694">$AE271*AF271</f>
        <v>0.000001762657515</v>
      </c>
      <c r="BG271" s="20">
        <f t="shared" si="2694"/>
        <v>0.000001836291682</v>
      </c>
      <c r="BH271" s="20">
        <f t="shared" si="2694"/>
        <v>-0.000001856673942</v>
      </c>
      <c r="BI271" s="20">
        <f t="shared" si="2694"/>
        <v>-0.000001856673942</v>
      </c>
      <c r="BJ271" s="20"/>
      <c r="BK271" s="20">
        <f t="shared" ref="BK271:BM271" si="2695">$AF271*AG271</f>
        <v>0.000009648121074</v>
      </c>
      <c r="BL271" s="20">
        <f t="shared" si="2695"/>
        <v>-0.000009755212184</v>
      </c>
      <c r="BM271" s="20">
        <f t="shared" si="2695"/>
        <v>-0.000009755212184</v>
      </c>
      <c r="BN271" s="20"/>
      <c r="BO271" s="20">
        <f t="shared" ref="BO271:BP271" si="2696">$AG271*AH271</f>
        <v>-0.00001016273147</v>
      </c>
      <c r="BP271" s="20">
        <f t="shared" si="2696"/>
        <v>-0.00001016273147</v>
      </c>
      <c r="BQ271" s="20"/>
      <c r="BR271" s="20">
        <f t="shared" si="27"/>
        <v>0.00001027553459</v>
      </c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</row>
    <row r="272" ht="15.75" customHeight="1">
      <c r="A272" s="86">
        <v>44572.0</v>
      </c>
      <c r="B272" s="490">
        <v>0.022099999999999998</v>
      </c>
      <c r="C272" s="490">
        <v>0.024399999999999998</v>
      </c>
      <c r="D272" s="490">
        <v>0.035699999999999996</v>
      </c>
      <c r="E272" s="20">
        <v>0.01309</v>
      </c>
      <c r="F272" s="20">
        <v>0.01684</v>
      </c>
      <c r="G272" s="20">
        <v>0.00632</v>
      </c>
      <c r="H272" s="20">
        <v>0.00972</v>
      </c>
      <c r="I272" s="20" t="s">
        <v>83</v>
      </c>
      <c r="J272" s="20"/>
      <c r="K272" s="86">
        <v>44572.0</v>
      </c>
      <c r="L272" s="89">
        <v>0.8797</v>
      </c>
      <c r="M272" s="89">
        <v>115.31</v>
      </c>
      <c r="N272" s="20"/>
      <c r="O272" s="20"/>
      <c r="P272" s="20"/>
      <c r="Q272" s="20"/>
      <c r="R272" s="20"/>
      <c r="S272" s="86">
        <v>44572.0</v>
      </c>
      <c r="T272" s="20">
        <f t="shared" ref="T272:V272" si="2697">(1+B272)*1</f>
        <v>1.0221</v>
      </c>
      <c r="U272" s="20">
        <f t="shared" si="2697"/>
        <v>1.0244</v>
      </c>
      <c r="V272" s="20">
        <f t="shared" si="2697"/>
        <v>1.0357</v>
      </c>
      <c r="W272" s="91">
        <f t="shared" ref="W272:X272" si="2698">(1+E272)*$L272</f>
        <v>0.891215273</v>
      </c>
      <c r="X272" s="91">
        <f t="shared" si="2698"/>
        <v>0.894514148</v>
      </c>
      <c r="Y272" s="91">
        <f t="shared" ref="Y272:Z272" si="2699">(1+G272)*$M272</f>
        <v>116.0387592</v>
      </c>
      <c r="Z272" s="91">
        <f t="shared" si="2699"/>
        <v>116.4308132</v>
      </c>
      <c r="AA272" s="20"/>
      <c r="AB272" s="86">
        <v>44572.0</v>
      </c>
      <c r="AC272" s="92">
        <f t="shared" ref="AC272:AI272" si="2700">LN(T272/T271)</f>
        <v>-0.0001956564279</v>
      </c>
      <c r="AD272" s="92">
        <f t="shared" si="2700"/>
        <v>-0.0004879715121</v>
      </c>
      <c r="AE272" s="92">
        <f t="shared" si="2700"/>
        <v>-0.0004826487859</v>
      </c>
      <c r="AF272" s="92">
        <f t="shared" si="2700"/>
        <v>-0.003497992346</v>
      </c>
      <c r="AG272" s="92">
        <f t="shared" si="2700"/>
        <v>-0.003468560971</v>
      </c>
      <c r="AH272" s="92">
        <f t="shared" si="2700"/>
        <v>0.0006867443021</v>
      </c>
      <c r="AI272" s="92">
        <f t="shared" si="2700"/>
        <v>0.0007161905938</v>
      </c>
      <c r="AJ272" s="20"/>
      <c r="AK272" s="20">
        <f t="shared" ref="AK272:AQ272" si="2701">AC272*AC272</f>
        <v>0.00000003828143779</v>
      </c>
      <c r="AL272" s="20">
        <f t="shared" si="2701"/>
        <v>0.0000002381161967</v>
      </c>
      <c r="AM272" s="20">
        <f t="shared" si="2701"/>
        <v>0.0000002329498505</v>
      </c>
      <c r="AN272" s="20">
        <f t="shared" si="2701"/>
        <v>0.00001223595046</v>
      </c>
      <c r="AO272" s="20">
        <f t="shared" si="2701"/>
        <v>0.00001203091521</v>
      </c>
      <c r="AP272" s="20">
        <f t="shared" si="2701"/>
        <v>0.0000004716177365</v>
      </c>
      <c r="AQ272" s="20">
        <f t="shared" si="2701"/>
        <v>0.0000005129289666</v>
      </c>
      <c r="AR272" s="20"/>
      <c r="AS272" s="20">
        <f t="shared" ref="AS272:AX272" si="2702">$AC272*AD272</f>
        <v>0.000000095474763</v>
      </c>
      <c r="AT272" s="20">
        <f t="shared" si="2702"/>
        <v>0.00000009443333739</v>
      </c>
      <c r="AU272" s="20">
        <f t="shared" si="2702"/>
        <v>0.0000006844046875</v>
      </c>
      <c r="AV272" s="20">
        <f t="shared" si="2702"/>
        <v>0.0000006786462496</v>
      </c>
      <c r="AW272" s="20">
        <f t="shared" si="2702"/>
        <v>-0.0000001343659371</v>
      </c>
      <c r="AX272" s="20">
        <f t="shared" si="2702"/>
        <v>-0.0000001401272933</v>
      </c>
      <c r="AY272" s="20"/>
      <c r="AZ272" s="20">
        <f t="shared" ref="AZ272:BD272" si="2703">$AD272*AE272</f>
        <v>0.0000002355188579</v>
      </c>
      <c r="BA272" s="20">
        <f t="shared" si="2703"/>
        <v>0.000001706920615</v>
      </c>
      <c r="BB272" s="20">
        <f t="shared" si="2703"/>
        <v>0.000001692558942</v>
      </c>
      <c r="BC272" s="20">
        <f t="shared" si="2703"/>
        <v>-0.0000003351116556</v>
      </c>
      <c r="BD272" s="20">
        <f t="shared" si="2703"/>
        <v>-0.000000349480607</v>
      </c>
      <c r="BE272" s="20"/>
      <c r="BF272" s="20">
        <f t="shared" ref="BF272:BI272" si="2704">$AE272*AF272</f>
        <v>0.000001688301759</v>
      </c>
      <c r="BG272" s="20">
        <f t="shared" si="2704"/>
        <v>0.000001674096741</v>
      </c>
      <c r="BH272" s="20">
        <f t="shared" si="2704"/>
        <v>-0.0000003314563036</v>
      </c>
      <c r="BI272" s="20">
        <f t="shared" si="2704"/>
        <v>-0.0000003456685205</v>
      </c>
      <c r="BJ272" s="20"/>
      <c r="BK272" s="20">
        <f t="shared" ref="BK272:BM272" si="2705">$AF272*AG272</f>
        <v>0.00001213299973</v>
      </c>
      <c r="BL272" s="20">
        <f t="shared" si="2705"/>
        <v>-0.000002402226313</v>
      </c>
      <c r="BM272" s="20">
        <f t="shared" si="2705"/>
        <v>-0.000002505229216</v>
      </c>
      <c r="BN272" s="20"/>
      <c r="BO272" s="20">
        <f t="shared" ref="BO272:BP272" si="2706">$AG272*AH272</f>
        <v>-0.000002382014483</v>
      </c>
      <c r="BP272" s="20">
        <f t="shared" si="2706"/>
        <v>-0.000002484150741</v>
      </c>
      <c r="BQ272" s="20"/>
      <c r="BR272" s="20">
        <f t="shared" si="27"/>
        <v>0.0000004918398095</v>
      </c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</row>
    <row r="273" ht="15.75" customHeight="1">
      <c r="A273" s="86">
        <v>44573.0</v>
      </c>
      <c r="B273" s="490">
        <v>0.0223</v>
      </c>
      <c r="C273" s="490">
        <v>0.0246</v>
      </c>
      <c r="D273" s="490">
        <v>0.0358</v>
      </c>
      <c r="E273" s="20">
        <v>0.01324</v>
      </c>
      <c r="F273" s="20">
        <v>0.01696</v>
      </c>
      <c r="G273" s="20">
        <v>0.00623</v>
      </c>
      <c r="H273" s="20">
        <v>0.009559999999999999</v>
      </c>
      <c r="I273" s="20" t="s">
        <v>83</v>
      </c>
      <c r="J273" s="20"/>
      <c r="K273" s="86">
        <v>44573.0</v>
      </c>
      <c r="L273" s="89">
        <v>0.8741</v>
      </c>
      <c r="M273" s="89">
        <v>114.65</v>
      </c>
      <c r="N273" s="20"/>
      <c r="O273" s="20"/>
      <c r="P273" s="20"/>
      <c r="Q273" s="20"/>
      <c r="R273" s="20"/>
      <c r="S273" s="86">
        <v>44573.0</v>
      </c>
      <c r="T273" s="20">
        <f t="shared" ref="T273:V273" si="2707">(1+B273)*1</f>
        <v>1.0223</v>
      </c>
      <c r="U273" s="20">
        <f t="shared" si="2707"/>
        <v>1.0246</v>
      </c>
      <c r="V273" s="20">
        <f t="shared" si="2707"/>
        <v>1.0358</v>
      </c>
      <c r="W273" s="91">
        <f t="shared" ref="W273:X273" si="2708">(1+E273)*$L273</f>
        <v>0.885673084</v>
      </c>
      <c r="X273" s="91">
        <f t="shared" si="2708"/>
        <v>0.888924736</v>
      </c>
      <c r="Y273" s="91">
        <f t="shared" ref="Y273:Z273" si="2709">(1+G273)*$M273</f>
        <v>115.3642695</v>
      </c>
      <c r="Z273" s="91">
        <f t="shared" si="2709"/>
        <v>115.746054</v>
      </c>
      <c r="AA273" s="20"/>
      <c r="AB273" s="86">
        <v>44573.0</v>
      </c>
      <c r="AC273" s="92">
        <f t="shared" ref="AC273:AI273" si="2710">LN(T273/T272)</f>
        <v>0.0001956564279</v>
      </c>
      <c r="AD273" s="92">
        <f t="shared" si="2710"/>
        <v>0.0001952171797</v>
      </c>
      <c r="AE273" s="92">
        <f t="shared" si="2710"/>
        <v>0.00009654839496</v>
      </c>
      <c r="AF273" s="92">
        <f t="shared" si="2710"/>
        <v>-0.006238103762</v>
      </c>
      <c r="AG273" s="92">
        <f t="shared" si="2710"/>
        <v>-0.006268148968</v>
      </c>
      <c r="AH273" s="92">
        <f t="shared" si="2710"/>
        <v>-0.005829583251</v>
      </c>
      <c r="AI273" s="92">
        <f t="shared" si="2710"/>
        <v>-0.005898616806</v>
      </c>
      <c r="AJ273" s="20"/>
      <c r="AK273" s="20">
        <f t="shared" ref="AK273:AQ273" si="2711">AC273*AC273</f>
        <v>0.00000003828143779</v>
      </c>
      <c r="AL273" s="20">
        <f t="shared" si="2711"/>
        <v>0.00000003810974726</v>
      </c>
      <c r="AM273" s="20">
        <f t="shared" si="2711"/>
        <v>0.000000009321592569</v>
      </c>
      <c r="AN273" s="20">
        <f t="shared" si="2711"/>
        <v>0.00003891393855</v>
      </c>
      <c r="AO273" s="20">
        <f t="shared" si="2711"/>
        <v>0.00003928969149</v>
      </c>
      <c r="AP273" s="20">
        <f t="shared" si="2711"/>
        <v>0.00003398404088</v>
      </c>
      <c r="AQ273" s="20">
        <f t="shared" si="2711"/>
        <v>0.00003479368023</v>
      </c>
      <c r="AR273" s="20"/>
      <c r="AS273" s="20">
        <f t="shared" ref="AS273:AX273" si="2712">$AC273*AD273</f>
        <v>0.00000003819549606</v>
      </c>
      <c r="AT273" s="20">
        <f t="shared" si="2712"/>
        <v>0.00000001889031408</v>
      </c>
      <c r="AU273" s="20">
        <f t="shared" si="2712"/>
        <v>-0.000001220525099</v>
      </c>
      <c r="AV273" s="20">
        <f t="shared" si="2712"/>
        <v>-0.000001226403637</v>
      </c>
      <c r="AW273" s="20">
        <f t="shared" si="2712"/>
        <v>-0.000001140595435</v>
      </c>
      <c r="AX273" s="20">
        <f t="shared" si="2712"/>
        <v>-0.000001154102294</v>
      </c>
      <c r="AY273" s="20"/>
      <c r="AZ273" s="20">
        <f t="shared" ref="AZ273:BD273" si="2713">$AD273*AE273</f>
        <v>0.00000001884790537</v>
      </c>
      <c r="BA273" s="20">
        <f t="shared" si="2713"/>
        <v>-0.000001217785023</v>
      </c>
      <c r="BB273" s="20">
        <f t="shared" si="2713"/>
        <v>-0.000001223650364</v>
      </c>
      <c r="BC273" s="20">
        <f t="shared" si="2713"/>
        <v>-0.000001138034801</v>
      </c>
      <c r="BD273" s="20">
        <f t="shared" si="2713"/>
        <v>-0.000001151511337</v>
      </c>
      <c r="BE273" s="20"/>
      <c r="BF273" s="20">
        <f t="shared" ref="BF273:BI273" si="2714">$AE273*AF273</f>
        <v>-0.0000006022789058</v>
      </c>
      <c r="BG273" s="20">
        <f t="shared" si="2714"/>
        <v>-0.0000006051797223</v>
      </c>
      <c r="BH273" s="20">
        <f t="shared" si="2714"/>
        <v>-0.0000005628369061</v>
      </c>
      <c r="BI273" s="20">
        <f t="shared" si="2714"/>
        <v>-0.0000005695019851</v>
      </c>
      <c r="BJ273" s="20"/>
      <c r="BK273" s="20">
        <f t="shared" ref="BK273:BM273" si="2715">$AF273*AG273</f>
        <v>0.00003910136366</v>
      </c>
      <c r="BL273" s="20">
        <f t="shared" si="2715"/>
        <v>0.00003636554521</v>
      </c>
      <c r="BM273" s="20">
        <f t="shared" si="2715"/>
        <v>0.00003679618369</v>
      </c>
      <c r="BN273" s="20"/>
      <c r="BO273" s="20">
        <f t="shared" ref="BO273:BP273" si="2716">$AG273*AH273</f>
        <v>0.00003654069624</v>
      </c>
      <c r="BP273" s="20">
        <f t="shared" si="2716"/>
        <v>0.00003697340885</v>
      </c>
      <c r="BQ273" s="20"/>
      <c r="BR273" s="20">
        <f t="shared" si="27"/>
        <v>0.00003438647774</v>
      </c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</row>
    <row r="274" ht="15.75" customHeight="1">
      <c r="A274" s="86">
        <v>44574.0</v>
      </c>
      <c r="B274" s="490">
        <v>0.022400000000000003</v>
      </c>
      <c r="C274" s="490">
        <v>0.024900000000000002</v>
      </c>
      <c r="D274" s="490">
        <v>0.0361</v>
      </c>
      <c r="E274" s="20">
        <v>0.013260000000000001</v>
      </c>
      <c r="F274" s="20">
        <v>0.01698</v>
      </c>
      <c r="G274" s="20">
        <v>0.00624</v>
      </c>
      <c r="H274" s="20">
        <v>0.00959</v>
      </c>
      <c r="I274" s="20" t="s">
        <v>83</v>
      </c>
      <c r="J274" s="20"/>
      <c r="K274" s="86">
        <v>44574.0</v>
      </c>
      <c r="L274" s="89">
        <v>0.8731</v>
      </c>
      <c r="M274" s="89">
        <v>114.23</v>
      </c>
      <c r="N274" s="20"/>
      <c r="O274" s="20"/>
      <c r="P274" s="20"/>
      <c r="Q274" s="20"/>
      <c r="R274" s="20"/>
      <c r="S274" s="86">
        <v>44574.0</v>
      </c>
      <c r="T274" s="20">
        <f t="shared" ref="T274:V274" si="2717">(1+B274)*1</f>
        <v>1.0224</v>
      </c>
      <c r="U274" s="20">
        <f t="shared" si="2717"/>
        <v>1.0249</v>
      </c>
      <c r="V274" s="20">
        <f t="shared" si="2717"/>
        <v>1.0361</v>
      </c>
      <c r="W274" s="91">
        <f t="shared" ref="W274:X274" si="2718">(1+E274)*$L274</f>
        <v>0.884677306</v>
      </c>
      <c r="X274" s="91">
        <f t="shared" si="2718"/>
        <v>0.887925238</v>
      </c>
      <c r="Y274" s="91">
        <f t="shared" ref="Y274:Z274" si="2719">(1+G274)*$M274</f>
        <v>114.9427952</v>
      </c>
      <c r="Z274" s="91">
        <f t="shared" si="2719"/>
        <v>115.3254657</v>
      </c>
      <c r="AA274" s="20"/>
      <c r="AB274" s="86">
        <v>44574.0</v>
      </c>
      <c r="AC274" s="92">
        <f t="shared" ref="AC274:AI274" si="2720">LN(T274/T273)</f>
        <v>0.0000978138603</v>
      </c>
      <c r="AD274" s="92">
        <f t="shared" si="2720"/>
        <v>0.0002927543324</v>
      </c>
      <c r="AE274" s="92">
        <f t="shared" si="2720"/>
        <v>0.0002895892679</v>
      </c>
      <c r="AF274" s="92">
        <f t="shared" si="2720"/>
        <v>-0.001124950304</v>
      </c>
      <c r="AG274" s="92">
        <f t="shared" si="2720"/>
        <v>-0.001125022506</v>
      </c>
      <c r="AH274" s="92">
        <f t="shared" si="2720"/>
        <v>-0.003660111522</v>
      </c>
      <c r="AI274" s="92">
        <f t="shared" si="2720"/>
        <v>-0.003640334084</v>
      </c>
      <c r="AJ274" s="20"/>
      <c r="AK274" s="20">
        <f t="shared" ref="AK274:AQ274" si="2721">AC274*AC274</f>
        <v>0.000000009567551267</v>
      </c>
      <c r="AL274" s="20">
        <f t="shared" si="2721"/>
        <v>0.00000008570509915</v>
      </c>
      <c r="AM274" s="20">
        <f t="shared" si="2721"/>
        <v>0.00000008386194409</v>
      </c>
      <c r="AN274" s="20">
        <f t="shared" si="2721"/>
        <v>0.000001265513187</v>
      </c>
      <c r="AO274" s="20">
        <f t="shared" si="2721"/>
        <v>0.000001265675639</v>
      </c>
      <c r="AP274" s="20">
        <f t="shared" si="2721"/>
        <v>0.00001339641635</v>
      </c>
      <c r="AQ274" s="20">
        <f t="shared" si="2721"/>
        <v>0.00001325203224</v>
      </c>
      <c r="AR274" s="20"/>
      <c r="AS274" s="20">
        <f t="shared" ref="AS274:AX274" si="2722">$AC274*AD274</f>
        <v>0.00000002863543137</v>
      </c>
      <c r="AT274" s="20">
        <f t="shared" si="2722"/>
        <v>0.0000000283258442</v>
      </c>
      <c r="AU274" s="20">
        <f t="shared" si="2722"/>
        <v>-0.0000001100357319</v>
      </c>
      <c r="AV274" s="20">
        <f t="shared" si="2722"/>
        <v>-0.0000001100427943</v>
      </c>
      <c r="AW274" s="20">
        <f t="shared" si="2722"/>
        <v>-0.0000003580096371</v>
      </c>
      <c r="AX274" s="20">
        <f t="shared" si="2722"/>
        <v>-0.0000003560751295</v>
      </c>
      <c r="AY274" s="20"/>
      <c r="AZ274" s="20">
        <f t="shared" ref="AZ274:BD274" si="2723">$AD274*AE274</f>
        <v>0.0000000847785128</v>
      </c>
      <c r="BA274" s="20">
        <f t="shared" si="2723"/>
        <v>-0.0000003293340753</v>
      </c>
      <c r="BB274" s="20">
        <f t="shared" si="2723"/>
        <v>-0.0000003293552127</v>
      </c>
      <c r="BC274" s="20">
        <f t="shared" si="2723"/>
        <v>-0.000001071513505</v>
      </c>
      <c r="BD274" s="20">
        <f t="shared" si="2723"/>
        <v>-0.000001065723574</v>
      </c>
      <c r="BE274" s="20"/>
      <c r="BF274" s="20">
        <f t="shared" ref="BF274:BI274" si="2724">$AE274*AF274</f>
        <v>-0.0000003257735351</v>
      </c>
      <c r="BG274" s="20">
        <f t="shared" si="2724"/>
        <v>-0.0000003257944439</v>
      </c>
      <c r="BH274" s="20">
        <f t="shared" si="2724"/>
        <v>-0.000001059929016</v>
      </c>
      <c r="BI274" s="20">
        <f t="shared" si="2724"/>
        <v>-0.000001054201682</v>
      </c>
      <c r="BJ274" s="20"/>
      <c r="BK274" s="20">
        <f t="shared" ref="BK274:BM274" si="2725">$AF274*AG274</f>
        <v>0.000001265594411</v>
      </c>
      <c r="BL274" s="20">
        <f t="shared" si="2725"/>
        <v>0.00000411744357</v>
      </c>
      <c r="BM274" s="20">
        <f t="shared" si="2725"/>
        <v>0.000004095194935</v>
      </c>
      <c r="BN274" s="20"/>
      <c r="BO274" s="20">
        <f t="shared" ref="BO274:BP274" si="2726">$AG274*AH274</f>
        <v>0.000004117707837</v>
      </c>
      <c r="BP274" s="20">
        <f t="shared" si="2726"/>
        <v>0.000004095457774</v>
      </c>
      <c r="BQ274" s="20"/>
      <c r="BR274" s="20">
        <f t="shared" si="27"/>
        <v>0.00001332402872</v>
      </c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</row>
    <row r="275" ht="15.75" customHeight="1">
      <c r="A275" s="86">
        <v>44575.0</v>
      </c>
      <c r="B275" s="490">
        <v>0.0227</v>
      </c>
      <c r="C275" s="490">
        <v>0.0252</v>
      </c>
      <c r="D275" s="490">
        <v>0.0368</v>
      </c>
      <c r="E275" s="20">
        <v>0.013389999999999999</v>
      </c>
      <c r="F275" s="20">
        <v>0.01703</v>
      </c>
      <c r="G275" s="20">
        <v>0.00644</v>
      </c>
      <c r="H275" s="20">
        <v>0.00981</v>
      </c>
      <c r="I275" s="20" t="s">
        <v>83</v>
      </c>
      <c r="J275" s="20"/>
      <c r="K275" s="86">
        <v>44575.0</v>
      </c>
      <c r="L275" s="89">
        <v>0.8761</v>
      </c>
      <c r="M275" s="89">
        <v>114.23</v>
      </c>
      <c r="N275" s="20"/>
      <c r="O275" s="20"/>
      <c r="P275" s="20"/>
      <c r="Q275" s="20"/>
      <c r="R275" s="20"/>
      <c r="S275" s="86">
        <v>44575.0</v>
      </c>
      <c r="T275" s="20">
        <f t="shared" ref="T275:V275" si="2727">(1+B275)*1</f>
        <v>1.0227</v>
      </c>
      <c r="U275" s="20">
        <f t="shared" si="2727"/>
        <v>1.0252</v>
      </c>
      <c r="V275" s="20">
        <f t="shared" si="2727"/>
        <v>1.0368</v>
      </c>
      <c r="W275" s="91">
        <f t="shared" ref="W275:X275" si="2728">(1+E275)*$L275</f>
        <v>0.887830979</v>
      </c>
      <c r="X275" s="91">
        <f t="shared" si="2728"/>
        <v>0.891019983</v>
      </c>
      <c r="Y275" s="91">
        <f t="shared" ref="Y275:Z275" si="2729">(1+G275)*$M275</f>
        <v>114.9656412</v>
      </c>
      <c r="Z275" s="91">
        <f t="shared" si="2729"/>
        <v>115.3505963</v>
      </c>
      <c r="AA275" s="20"/>
      <c r="AB275" s="86">
        <v>44575.0</v>
      </c>
      <c r="AC275" s="92">
        <f t="shared" ref="AC275:AI275" si="2730">LN(T275/T274)</f>
        <v>0.0002933841887</v>
      </c>
      <c r="AD275" s="92">
        <f t="shared" si="2730"/>
        <v>0.0002926686524</v>
      </c>
      <c r="AE275" s="92">
        <f t="shared" si="2730"/>
        <v>0.0006753823403</v>
      </c>
      <c r="AF275" s="92">
        <f t="shared" si="2730"/>
        <v>0.003558433384</v>
      </c>
      <c r="AG275" s="92">
        <f t="shared" si="2730"/>
        <v>0.003479306822</v>
      </c>
      <c r="AH275" s="92">
        <f t="shared" si="2730"/>
        <v>0.0001987399891</v>
      </c>
      <c r="AI275" s="92">
        <f t="shared" si="2730"/>
        <v>0.0002178865018</v>
      </c>
      <c r="AJ275" s="20"/>
      <c r="AK275" s="20">
        <f t="shared" ref="AK275:AQ275" si="2731">AC275*AC275</f>
        <v>0.00000008607428218</v>
      </c>
      <c r="AL275" s="20">
        <f t="shared" si="2731"/>
        <v>0.0000000856549401</v>
      </c>
      <c r="AM275" s="20">
        <f t="shared" si="2731"/>
        <v>0.0000004561413056</v>
      </c>
      <c r="AN275" s="20">
        <f t="shared" si="2731"/>
        <v>0.00001266244815</v>
      </c>
      <c r="AO275" s="20">
        <f t="shared" si="2731"/>
        <v>0.00001210557596</v>
      </c>
      <c r="AP275" s="20">
        <f t="shared" si="2731"/>
        <v>0.00000003949758328</v>
      </c>
      <c r="AQ275" s="20">
        <f t="shared" si="2731"/>
        <v>0.00000004747452767</v>
      </c>
      <c r="AR275" s="20"/>
      <c r="AS275" s="20">
        <f t="shared" ref="AS275:AX275" si="2732">$AC275*AD275</f>
        <v>0.00000008586435514</v>
      </c>
      <c r="AT275" s="20">
        <f t="shared" si="2732"/>
        <v>0.0000001981465</v>
      </c>
      <c r="AU275" s="20">
        <f t="shared" si="2732"/>
        <v>0.000001043988092</v>
      </c>
      <c r="AV275" s="20">
        <f t="shared" si="2732"/>
        <v>0.000001020773609</v>
      </c>
      <c r="AW275" s="20">
        <f t="shared" si="2732"/>
        <v>0.00000005830717047</v>
      </c>
      <c r="AX275" s="20">
        <f t="shared" si="2732"/>
        <v>0.00000006392445456</v>
      </c>
      <c r="AY275" s="20"/>
      <c r="AZ275" s="20">
        <f t="shared" ref="AZ275:BD275" si="2733">$AD275*AE275</f>
        <v>0.0000001976632394</v>
      </c>
      <c r="BA275" s="20">
        <f t="shared" si="2733"/>
        <v>0.000001041441903</v>
      </c>
      <c r="BB275" s="20">
        <f t="shared" si="2733"/>
        <v>0.000001018284039</v>
      </c>
      <c r="BC275" s="20">
        <f t="shared" si="2733"/>
        <v>0.0000000581649648</v>
      </c>
      <c r="BD275" s="20">
        <f t="shared" si="2733"/>
        <v>0.00000006376854886</v>
      </c>
      <c r="BE275" s="20"/>
      <c r="BF275" s="20">
        <f t="shared" ref="BF275:BI275" si="2734">$AE275*AF275</f>
        <v>0.000002403303067</v>
      </c>
      <c r="BG275" s="20">
        <f t="shared" si="2734"/>
        <v>0.000002349862384</v>
      </c>
      <c r="BH275" s="20">
        <f t="shared" si="2734"/>
        <v>0.000000134225479</v>
      </c>
      <c r="BI275" s="20">
        <f t="shared" si="2734"/>
        <v>0.0000001471566955</v>
      </c>
      <c r="BJ275" s="20"/>
      <c r="BK275" s="20">
        <f t="shared" ref="BK275:BM275" si="2735">$AF275*AG275</f>
        <v>0.00001238088155</v>
      </c>
      <c r="BL275" s="20">
        <f t="shared" si="2735"/>
        <v>0.0000007072030121</v>
      </c>
      <c r="BM275" s="20">
        <f t="shared" si="2735"/>
        <v>0.000000775334602</v>
      </c>
      <c r="BN275" s="20"/>
      <c r="BO275" s="20">
        <f t="shared" ref="BO275:BP275" si="2736">$AG275*AH275</f>
        <v>0.0000006914774</v>
      </c>
      <c r="BP275" s="20">
        <f t="shared" si="2736"/>
        <v>0.0000007580939922</v>
      </c>
      <c r="BQ275" s="20"/>
      <c r="BR275" s="20">
        <f t="shared" si="27"/>
        <v>0.000000043302761</v>
      </c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</row>
    <row r="276" ht="15.75" customHeight="1">
      <c r="A276" s="86">
        <v>44578.0</v>
      </c>
      <c r="B276" s="490">
        <v>0.0227</v>
      </c>
      <c r="C276" s="490">
        <v>0.0252</v>
      </c>
      <c r="D276" s="490">
        <v>0.0368</v>
      </c>
      <c r="E276" s="20">
        <v>0.01383</v>
      </c>
      <c r="F276" s="20">
        <v>0.01738</v>
      </c>
      <c r="G276" s="20">
        <v>0.00651</v>
      </c>
      <c r="H276" s="20">
        <v>0.00989</v>
      </c>
      <c r="I276" s="20" t="s">
        <v>83</v>
      </c>
      <c r="J276" s="20"/>
      <c r="K276" s="86">
        <v>44578.0</v>
      </c>
      <c r="L276" s="89">
        <v>0.8768</v>
      </c>
      <c r="M276" s="89">
        <v>114.66</v>
      </c>
      <c r="N276" s="20"/>
      <c r="O276" s="20"/>
      <c r="P276" s="20"/>
      <c r="Q276" s="20"/>
      <c r="R276" s="20"/>
      <c r="S276" s="86">
        <v>44578.0</v>
      </c>
      <c r="T276" s="20">
        <f t="shared" ref="T276:V276" si="2737">(1+B276)*1</f>
        <v>1.0227</v>
      </c>
      <c r="U276" s="20">
        <f t="shared" si="2737"/>
        <v>1.0252</v>
      </c>
      <c r="V276" s="20">
        <f t="shared" si="2737"/>
        <v>1.0368</v>
      </c>
      <c r="W276" s="91">
        <f t="shared" ref="W276:X276" si="2738">(1+E276)*$L276</f>
        <v>0.888926144</v>
      </c>
      <c r="X276" s="91">
        <f t="shared" si="2738"/>
        <v>0.892038784</v>
      </c>
      <c r="Y276" s="91">
        <f t="shared" ref="Y276:Z276" si="2739">(1+G276)*$M276</f>
        <v>115.4064366</v>
      </c>
      <c r="Z276" s="91">
        <f t="shared" si="2739"/>
        <v>115.7939874</v>
      </c>
      <c r="AA276" s="20"/>
      <c r="AB276" s="86">
        <v>44578.0</v>
      </c>
      <c r="AC276" s="92">
        <f t="shared" ref="AC276:AI276" si="2740">LN(T276/T275)</f>
        <v>0</v>
      </c>
      <c r="AD276" s="92">
        <f t="shared" si="2740"/>
        <v>0</v>
      </c>
      <c r="AE276" s="92">
        <f t="shared" si="2740"/>
        <v>0</v>
      </c>
      <c r="AF276" s="92">
        <f t="shared" si="2740"/>
        <v>0.001232768536</v>
      </c>
      <c r="AG276" s="92">
        <f t="shared" si="2740"/>
        <v>0.001142756627</v>
      </c>
      <c r="AH276" s="92">
        <f t="shared" si="2740"/>
        <v>0.0038268174</v>
      </c>
      <c r="AI276" s="92">
        <f t="shared" si="2740"/>
        <v>0.003836487421</v>
      </c>
      <c r="AJ276" s="20"/>
      <c r="AK276" s="20">
        <f t="shared" ref="AK276:AQ276" si="2741">AC276*AC276</f>
        <v>0</v>
      </c>
      <c r="AL276" s="20">
        <f t="shared" si="2741"/>
        <v>0</v>
      </c>
      <c r="AM276" s="20">
        <f t="shared" si="2741"/>
        <v>0</v>
      </c>
      <c r="AN276" s="20">
        <f t="shared" si="2741"/>
        <v>0.000001519718263</v>
      </c>
      <c r="AO276" s="20">
        <f t="shared" si="2741"/>
        <v>0.000001305892708</v>
      </c>
      <c r="AP276" s="20">
        <f t="shared" si="2741"/>
        <v>0.00001464453142</v>
      </c>
      <c r="AQ276" s="20">
        <f t="shared" si="2741"/>
        <v>0.00001471863573</v>
      </c>
      <c r="AR276" s="20"/>
      <c r="AS276" s="20">
        <f t="shared" ref="AS276:AX276" si="2742">$AC276*AD276</f>
        <v>0</v>
      </c>
      <c r="AT276" s="20">
        <f t="shared" si="2742"/>
        <v>0</v>
      </c>
      <c r="AU276" s="20">
        <f t="shared" si="2742"/>
        <v>0</v>
      </c>
      <c r="AV276" s="20">
        <f t="shared" si="2742"/>
        <v>0</v>
      </c>
      <c r="AW276" s="20">
        <f t="shared" si="2742"/>
        <v>0</v>
      </c>
      <c r="AX276" s="20">
        <f t="shared" si="2742"/>
        <v>0</v>
      </c>
      <c r="AY276" s="20"/>
      <c r="AZ276" s="20">
        <f t="shared" ref="AZ276:BD276" si="2743">$AD276*AE276</f>
        <v>0</v>
      </c>
      <c r="BA276" s="20">
        <f t="shared" si="2743"/>
        <v>0</v>
      </c>
      <c r="BB276" s="20">
        <f t="shared" si="2743"/>
        <v>0</v>
      </c>
      <c r="BC276" s="20">
        <f t="shared" si="2743"/>
        <v>0</v>
      </c>
      <c r="BD276" s="20">
        <f t="shared" si="2743"/>
        <v>0</v>
      </c>
      <c r="BE276" s="20"/>
      <c r="BF276" s="20">
        <f t="shared" ref="BF276:BI276" si="2744">$AE276*AF276</f>
        <v>0</v>
      </c>
      <c r="BG276" s="20">
        <f t="shared" si="2744"/>
        <v>0</v>
      </c>
      <c r="BH276" s="20">
        <f t="shared" si="2744"/>
        <v>0</v>
      </c>
      <c r="BI276" s="20">
        <f t="shared" si="2744"/>
        <v>0</v>
      </c>
      <c r="BJ276" s="20"/>
      <c r="BK276" s="20">
        <f t="shared" ref="BK276:BM276" si="2745">$AF276*AG276</f>
        <v>0.000001408754414</v>
      </c>
      <c r="BL276" s="20">
        <f t="shared" si="2745"/>
        <v>0.000004717580084</v>
      </c>
      <c r="BM276" s="20">
        <f t="shared" si="2745"/>
        <v>0.000004729500981</v>
      </c>
      <c r="BN276" s="20"/>
      <c r="BO276" s="20">
        <f t="shared" ref="BO276:BP276" si="2746">$AG276*AH276</f>
        <v>0.000004373120943</v>
      </c>
      <c r="BP276" s="20">
        <f t="shared" si="2746"/>
        <v>0.000004384171423</v>
      </c>
      <c r="BQ276" s="20"/>
      <c r="BR276" s="20">
        <f t="shared" si="27"/>
        <v>0.00001468153682</v>
      </c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</row>
    <row r="277" ht="15.75" customHeight="1">
      <c r="A277" s="86">
        <v>44579.0</v>
      </c>
      <c r="B277" s="490">
        <v>0.0239</v>
      </c>
      <c r="C277" s="490">
        <v>0.0264</v>
      </c>
      <c r="D277" s="490">
        <v>0.0379</v>
      </c>
      <c r="E277" s="20">
        <v>0.01448</v>
      </c>
      <c r="F277" s="20">
        <v>0.01778</v>
      </c>
      <c r="G277" s="20">
        <v>0.00651</v>
      </c>
      <c r="H277" s="20">
        <v>0.009899999999999999</v>
      </c>
      <c r="I277" s="20" t="s">
        <v>83</v>
      </c>
      <c r="J277" s="20"/>
      <c r="K277" s="86">
        <v>44579.0</v>
      </c>
      <c r="L277" s="89">
        <v>0.8829</v>
      </c>
      <c r="M277" s="89">
        <v>114.64</v>
      </c>
      <c r="N277" s="20"/>
      <c r="O277" s="20"/>
      <c r="P277" s="20"/>
      <c r="Q277" s="20"/>
      <c r="R277" s="20"/>
      <c r="S277" s="86">
        <v>44579.0</v>
      </c>
      <c r="T277" s="20">
        <f t="shared" ref="T277:V277" si="2747">(1+B277)*1</f>
        <v>1.0239</v>
      </c>
      <c r="U277" s="20">
        <f t="shared" si="2747"/>
        <v>1.0264</v>
      </c>
      <c r="V277" s="20">
        <f t="shared" si="2747"/>
        <v>1.0379</v>
      </c>
      <c r="W277" s="91">
        <f t="shared" ref="W277:X277" si="2748">(1+E277)*$L277</f>
        <v>0.895684392</v>
      </c>
      <c r="X277" s="91">
        <f t="shared" si="2748"/>
        <v>0.898597962</v>
      </c>
      <c r="Y277" s="91">
        <f t="shared" ref="Y277:Z277" si="2749">(1+G277)*$M277</f>
        <v>115.3863064</v>
      </c>
      <c r="Z277" s="91">
        <f t="shared" si="2749"/>
        <v>115.774936</v>
      </c>
      <c r="AA277" s="20"/>
      <c r="AB277" s="86">
        <v>44579.0</v>
      </c>
      <c r="AC277" s="92">
        <f t="shared" ref="AC277:AI277" si="2750">LN(T277/T276)</f>
        <v>0.001172676769</v>
      </c>
      <c r="AD277" s="92">
        <f t="shared" si="2750"/>
        <v>0.001169818812</v>
      </c>
      <c r="AE277" s="92">
        <f t="shared" si="2750"/>
        <v>0.001060394373</v>
      </c>
      <c r="AF277" s="92">
        <f t="shared" si="2750"/>
        <v>0.007573955405</v>
      </c>
      <c r="AG277" s="92">
        <f t="shared" si="2750"/>
        <v>0.007326117206</v>
      </c>
      <c r="AH277" s="92">
        <f t="shared" si="2750"/>
        <v>-0.0001744439603</v>
      </c>
      <c r="AI277" s="92">
        <f t="shared" si="2750"/>
        <v>-0.0001645419408</v>
      </c>
      <c r="AJ277" s="20"/>
      <c r="AK277" s="20">
        <f t="shared" ref="AK277:AQ277" si="2751">AC277*AC277</f>
        <v>0.000001375170804</v>
      </c>
      <c r="AL277" s="20">
        <f t="shared" si="2751"/>
        <v>0.000001368476052</v>
      </c>
      <c r="AM277" s="20">
        <f t="shared" si="2751"/>
        <v>0.000001124436227</v>
      </c>
      <c r="AN277" s="20">
        <f t="shared" si="2751"/>
        <v>0.00005736480047</v>
      </c>
      <c r="AO277" s="20">
        <f t="shared" si="2751"/>
        <v>0.00005367199331</v>
      </c>
      <c r="AP277" s="20">
        <f t="shared" si="2751"/>
        <v>0.00000003043069529</v>
      </c>
      <c r="AQ277" s="20">
        <f t="shared" si="2751"/>
        <v>0.00000002707405028</v>
      </c>
      <c r="AR277" s="20"/>
      <c r="AS277" s="20">
        <f t="shared" ref="AS277:AX277" si="2752">$AC277*AD277</f>
        <v>0.000001371819344</v>
      </c>
      <c r="AT277" s="20">
        <f t="shared" si="2752"/>
        <v>0.000001243499847</v>
      </c>
      <c r="AU277" s="20">
        <f t="shared" si="2752"/>
        <v>0.000008881801551</v>
      </c>
      <c r="AV277" s="20">
        <f t="shared" si="2752"/>
        <v>0.000008591167453</v>
      </c>
      <c r="AW277" s="20">
        <f t="shared" si="2752"/>
        <v>-0.0000002045663797</v>
      </c>
      <c r="AX277" s="20">
        <f t="shared" si="2752"/>
        <v>-0.0000001929545115</v>
      </c>
      <c r="AY277" s="20"/>
      <c r="AZ277" s="20">
        <f t="shared" ref="AZ277:BD277" si="2753">$AD277*AE277</f>
        <v>0.000001240469285</v>
      </c>
      <c r="BA277" s="20">
        <f t="shared" si="2753"/>
        <v>0.00000886015551</v>
      </c>
      <c r="BB277" s="20">
        <f t="shared" si="2753"/>
        <v>0.000008570229723</v>
      </c>
      <c r="BC277" s="20">
        <f t="shared" si="2753"/>
        <v>-0.0000002040678263</v>
      </c>
      <c r="BD277" s="20">
        <f t="shared" si="2753"/>
        <v>-0.0000001924842576</v>
      </c>
      <c r="BE277" s="20"/>
      <c r="BF277" s="20">
        <f t="shared" ref="BF277:BI277" si="2754">$AE277*AF277</f>
        <v>0.000008031379694</v>
      </c>
      <c r="BG277" s="20">
        <f t="shared" si="2754"/>
        <v>0.000007768573463</v>
      </c>
      <c r="BH277" s="20">
        <f t="shared" si="2754"/>
        <v>-0.000000184979394</v>
      </c>
      <c r="BI277" s="20">
        <f t="shared" si="2754"/>
        <v>-0.0000001744793482</v>
      </c>
      <c r="BJ277" s="20"/>
      <c r="BK277" s="20">
        <f t="shared" ref="BK277:BM277" si="2755">$AF277*AG277</f>
        <v>0.000055487685</v>
      </c>
      <c r="BL277" s="20">
        <f t="shared" si="2755"/>
        <v>-0.000001321230776</v>
      </c>
      <c r="BM277" s="20">
        <f t="shared" si="2755"/>
        <v>-0.000001246233322</v>
      </c>
      <c r="BN277" s="20"/>
      <c r="BO277" s="20">
        <f t="shared" ref="BO277:BP277" si="2756">$AG277*AH277</f>
        <v>-0.000001277996899</v>
      </c>
      <c r="BP277" s="20">
        <f t="shared" si="2756"/>
        <v>-0.000001205453544</v>
      </c>
      <c r="BQ277" s="20"/>
      <c r="BR277" s="20">
        <f t="shared" si="27"/>
        <v>0.00000002870334779</v>
      </c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</row>
    <row r="278" ht="15.75" customHeight="1">
      <c r="A278" s="86">
        <v>44580.0</v>
      </c>
      <c r="B278" s="490">
        <v>0.0242</v>
      </c>
      <c r="C278" s="490">
        <v>0.0269</v>
      </c>
      <c r="D278" s="490">
        <v>0.0382</v>
      </c>
      <c r="E278" s="20">
        <v>0.0149</v>
      </c>
      <c r="F278" s="20">
        <v>0.01813</v>
      </c>
      <c r="G278" s="20">
        <v>0.00643</v>
      </c>
      <c r="H278" s="20">
        <v>0.00978</v>
      </c>
      <c r="I278" s="20" t="s">
        <v>83</v>
      </c>
      <c r="J278" s="20"/>
      <c r="K278" s="86">
        <v>44580.0</v>
      </c>
      <c r="L278" s="89">
        <v>0.8817</v>
      </c>
      <c r="M278" s="89">
        <v>114.34</v>
      </c>
      <c r="N278" s="20"/>
      <c r="O278" s="20"/>
      <c r="P278" s="20"/>
      <c r="Q278" s="20"/>
      <c r="R278" s="20"/>
      <c r="S278" s="86">
        <v>44580.0</v>
      </c>
      <c r="T278" s="20">
        <f t="shared" ref="T278:V278" si="2757">(1+B278)*1</f>
        <v>1.0242</v>
      </c>
      <c r="U278" s="20">
        <f t="shared" si="2757"/>
        <v>1.0269</v>
      </c>
      <c r="V278" s="20">
        <f t="shared" si="2757"/>
        <v>1.0382</v>
      </c>
      <c r="W278" s="91">
        <f t="shared" ref="W278:X278" si="2758">(1+E278)*$L278</f>
        <v>0.89483733</v>
      </c>
      <c r="X278" s="91">
        <f t="shared" si="2758"/>
        <v>0.897685221</v>
      </c>
      <c r="Y278" s="91">
        <f t="shared" ref="Y278:Z278" si="2759">(1+G278)*$M278</f>
        <v>115.0752062</v>
      </c>
      <c r="Z278" s="91">
        <f t="shared" si="2759"/>
        <v>115.4582452</v>
      </c>
      <c r="AA278" s="20"/>
      <c r="AB278" s="86">
        <v>44580.0</v>
      </c>
      <c r="AC278" s="92">
        <f t="shared" ref="AC278:AI278" si="2760">LN(T278/T277)</f>
        <v>0.0002929544477</v>
      </c>
      <c r="AD278" s="92">
        <f t="shared" si="2760"/>
        <v>0.0004870209028</v>
      </c>
      <c r="AE278" s="92">
        <f t="shared" si="2760"/>
        <v>0.0002890034219</v>
      </c>
      <c r="AF278" s="92">
        <f t="shared" si="2760"/>
        <v>-0.0009461622864</v>
      </c>
      <c r="AG278" s="92">
        <f t="shared" si="2760"/>
        <v>-0.001016255218</v>
      </c>
      <c r="AH278" s="92">
        <f t="shared" si="2760"/>
        <v>-0.002699803411</v>
      </c>
      <c r="AI278" s="92">
        <f t="shared" si="2760"/>
        <v>-0.00273914839</v>
      </c>
      <c r="AJ278" s="20"/>
      <c r="AK278" s="20">
        <f t="shared" ref="AK278:AQ278" si="2761">AC278*AC278</f>
        <v>0.00000008582230841</v>
      </c>
      <c r="AL278" s="20">
        <f t="shared" si="2761"/>
        <v>0.0000002371893598</v>
      </c>
      <c r="AM278" s="20">
        <f t="shared" si="2761"/>
        <v>0.00000008352297786</v>
      </c>
      <c r="AN278" s="20">
        <f t="shared" si="2761"/>
        <v>0.0000008952230723</v>
      </c>
      <c r="AO278" s="20">
        <f t="shared" si="2761"/>
        <v>0.000001032774667</v>
      </c>
      <c r="AP278" s="20">
        <f t="shared" si="2761"/>
        <v>0.000007288938461</v>
      </c>
      <c r="AQ278" s="20">
        <f t="shared" si="2761"/>
        <v>0.000007502933903</v>
      </c>
      <c r="AR278" s="20"/>
      <c r="AS278" s="20">
        <f t="shared" ref="AS278:AX278" si="2762">$AC278*AD278</f>
        <v>0.0000001426749396</v>
      </c>
      <c r="AT278" s="20">
        <f t="shared" si="2762"/>
        <v>0.00000008466483784</v>
      </c>
      <c r="AU278" s="20">
        <f t="shared" si="2762"/>
        <v>-0.00000027718245</v>
      </c>
      <c r="AV278" s="20">
        <f t="shared" si="2762"/>
        <v>-0.000000297716486</v>
      </c>
      <c r="AW278" s="20">
        <f t="shared" si="2762"/>
        <v>-0.0000007909194173</v>
      </c>
      <c r="AX278" s="20">
        <f t="shared" si="2762"/>
        <v>-0.0000008024457037</v>
      </c>
      <c r="AY278" s="20"/>
      <c r="AZ278" s="20">
        <f t="shared" ref="AZ278:BD278" si="2763">$AD278*AE278</f>
        <v>0.0000001407507074</v>
      </c>
      <c r="BA278" s="20">
        <f t="shared" si="2763"/>
        <v>-0.000000460800811</v>
      </c>
      <c r="BB278" s="20">
        <f t="shared" si="2763"/>
        <v>-0.0000004949375336</v>
      </c>
      <c r="BC278" s="20">
        <f t="shared" si="2763"/>
        <v>-0.000001314860695</v>
      </c>
      <c r="BD278" s="20">
        <f t="shared" si="2763"/>
        <v>-0.000001334022522</v>
      </c>
      <c r="BE278" s="20"/>
      <c r="BF278" s="20">
        <f t="shared" ref="BF278:BI278" si="2764">$AE278*AF278</f>
        <v>-0.0000002734441384</v>
      </c>
      <c r="BG278" s="20">
        <f t="shared" si="2764"/>
        <v>-0.0000002937012354</v>
      </c>
      <c r="BH278" s="20">
        <f t="shared" si="2764"/>
        <v>-0.0000007802524243</v>
      </c>
      <c r="BI278" s="20">
        <f t="shared" si="2764"/>
        <v>-0.0000007916232578</v>
      </c>
      <c r="BJ278" s="20"/>
      <c r="BK278" s="20">
        <f t="shared" ref="BK278:BM278" si="2765">$AF278*AG278</f>
        <v>0.0000009615423603</v>
      </c>
      <c r="BL278" s="20">
        <f t="shared" si="2765"/>
        <v>0.000002554452169</v>
      </c>
      <c r="BM278" s="20">
        <f t="shared" si="2765"/>
        <v>0.000002591678904</v>
      </c>
      <c r="BN278" s="20"/>
      <c r="BO278" s="20">
        <f t="shared" ref="BO278:BP278" si="2766">$AG278*AH278</f>
        <v>0.000002743689304</v>
      </c>
      <c r="BP278" s="20">
        <f t="shared" si="2766"/>
        <v>0.000002783673843</v>
      </c>
      <c r="BQ278" s="20"/>
      <c r="BR278" s="20">
        <f t="shared" si="27"/>
        <v>0.000007395162168</v>
      </c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</row>
    <row r="279" ht="15.75" customHeight="1">
      <c r="A279" s="86">
        <v>44581.0</v>
      </c>
      <c r="B279" s="490">
        <v>0.0239</v>
      </c>
      <c r="C279" s="490">
        <v>0.0263</v>
      </c>
      <c r="D279" s="490">
        <v>0.0374</v>
      </c>
      <c r="E279" s="20">
        <v>0.01472</v>
      </c>
      <c r="F279" s="20">
        <v>0.01791</v>
      </c>
      <c r="G279" s="20">
        <v>0.0064600000000000005</v>
      </c>
      <c r="H279" s="20">
        <v>0.00985</v>
      </c>
      <c r="I279" s="20" t="s">
        <v>83</v>
      </c>
      <c r="J279" s="20"/>
      <c r="K279" s="86">
        <v>44581.0</v>
      </c>
      <c r="L279" s="89">
        <v>0.8842</v>
      </c>
      <c r="M279" s="89">
        <v>114.16</v>
      </c>
      <c r="N279" s="20"/>
      <c r="O279" s="20"/>
      <c r="P279" s="20"/>
      <c r="Q279" s="20"/>
      <c r="R279" s="20"/>
      <c r="S279" s="86">
        <v>44581.0</v>
      </c>
      <c r="T279" s="20">
        <f t="shared" ref="T279:V279" si="2767">(1+B279)*1</f>
        <v>1.0239</v>
      </c>
      <c r="U279" s="20">
        <f t="shared" si="2767"/>
        <v>1.0263</v>
      </c>
      <c r="V279" s="20">
        <f t="shared" si="2767"/>
        <v>1.0374</v>
      </c>
      <c r="W279" s="91">
        <f t="shared" ref="W279:X279" si="2768">(1+E279)*$L279</f>
        <v>0.897215424</v>
      </c>
      <c r="X279" s="91">
        <f t="shared" si="2768"/>
        <v>0.900036022</v>
      </c>
      <c r="Y279" s="91">
        <f t="shared" ref="Y279:Z279" si="2769">(1+G279)*$M279</f>
        <v>114.8974736</v>
      </c>
      <c r="Z279" s="91">
        <f t="shared" si="2769"/>
        <v>115.284476</v>
      </c>
      <c r="AA279" s="20"/>
      <c r="AB279" s="86">
        <v>44581.0</v>
      </c>
      <c r="AC279" s="92">
        <f t="shared" ref="AC279:AI279" si="2770">LN(T279/T278)</f>
        <v>-0.0002929544477</v>
      </c>
      <c r="AD279" s="92">
        <f t="shared" si="2770"/>
        <v>-0.0005844535526</v>
      </c>
      <c r="AE279" s="92">
        <f t="shared" si="2770"/>
        <v>-0.0007708614758</v>
      </c>
      <c r="AF279" s="92">
        <f t="shared" si="2770"/>
        <v>0.002654046194</v>
      </c>
      <c r="AG279" s="92">
        <f t="shared" si="2770"/>
        <v>0.002615313524</v>
      </c>
      <c r="AH279" s="92">
        <f t="shared" si="2770"/>
        <v>-0.001545684779</v>
      </c>
      <c r="AI279" s="92">
        <f t="shared" si="2770"/>
        <v>-0.001506173039</v>
      </c>
      <c r="AJ279" s="20"/>
      <c r="AK279" s="20">
        <f t="shared" ref="AK279:AQ279" si="2771">AC279*AC279</f>
        <v>0.00000008582230841</v>
      </c>
      <c r="AL279" s="20">
        <f t="shared" si="2771"/>
        <v>0.0000003415859551</v>
      </c>
      <c r="AM279" s="20">
        <f t="shared" si="2771"/>
        <v>0.0000005942274149</v>
      </c>
      <c r="AN279" s="20">
        <f t="shared" si="2771"/>
        <v>0.000007043961202</v>
      </c>
      <c r="AO279" s="20">
        <f t="shared" si="2771"/>
        <v>0.000006839864831</v>
      </c>
      <c r="AP279" s="20">
        <f t="shared" si="2771"/>
        <v>0.000002389141436</v>
      </c>
      <c r="AQ279" s="20">
        <f t="shared" si="2771"/>
        <v>0.000002268557225</v>
      </c>
      <c r="AR279" s="20"/>
      <c r="AS279" s="20">
        <f t="shared" ref="AS279:AX279" si="2772">$AC279*AD279</f>
        <v>0.0000001712182677</v>
      </c>
      <c r="AT279" s="20">
        <f t="shared" si="2772"/>
        <v>0.0000002258272979</v>
      </c>
      <c r="AU279" s="20">
        <f t="shared" si="2772"/>
        <v>-0.000000777514637</v>
      </c>
      <c r="AV279" s="20">
        <f t="shared" si="2772"/>
        <v>-0.000000766167729</v>
      </c>
      <c r="AW279" s="20">
        <f t="shared" si="2772"/>
        <v>0.0000004528152307</v>
      </c>
      <c r="AX279" s="20">
        <f t="shared" si="2772"/>
        <v>0.0000004412400909</v>
      </c>
      <c r="AY279" s="20"/>
      <c r="AZ279" s="20">
        <f t="shared" ref="AZ279:BD279" si="2773">$AD279*AE279</f>
        <v>0.0000004505327281</v>
      </c>
      <c r="BA279" s="20">
        <f t="shared" si="2773"/>
        <v>-0.000001551166727</v>
      </c>
      <c r="BB279" s="20">
        <f t="shared" si="2773"/>
        <v>-0.00000152852928</v>
      </c>
      <c r="BC279" s="20">
        <f t="shared" si="2773"/>
        <v>0.0000009033809603</v>
      </c>
      <c r="BD279" s="20">
        <f t="shared" si="2773"/>
        <v>0.0000008802881837</v>
      </c>
      <c r="BE279" s="20"/>
      <c r="BF279" s="20">
        <f t="shared" ref="BF279:BI279" si="2774">$AE279*AF279</f>
        <v>-0.000002045901966</v>
      </c>
      <c r="BG279" s="20">
        <f t="shared" si="2774"/>
        <v>-0.000002016044443</v>
      </c>
      <c r="BH279" s="20">
        <f t="shared" si="2774"/>
        <v>0.00000119150885</v>
      </c>
      <c r="BI279" s="20">
        <f t="shared" si="2774"/>
        <v>0.000001161050772</v>
      </c>
      <c r="BJ279" s="20"/>
      <c r="BK279" s="20">
        <f t="shared" ref="BK279:BM279" si="2775">$AF279*AG279</f>
        <v>0.000006941162906</v>
      </c>
      <c r="BL279" s="20">
        <f t="shared" si="2775"/>
        <v>-0.000004102318806</v>
      </c>
      <c r="BM279" s="20">
        <f t="shared" si="2775"/>
        <v>-0.000003997452823</v>
      </c>
      <c r="BN279" s="20"/>
      <c r="BO279" s="20">
        <f t="shared" ref="BO279:BP279" si="2776">$AG279*AH279</f>
        <v>-0.000004042450307</v>
      </c>
      <c r="BP279" s="20">
        <f t="shared" si="2776"/>
        <v>-0.00000393911472</v>
      </c>
      <c r="BQ279" s="20"/>
      <c r="BR279" s="20">
        <f t="shared" si="27"/>
        <v>0.000002328068742</v>
      </c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</row>
    <row r="280" ht="15.75" customHeight="1">
      <c r="A280" s="86">
        <v>44582.0</v>
      </c>
      <c r="B280" s="490">
        <v>0.023799999999999998</v>
      </c>
      <c r="C280" s="490">
        <v>0.026000000000000002</v>
      </c>
      <c r="D280" s="490">
        <v>0.0368</v>
      </c>
      <c r="E280" s="20">
        <v>0.01466</v>
      </c>
      <c r="F280" s="20">
        <v>0.01765</v>
      </c>
      <c r="G280" s="20">
        <v>0.00641</v>
      </c>
      <c r="H280" s="20">
        <v>0.00977</v>
      </c>
      <c r="I280" s="20" t="s">
        <v>83</v>
      </c>
      <c r="J280" s="20"/>
      <c r="K280" s="86">
        <v>44582.0</v>
      </c>
      <c r="L280" s="89">
        <v>0.8817</v>
      </c>
      <c r="M280" s="89">
        <v>113.72</v>
      </c>
      <c r="N280" s="20"/>
      <c r="O280" s="20"/>
      <c r="P280" s="20"/>
      <c r="Q280" s="20"/>
      <c r="R280" s="20"/>
      <c r="S280" s="86">
        <v>44582.0</v>
      </c>
      <c r="T280" s="20">
        <f t="shared" ref="T280:V280" si="2777">(1+B280)*1</f>
        <v>1.0238</v>
      </c>
      <c r="U280" s="20">
        <f t="shared" si="2777"/>
        <v>1.026</v>
      </c>
      <c r="V280" s="20">
        <f t="shared" si="2777"/>
        <v>1.0368</v>
      </c>
      <c r="W280" s="91">
        <f t="shared" ref="W280:X280" si="2778">(1+E280)*$L280</f>
        <v>0.894625722</v>
      </c>
      <c r="X280" s="91">
        <f t="shared" si="2778"/>
        <v>0.897262005</v>
      </c>
      <c r="Y280" s="91">
        <f t="shared" ref="Y280:Z280" si="2779">(1+G280)*$M280</f>
        <v>114.4489452</v>
      </c>
      <c r="Z280" s="91">
        <f t="shared" si="2779"/>
        <v>114.8310444</v>
      </c>
      <c r="AA280" s="20"/>
      <c r="AB280" s="86">
        <v>44582.0</v>
      </c>
      <c r="AC280" s="92">
        <f t="shared" ref="AC280:AI280" si="2780">LN(T280/T279)</f>
        <v>-0.00009767055729</v>
      </c>
      <c r="AD280" s="92">
        <f t="shared" si="2780"/>
        <v>-0.000292354921</v>
      </c>
      <c r="AE280" s="92">
        <f t="shared" si="2780"/>
        <v>-0.0005785363193</v>
      </c>
      <c r="AF280" s="92">
        <f t="shared" si="2780"/>
        <v>-0.002890550659</v>
      </c>
      <c r="AG280" s="92">
        <f t="shared" si="2780"/>
        <v>-0.003086877258</v>
      </c>
      <c r="AH280" s="92">
        <f t="shared" si="2780"/>
        <v>-0.003911366693</v>
      </c>
      <c r="AI280" s="92">
        <f t="shared" si="2780"/>
        <v>-0.00394090921</v>
      </c>
      <c r="AJ280" s="20"/>
      <c r="AK280" s="20">
        <f t="shared" ref="AK280:AQ280" si="2781">AC280*AC280</f>
        <v>0.000000009539537761</v>
      </c>
      <c r="AL280" s="20">
        <f t="shared" si="2781"/>
        <v>0.00000008547139981</v>
      </c>
      <c r="AM280" s="20">
        <f t="shared" si="2781"/>
        <v>0.0000003347042727</v>
      </c>
      <c r="AN280" s="20">
        <f t="shared" si="2781"/>
        <v>0.000008355283115</v>
      </c>
      <c r="AO280" s="20">
        <f t="shared" si="2781"/>
        <v>0.000009528811206</v>
      </c>
      <c r="AP280" s="20">
        <f t="shared" si="2781"/>
        <v>0.00001529878941</v>
      </c>
      <c r="AQ280" s="20">
        <f t="shared" si="2781"/>
        <v>0.0000155307654</v>
      </c>
      <c r="AR280" s="20"/>
      <c r="AS280" s="20">
        <f t="shared" ref="AS280:AX280" si="2782">$AC280*AD280</f>
        <v>0.00000002855446806</v>
      </c>
      <c r="AT280" s="20">
        <f t="shared" si="2782"/>
        <v>0.00000005650596472</v>
      </c>
      <c r="AU280" s="20">
        <f t="shared" si="2782"/>
        <v>0.0000002823216938</v>
      </c>
      <c r="AV280" s="20">
        <f t="shared" si="2782"/>
        <v>0.0000003014970221</v>
      </c>
      <c r="AW280" s="20">
        <f t="shared" si="2782"/>
        <v>0.0000003820253647</v>
      </c>
      <c r="AX280" s="20">
        <f t="shared" si="2782"/>
        <v>0.0000003849107988</v>
      </c>
      <c r="AY280" s="20"/>
      <c r="AZ280" s="20">
        <f t="shared" ref="AZ280:BD280" si="2783">$AD280*AE280</f>
        <v>0.0000001691379399</v>
      </c>
      <c r="BA280" s="20">
        <f t="shared" si="2783"/>
        <v>0.0000008450667096</v>
      </c>
      <c r="BB280" s="20">
        <f t="shared" si="2783"/>
        <v>0.0000009024637568</v>
      </c>
      <c r="BC280" s="20">
        <f t="shared" si="2783"/>
        <v>0.0000011435073</v>
      </c>
      <c r="BD280" s="20">
        <f t="shared" si="2783"/>
        <v>0.000001152144201</v>
      </c>
      <c r="BE280" s="20"/>
      <c r="BF280" s="20">
        <f t="shared" ref="BF280:BI280" si="2784">$AE280*AF280</f>
        <v>0.000001672288539</v>
      </c>
      <c r="BG280" s="20">
        <f t="shared" si="2784"/>
        <v>0.000001785870607</v>
      </c>
      <c r="BH280" s="20">
        <f t="shared" si="2784"/>
        <v>0.00000226286769</v>
      </c>
      <c r="BI280" s="20">
        <f t="shared" si="2784"/>
        <v>0.000002279959109</v>
      </c>
      <c r="BJ280" s="20"/>
      <c r="BK280" s="20">
        <f t="shared" ref="BK280:BM280" si="2785">$AF280*AG280</f>
        <v>0.000008922775094</v>
      </c>
      <c r="BL280" s="20">
        <f t="shared" si="2785"/>
        <v>0.00001130600357</v>
      </c>
      <c r="BM280" s="20">
        <f t="shared" si="2785"/>
        <v>0.00001139139772</v>
      </c>
      <c r="BN280" s="20"/>
      <c r="BO280" s="20">
        <f t="shared" ref="BO280:BP280" si="2786">$AG280*AH280</f>
        <v>0.00001207390889</v>
      </c>
      <c r="BP280" s="20">
        <f t="shared" si="2786"/>
        <v>0.00001216510302</v>
      </c>
      <c r="BQ280" s="20"/>
      <c r="BR280" s="20">
        <f t="shared" si="27"/>
        <v>0.00001541434102</v>
      </c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</row>
    <row r="281" ht="15.75" customHeight="1">
      <c r="A281" s="86">
        <v>44585.0</v>
      </c>
      <c r="B281" s="490">
        <v>0.023700000000000002</v>
      </c>
      <c r="C281" s="490">
        <v>0.026000000000000002</v>
      </c>
      <c r="D281" s="490">
        <v>0.036699999999999997</v>
      </c>
      <c r="E281" s="20">
        <v>0.01462</v>
      </c>
      <c r="F281" s="20">
        <v>0.01763</v>
      </c>
      <c r="G281" s="20">
        <v>0.0064600000000000005</v>
      </c>
      <c r="H281" s="20">
        <v>0.00978</v>
      </c>
      <c r="I281" s="20" t="s">
        <v>83</v>
      </c>
      <c r="J281" s="20"/>
      <c r="K281" s="86">
        <v>44585.0</v>
      </c>
      <c r="L281" s="89">
        <v>0.8831</v>
      </c>
      <c r="M281" s="89">
        <v>113.99</v>
      </c>
      <c r="N281" s="20"/>
      <c r="O281" s="20"/>
      <c r="P281" s="20"/>
      <c r="Q281" s="20"/>
      <c r="R281" s="20"/>
      <c r="S281" s="86">
        <v>44585.0</v>
      </c>
      <c r="T281" s="20">
        <f t="shared" ref="T281:V281" si="2787">(1+B281)*1</f>
        <v>1.0237</v>
      </c>
      <c r="U281" s="20">
        <f t="shared" si="2787"/>
        <v>1.026</v>
      </c>
      <c r="V281" s="20">
        <f t="shared" si="2787"/>
        <v>1.0367</v>
      </c>
      <c r="W281" s="91">
        <f t="shared" ref="W281:X281" si="2788">(1+E281)*$L281</f>
        <v>0.896010922</v>
      </c>
      <c r="X281" s="91">
        <f t="shared" si="2788"/>
        <v>0.898669053</v>
      </c>
      <c r="Y281" s="91">
        <f t="shared" ref="Y281:Z281" si="2789">(1+G281)*$M281</f>
        <v>114.7263754</v>
      </c>
      <c r="Z281" s="91">
        <f t="shared" si="2789"/>
        <v>115.1048222</v>
      </c>
      <c r="AA281" s="20"/>
      <c r="AB281" s="86">
        <v>44585.0</v>
      </c>
      <c r="AC281" s="92">
        <f t="shared" ref="AC281:AI281" si="2790">LN(T281/T280)</f>
        <v>-0.00009768009776</v>
      </c>
      <c r="AD281" s="92">
        <f t="shared" si="2790"/>
        <v>0</v>
      </c>
      <c r="AE281" s="92">
        <f t="shared" si="2790"/>
        <v>-0.00009645526894</v>
      </c>
      <c r="AF281" s="92">
        <f t="shared" si="2790"/>
        <v>0.001547159532</v>
      </c>
      <c r="AG281" s="92">
        <f t="shared" si="2790"/>
        <v>0.001566929066</v>
      </c>
      <c r="AH281" s="92">
        <f t="shared" si="2790"/>
        <v>0.002421118773</v>
      </c>
      <c r="AI281" s="92">
        <f t="shared" si="2790"/>
        <v>0.002381341662</v>
      </c>
      <c r="AJ281" s="20"/>
      <c r="AK281" s="20">
        <f t="shared" ref="AK281:AQ281" si="2791">AC281*AC281</f>
        <v>0.000000009541401498</v>
      </c>
      <c r="AL281" s="20">
        <f t="shared" si="2791"/>
        <v>0</v>
      </c>
      <c r="AM281" s="20">
        <f t="shared" si="2791"/>
        <v>0.000000009303618907</v>
      </c>
      <c r="AN281" s="20">
        <f t="shared" si="2791"/>
        <v>0.000002393702618</v>
      </c>
      <c r="AO281" s="20">
        <f t="shared" si="2791"/>
        <v>0.000002455266699</v>
      </c>
      <c r="AP281" s="20">
        <f t="shared" si="2791"/>
        <v>0.000005861816114</v>
      </c>
      <c r="AQ281" s="20">
        <f t="shared" si="2791"/>
        <v>0.000005670788112</v>
      </c>
      <c r="AR281" s="20"/>
      <c r="AS281" s="20">
        <f t="shared" ref="AS281:AX281" si="2792">$AC281*AD281</f>
        <v>0</v>
      </c>
      <c r="AT281" s="20">
        <f t="shared" si="2792"/>
        <v>0.0000000094217601</v>
      </c>
      <c r="AU281" s="20">
        <f t="shared" si="2792"/>
        <v>-0.0000001511266944</v>
      </c>
      <c r="AV281" s="20">
        <f t="shared" si="2792"/>
        <v>-0.0000001530577844</v>
      </c>
      <c r="AW281" s="20">
        <f t="shared" si="2792"/>
        <v>-0.0000002364951184</v>
      </c>
      <c r="AX281" s="20">
        <f t="shared" si="2792"/>
        <v>-0.0000002326096864</v>
      </c>
      <c r="AY281" s="20"/>
      <c r="AZ281" s="20">
        <f t="shared" ref="AZ281:BD281" si="2793">$AD281*AE281</f>
        <v>0</v>
      </c>
      <c r="BA281" s="20">
        <f t="shared" si="2793"/>
        <v>0</v>
      </c>
      <c r="BB281" s="20">
        <f t="shared" si="2793"/>
        <v>0</v>
      </c>
      <c r="BC281" s="20">
        <f t="shared" si="2793"/>
        <v>0</v>
      </c>
      <c r="BD281" s="20">
        <f t="shared" si="2793"/>
        <v>0</v>
      </c>
      <c r="BE281" s="20"/>
      <c r="BF281" s="20">
        <f t="shared" ref="BF281:BI281" si="2794">$AE281*AF281</f>
        <v>-0.0000001492316888</v>
      </c>
      <c r="BG281" s="20">
        <f t="shared" si="2794"/>
        <v>-0.0000001511385645</v>
      </c>
      <c r="BH281" s="20">
        <f t="shared" si="2794"/>
        <v>-0.0000002335296624</v>
      </c>
      <c r="BI281" s="20">
        <f t="shared" si="2794"/>
        <v>-0.0000002296929505</v>
      </c>
      <c r="BJ281" s="20"/>
      <c r="BK281" s="20">
        <f t="shared" ref="BK281:BM281" si="2795">$AF281*AG281</f>
        <v>0.000002424289241</v>
      </c>
      <c r="BL281" s="20">
        <f t="shared" si="2795"/>
        <v>0.000003745856989</v>
      </c>
      <c r="BM281" s="20">
        <f t="shared" si="2795"/>
        <v>0.000003684315452</v>
      </c>
      <c r="BN281" s="20"/>
      <c r="BO281" s="20">
        <f t="shared" ref="BO281:BP281" si="2796">$AG281*AH281</f>
        <v>0.000003793721378</v>
      </c>
      <c r="BP281" s="20">
        <f t="shared" si="2796"/>
        <v>0.000003731393467</v>
      </c>
      <c r="BQ281" s="20"/>
      <c r="BR281" s="20">
        <f t="shared" si="27"/>
        <v>0.000005765511003</v>
      </c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</row>
    <row r="282" ht="15.75" customHeight="1">
      <c r="A282" s="86">
        <v>44586.0</v>
      </c>
      <c r="B282" s="490">
        <v>0.0239</v>
      </c>
      <c r="C282" s="490">
        <v>0.026600000000000002</v>
      </c>
      <c r="D282" s="490">
        <v>0.037200000000000004</v>
      </c>
      <c r="E282" s="20">
        <v>0.014839999999999999</v>
      </c>
      <c r="F282" s="20">
        <v>0.01784</v>
      </c>
      <c r="G282" s="20">
        <v>0.0064600000000000005</v>
      </c>
      <c r="H282" s="20">
        <v>0.00978</v>
      </c>
      <c r="I282" s="20" t="s">
        <v>83</v>
      </c>
      <c r="J282" s="20"/>
      <c r="K282" s="86">
        <v>44586.0</v>
      </c>
      <c r="L282" s="89">
        <v>0.8849</v>
      </c>
      <c r="M282" s="89">
        <v>113.91</v>
      </c>
      <c r="N282" s="20"/>
      <c r="O282" s="20"/>
      <c r="P282" s="20"/>
      <c r="Q282" s="20"/>
      <c r="R282" s="20"/>
      <c r="S282" s="86">
        <v>44586.0</v>
      </c>
      <c r="T282" s="20">
        <f t="shared" ref="T282:V282" si="2797">(1+B282)*1</f>
        <v>1.0239</v>
      </c>
      <c r="U282" s="20">
        <f t="shared" si="2797"/>
        <v>1.0266</v>
      </c>
      <c r="V282" s="20">
        <f t="shared" si="2797"/>
        <v>1.0372</v>
      </c>
      <c r="W282" s="91">
        <f t="shared" ref="W282:X282" si="2798">(1+E282)*$L282</f>
        <v>0.898031916</v>
      </c>
      <c r="X282" s="91">
        <f t="shared" si="2798"/>
        <v>0.900686616</v>
      </c>
      <c r="Y282" s="91">
        <f t="shared" ref="Y282:Z282" si="2799">(1+G282)*$M282</f>
        <v>114.6458586</v>
      </c>
      <c r="Z282" s="91">
        <f t="shared" si="2799"/>
        <v>115.0240398</v>
      </c>
      <c r="AA282" s="20"/>
      <c r="AB282" s="86">
        <v>44586.0</v>
      </c>
      <c r="AC282" s="92">
        <f t="shared" ref="AC282:AI282" si="2800">LN(T282/T281)</f>
        <v>0.000195350655</v>
      </c>
      <c r="AD282" s="92">
        <f t="shared" si="2800"/>
        <v>0.0005846243955</v>
      </c>
      <c r="AE282" s="92">
        <f t="shared" si="2800"/>
        <v>0.0004821833354</v>
      </c>
      <c r="AF282" s="92">
        <f t="shared" si="2800"/>
        <v>0.002253006241</v>
      </c>
      <c r="AG282" s="92">
        <f t="shared" si="2800"/>
        <v>0.00224254035</v>
      </c>
      <c r="AH282" s="92">
        <f t="shared" si="2800"/>
        <v>-0.0007020623369</v>
      </c>
      <c r="AI282" s="92">
        <f t="shared" si="2800"/>
        <v>-0.0007020623369</v>
      </c>
      <c r="AJ282" s="20"/>
      <c r="AK282" s="20">
        <f t="shared" ref="AK282:AQ282" si="2801">AC282*AC282</f>
        <v>0.00000003816187843</v>
      </c>
      <c r="AL282" s="20">
        <f t="shared" si="2801"/>
        <v>0.0000003417856838</v>
      </c>
      <c r="AM282" s="20">
        <f t="shared" si="2801"/>
        <v>0.000000232500769</v>
      </c>
      <c r="AN282" s="20">
        <f t="shared" si="2801"/>
        <v>0.00000507603712</v>
      </c>
      <c r="AO282" s="20">
        <f t="shared" si="2801"/>
        <v>0.00000502898722</v>
      </c>
      <c r="AP282" s="20">
        <f t="shared" si="2801"/>
        <v>0.0000004928915248</v>
      </c>
      <c r="AQ282" s="20">
        <f t="shared" si="2801"/>
        <v>0.0000004928915248</v>
      </c>
      <c r="AR282" s="20"/>
      <c r="AS282" s="20">
        <f t="shared" ref="AS282:AX282" si="2802">$AC282*AD282</f>
        <v>0.0000001142067586</v>
      </c>
      <c r="AT282" s="20">
        <f t="shared" si="2802"/>
        <v>0.00000009419483043</v>
      </c>
      <c r="AU282" s="20">
        <f t="shared" si="2802"/>
        <v>0.0000004401262449</v>
      </c>
      <c r="AV282" s="20">
        <f t="shared" si="2802"/>
        <v>0.0000004380817263</v>
      </c>
      <c r="AW282" s="20">
        <f t="shared" si="2802"/>
        <v>-0.0000001371483374</v>
      </c>
      <c r="AX282" s="20">
        <f t="shared" si="2802"/>
        <v>-0.0000001371483374</v>
      </c>
      <c r="AY282" s="20"/>
      <c r="AZ282" s="20">
        <f t="shared" ref="AZ282:BD282" si="2803">$AD282*AE282</f>
        <v>0.000000281896141</v>
      </c>
      <c r="BA282" s="20">
        <f t="shared" si="2803"/>
        <v>0.000001317162411</v>
      </c>
      <c r="BB282" s="20">
        <f t="shared" si="2803"/>
        <v>0.000001311043796</v>
      </c>
      <c r="BC282" s="20">
        <f t="shared" si="2803"/>
        <v>-0.0000004104427693</v>
      </c>
      <c r="BD282" s="20">
        <f t="shared" si="2803"/>
        <v>-0.0000004104427693</v>
      </c>
      <c r="BE282" s="20"/>
      <c r="BF282" s="20">
        <f t="shared" ref="BF282:BI282" si="2804">$AE282*AF282</f>
        <v>0.000001086362064</v>
      </c>
      <c r="BG282" s="20">
        <f t="shared" si="2804"/>
        <v>0.000001081315586</v>
      </c>
      <c r="BH282" s="20">
        <f t="shared" si="2804"/>
        <v>-0.0000003385227593</v>
      </c>
      <c r="BI282" s="20">
        <f t="shared" si="2804"/>
        <v>-0.0000003385227593</v>
      </c>
      <c r="BJ282" s="20"/>
      <c r="BK282" s="20">
        <f t="shared" ref="BK282:BM282" si="2805">$AF282*AG282</f>
        <v>0.000005052457402</v>
      </c>
      <c r="BL282" s="20">
        <f t="shared" si="2805"/>
        <v>-0.000001581750826</v>
      </c>
      <c r="BM282" s="20">
        <f t="shared" si="2805"/>
        <v>-0.000001581750826</v>
      </c>
      <c r="BN282" s="20"/>
      <c r="BO282" s="20">
        <f t="shared" ref="BO282:BP282" si="2806">$AG282*AH282</f>
        <v>-0.000001574403118</v>
      </c>
      <c r="BP282" s="20">
        <f t="shared" si="2806"/>
        <v>-0.000001574403118</v>
      </c>
      <c r="BQ282" s="20"/>
      <c r="BR282" s="20">
        <f t="shared" si="27"/>
        <v>0.0000004928915248</v>
      </c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</row>
    <row r="283" ht="15.75" customHeight="1">
      <c r="A283" s="86">
        <v>44587.0</v>
      </c>
      <c r="B283" s="490">
        <v>0.024</v>
      </c>
      <c r="C283" s="490">
        <v>0.0264</v>
      </c>
      <c r="D283" s="490">
        <v>0.0371</v>
      </c>
      <c r="E283" s="20">
        <v>0.01467</v>
      </c>
      <c r="F283" s="20">
        <v>0.01772</v>
      </c>
      <c r="G283" s="20">
        <v>0.00647</v>
      </c>
      <c r="H283" s="20">
        <v>0.00978</v>
      </c>
      <c r="I283" s="20" t="s">
        <v>83</v>
      </c>
      <c r="J283" s="20"/>
      <c r="K283" s="86">
        <v>44587.0</v>
      </c>
      <c r="L283" s="89">
        <v>0.8898</v>
      </c>
      <c r="M283" s="89">
        <v>114.69</v>
      </c>
      <c r="N283" s="20"/>
      <c r="O283" s="20"/>
      <c r="P283" s="20"/>
      <c r="Q283" s="20"/>
      <c r="R283" s="20"/>
      <c r="S283" s="86">
        <v>44587.0</v>
      </c>
      <c r="T283" s="20">
        <f t="shared" ref="T283:V283" si="2807">(1+B283)*1</f>
        <v>1.024</v>
      </c>
      <c r="U283" s="20">
        <f t="shared" si="2807"/>
        <v>1.0264</v>
      </c>
      <c r="V283" s="20">
        <f t="shared" si="2807"/>
        <v>1.0371</v>
      </c>
      <c r="W283" s="91">
        <f t="shared" ref="W283:X283" si="2808">(1+E283)*$L283</f>
        <v>0.902853366</v>
      </c>
      <c r="X283" s="91">
        <f t="shared" si="2808"/>
        <v>0.905567256</v>
      </c>
      <c r="Y283" s="91">
        <f t="shared" ref="Y283:Z283" si="2809">(1+G283)*$M283</f>
        <v>115.4320443</v>
      </c>
      <c r="Z283" s="91">
        <f t="shared" si="2809"/>
        <v>115.8116682</v>
      </c>
      <c r="AA283" s="20"/>
      <c r="AB283" s="86">
        <v>44587.0</v>
      </c>
      <c r="AC283" s="92">
        <f t="shared" ref="AC283:AI283" si="2810">LN(T283/T282)</f>
        <v>0.00009766101868</v>
      </c>
      <c r="AD283" s="92">
        <f t="shared" si="2810"/>
        <v>-0.0001948368248</v>
      </c>
      <c r="AE283" s="92">
        <f t="shared" si="2810"/>
        <v>-0.00009641806882</v>
      </c>
      <c r="AF283" s="92">
        <f t="shared" si="2810"/>
        <v>0.005354545976</v>
      </c>
      <c r="AG283" s="92">
        <f t="shared" si="2810"/>
        <v>0.005404170426</v>
      </c>
      <c r="AH283" s="92">
        <f t="shared" si="2810"/>
        <v>0.00683410923</v>
      </c>
      <c r="AI283" s="92">
        <f t="shared" si="2810"/>
        <v>0.006824173465</v>
      </c>
      <c r="AJ283" s="20"/>
      <c r="AK283" s="20">
        <f t="shared" ref="AK283:AQ283" si="2811">AC283*AC283</f>
        <v>0.00000000953767457</v>
      </c>
      <c r="AL283" s="20">
        <f t="shared" si="2811"/>
        <v>0.00000003796138829</v>
      </c>
      <c r="AM283" s="20">
        <f t="shared" si="2811"/>
        <v>0.000000009296443995</v>
      </c>
      <c r="AN283" s="20">
        <f t="shared" si="2811"/>
        <v>0.00002867116261</v>
      </c>
      <c r="AO283" s="20">
        <f t="shared" si="2811"/>
        <v>0.00002920505799</v>
      </c>
      <c r="AP283" s="20">
        <f t="shared" si="2811"/>
        <v>0.00004670504897</v>
      </c>
      <c r="AQ283" s="20">
        <f t="shared" si="2811"/>
        <v>0.00004656934348</v>
      </c>
      <c r="AR283" s="20"/>
      <c r="AS283" s="20">
        <f t="shared" ref="AS283:AX283" si="2812">$AC283*AD283</f>
        <v>-0.00000001902796278</v>
      </c>
      <c r="AT283" s="20">
        <f t="shared" si="2812"/>
        <v>-0.00000000941628682</v>
      </c>
      <c r="AU283" s="20">
        <f t="shared" si="2812"/>
        <v>0.0000005229304146</v>
      </c>
      <c r="AV283" s="20">
        <f t="shared" si="2812"/>
        <v>0.0000005277767889</v>
      </c>
      <c r="AW283" s="20">
        <f t="shared" si="2812"/>
        <v>0.0000006674260692</v>
      </c>
      <c r="AX283" s="20">
        <f t="shared" si="2812"/>
        <v>0.0000006664557322</v>
      </c>
      <c r="AY283" s="20"/>
      <c r="AZ283" s="20">
        <f t="shared" ref="AZ283:BD283" si="2813">$AD283*AE283</f>
        <v>0.00000001878579038</v>
      </c>
      <c r="BA283" s="20">
        <f t="shared" si="2813"/>
        <v>-0.000001043262736</v>
      </c>
      <c r="BB283" s="20">
        <f t="shared" si="2813"/>
        <v>-0.000001052931406</v>
      </c>
      <c r="BC283" s="20">
        <f t="shared" si="2813"/>
        <v>-0.000001331536143</v>
      </c>
      <c r="BD283" s="20">
        <f t="shared" si="2813"/>
        <v>-0.00000132960029</v>
      </c>
      <c r="BE283" s="20"/>
      <c r="BF283" s="20">
        <f t="shared" ref="BF283:BI283" si="2814">$AE283*AF283</f>
        <v>-0.0000005162749824</v>
      </c>
      <c r="BG283" s="20">
        <f t="shared" si="2814"/>
        <v>-0.000000521059676</v>
      </c>
      <c r="BH283" s="20">
        <f t="shared" si="2814"/>
        <v>-0.0000006589316141</v>
      </c>
      <c r="BI283" s="20">
        <f t="shared" si="2814"/>
        <v>-0.0000006579736268</v>
      </c>
      <c r="BJ283" s="20"/>
      <c r="BK283" s="20">
        <f t="shared" ref="BK283:BM283" si="2815">$AF283*AG283</f>
        <v>0.00002893687901</v>
      </c>
      <c r="BL283" s="20">
        <f t="shared" si="2815"/>
        <v>0.00003659355207</v>
      </c>
      <c r="BM283" s="20">
        <f t="shared" si="2815"/>
        <v>0.00003654035056</v>
      </c>
      <c r="BN283" s="20"/>
      <c r="BO283" s="20">
        <f t="shared" ref="BO283:BP283" si="2816">$AG283*AH283</f>
        <v>0.00003693269099</v>
      </c>
      <c r="BP283" s="20">
        <f t="shared" si="2816"/>
        <v>0.00003687899642</v>
      </c>
      <c r="BQ283" s="20"/>
      <c r="BR283" s="20">
        <f t="shared" si="27"/>
        <v>0.00004663714686</v>
      </c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</row>
    <row r="284" ht="15.75" customHeight="1">
      <c r="A284" s="86">
        <v>44588.0</v>
      </c>
      <c r="B284" s="490">
        <v>0.0245</v>
      </c>
      <c r="C284" s="490">
        <v>0.027200000000000002</v>
      </c>
      <c r="D284" s="490">
        <v>0.0377</v>
      </c>
      <c r="E284" s="20">
        <v>0.015109999999999998</v>
      </c>
      <c r="F284" s="20">
        <v>0.0181</v>
      </c>
      <c r="G284" s="20">
        <v>0.00659</v>
      </c>
      <c r="H284" s="20">
        <v>0.00995</v>
      </c>
      <c r="I284" s="20" t="s">
        <v>83</v>
      </c>
      <c r="J284" s="20"/>
      <c r="K284" s="86">
        <v>44588.0</v>
      </c>
      <c r="L284" s="89">
        <v>0.8973</v>
      </c>
      <c r="M284" s="89">
        <v>115.38</v>
      </c>
      <c r="N284" s="20"/>
      <c r="O284" s="20"/>
      <c r="P284" s="20"/>
      <c r="Q284" s="20"/>
      <c r="R284" s="20"/>
      <c r="S284" s="86">
        <v>44588.0</v>
      </c>
      <c r="T284" s="20">
        <f t="shared" ref="T284:V284" si="2817">(1+B284)*1</f>
        <v>1.0245</v>
      </c>
      <c r="U284" s="20">
        <f t="shared" si="2817"/>
        <v>1.0272</v>
      </c>
      <c r="V284" s="20">
        <f t="shared" si="2817"/>
        <v>1.0377</v>
      </c>
      <c r="W284" s="91">
        <f t="shared" ref="W284:X284" si="2818">(1+E284)*$L284</f>
        <v>0.910858203</v>
      </c>
      <c r="X284" s="91">
        <f t="shared" si="2818"/>
        <v>0.91354113</v>
      </c>
      <c r="Y284" s="91">
        <f t="shared" ref="Y284:Z284" si="2819">(1+G284)*$M284</f>
        <v>116.1403542</v>
      </c>
      <c r="Z284" s="91">
        <f t="shared" si="2819"/>
        <v>116.528031</v>
      </c>
      <c r="AA284" s="20"/>
      <c r="AB284" s="86">
        <v>44588.0</v>
      </c>
      <c r="AC284" s="92">
        <f t="shared" ref="AC284:AI284" si="2820">LN(T284/T283)</f>
        <v>0.0004881620795</v>
      </c>
      <c r="AD284" s="92">
        <f t="shared" si="2820"/>
        <v>0.0007791196343</v>
      </c>
      <c r="AE284" s="92">
        <f t="shared" si="2820"/>
        <v>0.0005783690155</v>
      </c>
      <c r="AF284" s="92">
        <f t="shared" si="2820"/>
        <v>0.008827080461</v>
      </c>
      <c r="AG284" s="92">
        <f t="shared" si="2820"/>
        <v>0.008766849884</v>
      </c>
      <c r="AH284" s="92">
        <f t="shared" si="2820"/>
        <v>0.006117413936</v>
      </c>
      <c r="AI284" s="92">
        <f t="shared" si="2820"/>
        <v>0.006166531785</v>
      </c>
      <c r="AJ284" s="20"/>
      <c r="AK284" s="20">
        <f t="shared" ref="AK284:AQ284" si="2821">AC284*AC284</f>
        <v>0.0000002383022159</v>
      </c>
      <c r="AL284" s="20">
        <f t="shared" si="2821"/>
        <v>0.0000006070274045</v>
      </c>
      <c r="AM284" s="20">
        <f t="shared" si="2821"/>
        <v>0.0000003345107181</v>
      </c>
      <c r="AN284" s="20">
        <f t="shared" si="2821"/>
        <v>0.00007791734946</v>
      </c>
      <c r="AO284" s="20">
        <f t="shared" si="2821"/>
        <v>0.00007685765688</v>
      </c>
      <c r="AP284" s="20">
        <f t="shared" si="2821"/>
        <v>0.00003742275327</v>
      </c>
      <c r="AQ284" s="20">
        <f t="shared" si="2821"/>
        <v>0.00003802611426</v>
      </c>
      <c r="AR284" s="20"/>
      <c r="AS284" s="20">
        <f t="shared" ref="AS284:AX284" si="2822">$AC284*AD284</f>
        <v>0.0000003803366608</v>
      </c>
      <c r="AT284" s="20">
        <f t="shared" si="2822"/>
        <v>0.0000002823378213</v>
      </c>
      <c r="AU284" s="20">
        <f t="shared" si="2822"/>
        <v>0.000004309045954</v>
      </c>
      <c r="AV284" s="20">
        <f t="shared" si="2822"/>
        <v>0.00000427964367</v>
      </c>
      <c r="AW284" s="20">
        <f t="shared" si="2822"/>
        <v>0.000002986289508</v>
      </c>
      <c r="AX284" s="20">
        <f t="shared" si="2822"/>
        <v>0.00000301026698</v>
      </c>
      <c r="AY284" s="20"/>
      <c r="AZ284" s="20">
        <f t="shared" ref="AZ284:BD284" si="2823">$AD284*AE284</f>
        <v>0.0000004506186559</v>
      </c>
      <c r="BA284" s="20">
        <f t="shared" si="2823"/>
        <v>0.0000068773517</v>
      </c>
      <c r="BB284" s="20">
        <f t="shared" si="2823"/>
        <v>0.000006830424875</v>
      </c>
      <c r="BC284" s="20">
        <f t="shared" si="2823"/>
        <v>0.000004766197309</v>
      </c>
      <c r="BD284" s="20">
        <f t="shared" si="2823"/>
        <v>0.000004804465989</v>
      </c>
      <c r="BE284" s="20"/>
      <c r="BF284" s="20">
        <f t="shared" ref="BF284:BI284" si="2824">$AE284*AF284</f>
        <v>0.000005105309836</v>
      </c>
      <c r="BG284" s="20">
        <f t="shared" si="2824"/>
        <v>0.000005070474337</v>
      </c>
      <c r="BH284" s="20">
        <f t="shared" si="2824"/>
        <v>0.000003538122676</v>
      </c>
      <c r="BI284" s="20">
        <f t="shared" si="2824"/>
        <v>0.000003566530918</v>
      </c>
      <c r="BJ284" s="20"/>
      <c r="BK284" s="20">
        <f t="shared" ref="BK284:BM284" si="2825">$AF284*AG284</f>
        <v>0.00007738568931</v>
      </c>
      <c r="BL284" s="20">
        <f t="shared" si="2825"/>
        <v>0.00005399890503</v>
      </c>
      <c r="BM284" s="20">
        <f t="shared" si="2825"/>
        <v>0.00005443247223</v>
      </c>
      <c r="BN284" s="20"/>
      <c r="BO284" s="20">
        <f t="shared" ref="BO284:BP284" si="2826">$AG284*AH284</f>
        <v>0.00005363044965</v>
      </c>
      <c r="BP284" s="20">
        <f t="shared" si="2826"/>
        <v>0.00005406105846</v>
      </c>
      <c r="BQ284" s="20"/>
      <c r="BR284" s="20">
        <f t="shared" si="27"/>
        <v>0.00003772322748</v>
      </c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</row>
    <row r="285" ht="15.75" customHeight="1">
      <c r="A285" s="86">
        <v>44589.0</v>
      </c>
      <c r="B285" s="490">
        <v>0.024700000000000003</v>
      </c>
      <c r="C285" s="490">
        <v>0.027200000000000002</v>
      </c>
      <c r="D285" s="490">
        <v>0.0377</v>
      </c>
      <c r="E285" s="20">
        <v>0.015109999999999998</v>
      </c>
      <c r="F285" s="20">
        <v>0.0182</v>
      </c>
      <c r="G285" s="20">
        <v>0.00659</v>
      </c>
      <c r="H285" s="20">
        <v>0.00996</v>
      </c>
      <c r="I285" s="20" t="s">
        <v>83</v>
      </c>
      <c r="J285" s="20"/>
      <c r="K285" s="86">
        <v>44589.0</v>
      </c>
      <c r="L285" s="89">
        <v>0.8973</v>
      </c>
      <c r="M285" s="89">
        <v>115.33</v>
      </c>
      <c r="N285" s="20"/>
      <c r="O285" s="20"/>
      <c r="P285" s="20"/>
      <c r="Q285" s="20"/>
      <c r="R285" s="20"/>
      <c r="S285" s="86">
        <v>44589.0</v>
      </c>
      <c r="T285" s="20">
        <f t="shared" ref="T285:V285" si="2827">(1+B285)*1</f>
        <v>1.0247</v>
      </c>
      <c r="U285" s="20">
        <f t="shared" si="2827"/>
        <v>1.0272</v>
      </c>
      <c r="V285" s="20">
        <f t="shared" si="2827"/>
        <v>1.0377</v>
      </c>
      <c r="W285" s="91">
        <f t="shared" ref="W285:X285" si="2828">(1+E285)*$L285</f>
        <v>0.910858203</v>
      </c>
      <c r="X285" s="91">
        <f t="shared" si="2828"/>
        <v>0.91363086</v>
      </c>
      <c r="Y285" s="91">
        <f t="shared" ref="Y285:Z285" si="2829">(1+G285)*$M285</f>
        <v>116.0900247</v>
      </c>
      <c r="Z285" s="91">
        <f t="shared" si="2829"/>
        <v>116.4786868</v>
      </c>
      <c r="AA285" s="20"/>
      <c r="AB285" s="86">
        <v>44589.0</v>
      </c>
      <c r="AC285" s="92">
        <f t="shared" ref="AC285:AI285" si="2830">LN(T285/T284)</f>
        <v>0.0001951981267</v>
      </c>
      <c r="AD285" s="92">
        <f t="shared" si="2830"/>
        <v>0</v>
      </c>
      <c r="AE285" s="92">
        <f t="shared" si="2830"/>
        <v>0</v>
      </c>
      <c r="AF285" s="92">
        <f t="shared" si="2830"/>
        <v>0</v>
      </c>
      <c r="AG285" s="92">
        <f t="shared" si="2830"/>
        <v>0.00009821735509</v>
      </c>
      <c r="AH285" s="92">
        <f t="shared" si="2830"/>
        <v>-0.0004334445909</v>
      </c>
      <c r="AI285" s="92">
        <f t="shared" si="2830"/>
        <v>-0.0004235431596</v>
      </c>
      <c r="AJ285" s="20"/>
      <c r="AK285" s="20">
        <f t="shared" ref="AK285:AQ285" si="2831">AC285*AC285</f>
        <v>0.00000003810230867</v>
      </c>
      <c r="AL285" s="20">
        <f t="shared" si="2831"/>
        <v>0</v>
      </c>
      <c r="AM285" s="20">
        <f t="shared" si="2831"/>
        <v>0</v>
      </c>
      <c r="AN285" s="20">
        <f t="shared" si="2831"/>
        <v>0</v>
      </c>
      <c r="AO285" s="20">
        <f t="shared" si="2831"/>
        <v>0.00000000964664884</v>
      </c>
      <c r="AP285" s="20">
        <f t="shared" si="2831"/>
        <v>0.0000001878742134</v>
      </c>
      <c r="AQ285" s="20">
        <f t="shared" si="2831"/>
        <v>0.0000001793888081</v>
      </c>
      <c r="AR285" s="20"/>
      <c r="AS285" s="20">
        <f t="shared" ref="AS285:AX285" si="2832">$AC285*AD285</f>
        <v>0</v>
      </c>
      <c r="AT285" s="20">
        <f t="shared" si="2832"/>
        <v>0</v>
      </c>
      <c r="AU285" s="20">
        <f t="shared" si="2832"/>
        <v>0</v>
      </c>
      <c r="AV285" s="20">
        <f t="shared" si="2832"/>
        <v>0.00000001917184372</v>
      </c>
      <c r="AW285" s="20">
        <f t="shared" si="2832"/>
        <v>-0.00000008460757218</v>
      </c>
      <c r="AX285" s="20">
        <f t="shared" si="2832"/>
        <v>-0.00000008267483135</v>
      </c>
      <c r="AY285" s="20"/>
      <c r="AZ285" s="20">
        <f t="shared" ref="AZ285:BD285" si="2833">$AD285*AE285</f>
        <v>0</v>
      </c>
      <c r="BA285" s="20">
        <f t="shared" si="2833"/>
        <v>0</v>
      </c>
      <c r="BB285" s="20">
        <f t="shared" si="2833"/>
        <v>0</v>
      </c>
      <c r="BC285" s="20">
        <f t="shared" si="2833"/>
        <v>0</v>
      </c>
      <c r="BD285" s="20">
        <f t="shared" si="2833"/>
        <v>0</v>
      </c>
      <c r="BE285" s="20"/>
      <c r="BF285" s="20">
        <f t="shared" ref="BF285:BI285" si="2834">$AE285*AF285</f>
        <v>0</v>
      </c>
      <c r="BG285" s="20">
        <f t="shared" si="2834"/>
        <v>0</v>
      </c>
      <c r="BH285" s="20">
        <f t="shared" si="2834"/>
        <v>0</v>
      </c>
      <c r="BI285" s="20">
        <f t="shared" si="2834"/>
        <v>0</v>
      </c>
      <c r="BJ285" s="20"/>
      <c r="BK285" s="20">
        <f t="shared" ref="BK285:BM285" si="2835">$AF285*AG285</f>
        <v>0</v>
      </c>
      <c r="BL285" s="20">
        <f t="shared" si="2835"/>
        <v>0</v>
      </c>
      <c r="BM285" s="20">
        <f t="shared" si="2835"/>
        <v>0</v>
      </c>
      <c r="BN285" s="20"/>
      <c r="BO285" s="20">
        <f t="shared" ref="BO285:BP285" si="2836">$AG285*AH285</f>
        <v>-0.00000004257178129</v>
      </c>
      <c r="BP285" s="20">
        <f t="shared" si="2836"/>
        <v>-0.0000000415992889</v>
      </c>
      <c r="BQ285" s="20"/>
      <c r="BR285" s="20">
        <f t="shared" si="27"/>
        <v>0.0000001835824916</v>
      </c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</row>
    <row r="286" ht="15.75" customHeight="1">
      <c r="A286" s="86">
        <v>44592.0</v>
      </c>
      <c r="B286" s="490">
        <v>0.0246</v>
      </c>
      <c r="C286" s="490">
        <v>0.0271</v>
      </c>
      <c r="D286" s="490">
        <v>0.037599999999999995</v>
      </c>
      <c r="E286" s="20">
        <v>0.015269999999999999</v>
      </c>
      <c r="F286" s="20">
        <v>0.01828</v>
      </c>
      <c r="G286" s="20">
        <v>0.0066300000000000005</v>
      </c>
      <c r="H286" s="20">
        <v>0.01</v>
      </c>
      <c r="I286" s="20" t="s">
        <v>83</v>
      </c>
      <c r="J286" s="20"/>
      <c r="K286" s="86">
        <v>44592.0</v>
      </c>
      <c r="L286" s="89">
        <v>0.8903</v>
      </c>
      <c r="M286" s="89">
        <v>115.15</v>
      </c>
      <c r="N286" s="20"/>
      <c r="O286" s="20"/>
      <c r="P286" s="20"/>
      <c r="Q286" s="20"/>
      <c r="R286" s="20"/>
      <c r="S286" s="86">
        <v>44592.0</v>
      </c>
      <c r="T286" s="20">
        <f t="shared" ref="T286:V286" si="2837">(1+B286)*1</f>
        <v>1.0246</v>
      </c>
      <c r="U286" s="20">
        <f t="shared" si="2837"/>
        <v>1.0271</v>
      </c>
      <c r="V286" s="20">
        <f t="shared" si="2837"/>
        <v>1.0376</v>
      </c>
      <c r="W286" s="91">
        <f t="shared" ref="W286:X286" si="2838">(1+E286)*$L286</f>
        <v>0.903894881</v>
      </c>
      <c r="X286" s="91">
        <f t="shared" si="2838"/>
        <v>0.906574684</v>
      </c>
      <c r="Y286" s="91">
        <f t="shared" ref="Y286:Z286" si="2839">(1+G286)*$M286</f>
        <v>115.9134445</v>
      </c>
      <c r="Z286" s="91">
        <f t="shared" si="2839"/>
        <v>116.3015</v>
      </c>
      <c r="AA286" s="20"/>
      <c r="AB286" s="86">
        <v>44592.0</v>
      </c>
      <c r="AC286" s="92">
        <f t="shared" ref="AC286:AI286" si="2840">LN(T286/T285)</f>
        <v>-0.00009759430057</v>
      </c>
      <c r="AD286" s="92">
        <f t="shared" si="2840"/>
        <v>-0.00009735676394</v>
      </c>
      <c r="AE286" s="92">
        <f t="shared" si="2840"/>
        <v>-0.000096371609</v>
      </c>
      <c r="AF286" s="92">
        <f t="shared" si="2840"/>
        <v>-0.007674163759</v>
      </c>
      <c r="AG286" s="92">
        <f t="shared" si="2840"/>
        <v>-0.007753202785</v>
      </c>
      <c r="AH286" s="92">
        <f t="shared" si="2840"/>
        <v>-0.001522220635</v>
      </c>
      <c r="AI286" s="92">
        <f t="shared" si="2840"/>
        <v>-0.001522353226</v>
      </c>
      <c r="AJ286" s="20"/>
      <c r="AK286" s="20">
        <f t="shared" ref="AK286:AQ286" si="2841">AC286*AC286</f>
        <v>0.000000009524647504</v>
      </c>
      <c r="AL286" s="20">
        <f t="shared" si="2841"/>
        <v>0.000000009478339485</v>
      </c>
      <c r="AM286" s="20">
        <f t="shared" si="2841"/>
        <v>0.000000009287487021</v>
      </c>
      <c r="AN286" s="20">
        <f t="shared" si="2841"/>
        <v>0.00005889278939</v>
      </c>
      <c r="AO286" s="20">
        <f t="shared" si="2841"/>
        <v>0.00006011215343</v>
      </c>
      <c r="AP286" s="20">
        <f t="shared" si="2841"/>
        <v>0.000002317155661</v>
      </c>
      <c r="AQ286" s="20">
        <f t="shared" si="2841"/>
        <v>0.000002317559346</v>
      </c>
      <c r="AR286" s="20"/>
      <c r="AS286" s="20">
        <f t="shared" ref="AS286:AX286" si="2842">$AC286*AD286</f>
        <v>0.000000009501465282</v>
      </c>
      <c r="AT286" s="20">
        <f t="shared" si="2842"/>
        <v>0.000000009405319775</v>
      </c>
      <c r="AU286" s="20">
        <f t="shared" si="2842"/>
        <v>0.0000007489546445</v>
      </c>
      <c r="AV286" s="20">
        <f t="shared" si="2842"/>
        <v>0.000000756668403</v>
      </c>
      <c r="AW286" s="20">
        <f t="shared" si="2842"/>
        <v>0.0000001485600582</v>
      </c>
      <c r="AX286" s="20">
        <f t="shared" si="2842"/>
        <v>0.0000001485729984</v>
      </c>
      <c r="AY286" s="20"/>
      <c r="AZ286" s="20">
        <f t="shared" ref="AZ286:BD286" si="2843">$AD286*AE286</f>
        <v>0.000000009382427988</v>
      </c>
      <c r="BA286" s="20">
        <f t="shared" si="2843"/>
        <v>0.0000007471317495</v>
      </c>
      <c r="BB286" s="20">
        <f t="shared" si="2843"/>
        <v>0.0000007548267333</v>
      </c>
      <c r="BC286" s="20">
        <f t="shared" si="2843"/>
        <v>0.000000148198475</v>
      </c>
      <c r="BD286" s="20">
        <f t="shared" si="2843"/>
        <v>0.0000001482113837</v>
      </c>
      <c r="BE286" s="20"/>
      <c r="BF286" s="20">
        <f t="shared" ref="BF286:BI286" si="2844">$AE286*AF286</f>
        <v>0.0000007395715091</v>
      </c>
      <c r="BG286" s="20">
        <f t="shared" si="2844"/>
        <v>0.0000007471886273</v>
      </c>
      <c r="BH286" s="20">
        <f t="shared" si="2844"/>
        <v>0.0000001466988518</v>
      </c>
      <c r="BI286" s="20">
        <f t="shared" si="2844"/>
        <v>0.0000001467116299</v>
      </c>
      <c r="BJ286" s="20"/>
      <c r="BK286" s="20">
        <f t="shared" ref="BK286:BM286" si="2845">$AF286*AG286</f>
        <v>0.00005949934783</v>
      </c>
      <c r="BL286" s="20">
        <f t="shared" si="2845"/>
        <v>0.00001168177043</v>
      </c>
      <c r="BM286" s="20">
        <f t="shared" si="2845"/>
        <v>0.00001168278796</v>
      </c>
      <c r="BN286" s="20"/>
      <c r="BO286" s="20">
        <f t="shared" ref="BO286:BP286" si="2846">$AG286*AH286</f>
        <v>0.00001180208527</v>
      </c>
      <c r="BP286" s="20">
        <f t="shared" si="2846"/>
        <v>0.00001180311328</v>
      </c>
      <c r="BQ286" s="20"/>
      <c r="BR286" s="20">
        <f t="shared" si="27"/>
        <v>0.000002317357495</v>
      </c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</row>
    <row r="287" ht="15.75" customHeight="1">
      <c r="A287" s="86">
        <v>44593.0</v>
      </c>
      <c r="B287" s="490">
        <v>0.024700000000000003</v>
      </c>
      <c r="C287" s="490">
        <v>0.0271</v>
      </c>
      <c r="D287" s="490">
        <v>0.0377</v>
      </c>
      <c r="E287" s="20">
        <v>0.01528</v>
      </c>
      <c r="F287" s="20">
        <v>0.01821</v>
      </c>
      <c r="G287" s="20">
        <v>0.00668</v>
      </c>
      <c r="H287" s="20">
        <v>0.01011</v>
      </c>
      <c r="I287" s="20" t="s">
        <v>83</v>
      </c>
      <c r="J287" s="20"/>
      <c r="K287" s="86">
        <v>44593.0</v>
      </c>
      <c r="L287" s="89">
        <v>0.8871</v>
      </c>
      <c r="M287" s="89">
        <v>114.77</v>
      </c>
      <c r="N287" s="20"/>
      <c r="O287" s="20"/>
      <c r="P287" s="20"/>
      <c r="Q287" s="20"/>
      <c r="R287" s="20"/>
      <c r="S287" s="86">
        <v>44593.0</v>
      </c>
      <c r="T287" s="20">
        <f t="shared" ref="T287:V287" si="2847">(1+B287)*1</f>
        <v>1.0247</v>
      </c>
      <c r="U287" s="20">
        <f t="shared" si="2847"/>
        <v>1.0271</v>
      </c>
      <c r="V287" s="20">
        <f t="shared" si="2847"/>
        <v>1.0377</v>
      </c>
      <c r="W287" s="91">
        <f t="shared" ref="W287:X287" si="2848">(1+E287)*$L287</f>
        <v>0.900654888</v>
      </c>
      <c r="X287" s="91">
        <f t="shared" si="2848"/>
        <v>0.903254091</v>
      </c>
      <c r="Y287" s="91">
        <f t="shared" ref="Y287:Z287" si="2849">(1+G287)*$M287</f>
        <v>115.5366636</v>
      </c>
      <c r="Z287" s="91">
        <f t="shared" si="2849"/>
        <v>115.9303247</v>
      </c>
      <c r="AA287" s="20"/>
      <c r="AB287" s="86">
        <v>44593.0</v>
      </c>
      <c r="AC287" s="92">
        <f t="shared" ref="AC287:AI287" si="2850">LN(T287/T286)</f>
        <v>0.00009759430057</v>
      </c>
      <c r="AD287" s="92">
        <f t="shared" si="2850"/>
        <v>0</v>
      </c>
      <c r="AE287" s="92">
        <f t="shared" si="2850"/>
        <v>0.000096371609</v>
      </c>
      <c r="AF287" s="92">
        <f t="shared" si="2850"/>
        <v>-0.003590919505</v>
      </c>
      <c r="AG287" s="92">
        <f t="shared" si="2850"/>
        <v>-0.003669514787</v>
      </c>
      <c r="AH287" s="92">
        <f t="shared" si="2850"/>
        <v>-0.003255831124</v>
      </c>
      <c r="AI287" s="92">
        <f t="shared" si="2850"/>
        <v>-0.003196595613</v>
      </c>
      <c r="AJ287" s="20"/>
      <c r="AK287" s="20">
        <f t="shared" ref="AK287:AQ287" si="2851">AC287*AC287</f>
        <v>0.000000009524647504</v>
      </c>
      <c r="AL287" s="20">
        <f t="shared" si="2851"/>
        <v>0</v>
      </c>
      <c r="AM287" s="20">
        <f t="shared" si="2851"/>
        <v>0.000000009287487021</v>
      </c>
      <c r="AN287" s="20">
        <f t="shared" si="2851"/>
        <v>0.00001289470289</v>
      </c>
      <c r="AO287" s="20">
        <f t="shared" si="2851"/>
        <v>0.00001346533877</v>
      </c>
      <c r="AP287" s="20">
        <f t="shared" si="2851"/>
        <v>0.00001060043631</v>
      </c>
      <c r="AQ287" s="20">
        <f t="shared" si="2851"/>
        <v>0.00001021822352</v>
      </c>
      <c r="AR287" s="20"/>
      <c r="AS287" s="20">
        <f t="shared" ref="AS287:AX287" si="2852">$AC287*AD287</f>
        <v>0</v>
      </c>
      <c r="AT287" s="20">
        <f t="shared" si="2852"/>
        <v>0.000000009405319775</v>
      </c>
      <c r="AU287" s="20">
        <f t="shared" si="2852"/>
        <v>-0.0000003504532775</v>
      </c>
      <c r="AV287" s="20">
        <f t="shared" si="2852"/>
        <v>-0.0000003581237291</v>
      </c>
      <c r="AW287" s="20">
        <f t="shared" si="2852"/>
        <v>-0.0000003177505614</v>
      </c>
      <c r="AX287" s="20">
        <f t="shared" si="2852"/>
        <v>-0.0000003119695131</v>
      </c>
      <c r="AY287" s="20"/>
      <c r="AZ287" s="20">
        <f t="shared" ref="AZ287:BD287" si="2853">$AD287*AE287</f>
        <v>0</v>
      </c>
      <c r="BA287" s="20">
        <f t="shared" si="2853"/>
        <v>0</v>
      </c>
      <c r="BB287" s="20">
        <f t="shared" si="2853"/>
        <v>0</v>
      </c>
      <c r="BC287" s="20">
        <f t="shared" si="2853"/>
        <v>0</v>
      </c>
      <c r="BD287" s="20">
        <f t="shared" si="2853"/>
        <v>0</v>
      </c>
      <c r="BE287" s="20"/>
      <c r="BF287" s="20">
        <f t="shared" ref="BF287:BI287" si="2854">$AE287*AF287</f>
        <v>-0.0000003460626905</v>
      </c>
      <c r="BG287" s="20">
        <f t="shared" si="2854"/>
        <v>-0.0000003536370443</v>
      </c>
      <c r="BH287" s="20">
        <f t="shared" si="2854"/>
        <v>-0.0000003137696841</v>
      </c>
      <c r="BI287" s="20">
        <f t="shared" si="2854"/>
        <v>-0.0000003080610626</v>
      </c>
      <c r="BJ287" s="20"/>
      <c r="BK287" s="20">
        <f t="shared" ref="BK287:BM287" si="2855">$AF287*AG287</f>
        <v>0.00001317693222</v>
      </c>
      <c r="BL287" s="20">
        <f t="shared" si="2855"/>
        <v>0.00001169142749</v>
      </c>
      <c r="BM287" s="20">
        <f t="shared" si="2855"/>
        <v>0.00001147871754</v>
      </c>
      <c r="BN287" s="20"/>
      <c r="BO287" s="20">
        <f t="shared" ref="BO287:BP287" si="2856">$AG287*AH287</f>
        <v>0.00001194732046</v>
      </c>
      <c r="BP287" s="20">
        <f t="shared" si="2856"/>
        <v>0.00001172995487</v>
      </c>
      <c r="BQ287" s="20"/>
      <c r="BR287" s="20">
        <f t="shared" si="27"/>
        <v>0.00001040757549</v>
      </c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</row>
    <row r="288" ht="15.75" customHeight="1">
      <c r="A288" s="86">
        <v>44594.0</v>
      </c>
      <c r="B288" s="490">
        <v>0.024700000000000003</v>
      </c>
      <c r="C288" s="490">
        <v>0.0271</v>
      </c>
      <c r="D288" s="490">
        <v>0.0377</v>
      </c>
      <c r="E288" s="20">
        <v>0.0154</v>
      </c>
      <c r="F288" s="20">
        <v>0.01824</v>
      </c>
      <c r="G288" s="20">
        <v>0.0066</v>
      </c>
      <c r="H288" s="20">
        <v>0.01002</v>
      </c>
      <c r="I288" s="20" t="s">
        <v>83</v>
      </c>
      <c r="J288" s="20"/>
      <c r="K288" s="86">
        <v>44594.0</v>
      </c>
      <c r="L288" s="89">
        <v>0.8847</v>
      </c>
      <c r="M288" s="89">
        <v>114.48</v>
      </c>
      <c r="N288" s="20"/>
      <c r="O288" s="20"/>
      <c r="P288" s="20"/>
      <c r="Q288" s="20"/>
      <c r="R288" s="20"/>
      <c r="S288" s="86">
        <v>44594.0</v>
      </c>
      <c r="T288" s="20">
        <f t="shared" ref="T288:V288" si="2857">(1+B288)*1</f>
        <v>1.0247</v>
      </c>
      <c r="U288" s="20">
        <f t="shared" si="2857"/>
        <v>1.0271</v>
      </c>
      <c r="V288" s="20">
        <f t="shared" si="2857"/>
        <v>1.0377</v>
      </c>
      <c r="W288" s="91">
        <f t="shared" ref="W288:X288" si="2858">(1+E288)*$L288</f>
        <v>0.89832438</v>
      </c>
      <c r="X288" s="91">
        <f t="shared" si="2858"/>
        <v>0.900836928</v>
      </c>
      <c r="Y288" s="91">
        <f t="shared" ref="Y288:Z288" si="2859">(1+G288)*$M288</f>
        <v>115.235568</v>
      </c>
      <c r="Z288" s="91">
        <f t="shared" si="2859"/>
        <v>115.6270896</v>
      </c>
      <c r="AA288" s="20"/>
      <c r="AB288" s="86">
        <v>44594.0</v>
      </c>
      <c r="AC288" s="92">
        <f t="shared" ref="AC288:AI288" si="2860">LN(T288/T287)</f>
        <v>0</v>
      </c>
      <c r="AD288" s="92">
        <f t="shared" si="2860"/>
        <v>0</v>
      </c>
      <c r="AE288" s="92">
        <f t="shared" si="2860"/>
        <v>0</v>
      </c>
      <c r="AF288" s="92">
        <f t="shared" si="2860"/>
        <v>-0.002590924026</v>
      </c>
      <c r="AG288" s="92">
        <f t="shared" si="2860"/>
        <v>-0.002679648001</v>
      </c>
      <c r="AH288" s="92">
        <f t="shared" si="2860"/>
        <v>-0.002609462748</v>
      </c>
      <c r="AI288" s="92">
        <f t="shared" si="2860"/>
        <v>-0.002619093621</v>
      </c>
      <c r="AJ288" s="20"/>
      <c r="AK288" s="20">
        <f t="shared" ref="AK288:AQ288" si="2861">AC288*AC288</f>
        <v>0</v>
      </c>
      <c r="AL288" s="20">
        <f t="shared" si="2861"/>
        <v>0</v>
      </c>
      <c r="AM288" s="20">
        <f t="shared" si="2861"/>
        <v>0</v>
      </c>
      <c r="AN288" s="20">
        <f t="shared" si="2861"/>
        <v>0.000006712887308</v>
      </c>
      <c r="AO288" s="20">
        <f t="shared" si="2861"/>
        <v>0.000007180513409</v>
      </c>
      <c r="AP288" s="20">
        <f t="shared" si="2861"/>
        <v>0.000006809295835</v>
      </c>
      <c r="AQ288" s="20">
        <f t="shared" si="2861"/>
        <v>0.000006859651395</v>
      </c>
      <c r="AR288" s="20"/>
      <c r="AS288" s="20">
        <f t="shared" ref="AS288:AX288" si="2862">$AC288*AD288</f>
        <v>0</v>
      </c>
      <c r="AT288" s="20">
        <f t="shared" si="2862"/>
        <v>0</v>
      </c>
      <c r="AU288" s="20">
        <f t="shared" si="2862"/>
        <v>0</v>
      </c>
      <c r="AV288" s="20">
        <f t="shared" si="2862"/>
        <v>0</v>
      </c>
      <c r="AW288" s="20">
        <f t="shared" si="2862"/>
        <v>0</v>
      </c>
      <c r="AX288" s="20">
        <f t="shared" si="2862"/>
        <v>0</v>
      </c>
      <c r="AY288" s="20"/>
      <c r="AZ288" s="20">
        <f t="shared" ref="AZ288:BD288" si="2863">$AD288*AE288</f>
        <v>0</v>
      </c>
      <c r="BA288" s="20">
        <f t="shared" si="2863"/>
        <v>0</v>
      </c>
      <c r="BB288" s="20">
        <f t="shared" si="2863"/>
        <v>0</v>
      </c>
      <c r="BC288" s="20">
        <f t="shared" si="2863"/>
        <v>0</v>
      </c>
      <c r="BD288" s="20">
        <f t="shared" si="2863"/>
        <v>0</v>
      </c>
      <c r="BE288" s="20"/>
      <c r="BF288" s="20">
        <f t="shared" ref="BF288:BI288" si="2864">$AE288*AF288</f>
        <v>0</v>
      </c>
      <c r="BG288" s="20">
        <f t="shared" si="2864"/>
        <v>0</v>
      </c>
      <c r="BH288" s="20">
        <f t="shared" si="2864"/>
        <v>0</v>
      </c>
      <c r="BI288" s="20">
        <f t="shared" si="2864"/>
        <v>0</v>
      </c>
      <c r="BJ288" s="20"/>
      <c r="BK288" s="20">
        <f t="shared" ref="BK288:BM288" si="2865">$AF288*AG288</f>
        <v>0.000006942764387</v>
      </c>
      <c r="BL288" s="20">
        <f t="shared" si="2865"/>
        <v>0.000006760919729</v>
      </c>
      <c r="BM288" s="20">
        <f t="shared" si="2865"/>
        <v>0.000006785872588</v>
      </c>
      <c r="BN288" s="20"/>
      <c r="BO288" s="20">
        <f t="shared" ref="BO288:BP288" si="2866">$AG288*AH288</f>
        <v>0.000006992441637</v>
      </c>
      <c r="BP288" s="20">
        <f t="shared" si="2866"/>
        <v>0.000007018248986</v>
      </c>
      <c r="BQ288" s="20"/>
      <c r="BR288" s="20">
        <f t="shared" si="27"/>
        <v>0.000006834427238</v>
      </c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</row>
    <row r="289" ht="15.75" customHeight="1">
      <c r="A289" s="86">
        <v>44595.0</v>
      </c>
      <c r="B289" s="490">
        <v>0.024700000000000003</v>
      </c>
      <c r="C289" s="490">
        <v>0.0271</v>
      </c>
      <c r="D289" s="490">
        <v>0.037599999999999995</v>
      </c>
      <c r="E289" s="20">
        <v>0.01546</v>
      </c>
      <c r="F289" s="20">
        <v>0.018349999999999998</v>
      </c>
      <c r="G289" s="20">
        <v>0.00661</v>
      </c>
      <c r="H289" s="20">
        <v>0.01004</v>
      </c>
      <c r="I289" s="20" t="s">
        <v>83</v>
      </c>
      <c r="J289" s="20"/>
      <c r="K289" s="86">
        <v>44595.0</v>
      </c>
      <c r="L289" s="89">
        <v>0.8742</v>
      </c>
      <c r="M289" s="89">
        <v>115.0</v>
      </c>
      <c r="N289" s="20"/>
      <c r="O289" s="20"/>
      <c r="P289" s="20"/>
      <c r="Q289" s="20"/>
      <c r="R289" s="20"/>
      <c r="S289" s="86">
        <v>44595.0</v>
      </c>
      <c r="T289" s="20">
        <f t="shared" ref="T289:V289" si="2867">(1+B289)*1</f>
        <v>1.0247</v>
      </c>
      <c r="U289" s="20">
        <f t="shared" si="2867"/>
        <v>1.0271</v>
      </c>
      <c r="V289" s="20">
        <f t="shared" si="2867"/>
        <v>1.0376</v>
      </c>
      <c r="W289" s="91">
        <f t="shared" ref="W289:X289" si="2868">(1+E289)*$L289</f>
        <v>0.887715132</v>
      </c>
      <c r="X289" s="91">
        <f t="shared" si="2868"/>
        <v>0.89024157</v>
      </c>
      <c r="Y289" s="91">
        <f t="shared" ref="Y289:Z289" si="2869">(1+G289)*$M289</f>
        <v>115.76015</v>
      </c>
      <c r="Z289" s="91">
        <f t="shared" si="2869"/>
        <v>116.1546</v>
      </c>
      <c r="AA289" s="20"/>
      <c r="AB289" s="86">
        <v>44595.0</v>
      </c>
      <c r="AC289" s="92">
        <f t="shared" ref="AC289:AI289" si="2870">LN(T289/T288)</f>
        <v>0</v>
      </c>
      <c r="AD289" s="92">
        <f t="shared" si="2870"/>
        <v>0</v>
      </c>
      <c r="AE289" s="92">
        <f t="shared" si="2870"/>
        <v>-0.000096371609</v>
      </c>
      <c r="AF289" s="92">
        <f t="shared" si="2870"/>
        <v>-0.01188033379</v>
      </c>
      <c r="AG289" s="92">
        <f t="shared" si="2870"/>
        <v>-0.01183139835</v>
      </c>
      <c r="AH289" s="92">
        <f t="shared" si="2870"/>
        <v>0.004541927498</v>
      </c>
      <c r="AI289" s="92">
        <f t="shared" si="2870"/>
        <v>0.004551794507</v>
      </c>
      <c r="AJ289" s="20"/>
      <c r="AK289" s="20">
        <f t="shared" ref="AK289:AQ289" si="2871">AC289*AC289</f>
        <v>0</v>
      </c>
      <c r="AL289" s="20">
        <f t="shared" si="2871"/>
        <v>0</v>
      </c>
      <c r="AM289" s="20">
        <f t="shared" si="2871"/>
        <v>0.000000009287487021</v>
      </c>
      <c r="AN289" s="20">
        <f t="shared" si="2871"/>
        <v>0.000141142331</v>
      </c>
      <c r="AO289" s="20">
        <f t="shared" si="2871"/>
        <v>0.000139981987</v>
      </c>
      <c r="AP289" s="20">
        <f t="shared" si="2871"/>
        <v>0.0000206291054</v>
      </c>
      <c r="AQ289" s="20">
        <f t="shared" si="2871"/>
        <v>0.00002071883323</v>
      </c>
      <c r="AR289" s="20"/>
      <c r="AS289" s="20">
        <f t="shared" ref="AS289:AX289" si="2872">$AC289*AD289</f>
        <v>0</v>
      </c>
      <c r="AT289" s="20">
        <f t="shared" si="2872"/>
        <v>0</v>
      </c>
      <c r="AU289" s="20">
        <f t="shared" si="2872"/>
        <v>0</v>
      </c>
      <c r="AV289" s="20">
        <f t="shared" si="2872"/>
        <v>0</v>
      </c>
      <c r="AW289" s="20">
        <f t="shared" si="2872"/>
        <v>0</v>
      </c>
      <c r="AX289" s="20">
        <f t="shared" si="2872"/>
        <v>0</v>
      </c>
      <c r="AY289" s="20"/>
      <c r="AZ289" s="20">
        <f t="shared" ref="AZ289:BD289" si="2873">$AD289*AE289</f>
        <v>0</v>
      </c>
      <c r="BA289" s="20">
        <f t="shared" si="2873"/>
        <v>0</v>
      </c>
      <c r="BB289" s="20">
        <f t="shared" si="2873"/>
        <v>0</v>
      </c>
      <c r="BC289" s="20">
        <f t="shared" si="2873"/>
        <v>0</v>
      </c>
      <c r="BD289" s="20">
        <f t="shared" si="2873"/>
        <v>0</v>
      </c>
      <c r="BE289" s="20"/>
      <c r="BF289" s="20">
        <f t="shared" ref="BF289:BI289" si="2874">$AE289*AF289</f>
        <v>0.000001144926883</v>
      </c>
      <c r="BG289" s="20">
        <f t="shared" si="2874"/>
        <v>0.000001140210896</v>
      </c>
      <c r="BH289" s="20">
        <f t="shared" si="2874"/>
        <v>-0.000000437712861</v>
      </c>
      <c r="BI289" s="20">
        <f t="shared" si="2874"/>
        <v>-0.0000004386637605</v>
      </c>
      <c r="BJ289" s="20"/>
      <c r="BK289" s="20">
        <f t="shared" ref="BK289:BM289" si="2875">$AF289*AG289</f>
        <v>0.0001405609617</v>
      </c>
      <c r="BL289" s="20">
        <f t="shared" si="2875"/>
        <v>-0.00005395961474</v>
      </c>
      <c r="BM289" s="20">
        <f t="shared" si="2875"/>
        <v>-0.0000540768381</v>
      </c>
      <c r="BN289" s="20"/>
      <c r="BO289" s="20">
        <f t="shared" ref="BO289:BP289" si="2876">$AG289*AH289</f>
        <v>-0.00005373735353</v>
      </c>
      <c r="BP289" s="20">
        <f t="shared" si="2876"/>
        <v>-0.00005385409404</v>
      </c>
      <c r="BQ289" s="20"/>
      <c r="BR289" s="20">
        <f t="shared" si="27"/>
        <v>0.00002067392064</v>
      </c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</row>
    <row r="290" ht="15.75" customHeight="1">
      <c r="A290" s="86">
        <v>44596.0</v>
      </c>
      <c r="B290" s="490">
        <v>0.024900000000000002</v>
      </c>
      <c r="C290" s="490">
        <v>0.0274</v>
      </c>
      <c r="D290" s="490">
        <v>0.0378</v>
      </c>
      <c r="E290" s="20">
        <v>0.01713</v>
      </c>
      <c r="F290" s="20">
        <v>0.019610000000000002</v>
      </c>
      <c r="G290" s="20">
        <v>0.00685</v>
      </c>
      <c r="H290" s="20">
        <v>0.010360000000000001</v>
      </c>
      <c r="I290" s="20" t="s">
        <v>83</v>
      </c>
      <c r="J290" s="20"/>
      <c r="K290" s="86">
        <v>44596.0</v>
      </c>
      <c r="L290" s="89">
        <v>0.8736</v>
      </c>
      <c r="M290" s="89">
        <v>115.37</v>
      </c>
      <c r="N290" s="20"/>
      <c r="O290" s="20"/>
      <c r="P290" s="20"/>
      <c r="Q290" s="20"/>
      <c r="R290" s="20"/>
      <c r="S290" s="86">
        <v>44596.0</v>
      </c>
      <c r="T290" s="20">
        <f t="shared" ref="T290:V290" si="2877">(1+B290)*1</f>
        <v>1.0249</v>
      </c>
      <c r="U290" s="20">
        <f t="shared" si="2877"/>
        <v>1.0274</v>
      </c>
      <c r="V290" s="20">
        <f t="shared" si="2877"/>
        <v>1.0378</v>
      </c>
      <c r="W290" s="91">
        <f t="shared" ref="W290:X290" si="2878">(1+E290)*$L290</f>
        <v>0.888564768</v>
      </c>
      <c r="X290" s="91">
        <f t="shared" si="2878"/>
        <v>0.890731296</v>
      </c>
      <c r="Y290" s="91">
        <f t="shared" ref="Y290:Z290" si="2879">(1+G290)*$M290</f>
        <v>116.1602845</v>
      </c>
      <c r="Z290" s="91">
        <f t="shared" si="2879"/>
        <v>116.5652332</v>
      </c>
      <c r="AA290" s="20"/>
      <c r="AB290" s="86">
        <v>44596.0</v>
      </c>
      <c r="AC290" s="92">
        <f t="shared" ref="AC290:AI290" si="2880">LN(T290/T289)</f>
        <v>0.0001951600318</v>
      </c>
      <c r="AD290" s="92">
        <f t="shared" si="2880"/>
        <v>0.0002920418614</v>
      </c>
      <c r="AE290" s="92">
        <f t="shared" si="2880"/>
        <v>0.0001927339314</v>
      </c>
      <c r="AF290" s="92">
        <f t="shared" si="2880"/>
        <v>0.0009566466015</v>
      </c>
      <c r="AG290" s="92">
        <f t="shared" si="2880"/>
        <v>0.0005499533673</v>
      </c>
      <c r="AH290" s="92">
        <f t="shared" si="2880"/>
        <v>0.003450622175</v>
      </c>
      <c r="AI290" s="92">
        <f t="shared" si="2880"/>
        <v>0.003528995535</v>
      </c>
      <c r="AJ290" s="20"/>
      <c r="AK290" s="20">
        <f t="shared" ref="AK290:AQ290" si="2881">AC290*AC290</f>
        <v>0.00000003808743803</v>
      </c>
      <c r="AL290" s="20">
        <f t="shared" si="2881"/>
        <v>0.00000008528844882</v>
      </c>
      <c r="AM290" s="20">
        <f t="shared" si="2881"/>
        <v>0.00000003714636831</v>
      </c>
      <c r="AN290" s="20">
        <f t="shared" si="2881"/>
        <v>0.0000009151727201</v>
      </c>
      <c r="AO290" s="20">
        <f t="shared" si="2881"/>
        <v>0.0000003024487062</v>
      </c>
      <c r="AP290" s="20">
        <f t="shared" si="2881"/>
        <v>0.00001190679339</v>
      </c>
      <c r="AQ290" s="20">
        <f t="shared" si="2881"/>
        <v>0.00001245380949</v>
      </c>
      <c r="AR290" s="20"/>
      <c r="AS290" s="20">
        <f t="shared" ref="AS290:AX290" si="2882">$AC290*AD290</f>
        <v>0.00000005699489897</v>
      </c>
      <c r="AT290" s="20">
        <f t="shared" si="2882"/>
        <v>0.00000003761396019</v>
      </c>
      <c r="AU290" s="20">
        <f t="shared" si="2882"/>
        <v>0.0000001866991812</v>
      </c>
      <c r="AV290" s="20">
        <f t="shared" si="2882"/>
        <v>0.0000001073289167</v>
      </c>
      <c r="AW290" s="20">
        <f t="shared" si="2882"/>
        <v>0.0000006734235335</v>
      </c>
      <c r="AX290" s="20">
        <f t="shared" si="2882"/>
        <v>0.000000688718881</v>
      </c>
      <c r="AY290" s="20"/>
      <c r="AZ290" s="20">
        <f t="shared" ref="AZ290:BD290" si="2883">$AD290*AE290</f>
        <v>0.00000005628637608</v>
      </c>
      <c r="BA290" s="20">
        <f t="shared" si="2883"/>
        <v>0.0000002793808542</v>
      </c>
      <c r="BB290" s="20">
        <f t="shared" si="2883"/>
        <v>0.0000001606094051</v>
      </c>
      <c r="BC290" s="20">
        <f t="shared" si="2883"/>
        <v>0.000001007726123</v>
      </c>
      <c r="BD290" s="20">
        <f t="shared" si="2883"/>
        <v>0.000001030614425</v>
      </c>
      <c r="BE290" s="20"/>
      <c r="BF290" s="20">
        <f t="shared" ref="BF290:BI290" si="2884">$AE290*AF290</f>
        <v>0.0000001843782605</v>
      </c>
      <c r="BG290" s="20">
        <f t="shared" si="2884"/>
        <v>0.0000001059946746</v>
      </c>
      <c r="BH290" s="20">
        <f t="shared" si="2884"/>
        <v>0.0000006650519775</v>
      </c>
      <c r="BI290" s="20">
        <f t="shared" si="2884"/>
        <v>0.0000006801571834</v>
      </c>
      <c r="BJ290" s="20"/>
      <c r="BK290" s="20">
        <f t="shared" ref="BK290:BM290" si="2885">$AF290*AG290</f>
        <v>0.0000005261110198</v>
      </c>
      <c r="BL290" s="20">
        <f t="shared" si="2885"/>
        <v>0.000003301025976</v>
      </c>
      <c r="BM290" s="20">
        <f t="shared" si="2885"/>
        <v>0.000003376001585</v>
      </c>
      <c r="BN290" s="20"/>
      <c r="BO290" s="20">
        <f t="shared" ref="BO290:BP290" si="2886">$AG290*AH290</f>
        <v>0.000001897681284</v>
      </c>
      <c r="BP290" s="20">
        <f t="shared" si="2886"/>
        <v>0.000001940782978</v>
      </c>
      <c r="BQ290" s="20"/>
      <c r="BR290" s="20">
        <f t="shared" si="27"/>
        <v>0.00001217723025</v>
      </c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</row>
    <row r="291" ht="15.75" customHeight="1">
      <c r="A291" s="86">
        <v>44599.0</v>
      </c>
      <c r="B291" s="490">
        <v>0.0258</v>
      </c>
      <c r="C291" s="490">
        <v>0.0281</v>
      </c>
      <c r="D291" s="490">
        <v>0.038599999999999995</v>
      </c>
      <c r="E291" s="20">
        <v>0.018000000000000002</v>
      </c>
      <c r="F291" s="20">
        <v>0.020179999999999997</v>
      </c>
      <c r="G291" s="20">
        <v>0.007039999999999999</v>
      </c>
      <c r="H291" s="20">
        <v>0.010629999999999999</v>
      </c>
      <c r="I291" s="20" t="s">
        <v>83</v>
      </c>
      <c r="J291" s="20"/>
      <c r="K291" s="86">
        <v>44599.0</v>
      </c>
      <c r="L291" s="89">
        <v>0.874</v>
      </c>
      <c r="M291" s="89">
        <v>115.15</v>
      </c>
      <c r="N291" s="20"/>
      <c r="O291" s="20"/>
      <c r="P291" s="20"/>
      <c r="Q291" s="20"/>
      <c r="R291" s="20"/>
      <c r="S291" s="86">
        <v>44599.0</v>
      </c>
      <c r="T291" s="20">
        <f t="shared" ref="T291:V291" si="2887">(1+B291)*1</f>
        <v>1.0258</v>
      </c>
      <c r="U291" s="20">
        <f t="shared" si="2887"/>
        <v>1.0281</v>
      </c>
      <c r="V291" s="20">
        <f t="shared" si="2887"/>
        <v>1.0386</v>
      </c>
      <c r="W291" s="91">
        <f t="shared" ref="W291:X291" si="2888">(1+E291)*$L291</f>
        <v>0.889732</v>
      </c>
      <c r="X291" s="91">
        <f t="shared" si="2888"/>
        <v>0.89163732</v>
      </c>
      <c r="Y291" s="91">
        <f t="shared" ref="Y291:Z291" si="2889">(1+G291)*$M291</f>
        <v>115.960656</v>
      </c>
      <c r="Z291" s="91">
        <f t="shared" si="2889"/>
        <v>116.3740445</v>
      </c>
      <c r="AA291" s="20"/>
      <c r="AB291" s="86">
        <v>44599.0</v>
      </c>
      <c r="AC291" s="92">
        <f t="shared" ref="AC291:AI291" si="2890">LN(T291/T290)</f>
        <v>0.0008777491177</v>
      </c>
      <c r="AD291" s="92">
        <f t="shared" si="2890"/>
        <v>0.0006810995155</v>
      </c>
      <c r="AE291" s="92">
        <f t="shared" si="2890"/>
        <v>0.0007705644766</v>
      </c>
      <c r="AF291" s="92">
        <f t="shared" si="2890"/>
        <v>0.001312752954</v>
      </c>
      <c r="AG291" s="92">
        <f t="shared" si="2890"/>
        <v>0.001016651741</v>
      </c>
      <c r="AH291" s="92">
        <f t="shared" si="2890"/>
        <v>-0.001720039121</v>
      </c>
      <c r="AI291" s="92">
        <f t="shared" si="2890"/>
        <v>-0.001641532891</v>
      </c>
      <c r="AJ291" s="20"/>
      <c r="AK291" s="20">
        <f t="shared" ref="AK291:AQ291" si="2891">AC291*AC291</f>
        <v>0.0000007704435135</v>
      </c>
      <c r="AL291" s="20">
        <f t="shared" si="2891"/>
        <v>0.00000046389655</v>
      </c>
      <c r="AM291" s="20">
        <f t="shared" si="2891"/>
        <v>0.0000005937696126</v>
      </c>
      <c r="AN291" s="20">
        <f t="shared" si="2891"/>
        <v>0.000001723320318</v>
      </c>
      <c r="AO291" s="20">
        <f t="shared" si="2891"/>
        <v>0.000001033580762</v>
      </c>
      <c r="AP291" s="20">
        <f t="shared" si="2891"/>
        <v>0.000002958534577</v>
      </c>
      <c r="AQ291" s="20">
        <f t="shared" si="2891"/>
        <v>0.000002694630231</v>
      </c>
      <c r="AR291" s="20"/>
      <c r="AS291" s="20">
        <f t="shared" ref="AS291:AX291" si="2892">$AC291*AD291</f>
        <v>0.0000005978344988</v>
      </c>
      <c r="AT291" s="20">
        <f t="shared" si="2892"/>
        <v>0.0000006763622894</v>
      </c>
      <c r="AU291" s="20">
        <f t="shared" si="2892"/>
        <v>0.000001152267747</v>
      </c>
      <c r="AV291" s="20">
        <f t="shared" si="2892"/>
        <v>0.0000008923651684</v>
      </c>
      <c r="AW291" s="20">
        <f t="shared" si="2892"/>
        <v>-0.000001509762821</v>
      </c>
      <c r="AX291" s="20">
        <f t="shared" si="2892"/>
        <v>-0.000001440854046</v>
      </c>
      <c r="AY291" s="20"/>
      <c r="AZ291" s="20">
        <f t="shared" ref="AZ291:BD291" si="2893">$AD291*AE291</f>
        <v>0.0000005248310917</v>
      </c>
      <c r="BA291" s="20">
        <f t="shared" si="2893"/>
        <v>0.0000008941154009</v>
      </c>
      <c r="BB291" s="20">
        <f t="shared" si="2893"/>
        <v>0.000000692441008</v>
      </c>
      <c r="BC291" s="20">
        <f t="shared" si="2893"/>
        <v>-0.000001171517812</v>
      </c>
      <c r="BD291" s="20">
        <f t="shared" si="2893"/>
        <v>-0.000001118047256</v>
      </c>
      <c r="BE291" s="20"/>
      <c r="BF291" s="20">
        <f t="shared" ref="BF291:BI291" si="2894">$AE291*AF291</f>
        <v>0.000001011560793</v>
      </c>
      <c r="BG291" s="20">
        <f t="shared" si="2894"/>
        <v>0.0000007833957165</v>
      </c>
      <c r="BH291" s="20">
        <f t="shared" si="2894"/>
        <v>-0.000001325401045</v>
      </c>
      <c r="BI291" s="20">
        <f t="shared" si="2894"/>
        <v>-0.000001264906933</v>
      </c>
      <c r="BJ291" s="20"/>
      <c r="BK291" s="20">
        <f t="shared" ref="BK291:BM291" si="2895">$AF291*AG291</f>
        <v>0.000001334612576</v>
      </c>
      <c r="BL291" s="20">
        <f t="shared" si="2895"/>
        <v>-0.000002257986437</v>
      </c>
      <c r="BM291" s="20">
        <f t="shared" si="2895"/>
        <v>-0.000002154927151</v>
      </c>
      <c r="BN291" s="20"/>
      <c r="BO291" s="20">
        <f t="shared" ref="BO291:BP291" si="2896">$AG291*AH291</f>
        <v>-0.000001748680766</v>
      </c>
      <c r="BP291" s="20">
        <f t="shared" si="2896"/>
        <v>-0.000001668867271</v>
      </c>
      <c r="BQ291" s="20"/>
      <c r="BR291" s="20">
        <f t="shared" si="27"/>
        <v>0.00000282350079</v>
      </c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</row>
    <row r="292" ht="15.75" customHeight="1">
      <c r="A292" s="86">
        <v>44600.0</v>
      </c>
      <c r="B292" s="490">
        <v>0.026099999999999998</v>
      </c>
      <c r="C292" s="490">
        <v>0.028300000000000002</v>
      </c>
      <c r="D292" s="490">
        <v>0.0388</v>
      </c>
      <c r="E292" s="20">
        <v>0.01864</v>
      </c>
      <c r="F292" s="20">
        <v>0.020630000000000003</v>
      </c>
      <c r="G292" s="20">
        <v>0.007169999999999999</v>
      </c>
      <c r="H292" s="20">
        <v>0.01084</v>
      </c>
      <c r="I292" s="20" t="s">
        <v>83</v>
      </c>
      <c r="J292" s="20"/>
      <c r="K292" s="86">
        <v>44600.0</v>
      </c>
      <c r="L292" s="89">
        <v>0.8759</v>
      </c>
      <c r="M292" s="89">
        <v>115.57</v>
      </c>
      <c r="N292" s="20"/>
      <c r="O292" s="20"/>
      <c r="P292" s="20"/>
      <c r="Q292" s="20"/>
      <c r="R292" s="20"/>
      <c r="S292" s="86">
        <v>44600.0</v>
      </c>
      <c r="T292" s="20">
        <f t="shared" ref="T292:V292" si="2897">(1+B292)*1</f>
        <v>1.0261</v>
      </c>
      <c r="U292" s="20">
        <f t="shared" si="2897"/>
        <v>1.0283</v>
      </c>
      <c r="V292" s="20">
        <f t="shared" si="2897"/>
        <v>1.0388</v>
      </c>
      <c r="W292" s="91">
        <f t="shared" ref="W292:X292" si="2898">(1+E292)*$L292</f>
        <v>0.892226776</v>
      </c>
      <c r="X292" s="91">
        <f t="shared" si="2898"/>
        <v>0.893969817</v>
      </c>
      <c r="Y292" s="91">
        <f t="shared" ref="Y292:Z292" si="2899">(1+G292)*$M292</f>
        <v>116.3986369</v>
      </c>
      <c r="Z292" s="91">
        <f t="shared" si="2899"/>
        <v>116.8227788</v>
      </c>
      <c r="AA292" s="20"/>
      <c r="AB292" s="86">
        <v>44600.0</v>
      </c>
      <c r="AC292" s="92">
        <f t="shared" ref="AC292:AI292" si="2900">LN(T292/T291)</f>
        <v>0.000292411913</v>
      </c>
      <c r="AD292" s="92">
        <f t="shared" si="2900"/>
        <v>0.0001945146865</v>
      </c>
      <c r="AE292" s="92">
        <f t="shared" si="2900"/>
        <v>0.0001925483784</v>
      </c>
      <c r="AF292" s="92">
        <f t="shared" si="2900"/>
        <v>0.002800039668</v>
      </c>
      <c r="AG292" s="92">
        <f t="shared" si="2900"/>
        <v>0.002612554888</v>
      </c>
      <c r="AH292" s="92">
        <f t="shared" si="2900"/>
        <v>0.003769863587</v>
      </c>
      <c r="AI292" s="92">
        <f t="shared" si="2900"/>
        <v>0.003848550315</v>
      </c>
      <c r="AJ292" s="20"/>
      <c r="AK292" s="20">
        <f t="shared" ref="AK292:AQ292" si="2901">AC292*AC292</f>
        <v>0.00000008550472686</v>
      </c>
      <c r="AL292" s="20">
        <f t="shared" si="2901"/>
        <v>0.00000003783596325</v>
      </c>
      <c r="AM292" s="20">
        <f t="shared" si="2901"/>
        <v>0.00000003707487801</v>
      </c>
      <c r="AN292" s="20">
        <f t="shared" si="2901"/>
        <v>0.000007840222144</v>
      </c>
      <c r="AO292" s="20">
        <f t="shared" si="2901"/>
        <v>0.000006825443042</v>
      </c>
      <c r="AP292" s="20">
        <f t="shared" si="2901"/>
        <v>0.00001421187147</v>
      </c>
      <c r="AQ292" s="20">
        <f t="shared" si="2901"/>
        <v>0.00001481133953</v>
      </c>
      <c r="AR292" s="20"/>
      <c r="AS292" s="20">
        <f t="shared" ref="AS292:AX292" si="2902">$AC292*AD292</f>
        <v>0.00000005687841158</v>
      </c>
      <c r="AT292" s="20">
        <f t="shared" si="2902"/>
        <v>0.00000005630343966</v>
      </c>
      <c r="AU292" s="20">
        <f t="shared" si="2902"/>
        <v>0.0000008187649558</v>
      </c>
      <c r="AV292" s="20">
        <f t="shared" si="2902"/>
        <v>0.0000007639421725</v>
      </c>
      <c r="AW292" s="20">
        <f t="shared" si="2902"/>
        <v>0.000001102353023</v>
      </c>
      <c r="AX292" s="20">
        <f t="shared" si="2902"/>
        <v>0.00000112536196</v>
      </c>
      <c r="AY292" s="20"/>
      <c r="AZ292" s="20">
        <f t="shared" ref="AZ292:BD292" si="2903">$AD292*AE292</f>
        <v>0.00000003745348745</v>
      </c>
      <c r="BA292" s="20">
        <f t="shared" si="2903"/>
        <v>0.0000005446488382</v>
      </c>
      <c r="BB292" s="20">
        <f t="shared" si="2903"/>
        <v>0.0000005081802949</v>
      </c>
      <c r="BC292" s="20">
        <f t="shared" si="2903"/>
        <v>0.0000007332938337</v>
      </c>
      <c r="BD292" s="20">
        <f t="shared" si="2903"/>
        <v>0.0000007485995579</v>
      </c>
      <c r="BE292" s="20"/>
      <c r="BF292" s="20">
        <f t="shared" ref="BF292:BI292" si="2904">$AE292*AF292</f>
        <v>0.0000005391430975</v>
      </c>
      <c r="BG292" s="20">
        <f t="shared" si="2904"/>
        <v>0.0000005030432071</v>
      </c>
      <c r="BH292" s="20">
        <f t="shared" si="2904"/>
        <v>0.0000007258811204</v>
      </c>
      <c r="BI292" s="20">
        <f t="shared" si="2904"/>
        <v>0.0000007410321222</v>
      </c>
      <c r="BJ292" s="20"/>
      <c r="BK292" s="20">
        <f t="shared" ref="BK292:BM292" si="2905">$AF292*AG292</f>
        <v>0.000007315257321</v>
      </c>
      <c r="BL292" s="20">
        <f t="shared" si="2905"/>
        <v>0.00001055576759</v>
      </c>
      <c r="BM292" s="20">
        <f t="shared" si="2905"/>
        <v>0.00001077609355</v>
      </c>
      <c r="BN292" s="20"/>
      <c r="BO292" s="20">
        <f t="shared" ref="BO292:BP292" si="2906">$AG292*AH292</f>
        <v>0.000009848975541</v>
      </c>
      <c r="BP292" s="20">
        <f t="shared" si="2906"/>
        <v>0.00001005454894</v>
      </c>
      <c r="BQ292" s="20"/>
      <c r="BR292" s="20">
        <f t="shared" si="27"/>
        <v>0.00001450850969</v>
      </c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</row>
    <row r="293" ht="15.75" customHeight="1">
      <c r="A293" s="86">
        <v>44601.0</v>
      </c>
      <c r="B293" s="490">
        <v>0.0259</v>
      </c>
      <c r="C293" s="490">
        <v>0.0276</v>
      </c>
      <c r="D293" s="490">
        <v>0.0377</v>
      </c>
      <c r="E293" s="20">
        <v>0.01875</v>
      </c>
      <c r="F293" s="20">
        <v>0.020819999999999998</v>
      </c>
      <c r="G293" s="20">
        <v>0.00695</v>
      </c>
      <c r="H293" s="20">
        <v>0.010549999999999999</v>
      </c>
      <c r="I293" s="20" t="s">
        <v>83</v>
      </c>
      <c r="J293" s="20"/>
      <c r="K293" s="86">
        <v>44601.0</v>
      </c>
      <c r="L293" s="89">
        <v>0.8755</v>
      </c>
      <c r="M293" s="89">
        <v>115.55</v>
      </c>
      <c r="N293" s="20"/>
      <c r="O293" s="20"/>
      <c r="P293" s="20"/>
      <c r="Q293" s="20"/>
      <c r="R293" s="20"/>
      <c r="S293" s="86">
        <v>44601.0</v>
      </c>
      <c r="T293" s="20">
        <f t="shared" ref="T293:V293" si="2907">(1+B293)*1</f>
        <v>1.0259</v>
      </c>
      <c r="U293" s="20">
        <f t="shared" si="2907"/>
        <v>1.0276</v>
      </c>
      <c r="V293" s="20">
        <f t="shared" si="2907"/>
        <v>1.0377</v>
      </c>
      <c r="W293" s="91">
        <f t="shared" ref="W293:X293" si="2908">(1+E293)*$L293</f>
        <v>0.891915625</v>
      </c>
      <c r="X293" s="91">
        <f t="shared" si="2908"/>
        <v>0.89372791</v>
      </c>
      <c r="Y293" s="91">
        <f t="shared" ref="Y293:Z293" si="2909">(1+G293)*$M293</f>
        <v>116.3530725</v>
      </c>
      <c r="Z293" s="91">
        <f t="shared" si="2909"/>
        <v>116.7690525</v>
      </c>
      <c r="AA293" s="20"/>
      <c r="AB293" s="86">
        <v>44601.0</v>
      </c>
      <c r="AC293" s="92">
        <f t="shared" ref="AC293:AI293" si="2910">LN(T293/T292)</f>
        <v>-0.0001949317745</v>
      </c>
      <c r="AD293" s="92">
        <f t="shared" si="2910"/>
        <v>-0.0006809669994</v>
      </c>
      <c r="AE293" s="92">
        <f t="shared" si="2910"/>
        <v>-0.001059475177</v>
      </c>
      <c r="AF293" s="92">
        <f t="shared" si="2910"/>
        <v>-0.0003487961532</v>
      </c>
      <c r="AG293" s="92">
        <f t="shared" si="2910"/>
        <v>-0.0002706352398</v>
      </c>
      <c r="AH293" s="92">
        <f t="shared" si="2910"/>
        <v>-0.0003915279565</v>
      </c>
      <c r="AI293" s="92">
        <f t="shared" si="2910"/>
        <v>-0.000460001539</v>
      </c>
      <c r="AJ293" s="20"/>
      <c r="AK293" s="20">
        <f t="shared" ref="AK293:AQ293" si="2911">AC293*AC293</f>
        <v>0.00000003799839671</v>
      </c>
      <c r="AL293" s="20">
        <f t="shared" si="2911"/>
        <v>0.0000004637160543</v>
      </c>
      <c r="AM293" s="20">
        <f t="shared" si="2911"/>
        <v>0.000001122487651</v>
      </c>
      <c r="AN293" s="20">
        <f t="shared" si="2911"/>
        <v>0.0000001216587565</v>
      </c>
      <c r="AO293" s="20">
        <f t="shared" si="2911"/>
        <v>0.000000073243433</v>
      </c>
      <c r="AP293" s="20">
        <f t="shared" si="2911"/>
        <v>0.0000001532941408</v>
      </c>
      <c r="AQ293" s="20">
        <f t="shared" si="2911"/>
        <v>0.0000002116014159</v>
      </c>
      <c r="AR293" s="20"/>
      <c r="AS293" s="20">
        <f t="shared" ref="AS293:AX293" si="2912">$AC293*AD293</f>
        <v>0.0000001327421056</v>
      </c>
      <c r="AT293" s="20">
        <f t="shared" si="2912"/>
        <v>0.0000002065253764</v>
      </c>
      <c r="AU293" s="20">
        <f t="shared" si="2912"/>
        <v>0.00000006799145309</v>
      </c>
      <c r="AV293" s="20">
        <f t="shared" si="2912"/>
        <v>0.00000005275540753</v>
      </c>
      <c r="AW293" s="20">
        <f t="shared" si="2912"/>
        <v>0.00000007632123933</v>
      </c>
      <c r="AX293" s="20">
        <f t="shared" si="2912"/>
        <v>0.00000008966891627</v>
      </c>
      <c r="AY293" s="20"/>
      <c r="AZ293" s="20">
        <f t="shared" ref="AZ293:BD293" si="2913">$AD293*AE293</f>
        <v>0.0000007214676325</v>
      </c>
      <c r="BA293" s="20">
        <f t="shared" si="2913"/>
        <v>0.0000002375186699</v>
      </c>
      <c r="BB293" s="20">
        <f t="shared" si="2913"/>
        <v>0.0000001842936672</v>
      </c>
      <c r="BC293" s="20">
        <f t="shared" si="2913"/>
        <v>0.0000002666176178</v>
      </c>
      <c r="BD293" s="20">
        <f t="shared" si="2913"/>
        <v>0.0000003132458677</v>
      </c>
      <c r="BE293" s="20"/>
      <c r="BF293" s="20">
        <f t="shared" ref="BF293:BI293" si="2914">$AE293*AF293</f>
        <v>0.0000003695408663</v>
      </c>
      <c r="BG293" s="20">
        <f t="shared" si="2914"/>
        <v>0.0000002867313186</v>
      </c>
      <c r="BH293" s="20">
        <f t="shared" si="2914"/>
        <v>0.0000004148141512</v>
      </c>
      <c r="BI293" s="20">
        <f t="shared" si="2914"/>
        <v>0.0000004873602121</v>
      </c>
      <c r="BJ293" s="20"/>
      <c r="BK293" s="20">
        <f t="shared" ref="BK293:BM293" si="2915">$AF293*AG293</f>
        <v>0.00000009439653056</v>
      </c>
      <c r="BL293" s="20">
        <f t="shared" si="2915"/>
        <v>0.0000001365634451</v>
      </c>
      <c r="BM293" s="20">
        <f t="shared" si="2915"/>
        <v>0.0000001604467673</v>
      </c>
      <c r="BN293" s="20"/>
      <c r="BO293" s="20">
        <f t="shared" ref="BO293:BP293" si="2916">$AG293*AH293</f>
        <v>0.0000001059612624</v>
      </c>
      <c r="BP293" s="20">
        <f t="shared" si="2916"/>
        <v>0.0000001244926268</v>
      </c>
      <c r="BQ293" s="20"/>
      <c r="BR293" s="20">
        <f t="shared" si="27"/>
        <v>0.0000001801034626</v>
      </c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</row>
    <row r="294" ht="15.75" customHeight="1">
      <c r="A294" s="86">
        <v>44602.0</v>
      </c>
      <c r="B294" s="490">
        <v>0.025699999999999997</v>
      </c>
      <c r="C294" s="490">
        <v>0.0274</v>
      </c>
      <c r="D294" s="490">
        <v>0.0373</v>
      </c>
      <c r="E294" s="20">
        <v>0.018959999999999998</v>
      </c>
      <c r="F294" s="20">
        <v>0.02112</v>
      </c>
      <c r="G294" s="20">
        <v>0.00711</v>
      </c>
      <c r="H294" s="20">
        <v>0.01072</v>
      </c>
      <c r="I294" s="20" t="s">
        <v>83</v>
      </c>
      <c r="J294" s="20"/>
      <c r="K294" s="86">
        <v>44602.0</v>
      </c>
      <c r="L294" s="89">
        <v>0.8752</v>
      </c>
      <c r="M294" s="89">
        <v>116.08</v>
      </c>
      <c r="N294" s="20"/>
      <c r="O294" s="20"/>
      <c r="P294" s="20"/>
      <c r="Q294" s="20"/>
      <c r="R294" s="20"/>
      <c r="S294" s="86">
        <v>44602.0</v>
      </c>
      <c r="T294" s="20">
        <f t="shared" ref="T294:V294" si="2917">(1+B294)*1</f>
        <v>1.0257</v>
      </c>
      <c r="U294" s="20">
        <f t="shared" si="2917"/>
        <v>1.0274</v>
      </c>
      <c r="V294" s="20">
        <f t="shared" si="2917"/>
        <v>1.0373</v>
      </c>
      <c r="W294" s="91">
        <f t="shared" ref="W294:X294" si="2918">(1+E294)*$L294</f>
        <v>0.891793792</v>
      </c>
      <c r="X294" s="91">
        <f t="shared" si="2918"/>
        <v>0.893684224</v>
      </c>
      <c r="Y294" s="91">
        <f t="shared" ref="Y294:Z294" si="2919">(1+G294)*$M294</f>
        <v>116.9053288</v>
      </c>
      <c r="Z294" s="91">
        <f t="shared" si="2919"/>
        <v>117.3243776</v>
      </c>
      <c r="AA294" s="20"/>
      <c r="AB294" s="86">
        <v>44602.0</v>
      </c>
      <c r="AC294" s="92">
        <f t="shared" ref="AC294:AI294" si="2920">LN(T294/T293)</f>
        <v>-0.0001949697803</v>
      </c>
      <c r="AD294" s="92">
        <f t="shared" si="2920"/>
        <v>-0.0001946472026</v>
      </c>
      <c r="AE294" s="92">
        <f t="shared" si="2920"/>
        <v>-0.0003855421735</v>
      </c>
      <c r="AF294" s="92">
        <f t="shared" si="2920"/>
        <v>-0.0001366063318</v>
      </c>
      <c r="AG294" s="92">
        <f t="shared" si="2920"/>
        <v>-0.0000488818434</v>
      </c>
      <c r="AH294" s="92">
        <f t="shared" si="2920"/>
        <v>0.004735154908</v>
      </c>
      <c r="AI294" s="92">
        <f t="shared" si="2920"/>
        <v>0.004744482931</v>
      </c>
      <c r="AJ294" s="20"/>
      <c r="AK294" s="20">
        <f t="shared" ref="AK294:AQ294" si="2921">AC294*AC294</f>
        <v>0.00000003801321523</v>
      </c>
      <c r="AL294" s="20">
        <f t="shared" si="2921"/>
        <v>0.00000003788753346</v>
      </c>
      <c r="AM294" s="20">
        <f t="shared" si="2921"/>
        <v>0.0000001486427675</v>
      </c>
      <c r="AN294" s="20">
        <f t="shared" si="2921"/>
        <v>0.00000001866128988</v>
      </c>
      <c r="AO294" s="20">
        <f t="shared" si="2921"/>
        <v>0.000000002389434614</v>
      </c>
      <c r="AP294" s="20">
        <f t="shared" si="2921"/>
        <v>0.000022421692</v>
      </c>
      <c r="AQ294" s="20">
        <f t="shared" si="2921"/>
        <v>0.00002251011828</v>
      </c>
      <c r="AR294" s="20"/>
      <c r="AS294" s="20">
        <f t="shared" ref="AS294:AX294" si="2922">$AC294*AD294</f>
        <v>0.00000003795032232</v>
      </c>
      <c r="AT294" s="20">
        <f t="shared" si="2922"/>
        <v>0.00000007516907285</v>
      </c>
      <c r="AU294" s="20">
        <f t="shared" si="2922"/>
        <v>0.00000002663410649</v>
      </c>
      <c r="AV294" s="20">
        <f t="shared" si="2922"/>
        <v>0.000000009530482268</v>
      </c>
      <c r="AW294" s="20">
        <f t="shared" si="2922"/>
        <v>-0.0000009232121121</v>
      </c>
      <c r="AX294" s="20">
        <f t="shared" si="2922"/>
        <v>-0.0000009250307947</v>
      </c>
      <c r="AY294" s="20"/>
      <c r="AZ294" s="20">
        <f t="shared" ref="AZ294:BD294" si="2923">$AD294*AE294</f>
        <v>0.00000007504470553</v>
      </c>
      <c r="BA294" s="20">
        <f t="shared" si="2923"/>
        <v>0.00000002659004033</v>
      </c>
      <c r="BB294" s="20">
        <f t="shared" si="2923"/>
        <v>0.000000009514714073</v>
      </c>
      <c r="BC294" s="20">
        <f t="shared" si="2923"/>
        <v>-0.0000009216846565</v>
      </c>
      <c r="BD294" s="20">
        <f t="shared" si="2923"/>
        <v>-0.0000009235003301</v>
      </c>
      <c r="BE294" s="20"/>
      <c r="BF294" s="20">
        <f t="shared" ref="BF294:BI294" si="2924">$AE294*AF294</f>
        <v>0.00000005266750205</v>
      </c>
      <c r="BG294" s="20">
        <f t="shared" si="2924"/>
        <v>0.00000001884601214</v>
      </c>
      <c r="BH294" s="20">
        <f t="shared" si="2924"/>
        <v>-0.000001825601915</v>
      </c>
      <c r="BI294" s="20">
        <f t="shared" si="2924"/>
        <v>-0.000001829198261</v>
      </c>
      <c r="BJ294" s="20"/>
      <c r="BK294" s="20">
        <f t="shared" ref="BK294:BM294" si="2925">$AF294*AG294</f>
        <v>0.000000006677569316</v>
      </c>
      <c r="BL294" s="20">
        <f t="shared" si="2925"/>
        <v>-0.0000006468521423</v>
      </c>
      <c r="BM294" s="20">
        <f t="shared" si="2925"/>
        <v>-0.0000006481264093</v>
      </c>
      <c r="BN294" s="20"/>
      <c r="BO294" s="20">
        <f t="shared" ref="BO294:BP294" si="2926">$AG294*AH294</f>
        <v>-0.0000002314631007</v>
      </c>
      <c r="BP294" s="20">
        <f t="shared" si="2926"/>
        <v>-0.0000002319190716</v>
      </c>
      <c r="BQ294" s="20"/>
      <c r="BR294" s="20">
        <f t="shared" si="27"/>
        <v>0.00002246586164</v>
      </c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</row>
    <row r="295" ht="15.75" customHeight="1">
      <c r="A295" s="86">
        <v>44603.0</v>
      </c>
      <c r="B295" s="490">
        <v>0.026600000000000002</v>
      </c>
      <c r="C295" s="490">
        <v>0.0282</v>
      </c>
      <c r="D295" s="490">
        <v>0.0382</v>
      </c>
      <c r="E295" s="20">
        <v>0.01986</v>
      </c>
      <c r="F295" s="20">
        <v>0.0219</v>
      </c>
      <c r="G295" s="20">
        <v>0.00711</v>
      </c>
      <c r="H295" s="20">
        <v>0.01072</v>
      </c>
      <c r="I295" s="20" t="s">
        <v>83</v>
      </c>
      <c r="J295" s="20"/>
      <c r="K295" s="86">
        <v>44603.0</v>
      </c>
      <c r="L295" s="89">
        <v>0.8817</v>
      </c>
      <c r="M295" s="89">
        <v>115.56</v>
      </c>
      <c r="N295" s="20"/>
      <c r="O295" s="20"/>
      <c r="P295" s="20"/>
      <c r="Q295" s="20"/>
      <c r="R295" s="20"/>
      <c r="S295" s="86">
        <v>44603.0</v>
      </c>
      <c r="T295" s="20">
        <f t="shared" ref="T295:V295" si="2927">(1+B295)*1</f>
        <v>1.0266</v>
      </c>
      <c r="U295" s="20">
        <f t="shared" si="2927"/>
        <v>1.0282</v>
      </c>
      <c r="V295" s="20">
        <f t="shared" si="2927"/>
        <v>1.0382</v>
      </c>
      <c r="W295" s="91">
        <f t="shared" ref="W295:X295" si="2928">(1+E295)*$L295</f>
        <v>0.899210562</v>
      </c>
      <c r="X295" s="91">
        <f t="shared" si="2928"/>
        <v>0.90100923</v>
      </c>
      <c r="Y295" s="91">
        <f t="shared" ref="Y295:Z295" si="2929">(1+G295)*$M295</f>
        <v>116.3816316</v>
      </c>
      <c r="Z295" s="91">
        <f t="shared" si="2929"/>
        <v>116.7988032</v>
      </c>
      <c r="AA295" s="20"/>
      <c r="AB295" s="86">
        <v>44603.0</v>
      </c>
      <c r="AC295" s="92">
        <f t="shared" ref="AC295:AI295" si="2930">LN(T295/T294)</f>
        <v>0.0008770648128</v>
      </c>
      <c r="AD295" s="92">
        <f t="shared" si="2930"/>
        <v>0.0007783615882</v>
      </c>
      <c r="AE295" s="92">
        <f t="shared" si="2930"/>
        <v>0.0008672609553</v>
      </c>
      <c r="AF295" s="92">
        <f t="shared" si="2930"/>
        <v>0.0082822941</v>
      </c>
      <c r="AG295" s="92">
        <f t="shared" si="2930"/>
        <v>0.008163005954</v>
      </c>
      <c r="AH295" s="92">
        <f t="shared" si="2930"/>
        <v>-0.004489732978</v>
      </c>
      <c r="AI295" s="92">
        <f t="shared" si="2930"/>
        <v>-0.004489732978</v>
      </c>
      <c r="AJ295" s="20"/>
      <c r="AK295" s="20">
        <f t="shared" ref="AK295:AQ295" si="2931">AC295*AC295</f>
        <v>0.0000007692426859</v>
      </c>
      <c r="AL295" s="20">
        <f t="shared" si="2931"/>
        <v>0.000000605846762</v>
      </c>
      <c r="AM295" s="20">
        <f t="shared" si="2931"/>
        <v>0.0000007521415647</v>
      </c>
      <c r="AN295" s="20">
        <f t="shared" si="2931"/>
        <v>0.00006859639556</v>
      </c>
      <c r="AO295" s="20">
        <f t="shared" si="2931"/>
        <v>0.0000666346662</v>
      </c>
      <c r="AP295" s="20">
        <f t="shared" si="2931"/>
        <v>0.00002015770221</v>
      </c>
      <c r="AQ295" s="20">
        <f t="shared" si="2931"/>
        <v>0.00002015770221</v>
      </c>
      <c r="AR295" s="20"/>
      <c r="AS295" s="20">
        <f t="shared" ref="AS295:AX295" si="2932">$AC295*AD295</f>
        <v>0.0000006826735607</v>
      </c>
      <c r="AT295" s="20">
        <f t="shared" si="2932"/>
        <v>0.0000007606440675</v>
      </c>
      <c r="AU295" s="20">
        <f t="shared" si="2932"/>
        <v>0.000007264108725</v>
      </c>
      <c r="AV295" s="20">
        <f t="shared" si="2932"/>
        <v>0.000007159485289</v>
      </c>
      <c r="AW295" s="20">
        <f t="shared" si="2932"/>
        <v>-0.000003937786814</v>
      </c>
      <c r="AX295" s="20">
        <f t="shared" si="2932"/>
        <v>-0.000003937786814</v>
      </c>
      <c r="AY295" s="20"/>
      <c r="AZ295" s="20">
        <f t="shared" ref="AZ295:BD295" si="2933">$AD295*AE295</f>
        <v>0.0000006750426146</v>
      </c>
      <c r="BA295" s="20">
        <f t="shared" si="2933"/>
        <v>0.00000644661959</v>
      </c>
      <c r="BB295" s="20">
        <f t="shared" si="2933"/>
        <v>0.000006353770279</v>
      </c>
      <c r="BC295" s="20">
        <f t="shared" si="2933"/>
        <v>-0.000003494635691</v>
      </c>
      <c r="BD295" s="20">
        <f t="shared" si="2933"/>
        <v>-0.000003494635691</v>
      </c>
      <c r="BE295" s="20"/>
      <c r="BF295" s="20">
        <f t="shared" ref="BF295:BI295" si="2934">$AE295*AF295</f>
        <v>0.000007182910293</v>
      </c>
      <c r="BG295" s="20">
        <f t="shared" si="2934"/>
        <v>0.000007079456342</v>
      </c>
      <c r="BH295" s="20">
        <f t="shared" si="2934"/>
        <v>-0.000003893770112</v>
      </c>
      <c r="BI295" s="20">
        <f t="shared" si="2934"/>
        <v>-0.000003893770112</v>
      </c>
      <c r="BJ295" s="20"/>
      <c r="BK295" s="20">
        <f t="shared" ref="BK295:BM295" si="2935">$AF295*AG295</f>
        <v>0.00006760841605</v>
      </c>
      <c r="BL295" s="20">
        <f t="shared" si="2935"/>
        <v>-0.00003718528895</v>
      </c>
      <c r="BM295" s="20">
        <f t="shared" si="2935"/>
        <v>-0.00003718528895</v>
      </c>
      <c r="BN295" s="20"/>
      <c r="BO295" s="20">
        <f t="shared" ref="BO295:BP295" si="2936">$AG295*AH295</f>
        <v>-0.00003664971703</v>
      </c>
      <c r="BP295" s="20">
        <f t="shared" si="2936"/>
        <v>-0.00003664971703</v>
      </c>
      <c r="BQ295" s="20"/>
      <c r="BR295" s="20">
        <f t="shared" si="27"/>
        <v>0.00002015770221</v>
      </c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</row>
    <row r="296" ht="15.75" customHeight="1">
      <c r="A296" s="86">
        <v>44606.0</v>
      </c>
      <c r="B296" s="490">
        <v>0.0271</v>
      </c>
      <c r="C296" s="490">
        <v>0.0285</v>
      </c>
      <c r="D296" s="490">
        <v>0.038599999999999995</v>
      </c>
      <c r="E296" s="20">
        <v>0.02029</v>
      </c>
      <c r="F296" s="20">
        <v>0.022480000000000003</v>
      </c>
      <c r="G296" s="20">
        <v>0.00712</v>
      </c>
      <c r="H296" s="20">
        <v>0.01076</v>
      </c>
      <c r="I296" s="20" t="s">
        <v>83</v>
      </c>
      <c r="J296" s="20"/>
      <c r="K296" s="86">
        <v>44606.0</v>
      </c>
      <c r="L296" s="89">
        <v>0.8845</v>
      </c>
      <c r="M296" s="89">
        <v>115.57</v>
      </c>
      <c r="N296" s="20"/>
      <c r="O296" s="20"/>
      <c r="P296" s="20"/>
      <c r="Q296" s="20"/>
      <c r="R296" s="20"/>
      <c r="S296" s="86">
        <v>44606.0</v>
      </c>
      <c r="T296" s="20">
        <f t="shared" ref="T296:V296" si="2937">(1+B296)*1</f>
        <v>1.0271</v>
      </c>
      <c r="U296" s="20">
        <f t="shared" si="2937"/>
        <v>1.0285</v>
      </c>
      <c r="V296" s="20">
        <f t="shared" si="2937"/>
        <v>1.0386</v>
      </c>
      <c r="W296" s="91">
        <f t="shared" ref="W296:X296" si="2938">(1+E296)*$L296</f>
        <v>0.902446505</v>
      </c>
      <c r="X296" s="91">
        <f t="shared" si="2938"/>
        <v>0.90438356</v>
      </c>
      <c r="Y296" s="91">
        <f t="shared" ref="Y296:Z296" si="2939">(1+G296)*$M296</f>
        <v>116.3928584</v>
      </c>
      <c r="Z296" s="91">
        <f t="shared" si="2939"/>
        <v>116.8135332</v>
      </c>
      <c r="AA296" s="20"/>
      <c r="AB296" s="86">
        <v>44606.0</v>
      </c>
      <c r="AC296" s="92">
        <f t="shared" ref="AC296:AI296" si="2940">LN(T296/T295)</f>
        <v>0.0004869260456</v>
      </c>
      <c r="AD296" s="92">
        <f t="shared" si="2940"/>
        <v>0.0002917294716</v>
      </c>
      <c r="AE296" s="92">
        <f t="shared" si="2940"/>
        <v>0.0003852080171</v>
      </c>
      <c r="AF296" s="92">
        <f t="shared" si="2940"/>
        <v>0.003592189145</v>
      </c>
      <c r="AG296" s="92">
        <f t="shared" si="2940"/>
        <v>0.003738060712</v>
      </c>
      <c r="AH296" s="92">
        <f t="shared" si="2940"/>
        <v>0.00009646074197</v>
      </c>
      <c r="AI296" s="92">
        <f t="shared" si="2940"/>
        <v>0.0001261063542</v>
      </c>
      <c r="AJ296" s="20"/>
      <c r="AK296" s="20">
        <f t="shared" ref="AK296:AQ296" si="2941">AC296*AC296</f>
        <v>0.0000002370969738</v>
      </c>
      <c r="AL296" s="20">
        <f t="shared" si="2941"/>
        <v>0.0000000851060846</v>
      </c>
      <c r="AM296" s="20">
        <f t="shared" si="2941"/>
        <v>0.0000001483852164</v>
      </c>
      <c r="AN296" s="20">
        <f t="shared" si="2941"/>
        <v>0.00001290382285</v>
      </c>
      <c r="AO296" s="20">
        <f t="shared" si="2941"/>
        <v>0.00001397309789</v>
      </c>
      <c r="AP296" s="20">
        <f t="shared" si="2941"/>
        <v>0.000000009304674742</v>
      </c>
      <c r="AQ296" s="20">
        <f t="shared" si="2941"/>
        <v>0.00000001590281257</v>
      </c>
      <c r="AR296" s="20"/>
      <c r="AS296" s="20">
        <f t="shared" ref="AS296:AX296" si="2942">$AC296*AD296</f>
        <v>0.000000142050678</v>
      </c>
      <c r="AT296" s="20">
        <f t="shared" si="2942"/>
        <v>0.0000001875678165</v>
      </c>
      <c r="AU296" s="20">
        <f t="shared" si="2942"/>
        <v>0.000001749130455</v>
      </c>
      <c r="AV296" s="20">
        <f t="shared" si="2942"/>
        <v>0.000001820159121</v>
      </c>
      <c r="AW296" s="20">
        <f t="shared" si="2942"/>
        <v>0.00000004696924764</v>
      </c>
      <c r="AX296" s="20">
        <f t="shared" si="2942"/>
        <v>0.00000006140446837</v>
      </c>
      <c r="AY296" s="20"/>
      <c r="AZ296" s="20">
        <f t="shared" ref="AZ296:BD296" si="2943">$AD296*AE296</f>
        <v>0.0000001123765313</v>
      </c>
      <c r="BA296" s="20">
        <f t="shared" si="2943"/>
        <v>0.000001047947441</v>
      </c>
      <c r="BB296" s="20">
        <f t="shared" si="2943"/>
        <v>0.000001090502476</v>
      </c>
      <c r="BC296" s="20">
        <f t="shared" si="2943"/>
        <v>0.00000002814044129</v>
      </c>
      <c r="BD296" s="20">
        <f t="shared" si="2943"/>
        <v>0.00000003678894008</v>
      </c>
      <c r="BE296" s="20"/>
      <c r="BF296" s="20">
        <f t="shared" ref="BF296:BI296" si="2944">$AE296*AF296</f>
        <v>0.000001383740058</v>
      </c>
      <c r="BG296" s="20">
        <f t="shared" si="2944"/>
        <v>0.000001439930955</v>
      </c>
      <c r="BH296" s="20">
        <f t="shared" si="2944"/>
        <v>0.00000003715745114</v>
      </c>
      <c r="BI296" s="20">
        <f t="shared" si="2944"/>
        <v>0.00000004857717864</v>
      </c>
      <c r="BJ296" s="20"/>
      <c r="BK296" s="20">
        <f t="shared" ref="BK296:BM296" si="2945">$AF296*AG296</f>
        <v>0.00001342782111</v>
      </c>
      <c r="BL296" s="20">
        <f t="shared" si="2945"/>
        <v>0.0000003465052302</v>
      </c>
      <c r="BM296" s="20">
        <f t="shared" si="2945"/>
        <v>0.0000004529978767</v>
      </c>
      <c r="BN296" s="20"/>
      <c r="BO296" s="20">
        <f t="shared" ref="BO296:BP296" si="2946">$AG296*AH296</f>
        <v>0.0000003605761098</v>
      </c>
      <c r="BP296" s="20">
        <f t="shared" si="2946"/>
        <v>0.0000004713932082</v>
      </c>
      <c r="BQ296" s="20"/>
      <c r="BR296" s="20">
        <f t="shared" si="27"/>
        <v>0.00000001216431249</v>
      </c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</row>
    <row r="297" ht="15.75" customHeight="1">
      <c r="A297" s="86">
        <v>44607.0</v>
      </c>
      <c r="B297" s="490">
        <v>0.0273</v>
      </c>
      <c r="C297" s="490">
        <v>0.0288</v>
      </c>
      <c r="D297" s="490">
        <v>0.038900000000000004</v>
      </c>
      <c r="E297" s="20">
        <v>0.020499999999999997</v>
      </c>
      <c r="F297" s="20">
        <v>0.022719999999999997</v>
      </c>
      <c r="G297" s="20">
        <v>0.00716</v>
      </c>
      <c r="H297" s="20">
        <v>0.010780000000000001</v>
      </c>
      <c r="I297" s="20" t="s">
        <v>83</v>
      </c>
      <c r="J297" s="20"/>
      <c r="K297" s="86">
        <v>44607.0</v>
      </c>
      <c r="L297" s="89">
        <v>0.8805</v>
      </c>
      <c r="M297" s="89">
        <v>115.64</v>
      </c>
      <c r="N297" s="20"/>
      <c r="O297" s="20"/>
      <c r="P297" s="20"/>
      <c r="Q297" s="20"/>
      <c r="R297" s="20"/>
      <c r="S297" s="86">
        <v>44607.0</v>
      </c>
      <c r="T297" s="20">
        <f t="shared" ref="T297:V297" si="2947">(1+B297)*1</f>
        <v>1.0273</v>
      </c>
      <c r="U297" s="20">
        <f t="shared" si="2947"/>
        <v>1.0288</v>
      </c>
      <c r="V297" s="20">
        <f t="shared" si="2947"/>
        <v>1.0389</v>
      </c>
      <c r="W297" s="91">
        <f t="shared" ref="W297:X297" si="2948">(1+E297)*$L297</f>
        <v>0.89855025</v>
      </c>
      <c r="X297" s="91">
        <f t="shared" si="2948"/>
        <v>0.90050496</v>
      </c>
      <c r="Y297" s="91">
        <f t="shared" ref="Y297:Z297" si="2949">(1+G297)*$M297</f>
        <v>116.4679824</v>
      </c>
      <c r="Z297" s="91">
        <f t="shared" si="2949"/>
        <v>116.8865992</v>
      </c>
      <c r="AA297" s="20"/>
      <c r="AB297" s="86">
        <v>44607.0</v>
      </c>
      <c r="AC297" s="92">
        <f t="shared" ref="AC297:AI297" si="2950">LN(T297/T296)</f>
        <v>0.0001947040505</v>
      </c>
      <c r="AD297" s="92">
        <f t="shared" si="2950"/>
        <v>0.0002916443903</v>
      </c>
      <c r="AE297" s="92">
        <f t="shared" si="2950"/>
        <v>0.0002888086663</v>
      </c>
      <c r="AF297" s="92">
        <f t="shared" si="2950"/>
        <v>-0.004326783008</v>
      </c>
      <c r="AG297" s="92">
        <f t="shared" si="2950"/>
        <v>-0.004297889789</v>
      </c>
      <c r="AH297" s="92">
        <f t="shared" si="2950"/>
        <v>0.0006452265855</v>
      </c>
      <c r="AI297" s="92">
        <f t="shared" si="2950"/>
        <v>0.0006252970559</v>
      </c>
      <c r="AJ297" s="20"/>
      <c r="AK297" s="20">
        <f t="shared" ref="AK297:AQ297" si="2951">AC297*AC297</f>
        <v>0.00000003790966727</v>
      </c>
      <c r="AL297" s="20">
        <f t="shared" si="2951"/>
        <v>0.00000008505645042</v>
      </c>
      <c r="AM297" s="20">
        <f t="shared" si="2951"/>
        <v>0.00000008341044571</v>
      </c>
      <c r="AN297" s="20">
        <f t="shared" si="2951"/>
        <v>0.0000187210512</v>
      </c>
      <c r="AO297" s="20">
        <f t="shared" si="2951"/>
        <v>0.00001847185664</v>
      </c>
      <c r="AP297" s="20">
        <f t="shared" si="2951"/>
        <v>0.0000004163173467</v>
      </c>
      <c r="AQ297" s="20">
        <f t="shared" si="2951"/>
        <v>0.0000003909964082</v>
      </c>
      <c r="AR297" s="20"/>
      <c r="AS297" s="20">
        <f t="shared" ref="AS297:AX297" si="2952">$AC297*AD297</f>
        <v>0.00000005678434409</v>
      </c>
      <c r="AT297" s="20">
        <f t="shared" si="2952"/>
        <v>0.00000005623221713</v>
      </c>
      <c r="AU297" s="20">
        <f t="shared" si="2952"/>
        <v>-0.0000008424421771</v>
      </c>
      <c r="AV297" s="20">
        <f t="shared" si="2952"/>
        <v>-0.0000008368165504</v>
      </c>
      <c r="AW297" s="20">
        <f t="shared" si="2952"/>
        <v>0.0000001256282297</v>
      </c>
      <c r="AX297" s="20">
        <f t="shared" si="2952"/>
        <v>0.0000001217478695</v>
      </c>
      <c r="AY297" s="20"/>
      <c r="AZ297" s="20">
        <f t="shared" ref="AZ297:BD297" si="2953">$AD297*AE297</f>
        <v>0.0000000842294274</v>
      </c>
      <c r="BA297" s="20">
        <f t="shared" si="2953"/>
        <v>-0.000001261881993</v>
      </c>
      <c r="BB297" s="20">
        <f t="shared" si="2953"/>
        <v>-0.000001253455447</v>
      </c>
      <c r="BC297" s="20">
        <f t="shared" si="2953"/>
        <v>0.0000001881767142</v>
      </c>
      <c r="BD297" s="20">
        <f t="shared" si="2953"/>
        <v>0.0000001823643787</v>
      </c>
      <c r="BE297" s="20"/>
      <c r="BF297" s="20">
        <f t="shared" ref="BF297:BI297" si="2954">$AE297*AF297</f>
        <v>-0.00000124961243</v>
      </c>
      <c r="BG297" s="20">
        <f t="shared" si="2954"/>
        <v>-0.000001241267818</v>
      </c>
      <c r="BH297" s="20">
        <f t="shared" si="2954"/>
        <v>0.0000001863470296</v>
      </c>
      <c r="BI297" s="20">
        <f t="shared" si="2954"/>
        <v>0.0000001805912087</v>
      </c>
      <c r="BJ297" s="20"/>
      <c r="BK297" s="20">
        <f t="shared" ref="BK297:BM297" si="2955">$AF297*AG297</f>
        <v>0.00001859603651</v>
      </c>
      <c r="BL297" s="20">
        <f t="shared" si="2955"/>
        <v>-0.000002791755427</v>
      </c>
      <c r="BM297" s="20">
        <f t="shared" si="2955"/>
        <v>-0.000002705524677</v>
      </c>
      <c r="BN297" s="20"/>
      <c r="BO297" s="20">
        <f t="shared" ref="BO297:BP297" si="2956">$AG297*AH297</f>
        <v>-0.000002773112754</v>
      </c>
      <c r="BP297" s="20">
        <f t="shared" si="2956"/>
        <v>-0.000002687457832</v>
      </c>
      <c r="BQ297" s="20"/>
      <c r="BR297" s="20">
        <f t="shared" si="27"/>
        <v>0.0000004034582843</v>
      </c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</row>
    <row r="298" ht="15.75" customHeight="1">
      <c r="A298" s="86">
        <v>44608.0</v>
      </c>
      <c r="B298" s="490">
        <v>0.0273</v>
      </c>
      <c r="C298" s="490">
        <v>0.0287</v>
      </c>
      <c r="D298" s="490">
        <v>0.0388</v>
      </c>
      <c r="E298" s="20">
        <v>0.02038</v>
      </c>
      <c r="F298" s="20">
        <v>0.022709999999999998</v>
      </c>
      <c r="G298" s="20">
        <v>0.0072299999999999994</v>
      </c>
      <c r="H298" s="20">
        <v>0.01091</v>
      </c>
      <c r="I298" s="20" t="s">
        <v>83</v>
      </c>
      <c r="J298" s="20"/>
      <c r="K298" s="86">
        <v>44608.0</v>
      </c>
      <c r="L298" s="89">
        <v>0.8793</v>
      </c>
      <c r="M298" s="89">
        <v>115.58</v>
      </c>
      <c r="N298" s="20"/>
      <c r="O298" s="20"/>
      <c r="P298" s="20"/>
      <c r="Q298" s="20"/>
      <c r="R298" s="20"/>
      <c r="S298" s="86">
        <v>44608.0</v>
      </c>
      <c r="T298" s="20">
        <f t="shared" ref="T298:V298" si="2957">(1+B298)*1</f>
        <v>1.0273</v>
      </c>
      <c r="U298" s="20">
        <f t="shared" si="2957"/>
        <v>1.0287</v>
      </c>
      <c r="V298" s="20">
        <f t="shared" si="2957"/>
        <v>1.0388</v>
      </c>
      <c r="W298" s="91">
        <f t="shared" ref="W298:X298" si="2958">(1+E298)*$L298</f>
        <v>0.897220134</v>
      </c>
      <c r="X298" s="91">
        <f t="shared" si="2958"/>
        <v>0.899268903</v>
      </c>
      <c r="Y298" s="91">
        <f t="shared" ref="Y298:Z298" si="2959">(1+G298)*$M298</f>
        <v>116.4156434</v>
      </c>
      <c r="Z298" s="91">
        <f t="shared" si="2959"/>
        <v>116.8409778</v>
      </c>
      <c r="AA298" s="20"/>
      <c r="AB298" s="86">
        <v>44608.0</v>
      </c>
      <c r="AC298" s="92">
        <f t="shared" ref="AC298:AI298" si="2960">LN(T298/T297)</f>
        <v>0</v>
      </c>
      <c r="AD298" s="92">
        <f t="shared" si="2960"/>
        <v>-0.00009720534637</v>
      </c>
      <c r="AE298" s="92">
        <f t="shared" si="2960"/>
        <v>-0.00009626028789</v>
      </c>
      <c r="AF298" s="92">
        <f t="shared" si="2960"/>
        <v>-0.001481387882</v>
      </c>
      <c r="AG298" s="92">
        <f t="shared" si="2960"/>
        <v>-0.001373569446</v>
      </c>
      <c r="AH298" s="92">
        <f t="shared" si="2960"/>
        <v>-0.0004494863106</v>
      </c>
      <c r="AI298" s="92">
        <f t="shared" si="2960"/>
        <v>-0.0003903809826</v>
      </c>
      <c r="AJ298" s="20"/>
      <c r="AK298" s="20">
        <f t="shared" ref="AK298:AQ298" si="2961">AC298*AC298</f>
        <v>0</v>
      </c>
      <c r="AL298" s="20">
        <f t="shared" si="2961"/>
        <v>0.000000009448879363</v>
      </c>
      <c r="AM298" s="20">
        <f t="shared" si="2961"/>
        <v>0.000000009266043025</v>
      </c>
      <c r="AN298" s="20">
        <f t="shared" si="2961"/>
        <v>0.000002194510058</v>
      </c>
      <c r="AO298" s="20">
        <f t="shared" si="2961"/>
        <v>0.000001886693024</v>
      </c>
      <c r="AP298" s="20">
        <f t="shared" si="2961"/>
        <v>0.0000002020379434</v>
      </c>
      <c r="AQ298" s="20">
        <f t="shared" si="2961"/>
        <v>0.0000001523973115</v>
      </c>
      <c r="AR298" s="20"/>
      <c r="AS298" s="20">
        <f t="shared" ref="AS298:AX298" si="2962">$AC298*AD298</f>
        <v>0</v>
      </c>
      <c r="AT298" s="20">
        <f t="shared" si="2962"/>
        <v>0</v>
      </c>
      <c r="AU298" s="20">
        <f t="shared" si="2962"/>
        <v>0</v>
      </c>
      <c r="AV298" s="20">
        <f t="shared" si="2962"/>
        <v>0</v>
      </c>
      <c r="AW298" s="20">
        <f t="shared" si="2962"/>
        <v>0</v>
      </c>
      <c r="AX298" s="20">
        <f t="shared" si="2962"/>
        <v>0</v>
      </c>
      <c r="AY298" s="20"/>
      <c r="AZ298" s="20">
        <f t="shared" ref="AZ298:BD298" si="2963">$AD298*AE298</f>
        <v>0.000000009357014626</v>
      </c>
      <c r="BA298" s="20">
        <f t="shared" si="2963"/>
        <v>0.0000001439988222</v>
      </c>
      <c r="BB298" s="20">
        <f t="shared" si="2963"/>
        <v>0.0000001335182938</v>
      </c>
      <c r="BC298" s="20">
        <f t="shared" si="2963"/>
        <v>0.00000004369247251</v>
      </c>
      <c r="BD298" s="20">
        <f t="shared" si="2963"/>
        <v>0.00000003794711863</v>
      </c>
      <c r="BE298" s="20"/>
      <c r="BF298" s="20">
        <f t="shared" ref="BF298:BI298" si="2964">$AE298*AF298</f>
        <v>0.000000142598824</v>
      </c>
      <c r="BG298" s="20">
        <f t="shared" si="2964"/>
        <v>0.0000001322201904</v>
      </c>
      <c r="BH298" s="20">
        <f t="shared" si="2964"/>
        <v>0.00000004326768166</v>
      </c>
      <c r="BI298" s="20">
        <f t="shared" si="2964"/>
        <v>0.00000003757818577</v>
      </c>
      <c r="BJ298" s="20"/>
      <c r="BK298" s="20">
        <f t="shared" ref="BK298:BM298" si="2965">$AF298*AG298</f>
        <v>0.000002034789134</v>
      </c>
      <c r="BL298" s="20">
        <f t="shared" si="2965"/>
        <v>0.0000006658635739</v>
      </c>
      <c r="BM298" s="20">
        <f t="shared" si="2965"/>
        <v>0.0000005783056571</v>
      </c>
      <c r="BN298" s="20"/>
      <c r="BO298" s="20">
        <f t="shared" ref="BO298:BP298" si="2966">$AG298*AH298</f>
        <v>0.0000006174006628</v>
      </c>
      <c r="BP298" s="20">
        <f t="shared" si="2966"/>
        <v>0.0000005362153901</v>
      </c>
      <c r="BQ298" s="20"/>
      <c r="BR298" s="20">
        <f t="shared" si="27"/>
        <v>0.0000001754709076</v>
      </c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</row>
    <row r="299" ht="15.75" customHeight="1">
      <c r="A299" s="86">
        <v>44609.0</v>
      </c>
      <c r="B299" s="490">
        <v>0.0273</v>
      </c>
      <c r="C299" s="490">
        <v>0.0287</v>
      </c>
      <c r="D299" s="490">
        <v>0.038599999999999995</v>
      </c>
      <c r="E299" s="20">
        <v>0.020550000000000002</v>
      </c>
      <c r="F299" s="20">
        <v>0.02273</v>
      </c>
      <c r="G299" s="20">
        <v>0.0072699999999999996</v>
      </c>
      <c r="H299" s="20">
        <v>0.011040000000000001</v>
      </c>
      <c r="I299" s="20" t="s">
        <v>83</v>
      </c>
      <c r="J299" s="20"/>
      <c r="K299" s="86">
        <v>44609.0</v>
      </c>
      <c r="L299" s="89">
        <v>0.8802</v>
      </c>
      <c r="M299" s="89">
        <v>114.95</v>
      </c>
      <c r="N299" s="20"/>
      <c r="O299" s="20"/>
      <c r="P299" s="20"/>
      <c r="Q299" s="20"/>
      <c r="R299" s="20"/>
      <c r="S299" s="86">
        <v>44609.0</v>
      </c>
      <c r="T299" s="20">
        <f t="shared" ref="T299:V299" si="2967">(1+B299)*1</f>
        <v>1.0273</v>
      </c>
      <c r="U299" s="20">
        <f t="shared" si="2967"/>
        <v>1.0287</v>
      </c>
      <c r="V299" s="20">
        <f t="shared" si="2967"/>
        <v>1.0386</v>
      </c>
      <c r="W299" s="91">
        <f t="shared" ref="W299:X299" si="2968">(1+E299)*$L299</f>
        <v>0.89828811</v>
      </c>
      <c r="X299" s="91">
        <f t="shared" si="2968"/>
        <v>0.900206946</v>
      </c>
      <c r="Y299" s="91">
        <f t="shared" ref="Y299:Z299" si="2969">(1+G299)*$M299</f>
        <v>115.7856865</v>
      </c>
      <c r="Z299" s="91">
        <f t="shared" si="2969"/>
        <v>116.219048</v>
      </c>
      <c r="AA299" s="20"/>
      <c r="AB299" s="86">
        <v>44609.0</v>
      </c>
      <c r="AC299" s="92">
        <f t="shared" ref="AC299:AI299" si="2970">LN(T299/T298)</f>
        <v>0</v>
      </c>
      <c r="AD299" s="92">
        <f t="shared" si="2970"/>
        <v>0</v>
      </c>
      <c r="AE299" s="92">
        <f t="shared" si="2970"/>
        <v>-0.0001925483784</v>
      </c>
      <c r="AF299" s="92">
        <f t="shared" si="2970"/>
        <v>0.001189608713</v>
      </c>
      <c r="AG299" s="92">
        <f t="shared" si="2970"/>
        <v>0.001042573687</v>
      </c>
      <c r="AH299" s="92">
        <f t="shared" si="2970"/>
        <v>-0.005425967593</v>
      </c>
      <c r="AI299" s="92">
        <f t="shared" si="2970"/>
        <v>-0.005337090942</v>
      </c>
      <c r="AJ299" s="20"/>
      <c r="AK299" s="20">
        <f t="shared" ref="AK299:AQ299" si="2971">AC299*AC299</f>
        <v>0</v>
      </c>
      <c r="AL299" s="20">
        <f t="shared" si="2971"/>
        <v>0</v>
      </c>
      <c r="AM299" s="20">
        <f t="shared" si="2971"/>
        <v>0.00000003707487801</v>
      </c>
      <c r="AN299" s="20">
        <f t="shared" si="2971"/>
        <v>0.000001415168891</v>
      </c>
      <c r="AO299" s="20">
        <f t="shared" si="2971"/>
        <v>0.000001086959892</v>
      </c>
      <c r="AP299" s="20">
        <f t="shared" si="2971"/>
        <v>0.00002944112432</v>
      </c>
      <c r="AQ299" s="20">
        <f t="shared" si="2971"/>
        <v>0.00002848453972</v>
      </c>
      <c r="AR299" s="20"/>
      <c r="AS299" s="20">
        <f t="shared" ref="AS299:AX299" si="2972">$AC299*AD299</f>
        <v>0</v>
      </c>
      <c r="AT299" s="20">
        <f t="shared" si="2972"/>
        <v>0</v>
      </c>
      <c r="AU299" s="20">
        <f t="shared" si="2972"/>
        <v>0</v>
      </c>
      <c r="AV299" s="20">
        <f t="shared" si="2972"/>
        <v>0</v>
      </c>
      <c r="AW299" s="20">
        <f t="shared" si="2972"/>
        <v>0</v>
      </c>
      <c r="AX299" s="20">
        <f t="shared" si="2972"/>
        <v>0</v>
      </c>
      <c r="AY299" s="20"/>
      <c r="AZ299" s="20">
        <f t="shared" ref="AZ299:BD299" si="2973">$AD299*AE299</f>
        <v>0</v>
      </c>
      <c r="BA299" s="20">
        <f t="shared" si="2973"/>
        <v>0</v>
      </c>
      <c r="BB299" s="20">
        <f t="shared" si="2973"/>
        <v>0</v>
      </c>
      <c r="BC299" s="20">
        <f t="shared" si="2973"/>
        <v>0</v>
      </c>
      <c r="BD299" s="20">
        <f t="shared" si="2973"/>
        <v>0</v>
      </c>
      <c r="BE299" s="20"/>
      <c r="BF299" s="20">
        <f t="shared" ref="BF299:BI299" si="2974">$AE299*AF299</f>
        <v>-0.0000002290572286</v>
      </c>
      <c r="BG299" s="20">
        <f t="shared" si="2974"/>
        <v>-0.0000002007458727</v>
      </c>
      <c r="BH299" s="20">
        <f t="shared" si="2974"/>
        <v>0.000001044761261</v>
      </c>
      <c r="BI299" s="20">
        <f t="shared" si="2974"/>
        <v>0.000001027648206</v>
      </c>
      <c r="BJ299" s="20"/>
      <c r="BK299" s="20">
        <f t="shared" ref="BK299:BM299" si="2975">$AF299*AG299</f>
        <v>0.000001240254742</v>
      </c>
      <c r="BL299" s="20">
        <f t="shared" si="2975"/>
        <v>-0.000006454778327</v>
      </c>
      <c r="BM299" s="20">
        <f t="shared" si="2975"/>
        <v>-0.000006349049888</v>
      </c>
      <c r="BN299" s="20"/>
      <c r="BO299" s="20">
        <f t="shared" ref="BO299:BP299" si="2976">$AG299*AH299</f>
        <v>-0.000005656971037</v>
      </c>
      <c r="BP299" s="20">
        <f t="shared" si="2976"/>
        <v>-0.000005564310579</v>
      </c>
      <c r="BQ299" s="20"/>
      <c r="BR299" s="20">
        <f t="shared" si="27"/>
        <v>0.00002895888249</v>
      </c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</row>
    <row r="300" ht="15.75" customHeight="1">
      <c r="A300" s="86">
        <v>44610.0</v>
      </c>
      <c r="B300" s="490">
        <v>0.0274</v>
      </c>
      <c r="C300" s="490">
        <v>0.0288</v>
      </c>
      <c r="D300" s="490">
        <v>0.0387</v>
      </c>
      <c r="E300" s="20">
        <v>0.02052</v>
      </c>
      <c r="F300" s="20">
        <v>0.02275</v>
      </c>
      <c r="G300" s="20">
        <v>0.007189999999999999</v>
      </c>
      <c r="H300" s="20">
        <v>0.010960000000000001</v>
      </c>
      <c r="I300" s="20" t="s">
        <v>83</v>
      </c>
      <c r="J300" s="20"/>
      <c r="K300" s="86">
        <v>44610.0</v>
      </c>
      <c r="L300" s="89">
        <v>0.8835</v>
      </c>
      <c r="M300" s="89">
        <v>115.04</v>
      </c>
      <c r="N300" s="20"/>
      <c r="O300" s="20"/>
      <c r="P300" s="20"/>
      <c r="Q300" s="20"/>
      <c r="R300" s="20"/>
      <c r="S300" s="86">
        <v>44610.0</v>
      </c>
      <c r="T300" s="20">
        <f t="shared" ref="T300:V300" si="2977">(1+B300)*1</f>
        <v>1.0274</v>
      </c>
      <c r="U300" s="20">
        <f t="shared" si="2977"/>
        <v>1.0288</v>
      </c>
      <c r="V300" s="20">
        <f t="shared" si="2977"/>
        <v>1.0387</v>
      </c>
      <c r="W300" s="91">
        <f t="shared" ref="W300:X300" si="2978">(1+E300)*$L300</f>
        <v>0.90162942</v>
      </c>
      <c r="X300" s="91">
        <f t="shared" si="2978"/>
        <v>0.903599625</v>
      </c>
      <c r="Y300" s="91">
        <f t="shared" ref="Y300:Z300" si="2979">(1+G300)*$M300</f>
        <v>115.8671376</v>
      </c>
      <c r="Z300" s="91">
        <f t="shared" si="2979"/>
        <v>116.3008384</v>
      </c>
      <c r="AA300" s="20"/>
      <c r="AB300" s="86">
        <v>44610.0</v>
      </c>
      <c r="AC300" s="92">
        <f t="shared" ref="AC300:AI300" si="2980">LN(T300/T299)</f>
        <v>0.00009733781095</v>
      </c>
      <c r="AD300" s="92">
        <f t="shared" si="2980"/>
        <v>0.00009720534637</v>
      </c>
      <c r="AE300" s="92">
        <f t="shared" si="2980"/>
        <v>0.00009627882355</v>
      </c>
      <c r="AF300" s="92">
        <f t="shared" si="2980"/>
        <v>0.003712741037</v>
      </c>
      <c r="AG300" s="92">
        <f t="shared" si="2980"/>
        <v>0.003761692695</v>
      </c>
      <c r="AH300" s="92">
        <f t="shared" si="2980"/>
        <v>0.0007032170117</v>
      </c>
      <c r="AI300" s="92">
        <f t="shared" si="2980"/>
        <v>0.0007035131888</v>
      </c>
      <c r="AJ300" s="20"/>
      <c r="AK300" s="20">
        <f t="shared" ref="AK300:AQ300" si="2981">AC300*AC300</f>
        <v>0.00000000947464944</v>
      </c>
      <c r="AL300" s="20">
        <f t="shared" si="2981"/>
        <v>0.000000009448879363</v>
      </c>
      <c r="AM300" s="20">
        <f t="shared" si="2981"/>
        <v>0.000000009269611864</v>
      </c>
      <c r="AN300" s="20">
        <f t="shared" si="2981"/>
        <v>0.00001378444601</v>
      </c>
      <c r="AO300" s="20">
        <f t="shared" si="2981"/>
        <v>0.00001415033193</v>
      </c>
      <c r="AP300" s="20">
        <f t="shared" si="2981"/>
        <v>0.0000004945141655</v>
      </c>
      <c r="AQ300" s="20">
        <f t="shared" si="2981"/>
        <v>0.0000004949308069</v>
      </c>
      <c r="AR300" s="20"/>
      <c r="AS300" s="20">
        <f t="shared" ref="AS300:AX300" si="2982">$AC300*AD300</f>
        <v>0.000000009461755628</v>
      </c>
      <c r="AT300" s="20">
        <f t="shared" si="2982"/>
        <v>0.000000009371569925</v>
      </c>
      <c r="AU300" s="20">
        <f t="shared" si="2982"/>
        <v>0.0000003613900851</v>
      </c>
      <c r="AV300" s="20">
        <f t="shared" si="2982"/>
        <v>0.0000003661549324</v>
      </c>
      <c r="AW300" s="20">
        <f t="shared" si="2982"/>
        <v>0.00000006844960454</v>
      </c>
      <c r="AX300" s="20">
        <f t="shared" si="2982"/>
        <v>0.00000006847843377</v>
      </c>
      <c r="AY300" s="20"/>
      <c r="AZ300" s="20">
        <f t="shared" ref="AZ300:BD300" si="2983">$AD300*AE300</f>
        <v>0.000000009358816391</v>
      </c>
      <c r="BA300" s="20">
        <f t="shared" si="2983"/>
        <v>0.0000003608982785</v>
      </c>
      <c r="BB300" s="20">
        <f t="shared" si="2983"/>
        <v>0.0000003656566414</v>
      </c>
      <c r="BC300" s="20">
        <f t="shared" si="2983"/>
        <v>0.00000006835645319</v>
      </c>
      <c r="BD300" s="20">
        <f t="shared" si="2983"/>
        <v>0.0000000683852432</v>
      </c>
      <c r="BE300" s="20"/>
      <c r="BF300" s="20">
        <f t="shared" ref="BF300:BI300" si="2984">$AE300*AF300</f>
        <v>0.0000003574583392</v>
      </c>
      <c r="BG300" s="20">
        <f t="shared" si="2984"/>
        <v>0.0000003621713472</v>
      </c>
      <c r="BH300" s="20">
        <f t="shared" si="2984"/>
        <v>0.00000006770490658</v>
      </c>
      <c r="BI300" s="20">
        <f t="shared" si="2984"/>
        <v>0.00000006773342217</v>
      </c>
      <c r="BJ300" s="20"/>
      <c r="BK300" s="20">
        <f t="shared" ref="BK300:BM300" si="2985">$AF300*AG300</f>
        <v>0.00001396619084</v>
      </c>
      <c r="BL300" s="20">
        <f t="shared" si="2985"/>
        <v>0.000002610862657</v>
      </c>
      <c r="BM300" s="20">
        <f t="shared" si="2985"/>
        <v>0.000002611962286</v>
      </c>
      <c r="BN300" s="20"/>
      <c r="BO300" s="20">
        <f t="shared" ref="BO300:BP300" si="2986">$AG300*AH300</f>
        <v>0.000002645286296</v>
      </c>
      <c r="BP300" s="20">
        <f t="shared" si="2986"/>
        <v>0.000002646400423</v>
      </c>
      <c r="BQ300" s="20"/>
      <c r="BR300" s="20">
        <f t="shared" si="27"/>
        <v>0.0000004947224423</v>
      </c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</row>
    <row r="301" ht="15.75" customHeight="1">
      <c r="A301" s="86">
        <v>44613.0</v>
      </c>
      <c r="B301" s="490">
        <v>0.0274</v>
      </c>
      <c r="C301" s="490">
        <v>0.0288</v>
      </c>
      <c r="D301" s="490">
        <v>0.0387</v>
      </c>
      <c r="E301" s="20">
        <v>0.020579999999999998</v>
      </c>
      <c r="F301" s="20">
        <v>0.022879999999999998</v>
      </c>
      <c r="G301" s="20">
        <v>0.00712</v>
      </c>
      <c r="H301" s="20">
        <v>0.01083</v>
      </c>
      <c r="I301" s="20" t="s">
        <v>83</v>
      </c>
      <c r="J301" s="20"/>
      <c r="K301" s="86">
        <v>44613.0</v>
      </c>
      <c r="L301" s="89">
        <v>0.8843</v>
      </c>
      <c r="M301" s="89">
        <v>114.76</v>
      </c>
      <c r="N301" s="20"/>
      <c r="O301" s="20"/>
      <c r="P301" s="20"/>
      <c r="Q301" s="20"/>
      <c r="R301" s="20"/>
      <c r="S301" s="86">
        <v>44613.0</v>
      </c>
      <c r="T301" s="20">
        <f t="shared" ref="T301:V301" si="2987">(1+B301)*1</f>
        <v>1.0274</v>
      </c>
      <c r="U301" s="20">
        <f t="shared" si="2987"/>
        <v>1.0288</v>
      </c>
      <c r="V301" s="20">
        <f t="shared" si="2987"/>
        <v>1.0387</v>
      </c>
      <c r="W301" s="91">
        <f t="shared" ref="W301:X301" si="2988">(1+E301)*$L301</f>
        <v>0.902498894</v>
      </c>
      <c r="X301" s="91">
        <f t="shared" si="2988"/>
        <v>0.904532784</v>
      </c>
      <c r="Y301" s="91">
        <f t="shared" ref="Y301:Z301" si="2989">(1+G301)*$M301</f>
        <v>115.5770912</v>
      </c>
      <c r="Z301" s="91">
        <f t="shared" si="2989"/>
        <v>116.0028508</v>
      </c>
      <c r="AA301" s="20"/>
      <c r="AB301" s="86">
        <v>44613.0</v>
      </c>
      <c r="AC301" s="92">
        <f t="shared" ref="AC301:AI301" si="2990">LN(T301/T300)</f>
        <v>0</v>
      </c>
      <c r="AD301" s="92">
        <f t="shared" si="2990"/>
        <v>0</v>
      </c>
      <c r="AE301" s="92">
        <f t="shared" si="2990"/>
        <v>0</v>
      </c>
      <c r="AF301" s="92">
        <f t="shared" si="2990"/>
        <v>0.0009638716499</v>
      </c>
      <c r="AG301" s="92">
        <f t="shared" si="2990"/>
        <v>0.001032180031</v>
      </c>
      <c r="AH301" s="92">
        <f t="shared" si="2990"/>
        <v>-0.002506405568</v>
      </c>
      <c r="AI301" s="92">
        <f t="shared" si="2990"/>
        <v>-0.002565501775</v>
      </c>
      <c r="AJ301" s="20"/>
      <c r="AK301" s="20">
        <f t="shared" ref="AK301:AQ301" si="2991">AC301*AC301</f>
        <v>0</v>
      </c>
      <c r="AL301" s="20">
        <f t="shared" si="2991"/>
        <v>0</v>
      </c>
      <c r="AM301" s="20">
        <f t="shared" si="2991"/>
        <v>0</v>
      </c>
      <c r="AN301" s="20">
        <f t="shared" si="2991"/>
        <v>0.0000009290485575</v>
      </c>
      <c r="AO301" s="20">
        <f t="shared" si="2991"/>
        <v>0.000001065395616</v>
      </c>
      <c r="AP301" s="20">
        <f t="shared" si="2991"/>
        <v>0.00000628206887</v>
      </c>
      <c r="AQ301" s="20">
        <f t="shared" si="2991"/>
        <v>0.000006581799355</v>
      </c>
      <c r="AR301" s="20"/>
      <c r="AS301" s="20">
        <f t="shared" ref="AS301:AX301" si="2992">$AC301*AD301</f>
        <v>0</v>
      </c>
      <c r="AT301" s="20">
        <f t="shared" si="2992"/>
        <v>0</v>
      </c>
      <c r="AU301" s="20">
        <f t="shared" si="2992"/>
        <v>0</v>
      </c>
      <c r="AV301" s="20">
        <f t="shared" si="2992"/>
        <v>0</v>
      </c>
      <c r="AW301" s="20">
        <f t="shared" si="2992"/>
        <v>0</v>
      </c>
      <c r="AX301" s="20">
        <f t="shared" si="2992"/>
        <v>0</v>
      </c>
      <c r="AY301" s="20"/>
      <c r="AZ301" s="20">
        <f t="shared" ref="AZ301:BD301" si="2993">$AD301*AE301</f>
        <v>0</v>
      </c>
      <c r="BA301" s="20">
        <f t="shared" si="2993"/>
        <v>0</v>
      </c>
      <c r="BB301" s="20">
        <f t="shared" si="2993"/>
        <v>0</v>
      </c>
      <c r="BC301" s="20">
        <f t="shared" si="2993"/>
        <v>0</v>
      </c>
      <c r="BD301" s="20">
        <f t="shared" si="2993"/>
        <v>0</v>
      </c>
      <c r="BE301" s="20"/>
      <c r="BF301" s="20">
        <f t="shared" ref="BF301:BI301" si="2994">$AE301*AF301</f>
        <v>0</v>
      </c>
      <c r="BG301" s="20">
        <f t="shared" si="2994"/>
        <v>0</v>
      </c>
      <c r="BH301" s="20">
        <f t="shared" si="2994"/>
        <v>0</v>
      </c>
      <c r="BI301" s="20">
        <f t="shared" si="2994"/>
        <v>0</v>
      </c>
      <c r="BJ301" s="20"/>
      <c r="BK301" s="20">
        <f t="shared" ref="BK301:BM301" si="2995">$AF301*AG301</f>
        <v>0.0000009948890693</v>
      </c>
      <c r="BL301" s="20">
        <f t="shared" si="2995"/>
        <v>-0.00000241585327</v>
      </c>
      <c r="BM301" s="20">
        <f t="shared" si="2995"/>
        <v>-0.000002472814428</v>
      </c>
      <c r="BN301" s="20"/>
      <c r="BO301" s="20">
        <f t="shared" ref="BO301:BP301" si="2996">$AG301*AH301</f>
        <v>-0.000002587061776</v>
      </c>
      <c r="BP301" s="20">
        <f t="shared" si="2996"/>
        <v>-0.000002648059701</v>
      </c>
      <c r="BQ301" s="20"/>
      <c r="BR301" s="20">
        <f t="shared" si="27"/>
        <v>0.000006430187932</v>
      </c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</row>
    <row r="302" ht="15.75" customHeight="1">
      <c r="A302" s="86">
        <v>44614.0</v>
      </c>
      <c r="B302" s="490">
        <v>0.0273</v>
      </c>
      <c r="C302" s="490">
        <v>0.0285</v>
      </c>
      <c r="D302" s="490">
        <v>0.0385</v>
      </c>
      <c r="E302" s="20">
        <v>0.020819999999999998</v>
      </c>
      <c r="F302" s="20">
        <v>0.02315</v>
      </c>
      <c r="G302" s="20">
        <v>0.0069099999999999995</v>
      </c>
      <c r="H302" s="20">
        <v>0.01049</v>
      </c>
      <c r="I302" s="20" t="s">
        <v>83</v>
      </c>
      <c r="J302" s="20"/>
      <c r="K302" s="86">
        <v>44614.0</v>
      </c>
      <c r="L302" s="89">
        <v>0.8831</v>
      </c>
      <c r="M302" s="89">
        <v>115.11</v>
      </c>
      <c r="N302" s="20"/>
      <c r="O302" s="20"/>
      <c r="P302" s="20"/>
      <c r="Q302" s="20"/>
      <c r="R302" s="20"/>
      <c r="S302" s="86">
        <v>44614.0</v>
      </c>
      <c r="T302" s="20">
        <f t="shared" ref="T302:V302" si="2997">(1+B302)*1</f>
        <v>1.0273</v>
      </c>
      <c r="U302" s="20">
        <f t="shared" si="2997"/>
        <v>1.0285</v>
      </c>
      <c r="V302" s="20">
        <f t="shared" si="2997"/>
        <v>1.0385</v>
      </c>
      <c r="W302" s="91">
        <f t="shared" ref="W302:X302" si="2998">(1+E302)*$L302</f>
        <v>0.901486142</v>
      </c>
      <c r="X302" s="91">
        <f t="shared" si="2998"/>
        <v>0.903543765</v>
      </c>
      <c r="Y302" s="91">
        <f t="shared" ref="Y302:Z302" si="2999">(1+G302)*$M302</f>
        <v>115.9054101</v>
      </c>
      <c r="Z302" s="91">
        <f t="shared" si="2999"/>
        <v>116.3175039</v>
      </c>
      <c r="AA302" s="20"/>
      <c r="AB302" s="86">
        <v>44614.0</v>
      </c>
      <c r="AC302" s="92">
        <f t="shared" ref="AC302:AI302" si="3000">LN(T302/T301)</f>
        <v>-0.00009733781095</v>
      </c>
      <c r="AD302" s="92">
        <f t="shared" si="3000"/>
        <v>-0.0002916443903</v>
      </c>
      <c r="AE302" s="92">
        <f t="shared" si="3000"/>
        <v>-0.0001925669176</v>
      </c>
      <c r="AF302" s="92">
        <f t="shared" si="3000"/>
        <v>-0.001122794354</v>
      </c>
      <c r="AG302" s="92">
        <f t="shared" si="3000"/>
        <v>-0.001094001357</v>
      </c>
      <c r="AH302" s="92">
        <f t="shared" si="3000"/>
        <v>0.002836664701</v>
      </c>
      <c r="AI302" s="92">
        <f t="shared" si="3000"/>
        <v>0.002708787982</v>
      </c>
      <c r="AJ302" s="20"/>
      <c r="AK302" s="20">
        <f t="shared" ref="AK302:AQ302" si="3001">AC302*AC302</f>
        <v>0.00000000947464944</v>
      </c>
      <c r="AL302" s="20">
        <f t="shared" si="3001"/>
        <v>0.00000008505645042</v>
      </c>
      <c r="AM302" s="20">
        <f t="shared" si="3001"/>
        <v>0.00000003708201775</v>
      </c>
      <c r="AN302" s="20">
        <f t="shared" si="3001"/>
        <v>0.000001260667161</v>
      </c>
      <c r="AO302" s="20">
        <f t="shared" si="3001"/>
        <v>0.000001196838968</v>
      </c>
      <c r="AP302" s="20">
        <f t="shared" si="3001"/>
        <v>0.000008046666625</v>
      </c>
      <c r="AQ302" s="20">
        <f t="shared" si="3001"/>
        <v>0.000007337532332</v>
      </c>
      <c r="AR302" s="20"/>
      <c r="AS302" s="20">
        <f t="shared" ref="AS302:AX302" si="3002">$AC302*AD302</f>
        <v>0.00000002838802653</v>
      </c>
      <c r="AT302" s="20">
        <f t="shared" si="3002"/>
        <v>0.00000001874404222</v>
      </c>
      <c r="AU302" s="20">
        <f t="shared" si="3002"/>
        <v>0.0000001092903445</v>
      </c>
      <c r="AV302" s="20">
        <f t="shared" si="3002"/>
        <v>0.0000001064876972</v>
      </c>
      <c r="AW302" s="20">
        <f t="shared" si="3002"/>
        <v>-0.0000002761147324</v>
      </c>
      <c r="AX302" s="20">
        <f t="shared" si="3002"/>
        <v>-0.0000002636674925</v>
      </c>
      <c r="AY302" s="20"/>
      <c r="AZ302" s="20">
        <f t="shared" ref="AZ302:BD302" si="3003">$AD302*AE302</f>
        <v>0.00000005616106128</v>
      </c>
      <c r="BA302" s="20">
        <f t="shared" si="3003"/>
        <v>0.0000003274566748</v>
      </c>
      <c r="BB302" s="20">
        <f t="shared" si="3003"/>
        <v>0.0000003190593587</v>
      </c>
      <c r="BC302" s="20">
        <f t="shared" si="3003"/>
        <v>-0.0000008272973473</v>
      </c>
      <c r="BD302" s="20">
        <f t="shared" si="3003"/>
        <v>-0.0000007900028196</v>
      </c>
      <c r="BE302" s="20"/>
      <c r="BF302" s="20">
        <f t="shared" ref="BF302:BI302" si="3004">$AE302*AF302</f>
        <v>0.0000002162130478</v>
      </c>
      <c r="BG302" s="20">
        <f t="shared" si="3004"/>
        <v>0.0000002106684691</v>
      </c>
      <c r="BH302" s="20">
        <f t="shared" si="3004"/>
        <v>-0.0000005462477777</v>
      </c>
      <c r="BI302" s="20">
        <f t="shared" si="3004"/>
        <v>-0.0000005216229521</v>
      </c>
      <c r="BJ302" s="20"/>
      <c r="BK302" s="20">
        <f t="shared" ref="BK302:BM302" si="3005">$AF302*AG302</f>
        <v>0.000001228338546</v>
      </c>
      <c r="BL302" s="20">
        <f t="shared" si="3005"/>
        <v>-0.00000318499111</v>
      </c>
      <c r="BM302" s="20">
        <f t="shared" si="3005"/>
        <v>-0.000003041411852</v>
      </c>
      <c r="BN302" s="20"/>
      <c r="BO302" s="20">
        <f t="shared" ref="BO302:BP302" si="3006">$AG302*AH302</f>
        <v>-0.000003103315031</v>
      </c>
      <c r="BP302" s="20">
        <f t="shared" si="3006"/>
        <v>-0.000002963417727</v>
      </c>
      <c r="BQ302" s="20"/>
      <c r="BR302" s="20">
        <f t="shared" si="27"/>
        <v>0.000007683923251</v>
      </c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20"/>
    </row>
    <row r="303" ht="15.75" customHeight="1">
      <c r="A303" s="86">
        <v>44615.0</v>
      </c>
      <c r="B303" s="490">
        <v>0.0275</v>
      </c>
      <c r="C303" s="490">
        <v>0.0288</v>
      </c>
      <c r="D303" s="490">
        <v>0.038599999999999995</v>
      </c>
      <c r="E303" s="20">
        <v>0.02105</v>
      </c>
      <c r="F303" s="20">
        <v>0.02344</v>
      </c>
      <c r="G303" s="20">
        <v>0.0069099999999999995</v>
      </c>
      <c r="H303" s="20">
        <v>0.01049</v>
      </c>
      <c r="I303" s="20" t="s">
        <v>83</v>
      </c>
      <c r="J303" s="20"/>
      <c r="K303" s="86">
        <v>44615.0</v>
      </c>
      <c r="L303" s="89">
        <v>0.8846</v>
      </c>
      <c r="M303" s="89">
        <v>115.04</v>
      </c>
      <c r="N303" s="20"/>
      <c r="O303" s="20"/>
      <c r="P303" s="20"/>
      <c r="Q303" s="20"/>
      <c r="R303" s="20"/>
      <c r="S303" s="86">
        <v>44615.0</v>
      </c>
      <c r="T303" s="20">
        <f t="shared" ref="T303:V303" si="3007">(1+B303)*1</f>
        <v>1.0275</v>
      </c>
      <c r="U303" s="20">
        <f t="shared" si="3007"/>
        <v>1.0288</v>
      </c>
      <c r="V303" s="20">
        <f t="shared" si="3007"/>
        <v>1.0386</v>
      </c>
      <c r="W303" s="91">
        <f t="shared" ref="W303:X303" si="3008">(1+E303)*$L303</f>
        <v>0.90322083</v>
      </c>
      <c r="X303" s="91">
        <f t="shared" si="3008"/>
        <v>0.905335024</v>
      </c>
      <c r="Y303" s="91">
        <f t="shared" ref="Y303:Z303" si="3009">(1+G303)*$M303</f>
        <v>115.8349264</v>
      </c>
      <c r="Z303" s="91">
        <f t="shared" si="3009"/>
        <v>116.2467696</v>
      </c>
      <c r="AA303" s="20"/>
      <c r="AB303" s="86">
        <v>44615.0</v>
      </c>
      <c r="AC303" s="92">
        <f t="shared" ref="AC303:AI303" si="3010">LN(T303/T302)</f>
        <v>0.0001946661482</v>
      </c>
      <c r="AD303" s="92">
        <f t="shared" si="3010"/>
        <v>0.0002916443903</v>
      </c>
      <c r="AE303" s="92">
        <f t="shared" si="3010"/>
        <v>0.00009628809405</v>
      </c>
      <c r="AF303" s="92">
        <f t="shared" si="3010"/>
        <v>0.001922404646</v>
      </c>
      <c r="AG303" s="92">
        <f t="shared" si="3010"/>
        <v>0.001980519199</v>
      </c>
      <c r="AH303" s="92">
        <f t="shared" si="3010"/>
        <v>-0.0006082989542</v>
      </c>
      <c r="AI303" s="92">
        <f t="shared" si="3010"/>
        <v>-0.0006082989542</v>
      </c>
      <c r="AJ303" s="20"/>
      <c r="AK303" s="20">
        <f t="shared" ref="AK303:AQ303" si="3011">AC303*AC303</f>
        <v>0.00000003789490924</v>
      </c>
      <c r="AL303" s="20">
        <f t="shared" si="3011"/>
        <v>0.00000008505645042</v>
      </c>
      <c r="AM303" s="20">
        <f t="shared" si="3011"/>
        <v>0.000000009271397056</v>
      </c>
      <c r="AN303" s="20">
        <f t="shared" si="3011"/>
        <v>0.000003695639625</v>
      </c>
      <c r="AO303" s="20">
        <f t="shared" si="3011"/>
        <v>0.000003922456299</v>
      </c>
      <c r="AP303" s="20">
        <f t="shared" si="3011"/>
        <v>0.0000003700276177</v>
      </c>
      <c r="AQ303" s="20">
        <f t="shared" si="3011"/>
        <v>0.0000003700276177</v>
      </c>
      <c r="AR303" s="20"/>
      <c r="AS303" s="20">
        <f t="shared" ref="AS303:AX303" si="3012">$AC303*AD303</f>
        <v>0.0000000567732901</v>
      </c>
      <c r="AT303" s="20">
        <f t="shared" si="3012"/>
        <v>0.00000001874403238</v>
      </c>
      <c r="AU303" s="20">
        <f t="shared" si="3012"/>
        <v>0.0000003742271078</v>
      </c>
      <c r="AV303" s="20">
        <f t="shared" si="3012"/>
        <v>0.0000003855400439</v>
      </c>
      <c r="AW303" s="20">
        <f t="shared" si="3012"/>
        <v>-0.0000001184152144</v>
      </c>
      <c r="AX303" s="20">
        <f t="shared" si="3012"/>
        <v>-0.0000001184152144</v>
      </c>
      <c r="AY303" s="20"/>
      <c r="AZ303" s="20">
        <f t="shared" ref="AZ303:BD303" si="3013">$AD303*AE303</f>
        <v>0.00000002808188249</v>
      </c>
      <c r="BA303" s="20">
        <f t="shared" si="3013"/>
        <v>0.0000005606585311</v>
      </c>
      <c r="BB303" s="20">
        <f t="shared" si="3013"/>
        <v>0.0000005776073145</v>
      </c>
      <c r="BC303" s="20">
        <f t="shared" si="3013"/>
        <v>-0.0000001774069777</v>
      </c>
      <c r="BD303" s="20">
        <f t="shared" si="3013"/>
        <v>-0.0000001774069777</v>
      </c>
      <c r="BE303" s="20"/>
      <c r="BF303" s="20">
        <f t="shared" ref="BF303:BI303" si="3014">$AE303*AF303</f>
        <v>0.0000001851046794</v>
      </c>
      <c r="BG303" s="20">
        <f t="shared" si="3014"/>
        <v>0.0000001907004189</v>
      </c>
      <c r="BH303" s="20">
        <f t="shared" si="3014"/>
        <v>-0.00000005857194692</v>
      </c>
      <c r="BI303" s="20">
        <f t="shared" si="3014"/>
        <v>-0.00000005857194692</v>
      </c>
      <c r="BJ303" s="20"/>
      <c r="BK303" s="20">
        <f t="shared" ref="BK303:BM303" si="3015">$AF303*AG303</f>
        <v>0.000003807359311</v>
      </c>
      <c r="BL303" s="20">
        <f t="shared" si="3015"/>
        <v>-0.000001169396736</v>
      </c>
      <c r="BM303" s="20">
        <f t="shared" si="3015"/>
        <v>-0.000001169396736</v>
      </c>
      <c r="BN303" s="20"/>
      <c r="BO303" s="20">
        <f t="shared" ref="BO303:BP303" si="3016">$AG303*AH303</f>
        <v>-0.000001204747758</v>
      </c>
      <c r="BP303" s="20">
        <f t="shared" si="3016"/>
        <v>-0.000001204747758</v>
      </c>
      <c r="BQ303" s="20"/>
      <c r="BR303" s="20">
        <f t="shared" si="27"/>
        <v>0.0000003700276177</v>
      </c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/>
      <c r="DD303" s="20"/>
      <c r="DE303" s="20"/>
    </row>
    <row r="304" ht="15.75" customHeight="1">
      <c r="A304" s="86">
        <v>44616.0</v>
      </c>
      <c r="B304" s="490">
        <v>0.027999999999999997</v>
      </c>
      <c r="C304" s="490">
        <v>0.029300000000000003</v>
      </c>
      <c r="D304" s="490">
        <v>0.0391</v>
      </c>
      <c r="E304" s="20">
        <v>0.021789999999999997</v>
      </c>
      <c r="F304" s="20">
        <v>0.02396</v>
      </c>
      <c r="G304" s="20">
        <v>0.00687</v>
      </c>
      <c r="H304" s="20">
        <v>0.01042</v>
      </c>
      <c r="I304" s="20" t="s">
        <v>83</v>
      </c>
      <c r="J304" s="20"/>
      <c r="K304" s="86">
        <v>44616.0</v>
      </c>
      <c r="L304" s="89">
        <v>0.8936</v>
      </c>
      <c r="M304" s="89">
        <v>115.57</v>
      </c>
      <c r="N304" s="20"/>
      <c r="O304" s="20"/>
      <c r="P304" s="20"/>
      <c r="Q304" s="20"/>
      <c r="R304" s="20"/>
      <c r="S304" s="86">
        <v>44616.0</v>
      </c>
      <c r="T304" s="20">
        <f t="shared" ref="T304:V304" si="3017">(1+B304)*1</f>
        <v>1.028</v>
      </c>
      <c r="U304" s="20">
        <f t="shared" si="3017"/>
        <v>1.0293</v>
      </c>
      <c r="V304" s="20">
        <f t="shared" si="3017"/>
        <v>1.0391</v>
      </c>
      <c r="W304" s="91">
        <f t="shared" ref="W304:X304" si="3018">(1+E304)*$L304</f>
        <v>0.913071544</v>
      </c>
      <c r="X304" s="91">
        <f t="shared" si="3018"/>
        <v>0.915010656</v>
      </c>
      <c r="Y304" s="91">
        <f t="shared" ref="Y304:Z304" si="3019">(1+G304)*$M304</f>
        <v>116.3639659</v>
      </c>
      <c r="Z304" s="91">
        <f t="shared" si="3019"/>
        <v>116.7742394</v>
      </c>
      <c r="AA304" s="20"/>
      <c r="AB304" s="86">
        <v>44616.0</v>
      </c>
      <c r="AC304" s="92">
        <f t="shared" ref="AC304:AI304" si="3020">LN(T304/T303)</f>
        <v>0.0004864996447</v>
      </c>
      <c r="AD304" s="92">
        <f t="shared" si="3020"/>
        <v>0.0004858850492</v>
      </c>
      <c r="AE304" s="92">
        <f t="shared" si="3020"/>
        <v>0.0004813014484</v>
      </c>
      <c r="AF304" s="92">
        <f t="shared" si="3020"/>
        <v>0.01084716396</v>
      </c>
      <c r="AG304" s="92">
        <f t="shared" si="3020"/>
        <v>0.01063064365</v>
      </c>
      <c r="AH304" s="92">
        <f t="shared" si="3020"/>
        <v>0.004556786729</v>
      </c>
      <c r="AI304" s="92">
        <f t="shared" si="3020"/>
        <v>0.004527237292</v>
      </c>
      <c r="AJ304" s="20"/>
      <c r="AK304" s="20">
        <f t="shared" ref="AK304:AQ304" si="3021">AC304*AC304</f>
        <v>0.0000002366819043</v>
      </c>
      <c r="AL304" s="20">
        <f t="shared" si="3021"/>
        <v>0.000000236084281</v>
      </c>
      <c r="AM304" s="20">
        <f t="shared" si="3021"/>
        <v>0.0000002316510842</v>
      </c>
      <c r="AN304" s="20">
        <f t="shared" si="3021"/>
        <v>0.0001176609659</v>
      </c>
      <c r="AO304" s="20">
        <f t="shared" si="3021"/>
        <v>0.0001130105844</v>
      </c>
      <c r="AP304" s="20">
        <f t="shared" si="3021"/>
        <v>0.00002076430529</v>
      </c>
      <c r="AQ304" s="20">
        <f t="shared" si="3021"/>
        <v>0.0000204958775</v>
      </c>
      <c r="AR304" s="20"/>
      <c r="AS304" s="20">
        <f t="shared" ref="AS304:AX304" si="3022">$AC304*AD304</f>
        <v>0.0000002363829038</v>
      </c>
      <c r="AT304" s="20">
        <f t="shared" si="3022"/>
        <v>0.0000002341529836</v>
      </c>
      <c r="AU304" s="20">
        <f t="shared" si="3022"/>
        <v>0.000005277141411</v>
      </c>
      <c r="AV304" s="20">
        <f t="shared" si="3022"/>
        <v>0.000005171804358</v>
      </c>
      <c r="AW304" s="20">
        <f t="shared" si="3022"/>
        <v>0.000002216875125</v>
      </c>
      <c r="AX304" s="20">
        <f t="shared" si="3022"/>
        <v>0.000002202499334</v>
      </c>
      <c r="AY304" s="20"/>
      <c r="AZ304" s="20">
        <f t="shared" ref="AZ304:BD304" si="3023">$AD304*AE304</f>
        <v>0.0000002338571779</v>
      </c>
      <c r="BA304" s="20">
        <f t="shared" si="3023"/>
        <v>0.000005270474792</v>
      </c>
      <c r="BB304" s="20">
        <f t="shared" si="3023"/>
        <v>0.000005165270812</v>
      </c>
      <c r="BC304" s="20">
        <f t="shared" si="3023"/>
        <v>0.000002214074544</v>
      </c>
      <c r="BD304" s="20">
        <f t="shared" si="3023"/>
        <v>0.000002199716914</v>
      </c>
      <c r="BE304" s="20"/>
      <c r="BF304" s="20">
        <f t="shared" ref="BF304:BI304" si="3024">$AE304*AF304</f>
        <v>0.000005220755723</v>
      </c>
      <c r="BG304" s="20">
        <f t="shared" si="3024"/>
        <v>0.000005116544185</v>
      </c>
      <c r="BH304" s="20">
        <f t="shared" si="3024"/>
        <v>0.000002193188053</v>
      </c>
      <c r="BI304" s="20">
        <f t="shared" si="3024"/>
        <v>0.000002178965866</v>
      </c>
      <c r="BJ304" s="20"/>
      <c r="BK304" s="20">
        <f t="shared" ref="BK304:BM304" si="3025">$AF304*AG304</f>
        <v>0.0001153123346</v>
      </c>
      <c r="BL304" s="20">
        <f t="shared" si="3025"/>
        <v>0.00004942821276</v>
      </c>
      <c r="BM304" s="20">
        <f t="shared" si="3025"/>
        <v>0.00004910768518</v>
      </c>
      <c r="BN304" s="20"/>
      <c r="BO304" s="20">
        <f t="shared" ref="BO304:BP304" si="3026">$AG304*AH304</f>
        <v>0.0000484415759</v>
      </c>
      <c r="BP304" s="20">
        <f t="shared" si="3026"/>
        <v>0.00004812744637</v>
      </c>
      <c r="BQ304" s="20"/>
      <c r="BR304" s="20">
        <f t="shared" si="27"/>
        <v>0.00002062965481</v>
      </c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</row>
    <row r="305" ht="15.75" customHeight="1">
      <c r="A305" s="86">
        <v>44617.0</v>
      </c>
      <c r="B305" s="490">
        <v>0.0281</v>
      </c>
      <c r="C305" s="490">
        <v>0.029500000000000002</v>
      </c>
      <c r="D305" s="490">
        <v>0.0391</v>
      </c>
      <c r="E305" s="20">
        <v>0.021949999999999997</v>
      </c>
      <c r="F305" s="20">
        <v>0.02437</v>
      </c>
      <c r="G305" s="20">
        <v>0.00764</v>
      </c>
      <c r="H305" s="20">
        <v>0.0109</v>
      </c>
      <c r="I305" s="20" t="s">
        <v>83</v>
      </c>
      <c r="J305" s="20"/>
      <c r="K305" s="86">
        <v>44617.0</v>
      </c>
      <c r="L305" s="89">
        <v>0.8872</v>
      </c>
      <c r="M305" s="89">
        <v>115.61</v>
      </c>
      <c r="N305" s="20"/>
      <c r="O305" s="20"/>
      <c r="P305" s="20"/>
      <c r="Q305" s="20"/>
      <c r="R305" s="20"/>
      <c r="S305" s="86">
        <v>44617.0</v>
      </c>
      <c r="T305" s="20">
        <f t="shared" ref="T305:V305" si="3027">(1+B305)*1</f>
        <v>1.0281</v>
      </c>
      <c r="U305" s="20">
        <f t="shared" si="3027"/>
        <v>1.0295</v>
      </c>
      <c r="V305" s="20">
        <f t="shared" si="3027"/>
        <v>1.0391</v>
      </c>
      <c r="W305" s="91">
        <f t="shared" ref="W305:X305" si="3028">(1+E305)*$L305</f>
        <v>0.90667404</v>
      </c>
      <c r="X305" s="91">
        <f t="shared" si="3028"/>
        <v>0.908821064</v>
      </c>
      <c r="Y305" s="91">
        <f t="shared" ref="Y305:Z305" si="3029">(1+G305)*$M305</f>
        <v>116.4932604</v>
      </c>
      <c r="Z305" s="91">
        <f t="shared" si="3029"/>
        <v>116.870149</v>
      </c>
      <c r="AA305" s="20"/>
      <c r="AB305" s="86">
        <v>44617.0</v>
      </c>
      <c r="AC305" s="92">
        <f t="shared" ref="AC305:AI305" si="3030">LN(T305/T304)</f>
        <v>0.00009727153356</v>
      </c>
      <c r="AD305" s="92">
        <f t="shared" si="3030"/>
        <v>0.0001942879353</v>
      </c>
      <c r="AE305" s="92">
        <f t="shared" si="3030"/>
        <v>0</v>
      </c>
      <c r="AF305" s="92">
        <f t="shared" si="3030"/>
        <v>-0.007031236029</v>
      </c>
      <c r="AG305" s="92">
        <f t="shared" si="3030"/>
        <v>-0.006787485594</v>
      </c>
      <c r="AH305" s="92">
        <f t="shared" si="3030"/>
        <v>0.001110504624</v>
      </c>
      <c r="AI305" s="92">
        <f t="shared" si="3030"/>
        <v>0.0008209878786</v>
      </c>
      <c r="AJ305" s="20"/>
      <c r="AK305" s="20">
        <f t="shared" ref="AK305:AQ305" si="3031">AC305*AC305</f>
        <v>0.000000009461751242</v>
      </c>
      <c r="AL305" s="20">
        <f t="shared" si="3031"/>
        <v>0.00000003774780181</v>
      </c>
      <c r="AM305" s="20">
        <f t="shared" si="3031"/>
        <v>0</v>
      </c>
      <c r="AN305" s="20">
        <f t="shared" si="3031"/>
        <v>0.00004943828009</v>
      </c>
      <c r="AO305" s="20">
        <f t="shared" si="3031"/>
        <v>0.00004606996069</v>
      </c>
      <c r="AP305" s="20">
        <f t="shared" si="3031"/>
        <v>0.00000123322052</v>
      </c>
      <c r="AQ305" s="20">
        <f t="shared" si="3031"/>
        <v>0.0000006740210968</v>
      </c>
      <c r="AR305" s="20"/>
      <c r="AS305" s="20">
        <f t="shared" ref="AS305:AX305" si="3032">$AC305*AD305</f>
        <v>0.00000001889868542</v>
      </c>
      <c r="AT305" s="20">
        <f t="shared" si="3032"/>
        <v>0</v>
      </c>
      <c r="AU305" s="20">
        <f t="shared" si="3032"/>
        <v>-0.0000006839391114</v>
      </c>
      <c r="AV305" s="20">
        <f t="shared" si="3032"/>
        <v>-0.0000006602291328</v>
      </c>
      <c r="AW305" s="20">
        <f t="shared" si="3032"/>
        <v>0.0000001080204878</v>
      </c>
      <c r="AX305" s="20">
        <f t="shared" si="3032"/>
        <v>0.00000007985874999</v>
      </c>
      <c r="AY305" s="20"/>
      <c r="AZ305" s="20">
        <f t="shared" ref="AZ305:BD305" si="3033">$AD305*AE305</f>
        <v>0</v>
      </c>
      <c r="BA305" s="20">
        <f t="shared" si="3033"/>
        <v>-0.000001366084331</v>
      </c>
      <c r="BB305" s="20">
        <f t="shared" si="3033"/>
        <v>-0.000001318726562</v>
      </c>
      <c r="BC305" s="20">
        <f t="shared" si="3033"/>
        <v>0.0000002157576506</v>
      </c>
      <c r="BD305" s="20">
        <f t="shared" si="3033"/>
        <v>0.0000001595080399</v>
      </c>
      <c r="BE305" s="20"/>
      <c r="BF305" s="20">
        <f t="shared" ref="BF305:BI305" si="3034">$AE305*AF305</f>
        <v>0</v>
      </c>
      <c r="BG305" s="20">
        <f t="shared" si="3034"/>
        <v>0</v>
      </c>
      <c r="BH305" s="20">
        <f t="shared" si="3034"/>
        <v>0</v>
      </c>
      <c r="BI305" s="20">
        <f t="shared" si="3034"/>
        <v>0</v>
      </c>
      <c r="BJ305" s="20"/>
      <c r="BK305" s="20">
        <f t="shared" ref="BK305:BM305" si="3035">$AF305*AG305</f>
        <v>0.00004772441325</v>
      </c>
      <c r="BL305" s="20">
        <f t="shared" si="3035"/>
        <v>-0.000007808220124</v>
      </c>
      <c r="BM305" s="20">
        <f t="shared" si="3035"/>
        <v>-0.000005772559551</v>
      </c>
      <c r="BN305" s="20"/>
      <c r="BO305" s="20">
        <f t="shared" ref="BO305:BP305" si="3036">$AG305*AH305</f>
        <v>-0.000007537534139</v>
      </c>
      <c r="BP305" s="20">
        <f t="shared" si="3036"/>
        <v>-0.000005572443399</v>
      </c>
      <c r="BQ305" s="20"/>
      <c r="BR305" s="20">
        <f t="shared" si="27"/>
        <v>0.0000009117108355</v>
      </c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20"/>
      <c r="DD305" s="20"/>
      <c r="DE305" s="20"/>
    </row>
    <row r="306" ht="15.75" customHeight="1">
      <c r="A306" s="86">
        <v>44620.0</v>
      </c>
      <c r="B306" s="490">
        <v>0.0286</v>
      </c>
      <c r="C306" s="490">
        <v>0.0301</v>
      </c>
      <c r="D306" s="490">
        <v>0.0395</v>
      </c>
      <c r="E306" s="20">
        <v>0.02229</v>
      </c>
      <c r="F306" s="20">
        <v>0.02468</v>
      </c>
      <c r="G306" s="20">
        <v>0.0075</v>
      </c>
      <c r="H306" s="20">
        <v>0.01069</v>
      </c>
      <c r="I306" s="20" t="s">
        <v>83</v>
      </c>
      <c r="J306" s="20"/>
      <c r="K306" s="86">
        <v>44620.0</v>
      </c>
      <c r="L306" s="89">
        <v>0.8915</v>
      </c>
      <c r="M306" s="89">
        <v>115.03</v>
      </c>
      <c r="N306" s="20"/>
      <c r="O306" s="20"/>
      <c r="P306" s="20"/>
      <c r="Q306" s="20"/>
      <c r="R306" s="20"/>
      <c r="S306" s="86">
        <v>44620.0</v>
      </c>
      <c r="T306" s="20">
        <f t="shared" ref="T306:V306" si="3037">(1+B306)*1</f>
        <v>1.0286</v>
      </c>
      <c r="U306" s="20">
        <f t="shared" si="3037"/>
        <v>1.0301</v>
      </c>
      <c r="V306" s="20">
        <f t="shared" si="3037"/>
        <v>1.0395</v>
      </c>
      <c r="W306" s="91">
        <f t="shared" ref="W306:X306" si="3038">(1+E306)*$L306</f>
        <v>0.911371535</v>
      </c>
      <c r="X306" s="91">
        <f t="shared" si="3038"/>
        <v>0.91350222</v>
      </c>
      <c r="Y306" s="91">
        <f t="shared" ref="Y306:Z306" si="3039">(1+G306)*$M306</f>
        <v>115.892725</v>
      </c>
      <c r="Z306" s="91">
        <f t="shared" si="3039"/>
        <v>116.2596707</v>
      </c>
      <c r="AA306" s="20"/>
      <c r="AB306" s="86">
        <v>44620.0</v>
      </c>
      <c r="AC306" s="92">
        <f t="shared" ref="AC306:AI306" si="3040">LN(T306/T305)</f>
        <v>0.0004862157921</v>
      </c>
      <c r="AD306" s="92">
        <f t="shared" si="3040"/>
        <v>0.0005826374218</v>
      </c>
      <c r="AE306" s="92">
        <f t="shared" si="3040"/>
        <v>0.0003848744395</v>
      </c>
      <c r="AF306" s="92">
        <f t="shared" si="3040"/>
        <v>0.00516764323</v>
      </c>
      <c r="AG306" s="92">
        <f t="shared" si="3040"/>
        <v>0.005137580513</v>
      </c>
      <c r="AH306" s="92">
        <f t="shared" si="3040"/>
        <v>-0.005168441942</v>
      </c>
      <c r="AI306" s="92">
        <f t="shared" si="3040"/>
        <v>-0.00523725104</v>
      </c>
      <c r="AJ306" s="20"/>
      <c r="AK306" s="20">
        <f t="shared" ref="AK306:AQ306" si="3041">AC306*AC306</f>
        <v>0.0000002364057965</v>
      </c>
      <c r="AL306" s="20">
        <f t="shared" si="3041"/>
        <v>0.0000003394663653</v>
      </c>
      <c r="AM306" s="20">
        <f t="shared" si="3041"/>
        <v>0.0000001481283342</v>
      </c>
      <c r="AN306" s="20">
        <f t="shared" si="3041"/>
        <v>0.00002670453655</v>
      </c>
      <c r="AO306" s="20">
        <f t="shared" si="3041"/>
        <v>0.00002639473353</v>
      </c>
      <c r="AP306" s="20">
        <f t="shared" si="3041"/>
        <v>0.00002671279211</v>
      </c>
      <c r="AQ306" s="20">
        <f t="shared" si="3041"/>
        <v>0.00002742879846</v>
      </c>
      <c r="AR306" s="20"/>
      <c r="AS306" s="20">
        <f t="shared" ref="AS306:AX306" si="3042">$AC306*AD306</f>
        <v>0.0000002832875156</v>
      </c>
      <c r="AT306" s="20">
        <f t="shared" si="3042"/>
        <v>0.0000001871320305</v>
      </c>
      <c r="AU306" s="20">
        <f t="shared" si="3042"/>
        <v>0.000002512589747</v>
      </c>
      <c r="AV306" s="20">
        <f t="shared" si="3042"/>
        <v>0.000002497972779</v>
      </c>
      <c r="AW306" s="20">
        <f t="shared" si="3042"/>
        <v>-0.000002512978093</v>
      </c>
      <c r="AX306" s="20">
        <f t="shared" si="3042"/>
        <v>-0.000002546434163</v>
      </c>
      <c r="AY306" s="20"/>
      <c r="AZ306" s="20">
        <f t="shared" ref="AZ306:BD306" si="3043">$AD306*AE306</f>
        <v>0.0000002242422511</v>
      </c>
      <c r="BA306" s="20">
        <f t="shared" si="3043"/>
        <v>0.000003010862328</v>
      </c>
      <c r="BB306" s="20">
        <f t="shared" si="3043"/>
        <v>0.000002993346665</v>
      </c>
      <c r="BC306" s="20">
        <f t="shared" si="3043"/>
        <v>-0.000003011327688</v>
      </c>
      <c r="BD306" s="20">
        <f t="shared" si="3043"/>
        <v>-0.000003051418444</v>
      </c>
      <c r="BE306" s="20"/>
      <c r="BF306" s="20">
        <f t="shared" ref="BF306:BI306" si="3044">$AE306*AF306</f>
        <v>0.000001988893791</v>
      </c>
      <c r="BG306" s="20">
        <f t="shared" si="3044"/>
        <v>0.00000197732342</v>
      </c>
      <c r="BH306" s="20">
        <f t="shared" si="3044"/>
        <v>-0.000001989201195</v>
      </c>
      <c r="BI306" s="20">
        <f t="shared" si="3044"/>
        <v>-0.000002015684059</v>
      </c>
      <c r="BJ306" s="20"/>
      <c r="BK306" s="20">
        <f t="shared" ref="BK306:BM306" si="3045">$AF306*AG306</f>
        <v>0.00002654918316</v>
      </c>
      <c r="BL306" s="20">
        <f t="shared" si="3045"/>
        <v>-0.00002670866401</v>
      </c>
      <c r="BM306" s="20">
        <f t="shared" si="3045"/>
        <v>-0.00002706424488</v>
      </c>
      <c r="BN306" s="20"/>
      <c r="BO306" s="20">
        <f t="shared" ref="BO306:BP306" si="3046">$AG306*AH306</f>
        <v>-0.00002655328661</v>
      </c>
      <c r="BP306" s="20">
        <f t="shared" si="3046"/>
        <v>-0.00002690679889</v>
      </c>
      <c r="BQ306" s="20"/>
      <c r="BR306" s="20">
        <f t="shared" si="27"/>
        <v>0.00002706842794</v>
      </c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20"/>
      <c r="DD306" s="20"/>
      <c r="DE306" s="20"/>
    </row>
    <row r="307" ht="15.75" customHeight="1">
      <c r="A307" s="86">
        <v>44621.0</v>
      </c>
      <c r="B307" s="490">
        <v>0.028300000000000002</v>
      </c>
      <c r="C307" s="490">
        <v>0.029500000000000002</v>
      </c>
      <c r="D307" s="490">
        <v>0.038599999999999995</v>
      </c>
      <c r="E307" s="20">
        <v>0.02198</v>
      </c>
      <c r="F307" s="20">
        <v>0.02456</v>
      </c>
      <c r="G307" s="20">
        <v>0.00743</v>
      </c>
      <c r="H307" s="20">
        <v>0.010860000000000002</v>
      </c>
      <c r="I307" s="20" t="s">
        <v>83</v>
      </c>
      <c r="J307" s="20"/>
      <c r="K307" s="86">
        <v>44621.0</v>
      </c>
      <c r="L307" s="89">
        <v>0.899</v>
      </c>
      <c r="M307" s="89">
        <v>114.96</v>
      </c>
      <c r="N307" s="20"/>
      <c r="O307" s="20"/>
      <c r="P307" s="20"/>
      <c r="Q307" s="20"/>
      <c r="R307" s="20"/>
      <c r="S307" s="86">
        <v>44621.0</v>
      </c>
      <c r="T307" s="20">
        <f t="shared" ref="T307:V307" si="3047">(1+B307)*1</f>
        <v>1.0283</v>
      </c>
      <c r="U307" s="20">
        <f t="shared" si="3047"/>
        <v>1.0295</v>
      </c>
      <c r="V307" s="20">
        <f t="shared" si="3047"/>
        <v>1.0386</v>
      </c>
      <c r="W307" s="91">
        <f t="shared" ref="W307:X307" si="3048">(1+E307)*$L307</f>
        <v>0.91876002</v>
      </c>
      <c r="X307" s="91">
        <f t="shared" si="3048"/>
        <v>0.92107944</v>
      </c>
      <c r="Y307" s="91">
        <f t="shared" ref="Y307:Z307" si="3049">(1+G307)*$M307</f>
        <v>115.8141528</v>
      </c>
      <c r="Z307" s="91">
        <f t="shared" si="3049"/>
        <v>116.2084656</v>
      </c>
      <c r="AA307" s="20"/>
      <c r="AB307" s="86">
        <v>44621.0</v>
      </c>
      <c r="AC307" s="92">
        <f t="shared" ref="AC307:AI307" si="3050">LN(T307/T306)</f>
        <v>-0.0002917011057</v>
      </c>
      <c r="AD307" s="92">
        <f t="shared" si="3050"/>
        <v>-0.0005826374218</v>
      </c>
      <c r="AE307" s="92">
        <f t="shared" si="3050"/>
        <v>-0.0008661758878</v>
      </c>
      <c r="AF307" s="92">
        <f t="shared" si="3050"/>
        <v>0.008074310418</v>
      </c>
      <c r="AG307" s="92">
        <f t="shared" si="3050"/>
        <v>0.008260480579</v>
      </c>
      <c r="AH307" s="92">
        <f t="shared" si="3050"/>
        <v>-0.0006782034591</v>
      </c>
      <c r="AI307" s="92">
        <f t="shared" si="3050"/>
        <v>-0.00044053436</v>
      </c>
      <c r="AJ307" s="20"/>
      <c r="AK307" s="20">
        <f t="shared" ref="AK307:AQ307" si="3051">AC307*AC307</f>
        <v>0.00000008508953505</v>
      </c>
      <c r="AL307" s="20">
        <f t="shared" si="3051"/>
        <v>0.0000003394663653</v>
      </c>
      <c r="AM307" s="20">
        <f t="shared" si="3051"/>
        <v>0.0000007502606687</v>
      </c>
      <c r="AN307" s="20">
        <f t="shared" si="3051"/>
        <v>0.00006519448873</v>
      </c>
      <c r="AO307" s="20">
        <f t="shared" si="3051"/>
        <v>0.00006823553939</v>
      </c>
      <c r="AP307" s="20">
        <f t="shared" si="3051"/>
        <v>0.0000004599599319</v>
      </c>
      <c r="AQ307" s="20">
        <f t="shared" si="3051"/>
        <v>0.0000001940705224</v>
      </c>
      <c r="AR307" s="20"/>
      <c r="AS307" s="20">
        <f t="shared" ref="AS307:AX307" si="3052">$AC307*AD307</f>
        <v>0.0000001699559801</v>
      </c>
      <c r="AT307" s="20">
        <f t="shared" si="3052"/>
        <v>0.0000002526644642</v>
      </c>
      <c r="AU307" s="20">
        <f t="shared" si="3052"/>
        <v>-0.000002355285277</v>
      </c>
      <c r="AV307" s="20">
        <f t="shared" si="3052"/>
        <v>-0.000002409591318</v>
      </c>
      <c r="AW307" s="20">
        <f t="shared" si="3052"/>
        <v>0.0000001978326989</v>
      </c>
      <c r="AX307" s="20">
        <f t="shared" si="3052"/>
        <v>0.0000001285043599</v>
      </c>
      <c r="AY307" s="20"/>
      <c r="AZ307" s="20">
        <f t="shared" ref="AZ307:BD307" si="3053">$AD307*AE307</f>
        <v>0.0000005046664861</v>
      </c>
      <c r="BA307" s="20">
        <f t="shared" si="3053"/>
        <v>-0.000004704395405</v>
      </c>
      <c r="BB307" s="20">
        <f t="shared" si="3053"/>
        <v>-0.000004812865107</v>
      </c>
      <c r="BC307" s="20">
        <f t="shared" si="3053"/>
        <v>0.0000003951467149</v>
      </c>
      <c r="BD307" s="20">
        <f t="shared" si="3053"/>
        <v>0.0000002566718038</v>
      </c>
      <c r="BE307" s="20"/>
      <c r="BF307" s="20">
        <f t="shared" ref="BF307:BI307" si="3054">$AE307*AF307</f>
        <v>-0.000006993772995</v>
      </c>
      <c r="BG307" s="20">
        <f t="shared" si="3054"/>
        <v>-0.000007155029099</v>
      </c>
      <c r="BH307" s="20">
        <f t="shared" si="3054"/>
        <v>0.0000005874434833</v>
      </c>
      <c r="BI307" s="20">
        <f t="shared" si="3054"/>
        <v>0.0000003815802404</v>
      </c>
      <c r="BJ307" s="20"/>
      <c r="BK307" s="20">
        <f t="shared" ref="BK307:BM307" si="3055">$AF307*AG307</f>
        <v>0.0000666976844</v>
      </c>
      <c r="BL307" s="20">
        <f t="shared" si="3055"/>
        <v>-0.000005476025256</v>
      </c>
      <c r="BM307" s="20">
        <f t="shared" si="3055"/>
        <v>-0.000003557011173</v>
      </c>
      <c r="BN307" s="20"/>
      <c r="BO307" s="20">
        <f t="shared" ref="BO307:BP307" si="3056">$AG307*AH307</f>
        <v>-0.000005602286502</v>
      </c>
      <c r="BP307" s="20">
        <f t="shared" si="3056"/>
        <v>-0.000003639025525</v>
      </c>
      <c r="BQ307" s="20"/>
      <c r="BR307" s="20">
        <f t="shared" si="27"/>
        <v>0.0000002987719268</v>
      </c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20"/>
      <c r="DD307" s="20"/>
      <c r="DE307" s="20"/>
    </row>
    <row r="308" ht="15.75" customHeight="1">
      <c r="A308" s="86">
        <v>44622.0</v>
      </c>
      <c r="B308" s="490">
        <v>0.0281</v>
      </c>
      <c r="C308" s="490">
        <v>0.029300000000000003</v>
      </c>
      <c r="D308" s="490">
        <v>0.0385</v>
      </c>
      <c r="E308" s="20">
        <v>0.0218</v>
      </c>
      <c r="F308" s="20">
        <v>0.024380000000000002</v>
      </c>
      <c r="G308" s="20">
        <v>0.00713</v>
      </c>
      <c r="H308" s="20">
        <v>0.01038</v>
      </c>
      <c r="I308" s="20" t="s">
        <v>83</v>
      </c>
      <c r="J308" s="20"/>
      <c r="K308" s="86">
        <v>44622.0</v>
      </c>
      <c r="L308" s="89">
        <v>0.8994</v>
      </c>
      <c r="M308" s="89">
        <v>115.54</v>
      </c>
      <c r="N308" s="20"/>
      <c r="O308" s="20"/>
      <c r="P308" s="20"/>
      <c r="Q308" s="20"/>
      <c r="R308" s="20"/>
      <c r="S308" s="86">
        <v>44622.0</v>
      </c>
      <c r="T308" s="20">
        <f t="shared" ref="T308:V308" si="3057">(1+B308)*1</f>
        <v>1.0281</v>
      </c>
      <c r="U308" s="20">
        <f t="shared" si="3057"/>
        <v>1.0293</v>
      </c>
      <c r="V308" s="20">
        <f t="shared" si="3057"/>
        <v>1.0385</v>
      </c>
      <c r="W308" s="91">
        <f t="shared" ref="W308:X308" si="3058">(1+E308)*$L308</f>
        <v>0.91900692</v>
      </c>
      <c r="X308" s="91">
        <f t="shared" si="3058"/>
        <v>0.921327372</v>
      </c>
      <c r="Y308" s="91">
        <f t="shared" ref="Y308:Z308" si="3059">(1+G308)*$M308</f>
        <v>116.3638002</v>
      </c>
      <c r="Z308" s="91">
        <f t="shared" si="3059"/>
        <v>116.7393052</v>
      </c>
      <c r="AA308" s="20"/>
      <c r="AB308" s="86">
        <v>44622.0</v>
      </c>
      <c r="AC308" s="92">
        <f t="shared" ref="AC308:AI308" si="3060">LN(T308/T307)</f>
        <v>-0.0001945146865</v>
      </c>
      <c r="AD308" s="92">
        <f t="shared" si="3060"/>
        <v>-0.0001942879353</v>
      </c>
      <c r="AE308" s="92">
        <f t="shared" si="3060"/>
        <v>-0.00009628809405</v>
      </c>
      <c r="AF308" s="92">
        <f t="shared" si="3060"/>
        <v>0.0002686956611</v>
      </c>
      <c r="AG308" s="92">
        <f t="shared" si="3060"/>
        <v>0.0002691392584</v>
      </c>
      <c r="AH308" s="92">
        <f t="shared" si="3060"/>
        <v>0.004734716796</v>
      </c>
      <c r="AI308" s="92">
        <f t="shared" si="3060"/>
        <v>0.004557592606</v>
      </c>
      <c r="AJ308" s="20"/>
      <c r="AK308" s="20">
        <f t="shared" ref="AK308:AQ308" si="3061">AC308*AC308</f>
        <v>0.00000003783596325</v>
      </c>
      <c r="AL308" s="20">
        <f t="shared" si="3061"/>
        <v>0.00000003774780181</v>
      </c>
      <c r="AM308" s="20">
        <f t="shared" si="3061"/>
        <v>0.000000009271397056</v>
      </c>
      <c r="AN308" s="20">
        <f t="shared" si="3061"/>
        <v>0.00000007219735832</v>
      </c>
      <c r="AO308" s="20">
        <f t="shared" si="3061"/>
        <v>0.00000007243594039</v>
      </c>
      <c r="AP308" s="20">
        <f t="shared" si="3061"/>
        <v>0.00002241754313</v>
      </c>
      <c r="AQ308" s="20">
        <f t="shared" si="3061"/>
        <v>0.00002077165036</v>
      </c>
      <c r="AR308" s="20"/>
      <c r="AS308" s="20">
        <f t="shared" ref="AS308:AX308" si="3062">$AC308*AD308</f>
        <v>0.00000003779185683</v>
      </c>
      <c r="AT308" s="20">
        <f t="shared" si="3062"/>
        <v>0.00000001872944843</v>
      </c>
      <c r="AU308" s="20">
        <f t="shared" si="3062"/>
        <v>-0.00000005226525228</v>
      </c>
      <c r="AV308" s="20">
        <f t="shared" si="3062"/>
        <v>-0.00000005235153846</v>
      </c>
      <c r="AW308" s="20">
        <f t="shared" si="3062"/>
        <v>-0.000000920971953</v>
      </c>
      <c r="AX308" s="20">
        <f t="shared" si="3062"/>
        <v>-0.0000008865186968</v>
      </c>
      <c r="AY308" s="20"/>
      <c r="AZ308" s="20">
        <f t="shared" ref="AZ308:BD308" si="3063">$AD308*AE308</f>
        <v>0.00000001870761499</v>
      </c>
      <c r="BA308" s="20">
        <f t="shared" si="3063"/>
        <v>-0.00000005220432524</v>
      </c>
      <c r="BB308" s="20">
        <f t="shared" si="3063"/>
        <v>-0.00000005229051082</v>
      </c>
      <c r="BC308" s="20">
        <f t="shared" si="3063"/>
        <v>-0.0000009198983506</v>
      </c>
      <c r="BD308" s="20">
        <f t="shared" si="3063"/>
        <v>-0.0000008854852575</v>
      </c>
      <c r="BE308" s="20"/>
      <c r="BF308" s="20">
        <f t="shared" ref="BF308:BI308" si="3064">$AE308*AF308</f>
        <v>-0.00000002587219309</v>
      </c>
      <c r="BG308" s="20">
        <f t="shared" si="3064"/>
        <v>-0.00000002591490622</v>
      </c>
      <c r="BH308" s="20">
        <f t="shared" si="3064"/>
        <v>-0.0000004558968561</v>
      </c>
      <c r="BI308" s="20">
        <f t="shared" si="3064"/>
        <v>-0.0000004388419055</v>
      </c>
      <c r="BJ308" s="20"/>
      <c r="BK308" s="20">
        <f t="shared" ref="BK308:BM308" si="3065">$AF308*AG308</f>
        <v>0.00000007231655097</v>
      </c>
      <c r="BL308" s="20">
        <f t="shared" si="3065"/>
        <v>0.00000127219786</v>
      </c>
      <c r="BM308" s="20">
        <f t="shared" si="3065"/>
        <v>0.000001224605358</v>
      </c>
      <c r="BN308" s="20"/>
      <c r="BO308" s="20">
        <f t="shared" ref="BO308:BP308" si="3066">$AG308*AH308</f>
        <v>0.000001274298167</v>
      </c>
      <c r="BP308" s="20">
        <f t="shared" si="3066"/>
        <v>0.000001226627094</v>
      </c>
      <c r="BQ308" s="20"/>
      <c r="BR308" s="20">
        <f t="shared" si="27"/>
        <v>0.00002157891026</v>
      </c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/>
      <c r="DD308" s="20"/>
      <c r="DE308" s="20"/>
    </row>
    <row r="309" ht="15.75" customHeight="1">
      <c r="A309" s="86">
        <v>44623.0</v>
      </c>
      <c r="B309" s="490">
        <v>0.028300000000000002</v>
      </c>
      <c r="C309" s="490">
        <v>0.0297</v>
      </c>
      <c r="D309" s="490">
        <v>0.039</v>
      </c>
      <c r="E309" s="20">
        <v>0.02206</v>
      </c>
      <c r="F309" s="20">
        <v>0.024550000000000002</v>
      </c>
      <c r="G309" s="20">
        <v>0.00733</v>
      </c>
      <c r="H309" s="20">
        <v>0.01068</v>
      </c>
      <c r="I309" s="20" t="s">
        <v>83</v>
      </c>
      <c r="J309" s="20"/>
      <c r="K309" s="86">
        <v>44623.0</v>
      </c>
      <c r="L309" s="89">
        <v>0.9038</v>
      </c>
      <c r="M309" s="89">
        <v>115.48</v>
      </c>
      <c r="N309" s="20"/>
      <c r="O309" s="20"/>
      <c r="P309" s="20"/>
      <c r="Q309" s="20"/>
      <c r="R309" s="20"/>
      <c r="S309" s="86">
        <v>44623.0</v>
      </c>
      <c r="T309" s="20">
        <f t="shared" ref="T309:V309" si="3067">(1+B309)*1</f>
        <v>1.0283</v>
      </c>
      <c r="U309" s="20">
        <f t="shared" si="3067"/>
        <v>1.0297</v>
      </c>
      <c r="V309" s="20">
        <f t="shared" si="3067"/>
        <v>1.039</v>
      </c>
      <c r="W309" s="91">
        <f t="shared" ref="W309:X309" si="3068">(1+E309)*$L309</f>
        <v>0.923737828</v>
      </c>
      <c r="X309" s="91">
        <f t="shared" si="3068"/>
        <v>0.92598829</v>
      </c>
      <c r="Y309" s="91">
        <f t="shared" ref="Y309:Z309" si="3069">(1+G309)*$M309</f>
        <v>116.3264684</v>
      </c>
      <c r="Z309" s="91">
        <f t="shared" si="3069"/>
        <v>116.7133264</v>
      </c>
      <c r="AA309" s="20"/>
      <c r="AB309" s="86">
        <v>44623.0</v>
      </c>
      <c r="AC309" s="92">
        <f t="shared" ref="AC309:AI309" si="3070">LN(T309/T308)</f>
        <v>0.0001945146865</v>
      </c>
      <c r="AD309" s="92">
        <f t="shared" si="3070"/>
        <v>0.0003885381302</v>
      </c>
      <c r="AE309" s="92">
        <f t="shared" si="3070"/>
        <v>0.0004813477831</v>
      </c>
      <c r="AF309" s="92">
        <f t="shared" si="3070"/>
        <v>0.005134643199</v>
      </c>
      <c r="AG309" s="92">
        <f t="shared" si="3070"/>
        <v>0.005046162912</v>
      </c>
      <c r="AH309" s="92">
        <f t="shared" si="3070"/>
        <v>-0.0003208711782</v>
      </c>
      <c r="AI309" s="92">
        <f t="shared" si="3070"/>
        <v>-0.0002225616386</v>
      </c>
      <c r="AJ309" s="20"/>
      <c r="AK309" s="20">
        <f t="shared" ref="AK309:AQ309" si="3071">AC309*AC309</f>
        <v>0.00000003783596325</v>
      </c>
      <c r="AL309" s="20">
        <f t="shared" si="3071"/>
        <v>0.0000001509618786</v>
      </c>
      <c r="AM309" s="20">
        <f t="shared" si="3071"/>
        <v>0.0000002316956883</v>
      </c>
      <c r="AN309" s="20">
        <f t="shared" si="3071"/>
        <v>0.00002636456078</v>
      </c>
      <c r="AO309" s="20">
        <f t="shared" si="3071"/>
        <v>0.00002546376014</v>
      </c>
      <c r="AP309" s="20">
        <f t="shared" si="3071"/>
        <v>0.000000102958313</v>
      </c>
      <c r="AQ309" s="20">
        <f t="shared" si="3071"/>
        <v>0.00000004953368296</v>
      </c>
      <c r="AR309" s="20"/>
      <c r="AS309" s="20">
        <f t="shared" ref="AS309:AX309" si="3072">$AC309*AD309</f>
        <v>0.00000007557637258</v>
      </c>
      <c r="AT309" s="20">
        <f t="shared" si="3072"/>
        <v>0.00000009362921311</v>
      </c>
      <c r="AU309" s="20">
        <f t="shared" si="3072"/>
        <v>0.000000998763512</v>
      </c>
      <c r="AV309" s="20">
        <f t="shared" si="3072"/>
        <v>0.0000009815527968</v>
      </c>
      <c r="AW309" s="20">
        <f t="shared" si="3072"/>
        <v>-0.00000006241415662</v>
      </c>
      <c r="AX309" s="20">
        <f t="shared" si="3072"/>
        <v>-0.00000004329150734</v>
      </c>
      <c r="AY309" s="20"/>
      <c r="AZ309" s="20">
        <f t="shared" ref="AZ309:BD309" si="3073">$AD309*AE309</f>
        <v>0.0000001870219676</v>
      </c>
      <c r="BA309" s="20">
        <f t="shared" si="3073"/>
        <v>0.000001995004668</v>
      </c>
      <c r="BB309" s="20">
        <f t="shared" si="3073"/>
        <v>0.000001960626703</v>
      </c>
      <c r="BC309" s="20">
        <f t="shared" si="3073"/>
        <v>-0.0000001246706876</v>
      </c>
      <c r="BD309" s="20">
        <f t="shared" si="3073"/>
        <v>-0.0000000864736829</v>
      </c>
      <c r="BE309" s="20"/>
      <c r="BF309" s="20">
        <f t="shared" ref="BF309:BI309" si="3074">$AE309*AF309</f>
        <v>0.000002471549121</v>
      </c>
      <c r="BG309" s="20">
        <f t="shared" si="3074"/>
        <v>0.000002428959331</v>
      </c>
      <c r="BH309" s="20">
        <f t="shared" si="3074"/>
        <v>-0.0000001544506303</v>
      </c>
      <c r="BI309" s="20">
        <f t="shared" si="3074"/>
        <v>-0.0000001071295513</v>
      </c>
      <c r="BJ309" s="20"/>
      <c r="BK309" s="20">
        <f t="shared" ref="BK309:BM309" si="3075">$AF309*AG309</f>
        <v>0.00002591024608</v>
      </c>
      <c r="BL309" s="20">
        <f t="shared" si="3075"/>
        <v>-0.000001647559013</v>
      </c>
      <c r="BM309" s="20">
        <f t="shared" si="3075"/>
        <v>-0.000001142774604</v>
      </c>
      <c r="BN309" s="20"/>
      <c r="BO309" s="20">
        <f t="shared" ref="BO309:BP309" si="3076">$AG309*AH309</f>
        <v>-0.000001619168239</v>
      </c>
      <c r="BP309" s="20">
        <f t="shared" si="3076"/>
        <v>-0.000001123082286</v>
      </c>
      <c r="BQ309" s="20"/>
      <c r="BR309" s="20">
        <f t="shared" si="27"/>
        <v>0.00000007141361519</v>
      </c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</row>
    <row r="310" ht="15.75" customHeight="1">
      <c r="A310" s="86">
        <v>44624.0</v>
      </c>
      <c r="B310" s="490">
        <v>0.028399999999999998</v>
      </c>
      <c r="C310" s="490">
        <v>0.0296</v>
      </c>
      <c r="D310" s="490">
        <v>0.0391</v>
      </c>
      <c r="E310" s="20">
        <v>0.022090000000000002</v>
      </c>
      <c r="F310" s="20">
        <v>0.024550000000000002</v>
      </c>
      <c r="G310" s="20">
        <v>0.00731</v>
      </c>
      <c r="H310" s="20">
        <v>0.010620000000000001</v>
      </c>
      <c r="I310" s="20" t="s">
        <v>83</v>
      </c>
      <c r="J310" s="20"/>
      <c r="K310" s="86">
        <v>44624.0</v>
      </c>
      <c r="L310" s="89">
        <v>0.9152</v>
      </c>
      <c r="M310" s="89">
        <v>115.0</v>
      </c>
      <c r="N310" s="20"/>
      <c r="O310" s="20"/>
      <c r="P310" s="20"/>
      <c r="Q310" s="20"/>
      <c r="R310" s="20"/>
      <c r="S310" s="86">
        <v>44624.0</v>
      </c>
      <c r="T310" s="20">
        <f t="shared" ref="T310:V310" si="3077">(1+B310)*1</f>
        <v>1.0284</v>
      </c>
      <c r="U310" s="20">
        <f t="shared" si="3077"/>
        <v>1.0296</v>
      </c>
      <c r="V310" s="20">
        <f t="shared" si="3077"/>
        <v>1.0391</v>
      </c>
      <c r="W310" s="91">
        <f t="shared" ref="W310:X310" si="3078">(1+E310)*$L310</f>
        <v>0.935416768</v>
      </c>
      <c r="X310" s="91">
        <f t="shared" si="3078"/>
        <v>0.93766816</v>
      </c>
      <c r="Y310" s="91">
        <f t="shared" ref="Y310:Z310" si="3079">(1+G310)*$M310</f>
        <v>115.84065</v>
      </c>
      <c r="Z310" s="91">
        <f t="shared" si="3079"/>
        <v>116.2213</v>
      </c>
      <c r="AA310" s="20"/>
      <c r="AB310" s="86">
        <v>44624.0</v>
      </c>
      <c r="AC310" s="92">
        <f t="shared" ref="AC310:AI310" si="3080">LN(T310/T309)</f>
        <v>0.00009724315659</v>
      </c>
      <c r="AD310" s="92">
        <f t="shared" si="3080"/>
        <v>-0.00009712038079</v>
      </c>
      <c r="AE310" s="92">
        <f t="shared" si="3080"/>
        <v>0.00009624175937</v>
      </c>
      <c r="AF310" s="92">
        <f t="shared" si="3080"/>
        <v>0.0125638757</v>
      </c>
      <c r="AG310" s="92">
        <f t="shared" si="3080"/>
        <v>0.01253452365</v>
      </c>
      <c r="AH310" s="92">
        <f t="shared" si="3080"/>
        <v>-0.004185081095</v>
      </c>
      <c r="AI310" s="92">
        <f t="shared" si="3080"/>
        <v>-0.004224594165</v>
      </c>
      <c r="AJ310" s="20"/>
      <c r="AK310" s="20">
        <f t="shared" ref="AK310:AQ310" si="3081">AC310*AC310</f>
        <v>0.000000009456231503</v>
      </c>
      <c r="AL310" s="20">
        <f t="shared" si="3081"/>
        <v>0.000000009432368364</v>
      </c>
      <c r="AM310" s="20">
        <f t="shared" si="3081"/>
        <v>0.000000009262476247</v>
      </c>
      <c r="AN310" s="20">
        <f t="shared" si="3081"/>
        <v>0.0001578509726</v>
      </c>
      <c r="AO310" s="20">
        <f t="shared" si="3081"/>
        <v>0.0001571142831</v>
      </c>
      <c r="AP310" s="20">
        <f t="shared" si="3081"/>
        <v>0.00001751490377</v>
      </c>
      <c r="AQ310" s="20">
        <f t="shared" si="3081"/>
        <v>0.00001784719586</v>
      </c>
      <c r="AR310" s="20"/>
      <c r="AS310" s="20">
        <f t="shared" ref="AS310:AX310" si="3082">$AC310*AD310</f>
        <v>-0.000000009444292397</v>
      </c>
      <c r="AT310" s="20">
        <f t="shared" si="3082"/>
        <v>0.000000009358852477</v>
      </c>
      <c r="AU310" s="20">
        <f t="shared" si="3082"/>
        <v>0.000001221750932</v>
      </c>
      <c r="AV310" s="20">
        <f t="shared" si="3082"/>
        <v>0.000001218896646</v>
      </c>
      <c r="AW310" s="20">
        <f t="shared" si="3082"/>
        <v>-0.0000004069704963</v>
      </c>
      <c r="AX310" s="20">
        <f t="shared" si="3082"/>
        <v>-0.0000004108128719</v>
      </c>
      <c r="AY310" s="20"/>
      <c r="AZ310" s="20">
        <f t="shared" ref="AZ310:BD310" si="3083">$AD310*AE310</f>
        <v>-0.000000009347036318</v>
      </c>
      <c r="BA310" s="20">
        <f t="shared" si="3083"/>
        <v>-0.000001220208392</v>
      </c>
      <c r="BB310" s="20">
        <f t="shared" si="3083"/>
        <v>-0.00000121735771</v>
      </c>
      <c r="BC310" s="20">
        <f t="shared" si="3083"/>
        <v>0.0000004064566696</v>
      </c>
      <c r="BD310" s="20">
        <f t="shared" si="3083"/>
        <v>0.000000410294194</v>
      </c>
      <c r="BE310" s="20"/>
      <c r="BF310" s="20">
        <f t="shared" ref="BF310:BI310" si="3084">$AE310*AF310</f>
        <v>0.000001209169502</v>
      </c>
      <c r="BG310" s="20">
        <f t="shared" si="3084"/>
        <v>0.000001206344609</v>
      </c>
      <c r="BH310" s="20">
        <f t="shared" si="3084"/>
        <v>-0.0000004027795677</v>
      </c>
      <c r="BI310" s="20">
        <f t="shared" si="3084"/>
        <v>-0.0000004065823751</v>
      </c>
      <c r="BJ310" s="20"/>
      <c r="BK310" s="20">
        <f t="shared" ref="BK310:BM310" si="3085">$AF310*AG310</f>
        <v>0.0001574821971</v>
      </c>
      <c r="BL310" s="20">
        <f t="shared" si="3085"/>
        <v>-0.00005258083868</v>
      </c>
      <c r="BM310" s="20">
        <f t="shared" si="3085"/>
        <v>-0.00005307727598</v>
      </c>
      <c r="BN310" s="20"/>
      <c r="BO310" s="20">
        <f t="shared" ref="BO310:BP310" si="3086">$AG310*AH310</f>
        <v>-0.00005245799796</v>
      </c>
      <c r="BP310" s="20">
        <f t="shared" si="3086"/>
        <v>-0.00005295327547</v>
      </c>
      <c r="BQ310" s="20"/>
      <c r="BR310" s="20">
        <f t="shared" si="27"/>
        <v>0.00001768026918</v>
      </c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</row>
    <row r="311" ht="15.75" customHeight="1">
      <c r="A311" s="86">
        <v>44627.0</v>
      </c>
      <c r="B311" s="490">
        <v>0.0286</v>
      </c>
      <c r="C311" s="490">
        <v>0.0298</v>
      </c>
      <c r="D311" s="490">
        <v>0.0397</v>
      </c>
      <c r="E311" s="20">
        <v>0.02235</v>
      </c>
      <c r="F311" s="20">
        <v>0.024780000000000003</v>
      </c>
      <c r="G311" s="20">
        <v>0.0072299999999999994</v>
      </c>
      <c r="H311" s="20">
        <v>0.01052</v>
      </c>
      <c r="I311" s="20" t="s">
        <v>83</v>
      </c>
      <c r="J311" s="20"/>
      <c r="K311" s="86">
        <v>44627.0</v>
      </c>
      <c r="L311" s="89">
        <v>0.9214</v>
      </c>
      <c r="M311" s="89">
        <v>115.37</v>
      </c>
      <c r="N311" s="20"/>
      <c r="O311" s="20"/>
      <c r="P311" s="20"/>
      <c r="Q311" s="20"/>
      <c r="R311" s="20"/>
      <c r="S311" s="86">
        <v>44627.0</v>
      </c>
      <c r="T311" s="20">
        <f t="shared" ref="T311:V311" si="3087">(1+B311)*1</f>
        <v>1.0286</v>
      </c>
      <c r="U311" s="20">
        <f t="shared" si="3087"/>
        <v>1.0298</v>
      </c>
      <c r="V311" s="20">
        <f t="shared" si="3087"/>
        <v>1.0397</v>
      </c>
      <c r="W311" s="91">
        <f t="shared" ref="W311:X311" si="3088">(1+E311)*$L311</f>
        <v>0.94199329</v>
      </c>
      <c r="X311" s="91">
        <f t="shared" si="3088"/>
        <v>0.944232292</v>
      </c>
      <c r="Y311" s="91">
        <f t="shared" ref="Y311:Z311" si="3089">(1+G311)*$M311</f>
        <v>116.2041251</v>
      </c>
      <c r="Z311" s="91">
        <f t="shared" si="3089"/>
        <v>116.5836924</v>
      </c>
      <c r="AA311" s="20"/>
      <c r="AB311" s="86">
        <v>44627.0</v>
      </c>
      <c r="AC311" s="92">
        <f t="shared" ref="AC311:AI311" si="3090">LN(T311/T310)</f>
        <v>0.0001944579491</v>
      </c>
      <c r="AD311" s="92">
        <f t="shared" si="3090"/>
        <v>0.0001942313301</v>
      </c>
      <c r="AE311" s="92">
        <f t="shared" si="3090"/>
        <v>0.0005772561253</v>
      </c>
      <c r="AF311" s="92">
        <f t="shared" si="3090"/>
        <v>0.007005980257</v>
      </c>
      <c r="AG311" s="92">
        <f t="shared" si="3090"/>
        <v>0.006976095482</v>
      </c>
      <c r="AH311" s="92">
        <f t="shared" si="3090"/>
        <v>0.003132803978</v>
      </c>
      <c r="AI311" s="92">
        <f t="shared" si="3090"/>
        <v>0.00311327252</v>
      </c>
      <c r="AJ311" s="20"/>
      <c r="AK311" s="20">
        <f t="shared" ref="AK311:AQ311" si="3091">AC311*AC311</f>
        <v>0.00000003781389396</v>
      </c>
      <c r="AL311" s="20">
        <f t="shared" si="3091"/>
        <v>0.0000000377258096</v>
      </c>
      <c r="AM311" s="20">
        <f t="shared" si="3091"/>
        <v>0.0000003332246342</v>
      </c>
      <c r="AN311" s="20">
        <f t="shared" si="3091"/>
        <v>0.00004908375936</v>
      </c>
      <c r="AO311" s="20">
        <f t="shared" si="3091"/>
        <v>0.00004866590818</v>
      </c>
      <c r="AP311" s="20">
        <f t="shared" si="3091"/>
        <v>0.000009814460766</v>
      </c>
      <c r="AQ311" s="20">
        <f t="shared" si="3091"/>
        <v>0.000009692465785</v>
      </c>
      <c r="AR311" s="20"/>
      <c r="AS311" s="20">
        <f t="shared" ref="AS311:AX311" si="3092">$AC311*AD311</f>
        <v>0.0000000377698261</v>
      </c>
      <c r="AT311" s="20">
        <f t="shared" si="3092"/>
        <v>0.0000001122520422</v>
      </c>
      <c r="AU311" s="20">
        <f t="shared" si="3092"/>
        <v>0.000001362368552</v>
      </c>
      <c r="AV311" s="20">
        <f t="shared" si="3092"/>
        <v>0.00000135655722</v>
      </c>
      <c r="AW311" s="20">
        <f t="shared" si="3092"/>
        <v>0.0000006091986365</v>
      </c>
      <c r="AX311" s="20">
        <f t="shared" si="3092"/>
        <v>0.0000006054005892</v>
      </c>
      <c r="AY311" s="20"/>
      <c r="AZ311" s="20">
        <f t="shared" ref="AZ311:BD311" si="3093">$AD311*AE311</f>
        <v>0.000000112121225</v>
      </c>
      <c r="BA311" s="20">
        <f t="shared" si="3093"/>
        <v>0.000001360780864</v>
      </c>
      <c r="BB311" s="20">
        <f t="shared" si="3093"/>
        <v>0.000001354976305</v>
      </c>
      <c r="BC311" s="20">
        <f t="shared" si="3093"/>
        <v>0.0000006084886837</v>
      </c>
      <c r="BD311" s="20">
        <f t="shared" si="3093"/>
        <v>0.0000006046950626</v>
      </c>
      <c r="BE311" s="20"/>
      <c r="BF311" s="20">
        <f t="shared" ref="BF311:BI311" si="3094">$AE311*AF311</f>
        <v>0.000004044245017</v>
      </c>
      <c r="BG311" s="20">
        <f t="shared" si="3094"/>
        <v>0.000004026993848</v>
      </c>
      <c r="BH311" s="20">
        <f t="shared" si="3094"/>
        <v>0.000001808430286</v>
      </c>
      <c r="BI311" s="20">
        <f t="shared" si="3094"/>
        <v>0.000001797155632</v>
      </c>
      <c r="BJ311" s="20"/>
      <c r="BK311" s="20">
        <f t="shared" ref="BK311:BM311" si="3095">$AF311*AG311</f>
        <v>0.00004887438722</v>
      </c>
      <c r="BL311" s="20">
        <f t="shared" si="3095"/>
        <v>0.00002194836282</v>
      </c>
      <c r="BM311" s="20">
        <f t="shared" si="3095"/>
        <v>0.00002181152581</v>
      </c>
      <c r="BN311" s="20"/>
      <c r="BO311" s="20">
        <f t="shared" ref="BO311:BP311" si="3096">$AG311*AH311</f>
        <v>0.00002185473968</v>
      </c>
      <c r="BP311" s="20">
        <f t="shared" si="3096"/>
        <v>0.00002171848636</v>
      </c>
      <c r="BQ311" s="20"/>
      <c r="BR311" s="20">
        <f t="shared" si="27"/>
        <v>0.000009753272537</v>
      </c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</row>
    <row r="312" ht="15.75" customHeight="1">
      <c r="A312" s="86">
        <v>44628.0</v>
      </c>
      <c r="B312" s="490">
        <v>0.0292</v>
      </c>
      <c r="C312" s="490">
        <v>0.030899999999999997</v>
      </c>
      <c r="D312" s="490">
        <v>0.0407</v>
      </c>
      <c r="E312" s="20">
        <v>0.022799999999999997</v>
      </c>
      <c r="F312" s="20">
        <v>0.025019999999999997</v>
      </c>
      <c r="G312" s="20">
        <v>0.00731</v>
      </c>
      <c r="H312" s="20">
        <v>0.01069</v>
      </c>
      <c r="I312" s="20" t="s">
        <v>83</v>
      </c>
      <c r="J312" s="20"/>
      <c r="K312" s="86">
        <v>44628.0</v>
      </c>
      <c r="L312" s="89">
        <v>0.9179</v>
      </c>
      <c r="M312" s="89">
        <v>115.74</v>
      </c>
      <c r="N312" s="20"/>
      <c r="O312" s="20"/>
      <c r="P312" s="20"/>
      <c r="Q312" s="20"/>
      <c r="R312" s="20"/>
      <c r="S312" s="86">
        <v>44628.0</v>
      </c>
      <c r="T312" s="20">
        <f t="shared" ref="T312:V312" si="3097">(1+B312)*1</f>
        <v>1.0292</v>
      </c>
      <c r="U312" s="20">
        <f t="shared" si="3097"/>
        <v>1.0309</v>
      </c>
      <c r="V312" s="20">
        <f t="shared" si="3097"/>
        <v>1.0407</v>
      </c>
      <c r="W312" s="91">
        <f t="shared" ref="W312:X312" si="3098">(1+E312)*$L312</f>
        <v>0.93882812</v>
      </c>
      <c r="X312" s="91">
        <f t="shared" si="3098"/>
        <v>0.940865858</v>
      </c>
      <c r="Y312" s="91">
        <f t="shared" ref="Y312:Z312" si="3099">(1+G312)*$M312</f>
        <v>116.5860594</v>
      </c>
      <c r="Z312" s="91">
        <f t="shared" si="3099"/>
        <v>116.9772606</v>
      </c>
      <c r="AA312" s="20"/>
      <c r="AB312" s="86">
        <v>44628.0</v>
      </c>
      <c r="AC312" s="92">
        <f t="shared" ref="AC312:AI312" si="3100">LN(T312/T311)</f>
        <v>0.0005831470668</v>
      </c>
      <c r="AD312" s="92">
        <f t="shared" si="3100"/>
        <v>0.00106759849</v>
      </c>
      <c r="AE312" s="92">
        <f t="shared" si="3100"/>
        <v>0.0009613536599</v>
      </c>
      <c r="AF312" s="92">
        <f t="shared" si="3100"/>
        <v>-0.003365734749</v>
      </c>
      <c r="AG312" s="92">
        <f t="shared" si="3100"/>
        <v>-0.003571631088</v>
      </c>
      <c r="AH312" s="92">
        <f t="shared" si="3100"/>
        <v>0.003281363804</v>
      </c>
      <c r="AI312" s="92">
        <f t="shared" si="3100"/>
        <v>0.003370157275</v>
      </c>
      <c r="AJ312" s="20"/>
      <c r="AK312" s="20">
        <f t="shared" ref="AK312:AQ312" si="3101">AC312*AC312</f>
        <v>0.0000003400605015</v>
      </c>
      <c r="AL312" s="20">
        <f t="shared" si="3101"/>
        <v>0.000001139766536</v>
      </c>
      <c r="AM312" s="20">
        <f t="shared" si="3101"/>
        <v>0.0000009242008594</v>
      </c>
      <c r="AN312" s="20">
        <f t="shared" si="3101"/>
        <v>0.0000113281704</v>
      </c>
      <c r="AO312" s="20">
        <f t="shared" si="3101"/>
        <v>0.00001275654863</v>
      </c>
      <c r="AP312" s="20">
        <f t="shared" si="3101"/>
        <v>0.00001076734842</v>
      </c>
      <c r="AQ312" s="20">
        <f t="shared" si="3101"/>
        <v>0.00001135796006</v>
      </c>
      <c r="AR312" s="20"/>
      <c r="AS312" s="20">
        <f t="shared" ref="AS312:AX312" si="3102">$AC312*AD312</f>
        <v>0.0000006225669281</v>
      </c>
      <c r="AT312" s="20">
        <f t="shared" si="3102"/>
        <v>0.0000005606105669</v>
      </c>
      <c r="AU312" s="20">
        <f t="shared" si="3102"/>
        <v>-0.000001962718346</v>
      </c>
      <c r="AV312" s="20">
        <f t="shared" si="3102"/>
        <v>-0.000002082786193</v>
      </c>
      <c r="AW312" s="20">
        <f t="shared" si="3102"/>
        <v>0.000001913517677</v>
      </c>
      <c r="AX312" s="20">
        <f t="shared" si="3102"/>
        <v>0.00000196529733</v>
      </c>
      <c r="AY312" s="20"/>
      <c r="AZ312" s="20">
        <f t="shared" ref="AZ312:BD312" si="3103">$AD312*AE312</f>
        <v>0.000001026339716</v>
      </c>
      <c r="BA312" s="20">
        <f t="shared" si="3103"/>
        <v>-0.000003593253337</v>
      </c>
      <c r="BB312" s="20">
        <f t="shared" si="3103"/>
        <v>-0.000003813067958</v>
      </c>
      <c r="BC312" s="20">
        <f t="shared" si="3103"/>
        <v>0.000003503179044</v>
      </c>
      <c r="BD312" s="20">
        <f t="shared" si="3103"/>
        <v>0.000003597974819</v>
      </c>
      <c r="BE312" s="20"/>
      <c r="BF312" s="20">
        <f t="shared" ref="BF312:BI312" si="3104">$AE312*AF312</f>
        <v>-0.000003235661419</v>
      </c>
      <c r="BG312" s="20">
        <f t="shared" si="3104"/>
        <v>-0.000003433600619</v>
      </c>
      <c r="BH312" s="20">
        <f t="shared" si="3104"/>
        <v>0.000003154551103</v>
      </c>
      <c r="BI312" s="20">
        <f t="shared" si="3104"/>
        <v>0.000003239913031</v>
      </c>
      <c r="BJ312" s="20"/>
      <c r="BK312" s="20">
        <f t="shared" ref="BK312:BM312" si="3105">$AF312*AG312</f>
        <v>0.00001202116286</v>
      </c>
      <c r="BL312" s="20">
        <f t="shared" si="3105"/>
        <v>-0.00001104420018</v>
      </c>
      <c r="BM312" s="20">
        <f t="shared" si="3105"/>
        <v>-0.00001134305545</v>
      </c>
      <c r="BN312" s="20"/>
      <c r="BO312" s="20">
        <f t="shared" ref="BO312:BP312" si="3106">$AG312*AH312</f>
        <v>-0.00001171982098</v>
      </c>
      <c r="BP312" s="20">
        <f t="shared" si="3106"/>
        <v>-0.0000120369585</v>
      </c>
      <c r="BQ312" s="20"/>
      <c r="BR312" s="20">
        <f t="shared" si="27"/>
        <v>0.0000110587121</v>
      </c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20"/>
    </row>
    <row r="313" ht="15.75" customHeight="1">
      <c r="A313" s="86">
        <v>44629.0</v>
      </c>
      <c r="B313" s="490">
        <v>0.0296</v>
      </c>
      <c r="C313" s="490">
        <v>0.0313</v>
      </c>
      <c r="D313" s="490">
        <v>0.041100000000000005</v>
      </c>
      <c r="E313" s="20">
        <v>0.023170000000000003</v>
      </c>
      <c r="F313" s="20">
        <v>0.025160000000000002</v>
      </c>
      <c r="G313" s="20">
        <v>0.00734</v>
      </c>
      <c r="H313" s="20">
        <v>0.01076</v>
      </c>
      <c r="I313" s="20" t="s">
        <v>83</v>
      </c>
      <c r="J313" s="20"/>
      <c r="K313" s="86">
        <v>44629.0</v>
      </c>
      <c r="L313" s="89">
        <v>0.9031</v>
      </c>
      <c r="M313" s="89">
        <v>115.88</v>
      </c>
      <c r="N313" s="20"/>
      <c r="O313" s="20"/>
      <c r="P313" s="20"/>
      <c r="Q313" s="20"/>
      <c r="R313" s="20"/>
      <c r="S313" s="86">
        <v>44629.0</v>
      </c>
      <c r="T313" s="20">
        <f t="shared" ref="T313:V313" si="3107">(1+B313)*1</f>
        <v>1.0296</v>
      </c>
      <c r="U313" s="20">
        <f t="shared" si="3107"/>
        <v>1.0313</v>
      </c>
      <c r="V313" s="20">
        <f t="shared" si="3107"/>
        <v>1.0411</v>
      </c>
      <c r="W313" s="91">
        <f t="shared" ref="W313:X313" si="3108">(1+E313)*$L313</f>
        <v>0.924024827</v>
      </c>
      <c r="X313" s="91">
        <f t="shared" si="3108"/>
        <v>0.925821996</v>
      </c>
      <c r="Y313" s="91">
        <f t="shared" ref="Y313:Z313" si="3109">(1+G313)*$M313</f>
        <v>116.7305592</v>
      </c>
      <c r="Z313" s="91">
        <f t="shared" si="3109"/>
        <v>117.1268688</v>
      </c>
      <c r="AA313" s="20"/>
      <c r="AB313" s="86">
        <v>44629.0</v>
      </c>
      <c r="AC313" s="92">
        <f t="shared" ref="AC313:AI313" si="3110">LN(T313/T312)</f>
        <v>0.0003885758743</v>
      </c>
      <c r="AD313" s="92">
        <f t="shared" si="3110"/>
        <v>0.0003879352197</v>
      </c>
      <c r="AE313" s="92">
        <f t="shared" si="3110"/>
        <v>0.0003842828369</v>
      </c>
      <c r="AF313" s="92">
        <f t="shared" si="3110"/>
        <v>-0.01589347633</v>
      </c>
      <c r="AG313" s="92">
        <f t="shared" si="3110"/>
        <v>-0.01611858959</v>
      </c>
      <c r="AH313" s="92">
        <f t="shared" si="3110"/>
        <v>0.001238658603</v>
      </c>
      <c r="AI313" s="92">
        <f t="shared" si="3110"/>
        <v>0.001278133972</v>
      </c>
      <c r="AJ313" s="20"/>
      <c r="AK313" s="20">
        <f t="shared" ref="AK313:AQ313" si="3111">AC313*AC313</f>
        <v>0.0000001509912101</v>
      </c>
      <c r="AL313" s="20">
        <f t="shared" si="3111"/>
        <v>0.0000001504937347</v>
      </c>
      <c r="AM313" s="20">
        <f t="shared" si="3111"/>
        <v>0.0000001476732987</v>
      </c>
      <c r="AN313" s="20">
        <f t="shared" si="3111"/>
        <v>0.0002526025899</v>
      </c>
      <c r="AO313" s="20">
        <f t="shared" si="3111"/>
        <v>0.0002598089305</v>
      </c>
      <c r="AP313" s="20">
        <f t="shared" si="3111"/>
        <v>0.000001534275136</v>
      </c>
      <c r="AQ313" s="20">
        <f t="shared" si="3111"/>
        <v>0.00000163362645</v>
      </c>
      <c r="AR313" s="20"/>
      <c r="AS313" s="20">
        <f t="shared" ref="AS313:AX313" si="3112">$AC313*AD313</f>
        <v>0.0000001507422672</v>
      </c>
      <c r="AT313" s="20">
        <f t="shared" si="3112"/>
        <v>0.0000001493230393</v>
      </c>
      <c r="AU313" s="20">
        <f t="shared" si="3112"/>
        <v>-0.000006175821462</v>
      </c>
      <c r="AV313" s="20">
        <f t="shared" si="3112"/>
        <v>-0.000006263295044</v>
      </c>
      <c r="AW313" s="20">
        <f t="shared" si="3112"/>
        <v>0.0000004813128498</v>
      </c>
      <c r="AX313" s="20">
        <f t="shared" si="3112"/>
        <v>0.0000004966520256</v>
      </c>
      <c r="AY313" s="20"/>
      <c r="AZ313" s="20">
        <f t="shared" ref="AZ313:BD313" si="3113">$AD313*AE313</f>
        <v>0.0000001490768468</v>
      </c>
      <c r="BA313" s="20">
        <f t="shared" si="3113"/>
        <v>-0.000006165639232</v>
      </c>
      <c r="BB313" s="20">
        <f t="shared" si="3113"/>
        <v>-0.000006252968595</v>
      </c>
      <c r="BC313" s="20">
        <f t="shared" si="3113"/>
        <v>0.0000004805192974</v>
      </c>
      <c r="BD313" s="20">
        <f t="shared" si="3113"/>
        <v>0.0000004958331832</v>
      </c>
      <c r="BE313" s="20"/>
      <c r="BF313" s="20">
        <f t="shared" ref="BF313:BI313" si="3114">$AE313*AF313</f>
        <v>-0.000006107590173</v>
      </c>
      <c r="BG313" s="20">
        <f t="shared" si="3114"/>
        <v>-0.000006194097336</v>
      </c>
      <c r="BH313" s="20">
        <f t="shared" si="3114"/>
        <v>0.0000004759952421</v>
      </c>
      <c r="BI313" s="20">
        <f t="shared" si="3114"/>
        <v>0.0000004911649486</v>
      </c>
      <c r="BJ313" s="20"/>
      <c r="BK313" s="20">
        <f t="shared" ref="BK313:BM313" si="3115">$AF313*AG313</f>
        <v>0.0002561804222</v>
      </c>
      <c r="BL313" s="20">
        <f t="shared" si="3115"/>
        <v>-0.0000196865912</v>
      </c>
      <c r="BM313" s="20">
        <f t="shared" si="3115"/>
        <v>-0.00002031399203</v>
      </c>
      <c r="BN313" s="20"/>
      <c r="BO313" s="20">
        <f t="shared" ref="BO313:BP313" si="3116">$AG313*AH313</f>
        <v>-0.00001996542968</v>
      </c>
      <c r="BP313" s="20">
        <f t="shared" si="3116"/>
        <v>-0.00002060171694</v>
      </c>
      <c r="BQ313" s="20"/>
      <c r="BR313" s="20">
        <f t="shared" si="27"/>
        <v>0.000001583171641</v>
      </c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20"/>
      <c r="DD313" s="20"/>
      <c r="DE313" s="20"/>
    </row>
    <row r="314" ht="15.75" customHeight="1">
      <c r="A314" s="86">
        <v>44630.0</v>
      </c>
      <c r="B314" s="490">
        <v>0.0296</v>
      </c>
      <c r="C314" s="490">
        <v>0.030699999999999998</v>
      </c>
      <c r="D314" s="490">
        <v>0.0398</v>
      </c>
      <c r="E314" s="20">
        <v>0.02308</v>
      </c>
      <c r="F314" s="20">
        <v>0.02514</v>
      </c>
      <c r="G314" s="20">
        <v>0.00774</v>
      </c>
      <c r="H314" s="20">
        <v>0.01079</v>
      </c>
      <c r="I314" s="20" t="s">
        <v>83</v>
      </c>
      <c r="J314" s="20"/>
      <c r="K314" s="86">
        <v>44630.0</v>
      </c>
      <c r="L314" s="89">
        <v>0.9102</v>
      </c>
      <c r="M314" s="89">
        <v>116.15</v>
      </c>
      <c r="N314" s="20"/>
      <c r="O314" s="20"/>
      <c r="P314" s="20"/>
      <c r="Q314" s="20"/>
      <c r="R314" s="20"/>
      <c r="S314" s="86">
        <v>44630.0</v>
      </c>
      <c r="T314" s="20">
        <f t="shared" ref="T314:V314" si="3117">(1+B314)*1</f>
        <v>1.0296</v>
      </c>
      <c r="U314" s="20">
        <f t="shared" si="3117"/>
        <v>1.0307</v>
      </c>
      <c r="V314" s="20">
        <f t="shared" si="3117"/>
        <v>1.0398</v>
      </c>
      <c r="W314" s="91">
        <f t="shared" ref="W314:X314" si="3118">(1+E314)*$L314</f>
        <v>0.931207416</v>
      </c>
      <c r="X314" s="91">
        <f t="shared" si="3118"/>
        <v>0.933082428</v>
      </c>
      <c r="Y314" s="91">
        <f t="shared" ref="Y314:Z314" si="3119">(1+G314)*$M314</f>
        <v>117.049001</v>
      </c>
      <c r="Z314" s="91">
        <f t="shared" si="3119"/>
        <v>117.4032585</v>
      </c>
      <c r="AA314" s="20"/>
      <c r="AB314" s="86">
        <v>44630.0</v>
      </c>
      <c r="AC314" s="92">
        <f t="shared" ref="AC314:AI314" si="3120">LN(T314/T313)</f>
        <v>0</v>
      </c>
      <c r="AD314" s="92">
        <f t="shared" si="3120"/>
        <v>-0.0005819592793</v>
      </c>
      <c r="AE314" s="92">
        <f t="shared" si="3120"/>
        <v>-0.001249459531</v>
      </c>
      <c r="AF314" s="92">
        <f t="shared" si="3120"/>
        <v>0.007743100535</v>
      </c>
      <c r="AG314" s="92">
        <f t="shared" si="3120"/>
        <v>0.007811556986</v>
      </c>
      <c r="AH314" s="92">
        <f t="shared" si="3120"/>
        <v>0.002724292891</v>
      </c>
      <c r="AI314" s="92">
        <f t="shared" si="3120"/>
        <v>0.002356966511</v>
      </c>
      <c r="AJ314" s="20"/>
      <c r="AK314" s="20">
        <f t="shared" ref="AK314:AQ314" si="3121">AC314*AC314</f>
        <v>0</v>
      </c>
      <c r="AL314" s="20">
        <f t="shared" si="3121"/>
        <v>0.0000003386766027</v>
      </c>
      <c r="AM314" s="20">
        <f t="shared" si="3121"/>
        <v>0.00000156114912</v>
      </c>
      <c r="AN314" s="20">
        <f t="shared" si="3121"/>
        <v>0.00005995560589</v>
      </c>
      <c r="AO314" s="20">
        <f t="shared" si="3121"/>
        <v>0.00006102042254</v>
      </c>
      <c r="AP314" s="20">
        <f t="shared" si="3121"/>
        <v>0.000007421771756</v>
      </c>
      <c r="AQ314" s="20">
        <f t="shared" si="3121"/>
        <v>0.000005555291135</v>
      </c>
      <c r="AR314" s="20"/>
      <c r="AS314" s="20">
        <f t="shared" ref="AS314:AX314" si="3122">$AC314*AD314</f>
        <v>0</v>
      </c>
      <c r="AT314" s="20">
        <f t="shared" si="3122"/>
        <v>0</v>
      </c>
      <c r="AU314" s="20">
        <f t="shared" si="3122"/>
        <v>0</v>
      </c>
      <c r="AV314" s="20">
        <f t="shared" si="3122"/>
        <v>0</v>
      </c>
      <c r="AW314" s="20">
        <f t="shared" si="3122"/>
        <v>0</v>
      </c>
      <c r="AX314" s="20">
        <f t="shared" si="3122"/>
        <v>0</v>
      </c>
      <c r="AY314" s="20"/>
      <c r="AZ314" s="20">
        <f t="shared" ref="AZ314:BD314" si="3123">$AD314*AE314</f>
        <v>0.0000007271345682</v>
      </c>
      <c r="BA314" s="20">
        <f t="shared" si="3123"/>
        <v>-0.000004506169207</v>
      </c>
      <c r="BB314" s="20">
        <f t="shared" si="3123"/>
        <v>-0.000004546008073</v>
      </c>
      <c r="BC314" s="20">
        <f t="shared" si="3123"/>
        <v>-0.000001585427527</v>
      </c>
      <c r="BD314" s="20">
        <f t="shared" si="3123"/>
        <v>-0.000001371658532</v>
      </c>
      <c r="BE314" s="20"/>
      <c r="BF314" s="20">
        <f t="shared" ref="BF314:BI314" si="3124">$AE314*AF314</f>
        <v>-0.000009674690763</v>
      </c>
      <c r="BG314" s="20">
        <f t="shared" si="3124"/>
        <v>-0.000009760224328</v>
      </c>
      <c r="BH314" s="20">
        <f t="shared" si="3124"/>
        <v>-0.000003403893718</v>
      </c>
      <c r="BI314" s="20">
        <f t="shared" si="3124"/>
        <v>-0.000002944934272</v>
      </c>
      <c r="BJ314" s="20"/>
      <c r="BK314" s="20">
        <f t="shared" ref="BK314:BM314" si="3125">$AF314*AG314</f>
        <v>0.00006048567107</v>
      </c>
      <c r="BL314" s="20">
        <f t="shared" si="3125"/>
        <v>0.00002109447374</v>
      </c>
      <c r="BM314" s="20">
        <f t="shared" si="3125"/>
        <v>0.00001825022865</v>
      </c>
      <c r="BN314" s="20"/>
      <c r="BO314" s="20">
        <f t="shared" ref="BO314:BP314" si="3126">$AG314*AH314</f>
        <v>0.00002128096916</v>
      </c>
      <c r="BP314" s="20">
        <f t="shared" si="3126"/>
        <v>0.00001841157822</v>
      </c>
      <c r="BQ314" s="20"/>
      <c r="BR314" s="20">
        <f t="shared" si="27"/>
        <v>0.000006421067111</v>
      </c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20"/>
    </row>
    <row r="315" ht="15.75" customHeight="1">
      <c r="A315" s="86">
        <v>44631.0</v>
      </c>
      <c r="B315" s="490">
        <v>0.029500000000000002</v>
      </c>
      <c r="C315" s="490">
        <v>0.031400000000000004</v>
      </c>
      <c r="D315" s="490">
        <v>0.0408</v>
      </c>
      <c r="E315" s="20">
        <v>0.023629999999999998</v>
      </c>
      <c r="F315" s="20">
        <v>0.02544</v>
      </c>
      <c r="G315" s="20">
        <v>0.0078000000000000005</v>
      </c>
      <c r="H315" s="20">
        <v>0.01079</v>
      </c>
      <c r="I315" s="20" t="s">
        <v>83</v>
      </c>
      <c r="J315" s="20"/>
      <c r="K315" s="86">
        <v>44631.0</v>
      </c>
      <c r="L315" s="89">
        <v>0.9167</v>
      </c>
      <c r="M315" s="89">
        <v>117.36</v>
      </c>
      <c r="N315" s="20"/>
      <c r="O315" s="20"/>
      <c r="P315" s="20"/>
      <c r="Q315" s="20"/>
      <c r="R315" s="20"/>
      <c r="S315" s="86">
        <v>44631.0</v>
      </c>
      <c r="T315" s="20">
        <f t="shared" ref="T315:V315" si="3127">(1+B315)*1</f>
        <v>1.0295</v>
      </c>
      <c r="U315" s="20">
        <f t="shared" si="3127"/>
        <v>1.0314</v>
      </c>
      <c r="V315" s="20">
        <f t="shared" si="3127"/>
        <v>1.0408</v>
      </c>
      <c r="W315" s="91">
        <f t="shared" ref="W315:X315" si="3128">(1+E315)*$L315</f>
        <v>0.938361621</v>
      </c>
      <c r="X315" s="91">
        <f t="shared" si="3128"/>
        <v>0.940020848</v>
      </c>
      <c r="Y315" s="91">
        <f t="shared" ref="Y315:Z315" si="3129">(1+G315)*$M315</f>
        <v>118.275408</v>
      </c>
      <c r="Z315" s="91">
        <f t="shared" si="3129"/>
        <v>118.6263144</v>
      </c>
      <c r="AA315" s="20"/>
      <c r="AB315" s="86">
        <v>44631.0</v>
      </c>
      <c r="AC315" s="92">
        <f t="shared" ref="AC315:AI315" si="3130">LN(T315/T314)</f>
        <v>-0.00009712981407</v>
      </c>
      <c r="AD315" s="92">
        <f t="shared" si="3130"/>
        <v>0.0006789195741</v>
      </c>
      <c r="AE315" s="92">
        <f t="shared" si="3130"/>
        <v>0.0009612612487</v>
      </c>
      <c r="AF315" s="92">
        <f t="shared" si="3130"/>
        <v>0.007653357302</v>
      </c>
      <c r="AG315" s="92">
        <f t="shared" si="3130"/>
        <v>0.00740850953</v>
      </c>
      <c r="AH315" s="92">
        <f t="shared" si="3130"/>
        <v>0.01042321201</v>
      </c>
      <c r="AI315" s="92">
        <f t="shared" si="3130"/>
        <v>0.01036367462</v>
      </c>
      <c r="AJ315" s="20"/>
      <c r="AK315" s="20">
        <f t="shared" ref="AK315:AQ315" si="3131">AC315*AC315</f>
        <v>0.000000009434200782</v>
      </c>
      <c r="AL315" s="20">
        <f t="shared" si="3131"/>
        <v>0.0000004609317881</v>
      </c>
      <c r="AM315" s="20">
        <f t="shared" si="3131"/>
        <v>0.0000009240231882</v>
      </c>
      <c r="AN315" s="20">
        <f t="shared" si="3131"/>
        <v>0.000058573878</v>
      </c>
      <c r="AO315" s="20">
        <f t="shared" si="3131"/>
        <v>0.00005488601345</v>
      </c>
      <c r="AP315" s="20">
        <f t="shared" si="3131"/>
        <v>0.0001086433487</v>
      </c>
      <c r="AQ315" s="20">
        <f t="shared" si="3131"/>
        <v>0.0001074057516</v>
      </c>
      <c r="AR315" s="20"/>
      <c r="AS315" s="20">
        <f t="shared" ref="AS315:AX315" si="3132">$AC315*AD315</f>
        <v>-0.000000065943332</v>
      </c>
      <c r="AT315" s="20">
        <f t="shared" si="3132"/>
        <v>-0.00000009336712636</v>
      </c>
      <c r="AU315" s="20">
        <f t="shared" si="3132"/>
        <v>-0.0000007433691718</v>
      </c>
      <c r="AV315" s="20">
        <f t="shared" si="3132"/>
        <v>-0.0000007195871532</v>
      </c>
      <c r="AW315" s="20">
        <f t="shared" si="3132"/>
        <v>-0.000001012404645</v>
      </c>
      <c r="AX315" s="20">
        <f t="shared" si="3132"/>
        <v>-0.000001006621789</v>
      </c>
      <c r="AY315" s="20"/>
      <c r="AZ315" s="20">
        <f t="shared" ref="AZ315:BD315" si="3133">$AD315*AE315</f>
        <v>0.0000006526190776</v>
      </c>
      <c r="BA315" s="20">
        <f t="shared" si="3133"/>
        <v>0.00000519601408</v>
      </c>
      <c r="BB315" s="20">
        <f t="shared" si="3133"/>
        <v>0.000005029782135</v>
      </c>
      <c r="BC315" s="20">
        <f t="shared" si="3133"/>
        <v>0.000007076522661</v>
      </c>
      <c r="BD315" s="20">
        <f t="shared" si="3133"/>
        <v>0.000007036101558</v>
      </c>
      <c r="BE315" s="20"/>
      <c r="BF315" s="20">
        <f t="shared" ref="BF315:BI315" si="3134">$AE315*AF315</f>
        <v>0.000007356875797</v>
      </c>
      <c r="BG315" s="20">
        <f t="shared" si="3134"/>
        <v>0.000007121513121</v>
      </c>
      <c r="BH315" s="20">
        <f t="shared" si="3134"/>
        <v>0.00001001942979</v>
      </c>
      <c r="BI315" s="20">
        <f t="shared" si="3134"/>
        <v>0.000009962198805</v>
      </c>
      <c r="BJ315" s="20"/>
      <c r="BK315" s="20">
        <f t="shared" ref="BK315:BM315" si="3135">$AF315*AG315</f>
        <v>0.00005669997051</v>
      </c>
      <c r="BL315" s="20">
        <f t="shared" si="3135"/>
        <v>0.00007977256577</v>
      </c>
      <c r="BM315" s="20">
        <f t="shared" si="3135"/>
        <v>0.00007931690482</v>
      </c>
      <c r="BN315" s="20"/>
      <c r="BO315" s="20">
        <f t="shared" ref="BO315:BP315" si="3136">$AG315*AH315</f>
        <v>0.00007722046553</v>
      </c>
      <c r="BP315" s="20">
        <f t="shared" si="3136"/>
        <v>0.00007677938217</v>
      </c>
      <c r="BQ315" s="20"/>
      <c r="BR315" s="20">
        <f t="shared" si="27"/>
        <v>0.0001080227778</v>
      </c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</row>
    <row r="316" ht="15.75" customHeight="1">
      <c r="A316" s="86">
        <v>44634.0</v>
      </c>
      <c r="B316" s="490">
        <v>0.029900000000000003</v>
      </c>
      <c r="C316" s="490">
        <v>0.0319</v>
      </c>
      <c r="D316" s="490">
        <v>0.0415</v>
      </c>
      <c r="E316" s="20">
        <v>0.023889999999999998</v>
      </c>
      <c r="F316" s="20">
        <v>0.025550000000000003</v>
      </c>
      <c r="G316" s="20">
        <v>0.00773</v>
      </c>
      <c r="H316" s="20">
        <v>0.01079</v>
      </c>
      <c r="I316" s="20" t="s">
        <v>83</v>
      </c>
      <c r="J316" s="20"/>
      <c r="K316" s="86">
        <v>44634.0</v>
      </c>
      <c r="L316" s="89">
        <v>0.9142</v>
      </c>
      <c r="M316" s="89">
        <v>118.2</v>
      </c>
      <c r="N316" s="20"/>
      <c r="O316" s="20"/>
      <c r="P316" s="20"/>
      <c r="Q316" s="20"/>
      <c r="R316" s="20"/>
      <c r="S316" s="86">
        <v>44634.0</v>
      </c>
      <c r="T316" s="20">
        <f t="shared" ref="T316:V316" si="3137">(1+B316)*1</f>
        <v>1.0299</v>
      </c>
      <c r="U316" s="20">
        <f t="shared" si="3137"/>
        <v>1.0319</v>
      </c>
      <c r="V316" s="20">
        <f t="shared" si="3137"/>
        <v>1.0415</v>
      </c>
      <c r="W316" s="91">
        <f t="shared" ref="W316:X316" si="3138">(1+E316)*$L316</f>
        <v>0.936040238</v>
      </c>
      <c r="X316" s="91">
        <f t="shared" si="3138"/>
        <v>0.93755781</v>
      </c>
      <c r="Y316" s="91">
        <f t="shared" ref="Y316:Z316" si="3139">(1+G316)*$M316</f>
        <v>119.113686</v>
      </c>
      <c r="Z316" s="91">
        <f t="shared" si="3139"/>
        <v>119.475378</v>
      </c>
      <c r="AA316" s="20"/>
      <c r="AB316" s="86">
        <v>44634.0</v>
      </c>
      <c r="AC316" s="92">
        <f t="shared" ref="AC316:AI316" si="3140">LN(T316/T315)</f>
        <v>0.0003884626639</v>
      </c>
      <c r="AD316" s="92">
        <f t="shared" si="3140"/>
        <v>0.0004846605048</v>
      </c>
      <c r="AE316" s="92">
        <f t="shared" si="3140"/>
        <v>0.0006723335027</v>
      </c>
      <c r="AF316" s="92">
        <f t="shared" si="3140"/>
        <v>-0.002476933295</v>
      </c>
      <c r="AG316" s="92">
        <f t="shared" si="3140"/>
        <v>-0.002623633798</v>
      </c>
      <c r="AH316" s="92">
        <f t="shared" si="3140"/>
        <v>0.007062510499</v>
      </c>
      <c r="AI316" s="92">
        <f t="shared" si="3140"/>
        <v>0.007131971137</v>
      </c>
      <c r="AJ316" s="20"/>
      <c r="AK316" s="20">
        <f t="shared" ref="AK316:AQ316" si="3141">AC316*AC316</f>
        <v>0.0000001509032413</v>
      </c>
      <c r="AL316" s="20">
        <f t="shared" si="3141"/>
        <v>0.0000002348958049</v>
      </c>
      <c r="AM316" s="20">
        <f t="shared" si="3141"/>
        <v>0.0000004520323389</v>
      </c>
      <c r="AN316" s="20">
        <f t="shared" si="3141"/>
        <v>0.00000613519855</v>
      </c>
      <c r="AO316" s="20">
        <f t="shared" si="3141"/>
        <v>0.000006883454306</v>
      </c>
      <c r="AP316" s="20">
        <f t="shared" si="3141"/>
        <v>0.00004987905455</v>
      </c>
      <c r="AQ316" s="20">
        <f t="shared" si="3141"/>
        <v>0.0000508650123</v>
      </c>
      <c r="AR316" s="20"/>
      <c r="AS316" s="20">
        <f t="shared" ref="AS316:AX316" si="3142">$AC316*AD316</f>
        <v>0.0000001882725108</v>
      </c>
      <c r="AT316" s="20">
        <f t="shared" si="3142"/>
        <v>0.0000002611764635</v>
      </c>
      <c r="AU316" s="20">
        <f t="shared" si="3142"/>
        <v>-0.0000009621961063</v>
      </c>
      <c r="AV316" s="20">
        <f t="shared" si="3142"/>
        <v>-0.000001019183774</v>
      </c>
      <c r="AW316" s="20">
        <f t="shared" si="3142"/>
        <v>0.000002743521642</v>
      </c>
      <c r="AX316" s="20">
        <f t="shared" si="3142"/>
        <v>0.000002770504507</v>
      </c>
      <c r="AY316" s="20"/>
      <c r="AZ316" s="20">
        <f t="shared" ref="AZ316:BD316" si="3143">$AD316*AE316</f>
        <v>0.0000003258534948</v>
      </c>
      <c r="BA316" s="20">
        <f t="shared" si="3143"/>
        <v>-0.000001200471741</v>
      </c>
      <c r="BB316" s="20">
        <f t="shared" si="3143"/>
        <v>-0.000001271571681</v>
      </c>
      <c r="BC316" s="20">
        <f t="shared" si="3143"/>
        <v>0.000003422919904</v>
      </c>
      <c r="BD316" s="20">
        <f t="shared" si="3143"/>
        <v>0.000003456584732</v>
      </c>
      <c r="BE316" s="20"/>
      <c r="BF316" s="20">
        <f t="shared" ref="BF316:BI316" si="3144">$AE316*AF316</f>
        <v>-0.000001665325239</v>
      </c>
      <c r="BG316" s="20">
        <f t="shared" si="3144"/>
        <v>-0.000001763956901</v>
      </c>
      <c r="BH316" s="20">
        <f t="shared" si="3144"/>
        <v>0.000004748362422</v>
      </c>
      <c r="BI316" s="20">
        <f t="shared" si="3144"/>
        <v>0.000004795063136</v>
      </c>
      <c r="BJ316" s="20"/>
      <c r="BK316" s="20">
        <f t="shared" ref="BK316:BM316" si="3145">$AF316*AG316</f>
        <v>0.00000649856591</v>
      </c>
      <c r="BL316" s="20">
        <f t="shared" si="3145"/>
        <v>-0.0000174933674</v>
      </c>
      <c r="BM316" s="20">
        <f t="shared" si="3145"/>
        <v>-0.00001766541677</v>
      </c>
      <c r="BN316" s="20"/>
      <c r="BO316" s="20">
        <f t="shared" ref="BO316:BP316" si="3146">$AG316*AH316</f>
        <v>-0.00001852944124</v>
      </c>
      <c r="BP316" s="20">
        <f t="shared" si="3146"/>
        <v>-0.00001871168052</v>
      </c>
      <c r="BQ316" s="20"/>
      <c r="BR316" s="20">
        <f t="shared" si="27"/>
        <v>0.00005036962104</v>
      </c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</row>
    <row r="317" ht="15.75" customHeight="1">
      <c r="A317" s="86">
        <v>44635.0</v>
      </c>
      <c r="B317" s="490">
        <v>0.0301</v>
      </c>
      <c r="C317" s="490">
        <v>0.032400000000000005</v>
      </c>
      <c r="D317" s="490">
        <v>0.04190000000000001</v>
      </c>
      <c r="E317" s="20">
        <v>0.02402</v>
      </c>
      <c r="F317" s="20">
        <v>0.025699999999999997</v>
      </c>
      <c r="G317" s="20">
        <v>0.00784</v>
      </c>
      <c r="H317" s="20">
        <v>0.01118</v>
      </c>
      <c r="I317" s="20" t="s">
        <v>83</v>
      </c>
      <c r="J317" s="20"/>
      <c r="K317" s="86">
        <v>44635.0</v>
      </c>
      <c r="L317" s="89">
        <v>0.913</v>
      </c>
      <c r="M317" s="89">
        <v>118.31</v>
      </c>
      <c r="N317" s="20"/>
      <c r="O317" s="20"/>
      <c r="P317" s="20"/>
      <c r="Q317" s="20"/>
      <c r="R317" s="20"/>
      <c r="S317" s="86">
        <v>44635.0</v>
      </c>
      <c r="T317" s="20">
        <f t="shared" ref="T317:V317" si="3147">(1+B317)*1</f>
        <v>1.0301</v>
      </c>
      <c r="U317" s="20">
        <f t="shared" si="3147"/>
        <v>1.0324</v>
      </c>
      <c r="V317" s="20">
        <f t="shared" si="3147"/>
        <v>1.0419</v>
      </c>
      <c r="W317" s="91">
        <f t="shared" ref="W317:X317" si="3148">(1+E317)*$L317</f>
        <v>0.93493026</v>
      </c>
      <c r="X317" s="91">
        <f t="shared" si="3148"/>
        <v>0.9364641</v>
      </c>
      <c r="Y317" s="91">
        <f t="shared" ref="Y317:Z317" si="3149">(1+G317)*$M317</f>
        <v>119.2375504</v>
      </c>
      <c r="Z317" s="91">
        <f t="shared" si="3149"/>
        <v>119.6327058</v>
      </c>
      <c r="AA317" s="20"/>
      <c r="AB317" s="86">
        <v>44635.0</v>
      </c>
      <c r="AC317" s="92">
        <f t="shared" ref="AC317:AI317" si="3150">LN(T317/T316)</f>
        <v>0.0001941747579</v>
      </c>
      <c r="AD317" s="92">
        <f t="shared" si="3150"/>
        <v>0.0004844257228</v>
      </c>
      <c r="AE317" s="92">
        <f t="shared" si="3150"/>
        <v>0.0003839877171</v>
      </c>
      <c r="AF317" s="92">
        <f t="shared" si="3150"/>
        <v>-0.001186526598</v>
      </c>
      <c r="AG317" s="92">
        <f t="shared" si="3150"/>
        <v>-0.001167233017</v>
      </c>
      <c r="AH317" s="92">
        <f t="shared" si="3150"/>
        <v>0.001039343559</v>
      </c>
      <c r="AI317" s="92">
        <f t="shared" si="3150"/>
        <v>0.001315955698</v>
      </c>
      <c r="AJ317" s="20"/>
      <c r="AK317" s="20">
        <f t="shared" ref="AK317:AQ317" si="3151">AC317*AC317</f>
        <v>0.0000000377038366</v>
      </c>
      <c r="AL317" s="20">
        <f t="shared" si="3151"/>
        <v>0.0000002346682809</v>
      </c>
      <c r="AM317" s="20">
        <f t="shared" si="3151"/>
        <v>0.0000001474465669</v>
      </c>
      <c r="AN317" s="20">
        <f t="shared" si="3151"/>
        <v>0.000001407845368</v>
      </c>
      <c r="AO317" s="20">
        <f t="shared" si="3151"/>
        <v>0.000001362432916</v>
      </c>
      <c r="AP317" s="20">
        <f t="shared" si="3151"/>
        <v>0.000001080235033</v>
      </c>
      <c r="AQ317" s="20">
        <f t="shared" si="3151"/>
        <v>0.0000017317394</v>
      </c>
      <c r="AR317" s="20"/>
      <c r="AS317" s="20">
        <f t="shared" ref="AS317:AX317" si="3152">$AC317*AD317</f>
        <v>0.00000009406324744</v>
      </c>
      <c r="AT317" s="20">
        <f t="shared" si="3152"/>
        <v>0.000000074560722</v>
      </c>
      <c r="AU317" s="20">
        <f t="shared" si="3152"/>
        <v>-0.000000230393515</v>
      </c>
      <c r="AV317" s="20">
        <f t="shared" si="3152"/>
        <v>-0.0000002266471885</v>
      </c>
      <c r="AW317" s="20">
        <f t="shared" si="3152"/>
        <v>0.0000002018142839</v>
      </c>
      <c r="AX317" s="20">
        <f t="shared" si="3152"/>
        <v>0.0000002555253791</v>
      </c>
      <c r="AY317" s="20"/>
      <c r="AZ317" s="20">
        <f t="shared" ref="AZ317:BD317" si="3153">$AD317*AE317</f>
        <v>0.0000001860135274</v>
      </c>
      <c r="BA317" s="20">
        <f t="shared" si="3153"/>
        <v>-0.000000574784005</v>
      </c>
      <c r="BB317" s="20">
        <f t="shared" si="3153"/>
        <v>-0.000000565437698</v>
      </c>
      <c r="BC317" s="20">
        <f t="shared" si="3153"/>
        <v>0.0000005034847547</v>
      </c>
      <c r="BD317" s="20">
        <f t="shared" si="3153"/>
        <v>0.0000006374827904</v>
      </c>
      <c r="BE317" s="20"/>
      <c r="BF317" s="20">
        <f t="shared" ref="BF317:BI317" si="3154">$AE317*AF317</f>
        <v>-0.0000004556116398</v>
      </c>
      <c r="BG317" s="20">
        <f t="shared" si="3154"/>
        <v>-0.0000004482031416</v>
      </c>
      <c r="BH317" s="20">
        <f t="shared" si="3154"/>
        <v>0.0000003990951605</v>
      </c>
      <c r="BI317" s="20">
        <f t="shared" si="3154"/>
        <v>0.0000005053108244</v>
      </c>
      <c r="BJ317" s="20"/>
      <c r="BK317" s="20">
        <f t="shared" ref="BK317:BM317" si="3155">$AF317*AG317</f>
        <v>0.000001384953021</v>
      </c>
      <c r="BL317" s="20">
        <f t="shared" si="3155"/>
        <v>-0.000001233208777</v>
      </c>
      <c r="BM317" s="20">
        <f t="shared" si="3155"/>
        <v>-0.000001561416438</v>
      </c>
      <c r="BN317" s="20"/>
      <c r="BO317" s="20">
        <f t="shared" ref="BO317:BP317" si="3156">$AG317*AH317</f>
        <v>-0.000001213156118</v>
      </c>
      <c r="BP317" s="20">
        <f t="shared" si="3156"/>
        <v>-0.00000153602694</v>
      </c>
      <c r="BQ317" s="20"/>
      <c r="BR317" s="20">
        <f t="shared" si="27"/>
        <v>0.000001367730079</v>
      </c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20"/>
      <c r="DD317" s="20"/>
      <c r="DE317" s="20"/>
    </row>
    <row r="318" ht="15.75" customHeight="1">
      <c r="A318" s="86">
        <v>44636.0</v>
      </c>
      <c r="B318" s="490">
        <v>0.0301</v>
      </c>
      <c r="C318" s="490">
        <v>0.0322</v>
      </c>
      <c r="D318" s="490">
        <v>0.0417</v>
      </c>
      <c r="E318" s="20">
        <v>0.023969999999999998</v>
      </c>
      <c r="F318" s="20">
        <v>0.02569</v>
      </c>
      <c r="G318" s="20">
        <v>0.007850000000000001</v>
      </c>
      <c r="H318" s="20">
        <v>0.011200000000000002</v>
      </c>
      <c r="I318" s="20" t="s">
        <v>83</v>
      </c>
      <c r="J318" s="20"/>
      <c r="K318" s="86">
        <v>44636.0</v>
      </c>
      <c r="L318" s="89">
        <v>0.9065</v>
      </c>
      <c r="M318" s="89">
        <v>118.76</v>
      </c>
      <c r="N318" s="20"/>
      <c r="O318" s="20"/>
      <c r="P318" s="20"/>
      <c r="Q318" s="20"/>
      <c r="R318" s="20"/>
      <c r="S318" s="86">
        <v>44636.0</v>
      </c>
      <c r="T318" s="20">
        <f t="shared" ref="T318:V318" si="3157">(1+B318)*1</f>
        <v>1.0301</v>
      </c>
      <c r="U318" s="20">
        <f t="shared" si="3157"/>
        <v>1.0322</v>
      </c>
      <c r="V318" s="20">
        <f t="shared" si="3157"/>
        <v>1.0417</v>
      </c>
      <c r="W318" s="91">
        <f t="shared" ref="W318:X318" si="3158">(1+E318)*$L318</f>
        <v>0.928228805</v>
      </c>
      <c r="X318" s="91">
        <f t="shared" si="3158"/>
        <v>0.929787985</v>
      </c>
      <c r="Y318" s="91">
        <f t="shared" ref="Y318:Z318" si="3159">(1+G318)*$M318</f>
        <v>119.692266</v>
      </c>
      <c r="Z318" s="91">
        <f t="shared" si="3159"/>
        <v>120.090112</v>
      </c>
      <c r="AA318" s="20"/>
      <c r="AB318" s="86">
        <v>44636.0</v>
      </c>
      <c r="AC318" s="92">
        <f t="shared" ref="AC318:AI318" si="3160">LN(T318/T317)</f>
        <v>0</v>
      </c>
      <c r="AD318" s="92">
        <f t="shared" si="3160"/>
        <v>-0.0001937421298</v>
      </c>
      <c r="AE318" s="92">
        <f t="shared" si="3160"/>
        <v>-0.0001919754277</v>
      </c>
      <c r="AF318" s="92">
        <f t="shared" si="3160"/>
        <v>-0.007193678763</v>
      </c>
      <c r="AG318" s="92">
        <f t="shared" si="3160"/>
        <v>-0.007154599887</v>
      </c>
      <c r="AH318" s="92">
        <f t="shared" si="3160"/>
        <v>0.003806273791</v>
      </c>
      <c r="AI318" s="92">
        <f t="shared" si="3160"/>
        <v>0.003816130307</v>
      </c>
      <c r="AJ318" s="20"/>
      <c r="AK318" s="20">
        <f t="shared" ref="AK318:AQ318" si="3161">AC318*AC318</f>
        <v>0</v>
      </c>
      <c r="AL318" s="20">
        <f t="shared" si="3161"/>
        <v>0.00000003753601287</v>
      </c>
      <c r="AM318" s="20">
        <f t="shared" si="3161"/>
        <v>0.00000003685456485</v>
      </c>
      <c r="AN318" s="20">
        <f t="shared" si="3161"/>
        <v>0.00005174901415</v>
      </c>
      <c r="AO318" s="20">
        <f t="shared" si="3161"/>
        <v>0.00005118829954</v>
      </c>
      <c r="AP318" s="20">
        <f t="shared" si="3161"/>
        <v>0.00001448772017</v>
      </c>
      <c r="AQ318" s="20">
        <f t="shared" si="3161"/>
        <v>0.00001456285052</v>
      </c>
      <c r="AR318" s="20"/>
      <c r="AS318" s="20">
        <f t="shared" ref="AS318:AX318" si="3162">$AC318*AD318</f>
        <v>0</v>
      </c>
      <c r="AT318" s="20">
        <f t="shared" si="3162"/>
        <v>0</v>
      </c>
      <c r="AU318" s="20">
        <f t="shared" si="3162"/>
        <v>0</v>
      </c>
      <c r="AV318" s="20">
        <f t="shared" si="3162"/>
        <v>0</v>
      </c>
      <c r="AW318" s="20">
        <f t="shared" si="3162"/>
        <v>0</v>
      </c>
      <c r="AX318" s="20">
        <f t="shared" si="3162"/>
        <v>0</v>
      </c>
      <c r="AY318" s="20"/>
      <c r="AZ318" s="20">
        <f t="shared" ref="AZ318:BD318" si="3163">$AD318*AE318</f>
        <v>0.00000003719372824</v>
      </c>
      <c r="BA318" s="20">
        <f t="shared" si="3163"/>
        <v>0.000001393718645</v>
      </c>
      <c r="BB318" s="20">
        <f t="shared" si="3163"/>
        <v>0.00000138614742</v>
      </c>
      <c r="BC318" s="20">
        <f t="shared" si="3163"/>
        <v>-0.0000007374355909</v>
      </c>
      <c r="BD318" s="20">
        <f t="shared" si="3163"/>
        <v>-0.0000007393452133</v>
      </c>
      <c r="BE318" s="20"/>
      <c r="BF318" s="20">
        <f t="shared" ref="BF318:BI318" si="3164">$AE318*AF318</f>
        <v>0.000001381009558</v>
      </c>
      <c r="BG318" s="20">
        <f t="shared" si="3164"/>
        <v>0.000001373507374</v>
      </c>
      <c r="BH318" s="20">
        <f t="shared" si="3164"/>
        <v>-0.000000730711039</v>
      </c>
      <c r="BI318" s="20">
        <f t="shared" si="3164"/>
        <v>-0.0000007326032479</v>
      </c>
      <c r="BJ318" s="20"/>
      <c r="BK318" s="20">
        <f t="shared" ref="BK318:BM318" si="3165">$AF318*AG318</f>
        <v>0.00005146789327</v>
      </c>
      <c r="BL318" s="20">
        <f t="shared" si="3165"/>
        <v>-0.00002738111094</v>
      </c>
      <c r="BM318" s="20">
        <f t="shared" si="3165"/>
        <v>-0.00002745201555</v>
      </c>
      <c r="BN318" s="20"/>
      <c r="BO318" s="20">
        <f t="shared" ref="BO318:BP318" si="3166">$AG318*AH318</f>
        <v>-0.00002723236603</v>
      </c>
      <c r="BP318" s="20">
        <f t="shared" si="3166"/>
        <v>-0.00002730288546</v>
      </c>
      <c r="BQ318" s="20"/>
      <c r="BR318" s="20">
        <f t="shared" si="27"/>
        <v>0.00001452523677</v>
      </c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/>
      <c r="DB318" s="20"/>
      <c r="DC318" s="20"/>
      <c r="DD318" s="20"/>
      <c r="DE318" s="20"/>
    </row>
    <row r="319" ht="15.75" customHeight="1">
      <c r="A319" s="86">
        <v>44637.0</v>
      </c>
      <c r="B319" s="490">
        <v>0.0296</v>
      </c>
      <c r="C319" s="490">
        <v>0.0315</v>
      </c>
      <c r="D319" s="490">
        <v>0.039599999999999996</v>
      </c>
      <c r="E319" s="20">
        <v>0.02341</v>
      </c>
      <c r="F319" s="20">
        <v>0.02527</v>
      </c>
      <c r="G319" s="20">
        <v>0.00791</v>
      </c>
      <c r="H319" s="20">
        <v>0.011279999999999998</v>
      </c>
      <c r="I319" s="20" t="s">
        <v>83</v>
      </c>
      <c r="J319" s="20"/>
      <c r="K319" s="86">
        <v>44637.0</v>
      </c>
      <c r="L319" s="89">
        <v>0.9016</v>
      </c>
      <c r="M319" s="89">
        <v>118.61</v>
      </c>
      <c r="N319" s="20"/>
      <c r="O319" s="20"/>
      <c r="P319" s="20"/>
      <c r="Q319" s="20"/>
      <c r="R319" s="20"/>
      <c r="S319" s="86">
        <v>44637.0</v>
      </c>
      <c r="T319" s="20">
        <f t="shared" ref="T319:V319" si="3167">(1+B319)*1</f>
        <v>1.0296</v>
      </c>
      <c r="U319" s="20">
        <f t="shared" si="3167"/>
        <v>1.0315</v>
      </c>
      <c r="V319" s="20">
        <f t="shared" si="3167"/>
        <v>1.0396</v>
      </c>
      <c r="W319" s="91">
        <f t="shared" ref="W319:X319" si="3168">(1+E319)*$L319</f>
        <v>0.922706456</v>
      </c>
      <c r="X319" s="91">
        <f t="shared" si="3168"/>
        <v>0.924383432</v>
      </c>
      <c r="Y319" s="91">
        <f t="shared" ref="Y319:Z319" si="3169">(1+G319)*$M319</f>
        <v>119.5482051</v>
      </c>
      <c r="Z319" s="91">
        <f t="shared" si="3169"/>
        <v>119.9479208</v>
      </c>
      <c r="AA319" s="20"/>
      <c r="AB319" s="86">
        <v>44637.0</v>
      </c>
      <c r="AC319" s="92">
        <f t="shared" ref="AC319:AI319" si="3170">LN(T319/T318)</f>
        <v>-0.0004855076077</v>
      </c>
      <c r="AD319" s="92">
        <f t="shared" si="3170"/>
        <v>-0.0006783932033</v>
      </c>
      <c r="AE319" s="92">
        <f t="shared" si="3170"/>
        <v>-0.002017970223</v>
      </c>
      <c r="AF319" s="92">
        <f t="shared" si="3170"/>
        <v>-0.005967108091</v>
      </c>
      <c r="AG319" s="92">
        <f t="shared" si="3170"/>
        <v>-0.005829631777</v>
      </c>
      <c r="AH319" s="92">
        <f t="shared" si="3170"/>
        <v>-0.001204318958</v>
      </c>
      <c r="AI319" s="92">
        <f t="shared" si="3170"/>
        <v>-0.00118473906</v>
      </c>
      <c r="AJ319" s="20"/>
      <c r="AK319" s="20">
        <f t="shared" ref="AK319:AQ319" si="3171">AC319*AC319</f>
        <v>0.0000002357176372</v>
      </c>
      <c r="AL319" s="20">
        <f t="shared" si="3171"/>
        <v>0.0000004602173383</v>
      </c>
      <c r="AM319" s="20">
        <f t="shared" si="3171"/>
        <v>0.000004072203821</v>
      </c>
      <c r="AN319" s="20">
        <f t="shared" si="3171"/>
        <v>0.00003560637897</v>
      </c>
      <c r="AO319" s="20">
        <f t="shared" si="3171"/>
        <v>0.00003398460665</v>
      </c>
      <c r="AP319" s="20">
        <f t="shared" si="3171"/>
        <v>0.000001450384152</v>
      </c>
      <c r="AQ319" s="20">
        <f t="shared" si="3171"/>
        <v>0.000001403606639</v>
      </c>
      <c r="AR319" s="20"/>
      <c r="AS319" s="20">
        <f t="shared" ref="AS319:AX319" si="3172">$AC319*AD319</f>
        <v>0.0000003293650612</v>
      </c>
      <c r="AT319" s="20">
        <f t="shared" si="3172"/>
        <v>0.0000009797398955</v>
      </c>
      <c r="AU319" s="20">
        <f t="shared" si="3172"/>
        <v>0.000002897076374</v>
      </c>
      <c r="AV319" s="20">
        <f t="shared" si="3172"/>
        <v>0.000002830330578</v>
      </c>
      <c r="AW319" s="20">
        <f t="shared" si="3172"/>
        <v>0.0000005847060162</v>
      </c>
      <c r="AX319" s="20">
        <f t="shared" si="3172"/>
        <v>0.0000005751998266</v>
      </c>
      <c r="AY319" s="20"/>
      <c r="AZ319" s="20">
        <f t="shared" ref="AZ319:BD319" si="3173">$AD319*AE319</f>
        <v>0.000001368977284</v>
      </c>
      <c r="BA319" s="20">
        <f t="shared" si="3173"/>
        <v>0.000004048045572</v>
      </c>
      <c r="BB319" s="20">
        <f t="shared" si="3173"/>
        <v>0.000003954782575</v>
      </c>
      <c r="BC319" s="20">
        <f t="shared" si="3173"/>
        <v>0.0000008170017956</v>
      </c>
      <c r="BD319" s="20">
        <f t="shared" si="3173"/>
        <v>0.0000008037189258</v>
      </c>
      <c r="BE319" s="20"/>
      <c r="BF319" s="20">
        <f t="shared" ref="BF319:BI319" si="3174">$AE319*AF319</f>
        <v>0.00001204144645</v>
      </c>
      <c r="BG319" s="20">
        <f t="shared" si="3174"/>
        <v>0.00001176402334</v>
      </c>
      <c r="BH319" s="20">
        <f t="shared" si="3174"/>
        <v>0.000002430279796</v>
      </c>
      <c r="BI319" s="20">
        <f t="shared" si="3174"/>
        <v>0.000002390768145</v>
      </c>
      <c r="BJ319" s="20"/>
      <c r="BK319" s="20">
        <f t="shared" ref="BK319:BM319" si="3175">$AF319*AG319</f>
        <v>0.00003478604294</v>
      </c>
      <c r="BL319" s="20">
        <f t="shared" si="3175"/>
        <v>0.000007186301397</v>
      </c>
      <c r="BM319" s="20">
        <f t="shared" si="3175"/>
        <v>0.000007069466029</v>
      </c>
      <c r="BN319" s="20"/>
      <c r="BO319" s="20">
        <f t="shared" ref="BO319:BP319" si="3176">$AG319*AH319</f>
        <v>0.000007020736066</v>
      </c>
      <c r="BP319" s="20">
        <f t="shared" si="3176"/>
        <v>0.000006906592469</v>
      </c>
      <c r="BQ319" s="20"/>
      <c r="BR319" s="20">
        <f t="shared" si="27"/>
        <v>0.00000142680371</v>
      </c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  <c r="DC319" s="20"/>
      <c r="DD319" s="20"/>
      <c r="DE319" s="20"/>
    </row>
    <row r="320" ht="15.75" customHeight="1">
      <c r="A320" s="86">
        <v>44638.0</v>
      </c>
      <c r="B320" s="490">
        <v>0.0296</v>
      </c>
      <c r="C320" s="490">
        <v>0.031400000000000004</v>
      </c>
      <c r="D320" s="490">
        <v>0.039900000000000005</v>
      </c>
      <c r="E320" s="20">
        <v>0.02316</v>
      </c>
      <c r="F320" s="20">
        <v>0.02533</v>
      </c>
      <c r="G320" s="20">
        <v>0.00784</v>
      </c>
      <c r="H320" s="20">
        <v>0.01114</v>
      </c>
      <c r="I320" s="20" t="s">
        <v>83</v>
      </c>
      <c r="J320" s="20"/>
      <c r="K320" s="86">
        <v>44638.0</v>
      </c>
      <c r="L320" s="89">
        <v>0.9051</v>
      </c>
      <c r="M320" s="89">
        <v>119.29</v>
      </c>
      <c r="N320" s="20"/>
      <c r="O320" s="20"/>
      <c r="P320" s="20"/>
      <c r="Q320" s="20"/>
      <c r="R320" s="20"/>
      <c r="S320" s="86">
        <v>44638.0</v>
      </c>
      <c r="T320" s="20">
        <f t="shared" ref="T320:V320" si="3177">(1+B320)*1</f>
        <v>1.0296</v>
      </c>
      <c r="U320" s="20">
        <f t="shared" si="3177"/>
        <v>1.0314</v>
      </c>
      <c r="V320" s="20">
        <f t="shared" si="3177"/>
        <v>1.0399</v>
      </c>
      <c r="W320" s="91">
        <f t="shared" ref="W320:X320" si="3178">(1+E320)*$L320</f>
        <v>0.926062116</v>
      </c>
      <c r="X320" s="91">
        <f t="shared" si="3178"/>
        <v>0.928026183</v>
      </c>
      <c r="Y320" s="91">
        <f t="shared" ref="Y320:Z320" si="3179">(1+G320)*$M320</f>
        <v>120.2252336</v>
      </c>
      <c r="Z320" s="91">
        <f t="shared" si="3179"/>
        <v>120.6188906</v>
      </c>
      <c r="AA320" s="20"/>
      <c r="AB320" s="86">
        <v>44638.0</v>
      </c>
      <c r="AC320" s="92">
        <f t="shared" ref="AC320:AI320" si="3180">LN(T320/T319)</f>
        <v>0</v>
      </c>
      <c r="AD320" s="92">
        <f t="shared" si="3180"/>
        <v>-0.00009695089445</v>
      </c>
      <c r="AE320" s="92">
        <f t="shared" si="3180"/>
        <v>0.0002885308989</v>
      </c>
      <c r="AF320" s="92">
        <f t="shared" si="3180"/>
        <v>0.003630160893</v>
      </c>
      <c r="AG320" s="92">
        <f t="shared" si="3180"/>
        <v>0.003932991565</v>
      </c>
      <c r="AH320" s="92">
        <f t="shared" si="3180"/>
        <v>0.005647250195</v>
      </c>
      <c r="AI320" s="92">
        <f t="shared" si="3180"/>
        <v>0.005578255255</v>
      </c>
      <c r="AJ320" s="20"/>
      <c r="AK320" s="20">
        <f t="shared" ref="AK320:AQ320" si="3181">AC320*AC320</f>
        <v>0</v>
      </c>
      <c r="AL320" s="20">
        <f t="shared" si="3181"/>
        <v>0.000000009399475934</v>
      </c>
      <c r="AM320" s="20">
        <f t="shared" si="3181"/>
        <v>0.00000008325007959</v>
      </c>
      <c r="AN320" s="20">
        <f t="shared" si="3181"/>
        <v>0.00001317806811</v>
      </c>
      <c r="AO320" s="20">
        <f t="shared" si="3181"/>
        <v>0.00001546842265</v>
      </c>
      <c r="AP320" s="20">
        <f t="shared" si="3181"/>
        <v>0.00003189143477</v>
      </c>
      <c r="AQ320" s="20">
        <f t="shared" si="3181"/>
        <v>0.00003111693168</v>
      </c>
      <c r="AR320" s="20"/>
      <c r="AS320" s="20">
        <f t="shared" ref="AS320:AX320" si="3182">$AC320*AD320</f>
        <v>0</v>
      </c>
      <c r="AT320" s="20">
        <f t="shared" si="3182"/>
        <v>0</v>
      </c>
      <c r="AU320" s="20">
        <f t="shared" si="3182"/>
        <v>0</v>
      </c>
      <c r="AV320" s="20">
        <f t="shared" si="3182"/>
        <v>0</v>
      </c>
      <c r="AW320" s="20">
        <f t="shared" si="3182"/>
        <v>0</v>
      </c>
      <c r="AX320" s="20">
        <f t="shared" si="3182"/>
        <v>0</v>
      </c>
      <c r="AY320" s="20"/>
      <c r="AZ320" s="20">
        <f t="shared" ref="AZ320:BD320" si="3183">$AD320*AE320</f>
        <v>-0.00000002797332872</v>
      </c>
      <c r="BA320" s="20">
        <f t="shared" si="3183"/>
        <v>-0.0000003519473456</v>
      </c>
      <c r="BB320" s="20">
        <f t="shared" si="3183"/>
        <v>-0.0000003813070501</v>
      </c>
      <c r="BC320" s="20">
        <f t="shared" si="3183"/>
        <v>-0.0000005475059576</v>
      </c>
      <c r="BD320" s="20">
        <f t="shared" si="3183"/>
        <v>-0.0000005408168364</v>
      </c>
      <c r="BE320" s="20"/>
      <c r="BF320" s="20">
        <f t="shared" ref="BF320:BI320" si="3184">$AE320*AF320</f>
        <v>0.000001047413585</v>
      </c>
      <c r="BG320" s="20">
        <f t="shared" si="3184"/>
        <v>0.000001134789592</v>
      </c>
      <c r="BH320" s="20">
        <f t="shared" si="3184"/>
        <v>0.000001629406175</v>
      </c>
      <c r="BI320" s="20">
        <f t="shared" si="3184"/>
        <v>0.000001609499003</v>
      </c>
      <c r="BJ320" s="20"/>
      <c r="BK320" s="20">
        <f t="shared" ref="BK320:BM320" si="3185">$AF320*AG320</f>
        <v>0.00001427739217</v>
      </c>
      <c r="BL320" s="20">
        <f t="shared" si="3185"/>
        <v>0.00002050042681</v>
      </c>
      <c r="BM320" s="20">
        <f t="shared" si="3185"/>
        <v>0.00002024996408</v>
      </c>
      <c r="BN320" s="20"/>
      <c r="BO320" s="20">
        <f t="shared" ref="BO320:BP320" si="3186">$AG320*AH320</f>
        <v>0.00002221058739</v>
      </c>
      <c r="BP320" s="20">
        <f t="shared" si="3186"/>
        <v>0.00002193923087</v>
      </c>
      <c r="BQ320" s="20"/>
      <c r="BR320" s="20">
        <f t="shared" si="27"/>
        <v>0.00003150180308</v>
      </c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  <c r="DC320" s="20"/>
      <c r="DD320" s="20"/>
      <c r="DE320" s="20"/>
    </row>
    <row r="321" ht="15.75" customHeight="1">
      <c r="A321" s="86">
        <v>44641.0</v>
      </c>
      <c r="B321" s="490">
        <v>0.0297</v>
      </c>
      <c r="C321" s="490">
        <v>0.0315</v>
      </c>
      <c r="D321" s="490">
        <v>0.0398</v>
      </c>
      <c r="E321" s="20">
        <v>0.0233</v>
      </c>
      <c r="F321" s="20">
        <v>0.02527</v>
      </c>
      <c r="G321" s="20">
        <v>0.00784</v>
      </c>
      <c r="H321" s="20">
        <v>0.01114</v>
      </c>
      <c r="I321" s="20" t="s">
        <v>83</v>
      </c>
      <c r="J321" s="20"/>
      <c r="K321" s="86">
        <v>44641.0</v>
      </c>
      <c r="L321" s="89">
        <v>0.9079</v>
      </c>
      <c r="M321" s="89">
        <v>119.49</v>
      </c>
      <c r="N321" s="20"/>
      <c r="O321" s="20"/>
      <c r="P321" s="20"/>
      <c r="Q321" s="20"/>
      <c r="R321" s="20"/>
      <c r="S321" s="86">
        <v>44641.0</v>
      </c>
      <c r="T321" s="20">
        <f t="shared" ref="T321:V321" si="3187">(1+B321)*1</f>
        <v>1.0297</v>
      </c>
      <c r="U321" s="20">
        <f t="shared" si="3187"/>
        <v>1.0315</v>
      </c>
      <c r="V321" s="20">
        <f t="shared" si="3187"/>
        <v>1.0398</v>
      </c>
      <c r="W321" s="91">
        <f t="shared" ref="W321:X321" si="3188">(1+E321)*$L321</f>
        <v>0.92905407</v>
      </c>
      <c r="X321" s="91">
        <f t="shared" si="3188"/>
        <v>0.930842633</v>
      </c>
      <c r="Y321" s="91">
        <f t="shared" ref="Y321:Z321" si="3189">(1+G321)*$M321</f>
        <v>120.4268016</v>
      </c>
      <c r="Z321" s="91">
        <f t="shared" si="3189"/>
        <v>120.8211186</v>
      </c>
      <c r="AA321" s="20"/>
      <c r="AB321" s="86">
        <v>44641.0</v>
      </c>
      <c r="AC321" s="92">
        <f t="shared" ref="AC321:AI321" si="3190">LN(T321/T320)</f>
        <v>0.00009712038079</v>
      </c>
      <c r="AD321" s="92">
        <f t="shared" si="3190"/>
        <v>0.00009695089445</v>
      </c>
      <c r="AE321" s="92">
        <f t="shared" si="3190"/>
        <v>-0.00009616771657</v>
      </c>
      <c r="AF321" s="92">
        <f t="shared" si="3190"/>
        <v>0.003225627178</v>
      </c>
      <c r="AG321" s="92">
        <f t="shared" si="3190"/>
        <v>0.003030286087</v>
      </c>
      <c r="AH321" s="92">
        <f t="shared" si="3190"/>
        <v>0.001675182568</v>
      </c>
      <c r="AI321" s="92">
        <f t="shared" si="3190"/>
        <v>0.001675182568</v>
      </c>
      <c r="AJ321" s="20"/>
      <c r="AK321" s="20">
        <f t="shared" ref="AK321:AQ321" si="3191">AC321*AC321</f>
        <v>0.000000009432368364</v>
      </c>
      <c r="AL321" s="20">
        <f t="shared" si="3191"/>
        <v>0.000000009399475934</v>
      </c>
      <c r="AM321" s="20">
        <f t="shared" si="3191"/>
        <v>0.000000009248229711</v>
      </c>
      <c r="AN321" s="20">
        <f t="shared" si="3191"/>
        <v>0.00001040467069</v>
      </c>
      <c r="AO321" s="20">
        <f t="shared" si="3191"/>
        <v>0.000009182633768</v>
      </c>
      <c r="AP321" s="20">
        <f t="shared" si="3191"/>
        <v>0.000002806236635</v>
      </c>
      <c r="AQ321" s="20">
        <f t="shared" si="3191"/>
        <v>0.000002806236635</v>
      </c>
      <c r="AR321" s="20"/>
      <c r="AS321" s="20">
        <f t="shared" ref="AS321:AX321" si="3192">$AC321*AD321</f>
        <v>0.000000009415907787</v>
      </c>
      <c r="AT321" s="20">
        <f t="shared" si="3192"/>
        <v>-0.000000009339845253</v>
      </c>
      <c r="AU321" s="20">
        <f t="shared" si="3192"/>
        <v>0.0000003132741398</v>
      </c>
      <c r="AV321" s="20">
        <f t="shared" si="3192"/>
        <v>0.0000002943025387</v>
      </c>
      <c r="AW321" s="20">
        <f t="shared" si="3192"/>
        <v>0.0000001626943689</v>
      </c>
      <c r="AX321" s="20">
        <f t="shared" si="3192"/>
        <v>0.0000001626943689</v>
      </c>
      <c r="AY321" s="20"/>
      <c r="AZ321" s="20">
        <f t="shared" ref="AZ321:BD321" si="3193">$AD321*AE321</f>
        <v>-0.000000009323546139</v>
      </c>
      <c r="BA321" s="20">
        <f t="shared" si="3193"/>
        <v>0.0000003127274401</v>
      </c>
      <c r="BB321" s="20">
        <f t="shared" si="3193"/>
        <v>0.0000002937889466</v>
      </c>
      <c r="BC321" s="20">
        <f t="shared" si="3193"/>
        <v>0.0000001624104483</v>
      </c>
      <c r="BD321" s="20">
        <f t="shared" si="3193"/>
        <v>0.0000001624104483</v>
      </c>
      <c r="BE321" s="20"/>
      <c r="BF321" s="20">
        <f t="shared" ref="BF321:BI321" si="3194">$AE321*AF321</f>
        <v>-0.0000003102012002</v>
      </c>
      <c r="BG321" s="20">
        <f t="shared" si="3194"/>
        <v>-0.0000002914156935</v>
      </c>
      <c r="BH321" s="20">
        <f t="shared" si="3194"/>
        <v>-0.0000001610984824</v>
      </c>
      <c r="BI321" s="20">
        <f t="shared" si="3194"/>
        <v>-0.0000001610984824</v>
      </c>
      <c r="BJ321" s="20"/>
      <c r="BK321" s="20">
        <f t="shared" ref="BK321:BM321" si="3195">$AF321*AG321</f>
        <v>0.00000977457316</v>
      </c>
      <c r="BL321" s="20">
        <f t="shared" si="3195"/>
        <v>0.000005403514419</v>
      </c>
      <c r="BM321" s="20">
        <f t="shared" si="3195"/>
        <v>0.000005403514419</v>
      </c>
      <c r="BN321" s="20"/>
      <c r="BO321" s="20">
        <f t="shared" ref="BO321:BP321" si="3196">$AG321*AH321</f>
        <v>0.000005076282428</v>
      </c>
      <c r="BP321" s="20">
        <f t="shared" si="3196"/>
        <v>0.000005076282428</v>
      </c>
      <c r="BQ321" s="20"/>
      <c r="BR321" s="20">
        <f t="shared" si="27"/>
        <v>0.000002806236635</v>
      </c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</row>
    <row r="322" ht="15.75" customHeight="1">
      <c r="A322" s="86">
        <v>44642.0</v>
      </c>
      <c r="B322" s="490">
        <v>0.0305</v>
      </c>
      <c r="C322" s="490">
        <v>0.0335</v>
      </c>
      <c r="D322" s="490">
        <v>0.0417</v>
      </c>
      <c r="E322" s="20">
        <v>0.0241</v>
      </c>
      <c r="F322" s="20">
        <v>0.0259</v>
      </c>
      <c r="G322" s="20">
        <v>0.007940000000000001</v>
      </c>
      <c r="H322" s="20">
        <v>0.0113</v>
      </c>
      <c r="I322" s="20" t="s">
        <v>83</v>
      </c>
      <c r="J322" s="20"/>
      <c r="K322" s="86">
        <v>44642.0</v>
      </c>
      <c r="L322" s="89">
        <v>0.9069</v>
      </c>
      <c r="M322" s="89">
        <v>120.83</v>
      </c>
      <c r="N322" s="20"/>
      <c r="O322" s="20"/>
      <c r="P322" s="20"/>
      <c r="Q322" s="20"/>
      <c r="R322" s="20"/>
      <c r="S322" s="86">
        <v>44642.0</v>
      </c>
      <c r="T322" s="20">
        <f t="shared" ref="T322:V322" si="3197">(1+B322)*1</f>
        <v>1.0305</v>
      </c>
      <c r="U322" s="20">
        <f t="shared" si="3197"/>
        <v>1.0335</v>
      </c>
      <c r="V322" s="20">
        <f t="shared" si="3197"/>
        <v>1.0417</v>
      </c>
      <c r="W322" s="91">
        <f t="shared" ref="W322:X322" si="3198">(1+E322)*$L322</f>
        <v>0.92875629</v>
      </c>
      <c r="X322" s="91">
        <f t="shared" si="3198"/>
        <v>0.93038871</v>
      </c>
      <c r="Y322" s="91">
        <f t="shared" ref="Y322:Z322" si="3199">(1+G322)*$M322</f>
        <v>121.7893902</v>
      </c>
      <c r="Z322" s="91">
        <f t="shared" si="3199"/>
        <v>122.195379</v>
      </c>
      <c r="AA322" s="20"/>
      <c r="AB322" s="86">
        <v>44642.0</v>
      </c>
      <c r="AC322" s="92">
        <f t="shared" ref="AC322:AI322" si="3200">LN(T322/T321)</f>
        <v>0.0007766236678</v>
      </c>
      <c r="AD322" s="92">
        <f t="shared" si="3200"/>
        <v>0.001937046611</v>
      </c>
      <c r="AE322" s="92">
        <f t="shared" si="3200"/>
        <v>0.001825607041</v>
      </c>
      <c r="AF322" s="92">
        <f t="shared" si="3200"/>
        <v>-0.0003205709355</v>
      </c>
      <c r="AG322" s="92">
        <f t="shared" si="3200"/>
        <v>-0.0004877663496</v>
      </c>
      <c r="AH322" s="92">
        <f t="shared" si="3200"/>
        <v>0.01125113035</v>
      </c>
      <c r="AI322" s="92">
        <f t="shared" si="3200"/>
        <v>0.0113101379</v>
      </c>
      <c r="AJ322" s="20"/>
      <c r="AK322" s="20">
        <f t="shared" ref="AK322:AQ322" si="3201">AC322*AC322</f>
        <v>0.0000006031443214</v>
      </c>
      <c r="AL322" s="20">
        <f t="shared" si="3201"/>
        <v>0.000003752149571</v>
      </c>
      <c r="AM322" s="20">
        <f t="shared" si="3201"/>
        <v>0.000003332841067</v>
      </c>
      <c r="AN322" s="20">
        <f t="shared" si="3201"/>
        <v>0.0000001027657247</v>
      </c>
      <c r="AO322" s="20">
        <f t="shared" si="3201"/>
        <v>0.0000002379160118</v>
      </c>
      <c r="AP322" s="20">
        <f t="shared" si="3201"/>
        <v>0.0001265879342</v>
      </c>
      <c r="AQ322" s="20">
        <f t="shared" si="3201"/>
        <v>0.0001279192192</v>
      </c>
      <c r="AR322" s="20"/>
      <c r="AS322" s="20">
        <f t="shared" ref="AS322:AX322" si="3202">$AC322*AD322</f>
        <v>0.000001504356243</v>
      </c>
      <c r="AT322" s="20">
        <f t="shared" si="3202"/>
        <v>0.000001417809636</v>
      </c>
      <c r="AU322" s="20">
        <f t="shared" si="3202"/>
        <v>-0.0000002489629757</v>
      </c>
      <c r="AV322" s="20">
        <f t="shared" si="3202"/>
        <v>-0.0000003788108915</v>
      </c>
      <c r="AW322" s="20">
        <f t="shared" si="3202"/>
        <v>0.000008737894123</v>
      </c>
      <c r="AX322" s="20">
        <f t="shared" si="3202"/>
        <v>0.000008783720777</v>
      </c>
      <c r="AY322" s="20"/>
      <c r="AZ322" s="20">
        <f t="shared" ref="AZ322:BD322" si="3203">$AD322*AE322</f>
        <v>0.00000353628593</v>
      </c>
      <c r="BA322" s="20">
        <f t="shared" si="3203"/>
        <v>-0.0000006209608441</v>
      </c>
      <c r="BB322" s="20">
        <f t="shared" si="3203"/>
        <v>-0.0000009448261543</v>
      </c>
      <c r="BC322" s="20">
        <f t="shared" si="3203"/>
        <v>0.00002179396392</v>
      </c>
      <c r="BD322" s="20">
        <f t="shared" si="3203"/>
        <v>0.00002190826428</v>
      </c>
      <c r="BE322" s="20"/>
      <c r="BF322" s="20">
        <f t="shared" ref="BF322:BI322" si="3204">$AE322*AF322</f>
        <v>-0.0000005852365569</v>
      </c>
      <c r="BG322" s="20">
        <f t="shared" si="3204"/>
        <v>-0.0000008904696822</v>
      </c>
      <c r="BH322" s="20">
        <f t="shared" si="3204"/>
        <v>0.00002054014279</v>
      </c>
      <c r="BI322" s="20">
        <f t="shared" si="3204"/>
        <v>0.00002064786738</v>
      </c>
      <c r="BJ322" s="20"/>
      <c r="BK322" s="20">
        <f t="shared" ref="BK322:BM322" si="3205">$AF322*AG322</f>
        <v>0.000000156363715</v>
      </c>
      <c r="BL322" s="20">
        <f t="shared" si="3205"/>
        <v>-0.000003606785383</v>
      </c>
      <c r="BM322" s="20">
        <f t="shared" si="3205"/>
        <v>-0.000003625701486</v>
      </c>
      <c r="BN322" s="20"/>
      <c r="BO322" s="20">
        <f t="shared" ref="BO322:BP322" si="3206">$AG322*AH322</f>
        <v>-0.000005487922782</v>
      </c>
      <c r="BP322" s="20">
        <f t="shared" si="3206"/>
        <v>-0.000005516704676</v>
      </c>
      <c r="BQ322" s="20"/>
      <c r="BR322" s="20">
        <f t="shared" si="27"/>
        <v>0.0001272518358</v>
      </c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  <c r="DC322" s="20"/>
      <c r="DD322" s="20"/>
      <c r="DE322" s="20"/>
    </row>
    <row r="323" ht="15.75" customHeight="1">
      <c r="A323" s="86">
        <v>44643.0</v>
      </c>
      <c r="B323" s="490">
        <v>0.030600000000000002</v>
      </c>
      <c r="C323" s="490">
        <v>0.0329</v>
      </c>
      <c r="D323" s="490">
        <v>0.0412</v>
      </c>
      <c r="E323" s="20">
        <v>0.02399</v>
      </c>
      <c r="F323" s="20">
        <v>0.025830000000000002</v>
      </c>
      <c r="G323" s="20">
        <v>0.007980000000000001</v>
      </c>
      <c r="H323" s="20">
        <v>0.01137</v>
      </c>
      <c r="I323" s="20" t="s">
        <v>83</v>
      </c>
      <c r="J323" s="20"/>
      <c r="K323" s="86">
        <v>44643.0</v>
      </c>
      <c r="L323" s="89">
        <v>0.9088</v>
      </c>
      <c r="M323" s="89">
        <v>121.17</v>
      </c>
      <c r="N323" s="20"/>
      <c r="O323" s="20"/>
      <c r="P323" s="20"/>
      <c r="Q323" s="20"/>
      <c r="R323" s="20"/>
      <c r="S323" s="86">
        <v>44643.0</v>
      </c>
      <c r="T323" s="20">
        <f t="shared" ref="T323:V323" si="3207">(1+B323)*1</f>
        <v>1.0306</v>
      </c>
      <c r="U323" s="20">
        <f t="shared" si="3207"/>
        <v>1.0329</v>
      </c>
      <c r="V323" s="20">
        <f t="shared" si="3207"/>
        <v>1.0412</v>
      </c>
      <c r="W323" s="91">
        <f t="shared" ref="W323:X323" si="3208">(1+E323)*$L323</f>
        <v>0.930602112</v>
      </c>
      <c r="X323" s="91">
        <f t="shared" si="3208"/>
        <v>0.932274304</v>
      </c>
      <c r="Y323" s="91">
        <f t="shared" ref="Y323:Z323" si="3209">(1+G323)*$M323</f>
        <v>122.1369366</v>
      </c>
      <c r="Z323" s="91">
        <f t="shared" si="3209"/>
        <v>122.5477029</v>
      </c>
      <c r="AA323" s="20"/>
      <c r="AB323" s="86">
        <v>44643.0</v>
      </c>
      <c r="AC323" s="92">
        <f t="shared" ref="AC323:AI323" si="3210">LN(T323/T322)</f>
        <v>0.00009703556361</v>
      </c>
      <c r="AD323" s="92">
        <f t="shared" si="3210"/>
        <v>-0.0005807201092</v>
      </c>
      <c r="AE323" s="92">
        <f t="shared" si="3210"/>
        <v>-0.00048009987</v>
      </c>
      <c r="AF323" s="92">
        <f t="shared" si="3210"/>
        <v>0.001985440359</v>
      </c>
      <c r="AG323" s="92">
        <f t="shared" si="3210"/>
        <v>0.002024622414</v>
      </c>
      <c r="AH323" s="92">
        <f t="shared" si="3210"/>
        <v>0.002849603319</v>
      </c>
      <c r="AI323" s="92">
        <f t="shared" si="3210"/>
        <v>0.002879134647</v>
      </c>
      <c r="AJ323" s="20"/>
      <c r="AK323" s="20">
        <f t="shared" ref="AK323:AQ323" si="3211">AC323*AC323</f>
        <v>0.000000009415900605</v>
      </c>
      <c r="AL323" s="20">
        <f t="shared" si="3211"/>
        <v>0.0000003372358453</v>
      </c>
      <c r="AM323" s="20">
        <f t="shared" si="3211"/>
        <v>0.0000002304958852</v>
      </c>
      <c r="AN323" s="20">
        <f t="shared" si="3211"/>
        <v>0.000003941973418</v>
      </c>
      <c r="AO323" s="20">
        <f t="shared" si="3211"/>
        <v>0.00000409909592</v>
      </c>
      <c r="AP323" s="20">
        <f t="shared" si="3211"/>
        <v>0.000008120239074</v>
      </c>
      <c r="AQ323" s="20">
        <f t="shared" si="3211"/>
        <v>0.000008289416317</v>
      </c>
      <c r="AR323" s="20"/>
      <c r="AS323" s="20">
        <f t="shared" ref="AS323:AX323" si="3212">$AC323*AD323</f>
        <v>-0.0000000563505031</v>
      </c>
      <c r="AT323" s="20">
        <f t="shared" si="3212"/>
        <v>-0.00000004658676147</v>
      </c>
      <c r="AU323" s="20">
        <f t="shared" si="3212"/>
        <v>0.0000001926583242</v>
      </c>
      <c r="AV323" s="20">
        <f t="shared" si="3212"/>
        <v>0.0000001964603771</v>
      </c>
      <c r="AW323" s="20">
        <f t="shared" si="3212"/>
        <v>0.0000002765128641</v>
      </c>
      <c r="AX323" s="20">
        <f t="shared" si="3212"/>
        <v>0.0000002793784532</v>
      </c>
      <c r="AY323" s="20"/>
      <c r="AZ323" s="20">
        <f t="shared" ref="AZ323:BD323" si="3213">$AD323*AE323</f>
        <v>0.0000002788036489</v>
      </c>
      <c r="BA323" s="20">
        <f t="shared" si="3213"/>
        <v>-0.000001152985142</v>
      </c>
      <c r="BB323" s="20">
        <f t="shared" si="3213"/>
        <v>-0.00000117573895</v>
      </c>
      <c r="BC323" s="20">
        <f t="shared" si="3213"/>
        <v>-0.00000165482195</v>
      </c>
      <c r="BD323" s="20">
        <f t="shared" si="3213"/>
        <v>-0.000001671971387</v>
      </c>
      <c r="BE323" s="20"/>
      <c r="BF323" s="20">
        <f t="shared" ref="BF323:BI323" si="3214">$AE323*AF323</f>
        <v>-0.0000009532096581</v>
      </c>
      <c r="BG323" s="20">
        <f t="shared" si="3214"/>
        <v>-0.0000009720209578</v>
      </c>
      <c r="BH323" s="20">
        <f t="shared" si="3214"/>
        <v>-0.000001368094183</v>
      </c>
      <c r="BI323" s="20">
        <f t="shared" si="3214"/>
        <v>-0.00000138227217</v>
      </c>
      <c r="BJ323" s="20"/>
      <c r="BK323" s="20">
        <f t="shared" ref="BK323:BM323" si="3215">$AF323*AG323</f>
        <v>0.000004019767052</v>
      </c>
      <c r="BL323" s="20">
        <f t="shared" si="3215"/>
        <v>0.000005657717435</v>
      </c>
      <c r="BM323" s="20">
        <f t="shared" si="3215"/>
        <v>0.000005716350127</v>
      </c>
      <c r="BN323" s="20"/>
      <c r="BO323" s="20">
        <f t="shared" ref="BO323:BP323" si="3216">$AG323*AH323</f>
        <v>0.00000576937075</v>
      </c>
      <c r="BP323" s="20">
        <f t="shared" si="3216"/>
        <v>0.00000582916054</v>
      </c>
      <c r="BQ323" s="20"/>
      <c r="BR323" s="20">
        <f t="shared" si="27"/>
        <v>0.000008204391646</v>
      </c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/>
      <c r="DB323" s="20"/>
      <c r="DC323" s="20"/>
      <c r="DD323" s="20"/>
      <c r="DE323" s="20"/>
    </row>
    <row r="324" ht="15.75" customHeight="1">
      <c r="A324" s="86">
        <v>44644.0</v>
      </c>
      <c r="B324" s="490">
        <v>0.030600000000000002</v>
      </c>
      <c r="C324" s="490">
        <v>0.0326</v>
      </c>
      <c r="D324" s="490">
        <v>0.040999999999999995</v>
      </c>
      <c r="E324" s="20">
        <v>0.02408</v>
      </c>
      <c r="F324" s="20">
        <v>0.02579</v>
      </c>
      <c r="G324" s="20">
        <v>0.008020000000000001</v>
      </c>
      <c r="H324" s="20">
        <v>0.01149</v>
      </c>
      <c r="I324" s="20" t="s">
        <v>83</v>
      </c>
      <c r="J324" s="20"/>
      <c r="K324" s="86">
        <v>44644.0</v>
      </c>
      <c r="L324" s="89">
        <v>0.9094</v>
      </c>
      <c r="M324" s="89">
        <v>122.39</v>
      </c>
      <c r="N324" s="20"/>
      <c r="O324" s="20"/>
      <c r="P324" s="20"/>
      <c r="Q324" s="20"/>
      <c r="R324" s="20"/>
      <c r="S324" s="86">
        <v>44644.0</v>
      </c>
      <c r="T324" s="20">
        <f t="shared" ref="T324:V324" si="3217">(1+B324)*1</f>
        <v>1.0306</v>
      </c>
      <c r="U324" s="20">
        <f t="shared" si="3217"/>
        <v>1.0326</v>
      </c>
      <c r="V324" s="20">
        <f t="shared" si="3217"/>
        <v>1.041</v>
      </c>
      <c r="W324" s="91">
        <f t="shared" ref="W324:X324" si="3218">(1+E324)*$L324</f>
        <v>0.931298352</v>
      </c>
      <c r="X324" s="91">
        <f t="shared" si="3218"/>
        <v>0.932853426</v>
      </c>
      <c r="Y324" s="91">
        <f t="shared" ref="Y324:Z324" si="3219">(1+G324)*$M324</f>
        <v>123.3715678</v>
      </c>
      <c r="Z324" s="91">
        <f t="shared" si="3219"/>
        <v>123.7962611</v>
      </c>
      <c r="AA324" s="20"/>
      <c r="AB324" s="86">
        <v>44644.0</v>
      </c>
      <c r="AC324" s="92">
        <f t="shared" ref="AC324:AI324" si="3220">LN(T324/T323)</f>
        <v>0</v>
      </c>
      <c r="AD324" s="92">
        <f t="shared" si="3220"/>
        <v>-0.000290486567</v>
      </c>
      <c r="AE324" s="92">
        <f t="shared" si="3220"/>
        <v>-0.0001921045054</v>
      </c>
      <c r="AF324" s="92">
        <f t="shared" si="3220"/>
        <v>0.0007478810451</v>
      </c>
      <c r="AG324" s="92">
        <f t="shared" si="3220"/>
        <v>0.0006209998482</v>
      </c>
      <c r="AH324" s="92">
        <f t="shared" si="3220"/>
        <v>0.01005783169</v>
      </c>
      <c r="AI324" s="92">
        <f t="shared" si="3220"/>
        <v>0.01013679305</v>
      </c>
      <c r="AJ324" s="20"/>
      <c r="AK324" s="20">
        <f t="shared" ref="AK324:AQ324" si="3221">AC324*AC324</f>
        <v>0</v>
      </c>
      <c r="AL324" s="20">
        <f t="shared" si="3221"/>
        <v>0.00000008438244563</v>
      </c>
      <c r="AM324" s="20">
        <f t="shared" si="3221"/>
        <v>0.00000003690414101</v>
      </c>
      <c r="AN324" s="20">
        <f t="shared" si="3221"/>
        <v>0.0000005593260576</v>
      </c>
      <c r="AO324" s="20">
        <f t="shared" si="3221"/>
        <v>0.0000003856408115</v>
      </c>
      <c r="AP324" s="20">
        <f t="shared" si="3221"/>
        <v>0.0001011599783</v>
      </c>
      <c r="AQ324" s="20">
        <f t="shared" si="3221"/>
        <v>0.0001027545734</v>
      </c>
      <c r="AR324" s="20"/>
      <c r="AS324" s="20">
        <f t="shared" ref="AS324:AX324" si="3222">$AC324*AD324</f>
        <v>0</v>
      </c>
      <c r="AT324" s="20">
        <f t="shared" si="3222"/>
        <v>0</v>
      </c>
      <c r="AU324" s="20">
        <f t="shared" si="3222"/>
        <v>0</v>
      </c>
      <c r="AV324" s="20">
        <f t="shared" si="3222"/>
        <v>0</v>
      </c>
      <c r="AW324" s="20">
        <f t="shared" si="3222"/>
        <v>0</v>
      </c>
      <c r="AX324" s="20">
        <f t="shared" si="3222"/>
        <v>0</v>
      </c>
      <c r="AY324" s="20"/>
      <c r="AZ324" s="20">
        <f t="shared" ref="AZ324:BD324" si="3223">$AD324*AE324</f>
        <v>0.0000000558037783</v>
      </c>
      <c r="BA324" s="20">
        <f t="shared" si="3223"/>
        <v>-0.0000002172493973</v>
      </c>
      <c r="BB324" s="20">
        <f t="shared" si="3223"/>
        <v>-0.000000180392114</v>
      </c>
      <c r="BC324" s="20">
        <f t="shared" si="3223"/>
        <v>-0.000002921665</v>
      </c>
      <c r="BD324" s="20">
        <f t="shared" si="3223"/>
        <v>-0.000002944602214</v>
      </c>
      <c r="BE324" s="20"/>
      <c r="BF324" s="20">
        <f t="shared" ref="BF324:BI324" si="3224">$AE324*AF324</f>
        <v>-0.0000001436713183</v>
      </c>
      <c r="BG324" s="20">
        <f t="shared" si="3224"/>
        <v>-0.0000001192968687</v>
      </c>
      <c r="BH324" s="20">
        <f t="shared" si="3224"/>
        <v>-0.000001932154783</v>
      </c>
      <c r="BI324" s="20">
        <f t="shared" si="3224"/>
        <v>-0.000001947323616</v>
      </c>
      <c r="BJ324" s="20"/>
      <c r="BK324" s="20">
        <f t="shared" ref="BK324:BM324" si="3225">$AF324*AG324</f>
        <v>0.0000004644340155</v>
      </c>
      <c r="BL324" s="20">
        <f t="shared" si="3225"/>
        <v>0.000007522061676</v>
      </c>
      <c r="BM324" s="20">
        <f t="shared" si="3225"/>
        <v>0.000007581115381</v>
      </c>
      <c r="BN324" s="20"/>
      <c r="BO324" s="20">
        <f t="shared" ref="BO324:BP324" si="3226">$AG324*AH324</f>
        <v>0.000006245911953</v>
      </c>
      <c r="BP324" s="20">
        <f t="shared" si="3226"/>
        <v>0.000006294946946</v>
      </c>
      <c r="BQ324" s="20"/>
      <c r="BR324" s="20">
        <f t="shared" si="27"/>
        <v>0.0001019541584</v>
      </c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  <c r="DC324" s="20"/>
      <c r="DD324" s="20"/>
      <c r="DE324" s="20"/>
    </row>
    <row r="325" ht="15.75" customHeight="1">
      <c r="A325" s="86">
        <v>44645.0</v>
      </c>
      <c r="B325" s="490">
        <v>0.0305</v>
      </c>
      <c r="C325" s="490">
        <v>0.0326</v>
      </c>
      <c r="D325" s="490">
        <v>0.0409</v>
      </c>
      <c r="E325" s="20">
        <v>0.023849999999999996</v>
      </c>
      <c r="F325" s="20">
        <v>0.025470000000000003</v>
      </c>
      <c r="G325" s="20">
        <v>0.00808</v>
      </c>
      <c r="H325" s="20">
        <v>0.011699999999999999</v>
      </c>
      <c r="I325" s="20" t="s">
        <v>83</v>
      </c>
      <c r="J325" s="20"/>
      <c r="K325" s="86">
        <v>44645.0</v>
      </c>
      <c r="L325" s="89">
        <v>0.9107</v>
      </c>
      <c r="M325" s="89">
        <v>122.2</v>
      </c>
      <c r="N325" s="20"/>
      <c r="O325" s="20"/>
      <c r="P325" s="20"/>
      <c r="Q325" s="20"/>
      <c r="R325" s="20"/>
      <c r="S325" s="86">
        <v>44645.0</v>
      </c>
      <c r="T325" s="20">
        <f t="shared" ref="T325:V325" si="3227">(1+B325)*1</f>
        <v>1.0305</v>
      </c>
      <c r="U325" s="20">
        <f t="shared" si="3227"/>
        <v>1.0326</v>
      </c>
      <c r="V325" s="20">
        <f t="shared" si="3227"/>
        <v>1.0409</v>
      </c>
      <c r="W325" s="91">
        <f t="shared" ref="W325:X325" si="3228">(1+E325)*$L325</f>
        <v>0.932420195</v>
      </c>
      <c r="X325" s="91">
        <f t="shared" si="3228"/>
        <v>0.933895529</v>
      </c>
      <c r="Y325" s="91">
        <f t="shared" ref="Y325:Z325" si="3229">(1+G325)*$M325</f>
        <v>123.187376</v>
      </c>
      <c r="Z325" s="91">
        <f t="shared" si="3229"/>
        <v>123.62974</v>
      </c>
      <c r="AA325" s="20"/>
      <c r="AB325" s="86">
        <v>44645.0</v>
      </c>
      <c r="AC325" s="92">
        <f t="shared" ref="AC325:AI325" si="3230">LN(T325/T324)</f>
        <v>-0.00009703556361</v>
      </c>
      <c r="AD325" s="92">
        <f t="shared" si="3230"/>
        <v>0</v>
      </c>
      <c r="AE325" s="92">
        <f t="shared" si="3230"/>
        <v>-0.00009606609355</v>
      </c>
      <c r="AF325" s="92">
        <f t="shared" si="3230"/>
        <v>0.00120387613</v>
      </c>
      <c r="AG325" s="92">
        <f t="shared" si="3230"/>
        <v>0.001116489826</v>
      </c>
      <c r="AH325" s="92">
        <f t="shared" si="3230"/>
        <v>-0.0014940998</v>
      </c>
      <c r="AI325" s="92">
        <f t="shared" si="3230"/>
        <v>-0.001346027696</v>
      </c>
      <c r="AJ325" s="20"/>
      <c r="AK325" s="20">
        <f t="shared" ref="AK325:AQ325" si="3231">AC325*AC325</f>
        <v>0.000000009415900605</v>
      </c>
      <c r="AL325" s="20">
        <f t="shared" si="3231"/>
        <v>0</v>
      </c>
      <c r="AM325" s="20">
        <f t="shared" si="3231"/>
        <v>0.000000009228694329</v>
      </c>
      <c r="AN325" s="20">
        <f t="shared" si="3231"/>
        <v>0.000001449317735</v>
      </c>
      <c r="AO325" s="20">
        <f t="shared" si="3231"/>
        <v>0.000001246549532</v>
      </c>
      <c r="AP325" s="20">
        <f t="shared" si="3231"/>
        <v>0.000002232334211</v>
      </c>
      <c r="AQ325" s="20">
        <f t="shared" si="3231"/>
        <v>0.000001811790559</v>
      </c>
      <c r="AR325" s="20"/>
      <c r="AS325" s="20">
        <f t="shared" ref="AS325:AX325" si="3232">$AC325*AD325</f>
        <v>0</v>
      </c>
      <c r="AT325" s="20">
        <f t="shared" si="3232"/>
        <v>0.000000009321827531</v>
      </c>
      <c r="AU325" s="20">
        <f t="shared" si="3232"/>
        <v>-0.0000001168187988</v>
      </c>
      <c r="AV325" s="20">
        <f t="shared" si="3232"/>
        <v>-0.0000001083392196</v>
      </c>
      <c r="AW325" s="20">
        <f t="shared" si="3232"/>
        <v>0.0000001449808161</v>
      </c>
      <c r="AX325" s="20">
        <f t="shared" si="3232"/>
        <v>0.0000001306125562</v>
      </c>
      <c r="AY325" s="20"/>
      <c r="AZ325" s="20">
        <f t="shared" ref="AZ325:BD325" si="3233">$AD325*AE325</f>
        <v>0</v>
      </c>
      <c r="BA325" s="20">
        <f t="shared" si="3233"/>
        <v>0</v>
      </c>
      <c r="BB325" s="20">
        <f t="shared" si="3233"/>
        <v>0</v>
      </c>
      <c r="BC325" s="20">
        <f t="shared" si="3233"/>
        <v>0</v>
      </c>
      <c r="BD325" s="20">
        <f t="shared" si="3233"/>
        <v>0</v>
      </c>
      <c r="BE325" s="20"/>
      <c r="BF325" s="20">
        <f t="shared" ref="BF325:BI325" si="3234">$AE325*AF325</f>
        <v>-0.0000001156516769</v>
      </c>
      <c r="BG325" s="20">
        <f t="shared" si="3234"/>
        <v>-0.0000001072568161</v>
      </c>
      <c r="BH325" s="20">
        <f t="shared" si="3234"/>
        <v>0.0000001435323311</v>
      </c>
      <c r="BI325" s="20">
        <f t="shared" si="3234"/>
        <v>0.0000001293076226</v>
      </c>
      <c r="BJ325" s="20"/>
      <c r="BK325" s="20">
        <f t="shared" ref="BK325:BM325" si="3235">$AF325*AG325</f>
        <v>0.000001344115451</v>
      </c>
      <c r="BL325" s="20">
        <f t="shared" si="3235"/>
        <v>-0.000001798711084</v>
      </c>
      <c r="BM325" s="20">
        <f t="shared" si="3235"/>
        <v>-0.000001620450613</v>
      </c>
      <c r="BN325" s="20"/>
      <c r="BO325" s="20">
        <f t="shared" ref="BO325:BP325" si="3236">$AG325*AH325</f>
        <v>-0.000001668147226</v>
      </c>
      <c r="BP325" s="20">
        <f t="shared" si="3236"/>
        <v>-0.000001502826229</v>
      </c>
      <c r="BQ325" s="20"/>
      <c r="BR325" s="20">
        <f t="shared" si="27"/>
        <v>0.000002011099711</v>
      </c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20"/>
    </row>
    <row r="326" ht="15.75" customHeight="1">
      <c r="A326" s="86">
        <v>44648.0</v>
      </c>
      <c r="B326" s="490">
        <v>0.0313</v>
      </c>
      <c r="C326" s="490">
        <v>0.0332</v>
      </c>
      <c r="D326" s="490">
        <v>0.0416</v>
      </c>
      <c r="E326" s="20">
        <v>0.02427</v>
      </c>
      <c r="F326" s="20">
        <v>0.025830000000000002</v>
      </c>
      <c r="G326" s="20">
        <v>0.00827</v>
      </c>
      <c r="H326" s="20">
        <v>0.01206</v>
      </c>
      <c r="I326" s="20" t="s">
        <v>83</v>
      </c>
      <c r="J326" s="20"/>
      <c r="K326" s="86">
        <v>44648.0</v>
      </c>
      <c r="L326" s="89">
        <v>0.9103</v>
      </c>
      <c r="M326" s="89">
        <v>123.93</v>
      </c>
      <c r="N326" s="20"/>
      <c r="O326" s="20"/>
      <c r="P326" s="20"/>
      <c r="Q326" s="20"/>
      <c r="R326" s="20"/>
      <c r="S326" s="86">
        <v>44648.0</v>
      </c>
      <c r="T326" s="20">
        <f t="shared" ref="T326:V326" si="3237">(1+B326)*1</f>
        <v>1.0313</v>
      </c>
      <c r="U326" s="20">
        <f t="shared" si="3237"/>
        <v>1.0332</v>
      </c>
      <c r="V326" s="20">
        <f t="shared" si="3237"/>
        <v>1.0416</v>
      </c>
      <c r="W326" s="91">
        <f t="shared" ref="W326:X326" si="3238">(1+E326)*$L326</f>
        <v>0.932392981</v>
      </c>
      <c r="X326" s="91">
        <f t="shared" si="3238"/>
        <v>0.933813049</v>
      </c>
      <c r="Y326" s="91">
        <f t="shared" ref="Y326:Z326" si="3239">(1+G326)*$M326</f>
        <v>124.9549011</v>
      </c>
      <c r="Z326" s="91">
        <f t="shared" si="3239"/>
        <v>125.4245958</v>
      </c>
      <c r="AA326" s="20"/>
      <c r="AB326" s="86">
        <v>44648.0</v>
      </c>
      <c r="AC326" s="92">
        <f t="shared" ref="AC326:AI326" si="3240">LN(T326/T325)</f>
        <v>0.0007760209915</v>
      </c>
      <c r="AD326" s="92">
        <f t="shared" si="3240"/>
        <v>0.0005808887761</v>
      </c>
      <c r="AE326" s="92">
        <f t="shared" si="3240"/>
        <v>0.0006722689329</v>
      </c>
      <c r="AF326" s="92">
        <f t="shared" si="3240"/>
        <v>-0.00002918683797</v>
      </c>
      <c r="AG326" s="92">
        <f t="shared" si="3240"/>
        <v>-0.00008832213015</v>
      </c>
      <c r="AH326" s="92">
        <f t="shared" si="3240"/>
        <v>0.01424630268</v>
      </c>
      <c r="AI326" s="92">
        <f t="shared" si="3240"/>
        <v>0.01441361675</v>
      </c>
      <c r="AJ326" s="20"/>
      <c r="AK326" s="20">
        <f t="shared" ref="AK326:AQ326" si="3241">AC326*AC326</f>
        <v>0.0000006022085793</v>
      </c>
      <c r="AL326" s="20">
        <f t="shared" si="3241"/>
        <v>0.0000003374317702</v>
      </c>
      <c r="AM326" s="20">
        <f t="shared" si="3241"/>
        <v>0.0000004519455181</v>
      </c>
      <c r="AN326" s="20">
        <f t="shared" si="3241"/>
        <v>0.0000000008518715104</v>
      </c>
      <c r="AO326" s="20">
        <f t="shared" si="3241"/>
        <v>0.000000007800798674</v>
      </c>
      <c r="AP326" s="20">
        <f t="shared" si="3241"/>
        <v>0.0002029571402</v>
      </c>
      <c r="AQ326" s="20">
        <f t="shared" si="3241"/>
        <v>0.000207752348</v>
      </c>
      <c r="AR326" s="20"/>
      <c r="AS326" s="20">
        <f t="shared" ref="AS326:AX326" si="3242">$AC326*AD326</f>
        <v>0.000000450781884</v>
      </c>
      <c r="AT326" s="20">
        <f t="shared" si="3242"/>
        <v>0.0000005216948039</v>
      </c>
      <c r="AU326" s="20">
        <f t="shared" si="3242"/>
        <v>-0.00000002264959894</v>
      </c>
      <c r="AV326" s="20">
        <f t="shared" si="3242"/>
        <v>-0.00000006853982701</v>
      </c>
      <c r="AW326" s="20">
        <f t="shared" si="3242"/>
        <v>0.00001105542993</v>
      </c>
      <c r="AX326" s="20">
        <f t="shared" si="3242"/>
        <v>0.00001118526917</v>
      </c>
      <c r="AY326" s="20"/>
      <c r="AZ326" s="20">
        <f t="shared" ref="AZ326:BD326" si="3243">$AD326*AE326</f>
        <v>0.0000003905134777</v>
      </c>
      <c r="BA326" s="20">
        <f t="shared" si="3243"/>
        <v>-0.00000001695430659</v>
      </c>
      <c r="BB326" s="20">
        <f t="shared" si="3243"/>
        <v>-0.00000005130533409</v>
      </c>
      <c r="BC326" s="20">
        <f t="shared" si="3243"/>
        <v>0.000008275517331</v>
      </c>
      <c r="BD326" s="20">
        <f t="shared" si="3243"/>
        <v>0.000008372708196</v>
      </c>
      <c r="BE326" s="20"/>
      <c r="BF326" s="20">
        <f t="shared" ref="BF326:BI326" si="3244">$AE326*AF326</f>
        <v>-0.00000001962140441</v>
      </c>
      <c r="BG326" s="20">
        <f t="shared" si="3244"/>
        <v>-0.00000005937622419</v>
      </c>
      <c r="BH326" s="20">
        <f t="shared" si="3244"/>
        <v>0.000009577346703</v>
      </c>
      <c r="BI326" s="20">
        <f t="shared" si="3244"/>
        <v>0.000009689826755</v>
      </c>
      <c r="BJ326" s="20"/>
      <c r="BK326" s="20">
        <f t="shared" ref="BK326:BM326" si="3245">$AF326*AG326</f>
        <v>0.000000002577843701</v>
      </c>
      <c r="BL326" s="20">
        <f t="shared" si="3245"/>
        <v>-0.0000004158045281</v>
      </c>
      <c r="BM326" s="20">
        <f t="shared" si="3245"/>
        <v>-0.0000004206878967</v>
      </c>
      <c r="BN326" s="20"/>
      <c r="BO326" s="20">
        <f t="shared" ref="BO326:BP326" si="3246">$AG326*AH326</f>
        <v>-0.0000012582638</v>
      </c>
      <c r="BP326" s="20">
        <f t="shared" si="3246"/>
        <v>-0.000001273041335</v>
      </c>
      <c r="BQ326" s="20"/>
      <c r="BR326" s="20">
        <f t="shared" si="27"/>
        <v>0.0002053407471</v>
      </c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20"/>
      <c r="DD326" s="20"/>
      <c r="DE326" s="20"/>
    </row>
    <row r="327" ht="15.75" customHeight="1">
      <c r="A327" s="86">
        <v>44649.0</v>
      </c>
      <c r="B327" s="490">
        <v>0.0311</v>
      </c>
      <c r="C327" s="490">
        <v>0.032799999999999996</v>
      </c>
      <c r="D327" s="490">
        <v>0.041100000000000005</v>
      </c>
      <c r="E327" s="20">
        <v>0.02421</v>
      </c>
      <c r="F327" s="20">
        <v>0.02565</v>
      </c>
      <c r="G327" s="20">
        <v>0.00848</v>
      </c>
      <c r="H327" s="20">
        <v>0.0113</v>
      </c>
      <c r="I327" s="20" t="s">
        <v>83</v>
      </c>
      <c r="J327" s="20"/>
      <c r="K327" s="86">
        <v>44649.0</v>
      </c>
      <c r="L327" s="89">
        <v>0.9022</v>
      </c>
      <c r="M327" s="89">
        <v>122.91</v>
      </c>
      <c r="N327" s="20"/>
      <c r="O327" s="20"/>
      <c r="P327" s="20"/>
      <c r="Q327" s="20"/>
      <c r="R327" s="20"/>
      <c r="S327" s="86">
        <v>44649.0</v>
      </c>
      <c r="T327" s="20">
        <f t="shared" ref="T327:V327" si="3247">(1+B327)*1</f>
        <v>1.0311</v>
      </c>
      <c r="U327" s="20">
        <f t="shared" si="3247"/>
        <v>1.0328</v>
      </c>
      <c r="V327" s="20">
        <f t="shared" si="3247"/>
        <v>1.0411</v>
      </c>
      <c r="W327" s="91">
        <f t="shared" ref="W327:X327" si="3248">(1+E327)*$L327</f>
        <v>0.924042262</v>
      </c>
      <c r="X327" s="91">
        <f t="shared" si="3248"/>
        <v>0.92534143</v>
      </c>
      <c r="Y327" s="91">
        <f t="shared" ref="Y327:Z327" si="3249">(1+G327)*$M327</f>
        <v>123.9522768</v>
      </c>
      <c r="Z327" s="91">
        <f t="shared" si="3249"/>
        <v>124.298883</v>
      </c>
      <c r="AA327" s="20"/>
      <c r="AB327" s="86">
        <v>44649.0</v>
      </c>
      <c r="AC327" s="92">
        <f t="shared" ref="AC327:AI327" si="3250">LN(T327/T326)</f>
        <v>-0.0001939487981</v>
      </c>
      <c r="AD327" s="92">
        <f t="shared" si="3250"/>
        <v>-0.0003872216893</v>
      </c>
      <c r="AE327" s="92">
        <f t="shared" si="3250"/>
        <v>-0.0004801459736</v>
      </c>
      <c r="AF327" s="92">
        <f t="shared" si="3250"/>
        <v>-0.008996570557</v>
      </c>
      <c r="AG327" s="92">
        <f t="shared" si="3250"/>
        <v>-0.009113473603</v>
      </c>
      <c r="AH327" s="92">
        <f t="shared" si="3250"/>
        <v>-0.008056253992</v>
      </c>
      <c r="AI327" s="92">
        <f t="shared" si="3250"/>
        <v>-0.009015735569</v>
      </c>
      <c r="AJ327" s="20"/>
      <c r="AK327" s="20">
        <f t="shared" ref="AK327:AQ327" si="3251">AC327*AC327</f>
        <v>0.00000003761613629</v>
      </c>
      <c r="AL327" s="20">
        <f t="shared" si="3251"/>
        <v>0.0000001499406366</v>
      </c>
      <c r="AM327" s="20">
        <f t="shared" si="3251"/>
        <v>0.000000230540156</v>
      </c>
      <c r="AN327" s="20">
        <f t="shared" si="3251"/>
        <v>0.00008093828179</v>
      </c>
      <c r="AO327" s="20">
        <f t="shared" si="3251"/>
        <v>0.00008305540112</v>
      </c>
      <c r="AP327" s="20">
        <f t="shared" si="3251"/>
        <v>0.00006490322838</v>
      </c>
      <c r="AQ327" s="20">
        <f t="shared" si="3251"/>
        <v>0.00008128348785</v>
      </c>
      <c r="AR327" s="20"/>
      <c r="AS327" s="20">
        <f t="shared" ref="AS327:AX327" si="3252">$AC327*AD327</f>
        <v>0.00000007510118124</v>
      </c>
      <c r="AT327" s="20">
        <f t="shared" si="3252"/>
        <v>0.0000000931237345</v>
      </c>
      <c r="AU327" s="20">
        <f t="shared" si="3252"/>
        <v>0.000001744874047</v>
      </c>
      <c r="AV327" s="20">
        <f t="shared" si="3252"/>
        <v>0.000001767547252</v>
      </c>
      <c r="AW327" s="20">
        <f t="shared" si="3252"/>
        <v>0.000001562500779</v>
      </c>
      <c r="AX327" s="20">
        <f t="shared" si="3252"/>
        <v>0.000001748591078</v>
      </c>
      <c r="AY327" s="20"/>
      <c r="AZ327" s="20">
        <f t="shared" ref="AZ327:BD327" si="3253">$AD327*AE327</f>
        <v>0.000000185922935</v>
      </c>
      <c r="BA327" s="20">
        <f t="shared" si="3253"/>
        <v>0.000003483667249</v>
      </c>
      <c r="BB327" s="20">
        <f t="shared" si="3253"/>
        <v>0.000003528934644</v>
      </c>
      <c r="BC327" s="20">
        <f t="shared" si="3253"/>
        <v>0.00000311955628</v>
      </c>
      <c r="BD327" s="20">
        <f t="shared" si="3253"/>
        <v>0.000003491088357</v>
      </c>
      <c r="BE327" s="20"/>
      <c r="BF327" s="20">
        <f t="shared" ref="BF327:BI327" si="3254">$AE327*AF327</f>
        <v>0.000004319667129</v>
      </c>
      <c r="BG327" s="20">
        <f t="shared" si="3254"/>
        <v>0.000004375797656</v>
      </c>
      <c r="BH327" s="20">
        <f t="shared" si="3254"/>
        <v>0.000003868177917</v>
      </c>
      <c r="BI327" s="20">
        <f t="shared" si="3254"/>
        <v>0.000004328869133</v>
      </c>
      <c r="BJ327" s="20"/>
      <c r="BK327" s="20">
        <f t="shared" ref="BK327:BM327" si="3255">$AF327*AG327</f>
        <v>0.00008199000829</v>
      </c>
      <c r="BL327" s="20">
        <f t="shared" si="3255"/>
        <v>0.00007247865747</v>
      </c>
      <c r="BM327" s="20">
        <f t="shared" si="3255"/>
        <v>0.00008111070117</v>
      </c>
      <c r="BN327" s="20"/>
      <c r="BO327" s="20">
        <f t="shared" ref="BO327:BP327" si="3256">$AG327*AH327</f>
        <v>0.0000734204581</v>
      </c>
      <c r="BP327" s="20">
        <f t="shared" si="3256"/>
        <v>0.00008216466812</v>
      </c>
      <c r="BQ327" s="20"/>
      <c r="BR327" s="20">
        <f t="shared" si="27"/>
        <v>0.00007263305567</v>
      </c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20"/>
      <c r="DD327" s="20"/>
      <c r="DE327" s="20"/>
    </row>
    <row r="328" ht="15.75" customHeight="1">
      <c r="A328" s="86">
        <v>44650.0</v>
      </c>
      <c r="B328" s="490">
        <v>0.0301</v>
      </c>
      <c r="C328" s="490">
        <v>0.0315</v>
      </c>
      <c r="D328" s="490">
        <v>0.0393</v>
      </c>
      <c r="E328" s="20">
        <v>0.02399</v>
      </c>
      <c r="F328" s="20">
        <v>0.025470000000000003</v>
      </c>
      <c r="G328" s="20">
        <v>0.008199999999999999</v>
      </c>
      <c r="H328" s="20">
        <v>0.01139</v>
      </c>
      <c r="I328" s="20" t="s">
        <v>83</v>
      </c>
      <c r="J328" s="20"/>
      <c r="K328" s="86">
        <v>44650.0</v>
      </c>
      <c r="L328" s="89">
        <v>0.8963</v>
      </c>
      <c r="M328" s="89">
        <v>121.89</v>
      </c>
      <c r="N328" s="20"/>
      <c r="O328" s="20"/>
      <c r="P328" s="20"/>
      <c r="Q328" s="20"/>
      <c r="R328" s="20"/>
      <c r="S328" s="86">
        <v>44650.0</v>
      </c>
      <c r="T328" s="20">
        <f t="shared" ref="T328:V328" si="3257">(1+B328)*1</f>
        <v>1.0301</v>
      </c>
      <c r="U328" s="20">
        <f t="shared" si="3257"/>
        <v>1.0315</v>
      </c>
      <c r="V328" s="20">
        <f t="shared" si="3257"/>
        <v>1.0393</v>
      </c>
      <c r="W328" s="91">
        <f t="shared" ref="W328:X328" si="3258">(1+E328)*$L328</f>
        <v>0.917802237</v>
      </c>
      <c r="X328" s="91">
        <f t="shared" si="3258"/>
        <v>0.919128761</v>
      </c>
      <c r="Y328" s="91">
        <f t="shared" ref="Y328:Z328" si="3259">(1+G328)*$M328</f>
        <v>122.889498</v>
      </c>
      <c r="Z328" s="91">
        <f t="shared" si="3259"/>
        <v>123.2783271</v>
      </c>
      <c r="AA328" s="20"/>
      <c r="AB328" s="86">
        <v>44650.0</v>
      </c>
      <c r="AC328" s="92">
        <f t="shared" ref="AC328:AI328" si="3260">LN(T328/T327)</f>
        <v>-0.0009703086343</v>
      </c>
      <c r="AD328" s="92">
        <f t="shared" si="3260"/>
        <v>-0.001259507021</v>
      </c>
      <c r="AE328" s="92">
        <f t="shared" si="3260"/>
        <v>-0.001730436886</v>
      </c>
      <c r="AF328" s="92">
        <f t="shared" si="3260"/>
        <v>-0.006775869383</v>
      </c>
      <c r="AG328" s="92">
        <f t="shared" si="3260"/>
        <v>-0.006736560477</v>
      </c>
      <c r="AH328" s="92">
        <f t="shared" si="3260"/>
        <v>-0.008611065675</v>
      </c>
      <c r="AI328" s="92">
        <f t="shared" si="3260"/>
        <v>-0.008244391155</v>
      </c>
      <c r="AJ328" s="20"/>
      <c r="AK328" s="20">
        <f t="shared" ref="AK328:AQ328" si="3261">AC328*AC328</f>
        <v>0.0000009414988457</v>
      </c>
      <c r="AL328" s="20">
        <f t="shared" si="3261"/>
        <v>0.000001586357936</v>
      </c>
      <c r="AM328" s="20">
        <f t="shared" si="3261"/>
        <v>0.000002994411818</v>
      </c>
      <c r="AN328" s="20">
        <f t="shared" si="3261"/>
        <v>0.0000459124059</v>
      </c>
      <c r="AO328" s="20">
        <f t="shared" si="3261"/>
        <v>0.00004538124706</v>
      </c>
      <c r="AP328" s="20">
        <f t="shared" si="3261"/>
        <v>0.00007415045207</v>
      </c>
      <c r="AQ328" s="20">
        <f t="shared" si="3261"/>
        <v>0.00006796998552</v>
      </c>
      <c r="AR328" s="20"/>
      <c r="AS328" s="20">
        <f t="shared" ref="AS328:AX328" si="3262">$AC328*AD328</f>
        <v>0.000001222110537</v>
      </c>
      <c r="AT328" s="20">
        <f t="shared" si="3262"/>
        <v>0.000001679057852</v>
      </c>
      <c r="AU328" s="20">
        <f t="shared" si="3262"/>
        <v>0.000006574684567</v>
      </c>
      <c r="AV328" s="20">
        <f t="shared" si="3262"/>
        <v>0.000006536542796</v>
      </c>
      <c r="AW328" s="20">
        <f t="shared" si="3262"/>
        <v>0.000008355391375</v>
      </c>
      <c r="AX328" s="20">
        <f t="shared" si="3262"/>
        <v>0.000007999603922</v>
      </c>
      <c r="AY328" s="20"/>
      <c r="AZ328" s="20">
        <f t="shared" ref="AZ328:BD328" si="3263">$AD328*AE328</f>
        <v>0.000002179497408</v>
      </c>
      <c r="BA328" s="20">
        <f t="shared" si="3263"/>
        <v>0.000008534255062</v>
      </c>
      <c r="BB328" s="20">
        <f t="shared" si="3263"/>
        <v>0.000008484745219</v>
      </c>
      <c r="BC328" s="20">
        <f t="shared" si="3263"/>
        <v>0.00001084569768</v>
      </c>
      <c r="BD328" s="20">
        <f t="shared" si="3263"/>
        <v>0.00001038386854</v>
      </c>
      <c r="BE328" s="20"/>
      <c r="BF328" s="20">
        <f t="shared" ref="BF328:BI328" si="3264">$AE328*AF328</f>
        <v>0.00001172521432</v>
      </c>
      <c r="BG328" s="20">
        <f t="shared" si="3264"/>
        <v>0.00001165719274</v>
      </c>
      <c r="BH328" s="20">
        <f t="shared" si="3264"/>
        <v>0.00001490090568</v>
      </c>
      <c r="BI328" s="20">
        <f t="shared" si="3264"/>
        <v>0.00001426639856</v>
      </c>
      <c r="BJ328" s="20"/>
      <c r="BK328" s="20">
        <f t="shared" ref="BK328:BM328" si="3265">$AF328*AG328</f>
        <v>0.00004564605388</v>
      </c>
      <c r="BL328" s="20">
        <f t="shared" si="3265"/>
        <v>0.00005834745627</v>
      </c>
      <c r="BM328" s="20">
        <f t="shared" si="3265"/>
        <v>0.00005586291761</v>
      </c>
      <c r="BN328" s="20"/>
      <c r="BO328" s="20">
        <f t="shared" ref="BO328:BP328" si="3266">$AG328*AH328</f>
        <v>0.00005800896469</v>
      </c>
      <c r="BP328" s="20">
        <f t="shared" si="3266"/>
        <v>0.00005553883961</v>
      </c>
      <c r="BQ328" s="20"/>
      <c r="BR328" s="20">
        <f t="shared" si="27"/>
        <v>0.00007099299369</v>
      </c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</row>
    <row r="329" ht="15.75" customHeight="1">
      <c r="A329" s="86">
        <v>44651.0</v>
      </c>
      <c r="B329" s="490">
        <v>0.029900000000000003</v>
      </c>
      <c r="C329" s="490">
        <v>0.0311</v>
      </c>
      <c r="D329" s="490">
        <v>0.039</v>
      </c>
      <c r="E329" s="20">
        <v>0.023559999999999998</v>
      </c>
      <c r="F329" s="20">
        <v>0.025249999999999998</v>
      </c>
      <c r="G329" s="20">
        <v>0.00808</v>
      </c>
      <c r="H329" s="20">
        <v>0.01125</v>
      </c>
      <c r="I329" s="20" t="s">
        <v>83</v>
      </c>
      <c r="J329" s="20"/>
      <c r="K329" s="86">
        <v>44651.0</v>
      </c>
      <c r="L329" s="89">
        <v>0.9037</v>
      </c>
      <c r="M329" s="89">
        <v>121.76</v>
      </c>
      <c r="N329" s="20"/>
      <c r="O329" s="20"/>
      <c r="P329" s="20"/>
      <c r="Q329" s="20"/>
      <c r="R329" s="20"/>
      <c r="S329" s="86">
        <v>44651.0</v>
      </c>
      <c r="T329" s="20">
        <f t="shared" ref="T329:V329" si="3267">(1+B329)*1</f>
        <v>1.0299</v>
      </c>
      <c r="U329" s="20">
        <f t="shared" si="3267"/>
        <v>1.0311</v>
      </c>
      <c r="V329" s="20">
        <f t="shared" si="3267"/>
        <v>1.039</v>
      </c>
      <c r="W329" s="91">
        <f t="shared" ref="W329:X329" si="3268">(1+E329)*$L329</f>
        <v>0.924991172</v>
      </c>
      <c r="X329" s="91">
        <f t="shared" si="3268"/>
        <v>0.926518425</v>
      </c>
      <c r="Y329" s="91">
        <f t="shared" ref="Y329:Z329" si="3269">(1+G329)*$M329</f>
        <v>122.7438208</v>
      </c>
      <c r="Z329" s="91">
        <f t="shared" si="3269"/>
        <v>123.1298</v>
      </c>
      <c r="AA329" s="20"/>
      <c r="AB329" s="86">
        <v>44651.0</v>
      </c>
      <c r="AC329" s="92">
        <f t="shared" ref="AC329:AI329" si="3270">LN(T329/T328)</f>
        <v>-0.0001941747579</v>
      </c>
      <c r="AD329" s="92">
        <f t="shared" si="3270"/>
        <v>-0.0003878599874</v>
      </c>
      <c r="AE329" s="92">
        <f t="shared" si="3270"/>
        <v>-0.0002886974951</v>
      </c>
      <c r="AF329" s="92">
        <f t="shared" si="3270"/>
        <v>0.007802254375</v>
      </c>
      <c r="AG329" s="92">
        <f t="shared" si="3270"/>
        <v>0.008007709755</v>
      </c>
      <c r="AH329" s="92">
        <f t="shared" si="3270"/>
        <v>-0.001186135641</v>
      </c>
      <c r="AI329" s="92">
        <f t="shared" si="3270"/>
        <v>-0.001205537494</v>
      </c>
      <c r="AJ329" s="20"/>
      <c r="AK329" s="20">
        <f t="shared" ref="AK329:AQ329" si="3271">AC329*AC329</f>
        <v>0.0000000377038366</v>
      </c>
      <c r="AL329" s="20">
        <f t="shared" si="3271"/>
        <v>0.0000001504353698</v>
      </c>
      <c r="AM329" s="20">
        <f t="shared" si="3271"/>
        <v>0.00000008334624371</v>
      </c>
      <c r="AN329" s="20">
        <f t="shared" si="3271"/>
        <v>0.00006087517333</v>
      </c>
      <c r="AO329" s="20">
        <f t="shared" si="3271"/>
        <v>0.00006412341551</v>
      </c>
      <c r="AP329" s="20">
        <f t="shared" si="3271"/>
        <v>0.00000140691776</v>
      </c>
      <c r="AQ329" s="20">
        <f t="shared" si="3271"/>
        <v>0.000001453320649</v>
      </c>
      <c r="AR329" s="20"/>
      <c r="AS329" s="20">
        <f t="shared" ref="AS329:AX329" si="3272">$AC329*AD329</f>
        <v>0.00000007531261915</v>
      </c>
      <c r="AT329" s="20">
        <f t="shared" si="3272"/>
        <v>0.00000005605776622</v>
      </c>
      <c r="AU329" s="20">
        <f t="shared" si="3272"/>
        <v>-0.000001515000854</v>
      </c>
      <c r="AV329" s="20">
        <f t="shared" si="3272"/>
        <v>-0.000001554895103</v>
      </c>
      <c r="AW329" s="20">
        <f t="shared" si="3272"/>
        <v>0.000000230317601</v>
      </c>
      <c r="AX329" s="20">
        <f t="shared" si="3272"/>
        <v>0.000000234084951</v>
      </c>
      <c r="AY329" s="20"/>
      <c r="AZ329" s="20">
        <f t="shared" ref="AZ329:BD329" si="3273">$AD329*AE329</f>
        <v>0.0000001119742068</v>
      </c>
      <c r="BA329" s="20">
        <f t="shared" si="3273"/>
        <v>-0.000003026182284</v>
      </c>
      <c r="BB329" s="20">
        <f t="shared" si="3273"/>
        <v>-0.000003105870205</v>
      </c>
      <c r="BC329" s="20">
        <f t="shared" si="3273"/>
        <v>0.000000460054555</v>
      </c>
      <c r="BD329" s="20">
        <f t="shared" si="3273"/>
        <v>0.0000004675797571</v>
      </c>
      <c r="BE329" s="20"/>
      <c r="BF329" s="20">
        <f t="shared" ref="BF329:BI329" si="3274">$AE329*AF329</f>
        <v>-0.000002252491295</v>
      </c>
      <c r="BG329" s="20">
        <f t="shared" si="3274"/>
        <v>-0.000002311805748</v>
      </c>
      <c r="BH329" s="20">
        <f t="shared" si="3274"/>
        <v>0.0000003424343886</v>
      </c>
      <c r="BI329" s="20">
        <f t="shared" si="3274"/>
        <v>0.0000003480356547</v>
      </c>
      <c r="BJ329" s="20"/>
      <c r="BK329" s="20">
        <f t="shared" ref="BK329:BM329" si="3275">$AF329*AG329</f>
        <v>0.00006247818847</v>
      </c>
      <c r="BL329" s="20">
        <f t="shared" si="3275"/>
        <v>-0.000009254531998</v>
      </c>
      <c r="BM329" s="20">
        <f t="shared" si="3275"/>
        <v>-0.000009405910185</v>
      </c>
      <c r="BN329" s="20"/>
      <c r="BO329" s="20">
        <f t="shared" ref="BO329:BP329" si="3276">$AG329*AH329</f>
        <v>-0.000009498229946</v>
      </c>
      <c r="BP329" s="20">
        <f t="shared" si="3276"/>
        <v>-0.000009653594348</v>
      </c>
      <c r="BQ329" s="20"/>
      <c r="BR329" s="20">
        <f t="shared" si="27"/>
        <v>0.000001429930988</v>
      </c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</row>
    <row r="330" ht="15.75" customHeight="1">
      <c r="A330" s="86">
        <v>44652.0</v>
      </c>
      <c r="B330" s="490">
        <v>0.029900000000000003</v>
      </c>
      <c r="C330" s="490">
        <v>0.0317</v>
      </c>
      <c r="D330" s="490">
        <v>0.0394</v>
      </c>
      <c r="E330" s="20">
        <v>0.0236</v>
      </c>
      <c r="F330" s="20">
        <v>0.0253</v>
      </c>
      <c r="G330" s="20">
        <v>0.008020000000000001</v>
      </c>
      <c r="H330" s="20">
        <v>0.011160000000000002</v>
      </c>
      <c r="I330" s="20" t="s">
        <v>83</v>
      </c>
      <c r="J330" s="20"/>
      <c r="K330" s="86">
        <v>44652.0</v>
      </c>
      <c r="L330" s="89">
        <v>0.9053</v>
      </c>
      <c r="M330" s="89">
        <v>122.61</v>
      </c>
      <c r="N330" s="20"/>
      <c r="O330" s="20"/>
      <c r="P330" s="20"/>
      <c r="Q330" s="20"/>
      <c r="R330" s="20"/>
      <c r="S330" s="86">
        <v>44652.0</v>
      </c>
      <c r="T330" s="20">
        <f t="shared" ref="T330:V330" si="3277">(1+B330)*1</f>
        <v>1.0299</v>
      </c>
      <c r="U330" s="20">
        <f t="shared" si="3277"/>
        <v>1.0317</v>
      </c>
      <c r="V330" s="20">
        <f t="shared" si="3277"/>
        <v>1.0394</v>
      </c>
      <c r="W330" s="91">
        <f t="shared" ref="W330:X330" si="3278">(1+E330)*$L330</f>
        <v>0.92666508</v>
      </c>
      <c r="X330" s="91">
        <f t="shared" si="3278"/>
        <v>0.92820409</v>
      </c>
      <c r="Y330" s="91">
        <f t="shared" ref="Y330:Z330" si="3279">(1+G330)*$M330</f>
        <v>123.5933322</v>
      </c>
      <c r="Z330" s="91">
        <f t="shared" si="3279"/>
        <v>123.9783276</v>
      </c>
      <c r="AA330" s="20"/>
      <c r="AB330" s="86">
        <v>44652.0</v>
      </c>
      <c r="AC330" s="92">
        <f t="shared" ref="AC330:AI330" si="3280">LN(T330/T329)</f>
        <v>0</v>
      </c>
      <c r="AD330" s="92">
        <f t="shared" si="3280"/>
        <v>0.0005817335824</v>
      </c>
      <c r="AE330" s="92">
        <f t="shared" si="3280"/>
        <v>0.0003849114751</v>
      </c>
      <c r="AF330" s="92">
        <f t="shared" si="3280"/>
        <v>0.001808012102</v>
      </c>
      <c r="AG330" s="92">
        <f t="shared" si="3280"/>
        <v>0.001817700977</v>
      </c>
      <c r="AH330" s="92">
        <f t="shared" si="3280"/>
        <v>0.006897171274</v>
      </c>
      <c r="AI330" s="92">
        <f t="shared" si="3280"/>
        <v>0.006867689406</v>
      </c>
      <c r="AJ330" s="20"/>
      <c r="AK330" s="20">
        <f t="shared" ref="AK330:AQ330" si="3281">AC330*AC330</f>
        <v>0</v>
      </c>
      <c r="AL330" s="20">
        <f t="shared" si="3281"/>
        <v>0.0000003384139609</v>
      </c>
      <c r="AM330" s="20">
        <f t="shared" si="3281"/>
        <v>0.0000001481568437</v>
      </c>
      <c r="AN330" s="20">
        <f t="shared" si="3281"/>
        <v>0.00000326890776</v>
      </c>
      <c r="AO330" s="20">
        <f t="shared" si="3281"/>
        <v>0.000003304036843</v>
      </c>
      <c r="AP330" s="20">
        <f t="shared" si="3281"/>
        <v>0.00004757097158</v>
      </c>
      <c r="AQ330" s="20">
        <f t="shared" si="3281"/>
        <v>0.00004716515778</v>
      </c>
      <c r="AR330" s="20"/>
      <c r="AS330" s="20">
        <f t="shared" ref="AS330:AX330" si="3282">$AC330*AD330</f>
        <v>0</v>
      </c>
      <c r="AT330" s="20">
        <f t="shared" si="3282"/>
        <v>0</v>
      </c>
      <c r="AU330" s="20">
        <f t="shared" si="3282"/>
        <v>0</v>
      </c>
      <c r="AV330" s="20">
        <f t="shared" si="3282"/>
        <v>0</v>
      </c>
      <c r="AW330" s="20">
        <f t="shared" si="3282"/>
        <v>0</v>
      </c>
      <c r="AX330" s="20">
        <f t="shared" si="3282"/>
        <v>0</v>
      </c>
      <c r="AY330" s="20"/>
      <c r="AZ330" s="20">
        <f t="shared" ref="AZ330:BD330" si="3283">$AD330*AE330</f>
        <v>0.0000002239159313</v>
      </c>
      <c r="BA330" s="20">
        <f t="shared" si="3283"/>
        <v>0.000001051781357</v>
      </c>
      <c r="BB330" s="20">
        <f t="shared" si="3283"/>
        <v>0.000001057417701</v>
      </c>
      <c r="BC330" s="20">
        <f t="shared" si="3283"/>
        <v>0.000004012316154</v>
      </c>
      <c r="BD330" s="20">
        <f t="shared" si="3283"/>
        <v>0.000003995165561</v>
      </c>
      <c r="BE330" s="20"/>
      <c r="BF330" s="20">
        <f t="shared" ref="BF330:BI330" si="3284">$AE330*AF330</f>
        <v>0.0000006959246051</v>
      </c>
      <c r="BG330" s="20">
        <f t="shared" si="3284"/>
        <v>0.0000006996539645</v>
      </c>
      <c r="BH330" s="20">
        <f t="shared" si="3284"/>
        <v>0.000002654800369</v>
      </c>
      <c r="BI330" s="20">
        <f t="shared" si="3284"/>
        <v>0.00000264345246</v>
      </c>
      <c r="BJ330" s="20"/>
      <c r="BK330" s="20">
        <f t="shared" ref="BK330:BM330" si="3285">$AF330*AG330</f>
        <v>0.000003286425365</v>
      </c>
      <c r="BL330" s="20">
        <f t="shared" si="3285"/>
        <v>0.00001247016913</v>
      </c>
      <c r="BM330" s="20">
        <f t="shared" si="3285"/>
        <v>0.00001241686556</v>
      </c>
      <c r="BN330" s="20"/>
      <c r="BO330" s="20">
        <f t="shared" ref="BO330:BP330" si="3286">$AG330*AH330</f>
        <v>0.00001253699497</v>
      </c>
      <c r="BP330" s="20">
        <f t="shared" si="3286"/>
        <v>0.00001248340575</v>
      </c>
      <c r="BQ330" s="20"/>
      <c r="BR330" s="20">
        <f t="shared" si="27"/>
        <v>0.00004736763009</v>
      </c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20"/>
    </row>
    <row r="331" ht="15.75" customHeight="1">
      <c r="A331" s="86">
        <v>44655.0</v>
      </c>
      <c r="B331" s="490">
        <v>0.0301</v>
      </c>
      <c r="C331" s="490">
        <v>0.0319</v>
      </c>
      <c r="D331" s="490">
        <v>0.039599999999999996</v>
      </c>
      <c r="E331" s="20">
        <v>0.02322</v>
      </c>
      <c r="F331" s="20">
        <v>0.0253</v>
      </c>
      <c r="G331" s="20">
        <v>0.008</v>
      </c>
      <c r="H331" s="20">
        <v>0.01115</v>
      </c>
      <c r="I331" s="20" t="s">
        <v>83</v>
      </c>
      <c r="J331" s="20"/>
      <c r="K331" s="86">
        <v>44655.0</v>
      </c>
      <c r="L331" s="89">
        <v>0.9117</v>
      </c>
      <c r="M331" s="89">
        <v>122.82</v>
      </c>
      <c r="N331" s="20"/>
      <c r="O331" s="20"/>
      <c r="P331" s="20"/>
      <c r="Q331" s="20"/>
      <c r="R331" s="20"/>
      <c r="S331" s="86">
        <v>44655.0</v>
      </c>
      <c r="T331" s="20">
        <f t="shared" ref="T331:V331" si="3287">(1+B331)*1</f>
        <v>1.0301</v>
      </c>
      <c r="U331" s="20">
        <f t="shared" si="3287"/>
        <v>1.0319</v>
      </c>
      <c r="V331" s="20">
        <f t="shared" si="3287"/>
        <v>1.0396</v>
      </c>
      <c r="W331" s="91">
        <f t="shared" ref="W331:X331" si="3288">(1+E331)*$L331</f>
        <v>0.932869674</v>
      </c>
      <c r="X331" s="91">
        <f t="shared" si="3288"/>
        <v>0.93476601</v>
      </c>
      <c r="Y331" s="91">
        <f t="shared" ref="Y331:Z331" si="3289">(1+G331)*$M331</f>
        <v>123.80256</v>
      </c>
      <c r="Z331" s="91">
        <f t="shared" si="3289"/>
        <v>124.189443</v>
      </c>
      <c r="AA331" s="20"/>
      <c r="AB331" s="86">
        <v>44655.0</v>
      </c>
      <c r="AC331" s="92">
        <f t="shared" ref="AC331:AI331" si="3290">LN(T331/T330)</f>
        <v>0.0001941747579</v>
      </c>
      <c r="AD331" s="92">
        <f t="shared" si="3290"/>
        <v>0.0001938360153</v>
      </c>
      <c r="AE331" s="92">
        <f t="shared" si="3290"/>
        <v>0.000192400193</v>
      </c>
      <c r="AF331" s="92">
        <f t="shared" si="3290"/>
        <v>0.006673300418</v>
      </c>
      <c r="AG331" s="92">
        <f t="shared" si="3290"/>
        <v>0.007044608109</v>
      </c>
      <c r="AH331" s="92">
        <f t="shared" si="3290"/>
        <v>0.001691441584</v>
      </c>
      <c r="AI331" s="92">
        <f t="shared" si="3290"/>
        <v>0.001701392976</v>
      </c>
      <c r="AJ331" s="20"/>
      <c r="AK331" s="20">
        <f t="shared" ref="AK331:AQ331" si="3291">AC331*AC331</f>
        <v>0.0000000377038366</v>
      </c>
      <c r="AL331" s="20">
        <f t="shared" si="3291"/>
        <v>0.00000003757240084</v>
      </c>
      <c r="AM331" s="20">
        <f t="shared" si="3291"/>
        <v>0.00000003701783426</v>
      </c>
      <c r="AN331" s="20">
        <f t="shared" si="3291"/>
        <v>0.00004453293847</v>
      </c>
      <c r="AO331" s="20">
        <f t="shared" si="3291"/>
        <v>0.00004962650342</v>
      </c>
      <c r="AP331" s="20">
        <f t="shared" si="3291"/>
        <v>0.000002860974632</v>
      </c>
      <c r="AQ331" s="20">
        <f t="shared" si="3291"/>
        <v>0.00000289473806</v>
      </c>
      <c r="AR331" s="20"/>
      <c r="AS331" s="20">
        <f t="shared" ref="AS331:AX331" si="3292">$AC331*AD331</f>
        <v>0.00000003763806135</v>
      </c>
      <c r="AT331" s="20">
        <f t="shared" si="3292"/>
        <v>0.00000003735926089</v>
      </c>
      <c r="AU331" s="20">
        <f t="shared" si="3292"/>
        <v>0.000001295786493</v>
      </c>
      <c r="AV331" s="20">
        <f t="shared" si="3292"/>
        <v>0.000001367885074</v>
      </c>
      <c r="AW331" s="20">
        <f t="shared" si="3292"/>
        <v>0.0000003284352601</v>
      </c>
      <c r="AX331" s="20">
        <f t="shared" si="3292"/>
        <v>0.0000003303675693</v>
      </c>
      <c r="AY331" s="20"/>
      <c r="AZ331" s="20">
        <f t="shared" ref="AZ331:BD331" si="3293">$AD331*AE331</f>
        <v>0.00000003729408676</v>
      </c>
      <c r="BA331" s="20">
        <f t="shared" si="3293"/>
        <v>0.000001293525962</v>
      </c>
      <c r="BB331" s="20">
        <f t="shared" si="3293"/>
        <v>0.000001365498766</v>
      </c>
      <c r="BC331" s="20">
        <f t="shared" si="3293"/>
        <v>0.0000003278622968</v>
      </c>
      <c r="BD331" s="20">
        <f t="shared" si="3293"/>
        <v>0.0000003297912351</v>
      </c>
      <c r="BE331" s="20"/>
      <c r="BF331" s="20">
        <f t="shared" ref="BF331:BI331" si="3294">$AE331*AF331</f>
        <v>0.000001283944288</v>
      </c>
      <c r="BG331" s="20">
        <f t="shared" si="3294"/>
        <v>0.00000135538396</v>
      </c>
      <c r="BH331" s="20">
        <f t="shared" si="3294"/>
        <v>0.0000003254336872</v>
      </c>
      <c r="BI331" s="20">
        <f t="shared" si="3294"/>
        <v>0.000000327348337</v>
      </c>
      <c r="BJ331" s="20"/>
      <c r="BK331" s="20">
        <f t="shared" ref="BK331:BM331" si="3295">$AF331*AG331</f>
        <v>0.00004701078624</v>
      </c>
      <c r="BL331" s="20">
        <f t="shared" si="3295"/>
        <v>0.00001128749783</v>
      </c>
      <c r="BM331" s="20">
        <f t="shared" si="3295"/>
        <v>0.00001135390646</v>
      </c>
      <c r="BN331" s="20"/>
      <c r="BO331" s="20">
        <f t="shared" ref="BO331:BP331" si="3296">$AG331*AH331</f>
        <v>0.0000119155431</v>
      </c>
      <c r="BP331" s="20">
        <f t="shared" si="3296"/>
        <v>0.00001198564676</v>
      </c>
      <c r="BQ331" s="20"/>
      <c r="BR331" s="20">
        <f t="shared" si="27"/>
        <v>0.000002877806831</v>
      </c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</row>
    <row r="332" ht="15.75" customHeight="1">
      <c r="A332" s="86">
        <v>44656.0</v>
      </c>
      <c r="B332" s="490">
        <v>0.0301</v>
      </c>
      <c r="C332" s="490">
        <v>0.032</v>
      </c>
      <c r="D332" s="490">
        <v>0.039599999999999996</v>
      </c>
      <c r="E332" s="20">
        <v>0.023</v>
      </c>
      <c r="F332" s="20">
        <v>0.02536</v>
      </c>
      <c r="G332" s="20">
        <v>0.00801</v>
      </c>
      <c r="H332" s="20">
        <v>0.011160000000000002</v>
      </c>
      <c r="I332" s="20" t="s">
        <v>83</v>
      </c>
      <c r="J332" s="20"/>
      <c r="K332" s="86">
        <v>44656.0</v>
      </c>
      <c r="L332" s="89">
        <v>0.9172</v>
      </c>
      <c r="M332" s="89">
        <v>123.62</v>
      </c>
      <c r="N332" s="20"/>
      <c r="O332" s="20"/>
      <c r="P332" s="20"/>
      <c r="Q332" s="20"/>
      <c r="R332" s="20"/>
      <c r="S332" s="86">
        <v>44656.0</v>
      </c>
      <c r="T332" s="20">
        <f t="shared" ref="T332:V332" si="3297">(1+B332)*1</f>
        <v>1.0301</v>
      </c>
      <c r="U332" s="20">
        <f t="shared" si="3297"/>
        <v>1.032</v>
      </c>
      <c r="V332" s="20">
        <f t="shared" si="3297"/>
        <v>1.0396</v>
      </c>
      <c r="W332" s="91">
        <f t="shared" ref="W332:X332" si="3298">(1+E332)*$L332</f>
        <v>0.9382956</v>
      </c>
      <c r="X332" s="91">
        <f t="shared" si="3298"/>
        <v>0.940460192</v>
      </c>
      <c r="Y332" s="91">
        <f t="shared" ref="Y332:Z332" si="3299">(1+G332)*$M332</f>
        <v>124.6101962</v>
      </c>
      <c r="Z332" s="91">
        <f t="shared" si="3299"/>
        <v>124.9995992</v>
      </c>
      <c r="AA332" s="20"/>
      <c r="AB332" s="86">
        <v>44656.0</v>
      </c>
      <c r="AC332" s="92">
        <f t="shared" ref="AC332:AI332" si="3300">LN(T332/T331)</f>
        <v>0</v>
      </c>
      <c r="AD332" s="92">
        <f t="shared" si="3300"/>
        <v>0.00009690391984</v>
      </c>
      <c r="AE332" s="92">
        <f t="shared" si="3300"/>
        <v>0</v>
      </c>
      <c r="AF332" s="92">
        <f t="shared" si="3300"/>
        <v>0.00579953175</v>
      </c>
      <c r="AG332" s="92">
        <f t="shared" si="3300"/>
        <v>0.006073080138</v>
      </c>
      <c r="AH332" s="92">
        <f t="shared" si="3300"/>
        <v>0.006502395916</v>
      </c>
      <c r="AI332" s="92">
        <f t="shared" si="3300"/>
        <v>0.00650236501</v>
      </c>
      <c r="AJ332" s="20"/>
      <c r="AK332" s="20">
        <f t="shared" ref="AK332:AQ332" si="3301">AC332*AC332</f>
        <v>0</v>
      </c>
      <c r="AL332" s="20">
        <f t="shared" si="3301"/>
        <v>0.00000000939036968</v>
      </c>
      <c r="AM332" s="20">
        <f t="shared" si="3301"/>
        <v>0</v>
      </c>
      <c r="AN332" s="20">
        <f t="shared" si="3301"/>
        <v>0.00003363456852</v>
      </c>
      <c r="AO332" s="20">
        <f t="shared" si="3301"/>
        <v>0.00003688230237</v>
      </c>
      <c r="AP332" s="20">
        <f t="shared" si="3301"/>
        <v>0.00004228115264</v>
      </c>
      <c r="AQ332" s="20">
        <f t="shared" si="3301"/>
        <v>0.00004228075073</v>
      </c>
      <c r="AR332" s="20"/>
      <c r="AS332" s="20">
        <f t="shared" ref="AS332:AX332" si="3302">$AC332*AD332</f>
        <v>0</v>
      </c>
      <c r="AT332" s="20">
        <f t="shared" si="3302"/>
        <v>0</v>
      </c>
      <c r="AU332" s="20">
        <f t="shared" si="3302"/>
        <v>0</v>
      </c>
      <c r="AV332" s="20">
        <f t="shared" si="3302"/>
        <v>0</v>
      </c>
      <c r="AW332" s="20">
        <f t="shared" si="3302"/>
        <v>0</v>
      </c>
      <c r="AX332" s="20">
        <f t="shared" si="3302"/>
        <v>0</v>
      </c>
      <c r="AY332" s="20"/>
      <c r="AZ332" s="20">
        <f t="shared" ref="AZ332:BD332" si="3303">$AD332*AE332</f>
        <v>0</v>
      </c>
      <c r="BA332" s="20">
        <f t="shared" si="3303"/>
        <v>0.0000005619973598</v>
      </c>
      <c r="BB332" s="20">
        <f t="shared" si="3303"/>
        <v>0.0000005885052709</v>
      </c>
      <c r="BC332" s="20">
        <f t="shared" si="3303"/>
        <v>0.0000006301076526</v>
      </c>
      <c r="BD332" s="20">
        <f t="shared" si="3303"/>
        <v>0.0000006301046577</v>
      </c>
      <c r="BE332" s="20"/>
      <c r="BF332" s="20">
        <f t="shared" ref="BF332:BI332" si="3304">$AE332*AF332</f>
        <v>0</v>
      </c>
      <c r="BG332" s="20">
        <f t="shared" si="3304"/>
        <v>0</v>
      </c>
      <c r="BH332" s="20">
        <f t="shared" si="3304"/>
        <v>0</v>
      </c>
      <c r="BI332" s="20">
        <f t="shared" si="3304"/>
        <v>0</v>
      </c>
      <c r="BJ332" s="20"/>
      <c r="BK332" s="20">
        <f t="shared" ref="BK332:BM332" si="3305">$AF332*AG332</f>
        <v>0.00003522102108</v>
      </c>
      <c r="BL332" s="20">
        <f t="shared" si="3305"/>
        <v>0.00003771085156</v>
      </c>
      <c r="BM332" s="20">
        <f t="shared" si="3305"/>
        <v>0.00003771067233</v>
      </c>
      <c r="BN332" s="20"/>
      <c r="BO332" s="20">
        <f t="shared" ref="BO332:BP332" si="3306">$AG332*AH332</f>
        <v>0.00003948957149</v>
      </c>
      <c r="BP332" s="20">
        <f t="shared" si="3306"/>
        <v>0.0000394893838</v>
      </c>
      <c r="BQ332" s="20"/>
      <c r="BR332" s="20">
        <f t="shared" si="27"/>
        <v>0.00004228095169</v>
      </c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/>
      <c r="DC332" s="20"/>
      <c r="DD332" s="20"/>
      <c r="DE332" s="20"/>
    </row>
    <row r="333" ht="15.75" customHeight="1">
      <c r="A333" s="86">
        <v>44657.0</v>
      </c>
      <c r="B333" s="490">
        <v>0.030899999999999997</v>
      </c>
      <c r="C333" s="490">
        <v>0.0333</v>
      </c>
      <c r="D333" s="490">
        <v>0.0405</v>
      </c>
      <c r="E333" s="20">
        <v>0.02355</v>
      </c>
      <c r="F333" s="20">
        <v>0.02576</v>
      </c>
      <c r="G333" s="20">
        <v>0.00815</v>
      </c>
      <c r="H333" s="20">
        <v>0.011049999999999999</v>
      </c>
      <c r="I333" s="20" t="s">
        <v>83</v>
      </c>
      <c r="J333" s="20"/>
      <c r="K333" s="86">
        <v>44657.0</v>
      </c>
      <c r="L333" s="89">
        <v>0.9179</v>
      </c>
      <c r="M333" s="89">
        <v>123.85</v>
      </c>
      <c r="N333" s="20"/>
      <c r="O333" s="20"/>
      <c r="P333" s="20"/>
      <c r="Q333" s="20"/>
      <c r="R333" s="20"/>
      <c r="S333" s="86">
        <v>44657.0</v>
      </c>
      <c r="T333" s="20">
        <f t="shared" ref="T333:V333" si="3307">(1+B333)*1</f>
        <v>1.0309</v>
      </c>
      <c r="U333" s="20">
        <f t="shared" si="3307"/>
        <v>1.0333</v>
      </c>
      <c r="V333" s="20">
        <f t="shared" si="3307"/>
        <v>1.0405</v>
      </c>
      <c r="W333" s="91">
        <f t="shared" ref="W333:X333" si="3308">(1+E333)*$L333</f>
        <v>0.939516545</v>
      </c>
      <c r="X333" s="91">
        <f t="shared" si="3308"/>
        <v>0.941545104</v>
      </c>
      <c r="Y333" s="91">
        <f t="shared" ref="Y333:Z333" si="3309">(1+G333)*$M333</f>
        <v>124.8593775</v>
      </c>
      <c r="Z333" s="91">
        <f t="shared" si="3309"/>
        <v>125.2185425</v>
      </c>
      <c r="AA333" s="20"/>
      <c r="AB333" s="86">
        <v>44657.0</v>
      </c>
      <c r="AC333" s="92">
        <f t="shared" ref="AC333:AI333" si="3310">LN(T333/T332)</f>
        <v>0.0007763222127</v>
      </c>
      <c r="AD333" s="92">
        <f t="shared" si="3310"/>
        <v>0.001258897179</v>
      </c>
      <c r="AE333" s="92">
        <f t="shared" si="3310"/>
        <v>0.0008653430664</v>
      </c>
      <c r="AF333" s="92">
        <f t="shared" si="3310"/>
        <v>0.001300391176</v>
      </c>
      <c r="AG333" s="92">
        <f t="shared" si="3310"/>
        <v>0.001152932059</v>
      </c>
      <c r="AH333" s="92">
        <f t="shared" si="3310"/>
        <v>0.001997689571</v>
      </c>
      <c r="AI333" s="92">
        <f t="shared" si="3310"/>
        <v>0.001750019838</v>
      </c>
      <c r="AJ333" s="20"/>
      <c r="AK333" s="20">
        <f t="shared" ref="AK333:AQ333" si="3311">AC333*AC333</f>
        <v>0.0000006026761779</v>
      </c>
      <c r="AL333" s="20">
        <f t="shared" si="3311"/>
        <v>0.000001584822107</v>
      </c>
      <c r="AM333" s="20">
        <f t="shared" si="3311"/>
        <v>0.0000007488186225</v>
      </c>
      <c r="AN333" s="20">
        <f t="shared" si="3311"/>
        <v>0.000001691017211</v>
      </c>
      <c r="AO333" s="20">
        <f t="shared" si="3311"/>
        <v>0.000001329252332</v>
      </c>
      <c r="AP333" s="20">
        <f t="shared" si="3311"/>
        <v>0.000003990763623</v>
      </c>
      <c r="AQ333" s="20">
        <f t="shared" si="3311"/>
        <v>0.000003062569433</v>
      </c>
      <c r="AR333" s="20"/>
      <c r="AS333" s="20">
        <f t="shared" ref="AS333:AX333" si="3312">$AC333*AD333</f>
        <v>0.0000009773098434</v>
      </c>
      <c r="AT333" s="20">
        <f t="shared" si="3312"/>
        <v>0.000000671785044</v>
      </c>
      <c r="AU333" s="20">
        <f t="shared" si="3312"/>
        <v>0.000001009522555</v>
      </c>
      <c r="AV333" s="20">
        <f t="shared" si="3312"/>
        <v>0.0000008950467669</v>
      </c>
      <c r="AW333" s="20">
        <f t="shared" si="3312"/>
        <v>0.000001550850788</v>
      </c>
      <c r="AX333" s="20">
        <f t="shared" si="3312"/>
        <v>0.000001358579273</v>
      </c>
      <c r="AY333" s="20"/>
      <c r="AZ333" s="20">
        <f t="shared" ref="AZ333:BD333" si="3313">$AD333*AE333</f>
        <v>0.000001089377945</v>
      </c>
      <c r="BA333" s="20">
        <f t="shared" si="3313"/>
        <v>0.000001637058783</v>
      </c>
      <c r="BB333" s="20">
        <f t="shared" si="3313"/>
        <v>0.000001451422916</v>
      </c>
      <c r="BC333" s="20">
        <f t="shared" si="3313"/>
        <v>0.000002514885765</v>
      </c>
      <c r="BD333" s="20">
        <f t="shared" si="3313"/>
        <v>0.000002203095037</v>
      </c>
      <c r="BE333" s="20"/>
      <c r="BF333" s="20">
        <f t="shared" ref="BF333:BI333" si="3314">$AE333*AF333</f>
        <v>0.000001125284488</v>
      </c>
      <c r="BG333" s="20">
        <f t="shared" si="3314"/>
        <v>0.000000997681763</v>
      </c>
      <c r="BH333" s="20">
        <f t="shared" si="3314"/>
        <v>0.000001728686819</v>
      </c>
      <c r="BI333" s="20">
        <f t="shared" si="3314"/>
        <v>0.000001514367533</v>
      </c>
      <c r="BJ333" s="20"/>
      <c r="BK333" s="20">
        <f t="shared" ref="BK333:BM333" si="3315">$AF333*AG333</f>
        <v>0.000001499262676</v>
      </c>
      <c r="BL333" s="20">
        <f t="shared" si="3315"/>
        <v>0.000002597777892</v>
      </c>
      <c r="BM333" s="20">
        <f t="shared" si="3315"/>
        <v>0.000002275710355</v>
      </c>
      <c r="BN333" s="20"/>
      <c r="BO333" s="20">
        <f t="shared" ref="BO333:BP333" si="3316">$AG333*AH333</f>
        <v>0.00000230320035</v>
      </c>
      <c r="BP333" s="20">
        <f t="shared" si="3316"/>
        <v>0.000002017653974</v>
      </c>
      <c r="BQ333" s="20"/>
      <c r="BR333" s="20">
        <f t="shared" si="27"/>
        <v>0.00000349599638</v>
      </c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</row>
    <row r="334" ht="15.75" customHeight="1">
      <c r="A334" s="86">
        <v>44658.0</v>
      </c>
      <c r="B334" s="490">
        <v>0.0313</v>
      </c>
      <c r="C334" s="490">
        <v>0.0333</v>
      </c>
      <c r="D334" s="490">
        <v>0.0404</v>
      </c>
      <c r="E334" s="20">
        <v>0.02357</v>
      </c>
      <c r="F334" s="20">
        <v>0.02576</v>
      </c>
      <c r="G334" s="20">
        <v>0.00817</v>
      </c>
      <c r="H334" s="20">
        <v>0.011739999999999999</v>
      </c>
      <c r="I334" s="20" t="s">
        <v>83</v>
      </c>
      <c r="J334" s="20"/>
      <c r="K334" s="86">
        <v>44658.0</v>
      </c>
      <c r="L334" s="89">
        <v>0.9192</v>
      </c>
      <c r="M334" s="89">
        <v>124.0</v>
      </c>
      <c r="N334" s="20"/>
      <c r="O334" s="20"/>
      <c r="P334" s="20"/>
      <c r="Q334" s="20"/>
      <c r="R334" s="20"/>
      <c r="S334" s="86">
        <v>44658.0</v>
      </c>
      <c r="T334" s="20">
        <f t="shared" ref="T334:V334" si="3317">(1+B334)*1</f>
        <v>1.0313</v>
      </c>
      <c r="U334" s="20">
        <f t="shared" si="3317"/>
        <v>1.0333</v>
      </c>
      <c r="V334" s="20">
        <f t="shared" si="3317"/>
        <v>1.0404</v>
      </c>
      <c r="W334" s="91">
        <f t="shared" ref="W334:X334" si="3318">(1+E334)*$L334</f>
        <v>0.940865544</v>
      </c>
      <c r="X334" s="91">
        <f t="shared" si="3318"/>
        <v>0.942878592</v>
      </c>
      <c r="Y334" s="91">
        <f t="shared" ref="Y334:Z334" si="3319">(1+G334)*$M334</f>
        <v>125.01308</v>
      </c>
      <c r="Z334" s="91">
        <f t="shared" si="3319"/>
        <v>125.45576</v>
      </c>
      <c r="AA334" s="20"/>
      <c r="AB334" s="86">
        <v>44658.0</v>
      </c>
      <c r="AC334" s="92">
        <f t="shared" ref="AC334:AI334" si="3320">LN(T334/T333)</f>
        <v>0.0003879352197</v>
      </c>
      <c r="AD334" s="92">
        <f t="shared" si="3320"/>
        <v>0</v>
      </c>
      <c r="AE334" s="92">
        <f t="shared" si="3320"/>
        <v>-0.00009611225919</v>
      </c>
      <c r="AF334" s="92">
        <f t="shared" si="3320"/>
        <v>0.001434813955</v>
      </c>
      <c r="AG334" s="92">
        <f t="shared" si="3320"/>
        <v>0.00141527431</v>
      </c>
      <c r="AH334" s="92">
        <f t="shared" si="3320"/>
        <v>0.001230247791</v>
      </c>
      <c r="AI334" s="92">
        <f t="shared" si="3320"/>
        <v>0.00189263573</v>
      </c>
      <c r="AJ334" s="20"/>
      <c r="AK334" s="20">
        <f t="shared" ref="AK334:AQ334" si="3321">AC334*AC334</f>
        <v>0.0000001504937347</v>
      </c>
      <c r="AL334" s="20">
        <f t="shared" si="3321"/>
        <v>0</v>
      </c>
      <c r="AM334" s="20">
        <f t="shared" si="3321"/>
        <v>0.000000009237566367</v>
      </c>
      <c r="AN334" s="20">
        <f t="shared" si="3321"/>
        <v>0.000002058691087</v>
      </c>
      <c r="AO334" s="20">
        <f t="shared" si="3321"/>
        <v>0.000002003001371</v>
      </c>
      <c r="AP334" s="20">
        <f t="shared" si="3321"/>
        <v>0.000001513509626</v>
      </c>
      <c r="AQ334" s="20">
        <f t="shared" si="3321"/>
        <v>0.000003582070008</v>
      </c>
      <c r="AR334" s="20"/>
      <c r="AS334" s="20">
        <f t="shared" ref="AS334:AX334" si="3322">$AC334*AD334</f>
        <v>0</v>
      </c>
      <c r="AT334" s="20">
        <f t="shared" si="3322"/>
        <v>-0.00000003728533038</v>
      </c>
      <c r="AU334" s="20">
        <f t="shared" si="3322"/>
        <v>0.000000556614867</v>
      </c>
      <c r="AV334" s="20">
        <f t="shared" si="3322"/>
        <v>0.0000005490347502</v>
      </c>
      <c r="AW334" s="20">
        <f t="shared" si="3322"/>
        <v>0.0000004772564469</v>
      </c>
      <c r="AX334" s="20">
        <f t="shared" si="3322"/>
        <v>0.0000007342200579</v>
      </c>
      <c r="AY334" s="20"/>
      <c r="AZ334" s="20">
        <f t="shared" ref="AZ334:BD334" si="3323">$AD334*AE334</f>
        <v>0</v>
      </c>
      <c r="BA334" s="20">
        <f t="shared" si="3323"/>
        <v>0</v>
      </c>
      <c r="BB334" s="20">
        <f t="shared" si="3323"/>
        <v>0</v>
      </c>
      <c r="BC334" s="20">
        <f t="shared" si="3323"/>
        <v>0</v>
      </c>
      <c r="BD334" s="20">
        <f t="shared" si="3323"/>
        <v>0</v>
      </c>
      <c r="BE334" s="20"/>
      <c r="BF334" s="20">
        <f t="shared" ref="BF334:BI334" si="3324">$AE334*AF334</f>
        <v>-0.0000001379032108</v>
      </c>
      <c r="BG334" s="20">
        <f t="shared" si="3324"/>
        <v>-0.0000001360252113</v>
      </c>
      <c r="BH334" s="20">
        <f t="shared" si="3324"/>
        <v>-0.0000001182418945</v>
      </c>
      <c r="BI334" s="20">
        <f t="shared" si="3324"/>
        <v>-0.0000001819054959</v>
      </c>
      <c r="BJ334" s="20"/>
      <c r="BK334" s="20">
        <f t="shared" ref="BK334:BM334" si="3325">$AF334*AG334</f>
        <v>0.00000203065533</v>
      </c>
      <c r="BL334" s="20">
        <f t="shared" si="3325"/>
        <v>0.000001765176699</v>
      </c>
      <c r="BM334" s="20">
        <f t="shared" si="3325"/>
        <v>0.000002715580159</v>
      </c>
      <c r="BN334" s="20"/>
      <c r="BO334" s="20">
        <f t="shared" ref="BO334:BP334" si="3326">$AG334*AH334</f>
        <v>0.000001741138092</v>
      </c>
      <c r="BP334" s="20">
        <f t="shared" si="3326"/>
        <v>0.000002678598727</v>
      </c>
      <c r="BQ334" s="20"/>
      <c r="BR334" s="20">
        <f t="shared" si="27"/>
        <v>0.000002328410926</v>
      </c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0"/>
      <c r="DB334" s="20"/>
      <c r="DC334" s="20"/>
      <c r="DD334" s="20"/>
      <c r="DE334" s="20"/>
    </row>
    <row r="335" ht="15.75" customHeight="1">
      <c r="A335" s="86">
        <v>44659.0</v>
      </c>
      <c r="B335" s="490">
        <v>0.0321</v>
      </c>
      <c r="C335" s="490">
        <v>0.0344</v>
      </c>
      <c r="D335" s="490">
        <v>0.040999999999999995</v>
      </c>
      <c r="E335" s="20">
        <v>0.02399</v>
      </c>
      <c r="F335" s="20">
        <v>0.02629</v>
      </c>
      <c r="G335" s="20">
        <v>0.008159999999999999</v>
      </c>
      <c r="H335" s="20">
        <v>0.011739999999999999</v>
      </c>
      <c r="I335" s="20" t="s">
        <v>83</v>
      </c>
      <c r="J335" s="20"/>
      <c r="K335" s="86">
        <v>44659.0</v>
      </c>
      <c r="L335" s="89">
        <v>0.9196</v>
      </c>
      <c r="M335" s="89">
        <v>124.44</v>
      </c>
      <c r="N335" s="20"/>
      <c r="O335" s="20"/>
      <c r="P335" s="20"/>
      <c r="Q335" s="20"/>
      <c r="R335" s="20"/>
      <c r="S335" s="86">
        <v>44659.0</v>
      </c>
      <c r="T335" s="20">
        <f t="shared" ref="T335:V335" si="3327">(1+B335)*1</f>
        <v>1.0321</v>
      </c>
      <c r="U335" s="20">
        <f t="shared" si="3327"/>
        <v>1.0344</v>
      </c>
      <c r="V335" s="20">
        <f t="shared" si="3327"/>
        <v>1.041</v>
      </c>
      <c r="W335" s="91">
        <f t="shared" ref="W335:X335" si="3328">(1+E335)*$L335</f>
        <v>0.941661204</v>
      </c>
      <c r="X335" s="91">
        <f t="shared" si="3328"/>
        <v>0.943776284</v>
      </c>
      <c r="Y335" s="91">
        <f t="shared" ref="Y335:Z335" si="3329">(1+G335)*$M335</f>
        <v>125.4554304</v>
      </c>
      <c r="Z335" s="91">
        <f t="shared" si="3329"/>
        <v>125.9009256</v>
      </c>
      <c r="AA335" s="20"/>
      <c r="AB335" s="86">
        <v>44659.0</v>
      </c>
      <c r="AC335" s="92">
        <f t="shared" ref="AC335:AI335" si="3330">LN(T335/T334)</f>
        <v>0.0007754192499</v>
      </c>
      <c r="AD335" s="92">
        <f t="shared" si="3330"/>
        <v>0.001063984237</v>
      </c>
      <c r="AE335" s="92">
        <f t="shared" si="3330"/>
        <v>0.0005765350405</v>
      </c>
      <c r="AF335" s="92">
        <f t="shared" si="3330"/>
        <v>0.0008453107487</v>
      </c>
      <c r="AG335" s="92">
        <f t="shared" si="3330"/>
        <v>0.0009516229801</v>
      </c>
      <c r="AH335" s="92">
        <f t="shared" si="3330"/>
        <v>0.003532187413</v>
      </c>
      <c r="AI335" s="92">
        <f t="shared" si="3330"/>
        <v>0.003542106424</v>
      </c>
      <c r="AJ335" s="20"/>
      <c r="AK335" s="20">
        <f t="shared" ref="AK335:AQ335" si="3331">AC335*AC335</f>
        <v>0.0000006012750131</v>
      </c>
      <c r="AL335" s="20">
        <f t="shared" si="3331"/>
        <v>0.000001132062457</v>
      </c>
      <c r="AM335" s="20">
        <f t="shared" si="3331"/>
        <v>0.0000003323926529</v>
      </c>
      <c r="AN335" s="20">
        <f t="shared" si="3331"/>
        <v>0.0000007145502618</v>
      </c>
      <c r="AO335" s="20">
        <f t="shared" si="3331"/>
        <v>0.0000009055862962</v>
      </c>
      <c r="AP335" s="20">
        <f t="shared" si="3331"/>
        <v>0.00001247634792</v>
      </c>
      <c r="AQ335" s="20">
        <f t="shared" si="3331"/>
        <v>0.00001254651792</v>
      </c>
      <c r="AR335" s="20"/>
      <c r="AS335" s="20">
        <f t="shared" ref="AS335:AX335" si="3332">$AC335*AD335</f>
        <v>0.0000008250338592</v>
      </c>
      <c r="AT335" s="20">
        <f t="shared" si="3332"/>
        <v>0.0000004470563686</v>
      </c>
      <c r="AU335" s="20">
        <f t="shared" si="3332"/>
        <v>0.0000006554702266</v>
      </c>
      <c r="AV335" s="20">
        <f t="shared" si="3332"/>
        <v>0.0000007379067774</v>
      </c>
      <c r="AW335" s="20">
        <f t="shared" si="3332"/>
        <v>0.000002738926114</v>
      </c>
      <c r="AX335" s="20">
        <f t="shared" si="3332"/>
        <v>0.000002746617507</v>
      </c>
      <c r="AY335" s="20"/>
      <c r="AZ335" s="20">
        <f t="shared" ref="AZ335:BD335" si="3333">$AD335*AE335</f>
        <v>0.0000006134241953</v>
      </c>
      <c r="BA335" s="20">
        <f t="shared" si="3333"/>
        <v>0.0000008993973122</v>
      </c>
      <c r="BB335" s="20">
        <f t="shared" si="3333"/>
        <v>0.000001012511851</v>
      </c>
      <c r="BC335" s="20">
        <f t="shared" si="3333"/>
        <v>0.000003758191731</v>
      </c>
      <c r="BD335" s="20">
        <f t="shared" si="3333"/>
        <v>0.000003768745403</v>
      </c>
      <c r="BE335" s="20"/>
      <c r="BF335" s="20">
        <f t="shared" ref="BF335:BI335" si="3334">$AE335*AF335</f>
        <v>0.0000004873512667</v>
      </c>
      <c r="BG335" s="20">
        <f t="shared" si="3334"/>
        <v>0.0000005486439933</v>
      </c>
      <c r="BH335" s="20">
        <f t="shared" si="3334"/>
        <v>0.000002036429813</v>
      </c>
      <c r="BI335" s="20">
        <f t="shared" si="3334"/>
        <v>0.000002042148471</v>
      </c>
      <c r="BJ335" s="20"/>
      <c r="BK335" s="20">
        <f t="shared" ref="BK335:BM335" si="3335">$AF335*AG335</f>
        <v>0.0000008044171338</v>
      </c>
      <c r="BL335" s="20">
        <f t="shared" si="3335"/>
        <v>0.000002985795987</v>
      </c>
      <c r="BM335" s="20">
        <f t="shared" si="3335"/>
        <v>0.000002994180634</v>
      </c>
      <c r="BN335" s="20"/>
      <c r="BO335" s="20">
        <f t="shared" ref="BO335:BP335" si="3336">$AG335*AH335</f>
        <v>0.000003361310712</v>
      </c>
      <c r="BP335" s="20">
        <f t="shared" si="3336"/>
        <v>0.000003370749871</v>
      </c>
      <c r="BQ335" s="20"/>
      <c r="BR335" s="20">
        <f t="shared" si="27"/>
        <v>0.00001251138373</v>
      </c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0"/>
      <c r="DB335" s="20"/>
      <c r="DC335" s="20"/>
      <c r="DD335" s="20"/>
      <c r="DE335" s="20"/>
    </row>
    <row r="336" ht="15.75" customHeight="1">
      <c r="A336" s="86">
        <v>44662.0</v>
      </c>
      <c r="B336" s="490">
        <v>0.033</v>
      </c>
      <c r="C336" s="490">
        <v>0.0353</v>
      </c>
      <c r="D336" s="490">
        <v>0.042</v>
      </c>
      <c r="E336" s="20">
        <v>0.02487</v>
      </c>
      <c r="F336" s="20">
        <v>0.02702</v>
      </c>
      <c r="G336" s="20">
        <v>0.008289999999999999</v>
      </c>
      <c r="H336" s="20">
        <v>0.011739999999999999</v>
      </c>
      <c r="I336" s="20" t="s">
        <v>83</v>
      </c>
      <c r="J336" s="20"/>
      <c r="K336" s="86">
        <v>44662.0</v>
      </c>
      <c r="L336" s="89">
        <v>0.9189</v>
      </c>
      <c r="M336" s="89">
        <v>125.4</v>
      </c>
      <c r="N336" s="20"/>
      <c r="O336" s="20"/>
      <c r="P336" s="20"/>
      <c r="Q336" s="20"/>
      <c r="R336" s="20"/>
      <c r="S336" s="86">
        <v>44662.0</v>
      </c>
      <c r="T336" s="20">
        <f t="shared" ref="T336:V336" si="3337">(1+B336)*1</f>
        <v>1.033</v>
      </c>
      <c r="U336" s="20">
        <f t="shared" si="3337"/>
        <v>1.0353</v>
      </c>
      <c r="V336" s="20">
        <f t="shared" si="3337"/>
        <v>1.042</v>
      </c>
      <c r="W336" s="91">
        <f t="shared" ref="W336:X336" si="3338">(1+E336)*$L336</f>
        <v>0.941753043</v>
      </c>
      <c r="X336" s="91">
        <f t="shared" si="3338"/>
        <v>0.943728678</v>
      </c>
      <c r="Y336" s="91">
        <f t="shared" ref="Y336:Z336" si="3339">(1+G336)*$M336</f>
        <v>126.439566</v>
      </c>
      <c r="Z336" s="91">
        <f t="shared" si="3339"/>
        <v>126.872196</v>
      </c>
      <c r="AA336" s="20"/>
      <c r="AB336" s="86">
        <v>44662.0</v>
      </c>
      <c r="AC336" s="92">
        <f t="shared" ref="AC336:AI336" si="3340">LN(T336/T335)</f>
        <v>0.0008716285478</v>
      </c>
      <c r="AD336" s="92">
        <f t="shared" si="3340"/>
        <v>0.0008696913144</v>
      </c>
      <c r="AE336" s="92">
        <f t="shared" si="3340"/>
        <v>0.0009601536983</v>
      </c>
      <c r="AF336" s="92">
        <f t="shared" si="3340"/>
        <v>0.00009752395175</v>
      </c>
      <c r="AG336" s="92">
        <f t="shared" si="3340"/>
        <v>-0.00005044331111</v>
      </c>
      <c r="AH336" s="92">
        <f t="shared" si="3340"/>
        <v>0.007813895642</v>
      </c>
      <c r="AI336" s="92">
        <f t="shared" si="3340"/>
        <v>0.007684956169</v>
      </c>
      <c r="AJ336" s="20"/>
      <c r="AK336" s="20">
        <f t="shared" ref="AK336:AQ336" si="3341">AC336*AC336</f>
        <v>0.0000007597363253</v>
      </c>
      <c r="AL336" s="20">
        <f t="shared" si="3341"/>
        <v>0.0000007563629824</v>
      </c>
      <c r="AM336" s="20">
        <f t="shared" si="3341"/>
        <v>0.0000009218951244</v>
      </c>
      <c r="AN336" s="20">
        <f t="shared" si="3341"/>
        <v>0.000000009510921165</v>
      </c>
      <c r="AO336" s="20">
        <f t="shared" si="3341"/>
        <v>0.000000002544527636</v>
      </c>
      <c r="AP336" s="20">
        <f t="shared" si="3341"/>
        <v>0.00006105696511</v>
      </c>
      <c r="AQ336" s="20">
        <f t="shared" si="3341"/>
        <v>0.00005905855133</v>
      </c>
      <c r="AR336" s="20"/>
      <c r="AS336" s="20">
        <f t="shared" ref="AS336:AX336" si="3342">$AC336*AD336</f>
        <v>0.0000007580477774</v>
      </c>
      <c r="AT336" s="20">
        <f t="shared" si="3342"/>
        <v>0.0000008368973737</v>
      </c>
      <c r="AU336" s="20">
        <f t="shared" si="3342"/>
        <v>0.00000008500466043</v>
      </c>
      <c r="AV336" s="20">
        <f t="shared" si="3342"/>
        <v>-0.00000004396783001</v>
      </c>
      <c r="AW336" s="20">
        <f t="shared" si="3342"/>
        <v>0.000006810814511</v>
      </c>
      <c r="AX336" s="20">
        <f t="shared" si="3342"/>
        <v>0.000006698427185</v>
      </c>
      <c r="AY336" s="20"/>
      <c r="AZ336" s="20">
        <f t="shared" ref="AZ336:BD336" si="3343">$AD336*AE336</f>
        <v>0.000000835037332</v>
      </c>
      <c r="BA336" s="20">
        <f t="shared" si="3343"/>
        <v>0.00000008481573378</v>
      </c>
      <c r="BB336" s="20">
        <f t="shared" si="3343"/>
        <v>-0.00000004387010954</v>
      </c>
      <c r="BC336" s="20">
        <f t="shared" si="3343"/>
        <v>0.000006795677172</v>
      </c>
      <c r="BD336" s="20">
        <f t="shared" si="3343"/>
        <v>0.000006683539632</v>
      </c>
      <c r="BE336" s="20"/>
      <c r="BF336" s="20">
        <f t="shared" ref="BF336:BI336" si="3344">$AE336*AF336</f>
        <v>0.00000009363798295</v>
      </c>
      <c r="BG336" s="20">
        <f t="shared" si="3344"/>
        <v>-0.00000004843333172</v>
      </c>
      <c r="BH336" s="20">
        <f t="shared" si="3344"/>
        <v>0.0000075025408</v>
      </c>
      <c r="BI336" s="20">
        <f t="shared" si="3344"/>
        <v>0.000007378739088</v>
      </c>
      <c r="BJ336" s="20"/>
      <c r="BK336" s="20">
        <f t="shared" ref="BK336:BM336" si="3345">$AF336*AG336</f>
        <v>-0.000000004919431039</v>
      </c>
      <c r="BL336" s="20">
        <f t="shared" si="3345"/>
        <v>0.0000007620419816</v>
      </c>
      <c r="BM336" s="20">
        <f t="shared" si="3345"/>
        <v>0.0000007494672946</v>
      </c>
      <c r="BN336" s="20"/>
      <c r="BO336" s="20">
        <f t="shared" ref="BO336:BP336" si="3346">$AG336*AH336</f>
        <v>-0.0000003941587689</v>
      </c>
      <c r="BP336" s="20">
        <f t="shared" si="3346"/>
        <v>-0.0000003876546349</v>
      </c>
      <c r="BQ336" s="20"/>
      <c r="BR336" s="20">
        <f t="shared" si="27"/>
        <v>0.00006004944552</v>
      </c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  <c r="DC336" s="20"/>
      <c r="DD336" s="20"/>
      <c r="DE336" s="20"/>
    </row>
    <row r="337" ht="15.75" customHeight="1">
      <c r="A337" s="86">
        <v>44663.0</v>
      </c>
      <c r="B337" s="490">
        <v>0.0344</v>
      </c>
      <c r="C337" s="490">
        <v>0.0366</v>
      </c>
      <c r="D337" s="490">
        <v>0.0433</v>
      </c>
      <c r="E337" s="20">
        <v>0.02572</v>
      </c>
      <c r="F337" s="20">
        <v>0.027610000000000003</v>
      </c>
      <c r="G337" s="20">
        <v>0.00835</v>
      </c>
      <c r="H337" s="20">
        <v>0.011739999999999999</v>
      </c>
      <c r="I337" s="20" t="s">
        <v>83</v>
      </c>
      <c r="J337" s="20"/>
      <c r="K337" s="86">
        <v>44663.0</v>
      </c>
      <c r="L337" s="89">
        <v>0.9238</v>
      </c>
      <c r="M337" s="89">
        <v>125.41</v>
      </c>
      <c r="N337" s="20"/>
      <c r="O337" s="20"/>
      <c r="P337" s="20"/>
      <c r="Q337" s="20"/>
      <c r="R337" s="20"/>
      <c r="S337" s="86">
        <v>44663.0</v>
      </c>
      <c r="T337" s="20">
        <f t="shared" ref="T337:V337" si="3347">(1+B337)*1</f>
        <v>1.0344</v>
      </c>
      <c r="U337" s="20">
        <f t="shared" si="3347"/>
        <v>1.0366</v>
      </c>
      <c r="V337" s="20">
        <f t="shared" si="3347"/>
        <v>1.0433</v>
      </c>
      <c r="W337" s="91">
        <f t="shared" ref="W337:X337" si="3348">(1+E337)*$L337</f>
        <v>0.947560136</v>
      </c>
      <c r="X337" s="91">
        <f t="shared" si="3348"/>
        <v>0.949306118</v>
      </c>
      <c r="Y337" s="91">
        <f t="shared" ref="Y337:Z337" si="3349">(1+G337)*$M337</f>
        <v>126.4571735</v>
      </c>
      <c r="Z337" s="91">
        <f t="shared" si="3349"/>
        <v>126.8823134</v>
      </c>
      <c r="AA337" s="20"/>
      <c r="AB337" s="86">
        <v>44663.0</v>
      </c>
      <c r="AC337" s="92">
        <f t="shared" ref="AC337:AI337" si="3350">LN(T337/T336)</f>
        <v>0.001354358338</v>
      </c>
      <c r="AD337" s="92">
        <f t="shared" si="3350"/>
        <v>0.001254886984</v>
      </c>
      <c r="AE337" s="92">
        <f t="shared" si="3350"/>
        <v>0.001246823161</v>
      </c>
      <c r="AF337" s="92">
        <f t="shared" si="3350"/>
        <v>0.006147325231</v>
      </c>
      <c r="AG337" s="92">
        <f t="shared" si="3350"/>
        <v>0.005892608155</v>
      </c>
      <c r="AH337" s="92">
        <f t="shared" si="3350"/>
        <v>0.0001392465562</v>
      </c>
      <c r="AI337" s="92">
        <f t="shared" si="3350"/>
        <v>0.00007974163714</v>
      </c>
      <c r="AJ337" s="20"/>
      <c r="AK337" s="20">
        <f t="shared" ref="AK337:AQ337" si="3351">AC337*AC337</f>
        <v>0.000001834286508</v>
      </c>
      <c r="AL337" s="20">
        <f t="shared" si="3351"/>
        <v>0.000001574741341</v>
      </c>
      <c r="AM337" s="20">
        <f t="shared" si="3351"/>
        <v>0.000001554567994</v>
      </c>
      <c r="AN337" s="20">
        <f t="shared" si="3351"/>
        <v>0.0000377896075</v>
      </c>
      <c r="AO337" s="20">
        <f t="shared" si="3351"/>
        <v>0.00003472283087</v>
      </c>
      <c r="AP337" s="20">
        <f t="shared" si="3351"/>
        <v>0.00000001938960342</v>
      </c>
      <c r="AQ337" s="20">
        <f t="shared" si="3351"/>
        <v>0.000000006358728693</v>
      </c>
      <c r="AR337" s="20"/>
      <c r="AS337" s="20">
        <f t="shared" ref="AS337:AX337" si="3352">$AC337*AD337</f>
        <v>0.000001699566649</v>
      </c>
      <c r="AT337" s="20">
        <f t="shared" si="3352"/>
        <v>0.000001688645344</v>
      </c>
      <c r="AU337" s="20">
        <f t="shared" si="3352"/>
        <v>0.000008325681183</v>
      </c>
      <c r="AV337" s="20">
        <f t="shared" si="3352"/>
        <v>0.000007980702988</v>
      </c>
      <c r="AW337" s="20">
        <f t="shared" si="3352"/>
        <v>0.0000001885897345</v>
      </c>
      <c r="AX337" s="20">
        <f t="shared" si="3352"/>
        <v>0.0000001079987511</v>
      </c>
      <c r="AY337" s="20"/>
      <c r="AZ337" s="20">
        <f t="shared" ref="AZ337:BD337" si="3353">$AD337*AE337</f>
        <v>0.000001564622155</v>
      </c>
      <c r="BA337" s="20">
        <f t="shared" si="3353"/>
        <v>0.000007714198416</v>
      </c>
      <c r="BB337" s="20">
        <f t="shared" si="3353"/>
        <v>0.000007394557273</v>
      </c>
      <c r="BC337" s="20">
        <f t="shared" si="3353"/>
        <v>0.0000001747386909</v>
      </c>
      <c r="BD337" s="20">
        <f t="shared" si="3353"/>
        <v>0.0000001000667425</v>
      </c>
      <c r="BE337" s="20"/>
      <c r="BF337" s="20">
        <f t="shared" ref="BF337:BI337" si="3354">$AE337*AF337</f>
        <v>0.000007664627474</v>
      </c>
      <c r="BG337" s="20">
        <f t="shared" si="3354"/>
        <v>0.000007347040325</v>
      </c>
      <c r="BH337" s="20">
        <f t="shared" si="3354"/>
        <v>0.0000001736158313</v>
      </c>
      <c r="BI337" s="20">
        <f t="shared" si="3354"/>
        <v>0.00000009942372005</v>
      </c>
      <c r="BJ337" s="20"/>
      <c r="BK337" s="20">
        <f t="shared" ref="BK337:BM337" si="3355">$AF337*AG337</f>
        <v>0.00003622377879</v>
      </c>
      <c r="BL337" s="20">
        <f t="shared" si="3355"/>
        <v>0.0000008559938684</v>
      </c>
      <c r="BM337" s="20">
        <f t="shared" si="3355"/>
        <v>0.0000004901977779</v>
      </c>
      <c r="BN337" s="20"/>
      <c r="BO337" s="20">
        <f t="shared" ref="BO337:BP337" si="3356">$AG337*AH337</f>
        <v>0.0000008205253928</v>
      </c>
      <c r="BP337" s="20">
        <f t="shared" si="3356"/>
        <v>0.0000004698862213</v>
      </c>
      <c r="BQ337" s="20"/>
      <c r="BR337" s="20">
        <f t="shared" si="27"/>
        <v>0.00000001110374836</v>
      </c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0"/>
      <c r="DB337" s="20"/>
      <c r="DC337" s="20"/>
      <c r="DD337" s="20"/>
      <c r="DE337" s="20"/>
    </row>
    <row r="338" ht="15.75" customHeight="1">
      <c r="A338" s="86">
        <v>44664.0</v>
      </c>
      <c r="B338" s="490">
        <v>0.0345</v>
      </c>
      <c r="C338" s="490">
        <v>0.0364</v>
      </c>
      <c r="D338" s="490">
        <v>0.043</v>
      </c>
      <c r="E338" s="20">
        <v>0.02569</v>
      </c>
      <c r="F338" s="20">
        <v>0.02762</v>
      </c>
      <c r="G338" s="20">
        <v>0.00831</v>
      </c>
      <c r="H338" s="20">
        <v>0.011739999999999999</v>
      </c>
      <c r="I338" s="20" t="s">
        <v>83</v>
      </c>
      <c r="J338" s="20"/>
      <c r="K338" s="86">
        <v>44664.0</v>
      </c>
      <c r="L338" s="89">
        <v>0.9181</v>
      </c>
      <c r="M338" s="89">
        <v>125.67</v>
      </c>
      <c r="N338" s="20"/>
      <c r="O338" s="20"/>
      <c r="P338" s="20"/>
      <c r="Q338" s="20"/>
      <c r="R338" s="20"/>
      <c r="S338" s="86">
        <v>44664.0</v>
      </c>
      <c r="T338" s="20">
        <f t="shared" ref="T338:V338" si="3357">(1+B338)*1</f>
        <v>1.0345</v>
      </c>
      <c r="U338" s="20">
        <f t="shared" si="3357"/>
        <v>1.0364</v>
      </c>
      <c r="V338" s="20">
        <f t="shared" si="3357"/>
        <v>1.043</v>
      </c>
      <c r="W338" s="91">
        <f t="shared" ref="W338:X338" si="3358">(1+E338)*$L338</f>
        <v>0.941685989</v>
      </c>
      <c r="X338" s="91">
        <f t="shared" si="3358"/>
        <v>0.943457922</v>
      </c>
      <c r="Y338" s="91">
        <f t="shared" ref="Y338:Z338" si="3359">(1+G338)*$M338</f>
        <v>126.7143177</v>
      </c>
      <c r="Z338" s="91">
        <f t="shared" si="3359"/>
        <v>127.1453658</v>
      </c>
      <c r="AA338" s="20"/>
      <c r="AB338" s="86">
        <v>44664.0</v>
      </c>
      <c r="AC338" s="92">
        <f t="shared" ref="AC338:AI338" si="3360">LN(T338/T337)</f>
        <v>0.00009666972795</v>
      </c>
      <c r="AD338" s="92">
        <f t="shared" si="3360"/>
        <v>-0.0001929570677</v>
      </c>
      <c r="AE338" s="92">
        <f t="shared" si="3360"/>
        <v>-0.0002875904732</v>
      </c>
      <c r="AF338" s="92">
        <f t="shared" si="3360"/>
        <v>-0.006218529022</v>
      </c>
      <c r="AG338" s="92">
        <f t="shared" si="3360"/>
        <v>-0.006179549576</v>
      </c>
      <c r="AH338" s="92">
        <f t="shared" si="3360"/>
        <v>0.002031384238</v>
      </c>
      <c r="AI338" s="92">
        <f t="shared" si="3360"/>
        <v>0.002071053791</v>
      </c>
      <c r="AJ338" s="20"/>
      <c r="AK338" s="20">
        <f t="shared" ref="AK338:AQ338" si="3361">AC338*AC338</f>
        <v>0.000000009345036302</v>
      </c>
      <c r="AL338" s="20">
        <f t="shared" si="3361"/>
        <v>0.00000003723242996</v>
      </c>
      <c r="AM338" s="20">
        <f t="shared" si="3361"/>
        <v>0.00000008270828025</v>
      </c>
      <c r="AN338" s="20">
        <f t="shared" si="3361"/>
        <v>0.0000386701032</v>
      </c>
      <c r="AO338" s="20">
        <f t="shared" si="3361"/>
        <v>0.00003818683296</v>
      </c>
      <c r="AP338" s="20">
        <f t="shared" si="3361"/>
        <v>0.000004126521924</v>
      </c>
      <c r="AQ338" s="20">
        <f t="shared" si="3361"/>
        <v>0.000004289263806</v>
      </c>
      <c r="AR338" s="20"/>
      <c r="AS338" s="20">
        <f t="shared" ref="AS338:AX338" si="3362">$AC338*AD338</f>
        <v>-0.00000001865310724</v>
      </c>
      <c r="AT338" s="20">
        <f t="shared" si="3362"/>
        <v>-0.0000000278012928</v>
      </c>
      <c r="AU338" s="20">
        <f t="shared" si="3362"/>
        <v>-0.0000006011435089</v>
      </c>
      <c r="AV338" s="20">
        <f t="shared" si="3362"/>
        <v>-0.0000005973753764</v>
      </c>
      <c r="AW338" s="20">
        <f t="shared" si="3362"/>
        <v>0.0000001963733617</v>
      </c>
      <c r="AX338" s="20">
        <f t="shared" si="3362"/>
        <v>0.0000002002082066</v>
      </c>
      <c r="AY338" s="20"/>
      <c r="AZ338" s="20">
        <f t="shared" ref="AZ338:BD338" si="3363">$AD338*AE338</f>
        <v>0.00000005549261438</v>
      </c>
      <c r="BA338" s="20">
        <f t="shared" si="3363"/>
        <v>0.000001199909125</v>
      </c>
      <c r="BB338" s="20">
        <f t="shared" si="3363"/>
        <v>0.000001192387766</v>
      </c>
      <c r="BC338" s="20">
        <f t="shared" si="3363"/>
        <v>-0.0000003919699459</v>
      </c>
      <c r="BD338" s="20">
        <f t="shared" si="3363"/>
        <v>-0.0000003996244665</v>
      </c>
      <c r="BE338" s="20"/>
      <c r="BF338" s="20">
        <f t="shared" ref="BF338:BI338" si="3364">$AE338*AF338</f>
        <v>0.000001788389704</v>
      </c>
      <c r="BG338" s="20">
        <f t="shared" si="3364"/>
        <v>0.000001777179586</v>
      </c>
      <c r="BH338" s="20">
        <f t="shared" si="3364"/>
        <v>-0.0000005842067543</v>
      </c>
      <c r="BI338" s="20">
        <f t="shared" si="3364"/>
        <v>-0.0000005956153397</v>
      </c>
      <c r="BJ338" s="20"/>
      <c r="BK338" s="20">
        <f t="shared" ref="BK338:BM338" si="3365">$AF338*AG338</f>
        <v>0.00003842770838</v>
      </c>
      <c r="BL338" s="20">
        <f t="shared" si="3365"/>
        <v>-0.00001263222184</v>
      </c>
      <c r="BM338" s="20">
        <f t="shared" si="3365"/>
        <v>-0.00001287890811</v>
      </c>
      <c r="BN338" s="20"/>
      <c r="BO338" s="20">
        <f t="shared" ref="BO338:BP338" si="3366">$AG338*AH338</f>
        <v>-0.00001255303961</v>
      </c>
      <c r="BP338" s="20">
        <f t="shared" si="3366"/>
        <v>-0.00001279817958</v>
      </c>
      <c r="BQ338" s="20"/>
      <c r="BR338" s="20">
        <f t="shared" si="27"/>
        <v>0.000004207106028</v>
      </c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0"/>
      <c r="DB338" s="20"/>
      <c r="DC338" s="20"/>
      <c r="DD338" s="20"/>
      <c r="DE338" s="20"/>
    </row>
    <row r="339" ht="15.75" customHeight="1">
      <c r="A339" s="86">
        <v>44665.0</v>
      </c>
      <c r="B339" s="490">
        <v>0.0342</v>
      </c>
      <c r="C339" s="490">
        <v>0.036000000000000004</v>
      </c>
      <c r="D339" s="490">
        <v>0.042699999999999995</v>
      </c>
      <c r="E339" s="20">
        <v>0.025670000000000002</v>
      </c>
      <c r="F339" s="20">
        <v>0.027759999999999996</v>
      </c>
      <c r="G339" s="20">
        <v>0.008159999999999999</v>
      </c>
      <c r="H339" s="20">
        <v>0.011739999999999999</v>
      </c>
      <c r="I339" s="20" t="s">
        <v>83</v>
      </c>
      <c r="J339" s="20"/>
      <c r="K339" s="86">
        <v>44665.0</v>
      </c>
      <c r="L339" s="89">
        <v>0.9236</v>
      </c>
      <c r="M339" s="89">
        <v>125.9</v>
      </c>
      <c r="N339" s="20"/>
      <c r="O339" s="20"/>
      <c r="P339" s="20"/>
      <c r="Q339" s="20"/>
      <c r="R339" s="20"/>
      <c r="S339" s="86">
        <v>44665.0</v>
      </c>
      <c r="T339" s="20">
        <f t="shared" ref="T339:V339" si="3367">(1+B339)*1</f>
        <v>1.0342</v>
      </c>
      <c r="U339" s="20">
        <f t="shared" si="3367"/>
        <v>1.036</v>
      </c>
      <c r="V339" s="20">
        <f t="shared" si="3367"/>
        <v>1.0427</v>
      </c>
      <c r="W339" s="91">
        <f t="shared" ref="W339:X339" si="3368">(1+E339)*$L339</f>
        <v>0.947308812</v>
      </c>
      <c r="X339" s="91">
        <f t="shared" si="3368"/>
        <v>0.949239136</v>
      </c>
      <c r="Y339" s="91">
        <f t="shared" ref="Y339:Z339" si="3369">(1+G339)*$M339</f>
        <v>126.927344</v>
      </c>
      <c r="Z339" s="91">
        <f t="shared" si="3369"/>
        <v>127.378066</v>
      </c>
      <c r="AA339" s="20"/>
      <c r="AB339" s="86">
        <v>44665.0</v>
      </c>
      <c r="AC339" s="92">
        <f t="shared" ref="AC339:AI339" si="3370">LN(T339/T338)</f>
        <v>-0.0002900372235</v>
      </c>
      <c r="AD339" s="92">
        <f t="shared" si="3370"/>
        <v>-0.0003860258685</v>
      </c>
      <c r="AE339" s="92">
        <f t="shared" si="3370"/>
        <v>-0.0002876732052</v>
      </c>
      <c r="AF339" s="92">
        <f t="shared" si="3370"/>
        <v>0.005953261072</v>
      </c>
      <c r="AG339" s="92">
        <f t="shared" si="3370"/>
        <v>0.006108988182</v>
      </c>
      <c r="AH339" s="92">
        <f t="shared" si="3370"/>
        <v>0.001679742584</v>
      </c>
      <c r="AI339" s="92">
        <f t="shared" si="3370"/>
        <v>0.001828517423</v>
      </c>
      <c r="AJ339" s="20"/>
      <c r="AK339" s="20">
        <f t="shared" ref="AK339:AQ339" si="3371">AC339*AC339</f>
        <v>0.000000084121591</v>
      </c>
      <c r="AL339" s="20">
        <f t="shared" si="3371"/>
        <v>0.0000001490159712</v>
      </c>
      <c r="AM339" s="20">
        <f t="shared" si="3371"/>
        <v>0.000000082755873</v>
      </c>
      <c r="AN339" s="20">
        <f t="shared" si="3371"/>
        <v>0.00003544131739</v>
      </c>
      <c r="AO339" s="20">
        <f t="shared" si="3371"/>
        <v>0.0000373197366</v>
      </c>
      <c r="AP339" s="20">
        <f t="shared" si="3371"/>
        <v>0.000002821535148</v>
      </c>
      <c r="AQ339" s="20">
        <f t="shared" si="3371"/>
        <v>0.000003343475967</v>
      </c>
      <c r="AR339" s="20"/>
      <c r="AS339" s="20">
        <f t="shared" ref="AS339:AX339" si="3372">$AC339*AD339</f>
        <v>0.0000001119618711</v>
      </c>
      <c r="AT339" s="20">
        <f t="shared" si="3372"/>
        <v>0.00000008343593771</v>
      </c>
      <c r="AU339" s="20">
        <f t="shared" si="3372"/>
        <v>-0.000001726667312</v>
      </c>
      <c r="AV339" s="20">
        <f t="shared" si="3372"/>
        <v>-0.00000177183397</v>
      </c>
      <c r="AW339" s="20">
        <f t="shared" si="3372"/>
        <v>-0.0000004871878752</v>
      </c>
      <c r="AX339" s="20">
        <f t="shared" si="3372"/>
        <v>-0.0000005303381165</v>
      </c>
      <c r="AY339" s="20"/>
      <c r="AZ339" s="20">
        <f t="shared" ref="AZ339:BD339" si="3373">$AD339*AE339</f>
        <v>0.0000001110492989</v>
      </c>
      <c r="BA339" s="20">
        <f t="shared" si="3373"/>
        <v>-0.000002298112776</v>
      </c>
      <c r="BB339" s="20">
        <f t="shared" si="3373"/>
        <v>-0.000002358227469</v>
      </c>
      <c r="BC339" s="20">
        <f t="shared" si="3373"/>
        <v>-0.0000006484240898</v>
      </c>
      <c r="BD339" s="20">
        <f t="shared" si="3373"/>
        <v>-0.0000007058550264</v>
      </c>
      <c r="BE339" s="20"/>
      <c r="BF339" s="20">
        <f t="shared" ref="BF339:BI339" si="3374">$AE339*AF339</f>
        <v>-0.000001712593694</v>
      </c>
      <c r="BG339" s="20">
        <f t="shared" si="3374"/>
        <v>-0.000001757392211</v>
      </c>
      <c r="BH339" s="20">
        <f t="shared" si="3374"/>
        <v>-0.000000483216933</v>
      </c>
      <c r="BI339" s="20">
        <f t="shared" si="3374"/>
        <v>-0.000000526015468</v>
      </c>
      <c r="BJ339" s="20"/>
      <c r="BK339" s="20">
        <f t="shared" ref="BK339:BM339" si="3375">$AF339*AG339</f>
        <v>0.00003636840153</v>
      </c>
      <c r="BL339" s="20">
        <f t="shared" si="3375"/>
        <v>0.000009999946134</v>
      </c>
      <c r="BM339" s="20">
        <f t="shared" si="3375"/>
        <v>0.00001088564159</v>
      </c>
      <c r="BN339" s="20"/>
      <c r="BO339" s="20">
        <f t="shared" ref="BO339:BP339" si="3376">$AG339*AH339</f>
        <v>0.00001026152759</v>
      </c>
      <c r="BP339" s="20">
        <f t="shared" si="3376"/>
        <v>0.00001117039133</v>
      </c>
      <c r="BQ339" s="20"/>
      <c r="BR339" s="20">
        <f t="shared" si="27"/>
        <v>0.000003071438581</v>
      </c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/>
      <c r="DB339" s="20"/>
      <c r="DC339" s="20"/>
      <c r="DD339" s="20"/>
      <c r="DE339" s="20"/>
    </row>
    <row r="340" ht="15.75" customHeight="1">
      <c r="A340" s="86">
        <v>44666.0</v>
      </c>
      <c r="B340" s="490">
        <v>0.0342</v>
      </c>
      <c r="C340" s="490">
        <v>0.036000000000000004</v>
      </c>
      <c r="D340" s="490">
        <v>0.042699999999999995</v>
      </c>
      <c r="E340" s="20">
        <v>0.025670000000000002</v>
      </c>
      <c r="F340" s="20">
        <v>0.027759999999999996</v>
      </c>
      <c r="G340" s="20">
        <v>0.00822</v>
      </c>
      <c r="H340" s="20">
        <v>0.011739999999999999</v>
      </c>
      <c r="I340" s="20" t="s">
        <v>83</v>
      </c>
      <c r="J340" s="20"/>
      <c r="K340" s="86">
        <v>44666.0</v>
      </c>
      <c r="L340" s="89">
        <v>0.9252</v>
      </c>
      <c r="M340" s="89">
        <v>126.59</v>
      </c>
      <c r="N340" s="20"/>
      <c r="O340" s="20"/>
      <c r="P340" s="20"/>
      <c r="Q340" s="20"/>
      <c r="R340" s="20"/>
      <c r="S340" s="86">
        <v>44666.0</v>
      </c>
      <c r="T340" s="20">
        <f t="shared" ref="T340:V340" si="3377">(1+B340)*1</f>
        <v>1.0342</v>
      </c>
      <c r="U340" s="20">
        <f t="shared" si="3377"/>
        <v>1.036</v>
      </c>
      <c r="V340" s="20">
        <f t="shared" si="3377"/>
        <v>1.0427</v>
      </c>
      <c r="W340" s="91">
        <f t="shared" ref="W340:X340" si="3378">(1+E340)*$L340</f>
        <v>0.948949884</v>
      </c>
      <c r="X340" s="91">
        <f t="shared" si="3378"/>
        <v>0.950883552</v>
      </c>
      <c r="Y340" s="91">
        <f t="shared" ref="Y340:Z340" si="3379">(1+G340)*$M340</f>
        <v>127.6305698</v>
      </c>
      <c r="Z340" s="91">
        <f t="shared" si="3379"/>
        <v>128.0761666</v>
      </c>
      <c r="AA340" s="20"/>
      <c r="AB340" s="86">
        <v>44666.0</v>
      </c>
      <c r="AC340" s="92">
        <f t="shared" ref="AC340:AI340" si="3380">LN(T340/T339)</f>
        <v>0</v>
      </c>
      <c r="AD340" s="92">
        <f t="shared" si="3380"/>
        <v>0</v>
      </c>
      <c r="AE340" s="92">
        <f t="shared" si="3380"/>
        <v>0</v>
      </c>
      <c r="AF340" s="92">
        <f t="shared" si="3380"/>
        <v>0.001730852877</v>
      </c>
      <c r="AG340" s="92">
        <f t="shared" si="3380"/>
        <v>0.001730852877</v>
      </c>
      <c r="AH340" s="92">
        <f t="shared" si="3380"/>
        <v>0.00552508919</v>
      </c>
      <c r="AI340" s="92">
        <f t="shared" si="3380"/>
        <v>0.005465576598</v>
      </c>
      <c r="AJ340" s="20"/>
      <c r="AK340" s="20">
        <f t="shared" ref="AK340:AQ340" si="3381">AC340*AC340</f>
        <v>0</v>
      </c>
      <c r="AL340" s="20">
        <f t="shared" si="3381"/>
        <v>0</v>
      </c>
      <c r="AM340" s="20">
        <f t="shared" si="3381"/>
        <v>0</v>
      </c>
      <c r="AN340" s="20">
        <f t="shared" si="3381"/>
        <v>0.000002995851682</v>
      </c>
      <c r="AO340" s="20">
        <f t="shared" si="3381"/>
        <v>0.000002995851682</v>
      </c>
      <c r="AP340" s="20">
        <f t="shared" si="3381"/>
        <v>0.00003052661056</v>
      </c>
      <c r="AQ340" s="20">
        <f t="shared" si="3381"/>
        <v>0.00002987252755</v>
      </c>
      <c r="AR340" s="20"/>
      <c r="AS340" s="20">
        <f t="shared" ref="AS340:AX340" si="3382">$AC340*AD340</f>
        <v>0</v>
      </c>
      <c r="AT340" s="20">
        <f t="shared" si="3382"/>
        <v>0</v>
      </c>
      <c r="AU340" s="20">
        <f t="shared" si="3382"/>
        <v>0</v>
      </c>
      <c r="AV340" s="20">
        <f t="shared" si="3382"/>
        <v>0</v>
      </c>
      <c r="AW340" s="20">
        <f t="shared" si="3382"/>
        <v>0</v>
      </c>
      <c r="AX340" s="20">
        <f t="shared" si="3382"/>
        <v>0</v>
      </c>
      <c r="AY340" s="20"/>
      <c r="AZ340" s="20">
        <f t="shared" ref="AZ340:BD340" si="3383">$AD340*AE340</f>
        <v>0</v>
      </c>
      <c r="BA340" s="20">
        <f t="shared" si="3383"/>
        <v>0</v>
      </c>
      <c r="BB340" s="20">
        <f t="shared" si="3383"/>
        <v>0</v>
      </c>
      <c r="BC340" s="20">
        <f t="shared" si="3383"/>
        <v>0</v>
      </c>
      <c r="BD340" s="20">
        <f t="shared" si="3383"/>
        <v>0</v>
      </c>
      <c r="BE340" s="20"/>
      <c r="BF340" s="20">
        <f t="shared" ref="BF340:BI340" si="3384">$AE340*AF340</f>
        <v>0</v>
      </c>
      <c r="BG340" s="20">
        <f t="shared" si="3384"/>
        <v>0</v>
      </c>
      <c r="BH340" s="20">
        <f t="shared" si="3384"/>
        <v>0</v>
      </c>
      <c r="BI340" s="20">
        <f t="shared" si="3384"/>
        <v>0</v>
      </c>
      <c r="BJ340" s="20"/>
      <c r="BK340" s="20">
        <f t="shared" ref="BK340:BM340" si="3385">$AF340*AG340</f>
        <v>0.000002995851682</v>
      </c>
      <c r="BL340" s="20">
        <f t="shared" si="3385"/>
        <v>0.00000956311652</v>
      </c>
      <c r="BM340" s="20">
        <f t="shared" si="3385"/>
        <v>0.00000946010898</v>
      </c>
      <c r="BN340" s="20"/>
      <c r="BO340" s="20">
        <f t="shared" ref="BO340:BP340" si="3386">$AG340*AH340</f>
        <v>0.00000956311652</v>
      </c>
      <c r="BP340" s="20">
        <f t="shared" si="3386"/>
        <v>0.00000946010898</v>
      </c>
      <c r="BQ340" s="20"/>
      <c r="BR340" s="20">
        <f t="shared" si="27"/>
        <v>0.00003019779818</v>
      </c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0"/>
      <c r="DB340" s="20"/>
      <c r="DC340" s="20"/>
      <c r="DD340" s="20"/>
      <c r="DE340" s="20"/>
    </row>
    <row r="341" ht="15.75" customHeight="1">
      <c r="A341" s="86">
        <v>44669.0</v>
      </c>
      <c r="B341" s="490">
        <v>0.0347</v>
      </c>
      <c r="C341" s="490">
        <v>0.0365</v>
      </c>
      <c r="D341" s="490">
        <v>0.0429</v>
      </c>
      <c r="E341" s="20">
        <v>0.025670000000000002</v>
      </c>
      <c r="F341" s="20">
        <v>0.027759999999999996</v>
      </c>
      <c r="G341" s="20">
        <v>0.00821</v>
      </c>
      <c r="H341" s="20">
        <v>0.012270000000000001</v>
      </c>
      <c r="I341" s="20" t="s">
        <v>83</v>
      </c>
      <c r="J341" s="20"/>
      <c r="K341" s="86">
        <v>44669.0</v>
      </c>
      <c r="L341" s="89">
        <v>0.9276</v>
      </c>
      <c r="M341" s="89">
        <v>127.0</v>
      </c>
      <c r="N341" s="20"/>
      <c r="O341" s="20"/>
      <c r="P341" s="20"/>
      <c r="Q341" s="20"/>
      <c r="R341" s="20"/>
      <c r="S341" s="86">
        <v>44669.0</v>
      </c>
      <c r="T341" s="20">
        <f t="shared" ref="T341:V341" si="3387">(1+B341)*1</f>
        <v>1.0347</v>
      </c>
      <c r="U341" s="20">
        <f t="shared" si="3387"/>
        <v>1.0365</v>
      </c>
      <c r="V341" s="20">
        <f t="shared" si="3387"/>
        <v>1.0429</v>
      </c>
      <c r="W341" s="91">
        <f t="shared" ref="W341:X341" si="3388">(1+E341)*$L341</f>
        <v>0.951411492</v>
      </c>
      <c r="X341" s="91">
        <f t="shared" si="3388"/>
        <v>0.953350176</v>
      </c>
      <c r="Y341" s="91">
        <f t="shared" ref="Y341:Z341" si="3389">(1+G341)*$M341</f>
        <v>128.04267</v>
      </c>
      <c r="Z341" s="91">
        <f t="shared" si="3389"/>
        <v>128.55829</v>
      </c>
      <c r="AA341" s="20"/>
      <c r="AB341" s="86">
        <v>44669.0</v>
      </c>
      <c r="AC341" s="92">
        <f t="shared" ref="AC341:AI341" si="3390">LN(T341/T340)</f>
        <v>0.0004833486488</v>
      </c>
      <c r="AD341" s="92">
        <f t="shared" si="3390"/>
        <v>0.0004825090564</v>
      </c>
      <c r="AE341" s="92">
        <f t="shared" si="3390"/>
        <v>0.0001917913316</v>
      </c>
      <c r="AF341" s="92">
        <f t="shared" si="3390"/>
        <v>0.002590675024</v>
      </c>
      <c r="AG341" s="92">
        <f t="shared" si="3390"/>
        <v>0.002590675024</v>
      </c>
      <c r="AH341" s="92">
        <f t="shared" si="3390"/>
        <v>0.00322365029</v>
      </c>
      <c r="AI341" s="92">
        <f t="shared" si="3390"/>
        <v>0.003757281649</v>
      </c>
      <c r="AJ341" s="20"/>
      <c r="AK341" s="20">
        <f t="shared" ref="AK341:AQ341" si="3391">AC341*AC341</f>
        <v>0.0000002336259163</v>
      </c>
      <c r="AL341" s="20">
        <f t="shared" si="3391"/>
        <v>0.0000002328149895</v>
      </c>
      <c r="AM341" s="20">
        <f t="shared" si="3391"/>
        <v>0.00000003678391488</v>
      </c>
      <c r="AN341" s="20">
        <f t="shared" si="3391"/>
        <v>0.00000671159708</v>
      </c>
      <c r="AO341" s="20">
        <f t="shared" si="3391"/>
        <v>0.00000671159708</v>
      </c>
      <c r="AP341" s="20">
        <f t="shared" si="3391"/>
        <v>0.0000103919212</v>
      </c>
      <c r="AQ341" s="20">
        <f t="shared" si="3391"/>
        <v>0.00001411716539</v>
      </c>
      <c r="AR341" s="20"/>
      <c r="AS341" s="20">
        <f t="shared" ref="AS341:AX341" si="3392">$AC341*AD341</f>
        <v>0.0000002332201004</v>
      </c>
      <c r="AT341" s="20">
        <f t="shared" si="3392"/>
        <v>0.00000009270208099</v>
      </c>
      <c r="AU341" s="20">
        <f t="shared" si="3392"/>
        <v>0.000001252199272</v>
      </c>
      <c r="AV341" s="20">
        <f t="shared" si="3392"/>
        <v>0.000001252199272</v>
      </c>
      <c r="AW341" s="20">
        <f t="shared" si="3392"/>
        <v>0.000001558147012</v>
      </c>
      <c r="AX341" s="20">
        <f t="shared" si="3392"/>
        <v>0.000001816077008</v>
      </c>
      <c r="AY341" s="20"/>
      <c r="AZ341" s="20">
        <f t="shared" ref="AZ341:BD341" si="3393">$AD341*AE341</f>
        <v>0.00000009254105445</v>
      </c>
      <c r="BA341" s="20">
        <f t="shared" si="3393"/>
        <v>0.000001250024161</v>
      </c>
      <c r="BB341" s="20">
        <f t="shared" si="3393"/>
        <v>0.000001250024161</v>
      </c>
      <c r="BC341" s="20">
        <f t="shared" si="3393"/>
        <v>0.00000155544046</v>
      </c>
      <c r="BD341" s="20">
        <f t="shared" si="3393"/>
        <v>0.000001812922423</v>
      </c>
      <c r="BE341" s="20"/>
      <c r="BF341" s="20">
        <f t="shared" ref="BF341:BI341" si="3394">$AE341*AF341</f>
        <v>0.0000004968690127</v>
      </c>
      <c r="BG341" s="20">
        <f t="shared" si="3394"/>
        <v>0.0000004968690127</v>
      </c>
      <c r="BH341" s="20">
        <f t="shared" si="3394"/>
        <v>0.0000006182681819</v>
      </c>
      <c r="BI341" s="20">
        <f t="shared" si="3394"/>
        <v>0.0000007206140508</v>
      </c>
      <c r="BJ341" s="20"/>
      <c r="BK341" s="20">
        <f t="shared" ref="BK341:BM341" si="3395">$AF341*AG341</f>
        <v>0.00000671159708</v>
      </c>
      <c r="BL341" s="20">
        <f t="shared" si="3395"/>
        <v>0.000008351430294</v>
      </c>
      <c r="BM341" s="20">
        <f t="shared" si="3395"/>
        <v>0.000009733895727</v>
      </c>
      <c r="BN341" s="20"/>
      <c r="BO341" s="20">
        <f t="shared" ref="BO341:BP341" si="3396">$AG341*AH341</f>
        <v>0.000008351430294</v>
      </c>
      <c r="BP341" s="20">
        <f t="shared" si="3396"/>
        <v>0.000009733895727</v>
      </c>
      <c r="BQ341" s="20"/>
      <c r="BR341" s="20">
        <f t="shared" si="27"/>
        <v>0.00001211216208</v>
      </c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20"/>
      <c r="DD341" s="20"/>
      <c r="DE341" s="20"/>
    </row>
    <row r="342" ht="15.75" customHeight="1">
      <c r="A342" s="86">
        <v>44670.0</v>
      </c>
      <c r="B342" s="490">
        <v>0.0351</v>
      </c>
      <c r="C342" s="490">
        <v>0.0374</v>
      </c>
      <c r="D342" s="490">
        <v>0.044000000000000004</v>
      </c>
      <c r="E342" s="20">
        <v>0.026699999999999998</v>
      </c>
      <c r="F342" s="20">
        <v>0.02881</v>
      </c>
      <c r="G342" s="20">
        <v>0.00819</v>
      </c>
      <c r="H342" s="20">
        <v>0.0123</v>
      </c>
      <c r="I342" s="20" t="s">
        <v>83</v>
      </c>
      <c r="J342" s="20"/>
      <c r="K342" s="86">
        <v>44670.0</v>
      </c>
      <c r="L342" s="89">
        <v>0.9271</v>
      </c>
      <c r="M342" s="89">
        <v>128.95</v>
      </c>
      <c r="N342" s="20"/>
      <c r="O342" s="20"/>
      <c r="P342" s="20"/>
      <c r="Q342" s="20"/>
      <c r="R342" s="20"/>
      <c r="S342" s="86">
        <v>44670.0</v>
      </c>
      <c r="T342" s="20">
        <f t="shared" ref="T342:V342" si="3397">(1+B342)*1</f>
        <v>1.0351</v>
      </c>
      <c r="U342" s="20">
        <f t="shared" si="3397"/>
        <v>1.0374</v>
      </c>
      <c r="V342" s="20">
        <f t="shared" si="3397"/>
        <v>1.044</v>
      </c>
      <c r="W342" s="91">
        <f t="shared" ref="W342:X342" si="3398">(1+E342)*$L342</f>
        <v>0.95185357</v>
      </c>
      <c r="X342" s="91">
        <f t="shared" si="3398"/>
        <v>0.953809751</v>
      </c>
      <c r="Y342" s="91">
        <f t="shared" ref="Y342:Z342" si="3399">(1+G342)*$M342</f>
        <v>130.0061005</v>
      </c>
      <c r="Z342" s="91">
        <f t="shared" si="3399"/>
        <v>130.536085</v>
      </c>
      <c r="AA342" s="20"/>
      <c r="AB342" s="86">
        <v>44670.0</v>
      </c>
      <c r="AC342" s="92">
        <f t="shared" ref="AC342:AI342" si="3400">LN(T342/T341)</f>
        <v>0.0003865107788</v>
      </c>
      <c r="AD342" s="92">
        <f t="shared" si="3400"/>
        <v>0.0008679300415</v>
      </c>
      <c r="AE342" s="92">
        <f t="shared" si="3400"/>
        <v>0.001054195315</v>
      </c>
      <c r="AF342" s="92">
        <f t="shared" si="3400"/>
        <v>0.0004645469691</v>
      </c>
      <c r="AG342" s="92">
        <f t="shared" si="3400"/>
        <v>0.0004819470065</v>
      </c>
      <c r="AH342" s="92">
        <f t="shared" si="3400"/>
        <v>0.01521780853</v>
      </c>
      <c r="AI342" s="92">
        <f t="shared" si="3400"/>
        <v>0.01526728179</v>
      </c>
      <c r="AJ342" s="20"/>
      <c r="AK342" s="20">
        <f t="shared" ref="AK342:AQ342" si="3401">AC342*AC342</f>
        <v>0.0000001493905821</v>
      </c>
      <c r="AL342" s="20">
        <f t="shared" si="3401"/>
        <v>0.0000007533025569</v>
      </c>
      <c r="AM342" s="20">
        <f t="shared" si="3401"/>
        <v>0.000001111327763</v>
      </c>
      <c r="AN342" s="20">
        <f t="shared" si="3401"/>
        <v>0.0000002158038865</v>
      </c>
      <c r="AO342" s="20">
        <f t="shared" si="3401"/>
        <v>0.0000002322729171</v>
      </c>
      <c r="AP342" s="20">
        <f t="shared" si="3401"/>
        <v>0.0002315816966</v>
      </c>
      <c r="AQ342" s="20">
        <f t="shared" si="3401"/>
        <v>0.0002330898933</v>
      </c>
      <c r="AR342" s="20"/>
      <c r="AS342" s="20">
        <f t="shared" ref="AS342:AX342" si="3402">$AC342*AD342</f>
        <v>0.0000003354643163</v>
      </c>
      <c r="AT342" s="20">
        <f t="shared" si="3402"/>
        <v>0.0000004074578524</v>
      </c>
      <c r="AU342" s="20">
        <f t="shared" si="3402"/>
        <v>0.0000001795524108</v>
      </c>
      <c r="AV342" s="20">
        <f t="shared" si="3402"/>
        <v>0.0000001862777128</v>
      </c>
      <c r="AW342" s="20">
        <f t="shared" si="3402"/>
        <v>0.000005881847028</v>
      </c>
      <c r="AX342" s="20">
        <f t="shared" si="3402"/>
        <v>0.000005900968975</v>
      </c>
      <c r="AY342" s="20"/>
      <c r="AZ342" s="20">
        <f t="shared" ref="AZ342:BD342" si="3403">$AD342*AE342</f>
        <v>0.0000009149677838</v>
      </c>
      <c r="BA342" s="20">
        <f t="shared" si="3403"/>
        <v>0.0000004031942701</v>
      </c>
      <c r="BB342" s="20">
        <f t="shared" si="3403"/>
        <v>0.0000004182962854</v>
      </c>
      <c r="BC342" s="20">
        <f t="shared" si="3403"/>
        <v>0.00001320799319</v>
      </c>
      <c r="BD342" s="20">
        <f t="shared" si="3403"/>
        <v>0.00001325093252</v>
      </c>
      <c r="BE342" s="20"/>
      <c r="BF342" s="20">
        <f t="shared" ref="BF342:BI342" si="3404">$AE342*AF342</f>
        <v>0.0000004897232386</v>
      </c>
      <c r="BG342" s="20">
        <f t="shared" si="3404"/>
        <v>0.0000005080662766</v>
      </c>
      <c r="BH342" s="20">
        <f t="shared" si="3404"/>
        <v>0.00001604254247</v>
      </c>
      <c r="BI342" s="20">
        <f t="shared" si="3404"/>
        <v>0.00001609469694</v>
      </c>
      <c r="BJ342" s="20"/>
      <c r="BK342" s="20">
        <f t="shared" ref="BK342:BM342" si="3405">$AF342*AG342</f>
        <v>0.0000002238870211</v>
      </c>
      <c r="BL342" s="20">
        <f t="shared" si="3405"/>
        <v>0.000007069386831</v>
      </c>
      <c r="BM342" s="20">
        <f t="shared" si="3405"/>
        <v>0.000007092369482</v>
      </c>
      <c r="BN342" s="20"/>
      <c r="BO342" s="20">
        <f t="shared" ref="BO342:BP342" si="3406">$AG342*AH342</f>
        <v>0.000007334177269</v>
      </c>
      <c r="BP342" s="20">
        <f t="shared" si="3406"/>
        <v>0.000007358020757</v>
      </c>
      <c r="BQ342" s="20"/>
      <c r="BR342" s="20">
        <f t="shared" si="27"/>
        <v>0.0002323345712</v>
      </c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/>
      <c r="DB342" s="20"/>
      <c r="DC342" s="20"/>
      <c r="DD342" s="20"/>
      <c r="DE342" s="20"/>
    </row>
    <row r="343" ht="15.75" customHeight="1">
      <c r="A343" s="86">
        <v>44671.0</v>
      </c>
      <c r="B343" s="490">
        <v>0.0359</v>
      </c>
      <c r="C343" s="490">
        <v>0.037599999999999995</v>
      </c>
      <c r="D343" s="490">
        <v>0.044199999999999996</v>
      </c>
      <c r="E343" s="20">
        <v>0.02717</v>
      </c>
      <c r="F343" s="20">
        <v>0.029169999999999998</v>
      </c>
      <c r="G343" s="20">
        <v>0.00831</v>
      </c>
      <c r="H343" s="20">
        <v>0.0123</v>
      </c>
      <c r="I343" s="20" t="s">
        <v>83</v>
      </c>
      <c r="J343" s="20"/>
      <c r="K343" s="86">
        <v>44671.0</v>
      </c>
      <c r="L343" s="89">
        <v>0.9214</v>
      </c>
      <c r="M343" s="89">
        <v>127.91</v>
      </c>
      <c r="N343" s="20"/>
      <c r="O343" s="20"/>
      <c r="P343" s="20"/>
      <c r="Q343" s="20"/>
      <c r="R343" s="20"/>
      <c r="S343" s="86">
        <v>44671.0</v>
      </c>
      <c r="T343" s="20">
        <f t="shared" ref="T343:V343" si="3407">(1+B343)*1</f>
        <v>1.0359</v>
      </c>
      <c r="U343" s="20">
        <f t="shared" si="3407"/>
        <v>1.0376</v>
      </c>
      <c r="V343" s="20">
        <f t="shared" si="3407"/>
        <v>1.0442</v>
      </c>
      <c r="W343" s="91">
        <f t="shared" ref="W343:X343" si="3408">(1+E343)*$L343</f>
        <v>0.946434438</v>
      </c>
      <c r="X343" s="91">
        <f t="shared" si="3408"/>
        <v>0.948277238</v>
      </c>
      <c r="Y343" s="91">
        <f t="shared" ref="Y343:Z343" si="3409">(1+G343)*$M343</f>
        <v>128.9729321</v>
      </c>
      <c r="Z343" s="91">
        <f t="shared" si="3409"/>
        <v>129.483293</v>
      </c>
      <c r="AA343" s="20"/>
      <c r="AB343" s="86">
        <v>44671.0</v>
      </c>
      <c r="AC343" s="92">
        <f t="shared" ref="AC343:AI343" si="3410">LN(T343/T342)</f>
        <v>0.0007725736744</v>
      </c>
      <c r="AD343" s="92">
        <f t="shared" si="3410"/>
        <v>0.0001927710849</v>
      </c>
      <c r="AE343" s="92">
        <f t="shared" si="3410"/>
        <v>0.0001915525339</v>
      </c>
      <c r="AF343" s="92">
        <f t="shared" si="3410"/>
        <v>-0.005709509514</v>
      </c>
      <c r="AG343" s="92">
        <f t="shared" si="3410"/>
        <v>-0.00581732448</v>
      </c>
      <c r="AH343" s="92">
        <f t="shared" si="3410"/>
        <v>-0.007978822615</v>
      </c>
      <c r="AI343" s="92">
        <f t="shared" si="3410"/>
        <v>-0.008097840716</v>
      </c>
      <c r="AJ343" s="20"/>
      <c r="AK343" s="20">
        <f t="shared" ref="AK343:AQ343" si="3411">AC343*AC343</f>
        <v>0.0000005968700823</v>
      </c>
      <c r="AL343" s="20">
        <f t="shared" si="3411"/>
        <v>0.00000003716069119</v>
      </c>
      <c r="AM343" s="20">
        <f t="shared" si="3411"/>
        <v>0.00000003669237323</v>
      </c>
      <c r="AN343" s="20">
        <f t="shared" si="3411"/>
        <v>0.00003259849889</v>
      </c>
      <c r="AO343" s="20">
        <f t="shared" si="3411"/>
        <v>0.00003384126411</v>
      </c>
      <c r="AP343" s="20">
        <f t="shared" si="3411"/>
        <v>0.00006366161033</v>
      </c>
      <c r="AQ343" s="20">
        <f t="shared" si="3411"/>
        <v>0.00006557502426</v>
      </c>
      <c r="AR343" s="20"/>
      <c r="AS343" s="20">
        <f t="shared" ref="AS343:AX343" si="3412">$AC343*AD343</f>
        <v>0.0000001489298654</v>
      </c>
      <c r="AT343" s="20">
        <f t="shared" si="3412"/>
        <v>0.0000001479884449</v>
      </c>
      <c r="AU343" s="20">
        <f t="shared" si="3412"/>
        <v>-0.000004411016744</v>
      </c>
      <c r="AV343" s="20">
        <f t="shared" si="3412"/>
        <v>-0.000004494311749</v>
      </c>
      <c r="AW343" s="20">
        <f t="shared" si="3412"/>
        <v>-0.000006164228305</v>
      </c>
      <c r="AX343" s="20">
        <f t="shared" si="3412"/>
        <v>-0.000006256178556</v>
      </c>
      <c r="AY343" s="20"/>
      <c r="AZ343" s="20">
        <f t="shared" ref="AZ343:BD343" si="3413">$AD343*AE343</f>
        <v>0.00000003692578978</v>
      </c>
      <c r="BA343" s="20">
        <f t="shared" si="3413"/>
        <v>-0.000001100628344</v>
      </c>
      <c r="BB343" s="20">
        <f t="shared" si="3413"/>
        <v>-0.000001121411951</v>
      </c>
      <c r="BC343" s="20">
        <f t="shared" si="3413"/>
        <v>-0.000001538086292</v>
      </c>
      <c r="BD343" s="20">
        <f t="shared" si="3413"/>
        <v>-0.00000156102954</v>
      </c>
      <c r="BE343" s="20"/>
      <c r="BF343" s="20">
        <f t="shared" ref="BF343:BI343" si="3414">$AE343*AF343</f>
        <v>-0.000001093671015</v>
      </c>
      <c r="BG343" s="20">
        <f t="shared" si="3414"/>
        <v>-0.000001114323245</v>
      </c>
      <c r="BH343" s="20">
        <f t="shared" si="3414"/>
        <v>-0.000001528363689</v>
      </c>
      <c r="BI343" s="20">
        <f t="shared" si="3414"/>
        <v>-0.000001551161908</v>
      </c>
      <c r="BJ343" s="20"/>
      <c r="BK343" s="20">
        <f t="shared" ref="BK343:BM343" si="3415">$AF343*AG343</f>
        <v>0.00003321406947</v>
      </c>
      <c r="BL343" s="20">
        <f t="shared" si="3415"/>
        <v>0.00004555516363</v>
      </c>
      <c r="BM343" s="20">
        <f t="shared" si="3415"/>
        <v>0.00004623469861</v>
      </c>
      <c r="BN343" s="20"/>
      <c r="BO343" s="20">
        <f t="shared" ref="BO343:BP343" si="3416">$AG343*AH343</f>
        <v>0.00004641540012</v>
      </c>
      <c r="BP343" s="20">
        <f t="shared" si="3416"/>
        <v>0.00004710776703</v>
      </c>
      <c r="BQ343" s="20"/>
      <c r="BR343" s="20">
        <f t="shared" si="27"/>
        <v>0.00006461123464</v>
      </c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20"/>
      <c r="DD343" s="20"/>
      <c r="DE343" s="20"/>
    </row>
    <row r="344" ht="15.75" customHeight="1">
      <c r="A344" s="86">
        <v>44672.0</v>
      </c>
      <c r="B344" s="490">
        <v>0.0358</v>
      </c>
      <c r="C344" s="490">
        <v>0.0373</v>
      </c>
      <c r="D344" s="490">
        <v>0.044000000000000004</v>
      </c>
      <c r="E344" s="20">
        <v>0.02721</v>
      </c>
      <c r="F344" s="20">
        <v>0.029449999999999997</v>
      </c>
      <c r="G344" s="20">
        <v>0.00842</v>
      </c>
      <c r="H344" s="20">
        <v>0.012729999999999998</v>
      </c>
      <c r="I344" s="20" t="s">
        <v>83</v>
      </c>
      <c r="J344" s="20"/>
      <c r="K344" s="86">
        <v>44672.0</v>
      </c>
      <c r="L344" s="89">
        <v>0.9232</v>
      </c>
      <c r="M344" s="89">
        <v>128.43</v>
      </c>
      <c r="N344" s="20"/>
      <c r="O344" s="20"/>
      <c r="P344" s="20"/>
      <c r="Q344" s="20"/>
      <c r="R344" s="20"/>
      <c r="S344" s="86">
        <v>44672.0</v>
      </c>
      <c r="T344" s="20">
        <f t="shared" ref="T344:V344" si="3417">(1+B344)*1</f>
        <v>1.0358</v>
      </c>
      <c r="U344" s="20">
        <f t="shared" si="3417"/>
        <v>1.0373</v>
      </c>
      <c r="V344" s="20">
        <f t="shared" si="3417"/>
        <v>1.044</v>
      </c>
      <c r="W344" s="91">
        <f t="shared" ref="W344:X344" si="3418">(1+E344)*$L344</f>
        <v>0.948320272</v>
      </c>
      <c r="X344" s="91">
        <f t="shared" si="3418"/>
        <v>0.95038824</v>
      </c>
      <c r="Y344" s="91">
        <f t="shared" ref="Y344:Z344" si="3419">(1+G344)*$M344</f>
        <v>129.5113806</v>
      </c>
      <c r="Z344" s="91">
        <f t="shared" si="3419"/>
        <v>130.0649139</v>
      </c>
      <c r="AA344" s="20"/>
      <c r="AB344" s="86">
        <v>44672.0</v>
      </c>
      <c r="AC344" s="92">
        <f t="shared" ref="AC344:AI344" si="3420">LN(T344/T343)</f>
        <v>-0.00009653907427</v>
      </c>
      <c r="AD344" s="92">
        <f t="shared" si="3420"/>
        <v>-0.0002891705645</v>
      </c>
      <c r="AE344" s="92">
        <f t="shared" si="3420"/>
        <v>-0.0001915525339</v>
      </c>
      <c r="AF344" s="92">
        <f t="shared" si="3420"/>
        <v>0.001990584441</v>
      </c>
      <c r="AG344" s="92">
        <f t="shared" si="3420"/>
        <v>0.002223670145</v>
      </c>
      <c r="AH344" s="92">
        <f t="shared" si="3420"/>
        <v>0.004166204697</v>
      </c>
      <c r="AI344" s="92">
        <f t="shared" si="3420"/>
        <v>0.004481802286</v>
      </c>
      <c r="AJ344" s="20"/>
      <c r="AK344" s="20">
        <f t="shared" ref="AK344:AQ344" si="3421">AC344*AC344</f>
        <v>0.00000000931979286</v>
      </c>
      <c r="AL344" s="20">
        <f t="shared" si="3421"/>
        <v>0.00000008361961535</v>
      </c>
      <c r="AM344" s="20">
        <f t="shared" si="3421"/>
        <v>0.00000003669237323</v>
      </c>
      <c r="AN344" s="20">
        <f t="shared" si="3421"/>
        <v>0.000003962426417</v>
      </c>
      <c r="AO344" s="20">
        <f t="shared" si="3421"/>
        <v>0.000004944708916</v>
      </c>
      <c r="AP344" s="20">
        <f t="shared" si="3421"/>
        <v>0.00001735726158</v>
      </c>
      <c r="AQ344" s="20">
        <f t="shared" si="3421"/>
        <v>0.00002008655173</v>
      </c>
      <c r="AR344" s="20"/>
      <c r="AS344" s="20">
        <f t="shared" ref="AS344:AX344" si="3422">$AC344*AD344</f>
        <v>0.0000000279162586</v>
      </c>
      <c r="AT344" s="20">
        <f t="shared" si="3422"/>
        <v>0.00000001849230429</v>
      </c>
      <c r="AU344" s="20">
        <f t="shared" si="3422"/>
        <v>-0.0000001921691792</v>
      </c>
      <c r="AV344" s="20">
        <f t="shared" si="3422"/>
        <v>-0.0000002146710573</v>
      </c>
      <c r="AW344" s="20">
        <f t="shared" si="3422"/>
        <v>-0.0000004022015446</v>
      </c>
      <c r="AX344" s="20">
        <f t="shared" si="3422"/>
        <v>-0.0000004326690438</v>
      </c>
      <c r="AY344" s="20"/>
      <c r="AZ344" s="20">
        <f t="shared" ref="AZ344:BD344" si="3423">$AD344*AE344</f>
        <v>0.00000005539135434</v>
      </c>
      <c r="BA344" s="20">
        <f t="shared" si="3423"/>
        <v>-0.0000005756184264</v>
      </c>
      <c r="BB344" s="20">
        <f t="shared" si="3423"/>
        <v>-0.0000006430199511</v>
      </c>
      <c r="BC344" s="20">
        <f t="shared" si="3423"/>
        <v>-0.000001204743764</v>
      </c>
      <c r="BD344" s="20">
        <f t="shared" si="3423"/>
        <v>-0.000001296005297</v>
      </c>
      <c r="BE344" s="20"/>
      <c r="BF344" s="20">
        <f t="shared" ref="BF344:BI344" si="3424">$AE344*AF344</f>
        <v>-0.0000003813014936</v>
      </c>
      <c r="BG344" s="20">
        <f t="shared" si="3424"/>
        <v>-0.0000004259496509</v>
      </c>
      <c r="BH344" s="20">
        <f t="shared" si="3424"/>
        <v>-0.0000007980470663</v>
      </c>
      <c r="BI344" s="20">
        <f t="shared" si="3424"/>
        <v>-0.0000008585005843</v>
      </c>
      <c r="BJ344" s="20"/>
      <c r="BK344" s="20">
        <f t="shared" ref="BK344:BM344" si="3425">$AF344*AG344</f>
        <v>0.000004426403194</v>
      </c>
      <c r="BL344" s="20">
        <f t="shared" si="3425"/>
        <v>0.000008293182248</v>
      </c>
      <c r="BM344" s="20">
        <f t="shared" si="3425"/>
        <v>0.000008921405899</v>
      </c>
      <c r="BN344" s="20"/>
      <c r="BO344" s="20">
        <f t="shared" ref="BO344:BP344" si="3426">$AG344*AH344</f>
        <v>0.000009264265005</v>
      </c>
      <c r="BP344" s="20">
        <f t="shared" si="3426"/>
        <v>0.000009966049942</v>
      </c>
      <c r="BQ344" s="20"/>
      <c r="BR344" s="20">
        <f t="shared" si="27"/>
        <v>0.00001867210574</v>
      </c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/>
      <c r="DB344" s="20"/>
      <c r="DC344" s="20"/>
      <c r="DD344" s="20"/>
      <c r="DE344" s="20"/>
    </row>
    <row r="345" ht="15.75" customHeight="1">
      <c r="A345" s="86">
        <v>44673.0</v>
      </c>
      <c r="B345" s="490">
        <v>0.0365</v>
      </c>
      <c r="C345" s="490">
        <v>0.038</v>
      </c>
      <c r="D345" s="490">
        <v>0.0447</v>
      </c>
      <c r="E345" s="20">
        <v>0.02774</v>
      </c>
      <c r="F345" s="20">
        <v>0.029660000000000002</v>
      </c>
      <c r="G345" s="20">
        <v>0.008539999999999999</v>
      </c>
      <c r="H345" s="20">
        <v>0.012729999999999998</v>
      </c>
      <c r="I345" s="20" t="s">
        <v>83</v>
      </c>
      <c r="J345" s="20"/>
      <c r="K345" s="86">
        <v>44673.0</v>
      </c>
      <c r="L345" s="89">
        <v>0.9263</v>
      </c>
      <c r="M345" s="89">
        <v>128.61</v>
      </c>
      <c r="N345" s="20"/>
      <c r="O345" s="20"/>
      <c r="P345" s="20"/>
      <c r="Q345" s="20"/>
      <c r="R345" s="20"/>
      <c r="S345" s="86">
        <v>44673.0</v>
      </c>
      <c r="T345" s="20">
        <f t="shared" ref="T345:V345" si="3427">(1+B345)*1</f>
        <v>1.0365</v>
      </c>
      <c r="U345" s="20">
        <f t="shared" si="3427"/>
        <v>1.038</v>
      </c>
      <c r="V345" s="20">
        <f t="shared" si="3427"/>
        <v>1.0447</v>
      </c>
      <c r="W345" s="91">
        <f t="shared" ref="W345:X345" si="3428">(1+E345)*$L345</f>
        <v>0.951995562</v>
      </c>
      <c r="X345" s="91">
        <f t="shared" si="3428"/>
        <v>0.953774058</v>
      </c>
      <c r="Y345" s="91">
        <f t="shared" ref="Y345:Z345" si="3429">(1+G345)*$M345</f>
        <v>129.7083294</v>
      </c>
      <c r="Z345" s="91">
        <f t="shared" si="3429"/>
        <v>130.2472053</v>
      </c>
      <c r="AA345" s="20"/>
      <c r="AB345" s="86">
        <v>44673.0</v>
      </c>
      <c r="AC345" s="92">
        <f t="shared" ref="AC345:AI345" si="3430">LN(T345/T344)</f>
        <v>0.000675577886</v>
      </c>
      <c r="AD345" s="92">
        <f t="shared" si="3430"/>
        <v>0.0006746012881</v>
      </c>
      <c r="AE345" s="92">
        <f t="shared" si="3430"/>
        <v>0.0006702734009</v>
      </c>
      <c r="AF345" s="92">
        <f t="shared" si="3430"/>
        <v>0.003868088153</v>
      </c>
      <c r="AG345" s="92">
        <f t="shared" si="3430"/>
        <v>0.003556232126</v>
      </c>
      <c r="AH345" s="92">
        <f t="shared" si="3430"/>
        <v>0.00151955141</v>
      </c>
      <c r="AI345" s="92">
        <f t="shared" si="3430"/>
        <v>0.001400560453</v>
      </c>
      <c r="AJ345" s="20"/>
      <c r="AK345" s="20">
        <f t="shared" ref="AK345:AQ345" si="3431">AC345*AC345</f>
        <v>0.0000004564054801</v>
      </c>
      <c r="AL345" s="20">
        <f t="shared" si="3431"/>
        <v>0.0000004550868978</v>
      </c>
      <c r="AM345" s="20">
        <f t="shared" si="3431"/>
        <v>0.0000004492664319</v>
      </c>
      <c r="AN345" s="20">
        <f t="shared" si="3431"/>
        <v>0.00001496210596</v>
      </c>
      <c r="AO345" s="20">
        <f t="shared" si="3431"/>
        <v>0.00001264678693</v>
      </c>
      <c r="AP345" s="20">
        <f t="shared" si="3431"/>
        <v>0.000002309036487</v>
      </c>
      <c r="AQ345" s="20">
        <f t="shared" si="3431"/>
        <v>0.000001961569583</v>
      </c>
      <c r="AR345" s="20"/>
      <c r="AS345" s="20">
        <f t="shared" ref="AS345:AX345" si="3432">$AC345*AD345</f>
        <v>0.0000004557457121</v>
      </c>
      <c r="AT345" s="20">
        <f t="shared" si="3432"/>
        <v>0.0000004528218872</v>
      </c>
      <c r="AU345" s="20">
        <f t="shared" si="3432"/>
        <v>0.000002613194818</v>
      </c>
      <c r="AV345" s="20">
        <f t="shared" si="3432"/>
        <v>0.000002402511782</v>
      </c>
      <c r="AW345" s="20">
        <f t="shared" si="3432"/>
        <v>0.000001026575329</v>
      </c>
      <c r="AX345" s="20">
        <f t="shared" si="3432"/>
        <v>0.0000009461876701</v>
      </c>
      <c r="AY345" s="20"/>
      <c r="AZ345" s="20">
        <f t="shared" ref="AZ345:BD345" si="3433">$AD345*AE345</f>
        <v>0.0000004521672996</v>
      </c>
      <c r="BA345" s="20">
        <f t="shared" si="3433"/>
        <v>0.000002609417251</v>
      </c>
      <c r="BB345" s="20">
        <f t="shared" si="3433"/>
        <v>0.000002399038773</v>
      </c>
      <c r="BC345" s="20">
        <f t="shared" si="3433"/>
        <v>0.000001025091338</v>
      </c>
      <c r="BD345" s="20">
        <f t="shared" si="3433"/>
        <v>0.0000009448198856</v>
      </c>
      <c r="BE345" s="20"/>
      <c r="BF345" s="20">
        <f t="shared" ref="BF345:BI345" si="3434">$AE345*AF345</f>
        <v>0.000002592676601</v>
      </c>
      <c r="BG345" s="20">
        <f t="shared" si="3434"/>
        <v>0.000002383647801</v>
      </c>
      <c r="BH345" s="20">
        <f t="shared" si="3434"/>
        <v>0.000001018514891</v>
      </c>
      <c r="BI345" s="20">
        <f t="shared" si="3434"/>
        <v>0.000000938758418</v>
      </c>
      <c r="BJ345" s="20"/>
      <c r="BK345" s="20">
        <f t="shared" ref="BK345:BM345" si="3435">$AF345*AG345</f>
        <v>0.00001375581936</v>
      </c>
      <c r="BL345" s="20">
        <f t="shared" si="3435"/>
        <v>0.000005877758807</v>
      </c>
      <c r="BM345" s="20">
        <f t="shared" si="3435"/>
        <v>0.000005417491296</v>
      </c>
      <c r="BN345" s="20"/>
      <c r="BO345" s="20">
        <f t="shared" ref="BO345:BP345" si="3436">$AG345*AH345</f>
        <v>0.00000540387754</v>
      </c>
      <c r="BP345" s="20">
        <f t="shared" si="3436"/>
        <v>0.000004980718077</v>
      </c>
      <c r="BQ345" s="20"/>
      <c r="BR345" s="20">
        <f t="shared" si="27"/>
        <v>0.000002128223611</v>
      </c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  <c r="DC345" s="20"/>
      <c r="DD345" s="20"/>
      <c r="DE345" s="20"/>
    </row>
    <row r="346" ht="15.75" customHeight="1">
      <c r="A346" s="86">
        <v>44676.0</v>
      </c>
      <c r="B346" s="490">
        <v>0.037599999999999995</v>
      </c>
      <c r="C346" s="490">
        <v>0.039</v>
      </c>
      <c r="D346" s="490">
        <v>0.045899999999999996</v>
      </c>
      <c r="E346" s="20">
        <v>0.02817</v>
      </c>
      <c r="F346" s="20">
        <v>0.03015</v>
      </c>
      <c r="G346" s="20">
        <v>0.00836</v>
      </c>
      <c r="H346" s="20">
        <v>0.012729999999999998</v>
      </c>
      <c r="I346" s="20" t="s">
        <v>83</v>
      </c>
      <c r="J346" s="20"/>
      <c r="K346" s="86">
        <v>44676.0</v>
      </c>
      <c r="L346" s="89">
        <v>0.9337</v>
      </c>
      <c r="M346" s="89">
        <v>128.15</v>
      </c>
      <c r="N346" s="20"/>
      <c r="O346" s="20"/>
      <c r="P346" s="20"/>
      <c r="Q346" s="20"/>
      <c r="R346" s="20"/>
      <c r="S346" s="86">
        <v>44676.0</v>
      </c>
      <c r="T346" s="20">
        <f t="shared" ref="T346:V346" si="3437">(1+B346)*1</f>
        <v>1.0376</v>
      </c>
      <c r="U346" s="20">
        <f t="shared" si="3437"/>
        <v>1.039</v>
      </c>
      <c r="V346" s="20">
        <f t="shared" si="3437"/>
        <v>1.0459</v>
      </c>
      <c r="W346" s="91">
        <f t="shared" ref="W346:X346" si="3438">(1+E346)*$L346</f>
        <v>0.960002329</v>
      </c>
      <c r="X346" s="91">
        <f t="shared" si="3438"/>
        <v>0.961851055</v>
      </c>
      <c r="Y346" s="91">
        <f t="shared" ref="Y346:Z346" si="3439">(1+G346)*$M346</f>
        <v>129.221334</v>
      </c>
      <c r="Z346" s="91">
        <f t="shared" si="3439"/>
        <v>129.7813495</v>
      </c>
      <c r="AA346" s="20"/>
      <c r="AB346" s="86">
        <v>44676.0</v>
      </c>
      <c r="AC346" s="92">
        <f t="shared" ref="AC346:AI346" si="3440">LN(T346/T345)</f>
        <v>0.001060701126</v>
      </c>
      <c r="AD346" s="92">
        <f t="shared" si="3440"/>
        <v>0.0009629273734</v>
      </c>
      <c r="AE346" s="92">
        <f t="shared" si="3440"/>
        <v>0.001147995917</v>
      </c>
      <c r="AF346" s="92">
        <f t="shared" si="3440"/>
        <v>0.008375337485</v>
      </c>
      <c r="AG346" s="92">
        <f t="shared" si="3440"/>
        <v>0.008432803276</v>
      </c>
      <c r="AH346" s="92">
        <f t="shared" si="3440"/>
        <v>-0.003761608213</v>
      </c>
      <c r="AI346" s="92">
        <f t="shared" si="3440"/>
        <v>-0.003583116468</v>
      </c>
      <c r="AJ346" s="20"/>
      <c r="AK346" s="20">
        <f t="shared" ref="AK346:AQ346" si="3441">AC346*AC346</f>
        <v>0.00000112508688</v>
      </c>
      <c r="AL346" s="20">
        <f t="shared" si="3441"/>
        <v>0.0000009272291264</v>
      </c>
      <c r="AM346" s="20">
        <f t="shared" si="3441"/>
        <v>0.000001317894625</v>
      </c>
      <c r="AN346" s="20">
        <f t="shared" si="3441"/>
        <v>0.00007014627798</v>
      </c>
      <c r="AO346" s="20">
        <f t="shared" si="3441"/>
        <v>0.00007111217109</v>
      </c>
      <c r="AP346" s="20">
        <f t="shared" si="3441"/>
        <v>0.00001414969635</v>
      </c>
      <c r="AQ346" s="20">
        <f t="shared" si="3441"/>
        <v>0.00001283872362</v>
      </c>
      <c r="AR346" s="20"/>
      <c r="AS346" s="20">
        <f t="shared" ref="AS346:AX346" si="3442">$AC346*AD346</f>
        <v>0.00000102137815</v>
      </c>
      <c r="AT346" s="20">
        <f t="shared" si="3442"/>
        <v>0.000001217680562</v>
      </c>
      <c r="AU346" s="20">
        <f t="shared" si="3442"/>
        <v>0.000008883729904</v>
      </c>
      <c r="AV346" s="20">
        <f t="shared" si="3442"/>
        <v>0.000008944683934</v>
      </c>
      <c r="AW346" s="20">
        <f t="shared" si="3442"/>
        <v>-0.000003989942069</v>
      </c>
      <c r="AX346" s="20">
        <f t="shared" si="3442"/>
        <v>-0.000003800615674</v>
      </c>
      <c r="AY346" s="20"/>
      <c r="AZ346" s="20">
        <f t="shared" ref="AZ346:BD346" si="3443">$AD346*AE346</f>
        <v>0.000001105436693</v>
      </c>
      <c r="BA346" s="20">
        <f t="shared" si="3443"/>
        <v>0.000008064841726</v>
      </c>
      <c r="BB346" s="20">
        <f t="shared" si="3443"/>
        <v>0.000008120177109</v>
      </c>
      <c r="BC346" s="20">
        <f t="shared" si="3443"/>
        <v>-0.000003622155516</v>
      </c>
      <c r="BD346" s="20">
        <f t="shared" si="3443"/>
        <v>-0.000003450280929</v>
      </c>
      <c r="BE346" s="20"/>
      <c r="BF346" s="20">
        <f t="shared" ref="BF346:BI346" si="3444">$AE346*AF346</f>
        <v>0.000009614853234</v>
      </c>
      <c r="BG346" s="20">
        <f t="shared" si="3444"/>
        <v>0.000009680823728</v>
      </c>
      <c r="BH346" s="20">
        <f t="shared" si="3444"/>
        <v>-0.000004318310869</v>
      </c>
      <c r="BI346" s="20">
        <f t="shared" si="3444"/>
        <v>-0.000004113403074</v>
      </c>
      <c r="BJ346" s="20"/>
      <c r="BK346" s="20">
        <f t="shared" ref="BK346:BM346" si="3445">$AF346*AG346</f>
        <v>0.00007062757338</v>
      </c>
      <c r="BL346" s="20">
        <f t="shared" si="3445"/>
        <v>-0.00003150473827</v>
      </c>
      <c r="BM346" s="20">
        <f t="shared" si="3445"/>
        <v>-0.00003000980967</v>
      </c>
      <c r="BN346" s="20"/>
      <c r="BO346" s="20">
        <f t="shared" ref="BO346:BP346" si="3446">$AG346*AH346</f>
        <v>-0.00003172090206</v>
      </c>
      <c r="BP346" s="20">
        <f t="shared" si="3446"/>
        <v>-0.00003021571629</v>
      </c>
      <c r="BQ346" s="20"/>
      <c r="BR346" s="20">
        <f t="shared" si="27"/>
        <v>0.00001347828033</v>
      </c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/>
      <c r="DB346" s="20"/>
      <c r="DC346" s="20"/>
      <c r="DD346" s="20"/>
      <c r="DE346" s="20"/>
    </row>
    <row r="347" ht="15.75" customHeight="1">
      <c r="A347" s="86">
        <v>44677.0</v>
      </c>
      <c r="B347" s="490">
        <v>0.0374</v>
      </c>
      <c r="C347" s="490">
        <v>0.038599999999999995</v>
      </c>
      <c r="D347" s="490">
        <v>0.045700000000000005</v>
      </c>
      <c r="E347" s="20">
        <v>0.02801</v>
      </c>
      <c r="F347" s="20">
        <v>0.03007</v>
      </c>
      <c r="G347" s="20">
        <v>0.00803</v>
      </c>
      <c r="H347" s="20">
        <v>0.012729999999999998</v>
      </c>
      <c r="I347" s="20" t="s">
        <v>83</v>
      </c>
      <c r="J347" s="20"/>
      <c r="K347" s="86">
        <v>44677.0</v>
      </c>
      <c r="L347" s="89">
        <v>0.9402</v>
      </c>
      <c r="M347" s="89">
        <v>127.25</v>
      </c>
      <c r="N347" s="20"/>
      <c r="O347" s="20"/>
      <c r="P347" s="20"/>
      <c r="Q347" s="20"/>
      <c r="R347" s="20"/>
      <c r="S347" s="86">
        <v>44677.0</v>
      </c>
      <c r="T347" s="20">
        <f t="shared" ref="T347:V347" si="3447">(1+B347)*1</f>
        <v>1.0374</v>
      </c>
      <c r="U347" s="20">
        <f t="shared" si="3447"/>
        <v>1.0386</v>
      </c>
      <c r="V347" s="20">
        <f t="shared" si="3447"/>
        <v>1.0457</v>
      </c>
      <c r="W347" s="91">
        <f t="shared" ref="W347:X347" si="3448">(1+E347)*$L347</f>
        <v>0.966535002</v>
      </c>
      <c r="X347" s="91">
        <f t="shared" si="3448"/>
        <v>0.968471814</v>
      </c>
      <c r="Y347" s="91">
        <f t="shared" ref="Y347:Z347" si="3449">(1+G347)*$M347</f>
        <v>128.2718175</v>
      </c>
      <c r="Z347" s="91">
        <f t="shared" si="3449"/>
        <v>128.8698925</v>
      </c>
      <c r="AA347" s="20"/>
      <c r="AB347" s="86">
        <v>44677.0</v>
      </c>
      <c r="AC347" s="92">
        <f t="shared" ref="AC347:AI347" si="3450">LN(T347/T346)</f>
        <v>-0.0001927710849</v>
      </c>
      <c r="AD347" s="92">
        <f t="shared" si="3450"/>
        <v>-0.000385059689</v>
      </c>
      <c r="AE347" s="92">
        <f t="shared" si="3450"/>
        <v>-0.0001912411557</v>
      </c>
      <c r="AF347" s="92">
        <f t="shared" si="3450"/>
        <v>0.006781802702</v>
      </c>
      <c r="AG347" s="92">
        <f t="shared" si="3450"/>
        <v>0.006859769491</v>
      </c>
      <c r="AH347" s="92">
        <f t="shared" si="3450"/>
        <v>-0.007375115014</v>
      </c>
      <c r="AI347" s="92">
        <f t="shared" si="3450"/>
        <v>-0.007047797379</v>
      </c>
      <c r="AJ347" s="20"/>
      <c r="AK347" s="20">
        <f t="shared" ref="AK347:AQ347" si="3451">AC347*AC347</f>
        <v>0.00000003716069119</v>
      </c>
      <c r="AL347" s="20">
        <f t="shared" si="3451"/>
        <v>0.0000001482709641</v>
      </c>
      <c r="AM347" s="20">
        <f t="shared" si="3451"/>
        <v>0.00000003657317963</v>
      </c>
      <c r="AN347" s="20">
        <f t="shared" si="3451"/>
        <v>0.00004599284788</v>
      </c>
      <c r="AO347" s="20">
        <f t="shared" si="3451"/>
        <v>0.00004705643747</v>
      </c>
      <c r="AP347" s="20">
        <f t="shared" si="3451"/>
        <v>0.00005439232148</v>
      </c>
      <c r="AQ347" s="20">
        <f t="shared" si="3451"/>
        <v>0.0000496714479</v>
      </c>
      <c r="AR347" s="20"/>
      <c r="AS347" s="20">
        <f t="shared" ref="AS347:AX347" si="3452">$AC347*AD347</f>
        <v>0.00000007422837401</v>
      </c>
      <c r="AT347" s="20">
        <f t="shared" si="3452"/>
        <v>0.00000003686576506</v>
      </c>
      <c r="AU347" s="20">
        <f t="shared" si="3452"/>
        <v>-0.000001307335465</v>
      </c>
      <c r="AV347" s="20">
        <f t="shared" si="3452"/>
        <v>-0.000001322365207</v>
      </c>
      <c r="AW347" s="20">
        <f t="shared" si="3452"/>
        <v>0.000001421708923</v>
      </c>
      <c r="AX347" s="20">
        <f t="shared" si="3452"/>
        <v>0.000001358611547</v>
      </c>
      <c r="AY347" s="20"/>
      <c r="AZ347" s="20">
        <f t="shared" ref="AZ347:BD347" si="3453">$AD347*AE347</f>
        <v>0.00000007363925993</v>
      </c>
      <c r="BA347" s="20">
        <f t="shared" si="3453"/>
        <v>-0.000002611398839</v>
      </c>
      <c r="BB347" s="20">
        <f t="shared" si="3453"/>
        <v>-0.000002641420707</v>
      </c>
      <c r="BC347" s="20">
        <f t="shared" si="3453"/>
        <v>0.000002839859494</v>
      </c>
      <c r="BD347" s="20">
        <f t="shared" si="3453"/>
        <v>0.000002713822667</v>
      </c>
      <c r="BE347" s="20"/>
      <c r="BF347" s="20">
        <f t="shared" ref="BF347:BI347" si="3454">$AE347*AF347</f>
        <v>-0.000001296959786</v>
      </c>
      <c r="BG347" s="20">
        <f t="shared" si="3454"/>
        <v>-0.000001311870245</v>
      </c>
      <c r="BH347" s="20">
        <f t="shared" si="3454"/>
        <v>0.000001410425519</v>
      </c>
      <c r="BI347" s="20">
        <f t="shared" si="3454"/>
        <v>0.000001347828916</v>
      </c>
      <c r="BJ347" s="20"/>
      <c r="BK347" s="20">
        <f t="shared" ref="BK347:BM347" si="3455">$AF347*AG347</f>
        <v>0.00004652160327</v>
      </c>
      <c r="BL347" s="20">
        <f t="shared" si="3455"/>
        <v>-0.00005001657493</v>
      </c>
      <c r="BM347" s="20">
        <f t="shared" si="3455"/>
        <v>-0.00004779677131</v>
      </c>
      <c r="BN347" s="20"/>
      <c r="BO347" s="20">
        <f t="shared" ref="BO347:BP347" si="3456">$AG347*AH347</f>
        <v>-0.00005059158897</v>
      </c>
      <c r="BP347" s="20">
        <f t="shared" si="3456"/>
        <v>-0.00004834626544</v>
      </c>
      <c r="BQ347" s="20"/>
      <c r="BR347" s="20">
        <f t="shared" si="27"/>
        <v>0.00005197831627</v>
      </c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</row>
    <row r="348" ht="15.75" customHeight="1">
      <c r="A348" s="86">
        <v>44678.0</v>
      </c>
      <c r="B348" s="490">
        <v>0.0374</v>
      </c>
      <c r="C348" s="490">
        <v>0.0385</v>
      </c>
      <c r="D348" s="490">
        <v>0.0458</v>
      </c>
      <c r="E348" s="20">
        <v>0.02811</v>
      </c>
      <c r="F348" s="20">
        <v>0.0301</v>
      </c>
      <c r="G348" s="20">
        <v>0.008020000000000001</v>
      </c>
      <c r="H348" s="20">
        <v>0.012729999999999998</v>
      </c>
      <c r="I348" s="20" t="s">
        <v>83</v>
      </c>
      <c r="J348" s="20"/>
      <c r="K348" s="86">
        <v>44678.0</v>
      </c>
      <c r="L348" s="89">
        <v>0.9472</v>
      </c>
      <c r="M348" s="89">
        <v>128.45</v>
      </c>
      <c r="N348" s="20"/>
      <c r="O348" s="20"/>
      <c r="P348" s="20"/>
      <c r="Q348" s="20"/>
      <c r="R348" s="20"/>
      <c r="S348" s="86">
        <v>44678.0</v>
      </c>
      <c r="T348" s="20">
        <f t="shared" ref="T348:V348" si="3457">(1+B348)*1</f>
        <v>1.0374</v>
      </c>
      <c r="U348" s="20">
        <f t="shared" si="3457"/>
        <v>1.0385</v>
      </c>
      <c r="V348" s="20">
        <f t="shared" si="3457"/>
        <v>1.0458</v>
      </c>
      <c r="W348" s="91">
        <f t="shared" ref="W348:X348" si="3458">(1+E348)*$L348</f>
        <v>0.973825792</v>
      </c>
      <c r="X348" s="91">
        <f t="shared" si="3458"/>
        <v>0.97571072</v>
      </c>
      <c r="Y348" s="91">
        <f t="shared" ref="Y348:Z348" si="3459">(1+G348)*$M348</f>
        <v>129.480169</v>
      </c>
      <c r="Z348" s="91">
        <f t="shared" si="3459"/>
        <v>130.0851685</v>
      </c>
      <c r="AA348" s="20"/>
      <c r="AB348" s="86">
        <v>44678.0</v>
      </c>
      <c r="AC348" s="92">
        <f t="shared" ref="AC348:AI348" si="3460">LN(T348/T347)</f>
        <v>0</v>
      </c>
      <c r="AD348" s="92">
        <f t="shared" si="3460"/>
        <v>-0.00009628809405</v>
      </c>
      <c r="AE348" s="92">
        <f t="shared" si="3460"/>
        <v>0.00009562514949</v>
      </c>
      <c r="AF348" s="92">
        <f t="shared" si="3460"/>
        <v>0.007514916127</v>
      </c>
      <c r="AG348" s="92">
        <f t="shared" si="3460"/>
        <v>0.00744676935</v>
      </c>
      <c r="AH348" s="92">
        <f t="shared" si="3460"/>
        <v>0.009376147736</v>
      </c>
      <c r="AI348" s="92">
        <f t="shared" si="3460"/>
        <v>0.009386068125</v>
      </c>
      <c r="AJ348" s="20"/>
      <c r="AK348" s="20">
        <f t="shared" ref="AK348:AQ348" si="3461">AC348*AC348</f>
        <v>0</v>
      </c>
      <c r="AL348" s="20">
        <f t="shared" si="3461"/>
        <v>0.000000009271397056</v>
      </c>
      <c r="AM348" s="20">
        <f t="shared" si="3461"/>
        <v>0.000000009144169214</v>
      </c>
      <c r="AN348" s="20">
        <f t="shared" si="3461"/>
        <v>0.0000564739644</v>
      </c>
      <c r="AO348" s="20">
        <f t="shared" si="3461"/>
        <v>0.00005545437375</v>
      </c>
      <c r="AP348" s="20">
        <f t="shared" si="3461"/>
        <v>0.00008791214637</v>
      </c>
      <c r="AQ348" s="20">
        <f t="shared" si="3461"/>
        <v>0.00008809827485</v>
      </c>
      <c r="AR348" s="20"/>
      <c r="AS348" s="20">
        <f t="shared" ref="AS348:AX348" si="3462">$AC348*AD348</f>
        <v>0</v>
      </c>
      <c r="AT348" s="20">
        <f t="shared" si="3462"/>
        <v>0</v>
      </c>
      <c r="AU348" s="20">
        <f t="shared" si="3462"/>
        <v>0</v>
      </c>
      <c r="AV348" s="20">
        <f t="shared" si="3462"/>
        <v>0</v>
      </c>
      <c r="AW348" s="20">
        <f t="shared" si="3462"/>
        <v>0</v>
      </c>
      <c r="AX348" s="20">
        <f t="shared" si="3462"/>
        <v>0</v>
      </c>
      <c r="AY348" s="20"/>
      <c r="AZ348" s="20">
        <f t="shared" ref="AZ348:BD348" si="3463">$AD348*AE348</f>
        <v>-0.000000009207563387</v>
      </c>
      <c r="BA348" s="20">
        <f t="shared" si="3463"/>
        <v>-0.0000007235969508</v>
      </c>
      <c r="BB348" s="20">
        <f t="shared" si="3463"/>
        <v>-0.0000007170352275</v>
      </c>
      <c r="BC348" s="20">
        <f t="shared" si="3463"/>
        <v>-0.0000009028113951</v>
      </c>
      <c r="BD348" s="20">
        <f t="shared" si="3463"/>
        <v>-0.0000009037666104</v>
      </c>
      <c r="BE348" s="20"/>
      <c r="BF348" s="20">
        <f t="shared" ref="BF348:BI348" si="3464">$AE348*AF348</f>
        <v>0.000000718614978</v>
      </c>
      <c r="BG348" s="20">
        <f t="shared" si="3464"/>
        <v>0.0000007120984323</v>
      </c>
      <c r="BH348" s="20">
        <f t="shared" si="3464"/>
        <v>0.0000008965955289</v>
      </c>
      <c r="BI348" s="20">
        <f t="shared" si="3464"/>
        <v>0.0000008975441676</v>
      </c>
      <c r="BJ348" s="20"/>
      <c r="BK348" s="20">
        <f t="shared" ref="BK348:BM348" si="3465">$AF348*AG348</f>
        <v>0.00005596184708</v>
      </c>
      <c r="BL348" s="20">
        <f t="shared" si="3465"/>
        <v>0.00007046096383</v>
      </c>
      <c r="BM348" s="20">
        <f t="shared" si="3465"/>
        <v>0.00007053551472</v>
      </c>
      <c r="BN348" s="20"/>
      <c r="BO348" s="20">
        <f t="shared" ref="BO348:BP348" si="3466">$AG348*AH348</f>
        <v>0.00006982200958</v>
      </c>
      <c r="BP348" s="20">
        <f t="shared" si="3466"/>
        <v>0.00006989588443</v>
      </c>
      <c r="BQ348" s="20"/>
      <c r="BR348" s="20">
        <f t="shared" si="27"/>
        <v>0.00008800516141</v>
      </c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20"/>
      <c r="DD348" s="20"/>
      <c r="DE348" s="20"/>
    </row>
    <row r="349" ht="15.75" customHeight="1">
      <c r="A349" s="86">
        <v>44679.0</v>
      </c>
      <c r="B349" s="490">
        <v>0.0374</v>
      </c>
      <c r="C349" s="490">
        <v>0.038599999999999995</v>
      </c>
      <c r="D349" s="490">
        <v>0.0461</v>
      </c>
      <c r="E349" s="20">
        <v>0.02828</v>
      </c>
      <c r="F349" s="20">
        <v>0.030350000000000002</v>
      </c>
      <c r="G349" s="20">
        <v>0.00796</v>
      </c>
      <c r="H349" s="20">
        <v>0.012230000000000001</v>
      </c>
      <c r="I349" s="20" t="s">
        <v>83</v>
      </c>
      <c r="J349" s="20"/>
      <c r="K349" s="86">
        <v>44679.0</v>
      </c>
      <c r="L349" s="89">
        <v>0.9526</v>
      </c>
      <c r="M349" s="89">
        <v>130.93</v>
      </c>
      <c r="N349" s="20"/>
      <c r="O349" s="20"/>
      <c r="P349" s="20"/>
      <c r="Q349" s="20"/>
      <c r="R349" s="20"/>
      <c r="S349" s="86">
        <v>44679.0</v>
      </c>
      <c r="T349" s="20">
        <f t="shared" ref="T349:V349" si="3467">(1+B349)*1</f>
        <v>1.0374</v>
      </c>
      <c r="U349" s="20">
        <f t="shared" si="3467"/>
        <v>1.0386</v>
      </c>
      <c r="V349" s="20">
        <f t="shared" si="3467"/>
        <v>1.0461</v>
      </c>
      <c r="W349" s="91">
        <f t="shared" ref="W349:X349" si="3468">(1+E349)*$L349</f>
        <v>0.979539528</v>
      </c>
      <c r="X349" s="91">
        <f t="shared" si="3468"/>
        <v>0.98151141</v>
      </c>
      <c r="Y349" s="91">
        <f t="shared" ref="Y349:Z349" si="3469">(1+G349)*$M349</f>
        <v>131.9722028</v>
      </c>
      <c r="Z349" s="91">
        <f t="shared" si="3469"/>
        <v>132.5312739</v>
      </c>
      <c r="AA349" s="20"/>
      <c r="AB349" s="86">
        <v>44679.0</v>
      </c>
      <c r="AC349" s="92">
        <f t="shared" ref="AC349:AI349" si="3470">LN(T349/T348)</f>
        <v>0</v>
      </c>
      <c r="AD349" s="92">
        <f t="shared" si="3470"/>
        <v>0.00009628809405</v>
      </c>
      <c r="AE349" s="92">
        <f t="shared" si="3470"/>
        <v>0.0002868205957</v>
      </c>
      <c r="AF349" s="92">
        <f t="shared" si="3470"/>
        <v>0.005850162524</v>
      </c>
      <c r="AG349" s="92">
        <f t="shared" si="3470"/>
        <v>0.005927489675</v>
      </c>
      <c r="AH349" s="92">
        <f t="shared" si="3470"/>
        <v>0.01906358128</v>
      </c>
      <c r="AI349" s="92">
        <f t="shared" si="3470"/>
        <v>0.01862926876</v>
      </c>
      <c r="AJ349" s="20"/>
      <c r="AK349" s="20">
        <f t="shared" ref="AK349:AQ349" si="3471">AC349*AC349</f>
        <v>0</v>
      </c>
      <c r="AL349" s="20">
        <f t="shared" si="3471"/>
        <v>0.000000009271397056</v>
      </c>
      <c r="AM349" s="20">
        <f t="shared" si="3471"/>
        <v>0.00000008226605411</v>
      </c>
      <c r="AN349" s="20">
        <f t="shared" si="3471"/>
        <v>0.00003422440156</v>
      </c>
      <c r="AO349" s="20">
        <f t="shared" si="3471"/>
        <v>0.00003513513385</v>
      </c>
      <c r="AP349" s="20">
        <f t="shared" si="3471"/>
        <v>0.0003634201314</v>
      </c>
      <c r="AQ349" s="20">
        <f t="shared" si="3471"/>
        <v>0.0003470496545</v>
      </c>
      <c r="AR349" s="20"/>
      <c r="AS349" s="20">
        <f t="shared" ref="AS349:AX349" si="3472">$AC349*AD349</f>
        <v>0</v>
      </c>
      <c r="AT349" s="20">
        <f t="shared" si="3472"/>
        <v>0</v>
      </c>
      <c r="AU349" s="20">
        <f t="shared" si="3472"/>
        <v>0</v>
      </c>
      <c r="AV349" s="20">
        <f t="shared" si="3472"/>
        <v>0</v>
      </c>
      <c r="AW349" s="20">
        <f t="shared" si="3472"/>
        <v>0</v>
      </c>
      <c r="AX349" s="20">
        <f t="shared" si="3472"/>
        <v>0</v>
      </c>
      <c r="AY349" s="20"/>
      <c r="AZ349" s="20">
        <f t="shared" ref="AZ349:BD349" si="3473">$AD349*AE349</f>
        <v>0.00000002761740849</v>
      </c>
      <c r="BA349" s="20">
        <f t="shared" si="3473"/>
        <v>0.0000005633009994</v>
      </c>
      <c r="BB349" s="20">
        <f t="shared" si="3473"/>
        <v>0.0000005707466834</v>
      </c>
      <c r="BC349" s="20">
        <f t="shared" si="3473"/>
        <v>0.000001835595908</v>
      </c>
      <c r="BD349" s="20">
        <f t="shared" si="3473"/>
        <v>0.000001793776782</v>
      </c>
      <c r="BE349" s="20"/>
      <c r="BF349" s="20">
        <f t="shared" ref="BF349:BI349" si="3474">$AE349*AF349</f>
        <v>0.0000016779471</v>
      </c>
      <c r="BG349" s="20">
        <f t="shared" si="3474"/>
        <v>0.00000170012612</v>
      </c>
      <c r="BH349" s="20">
        <f t="shared" si="3474"/>
        <v>0.00000546782774</v>
      </c>
      <c r="BI349" s="20">
        <f t="shared" si="3474"/>
        <v>0.000005343257962</v>
      </c>
      <c r="BJ349" s="20"/>
      <c r="BK349" s="20">
        <f t="shared" ref="BK349:BM349" si="3475">$AF349*AG349</f>
        <v>0.00003467677796</v>
      </c>
      <c r="BL349" s="20">
        <f t="shared" si="3475"/>
        <v>0.0001115250488</v>
      </c>
      <c r="BM349" s="20">
        <f t="shared" si="3475"/>
        <v>0.0001089842499</v>
      </c>
      <c r="BN349" s="20"/>
      <c r="BO349" s="20">
        <f t="shared" ref="BO349:BP349" si="3476">$AG349*AH349</f>
        <v>0.0001129991812</v>
      </c>
      <c r="BP349" s="20">
        <f t="shared" si="3476"/>
        <v>0.0001104247982</v>
      </c>
      <c r="BQ349" s="20"/>
      <c r="BR349" s="20">
        <f t="shared" si="27"/>
        <v>0.0003551405792</v>
      </c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</row>
    <row r="350" ht="15.75" customHeight="1">
      <c r="A350" s="86">
        <v>44680.0</v>
      </c>
      <c r="B350" s="490">
        <v>0.037599999999999995</v>
      </c>
      <c r="C350" s="490">
        <v>0.0387</v>
      </c>
      <c r="D350" s="490">
        <v>0.0464</v>
      </c>
      <c r="E350" s="20">
        <v>0.02871</v>
      </c>
      <c r="F350" s="20">
        <v>0.031059999999999997</v>
      </c>
      <c r="G350" s="20">
        <v>0.00796</v>
      </c>
      <c r="H350" s="20">
        <v>0.012230000000000001</v>
      </c>
      <c r="I350" s="20" t="s">
        <v>83</v>
      </c>
      <c r="J350" s="20"/>
      <c r="K350" s="86">
        <v>44680.0</v>
      </c>
      <c r="L350" s="89">
        <v>0.9492</v>
      </c>
      <c r="M350" s="89">
        <v>130.01</v>
      </c>
      <c r="N350" s="20"/>
      <c r="O350" s="20"/>
      <c r="P350" s="20"/>
      <c r="Q350" s="20"/>
      <c r="R350" s="20"/>
      <c r="S350" s="86">
        <v>44680.0</v>
      </c>
      <c r="T350" s="20">
        <f t="shared" ref="T350:V350" si="3477">(1+B350)*1</f>
        <v>1.0376</v>
      </c>
      <c r="U350" s="20">
        <f t="shared" si="3477"/>
        <v>1.0387</v>
      </c>
      <c r="V350" s="20">
        <f t="shared" si="3477"/>
        <v>1.0464</v>
      </c>
      <c r="W350" s="91">
        <f t="shared" ref="W350:X350" si="3478">(1+E350)*$L350</f>
        <v>0.976451532</v>
      </c>
      <c r="X350" s="91">
        <f t="shared" si="3478"/>
        <v>0.978682152</v>
      </c>
      <c r="Y350" s="91">
        <f t="shared" ref="Y350:Z350" si="3479">(1+G350)*$M350</f>
        <v>131.0448796</v>
      </c>
      <c r="Z350" s="91">
        <f t="shared" si="3479"/>
        <v>131.6000223</v>
      </c>
      <c r="AA350" s="20"/>
      <c r="AB350" s="86">
        <v>44680.0</v>
      </c>
      <c r="AC350" s="92">
        <f t="shared" ref="AC350:AI350" si="3480">LN(T350/T349)</f>
        <v>0.0001927710849</v>
      </c>
      <c r="AD350" s="92">
        <f t="shared" si="3480"/>
        <v>0.00009627882355</v>
      </c>
      <c r="AE350" s="92">
        <f t="shared" si="3480"/>
        <v>0.0002867383532</v>
      </c>
      <c r="AF350" s="92">
        <f t="shared" si="3480"/>
        <v>-0.003157477177</v>
      </c>
      <c r="AG350" s="92">
        <f t="shared" si="3480"/>
        <v>-0.002886714883</v>
      </c>
      <c r="AH350" s="92">
        <f t="shared" si="3480"/>
        <v>-0.007051458666</v>
      </c>
      <c r="AI350" s="92">
        <f t="shared" si="3480"/>
        <v>-0.007051458666</v>
      </c>
      <c r="AJ350" s="20"/>
      <c r="AK350" s="20">
        <f t="shared" ref="AK350:AQ350" si="3481">AC350*AC350</f>
        <v>0.00000003716069119</v>
      </c>
      <c r="AL350" s="20">
        <f t="shared" si="3481"/>
        <v>0.000000009269611864</v>
      </c>
      <c r="AM350" s="20">
        <f t="shared" si="3481"/>
        <v>0.00000008221888321</v>
      </c>
      <c r="AN350" s="20">
        <f t="shared" si="3481"/>
        <v>0.000009969662125</v>
      </c>
      <c r="AO350" s="20">
        <f t="shared" si="3481"/>
        <v>0.000008333122817</v>
      </c>
      <c r="AP350" s="20">
        <f t="shared" si="3481"/>
        <v>0.00004972306931</v>
      </c>
      <c r="AQ350" s="20">
        <f t="shared" si="3481"/>
        <v>0.00004972306931</v>
      </c>
      <c r="AR350" s="20"/>
      <c r="AS350" s="20">
        <f t="shared" ref="AS350:AX350" si="3482">$AC350*AD350</f>
        <v>0.00000001855977327</v>
      </c>
      <c r="AT350" s="20">
        <f t="shared" si="3482"/>
        <v>0.00000005527486344</v>
      </c>
      <c r="AU350" s="20">
        <f t="shared" si="3482"/>
        <v>-0.0000006086703011</v>
      </c>
      <c r="AV350" s="20">
        <f t="shared" si="3482"/>
        <v>-0.0000005564751599</v>
      </c>
      <c r="AW350" s="20">
        <f t="shared" si="3482"/>
        <v>-0.000001359317337</v>
      </c>
      <c r="AX350" s="20">
        <f t="shared" si="3482"/>
        <v>-0.000001359317337</v>
      </c>
      <c r="AY350" s="20"/>
      <c r="AZ350" s="20">
        <f t="shared" ref="AZ350:BD350" si="3483">$AD350*AE350</f>
        <v>0.00000002760683131</v>
      </c>
      <c r="BA350" s="20">
        <f t="shared" si="3483"/>
        <v>-0.000000303998188</v>
      </c>
      <c r="BB350" s="20">
        <f t="shared" si="3483"/>
        <v>-0.0000002779295129</v>
      </c>
      <c r="BC350" s="20">
        <f t="shared" si="3483"/>
        <v>-0.0000006789061446</v>
      </c>
      <c r="BD350" s="20">
        <f t="shared" si="3483"/>
        <v>-0.0000006789061446</v>
      </c>
      <c r="BE350" s="20"/>
      <c r="BF350" s="20">
        <f t="shared" ref="BF350:BI350" si="3484">$AE350*AF350</f>
        <v>-0.0000009053698062</v>
      </c>
      <c r="BG350" s="20">
        <f t="shared" si="3484"/>
        <v>-0.0000008277318718</v>
      </c>
      <c r="BH350" s="20">
        <f t="shared" si="3484"/>
        <v>-0.000002021923646</v>
      </c>
      <c r="BI350" s="20">
        <f t="shared" si="3484"/>
        <v>-0.000002021923646</v>
      </c>
      <c r="BJ350" s="20"/>
      <c r="BK350" s="20">
        <f t="shared" ref="BK350:BM350" si="3485">$AF350*AG350</f>
        <v>0.000009114736361</v>
      </c>
      <c r="BL350" s="20">
        <f t="shared" si="3485"/>
        <v>0.0000222648198</v>
      </c>
      <c r="BM350" s="20">
        <f t="shared" si="3485"/>
        <v>0.0000222648198</v>
      </c>
      <c r="BN350" s="20"/>
      <c r="BO350" s="20">
        <f t="shared" ref="BO350:BP350" si="3486">$AG350*AH350</f>
        <v>0.00002035555068</v>
      </c>
      <c r="BP350" s="20">
        <f t="shared" si="3486"/>
        <v>0.00002035555068</v>
      </c>
      <c r="BQ350" s="20"/>
      <c r="BR350" s="20">
        <f t="shared" si="27"/>
        <v>0.00004972306931</v>
      </c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/>
      <c r="DB350" s="20"/>
      <c r="DC350" s="20"/>
      <c r="DD350" s="20"/>
      <c r="DE350" s="20"/>
    </row>
    <row r="351" ht="15.75" customHeight="1">
      <c r="A351" s="86">
        <v>44683.0</v>
      </c>
      <c r="B351" s="490">
        <v>0.0378</v>
      </c>
      <c r="C351" s="490">
        <v>0.0388</v>
      </c>
      <c r="D351" s="490">
        <v>0.04650000000000001</v>
      </c>
      <c r="E351" s="20">
        <v>0.02894</v>
      </c>
      <c r="F351" s="20">
        <v>0.03087</v>
      </c>
      <c r="G351" s="20">
        <v>0.00799</v>
      </c>
      <c r="H351" s="20">
        <v>0.01232</v>
      </c>
      <c r="I351" s="20" t="s">
        <v>83</v>
      </c>
      <c r="J351" s="20"/>
      <c r="K351" s="86">
        <v>44683.0</v>
      </c>
      <c r="L351" s="89">
        <v>0.9518</v>
      </c>
      <c r="M351" s="89">
        <v>130.19</v>
      </c>
      <c r="N351" s="20"/>
      <c r="O351" s="20"/>
      <c r="P351" s="20"/>
      <c r="Q351" s="20"/>
      <c r="R351" s="20"/>
      <c r="S351" s="86">
        <v>44683.0</v>
      </c>
      <c r="T351" s="20">
        <f t="shared" ref="T351:V351" si="3487">(1+B351)*1</f>
        <v>1.0378</v>
      </c>
      <c r="U351" s="20">
        <f t="shared" si="3487"/>
        <v>1.0388</v>
      </c>
      <c r="V351" s="20">
        <f t="shared" si="3487"/>
        <v>1.0465</v>
      </c>
      <c r="W351" s="91">
        <f t="shared" ref="W351:X351" si="3488">(1+E351)*$L351</f>
        <v>0.979345092</v>
      </c>
      <c r="X351" s="91">
        <f t="shared" si="3488"/>
        <v>0.981182066</v>
      </c>
      <c r="Y351" s="91">
        <f t="shared" ref="Y351:Z351" si="3489">(1+G351)*$M351</f>
        <v>131.2302181</v>
      </c>
      <c r="Z351" s="91">
        <f t="shared" si="3489"/>
        <v>131.7939408</v>
      </c>
      <c r="AA351" s="20"/>
      <c r="AB351" s="86">
        <v>44683.0</v>
      </c>
      <c r="AC351" s="92">
        <f t="shared" ref="AC351:AI351" si="3490">LN(T351/T350)</f>
        <v>0.0001927339314</v>
      </c>
      <c r="AD351" s="92">
        <f t="shared" si="3490"/>
        <v>0.00009626955483</v>
      </c>
      <c r="AE351" s="92">
        <f t="shared" si="3490"/>
        <v>0.00009556118312</v>
      </c>
      <c r="AF351" s="92">
        <f t="shared" si="3490"/>
        <v>0.002958960125</v>
      </c>
      <c r="AG351" s="92">
        <f t="shared" si="3490"/>
        <v>0.002551110769</v>
      </c>
      <c r="AH351" s="92">
        <f t="shared" si="3490"/>
        <v>0.001413313978</v>
      </c>
      <c r="AI351" s="92">
        <f t="shared" si="3490"/>
        <v>0.001472459982</v>
      </c>
      <c r="AJ351" s="20"/>
      <c r="AK351" s="20">
        <f t="shared" ref="AK351:AQ351" si="3491">AC351*AC351</f>
        <v>0.00000003714636831</v>
      </c>
      <c r="AL351" s="20">
        <f t="shared" si="3491"/>
        <v>0.000000009267827187</v>
      </c>
      <c r="AM351" s="20">
        <f t="shared" si="3491"/>
        <v>0.000000009131939719</v>
      </c>
      <c r="AN351" s="20">
        <f t="shared" si="3491"/>
        <v>0.000008755445019</v>
      </c>
      <c r="AO351" s="20">
        <f t="shared" si="3491"/>
        <v>0.000006508166154</v>
      </c>
      <c r="AP351" s="20">
        <f t="shared" si="3491"/>
        <v>0.000001997456401</v>
      </c>
      <c r="AQ351" s="20">
        <f t="shared" si="3491"/>
        <v>0.000002168138398</v>
      </c>
      <c r="AR351" s="20"/>
      <c r="AS351" s="20">
        <f t="shared" ref="AS351:AX351" si="3492">$AC351*AD351</f>
        <v>0.00000001855440978</v>
      </c>
      <c r="AT351" s="20">
        <f t="shared" si="3492"/>
        <v>0.00000001841788251</v>
      </c>
      <c r="AU351" s="20">
        <f t="shared" si="3492"/>
        <v>0.0000005702920177</v>
      </c>
      <c r="AV351" s="20">
        <f t="shared" si="3492"/>
        <v>0.0000004916856079</v>
      </c>
      <c r="AW351" s="20">
        <f t="shared" si="3492"/>
        <v>0.0000002723935593</v>
      </c>
      <c r="AX351" s="20">
        <f t="shared" si="3492"/>
        <v>0.0000002837930011</v>
      </c>
      <c r="AY351" s="20"/>
      <c r="AZ351" s="20">
        <f t="shared" ref="AZ351:BD351" si="3493">$AD351*AE351</f>
        <v>0.000000009199632558</v>
      </c>
      <c r="BA351" s="20">
        <f t="shared" si="3493"/>
        <v>0.000000284857774</v>
      </c>
      <c r="BB351" s="20">
        <f t="shared" si="3493"/>
        <v>0.000000245594298</v>
      </c>
      <c r="BC351" s="20">
        <f t="shared" si="3493"/>
        <v>0.0000001360591075</v>
      </c>
      <c r="BD351" s="20">
        <f t="shared" si="3493"/>
        <v>0.0000001417530669</v>
      </c>
      <c r="BE351" s="20"/>
      <c r="BF351" s="20">
        <f t="shared" ref="BF351:BI351" si="3494">$AE351*AF351</f>
        <v>0.0000002827617303</v>
      </c>
      <c r="BG351" s="20">
        <f t="shared" si="3494"/>
        <v>0.0000002437871633</v>
      </c>
      <c r="BH351" s="20">
        <f t="shared" si="3494"/>
        <v>0.0000001350579559</v>
      </c>
      <c r="BI351" s="20">
        <f t="shared" si="3494"/>
        <v>0.0000001407100179</v>
      </c>
      <c r="BJ351" s="20"/>
      <c r="BK351" s="20">
        <f t="shared" ref="BK351:BM351" si="3495">$AF351*AG351</f>
        <v>0.000007548635038</v>
      </c>
      <c r="BL351" s="20">
        <f t="shared" si="3495"/>
        <v>0.000004181939705</v>
      </c>
      <c r="BM351" s="20">
        <f t="shared" si="3495"/>
        <v>0.000004356950371</v>
      </c>
      <c r="BN351" s="20"/>
      <c r="BO351" s="20">
        <f t="shared" ref="BO351:BP351" si="3496">$AG351*AH351</f>
        <v>0.000003605520509</v>
      </c>
      <c r="BP351" s="20">
        <f t="shared" si="3496"/>
        <v>0.000003756408516</v>
      </c>
      <c r="BQ351" s="20"/>
      <c r="BR351" s="20">
        <f t="shared" si="27"/>
        <v>0.000002081048274</v>
      </c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20"/>
      <c r="DD351" s="20"/>
      <c r="DE351" s="20"/>
    </row>
    <row r="352" ht="15.75" customHeight="1">
      <c r="A352" s="86">
        <v>44684.0</v>
      </c>
      <c r="B352" s="490">
        <v>0.0388</v>
      </c>
      <c r="C352" s="490">
        <v>0.0409</v>
      </c>
      <c r="D352" s="490">
        <v>0.0481</v>
      </c>
      <c r="E352" s="20">
        <v>0.02952</v>
      </c>
      <c r="F352" s="20">
        <v>0.032080000000000004</v>
      </c>
      <c r="G352" s="20">
        <v>0.00799</v>
      </c>
      <c r="H352" s="20">
        <v>0.01232</v>
      </c>
      <c r="I352" s="20" t="s">
        <v>83</v>
      </c>
      <c r="J352" s="20"/>
      <c r="K352" s="86">
        <v>44684.0</v>
      </c>
      <c r="L352" s="89">
        <v>0.9507</v>
      </c>
      <c r="M352" s="89">
        <v>130.15</v>
      </c>
      <c r="N352" s="20"/>
      <c r="O352" s="20"/>
      <c r="P352" s="20"/>
      <c r="Q352" s="20"/>
      <c r="R352" s="20"/>
      <c r="S352" s="86">
        <v>44684.0</v>
      </c>
      <c r="T352" s="20">
        <f t="shared" ref="T352:V352" si="3497">(1+B352)*1</f>
        <v>1.0388</v>
      </c>
      <c r="U352" s="20">
        <f t="shared" si="3497"/>
        <v>1.0409</v>
      </c>
      <c r="V352" s="20">
        <f t="shared" si="3497"/>
        <v>1.0481</v>
      </c>
      <c r="W352" s="91">
        <f t="shared" ref="W352:X352" si="3498">(1+E352)*$L352</f>
        <v>0.978764664</v>
      </c>
      <c r="X352" s="91">
        <f t="shared" si="3498"/>
        <v>0.981198456</v>
      </c>
      <c r="Y352" s="91">
        <f t="shared" ref="Y352:Z352" si="3499">(1+G352)*$M352</f>
        <v>131.1898985</v>
      </c>
      <c r="Z352" s="91">
        <f t="shared" si="3499"/>
        <v>131.753448</v>
      </c>
      <c r="AA352" s="20"/>
      <c r="AB352" s="86">
        <v>44684.0</v>
      </c>
      <c r="AC352" s="92">
        <f t="shared" ref="AC352:AI352" si="3500">LN(T352/T351)</f>
        <v>0.000963112855</v>
      </c>
      <c r="AD352" s="92">
        <f t="shared" si="3500"/>
        <v>0.002019522733</v>
      </c>
      <c r="AE352" s="92">
        <f t="shared" si="3500"/>
        <v>0.00152773829</v>
      </c>
      <c r="AF352" s="92">
        <f t="shared" si="3500"/>
        <v>-0.0005928452327</v>
      </c>
      <c r="AG352" s="92">
        <f t="shared" si="3500"/>
        <v>0.00001670420167</v>
      </c>
      <c r="AH352" s="92">
        <f t="shared" si="3500"/>
        <v>-0.0003072904687</v>
      </c>
      <c r="AI352" s="92">
        <f t="shared" si="3500"/>
        <v>-0.0003072904687</v>
      </c>
      <c r="AJ352" s="20"/>
      <c r="AK352" s="20">
        <f t="shared" ref="AK352:AQ352" si="3501">AC352*AC352</f>
        <v>0.0000009275863714</v>
      </c>
      <c r="AL352" s="20">
        <f t="shared" si="3501"/>
        <v>0.000004078472068</v>
      </c>
      <c r="AM352" s="20">
        <f t="shared" si="3501"/>
        <v>0.000002333984283</v>
      </c>
      <c r="AN352" s="20">
        <f t="shared" si="3501"/>
        <v>0.00000035146547</v>
      </c>
      <c r="AO352" s="20">
        <f t="shared" si="3501"/>
        <v>0.0000000002790303536</v>
      </c>
      <c r="AP352" s="20">
        <f t="shared" si="3501"/>
        <v>0.00000009442743217</v>
      </c>
      <c r="AQ352" s="20">
        <f t="shared" si="3501"/>
        <v>0.00000009442743217</v>
      </c>
      <c r="AR352" s="20"/>
      <c r="AS352" s="20">
        <f t="shared" ref="AS352:AX352" si="3502">$AC352*AD352</f>
        <v>0.000001945028305</v>
      </c>
      <c r="AT352" s="20">
        <f t="shared" si="3502"/>
        <v>0.000001471384386</v>
      </c>
      <c r="AU352" s="20">
        <f t="shared" si="3502"/>
        <v>-0.0000005709768646</v>
      </c>
      <c r="AV352" s="20">
        <f t="shared" si="3502"/>
        <v>0.00000001608803136</v>
      </c>
      <c r="AW352" s="20">
        <f t="shared" si="3502"/>
        <v>-0.0000002959554006</v>
      </c>
      <c r="AX352" s="20">
        <f t="shared" si="3502"/>
        <v>-0.0000002959554006</v>
      </c>
      <c r="AY352" s="20"/>
      <c r="AZ352" s="20">
        <f t="shared" ref="AZ352:BD352" si="3503">$AD352*AE352</f>
        <v>0.000003085302207</v>
      </c>
      <c r="BA352" s="20">
        <f t="shared" si="3503"/>
        <v>-0.000001197264425</v>
      </c>
      <c r="BB352" s="20">
        <f t="shared" si="3503"/>
        <v>0.00000003373451502</v>
      </c>
      <c r="BC352" s="20">
        <f t="shared" si="3503"/>
        <v>-0.0000006205800872</v>
      </c>
      <c r="BD352" s="20">
        <f t="shared" si="3503"/>
        <v>-0.0000006205800872</v>
      </c>
      <c r="BE352" s="20"/>
      <c r="BF352" s="20">
        <f t="shared" ref="BF352:BI352" si="3504">$AE352*AF352</f>
        <v>-0.0000009057123621</v>
      </c>
      <c r="BG352" s="20">
        <f t="shared" si="3504"/>
        <v>0.0000000255196485</v>
      </c>
      <c r="BH352" s="20">
        <f t="shared" si="3504"/>
        <v>-0.0000004694594153</v>
      </c>
      <c r="BI352" s="20">
        <f t="shared" si="3504"/>
        <v>-0.0000004694594153</v>
      </c>
      <c r="BJ352" s="20"/>
      <c r="BK352" s="20">
        <f t="shared" ref="BK352:BM352" si="3505">$AF352*AG352</f>
        <v>-0.000000009903006329</v>
      </c>
      <c r="BL352" s="20">
        <f t="shared" si="3505"/>
        <v>0.0000001821756894</v>
      </c>
      <c r="BM352" s="20">
        <f t="shared" si="3505"/>
        <v>0.0000001821756894</v>
      </c>
      <c r="BN352" s="20"/>
      <c r="BO352" s="20">
        <f t="shared" ref="BO352:BP352" si="3506">$AG352*AH352</f>
        <v>-0.000000005133041962</v>
      </c>
      <c r="BP352" s="20">
        <f t="shared" si="3506"/>
        <v>-0.000000005133041962</v>
      </c>
      <c r="BQ352" s="20"/>
      <c r="BR352" s="20">
        <f t="shared" si="27"/>
        <v>0.00000009442743217</v>
      </c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/>
      <c r="DB352" s="20"/>
      <c r="DC352" s="20"/>
      <c r="DD352" s="20"/>
      <c r="DE352" s="20"/>
    </row>
    <row r="353" ht="15.75" customHeight="1">
      <c r="A353" s="86">
        <v>44685.0</v>
      </c>
      <c r="B353" s="490">
        <v>0.038900000000000004</v>
      </c>
      <c r="C353" s="490">
        <v>0.0407</v>
      </c>
      <c r="D353" s="490">
        <v>0.047599999999999996</v>
      </c>
      <c r="E353" s="20">
        <v>0.029660000000000002</v>
      </c>
      <c r="F353" s="20">
        <v>0.032029999999999996</v>
      </c>
      <c r="G353" s="20">
        <v>0.00799</v>
      </c>
      <c r="H353" s="20">
        <v>0.01232</v>
      </c>
      <c r="I353" s="20" t="s">
        <v>83</v>
      </c>
      <c r="J353" s="20"/>
      <c r="K353" s="86">
        <v>44685.0</v>
      </c>
      <c r="L353" s="89">
        <v>0.942</v>
      </c>
      <c r="M353" s="89">
        <v>129.12</v>
      </c>
      <c r="N353" s="20"/>
      <c r="O353" s="20"/>
      <c r="P353" s="20"/>
      <c r="Q353" s="20"/>
      <c r="R353" s="20"/>
      <c r="S353" s="86">
        <v>44685.0</v>
      </c>
      <c r="T353" s="20">
        <f t="shared" ref="T353:V353" si="3507">(1+B353)*1</f>
        <v>1.0389</v>
      </c>
      <c r="U353" s="20">
        <f t="shared" si="3507"/>
        <v>1.0407</v>
      </c>
      <c r="V353" s="20">
        <f t="shared" si="3507"/>
        <v>1.0476</v>
      </c>
      <c r="W353" s="91">
        <f t="shared" ref="W353:X353" si="3508">(1+E353)*$L353</f>
        <v>0.96993972</v>
      </c>
      <c r="X353" s="91">
        <f t="shared" si="3508"/>
        <v>0.97217226</v>
      </c>
      <c r="Y353" s="91">
        <f t="shared" ref="Y353:Z353" si="3509">(1+G353)*$M353</f>
        <v>130.1516688</v>
      </c>
      <c r="Z353" s="91">
        <f t="shared" si="3509"/>
        <v>130.7107584</v>
      </c>
      <c r="AA353" s="20"/>
      <c r="AB353" s="86">
        <v>44685.0</v>
      </c>
      <c r="AC353" s="92">
        <f t="shared" ref="AC353:AI353" si="3510">LN(T353/T352)</f>
        <v>0.00009626028789</v>
      </c>
      <c r="AD353" s="92">
        <f t="shared" si="3510"/>
        <v>-0.0001921598776</v>
      </c>
      <c r="AE353" s="92">
        <f t="shared" si="3510"/>
        <v>-0.0004771675426</v>
      </c>
      <c r="AF353" s="92">
        <f t="shared" si="3510"/>
        <v>-0.009057304332</v>
      </c>
      <c r="AG353" s="92">
        <f t="shared" si="3510"/>
        <v>-0.009241727819</v>
      </c>
      <c r="AH353" s="92">
        <f t="shared" si="3510"/>
        <v>-0.007945426919</v>
      </c>
      <c r="AI353" s="92">
        <f t="shared" si="3510"/>
        <v>-0.007945426919</v>
      </c>
      <c r="AJ353" s="20"/>
      <c r="AK353" s="20">
        <f t="shared" ref="AK353:AQ353" si="3511">AC353*AC353</f>
        <v>0.000000009266043025</v>
      </c>
      <c r="AL353" s="20">
        <f t="shared" si="3511"/>
        <v>0.00000003692541856</v>
      </c>
      <c r="AM353" s="20">
        <f t="shared" si="3511"/>
        <v>0.0000002276888637</v>
      </c>
      <c r="AN353" s="20">
        <f t="shared" si="3511"/>
        <v>0.00008203476176</v>
      </c>
      <c r="AO353" s="20">
        <f t="shared" si="3511"/>
        <v>0.00008540953308</v>
      </c>
      <c r="AP353" s="20">
        <f t="shared" si="3511"/>
        <v>0.00006312980892</v>
      </c>
      <c r="AQ353" s="20">
        <f t="shared" si="3511"/>
        <v>0.00006312980892</v>
      </c>
      <c r="AR353" s="20"/>
      <c r="AS353" s="20">
        <f t="shared" ref="AS353:AX353" si="3512">$AC353*AD353</f>
        <v>-0.00000001849736514</v>
      </c>
      <c r="AT353" s="20">
        <f t="shared" si="3512"/>
        <v>-0.00000004593228502</v>
      </c>
      <c r="AU353" s="20">
        <f t="shared" si="3512"/>
        <v>-0.0000008718587225</v>
      </c>
      <c r="AV353" s="20">
        <f t="shared" si="3512"/>
        <v>-0.0000008896113805</v>
      </c>
      <c r="AW353" s="20">
        <f t="shared" si="3512"/>
        <v>-0.0000007648290826</v>
      </c>
      <c r="AX353" s="20">
        <f t="shared" si="3512"/>
        <v>-0.0000007648290826</v>
      </c>
      <c r="AY353" s="20"/>
      <c r="AZ353" s="20">
        <f t="shared" ref="AZ353:BD353" si="3513">$AD353*AE353</f>
        <v>0.00000009169245658</v>
      </c>
      <c r="BA353" s="20">
        <f t="shared" si="3513"/>
        <v>0.000001740450492</v>
      </c>
      <c r="BB353" s="20">
        <f t="shared" si="3513"/>
        <v>0.000001775889287</v>
      </c>
      <c r="BC353" s="20">
        <f t="shared" si="3513"/>
        <v>0.000001526792264</v>
      </c>
      <c r="BD353" s="20">
        <f t="shared" si="3513"/>
        <v>0.000001526792264</v>
      </c>
      <c r="BE353" s="20"/>
      <c r="BF353" s="20">
        <f t="shared" ref="BF353:BI353" si="3514">$AE353*AF353</f>
        <v>0.00000432185165</v>
      </c>
      <c r="BG353" s="20">
        <f t="shared" si="3514"/>
        <v>0.000004409852553</v>
      </c>
      <c r="BH353" s="20">
        <f t="shared" si="3514"/>
        <v>0.000003791299838</v>
      </c>
      <c r="BI353" s="20">
        <f t="shared" si="3514"/>
        <v>0.000003791299838</v>
      </c>
      <c r="BJ353" s="20"/>
      <c r="BK353" s="20">
        <f t="shared" ref="BK353:BM353" si="3515">$AF353*AG353</f>
        <v>0.00008370514141</v>
      </c>
      <c r="BL353" s="20">
        <f t="shared" si="3515"/>
        <v>0.00007196414965</v>
      </c>
      <c r="BM353" s="20">
        <f t="shared" si="3515"/>
        <v>0.00007196414965</v>
      </c>
      <c r="BN353" s="20"/>
      <c r="BO353" s="20">
        <f t="shared" ref="BO353:BP353" si="3516">$AG353*AH353</f>
        <v>0.00007342947299</v>
      </c>
      <c r="BP353" s="20">
        <f t="shared" si="3516"/>
        <v>0.00007342947299</v>
      </c>
      <c r="BQ353" s="20"/>
      <c r="BR353" s="20">
        <f t="shared" si="27"/>
        <v>0.00006312980892</v>
      </c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  <c r="DC353" s="20"/>
      <c r="DD353" s="20"/>
      <c r="DE353" s="20"/>
    </row>
    <row r="354" ht="15.75" customHeight="1">
      <c r="A354" s="86">
        <v>44686.0</v>
      </c>
      <c r="B354" s="490">
        <v>0.0388</v>
      </c>
      <c r="C354" s="490">
        <v>0.0403</v>
      </c>
      <c r="D354" s="490">
        <v>0.0464</v>
      </c>
      <c r="E354" s="20">
        <v>0.02944</v>
      </c>
      <c r="F354" s="20">
        <v>0.03167</v>
      </c>
      <c r="G354" s="20">
        <v>0.00799</v>
      </c>
      <c r="H354" s="20">
        <v>0.01232</v>
      </c>
      <c r="I354" s="20" t="s">
        <v>83</v>
      </c>
      <c r="J354" s="20"/>
      <c r="K354" s="86">
        <v>44686.0</v>
      </c>
      <c r="L354" s="89">
        <v>0.9489</v>
      </c>
      <c r="M354" s="89">
        <v>130.27</v>
      </c>
      <c r="N354" s="20"/>
      <c r="O354" s="20"/>
      <c r="P354" s="20"/>
      <c r="Q354" s="20"/>
      <c r="R354" s="20"/>
      <c r="S354" s="86">
        <v>44686.0</v>
      </c>
      <c r="T354" s="20">
        <f t="shared" ref="T354:V354" si="3517">(1+B354)*1</f>
        <v>1.0388</v>
      </c>
      <c r="U354" s="20">
        <f t="shared" si="3517"/>
        <v>1.0403</v>
      </c>
      <c r="V354" s="20">
        <f t="shared" si="3517"/>
        <v>1.0464</v>
      </c>
      <c r="W354" s="91">
        <f t="shared" ref="W354:X354" si="3518">(1+E354)*$L354</f>
        <v>0.976835616</v>
      </c>
      <c r="X354" s="91">
        <f t="shared" si="3518"/>
        <v>0.978951663</v>
      </c>
      <c r="Y354" s="91">
        <f t="shared" ref="Y354:Z354" si="3519">(1+G354)*$M354</f>
        <v>131.3108573</v>
      </c>
      <c r="Z354" s="91">
        <f t="shared" si="3519"/>
        <v>131.8749264</v>
      </c>
      <c r="AA354" s="20"/>
      <c r="AB354" s="86">
        <v>44686.0</v>
      </c>
      <c r="AC354" s="92">
        <f t="shared" ref="AC354:AI354" si="3520">LN(T354/T353)</f>
        <v>-0.00009626028789</v>
      </c>
      <c r="AD354" s="92">
        <f t="shared" si="3520"/>
        <v>-0.000384430567</v>
      </c>
      <c r="AE354" s="92">
        <f t="shared" si="3520"/>
        <v>-0.001146131931</v>
      </c>
      <c r="AF354" s="92">
        <f t="shared" si="3520"/>
        <v>0.007084458812</v>
      </c>
      <c r="AG354" s="92">
        <f t="shared" si="3520"/>
        <v>0.00694925648</v>
      </c>
      <c r="AH354" s="92">
        <f t="shared" si="3520"/>
        <v>0.008867015188</v>
      </c>
      <c r="AI354" s="92">
        <f t="shared" si="3520"/>
        <v>0.008867015188</v>
      </c>
      <c r="AJ354" s="20"/>
      <c r="AK354" s="20">
        <f t="shared" ref="AK354:AQ354" si="3521">AC354*AC354</f>
        <v>0.000000009266043025</v>
      </c>
      <c r="AL354" s="20">
        <f t="shared" si="3521"/>
        <v>0.0000001477868608</v>
      </c>
      <c r="AM354" s="20">
        <f t="shared" si="3521"/>
        <v>0.000001313618402</v>
      </c>
      <c r="AN354" s="20">
        <f t="shared" si="3521"/>
        <v>0.00005018955666</v>
      </c>
      <c r="AO354" s="20">
        <f t="shared" si="3521"/>
        <v>0.00004829216563</v>
      </c>
      <c r="AP354" s="20">
        <f t="shared" si="3521"/>
        <v>0.00007862395834</v>
      </c>
      <c r="AQ354" s="20">
        <f t="shared" si="3521"/>
        <v>0.00007862395834</v>
      </c>
      <c r="AR354" s="20"/>
      <c r="AS354" s="20">
        <f t="shared" ref="AS354:AX354" si="3522">$AC354*AD354</f>
        <v>0.00000003700539705</v>
      </c>
      <c r="AT354" s="20">
        <f t="shared" si="3522"/>
        <v>0.0000001103269896</v>
      </c>
      <c r="AU354" s="20">
        <f t="shared" si="3522"/>
        <v>-0.0000006819520448</v>
      </c>
      <c r="AV354" s="20">
        <f t="shared" si="3522"/>
        <v>-0.0000006689374294</v>
      </c>
      <c r="AW354" s="20">
        <f t="shared" si="3522"/>
        <v>-0.0000008535414347</v>
      </c>
      <c r="AX354" s="20">
        <f t="shared" si="3522"/>
        <v>-0.0000008535414347</v>
      </c>
      <c r="AY354" s="20"/>
      <c r="AZ354" s="20">
        <f t="shared" ref="AZ354:BD354" si="3523">$AD354*AE354</f>
        <v>0.0000004406081479</v>
      </c>
      <c r="BA354" s="20">
        <f t="shared" si="3523"/>
        <v>-0.000002723482518</v>
      </c>
      <c r="BB354" s="20">
        <f t="shared" si="3523"/>
        <v>-0.000002671506609</v>
      </c>
      <c r="BC354" s="20">
        <f t="shared" si="3523"/>
        <v>-0.000003408751676</v>
      </c>
      <c r="BD354" s="20">
        <f t="shared" si="3523"/>
        <v>-0.000003408751676</v>
      </c>
      <c r="BE354" s="20"/>
      <c r="BF354" s="20">
        <f t="shared" ref="BF354:BI354" si="3524">$AE354*AF354</f>
        <v>-0.000008119724455</v>
      </c>
      <c r="BG354" s="20">
        <f t="shared" si="3524"/>
        <v>-0.000007964764746</v>
      </c>
      <c r="BH354" s="20">
        <f t="shared" si="3524"/>
        <v>-0.00001016276924</v>
      </c>
      <c r="BI354" s="20">
        <f t="shared" si="3524"/>
        <v>-0.00001016276924</v>
      </c>
      <c r="BJ354" s="20"/>
      <c r="BK354" s="20">
        <f t="shared" ref="BK354:BM354" si="3525">$AF354*AG354</f>
        <v>0.00004923172131</v>
      </c>
      <c r="BL354" s="20">
        <f t="shared" si="3525"/>
        <v>0.00006281800388</v>
      </c>
      <c r="BM354" s="20">
        <f t="shared" si="3525"/>
        <v>0.00006281800388</v>
      </c>
      <c r="BN354" s="20"/>
      <c r="BO354" s="20">
        <f t="shared" ref="BO354:BP354" si="3526">$AG354*AH354</f>
        <v>0.00006161916275</v>
      </c>
      <c r="BP354" s="20">
        <f t="shared" si="3526"/>
        <v>0.00006161916275</v>
      </c>
      <c r="BQ354" s="20"/>
      <c r="BR354" s="20">
        <f t="shared" si="27"/>
        <v>0.00007862395834</v>
      </c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/>
      <c r="DB354" s="20"/>
      <c r="DC354" s="20"/>
      <c r="DD354" s="20"/>
      <c r="DE354" s="20"/>
    </row>
    <row r="355" ht="15.75" customHeight="1">
      <c r="A355" s="86">
        <v>44687.0</v>
      </c>
      <c r="B355" s="490">
        <v>0.0394</v>
      </c>
      <c r="C355" s="490">
        <v>0.0412</v>
      </c>
      <c r="D355" s="490">
        <v>0.0479</v>
      </c>
      <c r="E355" s="20">
        <v>0.03017</v>
      </c>
      <c r="F355" s="20">
        <v>0.03252</v>
      </c>
      <c r="G355" s="20">
        <v>0.008060000000000001</v>
      </c>
      <c r="H355" s="20">
        <v>0.012450000000000001</v>
      </c>
      <c r="I355" s="20" t="s">
        <v>83</v>
      </c>
      <c r="J355" s="20"/>
      <c r="K355" s="86">
        <v>44687.0</v>
      </c>
      <c r="L355" s="89">
        <v>0.9484</v>
      </c>
      <c r="M355" s="89">
        <v>130.65</v>
      </c>
      <c r="N355" s="20"/>
      <c r="O355" s="20"/>
      <c r="P355" s="20"/>
      <c r="Q355" s="20"/>
      <c r="R355" s="20"/>
      <c r="S355" s="86">
        <v>44687.0</v>
      </c>
      <c r="T355" s="20">
        <f t="shared" ref="T355:V355" si="3527">(1+B355)*1</f>
        <v>1.0394</v>
      </c>
      <c r="U355" s="20">
        <f t="shared" si="3527"/>
        <v>1.0412</v>
      </c>
      <c r="V355" s="20">
        <f t="shared" si="3527"/>
        <v>1.0479</v>
      </c>
      <c r="W355" s="91">
        <f t="shared" ref="W355:X355" si="3528">(1+E355)*$L355</f>
        <v>0.977013228</v>
      </c>
      <c r="X355" s="91">
        <f t="shared" si="3528"/>
        <v>0.979241968</v>
      </c>
      <c r="Y355" s="91">
        <f t="shared" ref="Y355:Z355" si="3529">(1+G355)*$M355</f>
        <v>131.703039</v>
      </c>
      <c r="Z355" s="91">
        <f t="shared" si="3529"/>
        <v>132.2765925</v>
      </c>
      <c r="AA355" s="20"/>
      <c r="AB355" s="86">
        <v>44687.0</v>
      </c>
      <c r="AC355" s="92">
        <f t="shared" ref="AC355:AI355" si="3530">LN(T355/T354)</f>
        <v>0.0005774227857</v>
      </c>
      <c r="AD355" s="92">
        <f t="shared" si="3530"/>
        <v>0.0008647610436</v>
      </c>
      <c r="AE355" s="92">
        <f t="shared" si="3530"/>
        <v>0.001432459778</v>
      </c>
      <c r="AF355" s="92">
        <f t="shared" si="3530"/>
        <v>0.0001818073092</v>
      </c>
      <c r="AG355" s="92">
        <f t="shared" si="3530"/>
        <v>0.000296502856</v>
      </c>
      <c r="AH355" s="92">
        <f t="shared" si="3530"/>
        <v>0.002982214979</v>
      </c>
      <c r="AI355" s="92">
        <f t="shared" si="3530"/>
        <v>0.003041181904</v>
      </c>
      <c r="AJ355" s="20"/>
      <c r="AK355" s="20">
        <f t="shared" ref="AK355:AQ355" si="3531">AC355*AC355</f>
        <v>0.0000003334170735</v>
      </c>
      <c r="AL355" s="20">
        <f t="shared" si="3531"/>
        <v>0.0000007478116625</v>
      </c>
      <c r="AM355" s="20">
        <f t="shared" si="3531"/>
        <v>0.000002051941015</v>
      </c>
      <c r="AN355" s="20">
        <f t="shared" si="3531"/>
        <v>0.00000003305389769</v>
      </c>
      <c r="AO355" s="20">
        <f t="shared" si="3531"/>
        <v>0.00000008791394363</v>
      </c>
      <c r="AP355" s="20">
        <f t="shared" si="3531"/>
        <v>0.000008893606183</v>
      </c>
      <c r="AQ355" s="20">
        <f t="shared" si="3531"/>
        <v>0.000009248787372</v>
      </c>
      <c r="AR355" s="20"/>
      <c r="AS355" s="20">
        <f t="shared" ref="AS355:AX355" si="3532">$AC355*AD355</f>
        <v>0.0000004993327308</v>
      </c>
      <c r="AT355" s="20">
        <f t="shared" si="3532"/>
        <v>0.0000008271349155</v>
      </c>
      <c r="AU355" s="20">
        <f t="shared" si="3532"/>
        <v>0.000000104979683</v>
      </c>
      <c r="AV355" s="20">
        <f t="shared" si="3532"/>
        <v>0.0000001712075051</v>
      </c>
      <c r="AW355" s="20">
        <f t="shared" si="3532"/>
        <v>0.000001721998881</v>
      </c>
      <c r="AX355" s="20">
        <f t="shared" si="3532"/>
        <v>0.000001756047727</v>
      </c>
      <c r="AY355" s="20"/>
      <c r="AZ355" s="20">
        <f t="shared" ref="AZ355:BD355" si="3533">$AD355*AE355</f>
        <v>0.000001238735412</v>
      </c>
      <c r="BA355" s="20">
        <f t="shared" si="3533"/>
        <v>0.0000001572198785</v>
      </c>
      <c r="BB355" s="20">
        <f t="shared" si="3533"/>
        <v>0.0000002564041192</v>
      </c>
      <c r="BC355" s="20">
        <f t="shared" si="3533"/>
        <v>0.000002578903338</v>
      </c>
      <c r="BD355" s="20">
        <f t="shared" si="3533"/>
        <v>0.000002629895637</v>
      </c>
      <c r="BE355" s="20"/>
      <c r="BF355" s="20">
        <f t="shared" ref="BF355:BI355" si="3534">$AE355*AF355</f>
        <v>0.0000002604316578</v>
      </c>
      <c r="BG355" s="20">
        <f t="shared" si="3534"/>
        <v>0.0000004247284153</v>
      </c>
      <c r="BH355" s="20">
        <f t="shared" si="3534"/>
        <v>0.000004271903007</v>
      </c>
      <c r="BI355" s="20">
        <f t="shared" si="3534"/>
        <v>0.000004356370755</v>
      </c>
      <c r="BJ355" s="20"/>
      <c r="BK355" s="20">
        <f t="shared" ref="BK355:BM355" si="3535">$AF355*AG355</f>
        <v>0.00000005390638644</v>
      </c>
      <c r="BL355" s="20">
        <f t="shared" si="3535"/>
        <v>0.000000542188481</v>
      </c>
      <c r="BM355" s="20">
        <f t="shared" si="3535"/>
        <v>0.0000005529090988</v>
      </c>
      <c r="BN355" s="20"/>
      <c r="BO355" s="20">
        <f t="shared" ref="BO355:BP355" si="3536">$AG355*AH355</f>
        <v>0.0000008842352587</v>
      </c>
      <c r="BP355" s="20">
        <f t="shared" si="3536"/>
        <v>0.0000009017191202</v>
      </c>
      <c r="BQ355" s="20"/>
      <c r="BR355" s="20">
        <f t="shared" si="27"/>
        <v>0.000009069458229</v>
      </c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20"/>
      <c r="DD355" s="20"/>
      <c r="DE355" s="20"/>
    </row>
    <row r="356" ht="15.75" customHeight="1">
      <c r="A356" s="86">
        <v>44690.0</v>
      </c>
      <c r="B356" s="490">
        <v>0.0401</v>
      </c>
      <c r="C356" s="490">
        <v>0.042199999999999994</v>
      </c>
      <c r="D356" s="490">
        <v>0.048499999999999995</v>
      </c>
      <c r="E356" s="20">
        <v>0.03085</v>
      </c>
      <c r="F356" s="20">
        <v>0.03302</v>
      </c>
      <c r="G356" s="20">
        <v>0.00817</v>
      </c>
      <c r="H356" s="20">
        <v>0.01266</v>
      </c>
      <c r="I356" s="20" t="s">
        <v>83</v>
      </c>
      <c r="J356" s="20"/>
      <c r="K356" s="86">
        <v>44690.0</v>
      </c>
      <c r="L356" s="89">
        <v>0.9472</v>
      </c>
      <c r="M356" s="89">
        <v>130.35</v>
      </c>
      <c r="N356" s="20"/>
      <c r="O356" s="20"/>
      <c r="P356" s="20"/>
      <c r="Q356" s="20"/>
      <c r="R356" s="20"/>
      <c r="S356" s="86">
        <v>44690.0</v>
      </c>
      <c r="T356" s="20">
        <f t="shared" ref="T356:V356" si="3537">(1+B356)*1</f>
        <v>1.0401</v>
      </c>
      <c r="U356" s="20">
        <f t="shared" si="3537"/>
        <v>1.0422</v>
      </c>
      <c r="V356" s="20">
        <f t="shared" si="3537"/>
        <v>1.0485</v>
      </c>
      <c r="W356" s="91">
        <f t="shared" ref="W356:X356" si="3538">(1+E356)*$L356</f>
        <v>0.97642112</v>
      </c>
      <c r="X356" s="91">
        <f t="shared" si="3538"/>
        <v>0.978476544</v>
      </c>
      <c r="Y356" s="91">
        <f t="shared" ref="Y356:Z356" si="3539">(1+G356)*$M356</f>
        <v>131.4149595</v>
      </c>
      <c r="Z356" s="91">
        <f t="shared" si="3539"/>
        <v>132.000231</v>
      </c>
      <c r="AA356" s="20"/>
      <c r="AB356" s="86">
        <v>44690.0</v>
      </c>
      <c r="AC356" s="92">
        <f t="shared" ref="AC356:AI356" si="3540">LN(T356/T355)</f>
        <v>0.0006732387847</v>
      </c>
      <c r="AD356" s="92">
        <f t="shared" si="3540"/>
        <v>0.0009599693547</v>
      </c>
      <c r="AE356" s="92">
        <f t="shared" si="3540"/>
        <v>0.0005724098611</v>
      </c>
      <c r="AF356" s="92">
        <f t="shared" si="3540"/>
        <v>-0.0006062225933</v>
      </c>
      <c r="AG356" s="92">
        <f t="shared" si="3540"/>
        <v>-0.0007819551527</v>
      </c>
      <c r="AH356" s="92">
        <f t="shared" si="3540"/>
        <v>-0.002189737051</v>
      </c>
      <c r="AI356" s="92">
        <f t="shared" si="3540"/>
        <v>-0.002091455445</v>
      </c>
      <c r="AJ356" s="20"/>
      <c r="AK356" s="20">
        <f t="shared" ref="AK356:AQ356" si="3541">AC356*AC356</f>
        <v>0.0000004532504613</v>
      </c>
      <c r="AL356" s="20">
        <f t="shared" si="3541"/>
        <v>0.000000921541162</v>
      </c>
      <c r="AM356" s="20">
        <f t="shared" si="3541"/>
        <v>0.0000003276530491</v>
      </c>
      <c r="AN356" s="20">
        <f t="shared" si="3541"/>
        <v>0.0000003675058326</v>
      </c>
      <c r="AO356" s="20">
        <f t="shared" si="3541"/>
        <v>0.0000006114538608</v>
      </c>
      <c r="AP356" s="20">
        <f t="shared" si="3541"/>
        <v>0.000004794948355</v>
      </c>
      <c r="AQ356" s="20">
        <f t="shared" si="3541"/>
        <v>0.000004374185878</v>
      </c>
      <c r="AR356" s="20"/>
      <c r="AS356" s="20">
        <f t="shared" ref="AS356:AX356" si="3542">$AC356*AD356</f>
        <v>0.0000006462886018</v>
      </c>
      <c r="AT356" s="20">
        <f t="shared" si="3542"/>
        <v>0.0000003853685192</v>
      </c>
      <c r="AU356" s="20">
        <f t="shared" si="3542"/>
        <v>-0.000000408132562</v>
      </c>
      <c r="AV356" s="20">
        <f t="shared" si="3542"/>
        <v>-0.0000005264425367</v>
      </c>
      <c r="AW356" s="20">
        <f t="shared" si="3542"/>
        <v>-0.000001474215911</v>
      </c>
      <c r="AX356" s="20">
        <f t="shared" si="3542"/>
        <v>-0.000001408048922</v>
      </c>
      <c r="AY356" s="20"/>
      <c r="AZ356" s="20">
        <f t="shared" ref="AZ356:BD356" si="3543">$AD356*AE356</f>
        <v>0.000000549495925</v>
      </c>
      <c r="BA356" s="20">
        <f t="shared" si="3543"/>
        <v>-0.0000005819551117</v>
      </c>
      <c r="BB356" s="20">
        <f t="shared" si="3543"/>
        <v>-0.0000007506529833</v>
      </c>
      <c r="BC356" s="20">
        <f t="shared" si="3543"/>
        <v>-0.000002102080464</v>
      </c>
      <c r="BD356" s="20">
        <f t="shared" si="3543"/>
        <v>-0.000002007733134</v>
      </c>
      <c r="BE356" s="20"/>
      <c r="BF356" s="20">
        <f t="shared" ref="BF356:BI356" si="3544">$AE356*AF356</f>
        <v>-0.0000003470077904</v>
      </c>
      <c r="BG356" s="20">
        <f t="shared" si="3544"/>
        <v>-0.0000004475988403</v>
      </c>
      <c r="BH356" s="20">
        <f t="shared" si="3544"/>
        <v>-0.000001253427081</v>
      </c>
      <c r="BI356" s="20">
        <f t="shared" si="3544"/>
        <v>-0.000001197169721</v>
      </c>
      <c r="BJ356" s="20"/>
      <c r="BK356" s="20">
        <f t="shared" ref="BK356:BM356" si="3545">$AF356*AG356</f>
        <v>0.0000004740388805</v>
      </c>
      <c r="BL356" s="20">
        <f t="shared" si="3545"/>
        <v>0.000001327468074</v>
      </c>
      <c r="BM356" s="20">
        <f t="shared" si="3545"/>
        <v>0.000001267887544</v>
      </c>
      <c r="BN356" s="20"/>
      <c r="BO356" s="20">
        <f t="shared" ref="BO356:BP356" si="3546">$AG356*AH356</f>
        <v>0.00000171227617</v>
      </c>
      <c r="BP356" s="20">
        <f t="shared" si="3546"/>
        <v>0.000001635424362</v>
      </c>
      <c r="BQ356" s="20"/>
      <c r="BR356" s="20">
        <f t="shared" si="27"/>
        <v>0.000004579737479</v>
      </c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  <c r="DC356" s="20"/>
      <c r="DD356" s="20"/>
      <c r="DE356" s="20"/>
    </row>
    <row r="357" ht="15.75" customHeight="1">
      <c r="A357" s="86">
        <v>44691.0</v>
      </c>
      <c r="B357" s="490">
        <v>0.0405</v>
      </c>
      <c r="C357" s="490">
        <v>0.0429</v>
      </c>
      <c r="D357" s="490">
        <v>0.0493</v>
      </c>
      <c r="E357" s="20">
        <v>0.03124</v>
      </c>
      <c r="F357" s="20">
        <v>0.03325</v>
      </c>
      <c r="G357" s="20">
        <v>0.00815</v>
      </c>
      <c r="H357" s="20">
        <v>0.01262</v>
      </c>
      <c r="I357" s="20" t="s">
        <v>83</v>
      </c>
      <c r="J357" s="20"/>
      <c r="K357" s="86">
        <v>44691.0</v>
      </c>
      <c r="L357" s="89">
        <v>0.9497</v>
      </c>
      <c r="M357" s="89">
        <v>130.47</v>
      </c>
      <c r="N357" s="20"/>
      <c r="O357" s="20"/>
      <c r="P357" s="20"/>
      <c r="Q357" s="20"/>
      <c r="R357" s="20"/>
      <c r="S357" s="86">
        <v>44691.0</v>
      </c>
      <c r="T357" s="20">
        <f t="shared" ref="T357:V357" si="3547">(1+B357)*1</f>
        <v>1.0405</v>
      </c>
      <c r="U357" s="20">
        <f t="shared" si="3547"/>
        <v>1.0429</v>
      </c>
      <c r="V357" s="20">
        <f t="shared" si="3547"/>
        <v>1.0493</v>
      </c>
      <c r="W357" s="91">
        <f t="shared" ref="W357:X357" si="3548">(1+E357)*$L357</f>
        <v>0.979368628</v>
      </c>
      <c r="X357" s="91">
        <f t="shared" si="3548"/>
        <v>0.981277525</v>
      </c>
      <c r="Y357" s="91">
        <f t="shared" ref="Y357:Z357" si="3549">(1+G357)*$M357</f>
        <v>131.5333305</v>
      </c>
      <c r="Z357" s="91">
        <f t="shared" si="3549"/>
        <v>132.1165314</v>
      </c>
      <c r="AA357" s="20"/>
      <c r="AB357" s="86">
        <v>44691.0</v>
      </c>
      <c r="AC357" s="92">
        <f t="shared" ref="AC357:AI357" si="3550">LN(T357/T356)</f>
        <v>0.0003845044746</v>
      </c>
      <c r="AD357" s="92">
        <f t="shared" si="3550"/>
        <v>0.0006714306521</v>
      </c>
      <c r="AE357" s="92">
        <f t="shared" si="3550"/>
        <v>0.0007627038219</v>
      </c>
      <c r="AF357" s="92">
        <f t="shared" si="3550"/>
        <v>0.003014138135</v>
      </c>
      <c r="AG357" s="92">
        <f t="shared" si="3550"/>
        <v>0.002858504495</v>
      </c>
      <c r="AH357" s="92">
        <f t="shared" si="3550"/>
        <v>0.0009003367772</v>
      </c>
      <c r="AI357" s="92">
        <f t="shared" si="3550"/>
        <v>0.0008806741871</v>
      </c>
      <c r="AJ357" s="20"/>
      <c r="AK357" s="20">
        <f t="shared" ref="AK357:AQ357" si="3551">AC357*AC357</f>
        <v>0.000000147843691</v>
      </c>
      <c r="AL357" s="20">
        <f t="shared" si="3551"/>
        <v>0.0000004508191205</v>
      </c>
      <c r="AM357" s="20">
        <f t="shared" si="3551"/>
        <v>0.0000005817171199</v>
      </c>
      <c r="AN357" s="20">
        <f t="shared" si="3551"/>
        <v>0.000009085028695</v>
      </c>
      <c r="AO357" s="20">
        <f t="shared" si="3551"/>
        <v>0.000008171047945</v>
      </c>
      <c r="AP357" s="20">
        <f t="shared" si="3551"/>
        <v>0.0000008106063124</v>
      </c>
      <c r="AQ357" s="20">
        <f t="shared" si="3551"/>
        <v>0.0000007755870239</v>
      </c>
      <c r="AR357" s="20"/>
      <c r="AS357" s="20">
        <f t="shared" ref="AS357:AX357" si="3552">$AC357*AD357</f>
        <v>0.0000002581680901</v>
      </c>
      <c r="AT357" s="20">
        <f t="shared" si="3552"/>
        <v>0.0000002932630323</v>
      </c>
      <c r="AU357" s="20">
        <f t="shared" si="3552"/>
        <v>0.0000011589496</v>
      </c>
      <c r="AV357" s="20">
        <f t="shared" si="3552"/>
        <v>0.000001099107769</v>
      </c>
      <c r="AW357" s="20">
        <f t="shared" si="3552"/>
        <v>0.0000003461835195</v>
      </c>
      <c r="AX357" s="20">
        <f t="shared" si="3552"/>
        <v>0.0000003386231656</v>
      </c>
      <c r="AY357" s="20"/>
      <c r="AZ357" s="20">
        <f t="shared" ref="AZ357:BD357" si="3553">$AD357*AE357</f>
        <v>0.0000005121027245</v>
      </c>
      <c r="BA357" s="20">
        <f t="shared" si="3553"/>
        <v>0.000002023784733</v>
      </c>
      <c r="BB357" s="20">
        <f t="shared" si="3553"/>
        <v>0.000001919287537</v>
      </c>
      <c r="BC357" s="20">
        <f t="shared" si="3553"/>
        <v>0.0000006045137094</v>
      </c>
      <c r="BD357" s="20">
        <f t="shared" si="3553"/>
        <v>0.0000005913116437</v>
      </c>
      <c r="BE357" s="20"/>
      <c r="BF357" s="20">
        <f t="shared" ref="BF357:BI357" si="3554">$AE357*AF357</f>
        <v>0.000002298894675</v>
      </c>
      <c r="BG357" s="20">
        <f t="shared" si="3554"/>
        <v>0.000002180192303</v>
      </c>
      <c r="BH357" s="20">
        <f t="shared" si="3554"/>
        <v>0.000000686690301</v>
      </c>
      <c r="BI357" s="20">
        <f t="shared" si="3554"/>
        <v>0.0000006716935684</v>
      </c>
      <c r="BJ357" s="20"/>
      <c r="BK357" s="20">
        <f t="shared" ref="BK357:BM357" si="3555">$AF357*AG357</f>
        <v>0.000008615927405</v>
      </c>
      <c r="BL357" s="20">
        <f t="shared" si="3555"/>
        <v>0.000002713739414</v>
      </c>
      <c r="BM357" s="20">
        <f t="shared" si="3555"/>
        <v>0.000002654473652</v>
      </c>
      <c r="BN357" s="20"/>
      <c r="BO357" s="20">
        <f t="shared" ref="BO357:BP357" si="3556">$AG357*AH357</f>
        <v>0.000002573616724</v>
      </c>
      <c r="BP357" s="20">
        <f t="shared" si="3556"/>
        <v>0.000002517411122</v>
      </c>
      <c r="BQ357" s="20"/>
      <c r="BR357" s="20">
        <f t="shared" si="27"/>
        <v>0.0000007929033594</v>
      </c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/>
      <c r="DB357" s="20"/>
      <c r="DC357" s="20"/>
      <c r="DD357" s="20"/>
      <c r="DE357" s="20"/>
    </row>
    <row r="358" ht="15.75" customHeight="1">
      <c r="A358" s="86">
        <v>44692.0</v>
      </c>
      <c r="B358" s="490">
        <v>0.0407</v>
      </c>
      <c r="C358" s="490">
        <v>0.0425</v>
      </c>
      <c r="D358" s="490">
        <v>0.048799999999999996</v>
      </c>
      <c r="E358" s="20">
        <v>0.03158</v>
      </c>
      <c r="F358" s="20">
        <v>0.03372</v>
      </c>
      <c r="G358" s="20">
        <v>0.008289999999999999</v>
      </c>
      <c r="H358" s="20">
        <v>0.01256</v>
      </c>
      <c r="I358" s="20" t="s">
        <v>83</v>
      </c>
      <c r="J358" s="20"/>
      <c r="K358" s="86">
        <v>44692.0</v>
      </c>
      <c r="L358" s="89">
        <v>0.9514</v>
      </c>
      <c r="M358" s="89">
        <v>130.01</v>
      </c>
      <c r="N358" s="20"/>
      <c r="O358" s="20"/>
      <c r="P358" s="20"/>
      <c r="Q358" s="20"/>
      <c r="R358" s="20"/>
      <c r="S358" s="86">
        <v>44692.0</v>
      </c>
      <c r="T358" s="20">
        <f t="shared" ref="T358:V358" si="3557">(1+B358)*1</f>
        <v>1.0407</v>
      </c>
      <c r="U358" s="20">
        <f t="shared" si="3557"/>
        <v>1.0425</v>
      </c>
      <c r="V358" s="20">
        <f t="shared" si="3557"/>
        <v>1.0488</v>
      </c>
      <c r="W358" s="91">
        <f t="shared" ref="W358:X358" si="3558">(1+E358)*$L358</f>
        <v>0.981445212</v>
      </c>
      <c r="X358" s="91">
        <f t="shared" si="3558"/>
        <v>0.983481208</v>
      </c>
      <c r="Y358" s="91">
        <f t="shared" ref="Y358:Z358" si="3559">(1+G358)*$M358</f>
        <v>131.0877829</v>
      </c>
      <c r="Z358" s="91">
        <f t="shared" si="3559"/>
        <v>131.6429256</v>
      </c>
      <c r="AA358" s="20"/>
      <c r="AB358" s="86">
        <v>44692.0</v>
      </c>
      <c r="AC358" s="92">
        <f t="shared" ref="AC358:AI358" si="3560">LN(T358/T357)</f>
        <v>0.0001921968101</v>
      </c>
      <c r="AD358" s="92">
        <f t="shared" si="3560"/>
        <v>-0.0003836194542</v>
      </c>
      <c r="AE358" s="92">
        <f t="shared" si="3560"/>
        <v>-0.0004766217144</v>
      </c>
      <c r="AF358" s="92">
        <f t="shared" si="3560"/>
        <v>0.002118084577</v>
      </c>
      <c r="AG358" s="92">
        <f t="shared" si="3560"/>
        <v>0.002243210718</v>
      </c>
      <c r="AH358" s="92">
        <f t="shared" si="3560"/>
        <v>-0.003393086121</v>
      </c>
      <c r="AI358" s="92">
        <f t="shared" si="3560"/>
        <v>-0.003591198696</v>
      </c>
      <c r="AJ358" s="20"/>
      <c r="AK358" s="20">
        <f t="shared" ref="AK358:AQ358" si="3561">AC358*AC358</f>
        <v>0.00000003693961382</v>
      </c>
      <c r="AL358" s="20">
        <f t="shared" si="3561"/>
        <v>0.0000001471638856</v>
      </c>
      <c r="AM358" s="20">
        <f t="shared" si="3561"/>
        <v>0.0000002271682586</v>
      </c>
      <c r="AN358" s="20">
        <f t="shared" si="3561"/>
        <v>0.000004486282275</v>
      </c>
      <c r="AO358" s="20">
        <f t="shared" si="3561"/>
        <v>0.000005031994325</v>
      </c>
      <c r="AP358" s="20">
        <f t="shared" si="3561"/>
        <v>0.00001151303342</v>
      </c>
      <c r="AQ358" s="20">
        <f t="shared" si="3561"/>
        <v>0.00001289670807</v>
      </c>
      <c r="AR358" s="20"/>
      <c r="AS358" s="20">
        <f t="shared" ref="AS358:AX358" si="3562">$AC358*AD358</f>
        <v>-0.0000000737304354</v>
      </c>
      <c r="AT358" s="20">
        <f t="shared" si="3562"/>
        <v>-0.00000009160517314</v>
      </c>
      <c r="AU358" s="20">
        <f t="shared" si="3562"/>
        <v>0.0000004070890993</v>
      </c>
      <c r="AV358" s="20">
        <f t="shared" si="3562"/>
        <v>0.0000004311379444</v>
      </c>
      <c r="AW358" s="20">
        <f t="shared" si="3562"/>
        <v>-0.0000006521403289</v>
      </c>
      <c r="AX358" s="20">
        <f t="shared" si="3562"/>
        <v>-0.0000006902169339</v>
      </c>
      <c r="AY358" s="20"/>
      <c r="AZ358" s="20">
        <f t="shared" ref="AZ358:BD358" si="3563">$AD358*AE358</f>
        <v>0.0000001828413619</v>
      </c>
      <c r="BA358" s="20">
        <f t="shared" si="3563"/>
        <v>-0.0000008125384494</v>
      </c>
      <c r="BB358" s="20">
        <f t="shared" si="3563"/>
        <v>-0.0000008605392713</v>
      </c>
      <c r="BC358" s="20">
        <f t="shared" si="3563"/>
        <v>0.000001301653846</v>
      </c>
      <c r="BD358" s="20">
        <f t="shared" si="3563"/>
        <v>0.000001377653684</v>
      </c>
      <c r="BE358" s="20"/>
      <c r="BF358" s="20">
        <f t="shared" ref="BF358:BI358" si="3564">$AE358*AF358</f>
        <v>-0.000001009525102</v>
      </c>
      <c r="BG358" s="20">
        <f t="shared" si="3564"/>
        <v>-0.000001069162938</v>
      </c>
      <c r="BH358" s="20">
        <f t="shared" si="3564"/>
        <v>0.000001617218524</v>
      </c>
      <c r="BI358" s="20">
        <f t="shared" si="3564"/>
        <v>0.000001711643279</v>
      </c>
      <c r="BJ358" s="20"/>
      <c r="BK358" s="20">
        <f t="shared" ref="BK358:BM358" si="3565">$AF358*AG358</f>
        <v>0.000004751310025</v>
      </c>
      <c r="BL358" s="20">
        <f t="shared" si="3565"/>
        <v>-0.000007186843381</v>
      </c>
      <c r="BM358" s="20">
        <f t="shared" si="3565"/>
        <v>-0.00000760646257</v>
      </c>
      <c r="BN358" s="20"/>
      <c r="BO358" s="20">
        <f t="shared" ref="BO358:BP358" si="3566">$AG358*AH358</f>
        <v>-0.000007611407154</v>
      </c>
      <c r="BP358" s="20">
        <f t="shared" si="3566"/>
        <v>-0.000008055815405</v>
      </c>
      <c r="BQ358" s="20"/>
      <c r="BR358" s="20">
        <f t="shared" si="27"/>
        <v>0.00001218524645</v>
      </c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  <c r="DC358" s="20"/>
      <c r="DD358" s="20"/>
      <c r="DE358" s="20"/>
    </row>
    <row r="359" ht="15.75" customHeight="1">
      <c r="A359" s="86">
        <v>44693.0</v>
      </c>
      <c r="B359" s="490">
        <v>0.0407</v>
      </c>
      <c r="C359" s="490">
        <v>0.0424</v>
      </c>
      <c r="D359" s="490">
        <v>0.048600000000000004</v>
      </c>
      <c r="E359" s="20">
        <v>0.03163</v>
      </c>
      <c r="F359" s="20">
        <v>0.03366</v>
      </c>
      <c r="G359" s="20">
        <v>0.008199999999999999</v>
      </c>
      <c r="H359" s="20">
        <v>0.012390000000000002</v>
      </c>
      <c r="I359" s="20" t="s">
        <v>83</v>
      </c>
      <c r="J359" s="20"/>
      <c r="K359" s="86">
        <v>44693.0</v>
      </c>
      <c r="L359" s="89">
        <v>0.9636</v>
      </c>
      <c r="M359" s="89">
        <v>128.41</v>
      </c>
      <c r="N359" s="20"/>
      <c r="O359" s="20"/>
      <c r="P359" s="20"/>
      <c r="Q359" s="20"/>
      <c r="R359" s="20"/>
      <c r="S359" s="86">
        <v>44693.0</v>
      </c>
      <c r="T359" s="20">
        <f t="shared" ref="T359:V359" si="3567">(1+B359)*1</f>
        <v>1.0407</v>
      </c>
      <c r="U359" s="20">
        <f t="shared" si="3567"/>
        <v>1.0424</v>
      </c>
      <c r="V359" s="20">
        <f t="shared" si="3567"/>
        <v>1.0486</v>
      </c>
      <c r="W359" s="91">
        <f t="shared" ref="W359:X359" si="3568">(1+E359)*$L359</f>
        <v>0.994078668</v>
      </c>
      <c r="X359" s="91">
        <f t="shared" si="3568"/>
        <v>0.996034776</v>
      </c>
      <c r="Y359" s="91">
        <f t="shared" ref="Y359:Z359" si="3569">(1+G359)*$M359</f>
        <v>129.462962</v>
      </c>
      <c r="Z359" s="91">
        <f t="shared" si="3569"/>
        <v>130.0009999</v>
      </c>
      <c r="AA359" s="20"/>
      <c r="AB359" s="86">
        <v>44693.0</v>
      </c>
      <c r="AC359" s="92">
        <f t="shared" ref="AC359:AI359" si="3570">LN(T359/T358)</f>
        <v>0</v>
      </c>
      <c r="AD359" s="92">
        <f t="shared" si="3570"/>
        <v>-0.00009592786232</v>
      </c>
      <c r="AE359" s="92">
        <f t="shared" si="3570"/>
        <v>-0.0001907123111</v>
      </c>
      <c r="AF359" s="92">
        <f t="shared" si="3570"/>
        <v>0.01279015491</v>
      </c>
      <c r="AG359" s="92">
        <f t="shared" si="3570"/>
        <v>0.01268364226</v>
      </c>
      <c r="AH359" s="92">
        <f t="shared" si="3570"/>
        <v>-0.01247236475</v>
      </c>
      <c r="AI359" s="92">
        <f t="shared" si="3570"/>
        <v>-0.01255100611</v>
      </c>
      <c r="AJ359" s="20"/>
      <c r="AK359" s="20">
        <f t="shared" ref="AK359:AQ359" si="3571">AC359*AC359</f>
        <v>0</v>
      </c>
      <c r="AL359" s="20">
        <f t="shared" si="3571"/>
        <v>0.000000009202154769</v>
      </c>
      <c r="AM359" s="20">
        <f t="shared" si="3571"/>
        <v>0.00000003637118559</v>
      </c>
      <c r="AN359" s="20">
        <f t="shared" si="3571"/>
        <v>0.0001635880625</v>
      </c>
      <c r="AO359" s="20">
        <f t="shared" si="3571"/>
        <v>0.000160874781</v>
      </c>
      <c r="AP359" s="20">
        <f t="shared" si="3571"/>
        <v>0.0001555598824</v>
      </c>
      <c r="AQ359" s="20">
        <f t="shared" si="3571"/>
        <v>0.0001575277544</v>
      </c>
      <c r="AR359" s="20"/>
      <c r="AS359" s="20">
        <f t="shared" ref="AS359:AX359" si="3572">$AC359*AD359</f>
        <v>0</v>
      </c>
      <c r="AT359" s="20">
        <f t="shared" si="3572"/>
        <v>0</v>
      </c>
      <c r="AU359" s="20">
        <f t="shared" si="3572"/>
        <v>0</v>
      </c>
      <c r="AV359" s="20">
        <f t="shared" si="3572"/>
        <v>0</v>
      </c>
      <c r="AW359" s="20">
        <f t="shared" si="3572"/>
        <v>0</v>
      </c>
      <c r="AX359" s="20">
        <f t="shared" si="3572"/>
        <v>0</v>
      </c>
      <c r="AY359" s="20"/>
      <c r="AZ359" s="20">
        <f t="shared" ref="AZ359:BD359" si="3573">$AD359*AE359</f>
        <v>0.00000001829462432</v>
      </c>
      <c r="BA359" s="20">
        <f t="shared" si="3573"/>
        <v>-0.000001226932219</v>
      </c>
      <c r="BB359" s="20">
        <f t="shared" si="3573"/>
        <v>-0.000001216714689</v>
      </c>
      <c r="BC359" s="20">
        <f t="shared" si="3573"/>
        <v>0.000001196447288</v>
      </c>
      <c r="BD359" s="20">
        <f t="shared" si="3573"/>
        <v>0.000001203991186</v>
      </c>
      <c r="BE359" s="20"/>
      <c r="BF359" s="20">
        <f t="shared" ref="BF359:BI359" si="3574">$AE359*AF359</f>
        <v>-0.000002439240001</v>
      </c>
      <c r="BG359" s="20">
        <f t="shared" si="3574"/>
        <v>-0.000002418926728</v>
      </c>
      <c r="BH359" s="20">
        <f t="shared" si="3574"/>
        <v>0.000002378633506</v>
      </c>
      <c r="BI359" s="20">
        <f t="shared" si="3574"/>
        <v>0.000002393631382</v>
      </c>
      <c r="BJ359" s="20"/>
      <c r="BK359" s="20">
        <f t="shared" ref="BK359:BM359" si="3575">$AF359*AG359</f>
        <v>0.0001622257493</v>
      </c>
      <c r="BL359" s="20">
        <f t="shared" si="3575"/>
        <v>-0.0001595234772</v>
      </c>
      <c r="BM359" s="20">
        <f t="shared" si="3575"/>
        <v>-0.0001605293124</v>
      </c>
      <c r="BN359" s="20"/>
      <c r="BO359" s="20">
        <f t="shared" ref="BO359:BP359" si="3576">$AG359*AH359</f>
        <v>-0.0001581950126</v>
      </c>
      <c r="BP359" s="20">
        <f t="shared" si="3576"/>
        <v>-0.0001591924715</v>
      </c>
      <c r="BQ359" s="20"/>
      <c r="BR359" s="20">
        <f t="shared" si="27"/>
        <v>0.0001565407262</v>
      </c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/>
      <c r="DB359" s="20"/>
      <c r="DC359" s="20"/>
      <c r="DD359" s="20"/>
      <c r="DE359" s="20"/>
    </row>
    <row r="360" ht="15.75" customHeight="1">
      <c r="A360" s="86">
        <v>44694.0</v>
      </c>
      <c r="B360" s="490">
        <v>0.0407</v>
      </c>
      <c r="C360" s="490">
        <v>0.0424</v>
      </c>
      <c r="D360" s="490">
        <v>0.0483</v>
      </c>
      <c r="E360" s="20">
        <v>0.03166</v>
      </c>
      <c r="F360" s="20">
        <v>0.03376</v>
      </c>
      <c r="G360" s="20">
        <v>0.00815</v>
      </c>
      <c r="H360" s="20">
        <v>0.01226</v>
      </c>
      <c r="I360" s="20" t="s">
        <v>83</v>
      </c>
      <c r="J360" s="20"/>
      <c r="K360" s="86">
        <v>44694.0</v>
      </c>
      <c r="L360" s="89">
        <v>0.9608</v>
      </c>
      <c r="M360" s="89">
        <v>129.26</v>
      </c>
      <c r="N360" s="20"/>
      <c r="O360" s="20"/>
      <c r="P360" s="20"/>
      <c r="Q360" s="20"/>
      <c r="R360" s="20"/>
      <c r="S360" s="86">
        <v>44694.0</v>
      </c>
      <c r="T360" s="20">
        <f t="shared" ref="T360:V360" si="3577">(1+B360)*1</f>
        <v>1.0407</v>
      </c>
      <c r="U360" s="20">
        <f t="shared" si="3577"/>
        <v>1.0424</v>
      </c>
      <c r="V360" s="20">
        <f t="shared" si="3577"/>
        <v>1.0483</v>
      </c>
      <c r="W360" s="91">
        <f t="shared" ref="W360:X360" si="3578">(1+E360)*$L360</f>
        <v>0.991218928</v>
      </c>
      <c r="X360" s="91">
        <f t="shared" si="3578"/>
        <v>0.993236608</v>
      </c>
      <c r="Y360" s="91">
        <f t="shared" ref="Y360:Z360" si="3579">(1+G360)*$M360</f>
        <v>130.313469</v>
      </c>
      <c r="Z360" s="91">
        <f t="shared" si="3579"/>
        <v>130.8447276</v>
      </c>
      <c r="AA360" s="20"/>
      <c r="AB360" s="86">
        <v>44694.0</v>
      </c>
      <c r="AC360" s="92">
        <f t="shared" ref="AC360:AI360" si="3580">LN(T360/T359)</f>
        <v>0</v>
      </c>
      <c r="AD360" s="92">
        <f t="shared" si="3580"/>
        <v>0</v>
      </c>
      <c r="AE360" s="92">
        <f t="shared" si="3580"/>
        <v>-0.0002861366799</v>
      </c>
      <c r="AF360" s="92">
        <f t="shared" si="3580"/>
        <v>-0.002880920204</v>
      </c>
      <c r="AG360" s="92">
        <f t="shared" si="3580"/>
        <v>-0.002813261044</v>
      </c>
      <c r="AH360" s="92">
        <f t="shared" si="3580"/>
        <v>0.006548015427</v>
      </c>
      <c r="AI360" s="92">
        <f t="shared" si="3580"/>
        <v>0.006469192734</v>
      </c>
      <c r="AJ360" s="20"/>
      <c r="AK360" s="20">
        <f t="shared" ref="AK360:AQ360" si="3581">AC360*AC360</f>
        <v>0</v>
      </c>
      <c r="AL360" s="20">
        <f t="shared" si="3581"/>
        <v>0</v>
      </c>
      <c r="AM360" s="20">
        <f t="shared" si="3581"/>
        <v>0.00000008187419959</v>
      </c>
      <c r="AN360" s="20">
        <f t="shared" si="3581"/>
        <v>0.000008299701223</v>
      </c>
      <c r="AO360" s="20">
        <f t="shared" si="3581"/>
        <v>0.000007914437703</v>
      </c>
      <c r="AP360" s="20">
        <f t="shared" si="3581"/>
        <v>0.00004287650603</v>
      </c>
      <c r="AQ360" s="20">
        <f t="shared" si="3581"/>
        <v>0.00004185045463</v>
      </c>
      <c r="AR360" s="20"/>
      <c r="AS360" s="20">
        <f t="shared" ref="AS360:AX360" si="3582">$AC360*AD360</f>
        <v>0</v>
      </c>
      <c r="AT360" s="20">
        <f t="shared" si="3582"/>
        <v>0</v>
      </c>
      <c r="AU360" s="20">
        <f t="shared" si="3582"/>
        <v>0</v>
      </c>
      <c r="AV360" s="20">
        <f t="shared" si="3582"/>
        <v>0</v>
      </c>
      <c r="AW360" s="20">
        <f t="shared" si="3582"/>
        <v>0</v>
      </c>
      <c r="AX360" s="20">
        <f t="shared" si="3582"/>
        <v>0</v>
      </c>
      <c r="AY360" s="20"/>
      <c r="AZ360" s="20">
        <f t="shared" ref="AZ360:BD360" si="3583">$AD360*AE360</f>
        <v>0</v>
      </c>
      <c r="BA360" s="20">
        <f t="shared" si="3583"/>
        <v>0</v>
      </c>
      <c r="BB360" s="20">
        <f t="shared" si="3583"/>
        <v>0</v>
      </c>
      <c r="BC360" s="20">
        <f t="shared" si="3583"/>
        <v>0</v>
      </c>
      <c r="BD360" s="20">
        <f t="shared" si="3583"/>
        <v>0</v>
      </c>
      <c r="BE360" s="20"/>
      <c r="BF360" s="20">
        <f t="shared" ref="BF360:BI360" si="3584">$AE360*AF360</f>
        <v>0.0000008243369423</v>
      </c>
      <c r="BG360" s="20">
        <f t="shared" si="3584"/>
        <v>0.0000008049771749</v>
      </c>
      <c r="BH360" s="20">
        <f t="shared" si="3584"/>
        <v>-0.000001873627394</v>
      </c>
      <c r="BI360" s="20">
        <f t="shared" si="3584"/>
        <v>-0.000001851073331</v>
      </c>
      <c r="BJ360" s="20"/>
      <c r="BK360" s="20">
        <f t="shared" ref="BK360:BM360" si="3585">$AF360*AG360</f>
        <v>0.000008104780582</v>
      </c>
      <c r="BL360" s="20">
        <f t="shared" si="3585"/>
        <v>-0.00001886430994</v>
      </c>
      <c r="BM360" s="20">
        <f t="shared" si="3585"/>
        <v>-0.00001863722805</v>
      </c>
      <c r="BN360" s="20"/>
      <c r="BO360" s="20">
        <f t="shared" ref="BO360:BP360" si="3586">$AG360*AH360</f>
        <v>-0.00001842127672</v>
      </c>
      <c r="BP360" s="20">
        <f t="shared" si="3586"/>
        <v>-0.00001819952791</v>
      </c>
      <c r="BQ360" s="20"/>
      <c r="BR360" s="20">
        <f t="shared" si="27"/>
        <v>0.00004236037382</v>
      </c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/>
      <c r="DB360" s="20"/>
      <c r="DC360" s="20"/>
      <c r="DD360" s="20"/>
      <c r="DE360" s="20"/>
    </row>
    <row r="361" ht="15.75" customHeight="1">
      <c r="A361" s="86">
        <v>44697.0</v>
      </c>
      <c r="B361" s="490">
        <v>0.0407</v>
      </c>
      <c r="C361" s="490">
        <v>0.042300000000000004</v>
      </c>
      <c r="D361" s="490">
        <v>0.0481</v>
      </c>
      <c r="E361" s="20">
        <v>0.03195</v>
      </c>
      <c r="F361" s="20">
        <v>0.03418</v>
      </c>
      <c r="G361" s="20">
        <v>0.008159999999999999</v>
      </c>
      <c r="H361" s="20">
        <v>0.01225</v>
      </c>
      <c r="I361" s="20" t="s">
        <v>83</v>
      </c>
      <c r="J361" s="20"/>
      <c r="K361" s="86">
        <v>44697.0</v>
      </c>
      <c r="L361" s="89">
        <v>0.9585</v>
      </c>
      <c r="M361" s="89">
        <v>129.22</v>
      </c>
      <c r="N361" s="20"/>
      <c r="O361" s="20"/>
      <c r="P361" s="20"/>
      <c r="Q361" s="20"/>
      <c r="R361" s="20"/>
      <c r="S361" s="86">
        <v>44697.0</v>
      </c>
      <c r="T361" s="20">
        <f t="shared" ref="T361:V361" si="3587">(1+B361)*1</f>
        <v>1.0407</v>
      </c>
      <c r="U361" s="20">
        <f t="shared" si="3587"/>
        <v>1.0423</v>
      </c>
      <c r="V361" s="20">
        <f t="shared" si="3587"/>
        <v>1.0481</v>
      </c>
      <c r="W361" s="91">
        <f t="shared" ref="W361:X361" si="3588">(1+E361)*$L361</f>
        <v>0.989124075</v>
      </c>
      <c r="X361" s="91">
        <f t="shared" si="3588"/>
        <v>0.99126153</v>
      </c>
      <c r="Y361" s="91">
        <f t="shared" ref="Y361:Z361" si="3589">(1+G361)*$M361</f>
        <v>130.2744352</v>
      </c>
      <c r="Z361" s="91">
        <f t="shared" si="3589"/>
        <v>130.802945</v>
      </c>
      <c r="AA361" s="20"/>
      <c r="AB361" s="86">
        <v>44697.0</v>
      </c>
      <c r="AC361" s="92">
        <f t="shared" ref="AC361:AI361" si="3590">LN(T361/T360)</f>
        <v>0</v>
      </c>
      <c r="AD361" s="92">
        <f t="shared" si="3590"/>
        <v>-0.00009593706536</v>
      </c>
      <c r="AE361" s="92">
        <f t="shared" si="3590"/>
        <v>-0.0001908032824</v>
      </c>
      <c r="AF361" s="92">
        <f t="shared" si="3590"/>
        <v>-0.002115647419</v>
      </c>
      <c r="AG361" s="92">
        <f t="shared" si="3590"/>
        <v>-0.001990506934</v>
      </c>
      <c r="AH361" s="92">
        <f t="shared" si="3590"/>
        <v>-0.0002995825951</v>
      </c>
      <c r="AI361" s="92">
        <f t="shared" si="3590"/>
        <v>-0.0003193806384</v>
      </c>
      <c r="AJ361" s="20"/>
      <c r="AK361" s="20">
        <f t="shared" ref="AK361:AQ361" si="3591">AC361*AC361</f>
        <v>0</v>
      </c>
      <c r="AL361" s="20">
        <f t="shared" si="3591"/>
        <v>0.00000000920392051</v>
      </c>
      <c r="AM361" s="20">
        <f t="shared" si="3591"/>
        <v>0.00000003640589257</v>
      </c>
      <c r="AN361" s="20">
        <f t="shared" si="3591"/>
        <v>0.000004475964001</v>
      </c>
      <c r="AO361" s="20">
        <f t="shared" si="3591"/>
        <v>0.000003962117854</v>
      </c>
      <c r="AP361" s="20">
        <f t="shared" si="3591"/>
        <v>0.00000008974973127</v>
      </c>
      <c r="AQ361" s="20">
        <f t="shared" si="3591"/>
        <v>0.0000001020039922</v>
      </c>
      <c r="AR361" s="20"/>
      <c r="AS361" s="20">
        <f t="shared" ref="AS361:AX361" si="3592">$AC361*AD361</f>
        <v>0</v>
      </c>
      <c r="AT361" s="20">
        <f t="shared" si="3592"/>
        <v>0</v>
      </c>
      <c r="AU361" s="20">
        <f t="shared" si="3592"/>
        <v>0</v>
      </c>
      <c r="AV361" s="20">
        <f t="shared" si="3592"/>
        <v>0</v>
      </c>
      <c r="AW361" s="20">
        <f t="shared" si="3592"/>
        <v>0</v>
      </c>
      <c r="AX361" s="20">
        <f t="shared" si="3592"/>
        <v>0</v>
      </c>
      <c r="AY361" s="20"/>
      <c r="AZ361" s="20">
        <f t="shared" ref="AZ361:BD361" si="3593">$AD361*AE361</f>
        <v>0.00000001830510697</v>
      </c>
      <c r="BA361" s="20">
        <f t="shared" si="3593"/>
        <v>0.0000002029690047</v>
      </c>
      <c r="BB361" s="20">
        <f t="shared" si="3593"/>
        <v>0.0000001909633938</v>
      </c>
      <c r="BC361" s="20">
        <f t="shared" si="3593"/>
        <v>0.000000028741075</v>
      </c>
      <c r="BD361" s="20">
        <f t="shared" si="3593"/>
        <v>0.00000003064044118</v>
      </c>
      <c r="BE361" s="20"/>
      <c r="BF361" s="20">
        <f t="shared" ref="BF361:BI361" si="3594">$AE361*AF361</f>
        <v>0.0000004036724719</v>
      </c>
      <c r="BG361" s="20">
        <f t="shared" si="3594"/>
        <v>0.0000003797952566</v>
      </c>
      <c r="BH361" s="20">
        <f t="shared" si="3594"/>
        <v>0.00000005716134249</v>
      </c>
      <c r="BI361" s="20">
        <f t="shared" si="3594"/>
        <v>0.00000006093887414</v>
      </c>
      <c r="BJ361" s="20"/>
      <c r="BK361" s="20">
        <f t="shared" ref="BK361:BM361" si="3595">$AF361*AG361</f>
        <v>0.000004211210857</v>
      </c>
      <c r="BL361" s="20">
        <f t="shared" si="3595"/>
        <v>0.000000633811144</v>
      </c>
      <c r="BM361" s="20">
        <f t="shared" si="3595"/>
        <v>0.0000006756968233</v>
      </c>
      <c r="BN361" s="20"/>
      <c r="BO361" s="20">
        <f t="shared" ref="BO361:BP361" si="3596">$AG361*AH361</f>
        <v>0.0000005963212328</v>
      </c>
      <c r="BP361" s="20">
        <f t="shared" si="3596"/>
        <v>0.0000006357293753</v>
      </c>
      <c r="BQ361" s="20"/>
      <c r="BR361" s="20">
        <f t="shared" si="27"/>
        <v>0.00000009568088047</v>
      </c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/>
      <c r="DB361" s="20"/>
      <c r="DC361" s="20"/>
      <c r="DD361" s="20"/>
      <c r="DE361" s="20"/>
    </row>
    <row r="362" ht="15.75" customHeight="1">
      <c r="A362" s="86">
        <v>44698.0</v>
      </c>
      <c r="B362" s="490">
        <v>0.0408</v>
      </c>
      <c r="C362" s="490">
        <v>0.0421</v>
      </c>
      <c r="D362" s="490">
        <v>0.0482</v>
      </c>
      <c r="E362" s="20">
        <v>0.03205</v>
      </c>
      <c r="F362" s="20">
        <v>0.03474</v>
      </c>
      <c r="G362" s="20">
        <v>0.00815</v>
      </c>
      <c r="H362" s="20">
        <v>0.01225</v>
      </c>
      <c r="I362" s="20" t="s">
        <v>83</v>
      </c>
      <c r="J362" s="20"/>
      <c r="K362" s="86">
        <v>44698.0</v>
      </c>
      <c r="L362" s="89">
        <v>0.948</v>
      </c>
      <c r="M362" s="89">
        <v>129.42</v>
      </c>
      <c r="N362" s="20"/>
      <c r="O362" s="20"/>
      <c r="P362" s="20"/>
      <c r="Q362" s="20"/>
      <c r="R362" s="20"/>
      <c r="S362" s="86">
        <v>44698.0</v>
      </c>
      <c r="T362" s="20">
        <f t="shared" ref="T362:V362" si="3597">(1+B362)*1</f>
        <v>1.0408</v>
      </c>
      <c r="U362" s="20">
        <f t="shared" si="3597"/>
        <v>1.0421</v>
      </c>
      <c r="V362" s="20">
        <f t="shared" si="3597"/>
        <v>1.0482</v>
      </c>
      <c r="W362" s="91">
        <f t="shared" ref="W362:X362" si="3598">(1+E362)*$L362</f>
        <v>0.9783834</v>
      </c>
      <c r="X362" s="91">
        <f t="shared" si="3598"/>
        <v>0.98093352</v>
      </c>
      <c r="Y362" s="91">
        <f t="shared" ref="Y362:Z362" si="3599">(1+G362)*$M362</f>
        <v>130.474773</v>
      </c>
      <c r="Z362" s="91">
        <f t="shared" si="3599"/>
        <v>131.005395</v>
      </c>
      <c r="AA362" s="20"/>
      <c r="AB362" s="86">
        <v>44698.0</v>
      </c>
      <c r="AC362" s="92">
        <f t="shared" ref="AC362:AI362" si="3600">LN(T362/T361)</f>
        <v>0.00009608455448</v>
      </c>
      <c r="AD362" s="92">
        <f t="shared" si="3600"/>
        <v>-0.0001919017469</v>
      </c>
      <c r="AE362" s="92">
        <f t="shared" si="3600"/>
        <v>0.00009540619193</v>
      </c>
      <c r="AF362" s="92">
        <f t="shared" si="3600"/>
        <v>-0.01091816101</v>
      </c>
      <c r="AG362" s="92">
        <f t="shared" si="3600"/>
        <v>-0.01047371497</v>
      </c>
      <c r="AH362" s="92">
        <f t="shared" si="3600"/>
        <v>0.001536632389</v>
      </c>
      <c r="AI362" s="92">
        <f t="shared" si="3600"/>
        <v>0.001546551499</v>
      </c>
      <c r="AJ362" s="20"/>
      <c r="AK362" s="20">
        <f t="shared" ref="AK362:AQ362" si="3601">AC362*AC362</f>
        <v>0.00000000923224161</v>
      </c>
      <c r="AL362" s="20">
        <f t="shared" si="3601"/>
        <v>0.00000003682628046</v>
      </c>
      <c r="AM362" s="20">
        <f t="shared" si="3601"/>
        <v>0.000000009102341459</v>
      </c>
      <c r="AN362" s="20">
        <f t="shared" si="3601"/>
        <v>0.0001192062397</v>
      </c>
      <c r="AO362" s="20">
        <f t="shared" si="3601"/>
        <v>0.0001096987054</v>
      </c>
      <c r="AP362" s="20">
        <f t="shared" si="3601"/>
        <v>0.0000023612391</v>
      </c>
      <c r="AQ362" s="20">
        <f t="shared" si="3601"/>
        <v>0.000002391821539</v>
      </c>
      <c r="AR362" s="20"/>
      <c r="AS362" s="20">
        <f t="shared" ref="AS362:AX362" si="3602">$AC362*AD362</f>
        <v>-0.00000001843879385</v>
      </c>
      <c r="AT362" s="20">
        <f t="shared" si="3602"/>
        <v>0.000000009167061447</v>
      </c>
      <c r="AU362" s="20">
        <f t="shared" si="3602"/>
        <v>-0.000001049066636</v>
      </c>
      <c r="AV362" s="20">
        <f t="shared" si="3602"/>
        <v>-0.000001006362237</v>
      </c>
      <c r="AW362" s="20">
        <f t="shared" si="3602"/>
        <v>0.0000001476466385</v>
      </c>
      <c r="AX362" s="20">
        <f t="shared" si="3602"/>
        <v>0.0000001485997118</v>
      </c>
      <c r="AY362" s="20"/>
      <c r="AZ362" s="20">
        <f t="shared" ref="AZ362:BD362" si="3603">$AD362*AE362</f>
        <v>-0.0000000183086149</v>
      </c>
      <c r="BA362" s="20">
        <f t="shared" si="3603"/>
        <v>0.00000209521417</v>
      </c>
      <c r="BB362" s="20">
        <f t="shared" si="3603"/>
        <v>0.0000020099242</v>
      </c>
      <c r="BC362" s="20">
        <f t="shared" si="3603"/>
        <v>-0.0000002948824399</v>
      </c>
      <c r="BD362" s="20">
        <f t="shared" si="3603"/>
        <v>-0.0000002967859343</v>
      </c>
      <c r="BE362" s="20"/>
      <c r="BF362" s="20">
        <f t="shared" ref="BF362:BI362" si="3604">$AE362*AF362</f>
        <v>-0.000001041660164</v>
      </c>
      <c r="BG362" s="20">
        <f t="shared" si="3604"/>
        <v>-0.0000009992572611</v>
      </c>
      <c r="BH362" s="20">
        <f t="shared" si="3604"/>
        <v>0.0000001466042447</v>
      </c>
      <c r="BI362" s="20">
        <f t="shared" si="3604"/>
        <v>0.0000001475505892</v>
      </c>
      <c r="BJ362" s="20"/>
      <c r="BK362" s="20">
        <f t="shared" ref="BK362:BM362" si="3605">$AF362*AG362</f>
        <v>0.0001143537064</v>
      </c>
      <c r="BL362" s="20">
        <f t="shared" si="3605"/>
        <v>-0.00001677719983</v>
      </c>
      <c r="BM362" s="20">
        <f t="shared" si="3605"/>
        <v>-0.00001688549827</v>
      </c>
      <c r="BN362" s="20"/>
      <c r="BO362" s="20">
        <f t="shared" ref="BO362:BP362" si="3606">$AG362*AH362</f>
        <v>-0.00001609424967</v>
      </c>
      <c r="BP362" s="20">
        <f t="shared" si="3606"/>
        <v>-0.0000161981396</v>
      </c>
      <c r="BQ362" s="20"/>
      <c r="BR362" s="20">
        <f t="shared" si="27"/>
        <v>0.000002376481125</v>
      </c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/>
      <c r="DB362" s="20"/>
      <c r="DC362" s="20"/>
      <c r="DD362" s="20"/>
      <c r="DE362" s="20"/>
    </row>
    <row r="363" ht="15.75" customHeight="1">
      <c r="A363" s="86">
        <v>44699.0</v>
      </c>
      <c r="B363" s="490">
        <v>0.0409</v>
      </c>
      <c r="C363" s="490">
        <v>0.04190000000000001</v>
      </c>
      <c r="D363" s="490">
        <v>0.0481</v>
      </c>
      <c r="E363" s="20">
        <v>0.03304</v>
      </c>
      <c r="F363" s="20">
        <v>0.03572</v>
      </c>
      <c r="G363" s="20">
        <v>0.00814</v>
      </c>
      <c r="H363" s="20">
        <v>0.01225</v>
      </c>
      <c r="I363" s="20" t="s">
        <v>83</v>
      </c>
      <c r="J363" s="20"/>
      <c r="K363" s="86">
        <v>44699.0</v>
      </c>
      <c r="L363" s="89">
        <v>0.956</v>
      </c>
      <c r="M363" s="89">
        <v>128.25</v>
      </c>
      <c r="N363" s="20"/>
      <c r="O363" s="20"/>
      <c r="P363" s="20"/>
      <c r="Q363" s="20"/>
      <c r="R363" s="20"/>
      <c r="S363" s="86">
        <v>44699.0</v>
      </c>
      <c r="T363" s="20">
        <f t="shared" ref="T363:V363" si="3607">(1+B363)*1</f>
        <v>1.0409</v>
      </c>
      <c r="U363" s="20">
        <f t="shared" si="3607"/>
        <v>1.0419</v>
      </c>
      <c r="V363" s="20">
        <f t="shared" si="3607"/>
        <v>1.0481</v>
      </c>
      <c r="W363" s="91">
        <f t="shared" ref="W363:X363" si="3608">(1+E363)*$L363</f>
        <v>0.98758624</v>
      </c>
      <c r="X363" s="91">
        <f t="shared" si="3608"/>
        <v>0.99014832</v>
      </c>
      <c r="Y363" s="91">
        <f t="shared" ref="Y363:Z363" si="3609">(1+G363)*$M363</f>
        <v>129.293955</v>
      </c>
      <c r="Z363" s="91">
        <f t="shared" si="3609"/>
        <v>129.8210625</v>
      </c>
      <c r="AA363" s="20"/>
      <c r="AB363" s="86">
        <v>44699.0</v>
      </c>
      <c r="AC363" s="92">
        <f t="shared" ref="AC363:AI363" si="3610">LN(T363/T362)</f>
        <v>0.00009607532313</v>
      </c>
      <c r="AD363" s="92">
        <f t="shared" si="3610"/>
        <v>-0.0001919385802</v>
      </c>
      <c r="AE363" s="92">
        <f t="shared" si="3610"/>
        <v>-0.00009540619193</v>
      </c>
      <c r="AF363" s="92">
        <f t="shared" si="3610"/>
        <v>0.009362206855</v>
      </c>
      <c r="AG363" s="92">
        <f t="shared" si="3610"/>
        <v>0.009350060404</v>
      </c>
      <c r="AH363" s="92">
        <f t="shared" si="3610"/>
        <v>-0.009091364786</v>
      </c>
      <c r="AI363" s="92">
        <f t="shared" si="3610"/>
        <v>-0.009081445578</v>
      </c>
      <c r="AJ363" s="20"/>
      <c r="AK363" s="20">
        <f t="shared" ref="AK363:AQ363" si="3611">AC363*AC363</f>
        <v>0.000000009230467714</v>
      </c>
      <c r="AL363" s="20">
        <f t="shared" si="3611"/>
        <v>0.00000003684041859</v>
      </c>
      <c r="AM363" s="20">
        <f t="shared" si="3611"/>
        <v>0.000000009102341459</v>
      </c>
      <c r="AN363" s="20">
        <f t="shared" si="3611"/>
        <v>0.00008765091719</v>
      </c>
      <c r="AO363" s="20">
        <f t="shared" si="3611"/>
        <v>0.00008742362956</v>
      </c>
      <c r="AP363" s="20">
        <f t="shared" si="3611"/>
        <v>0.00008265291368</v>
      </c>
      <c r="AQ363" s="20">
        <f t="shared" si="3611"/>
        <v>0.00008247265379</v>
      </c>
      <c r="AR363" s="20"/>
      <c r="AS363" s="20">
        <f t="shared" ref="AS363:AX363" si="3612">$AC363*AD363</f>
        <v>-0.00000001844056112</v>
      </c>
      <c r="AT363" s="20">
        <f t="shared" si="3612"/>
        <v>-0.000000009166180718</v>
      </c>
      <c r="AU363" s="20">
        <f t="shared" si="3612"/>
        <v>0.0000008994770487</v>
      </c>
      <c r="AV363" s="20">
        <f t="shared" si="3612"/>
        <v>0.0000008983100746</v>
      </c>
      <c r="AW363" s="20">
        <f t="shared" si="3612"/>
        <v>-0.0000008734558095</v>
      </c>
      <c r="AX363" s="20">
        <f t="shared" si="3612"/>
        <v>-0.0000008725028184</v>
      </c>
      <c r="AY363" s="20"/>
      <c r="AZ363" s="20">
        <f t="shared" ref="AZ363:BD363" si="3613">$AD363*AE363</f>
        <v>0.00000001831212903</v>
      </c>
      <c r="BA363" s="20">
        <f t="shared" si="3613"/>
        <v>-0.000001796968692</v>
      </c>
      <c r="BB363" s="20">
        <f t="shared" si="3613"/>
        <v>-0.000001794637319</v>
      </c>
      <c r="BC363" s="20">
        <f t="shared" si="3613"/>
        <v>0.00000174498365</v>
      </c>
      <c r="BD363" s="20">
        <f t="shared" si="3613"/>
        <v>0.000001743079771</v>
      </c>
      <c r="BE363" s="20"/>
      <c r="BF363" s="20">
        <f t="shared" ref="BF363:BI363" si="3614">$AE363*AF363</f>
        <v>-0.0000008932125041</v>
      </c>
      <c r="BG363" s="20">
        <f t="shared" si="3614"/>
        <v>-0.0000008920536575</v>
      </c>
      <c r="BH363" s="20">
        <f t="shared" si="3614"/>
        <v>0.0000008673724937</v>
      </c>
      <c r="BI363" s="20">
        <f t="shared" si="3614"/>
        <v>0.0000008664261399</v>
      </c>
      <c r="BJ363" s="20"/>
      <c r="BK363" s="20">
        <f t="shared" ref="BK363:BM363" si="3615">$AF363*AG363</f>
        <v>0.0000875371996</v>
      </c>
      <c r="BL363" s="20">
        <f t="shared" si="3615"/>
        <v>-0.00008511523772</v>
      </c>
      <c r="BM363" s="20">
        <f t="shared" si="3615"/>
        <v>-0.00008502237204</v>
      </c>
      <c r="BN363" s="20"/>
      <c r="BO363" s="20">
        <f t="shared" ref="BO363:BP363" si="3616">$AG363*AH363</f>
        <v>-0.00008500480991</v>
      </c>
      <c r="BP363" s="20">
        <f t="shared" si="3616"/>
        <v>-0.00008491206471</v>
      </c>
      <c r="BQ363" s="20"/>
      <c r="BR363" s="20">
        <f t="shared" si="27"/>
        <v>0.00008256273454</v>
      </c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/>
      <c r="DB363" s="20"/>
      <c r="DC363" s="20"/>
      <c r="DD363" s="20"/>
      <c r="DE363" s="20"/>
    </row>
    <row r="364" ht="15.75" customHeight="1">
      <c r="A364" s="86">
        <v>44700.0</v>
      </c>
      <c r="B364" s="490">
        <v>0.0409</v>
      </c>
      <c r="C364" s="490">
        <v>0.04190000000000001</v>
      </c>
      <c r="D364" s="490">
        <v>0.0482</v>
      </c>
      <c r="E364" s="20">
        <v>0.03331</v>
      </c>
      <c r="F364" s="20">
        <v>0.03592</v>
      </c>
      <c r="G364" s="20">
        <v>0.008110000000000001</v>
      </c>
      <c r="H364" s="20">
        <v>0.012190000000000001</v>
      </c>
      <c r="I364" s="20" t="s">
        <v>83</v>
      </c>
      <c r="J364" s="20"/>
      <c r="K364" s="86">
        <v>44700.0</v>
      </c>
      <c r="L364" s="89">
        <v>0.945</v>
      </c>
      <c r="M364" s="89">
        <v>127.82</v>
      </c>
      <c r="N364" s="20"/>
      <c r="O364" s="20"/>
      <c r="P364" s="20"/>
      <c r="Q364" s="20"/>
      <c r="R364" s="20"/>
      <c r="S364" s="86">
        <v>44700.0</v>
      </c>
      <c r="T364" s="20">
        <f t="shared" ref="T364:V364" si="3617">(1+B364)*1</f>
        <v>1.0409</v>
      </c>
      <c r="U364" s="20">
        <f t="shared" si="3617"/>
        <v>1.0419</v>
      </c>
      <c r="V364" s="20">
        <f t="shared" si="3617"/>
        <v>1.0482</v>
      </c>
      <c r="W364" s="91">
        <f t="shared" ref="W364:X364" si="3618">(1+E364)*$L364</f>
        <v>0.97647795</v>
      </c>
      <c r="X364" s="91">
        <f t="shared" si="3618"/>
        <v>0.9789444</v>
      </c>
      <c r="Y364" s="91">
        <f t="shared" ref="Y364:Z364" si="3619">(1+G364)*$M364</f>
        <v>128.8566202</v>
      </c>
      <c r="Z364" s="91">
        <f t="shared" si="3619"/>
        <v>129.3781258</v>
      </c>
      <c r="AA364" s="20"/>
      <c r="AB364" s="86">
        <v>44700.0</v>
      </c>
      <c r="AC364" s="92">
        <f t="shared" ref="AC364:AI364" si="3620">LN(T364/T363)</f>
        <v>0</v>
      </c>
      <c r="AD364" s="92">
        <f t="shared" si="3620"/>
        <v>0</v>
      </c>
      <c r="AE364" s="92">
        <f t="shared" si="3620"/>
        <v>0.00009540619193</v>
      </c>
      <c r="AF364" s="92">
        <f t="shared" si="3620"/>
        <v>-0.01131165519</v>
      </c>
      <c r="AG364" s="92">
        <f t="shared" si="3620"/>
        <v>-0.01137990182</v>
      </c>
      <c r="AH364" s="92">
        <f t="shared" si="3620"/>
        <v>-0.003388218043</v>
      </c>
      <c r="AI364" s="92">
        <f t="shared" si="3620"/>
        <v>-0.00341773548</v>
      </c>
      <c r="AJ364" s="20"/>
      <c r="AK364" s="20">
        <f t="shared" ref="AK364:AQ364" si="3621">AC364*AC364</f>
        <v>0</v>
      </c>
      <c r="AL364" s="20">
        <f t="shared" si="3621"/>
        <v>0</v>
      </c>
      <c r="AM364" s="20">
        <f t="shared" si="3621"/>
        <v>0.000000009102341459</v>
      </c>
      <c r="AN364" s="20">
        <f t="shared" si="3621"/>
        <v>0.0001279535432</v>
      </c>
      <c r="AO364" s="20">
        <f t="shared" si="3621"/>
        <v>0.0001295021654</v>
      </c>
      <c r="AP364" s="20">
        <f t="shared" si="3621"/>
        <v>0.00001148002151</v>
      </c>
      <c r="AQ364" s="20">
        <f t="shared" si="3621"/>
        <v>0.00001168091581</v>
      </c>
      <c r="AR364" s="20"/>
      <c r="AS364" s="20">
        <f t="shared" ref="AS364:AX364" si="3622">$AC364*AD364</f>
        <v>0</v>
      </c>
      <c r="AT364" s="20">
        <f t="shared" si="3622"/>
        <v>0</v>
      </c>
      <c r="AU364" s="20">
        <f t="shared" si="3622"/>
        <v>0</v>
      </c>
      <c r="AV364" s="20">
        <f t="shared" si="3622"/>
        <v>0</v>
      </c>
      <c r="AW364" s="20">
        <f t="shared" si="3622"/>
        <v>0</v>
      </c>
      <c r="AX364" s="20">
        <f t="shared" si="3622"/>
        <v>0</v>
      </c>
      <c r="AY364" s="20"/>
      <c r="AZ364" s="20">
        <f t="shared" ref="AZ364:BD364" si="3623">$AD364*AE364</f>
        <v>0</v>
      </c>
      <c r="BA364" s="20">
        <f t="shared" si="3623"/>
        <v>0</v>
      </c>
      <c r="BB364" s="20">
        <f t="shared" si="3623"/>
        <v>0</v>
      </c>
      <c r="BC364" s="20">
        <f t="shared" si="3623"/>
        <v>0</v>
      </c>
      <c r="BD364" s="20">
        <f t="shared" si="3623"/>
        <v>0</v>
      </c>
      <c r="BE364" s="20"/>
      <c r="BF364" s="20">
        <f t="shared" ref="BF364:BI364" si="3624">$AE364*AF364</f>
        <v>-0.000001079201946</v>
      </c>
      <c r="BG364" s="20">
        <f t="shared" si="3624"/>
        <v>-0.000001085713097</v>
      </c>
      <c r="BH364" s="20">
        <f t="shared" si="3624"/>
        <v>-0.0000003232569809</v>
      </c>
      <c r="BI364" s="20">
        <f t="shared" si="3624"/>
        <v>-0.0000003260731272</v>
      </c>
      <c r="BJ364" s="20"/>
      <c r="BK364" s="20">
        <f t="shared" ref="BK364:BM364" si="3625">$AF364*AG364</f>
        <v>0.0001287255255</v>
      </c>
      <c r="BL364" s="20">
        <f t="shared" si="3625"/>
        <v>0.00003832635422</v>
      </c>
      <c r="BM364" s="20">
        <f t="shared" si="3625"/>
        <v>0.00003866024529</v>
      </c>
      <c r="BN364" s="20"/>
      <c r="BO364" s="20">
        <f t="shared" ref="BO364:BP364" si="3626">$AG364*AH364</f>
        <v>0.00003855758867</v>
      </c>
      <c r="BP364" s="20">
        <f t="shared" si="3626"/>
        <v>0.0000388934942</v>
      </c>
      <c r="BQ364" s="20"/>
      <c r="BR364" s="20">
        <f t="shared" si="27"/>
        <v>0.00001158003302</v>
      </c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/>
      <c r="DB364" s="20"/>
      <c r="DC364" s="20"/>
      <c r="DD364" s="20"/>
      <c r="DE364" s="20"/>
    </row>
    <row r="365" ht="15.75" customHeight="1">
      <c r="A365" s="86">
        <v>44701.0</v>
      </c>
      <c r="B365" s="490">
        <v>0.0407</v>
      </c>
      <c r="C365" s="490">
        <v>0.0417</v>
      </c>
      <c r="D365" s="490">
        <v>0.0479</v>
      </c>
      <c r="E365" s="20">
        <v>0.03335</v>
      </c>
      <c r="F365" s="20">
        <v>0.035840000000000004</v>
      </c>
      <c r="G365" s="20">
        <v>0.008110000000000001</v>
      </c>
      <c r="H365" s="20">
        <v>0.01196</v>
      </c>
      <c r="I365" s="20" t="s">
        <v>83</v>
      </c>
      <c r="J365" s="20"/>
      <c r="K365" s="86">
        <v>44701.0</v>
      </c>
      <c r="L365" s="89">
        <v>0.9471</v>
      </c>
      <c r="M365" s="89">
        <v>127.99</v>
      </c>
      <c r="N365" s="20"/>
      <c r="O365" s="20"/>
      <c r="P365" s="20"/>
      <c r="Q365" s="20"/>
      <c r="R365" s="20"/>
      <c r="S365" s="86">
        <v>44701.0</v>
      </c>
      <c r="T365" s="20">
        <f t="shared" ref="T365:V365" si="3627">(1+B365)*1</f>
        <v>1.0407</v>
      </c>
      <c r="U365" s="20">
        <f t="shared" si="3627"/>
        <v>1.0417</v>
      </c>
      <c r="V365" s="20">
        <f t="shared" si="3627"/>
        <v>1.0479</v>
      </c>
      <c r="W365" s="91">
        <f t="shared" ref="W365:X365" si="3628">(1+E365)*$L365</f>
        <v>0.978685785</v>
      </c>
      <c r="X365" s="91">
        <f t="shared" si="3628"/>
        <v>0.981044064</v>
      </c>
      <c r="Y365" s="91">
        <f t="shared" ref="Y365:Z365" si="3629">(1+G365)*$M365</f>
        <v>129.0279989</v>
      </c>
      <c r="Z365" s="91">
        <f t="shared" si="3629"/>
        <v>129.5207604</v>
      </c>
      <c r="AA365" s="20"/>
      <c r="AB365" s="86">
        <v>44701.0</v>
      </c>
      <c r="AC365" s="92">
        <f t="shared" ref="AC365:AI365" si="3630">LN(T365/T364)</f>
        <v>-0.0001921598776</v>
      </c>
      <c r="AD365" s="92">
        <f t="shared" si="3630"/>
        <v>-0.0001919754277</v>
      </c>
      <c r="AE365" s="92">
        <f t="shared" si="3630"/>
        <v>-0.0002862458872</v>
      </c>
      <c r="AF365" s="92">
        <f t="shared" si="3630"/>
        <v>0.002258466541</v>
      </c>
      <c r="AG365" s="92">
        <f t="shared" si="3630"/>
        <v>0.002142527716</v>
      </c>
      <c r="AH365" s="92">
        <f t="shared" si="3630"/>
        <v>0.001329111646</v>
      </c>
      <c r="AI365" s="92">
        <f t="shared" si="3630"/>
        <v>0.001101855759</v>
      </c>
      <c r="AJ365" s="20"/>
      <c r="AK365" s="20">
        <f t="shared" ref="AK365:AQ365" si="3631">AC365*AC365</f>
        <v>0.00000003692541856</v>
      </c>
      <c r="AL365" s="20">
        <f t="shared" si="3631"/>
        <v>0.00000003685456485</v>
      </c>
      <c r="AM365" s="20">
        <f t="shared" si="3631"/>
        <v>0.00000008193670792</v>
      </c>
      <c r="AN365" s="20">
        <f t="shared" si="3631"/>
        <v>0.000005100671115</v>
      </c>
      <c r="AO365" s="20">
        <f t="shared" si="3631"/>
        <v>0.000004590425012</v>
      </c>
      <c r="AP365" s="20">
        <f t="shared" si="3631"/>
        <v>0.000001766537766</v>
      </c>
      <c r="AQ365" s="20">
        <f t="shared" si="3631"/>
        <v>0.000001214086115</v>
      </c>
      <c r="AR365" s="20"/>
      <c r="AS365" s="20">
        <f t="shared" ref="AS365:AX365" si="3632">$AC365*AD365</f>
        <v>0.0000000368899747</v>
      </c>
      <c r="AT365" s="20">
        <f t="shared" si="3632"/>
        <v>0.00000005500497464</v>
      </c>
      <c r="AU365" s="20">
        <f t="shared" si="3632"/>
        <v>-0.000000433986654</v>
      </c>
      <c r="AV365" s="20">
        <f t="shared" si="3632"/>
        <v>-0.0000004117078636</v>
      </c>
      <c r="AW365" s="20">
        <f t="shared" si="3632"/>
        <v>-0.0000002554019311</v>
      </c>
      <c r="AX365" s="20">
        <f t="shared" si="3632"/>
        <v>-0.0000002117324679</v>
      </c>
      <c r="AY365" s="20"/>
      <c r="AZ365" s="20">
        <f t="shared" ref="AZ365:BD365" si="3633">$AD365*AE365</f>
        <v>0.00000005495217663</v>
      </c>
      <c r="BA365" s="20">
        <f t="shared" si="3633"/>
        <v>-0.0000004335700802</v>
      </c>
      <c r="BB365" s="20">
        <f t="shared" si="3633"/>
        <v>-0.0000004113126746</v>
      </c>
      <c r="BC365" s="20">
        <f t="shared" si="3633"/>
        <v>-0.0000002551567767</v>
      </c>
      <c r="BD365" s="20">
        <f t="shared" si="3633"/>
        <v>-0.0000002115292307</v>
      </c>
      <c r="BE365" s="20"/>
      <c r="BF365" s="20">
        <f t="shared" ref="BF365:BI365" si="3634">$AE365*AF365</f>
        <v>-0.0000006464767586</v>
      </c>
      <c r="BG365" s="20">
        <f t="shared" si="3634"/>
        <v>-0.0000006132897467</v>
      </c>
      <c r="BH365" s="20">
        <f t="shared" si="3634"/>
        <v>-0.0000003804527421</v>
      </c>
      <c r="BI365" s="20">
        <f t="shared" si="3634"/>
        <v>-0.0000003154016794</v>
      </c>
      <c r="BJ365" s="20"/>
      <c r="BK365" s="20">
        <f t="shared" ref="BK365:BM365" si="3635">$AF365*AG365</f>
        <v>0.000004838827158</v>
      </c>
      <c r="BL365" s="20">
        <f t="shared" si="3635"/>
        <v>0.00000300175418</v>
      </c>
      <c r="BM365" s="20">
        <f t="shared" si="3635"/>
        <v>0.000002488504365</v>
      </c>
      <c r="BN365" s="20"/>
      <c r="BO365" s="20">
        <f t="shared" ref="BO365:BP365" si="3636">$AG365*AH365</f>
        <v>0.000002847658538</v>
      </c>
      <c r="BP365" s="20">
        <f t="shared" si="3636"/>
        <v>0.000002360756503</v>
      </c>
      <c r="BQ365" s="20"/>
      <c r="BR365" s="20">
        <f t="shared" si="27"/>
        <v>0.000001464489322</v>
      </c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  <c r="DC365" s="20"/>
      <c r="DD365" s="20"/>
      <c r="DE365" s="20"/>
    </row>
    <row r="366" ht="15.75" customHeight="1">
      <c r="A366" s="86">
        <v>44704.0</v>
      </c>
      <c r="B366" s="490">
        <v>0.0404</v>
      </c>
      <c r="C366" s="490">
        <v>0.0414</v>
      </c>
      <c r="D366" s="490">
        <v>0.0471</v>
      </c>
      <c r="E366" s="20">
        <v>0.03339</v>
      </c>
      <c r="F366" s="20">
        <v>0.03581</v>
      </c>
      <c r="G366" s="20">
        <v>0.008110000000000001</v>
      </c>
      <c r="H366" s="20">
        <v>0.011930000000000001</v>
      </c>
      <c r="I366" s="20" t="s">
        <v>83</v>
      </c>
      <c r="J366" s="20"/>
      <c r="K366" s="86">
        <v>44704.0</v>
      </c>
      <c r="L366" s="89">
        <v>0.9353</v>
      </c>
      <c r="M366" s="89">
        <v>127.93</v>
      </c>
      <c r="N366" s="20"/>
      <c r="O366" s="20"/>
      <c r="P366" s="20"/>
      <c r="Q366" s="20"/>
      <c r="R366" s="20"/>
      <c r="S366" s="86">
        <v>44704.0</v>
      </c>
      <c r="T366" s="20">
        <f t="shared" ref="T366:V366" si="3637">(1+B366)*1</f>
        <v>1.0404</v>
      </c>
      <c r="U366" s="20">
        <f t="shared" si="3637"/>
        <v>1.0414</v>
      </c>
      <c r="V366" s="20">
        <f t="shared" si="3637"/>
        <v>1.0471</v>
      </c>
      <c r="W366" s="91">
        <f t="shared" ref="W366:X366" si="3638">(1+E366)*$L366</f>
        <v>0.966529667</v>
      </c>
      <c r="X366" s="91">
        <f t="shared" si="3638"/>
        <v>0.968793093</v>
      </c>
      <c r="Y366" s="91">
        <f t="shared" ref="Y366:Z366" si="3639">(1+G366)*$M366</f>
        <v>128.9675123</v>
      </c>
      <c r="Z366" s="91">
        <f t="shared" si="3639"/>
        <v>129.4562049</v>
      </c>
      <c r="AA366" s="20"/>
      <c r="AB366" s="86">
        <v>44704.0</v>
      </c>
      <c r="AC366" s="92">
        <f t="shared" ref="AC366:AI366" si="3640">LN(T366/T365)</f>
        <v>-0.0002883090693</v>
      </c>
      <c r="AD366" s="92">
        <f t="shared" si="3640"/>
        <v>-0.0002880322616</v>
      </c>
      <c r="AE366" s="92">
        <f t="shared" si="3640"/>
        <v>-0.0007637231875</v>
      </c>
      <c r="AF366" s="92">
        <f t="shared" si="3640"/>
        <v>-0.01249864249</v>
      </c>
      <c r="AG366" s="92">
        <f t="shared" si="3640"/>
        <v>-0.01256631321</v>
      </c>
      <c r="AH366" s="92">
        <f t="shared" si="3640"/>
        <v>-0.0004688965388</v>
      </c>
      <c r="AI366" s="92">
        <f t="shared" si="3640"/>
        <v>-0.0004985424187</v>
      </c>
      <c r="AJ366" s="20"/>
      <c r="AK366" s="20">
        <f t="shared" ref="AK366:AQ366" si="3641">AC366*AC366</f>
        <v>0.00000008312211945</v>
      </c>
      <c r="AL366" s="20">
        <f t="shared" si="3641"/>
        <v>0.00000008296258372</v>
      </c>
      <c r="AM366" s="20">
        <f t="shared" si="3641"/>
        <v>0.0000005832731071</v>
      </c>
      <c r="AN366" s="20">
        <f t="shared" si="3641"/>
        <v>0.000156216064</v>
      </c>
      <c r="AO366" s="20">
        <f t="shared" si="3641"/>
        <v>0.0001579122278</v>
      </c>
      <c r="AP366" s="20">
        <f t="shared" si="3641"/>
        <v>0.0000002198639641</v>
      </c>
      <c r="AQ366" s="20">
        <f t="shared" si="3641"/>
        <v>0.0000002485445433</v>
      </c>
      <c r="AR366" s="20"/>
      <c r="AS366" s="20">
        <f t="shared" ref="AS366:AX366" si="3642">$AC366*AD366</f>
        <v>0.00000008304231328</v>
      </c>
      <c r="AT366" s="20">
        <f t="shared" si="3642"/>
        <v>0.0000002201883214</v>
      </c>
      <c r="AU366" s="20">
        <f t="shared" si="3642"/>
        <v>0.000003603471983</v>
      </c>
      <c r="AV366" s="20">
        <f t="shared" si="3642"/>
        <v>0.000003622982067</v>
      </c>
      <c r="AW366" s="20">
        <f t="shared" si="3642"/>
        <v>0.0000001351871247</v>
      </c>
      <c r="AX366" s="20">
        <f t="shared" si="3642"/>
        <v>0.0000001437343008</v>
      </c>
      <c r="AY366" s="20"/>
      <c r="AZ366" s="20">
        <f t="shared" ref="AZ366:BD366" si="3643">$AD366*AE366</f>
        <v>0.0000002199769169</v>
      </c>
      <c r="BA366" s="20">
        <f t="shared" si="3643"/>
        <v>0.000003600012263</v>
      </c>
      <c r="BB366" s="20">
        <f t="shared" si="3643"/>
        <v>0.000003619503615</v>
      </c>
      <c r="BC366" s="20">
        <f t="shared" si="3643"/>
        <v>0.0000001350573305</v>
      </c>
      <c r="BD366" s="20">
        <f t="shared" si="3643"/>
        <v>0.0000001435963004</v>
      </c>
      <c r="BE366" s="20"/>
      <c r="BF366" s="20">
        <f t="shared" ref="BF366:BI366" si="3644">$AE366*AF366</f>
        <v>0.00000954550308</v>
      </c>
      <c r="BG366" s="20">
        <f t="shared" si="3644"/>
        <v>0.000009597184782</v>
      </c>
      <c r="BH366" s="20">
        <f t="shared" si="3644"/>
        <v>0.0000003581071592</v>
      </c>
      <c r="BI366" s="20">
        <f t="shared" si="3644"/>
        <v>0.0000003807484051</v>
      </c>
      <c r="BJ366" s="20"/>
      <c r="BK366" s="20">
        <f t="shared" ref="BK366:BM366" si="3645">$AF366*AG366</f>
        <v>0.0001570618562</v>
      </c>
      <c r="BL366" s="20">
        <f t="shared" si="3645"/>
        <v>0.000005860570202</v>
      </c>
      <c r="BM366" s="20">
        <f t="shared" si="3645"/>
        <v>0.000006231103457</v>
      </c>
      <c r="BN366" s="20"/>
      <c r="BO366" s="20">
        <f t="shared" ref="BO366:BP366" si="3646">$AG366*AH366</f>
        <v>0.00000589230077</v>
      </c>
      <c r="BP366" s="20">
        <f t="shared" si="3646"/>
        <v>0.000006264840184</v>
      </c>
      <c r="BQ366" s="20"/>
      <c r="BR366" s="20">
        <f t="shared" si="27"/>
        <v>0.0000002337648146</v>
      </c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  <c r="DC366" s="20"/>
      <c r="DD366" s="20"/>
      <c r="DE366" s="20"/>
    </row>
    <row r="367" ht="15.75" customHeight="1">
      <c r="A367" s="86">
        <v>44705.0</v>
      </c>
      <c r="B367" s="490">
        <v>0.0404</v>
      </c>
      <c r="C367" s="490">
        <v>0.0415</v>
      </c>
      <c r="D367" s="490">
        <v>0.0471</v>
      </c>
      <c r="E367" s="20">
        <v>0.033460000000000004</v>
      </c>
      <c r="F367" s="20">
        <v>0.03589</v>
      </c>
      <c r="G367" s="20">
        <v>0.008110000000000001</v>
      </c>
      <c r="H367" s="20">
        <v>0.01169</v>
      </c>
      <c r="I367" s="20" t="s">
        <v>83</v>
      </c>
      <c r="J367" s="20"/>
      <c r="K367" s="86">
        <v>44705.0</v>
      </c>
      <c r="L367" s="89">
        <v>0.9315</v>
      </c>
      <c r="M367" s="89">
        <v>126.88</v>
      </c>
      <c r="N367" s="20"/>
      <c r="O367" s="20"/>
      <c r="P367" s="20"/>
      <c r="Q367" s="20"/>
      <c r="R367" s="20"/>
      <c r="S367" s="86">
        <v>44705.0</v>
      </c>
      <c r="T367" s="20">
        <f t="shared" ref="T367:V367" si="3647">(1+B367)*1</f>
        <v>1.0404</v>
      </c>
      <c r="U367" s="20">
        <f t="shared" si="3647"/>
        <v>1.0415</v>
      </c>
      <c r="V367" s="20">
        <f t="shared" si="3647"/>
        <v>1.0471</v>
      </c>
      <c r="W367" s="91">
        <f t="shared" ref="W367:X367" si="3648">(1+E367)*$L367</f>
        <v>0.96266799</v>
      </c>
      <c r="X367" s="91">
        <f t="shared" si="3648"/>
        <v>0.964931535</v>
      </c>
      <c r="Y367" s="91">
        <f t="shared" ref="Y367:Z367" si="3649">(1+G367)*$M367</f>
        <v>127.9089968</v>
      </c>
      <c r="Z367" s="91">
        <f t="shared" si="3649"/>
        <v>128.3632272</v>
      </c>
      <c r="AA367" s="20"/>
      <c r="AB367" s="86">
        <v>44705.0</v>
      </c>
      <c r="AC367" s="92">
        <f t="shared" ref="AC367:AI367" si="3650">LN(T367/T366)</f>
        <v>0</v>
      </c>
      <c r="AD367" s="92">
        <f t="shared" si="3650"/>
        <v>0.00009601997223</v>
      </c>
      <c r="AE367" s="92">
        <f t="shared" si="3650"/>
        <v>0</v>
      </c>
      <c r="AF367" s="92">
        <f t="shared" si="3650"/>
        <v>-0.004003407472</v>
      </c>
      <c r="AG367" s="92">
        <f t="shared" si="3650"/>
        <v>-0.003993912139</v>
      </c>
      <c r="AH367" s="92">
        <f t="shared" si="3650"/>
        <v>-0.008241481442</v>
      </c>
      <c r="AI367" s="92">
        <f t="shared" si="3650"/>
        <v>-0.008478680127</v>
      </c>
      <c r="AJ367" s="20"/>
      <c r="AK367" s="20">
        <f t="shared" ref="AK367:AQ367" si="3651">AC367*AC367</f>
        <v>0</v>
      </c>
      <c r="AL367" s="20">
        <f t="shared" si="3651"/>
        <v>0.000000009219835067</v>
      </c>
      <c r="AM367" s="20">
        <f t="shared" si="3651"/>
        <v>0</v>
      </c>
      <c r="AN367" s="20">
        <f t="shared" si="3651"/>
        <v>0.00001602727139</v>
      </c>
      <c r="AO367" s="20">
        <f t="shared" si="3651"/>
        <v>0.00001595133418</v>
      </c>
      <c r="AP367" s="20">
        <f t="shared" si="3651"/>
        <v>0.00006792201637</v>
      </c>
      <c r="AQ367" s="20">
        <f t="shared" si="3651"/>
        <v>0.0000718880167</v>
      </c>
      <c r="AR367" s="20"/>
      <c r="AS367" s="20">
        <f t="shared" ref="AS367:AX367" si="3652">$AC367*AD367</f>
        <v>0</v>
      </c>
      <c r="AT367" s="20">
        <f t="shared" si="3652"/>
        <v>0</v>
      </c>
      <c r="AU367" s="20">
        <f t="shared" si="3652"/>
        <v>0</v>
      </c>
      <c r="AV367" s="20">
        <f t="shared" si="3652"/>
        <v>0</v>
      </c>
      <c r="AW367" s="20">
        <f t="shared" si="3652"/>
        <v>0</v>
      </c>
      <c r="AX367" s="20">
        <f t="shared" si="3652"/>
        <v>0</v>
      </c>
      <c r="AY367" s="20"/>
      <c r="AZ367" s="20">
        <f t="shared" ref="AZ367:BD367" si="3653">$AD367*AE367</f>
        <v>0</v>
      </c>
      <c r="BA367" s="20">
        <f t="shared" si="3653"/>
        <v>-0.0000003844070743</v>
      </c>
      <c r="BB367" s="20">
        <f t="shared" si="3653"/>
        <v>-0.0000003834953327</v>
      </c>
      <c r="BC367" s="20">
        <f t="shared" si="3653"/>
        <v>-0.0000007913468192</v>
      </c>
      <c r="BD367" s="20">
        <f t="shared" si="3653"/>
        <v>-0.0000008141226303</v>
      </c>
      <c r="BE367" s="20"/>
      <c r="BF367" s="20">
        <f t="shared" ref="BF367:BI367" si="3654">$AE367*AF367</f>
        <v>0</v>
      </c>
      <c r="BG367" s="20">
        <f t="shared" si="3654"/>
        <v>0</v>
      </c>
      <c r="BH367" s="20">
        <f t="shared" si="3654"/>
        <v>0</v>
      </c>
      <c r="BI367" s="20">
        <f t="shared" si="3654"/>
        <v>0</v>
      </c>
      <c r="BJ367" s="20"/>
      <c r="BK367" s="20">
        <f t="shared" ref="BK367:BM367" si="3655">$AF367*AG367</f>
        <v>0.0000159892577</v>
      </c>
      <c r="BL367" s="20">
        <f t="shared" si="3655"/>
        <v>0.00003299400839</v>
      </c>
      <c r="BM367" s="20">
        <f t="shared" si="3655"/>
        <v>0.00003394361137</v>
      </c>
      <c r="BN367" s="20"/>
      <c r="BO367" s="20">
        <f t="shared" ref="BO367:BP367" si="3656">$AG367*AH367</f>
        <v>0.00003291575278</v>
      </c>
      <c r="BP367" s="20">
        <f t="shared" si="3656"/>
        <v>0.00003386310349</v>
      </c>
      <c r="BQ367" s="20"/>
      <c r="BR367" s="20">
        <f t="shared" si="27"/>
        <v>0.00006987688492</v>
      </c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</row>
    <row r="368" ht="15.75" customHeight="1">
      <c r="A368" s="86">
        <v>44706.0</v>
      </c>
      <c r="B368" s="490">
        <v>0.0403</v>
      </c>
      <c r="C368" s="490">
        <v>0.041100000000000005</v>
      </c>
      <c r="D368" s="490">
        <v>0.0463</v>
      </c>
      <c r="E368" s="20">
        <v>0.03341</v>
      </c>
      <c r="F368" s="20">
        <v>0.03581</v>
      </c>
      <c r="G368" s="20">
        <v>0.008110000000000001</v>
      </c>
      <c r="H368" s="20">
        <v>0.01139</v>
      </c>
      <c r="I368" s="20" t="s">
        <v>83</v>
      </c>
      <c r="J368" s="20"/>
      <c r="K368" s="86">
        <v>44706.0</v>
      </c>
      <c r="L368" s="89">
        <v>0.9366</v>
      </c>
      <c r="M368" s="89">
        <v>127.42</v>
      </c>
      <c r="N368" s="20"/>
      <c r="O368" s="20"/>
      <c r="P368" s="20"/>
      <c r="Q368" s="20"/>
      <c r="R368" s="20"/>
      <c r="S368" s="86">
        <v>44706.0</v>
      </c>
      <c r="T368" s="20">
        <f t="shared" ref="T368:V368" si="3657">(1+B368)*1</f>
        <v>1.0403</v>
      </c>
      <c r="U368" s="20">
        <f t="shared" si="3657"/>
        <v>1.0411</v>
      </c>
      <c r="V368" s="20">
        <f t="shared" si="3657"/>
        <v>1.0463</v>
      </c>
      <c r="W368" s="91">
        <f t="shared" ref="W368:X368" si="3658">(1+E368)*$L368</f>
        <v>0.967891806</v>
      </c>
      <c r="X368" s="91">
        <f t="shared" si="3658"/>
        <v>0.970139646</v>
      </c>
      <c r="Y368" s="91">
        <f t="shared" ref="Y368:Z368" si="3659">(1+G368)*$M368</f>
        <v>128.4533762</v>
      </c>
      <c r="Z368" s="91">
        <f t="shared" si="3659"/>
        <v>128.8713138</v>
      </c>
      <c r="AA368" s="20"/>
      <c r="AB368" s="86">
        <v>44706.0</v>
      </c>
      <c r="AC368" s="92">
        <f t="shared" ref="AC368:AI368" si="3660">LN(T368/T367)</f>
        <v>-0.00009612149765</v>
      </c>
      <c r="AD368" s="92">
        <f t="shared" si="3660"/>
        <v>-0.0003841352203</v>
      </c>
      <c r="AE368" s="92">
        <f t="shared" si="3660"/>
        <v>-0.0007643069064</v>
      </c>
      <c r="AF368" s="92">
        <f t="shared" si="3660"/>
        <v>0.005411724371</v>
      </c>
      <c r="AG368" s="92">
        <f t="shared" si="3660"/>
        <v>0.005382875448</v>
      </c>
      <c r="AH368" s="92">
        <f t="shared" si="3660"/>
        <v>0.004246958802</v>
      </c>
      <c r="AI368" s="92">
        <f t="shared" si="3660"/>
        <v>0.003950381304</v>
      </c>
      <c r="AJ368" s="20"/>
      <c r="AK368" s="20">
        <f t="shared" ref="AK368:AQ368" si="3661">AC368*AC368</f>
        <v>0.00000000923934231</v>
      </c>
      <c r="AL368" s="20">
        <f t="shared" si="3661"/>
        <v>0.0000001475598675</v>
      </c>
      <c r="AM368" s="20">
        <f t="shared" si="3661"/>
        <v>0.0000005841650472</v>
      </c>
      <c r="AN368" s="20">
        <f t="shared" si="3661"/>
        <v>0.00002928676067</v>
      </c>
      <c r="AO368" s="20">
        <f t="shared" si="3661"/>
        <v>0.00002897534809</v>
      </c>
      <c r="AP368" s="20">
        <f t="shared" si="3661"/>
        <v>0.00001803665906</v>
      </c>
      <c r="AQ368" s="20">
        <f t="shared" si="3661"/>
        <v>0.00001560551245</v>
      </c>
      <c r="AR368" s="20"/>
      <c r="AS368" s="20">
        <f t="shared" ref="AS368:AX368" si="3662">$AC368*AD368</f>
        <v>0.00000003692365268</v>
      </c>
      <c r="AT368" s="20">
        <f t="shared" si="3662"/>
        <v>0.00000007346632451</v>
      </c>
      <c r="AU368" s="20">
        <f t="shared" si="3662"/>
        <v>-0.0000005201830514</v>
      </c>
      <c r="AV368" s="20">
        <f t="shared" si="3662"/>
        <v>-0.0000005174100497</v>
      </c>
      <c r="AW368" s="20">
        <f t="shared" si="3662"/>
        <v>-0.0000004082240405</v>
      </c>
      <c r="AX368" s="20">
        <f t="shared" si="3662"/>
        <v>-0.0000003797165672</v>
      </c>
      <c r="AY368" s="20"/>
      <c r="AZ368" s="20">
        <f t="shared" ref="AZ368:BD368" si="3663">$AD368*AE368</f>
        <v>0.0000002935972019</v>
      </c>
      <c r="BA368" s="20">
        <f t="shared" si="3663"/>
        <v>-0.000002078833934</v>
      </c>
      <c r="BB368" s="20">
        <f t="shared" si="3663"/>
        <v>-0.000002067752046</v>
      </c>
      <c r="BC368" s="20">
        <f t="shared" si="3663"/>
        <v>-0.000001631406455</v>
      </c>
      <c r="BD368" s="20">
        <f t="shared" si="3663"/>
        <v>-0.000001517480593</v>
      </c>
      <c r="BE368" s="20"/>
      <c r="BF368" s="20">
        <f t="shared" ref="BF368:BI368" si="3664">$AE368*AF368</f>
        <v>-0.000004136218313</v>
      </c>
      <c r="BG368" s="20">
        <f t="shared" si="3664"/>
        <v>-0.000004114168882</v>
      </c>
      <c r="BH368" s="20">
        <f t="shared" si="3664"/>
        <v>-0.000003245979943</v>
      </c>
      <c r="BI368" s="20">
        <f t="shared" si="3664"/>
        <v>-0.000003019303714</v>
      </c>
      <c r="BJ368" s="20"/>
      <c r="BK368" s="20">
        <f t="shared" ref="BK368:BM368" si="3665">$AF368*AG368</f>
        <v>0.00002913063825</v>
      </c>
      <c r="BL368" s="20">
        <f t="shared" si="3665"/>
        <v>0.00002298337045</v>
      </c>
      <c r="BM368" s="20">
        <f t="shared" si="3665"/>
        <v>0.00002137837478</v>
      </c>
      <c r="BN368" s="20"/>
      <c r="BO368" s="20">
        <f t="shared" ref="BO368:BP368" si="3666">$AG368*AH368</f>
        <v>0.00002286085026</v>
      </c>
      <c r="BP368" s="20">
        <f t="shared" si="3666"/>
        <v>0.00002126441053</v>
      </c>
      <c r="BQ368" s="20"/>
      <c r="BR368" s="20">
        <f t="shared" si="27"/>
        <v>0.00001677710665</v>
      </c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  <c r="DC368" s="20"/>
      <c r="DD368" s="20"/>
      <c r="DE368" s="20"/>
    </row>
    <row r="369" ht="15.75" customHeight="1">
      <c r="A369" s="86">
        <v>44707.0</v>
      </c>
      <c r="B369" s="490">
        <v>0.04</v>
      </c>
      <c r="C369" s="490">
        <v>0.0407</v>
      </c>
      <c r="D369" s="490">
        <v>0.045899999999999996</v>
      </c>
      <c r="E369" s="20">
        <v>0.03351</v>
      </c>
      <c r="F369" s="20">
        <v>0.036019999999999996</v>
      </c>
      <c r="G369" s="20">
        <v>0.008110000000000001</v>
      </c>
      <c r="H369" s="20">
        <v>0.01173</v>
      </c>
      <c r="I369" s="20" t="s">
        <v>83</v>
      </c>
      <c r="J369" s="20"/>
      <c r="K369" s="86">
        <v>44707.0</v>
      </c>
      <c r="L369" s="89">
        <v>0.9321</v>
      </c>
      <c r="M369" s="89">
        <v>127.18</v>
      </c>
      <c r="N369" s="20"/>
      <c r="O369" s="20"/>
      <c r="P369" s="20"/>
      <c r="Q369" s="20"/>
      <c r="R369" s="20"/>
      <c r="S369" s="86">
        <v>44707.0</v>
      </c>
      <c r="T369" s="20">
        <f t="shared" ref="T369:V369" si="3667">(1+B369)*1</f>
        <v>1.04</v>
      </c>
      <c r="U369" s="20">
        <f t="shared" si="3667"/>
        <v>1.0407</v>
      </c>
      <c r="V369" s="20">
        <f t="shared" si="3667"/>
        <v>1.0459</v>
      </c>
      <c r="W369" s="91">
        <f t="shared" ref="W369:X369" si="3668">(1+E369)*$L369</f>
        <v>0.963334671</v>
      </c>
      <c r="X369" s="91">
        <f t="shared" si="3668"/>
        <v>0.965674242</v>
      </c>
      <c r="Y369" s="91">
        <f t="shared" ref="Y369:Z369" si="3669">(1+G369)*$M369</f>
        <v>128.2114298</v>
      </c>
      <c r="Z369" s="91">
        <f t="shared" si="3669"/>
        <v>128.6718214</v>
      </c>
      <c r="AA369" s="20"/>
      <c r="AB369" s="86">
        <v>44707.0</v>
      </c>
      <c r="AC369" s="92">
        <f t="shared" ref="AC369:AI369" si="3670">LN(T369/T368)</f>
        <v>-0.0002884199414</v>
      </c>
      <c r="AD369" s="92">
        <f t="shared" si="3670"/>
        <v>-0.0003842828369</v>
      </c>
      <c r="AE369" s="92">
        <f t="shared" si="3670"/>
        <v>-0.0003823726268</v>
      </c>
      <c r="AF369" s="92">
        <f t="shared" si="3670"/>
        <v>-0.00471942935</v>
      </c>
      <c r="AG369" s="92">
        <f t="shared" si="3670"/>
        <v>-0.004613472347</v>
      </c>
      <c r="AH369" s="92">
        <f t="shared" si="3670"/>
        <v>-0.001885310849</v>
      </c>
      <c r="AI369" s="92">
        <f t="shared" si="3670"/>
        <v>-0.00154919633</v>
      </c>
      <c r="AJ369" s="20"/>
      <c r="AK369" s="20">
        <f t="shared" ref="AK369:AQ369" si="3671">AC369*AC369</f>
        <v>0.00000008318606262</v>
      </c>
      <c r="AL369" s="20">
        <f t="shared" si="3671"/>
        <v>0.0000001476732987</v>
      </c>
      <c r="AM369" s="20">
        <f t="shared" si="3671"/>
        <v>0.0000001462088257</v>
      </c>
      <c r="AN369" s="20">
        <f t="shared" si="3671"/>
        <v>0.00002227301339</v>
      </c>
      <c r="AO369" s="20">
        <f t="shared" si="3671"/>
        <v>0.00002128412709</v>
      </c>
      <c r="AP369" s="20">
        <f t="shared" si="3671"/>
        <v>0.000003554396998</v>
      </c>
      <c r="AQ369" s="20">
        <f t="shared" si="3671"/>
        <v>0.000002400009268</v>
      </c>
      <c r="AR369" s="20"/>
      <c r="AS369" s="20">
        <f t="shared" ref="AS369:AX369" si="3672">$AC369*AD369</f>
        <v>0.0000001108348333</v>
      </c>
      <c r="AT369" s="20">
        <f t="shared" si="3672"/>
        <v>0.0000001102838906</v>
      </c>
      <c r="AU369" s="20">
        <f t="shared" si="3672"/>
        <v>0.000001361177537</v>
      </c>
      <c r="AV369" s="20">
        <f t="shared" si="3672"/>
        <v>0.000001330617424</v>
      </c>
      <c r="AW369" s="20">
        <f t="shared" si="3672"/>
        <v>0.0000005437612447</v>
      </c>
      <c r="AX369" s="20">
        <f t="shared" si="3672"/>
        <v>0.0000004468191147</v>
      </c>
      <c r="AY369" s="20"/>
      <c r="AZ369" s="20">
        <f t="shared" ref="AZ369:BD369" si="3673">$AD369*AE369</f>
        <v>0.0000001469392378</v>
      </c>
      <c r="BA369" s="20">
        <f t="shared" si="3673"/>
        <v>0.000001813595699</v>
      </c>
      <c r="BB369" s="20">
        <f t="shared" si="3673"/>
        <v>0.000001772878241</v>
      </c>
      <c r="BC369" s="20">
        <f t="shared" si="3673"/>
        <v>0.0000007244926015</v>
      </c>
      <c r="BD369" s="20">
        <f t="shared" si="3673"/>
        <v>0.0000005953295605</v>
      </c>
      <c r="BE369" s="20"/>
      <c r="BF369" s="20">
        <f t="shared" ref="BF369:BI369" si="3674">$AE369*AF369</f>
        <v>0.000001804580597</v>
      </c>
      <c r="BG369" s="20">
        <f t="shared" si="3674"/>
        <v>0.00000176406554</v>
      </c>
      <c r="BH369" s="20">
        <f t="shared" si="3674"/>
        <v>0.0000007208912617</v>
      </c>
      <c r="BI369" s="20">
        <f t="shared" si="3674"/>
        <v>0.00000059237027</v>
      </c>
      <c r="BJ369" s="20"/>
      <c r="BK369" s="20">
        <f t="shared" ref="BK369:BM369" si="3675">$AF369*AG369</f>
        <v>0.0000217729568</v>
      </c>
      <c r="BL369" s="20">
        <f t="shared" si="3675"/>
        <v>0.000008897591355</v>
      </c>
      <c r="BM369" s="20">
        <f t="shared" si="3675"/>
        <v>0.000007311322627</v>
      </c>
      <c r="BN369" s="20"/>
      <c r="BO369" s="20">
        <f t="shared" ref="BO369:BP369" si="3676">$AG369*AH369</f>
        <v>0.000008697829467</v>
      </c>
      <c r="BP369" s="20">
        <f t="shared" si="3676"/>
        <v>0.000007147174427</v>
      </c>
      <c r="BQ369" s="20"/>
      <c r="BR369" s="20">
        <f t="shared" si="27"/>
        <v>0.000002920716648</v>
      </c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  <c r="DC369" s="20"/>
      <c r="DD369" s="20"/>
      <c r="DE369" s="20"/>
    </row>
    <row r="370" ht="15.75" customHeight="1">
      <c r="A370" s="86">
        <v>44708.0</v>
      </c>
      <c r="B370" s="490">
        <v>0.0394</v>
      </c>
      <c r="C370" s="490">
        <v>0.0404</v>
      </c>
      <c r="D370" s="490">
        <v>0.0455</v>
      </c>
      <c r="E370" s="20">
        <v>0.03336</v>
      </c>
      <c r="F370" s="20">
        <v>0.035859999999999996</v>
      </c>
      <c r="G370" s="20">
        <v>0.008110000000000001</v>
      </c>
      <c r="H370" s="20">
        <v>0.01169</v>
      </c>
      <c r="I370" s="20" t="s">
        <v>83</v>
      </c>
      <c r="J370" s="20"/>
      <c r="K370" s="86">
        <v>44708.0</v>
      </c>
      <c r="L370" s="89">
        <v>0.9318</v>
      </c>
      <c r="M370" s="89">
        <v>127.17</v>
      </c>
      <c r="N370" s="20"/>
      <c r="O370" s="20"/>
      <c r="P370" s="20"/>
      <c r="Q370" s="20"/>
      <c r="R370" s="20"/>
      <c r="S370" s="86">
        <v>44708.0</v>
      </c>
      <c r="T370" s="20">
        <f t="shared" ref="T370:V370" si="3677">(1+B370)*1</f>
        <v>1.0394</v>
      </c>
      <c r="U370" s="20">
        <f t="shared" si="3677"/>
        <v>1.0404</v>
      </c>
      <c r="V370" s="20">
        <f t="shared" si="3677"/>
        <v>1.0455</v>
      </c>
      <c r="W370" s="91">
        <f t="shared" ref="W370:X370" si="3678">(1+E370)*$L370</f>
        <v>0.962884848</v>
      </c>
      <c r="X370" s="91">
        <f t="shared" si="3678"/>
        <v>0.965214348</v>
      </c>
      <c r="Y370" s="91">
        <f t="shared" ref="Y370:Z370" si="3679">(1+G370)*$M370</f>
        <v>128.2013487</v>
      </c>
      <c r="Z370" s="91">
        <f t="shared" si="3679"/>
        <v>128.6566173</v>
      </c>
      <c r="AA370" s="20"/>
      <c r="AB370" s="86">
        <v>44708.0</v>
      </c>
      <c r="AC370" s="92">
        <f t="shared" ref="AC370:AI370" si="3680">LN(T370/T369)</f>
        <v>-0.0005770895611</v>
      </c>
      <c r="AD370" s="92">
        <f t="shared" si="3680"/>
        <v>-0.0002883090693</v>
      </c>
      <c r="AE370" s="92">
        <f t="shared" si="3680"/>
        <v>-0.0003825188915</v>
      </c>
      <c r="AF370" s="92">
        <f t="shared" si="3680"/>
        <v>-0.0004670526944</v>
      </c>
      <c r="AG370" s="92">
        <f t="shared" si="3680"/>
        <v>-0.0004763547841</v>
      </c>
      <c r="AH370" s="92">
        <f t="shared" si="3680"/>
        <v>-0.00007863180661</v>
      </c>
      <c r="AI370" s="92">
        <f t="shared" si="3680"/>
        <v>-0.0001181688281</v>
      </c>
      <c r="AJ370" s="20"/>
      <c r="AK370" s="20">
        <f t="shared" ref="AK370:AQ370" si="3681">AC370*AC370</f>
        <v>0.0000003330323615</v>
      </c>
      <c r="AL370" s="20">
        <f t="shared" si="3681"/>
        <v>0.00000008312211945</v>
      </c>
      <c r="AM370" s="20">
        <f t="shared" si="3681"/>
        <v>0.0000001463207024</v>
      </c>
      <c r="AN370" s="20">
        <f t="shared" si="3681"/>
        <v>0.0000002181382193</v>
      </c>
      <c r="AO370" s="20">
        <f t="shared" si="3681"/>
        <v>0.0000002269138803</v>
      </c>
      <c r="AP370" s="20">
        <f t="shared" si="3681"/>
        <v>0.00000000618296101</v>
      </c>
      <c r="AQ370" s="20">
        <f t="shared" si="3681"/>
        <v>0.00000001396387193</v>
      </c>
      <c r="AR370" s="20"/>
      <c r="AS370" s="20">
        <f t="shared" ref="AS370:AX370" si="3682">$AC370*AD370</f>
        <v>0.0000001663801543</v>
      </c>
      <c r="AT370" s="20">
        <f t="shared" si="3682"/>
        <v>0.0000002207476592</v>
      </c>
      <c r="AU370" s="20">
        <f t="shared" si="3682"/>
        <v>0.0000002695312344</v>
      </c>
      <c r="AV370" s="20">
        <f t="shared" si="3682"/>
        <v>0.0000002748993733</v>
      </c>
      <c r="AW370" s="20">
        <f t="shared" si="3682"/>
        <v>0.00000004537759476</v>
      </c>
      <c r="AX370" s="20">
        <f t="shared" si="3682"/>
        <v>0.00000006819399714</v>
      </c>
      <c r="AY370" s="20"/>
      <c r="AZ370" s="20">
        <f t="shared" ref="AZ370:BD370" si="3683">$AD370*AE370</f>
        <v>0.0000001102836656</v>
      </c>
      <c r="BA370" s="20">
        <f t="shared" si="3683"/>
        <v>0.0000001346555276</v>
      </c>
      <c r="BB370" s="20">
        <f t="shared" si="3683"/>
        <v>0.0000001373374045</v>
      </c>
      <c r="BC370" s="20">
        <f t="shared" si="3683"/>
        <v>0.00000002267026298</v>
      </c>
      <c r="BD370" s="20">
        <f t="shared" si="3683"/>
        <v>0.00000003406914485</v>
      </c>
      <c r="BE370" s="20"/>
      <c r="BF370" s="20">
        <f t="shared" ref="BF370:BI370" si="3684">$AE370*AF370</f>
        <v>0.0000001786564789</v>
      </c>
      <c r="BG370" s="20">
        <f t="shared" si="3684"/>
        <v>0.000000182214704</v>
      </c>
      <c r="BH370" s="20">
        <f t="shared" si="3684"/>
        <v>0.0000000300781515</v>
      </c>
      <c r="BI370" s="20">
        <f t="shared" si="3684"/>
        <v>0.00000004520180913</v>
      </c>
      <c r="BJ370" s="20"/>
      <c r="BK370" s="20">
        <f t="shared" ref="BK370:BM370" si="3685">$AF370*AG370</f>
        <v>0.0000002224827854</v>
      </c>
      <c r="BL370" s="20">
        <f t="shared" si="3685"/>
        <v>0.00000003672519714</v>
      </c>
      <c r="BM370" s="20">
        <f t="shared" si="3685"/>
        <v>0.00000005519106955</v>
      </c>
      <c r="BN370" s="20"/>
      <c r="BO370" s="20">
        <f t="shared" ref="BO370:BP370" si="3686">$AG370*AH370</f>
        <v>0.00000003745663726</v>
      </c>
      <c r="BP370" s="20">
        <f t="shared" si="3686"/>
        <v>0.00000005629028659</v>
      </c>
      <c r="BQ370" s="20"/>
      <c r="BR370" s="20">
        <f t="shared" si="27"/>
        <v>0.000000009291828437</v>
      </c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  <c r="DC370" s="20"/>
      <c r="DD370" s="20"/>
      <c r="DE370" s="20"/>
    </row>
    <row r="371" ht="15.75" customHeight="1">
      <c r="A371" s="86">
        <v>44711.0</v>
      </c>
      <c r="B371" s="490">
        <v>0.0394</v>
      </c>
      <c r="C371" s="490">
        <v>0.0404</v>
      </c>
      <c r="D371" s="490">
        <v>0.0455</v>
      </c>
      <c r="E371" s="20">
        <v>0.03345</v>
      </c>
      <c r="F371" s="20">
        <v>0.03587</v>
      </c>
      <c r="G371" s="20">
        <v>0.008110000000000001</v>
      </c>
      <c r="H371" s="20">
        <v>0.01171</v>
      </c>
      <c r="I371" s="20" t="s">
        <v>83</v>
      </c>
      <c r="J371" s="20"/>
      <c r="K371" s="86">
        <v>44711.0</v>
      </c>
      <c r="L371" s="89">
        <v>0.9277</v>
      </c>
      <c r="M371" s="89">
        <v>127.69</v>
      </c>
      <c r="N371" s="20"/>
      <c r="O371" s="20"/>
      <c r="P371" s="20"/>
      <c r="Q371" s="20"/>
      <c r="R371" s="20"/>
      <c r="S371" s="86">
        <v>44711.0</v>
      </c>
      <c r="T371" s="20">
        <f t="shared" ref="T371:V371" si="3687">(1+B371)*1</f>
        <v>1.0394</v>
      </c>
      <c r="U371" s="20">
        <f t="shared" si="3687"/>
        <v>1.0404</v>
      </c>
      <c r="V371" s="20">
        <f t="shared" si="3687"/>
        <v>1.0455</v>
      </c>
      <c r="W371" s="91">
        <f t="shared" ref="W371:X371" si="3688">(1+E371)*$L371</f>
        <v>0.958731565</v>
      </c>
      <c r="X371" s="91">
        <f t="shared" si="3688"/>
        <v>0.960976599</v>
      </c>
      <c r="Y371" s="91">
        <f t="shared" ref="Y371:Z371" si="3689">(1+G371)*$M371</f>
        <v>128.7255659</v>
      </c>
      <c r="Z371" s="91">
        <f t="shared" si="3689"/>
        <v>129.1852499</v>
      </c>
      <c r="AA371" s="20"/>
      <c r="AB371" s="86">
        <v>44711.0</v>
      </c>
      <c r="AC371" s="92">
        <f t="shared" ref="AC371:AI371" si="3690">LN(T371/T370)</f>
        <v>0</v>
      </c>
      <c r="AD371" s="92">
        <f t="shared" si="3690"/>
        <v>0</v>
      </c>
      <c r="AE371" s="92">
        <f t="shared" si="3690"/>
        <v>0</v>
      </c>
      <c r="AF371" s="92">
        <f t="shared" si="3690"/>
        <v>-0.004322703989</v>
      </c>
      <c r="AG371" s="92">
        <f t="shared" si="3690"/>
        <v>-0.004400140956</v>
      </c>
      <c r="AH371" s="92">
        <f t="shared" si="3690"/>
        <v>0.004080677404</v>
      </c>
      <c r="AI371" s="92">
        <f t="shared" si="3690"/>
        <v>0.00410044611</v>
      </c>
      <c r="AJ371" s="20"/>
      <c r="AK371" s="20">
        <f t="shared" ref="AK371:AQ371" si="3691">AC371*AC371</f>
        <v>0</v>
      </c>
      <c r="AL371" s="20">
        <f t="shared" si="3691"/>
        <v>0</v>
      </c>
      <c r="AM371" s="20">
        <f t="shared" si="3691"/>
        <v>0</v>
      </c>
      <c r="AN371" s="20">
        <f t="shared" si="3691"/>
        <v>0.00001868576978</v>
      </c>
      <c r="AO371" s="20">
        <f t="shared" si="3691"/>
        <v>0.00001936124043</v>
      </c>
      <c r="AP371" s="20">
        <f t="shared" si="3691"/>
        <v>0.00001665192807</v>
      </c>
      <c r="AQ371" s="20">
        <f t="shared" si="3691"/>
        <v>0.0000168136583</v>
      </c>
      <c r="AR371" s="20"/>
      <c r="AS371" s="20">
        <f t="shared" ref="AS371:AX371" si="3692">$AC371*AD371</f>
        <v>0</v>
      </c>
      <c r="AT371" s="20">
        <f t="shared" si="3692"/>
        <v>0</v>
      </c>
      <c r="AU371" s="20">
        <f t="shared" si="3692"/>
        <v>0</v>
      </c>
      <c r="AV371" s="20">
        <f t="shared" si="3692"/>
        <v>0</v>
      </c>
      <c r="AW371" s="20">
        <f t="shared" si="3692"/>
        <v>0</v>
      </c>
      <c r="AX371" s="20">
        <f t="shared" si="3692"/>
        <v>0</v>
      </c>
      <c r="AY371" s="20"/>
      <c r="AZ371" s="20">
        <f t="shared" ref="AZ371:BD371" si="3693">$AD371*AE371</f>
        <v>0</v>
      </c>
      <c r="BA371" s="20">
        <f t="shared" si="3693"/>
        <v>0</v>
      </c>
      <c r="BB371" s="20">
        <f t="shared" si="3693"/>
        <v>0</v>
      </c>
      <c r="BC371" s="20">
        <f t="shared" si="3693"/>
        <v>0</v>
      </c>
      <c r="BD371" s="20">
        <f t="shared" si="3693"/>
        <v>0</v>
      </c>
      <c r="BE371" s="20"/>
      <c r="BF371" s="20">
        <f t="shared" ref="BF371:BI371" si="3694">$AE371*AF371</f>
        <v>0</v>
      </c>
      <c r="BG371" s="20">
        <f t="shared" si="3694"/>
        <v>0</v>
      </c>
      <c r="BH371" s="20">
        <f t="shared" si="3694"/>
        <v>0</v>
      </c>
      <c r="BI371" s="20">
        <f t="shared" si="3694"/>
        <v>0</v>
      </c>
      <c r="BJ371" s="20"/>
      <c r="BK371" s="20">
        <f t="shared" ref="BK371:BM371" si="3695">$AF371*AG371</f>
        <v>0.00001902050686</v>
      </c>
      <c r="BL371" s="20">
        <f t="shared" si="3695"/>
        <v>-0.00001763956049</v>
      </c>
      <c r="BM371" s="20">
        <f t="shared" si="3695"/>
        <v>-0.00001772501476</v>
      </c>
      <c r="BN371" s="20"/>
      <c r="BO371" s="20">
        <f t="shared" ref="BO371:BP371" si="3696">$AG371*AH371</f>
        <v>-0.00001795555577</v>
      </c>
      <c r="BP371" s="20">
        <f t="shared" si="3696"/>
        <v>-0.00001804254087</v>
      </c>
      <c r="BQ371" s="20"/>
      <c r="BR371" s="20">
        <f t="shared" si="27"/>
        <v>0.00001673259779</v>
      </c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20"/>
    </row>
    <row r="372" ht="15.75" customHeight="1">
      <c r="A372" s="86">
        <v>44712.0</v>
      </c>
      <c r="B372" s="490">
        <v>0.038900000000000004</v>
      </c>
      <c r="C372" s="490">
        <v>0.039599999999999996</v>
      </c>
      <c r="D372" s="490">
        <v>0.0451</v>
      </c>
      <c r="E372" s="20">
        <v>0.033690000000000005</v>
      </c>
      <c r="F372" s="20">
        <v>0.036019999999999996</v>
      </c>
      <c r="G372" s="20">
        <v>0.00801</v>
      </c>
      <c r="H372" s="20">
        <v>0.0118</v>
      </c>
      <c r="I372" s="20" t="s">
        <v>83</v>
      </c>
      <c r="J372" s="20"/>
      <c r="K372" s="86">
        <v>44712.0</v>
      </c>
      <c r="L372" s="89">
        <v>0.9319</v>
      </c>
      <c r="M372" s="89">
        <v>128.72</v>
      </c>
      <c r="N372" s="20"/>
      <c r="O372" s="20"/>
      <c r="P372" s="20"/>
      <c r="Q372" s="20"/>
      <c r="R372" s="20"/>
      <c r="S372" s="86">
        <v>44712.0</v>
      </c>
      <c r="T372" s="20">
        <f t="shared" ref="T372:V372" si="3697">(1+B372)*1</f>
        <v>1.0389</v>
      </c>
      <c r="U372" s="20">
        <f t="shared" si="3697"/>
        <v>1.0396</v>
      </c>
      <c r="V372" s="20">
        <f t="shared" si="3697"/>
        <v>1.0451</v>
      </c>
      <c r="W372" s="91">
        <f t="shared" ref="W372:X372" si="3698">(1+E372)*$L372</f>
        <v>0.963295711</v>
      </c>
      <c r="X372" s="91">
        <f t="shared" si="3698"/>
        <v>0.965467038</v>
      </c>
      <c r="Y372" s="91">
        <f t="shared" ref="Y372:Z372" si="3699">(1+G372)*$M372</f>
        <v>129.7510472</v>
      </c>
      <c r="Z372" s="91">
        <f t="shared" si="3699"/>
        <v>130.238896</v>
      </c>
      <c r="AA372" s="20"/>
      <c r="AB372" s="86">
        <v>44712.0</v>
      </c>
      <c r="AC372" s="92">
        <f t="shared" ref="AC372:AI372" si="3700">LN(T372/T371)</f>
        <v>-0.0004811624979</v>
      </c>
      <c r="AD372" s="92">
        <f t="shared" si="3700"/>
        <v>-0.0007692308072</v>
      </c>
      <c r="AE372" s="92">
        <f t="shared" si="3700"/>
        <v>-0.0003826652682</v>
      </c>
      <c r="AF372" s="92">
        <f t="shared" si="3700"/>
        <v>0.004749313016</v>
      </c>
      <c r="AG372" s="92">
        <f t="shared" si="3700"/>
        <v>0.004661903464</v>
      </c>
      <c r="AH372" s="92">
        <f t="shared" si="3700"/>
        <v>0.007934850803</v>
      </c>
      <c r="AI372" s="92">
        <f t="shared" si="3700"/>
        <v>0.008123005589</v>
      </c>
      <c r="AJ372" s="20"/>
      <c r="AK372" s="20">
        <f t="shared" ref="AK372:AQ372" si="3701">AC372*AC372</f>
        <v>0.0000002315173493</v>
      </c>
      <c r="AL372" s="20">
        <f t="shared" si="3701"/>
        <v>0.0000005917160347</v>
      </c>
      <c r="AM372" s="20">
        <f t="shared" si="3701"/>
        <v>0.0000001464327075</v>
      </c>
      <c r="AN372" s="20">
        <f t="shared" si="3701"/>
        <v>0.00002255597412</v>
      </c>
      <c r="AO372" s="20">
        <f t="shared" si="3701"/>
        <v>0.00002173334391</v>
      </c>
      <c r="AP372" s="20">
        <f t="shared" si="3701"/>
        <v>0.00006296185727</v>
      </c>
      <c r="AQ372" s="20">
        <f t="shared" si="3701"/>
        <v>0.0000659832198</v>
      </c>
      <c r="AR372" s="20"/>
      <c r="AS372" s="20">
        <f t="shared" ref="AS372:AX372" si="3702">$AC372*AD372</f>
        <v>0.0000003701250166</v>
      </c>
      <c r="AT372" s="20">
        <f t="shared" si="3702"/>
        <v>0.0000001841241763</v>
      </c>
      <c r="AU372" s="20">
        <f t="shared" si="3702"/>
        <v>-0.000002285191314</v>
      </c>
      <c r="AV372" s="20">
        <f t="shared" si="3702"/>
        <v>-0.000002243133116</v>
      </c>
      <c r="AW372" s="20">
        <f t="shared" si="3702"/>
        <v>-0.000003817952633</v>
      </c>
      <c r="AX372" s="20">
        <f t="shared" si="3702"/>
        <v>-0.000003908485659</v>
      </c>
      <c r="AY372" s="20"/>
      <c r="AZ372" s="20">
        <f t="shared" ref="AZ372:BD372" si="3703">$AD372*AE372</f>
        <v>0.0000002943579132</v>
      </c>
      <c r="BA372" s="20">
        <f t="shared" si="3703"/>
        <v>-0.000003653317884</v>
      </c>
      <c r="BB372" s="20">
        <f t="shared" si="3703"/>
        <v>-0.000003586079765</v>
      </c>
      <c r="BC372" s="20">
        <f t="shared" si="3703"/>
        <v>-0.000006103731688</v>
      </c>
      <c r="BD372" s="20">
        <f t="shared" si="3703"/>
        <v>-0.000006248466146</v>
      </c>
      <c r="BE372" s="20"/>
      <c r="BF372" s="20">
        <f t="shared" ref="BF372:BI372" si="3704">$AE372*AF372</f>
        <v>-0.000001817397139</v>
      </c>
      <c r="BG372" s="20">
        <f t="shared" si="3704"/>
        <v>-0.00000178394854</v>
      </c>
      <c r="BH372" s="20">
        <f t="shared" si="3704"/>
        <v>-0.000003036391811</v>
      </c>
      <c r="BI372" s="20">
        <f t="shared" si="3704"/>
        <v>-0.000003108392113</v>
      </c>
      <c r="BJ372" s="20"/>
      <c r="BK372" s="20">
        <f t="shared" ref="BK372:BM372" si="3705">$AF372*AG372</f>
        <v>0.0000221408388</v>
      </c>
      <c r="BL372" s="20">
        <f t="shared" si="3705"/>
        <v>0.0000376850902</v>
      </c>
      <c r="BM372" s="20">
        <f t="shared" si="3705"/>
        <v>0.00003857869617</v>
      </c>
      <c r="BN372" s="20"/>
      <c r="BO372" s="20">
        <f t="shared" ref="BO372:BP372" si="3706">$AG372*AH372</f>
        <v>0.00003699150845</v>
      </c>
      <c r="BP372" s="20">
        <f t="shared" si="3706"/>
        <v>0.0000378686679</v>
      </c>
      <c r="BQ372" s="20"/>
      <c r="BR372" s="20">
        <f t="shared" si="27"/>
        <v>0.00006445483742</v>
      </c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20"/>
    </row>
    <row r="373" ht="15.75" customHeight="1">
      <c r="A373" s="86">
        <v>44713.0</v>
      </c>
      <c r="B373" s="490">
        <v>0.0393</v>
      </c>
      <c r="C373" s="490">
        <v>0.04</v>
      </c>
      <c r="D373" s="490">
        <v>0.045700000000000005</v>
      </c>
      <c r="E373" s="20">
        <v>0.0339</v>
      </c>
      <c r="F373" s="20">
        <v>0.03619</v>
      </c>
      <c r="G373" s="20">
        <v>0.00779</v>
      </c>
      <c r="H373" s="20">
        <v>0.0118</v>
      </c>
      <c r="I373" s="20" t="s">
        <v>83</v>
      </c>
      <c r="J373" s="20"/>
      <c r="K373" s="86">
        <v>44713.0</v>
      </c>
      <c r="L373" s="89">
        <v>0.9388</v>
      </c>
      <c r="M373" s="89">
        <v>130.16</v>
      </c>
      <c r="N373" s="20"/>
      <c r="O373" s="20"/>
      <c r="P373" s="20"/>
      <c r="Q373" s="20"/>
      <c r="R373" s="20"/>
      <c r="S373" s="86">
        <v>44713.0</v>
      </c>
      <c r="T373" s="20">
        <f t="shared" ref="T373:V373" si="3707">(1+B373)*1</f>
        <v>1.0393</v>
      </c>
      <c r="U373" s="20">
        <f t="shared" si="3707"/>
        <v>1.04</v>
      </c>
      <c r="V373" s="20">
        <f t="shared" si="3707"/>
        <v>1.0457</v>
      </c>
      <c r="W373" s="91">
        <f t="shared" ref="W373:X373" si="3708">(1+E373)*$L373</f>
        <v>0.97062532</v>
      </c>
      <c r="X373" s="91">
        <f t="shared" si="3708"/>
        <v>0.972775172</v>
      </c>
      <c r="Y373" s="91">
        <f t="shared" ref="Y373:Z373" si="3709">(1+G373)*$M373</f>
        <v>131.1739464</v>
      </c>
      <c r="Z373" s="91">
        <f t="shared" si="3709"/>
        <v>131.695888</v>
      </c>
      <c r="AA373" s="20"/>
      <c r="AB373" s="86">
        <v>44713.0</v>
      </c>
      <c r="AC373" s="92">
        <f t="shared" ref="AC373:AI373" si="3710">LN(T373/T372)</f>
        <v>0.0003849485179</v>
      </c>
      <c r="AD373" s="92">
        <f t="shared" si="3710"/>
        <v>0.0003846893681</v>
      </c>
      <c r="AE373" s="92">
        <f t="shared" si="3710"/>
        <v>0.0005739430041</v>
      </c>
      <c r="AF373" s="92">
        <f t="shared" si="3710"/>
        <v>0.007580086237</v>
      </c>
      <c r="AG373" s="92">
        <f t="shared" si="3710"/>
        <v>0.00754102722</v>
      </c>
      <c r="AH373" s="92">
        <f t="shared" si="3710"/>
        <v>0.0109066846</v>
      </c>
      <c r="AI373" s="92">
        <f t="shared" si="3710"/>
        <v>0.01112496023</v>
      </c>
      <c r="AJ373" s="20"/>
      <c r="AK373" s="20">
        <f t="shared" ref="AK373:AQ373" si="3711">AC373*AC373</f>
        <v>0.0000001481853614</v>
      </c>
      <c r="AL373" s="20">
        <f t="shared" si="3711"/>
        <v>0.0000001479859099</v>
      </c>
      <c r="AM373" s="20">
        <f t="shared" si="3711"/>
        <v>0.0000003294105719</v>
      </c>
      <c r="AN373" s="20">
        <f t="shared" si="3711"/>
        <v>0.00005745770736</v>
      </c>
      <c r="AO373" s="20">
        <f t="shared" si="3711"/>
        <v>0.00005686709154</v>
      </c>
      <c r="AP373" s="20">
        <f t="shared" si="3711"/>
        <v>0.000118955769</v>
      </c>
      <c r="AQ373" s="20">
        <f t="shared" si="3711"/>
        <v>0.00012376474</v>
      </c>
      <c r="AR373" s="20"/>
      <c r="AS373" s="20">
        <f t="shared" ref="AS373:AX373" si="3712">$AC373*AD373</f>
        <v>0.0000001480856021</v>
      </c>
      <c r="AT373" s="20">
        <f t="shared" si="3712"/>
        <v>0.0000002209385088</v>
      </c>
      <c r="AU373" s="20">
        <f t="shared" si="3712"/>
        <v>0.000002917942962</v>
      </c>
      <c r="AV373" s="20">
        <f t="shared" si="3712"/>
        <v>0.000002902907252</v>
      </c>
      <c r="AW373" s="20">
        <f t="shared" si="3712"/>
        <v>0.000004198512073</v>
      </c>
      <c r="AX373" s="20">
        <f t="shared" si="3712"/>
        <v>0.000004282536951</v>
      </c>
      <c r="AY373" s="20"/>
      <c r="AZ373" s="20">
        <f t="shared" ref="AZ373:BD373" si="3713">$AD373*AE373</f>
        <v>0.0000002207897716</v>
      </c>
      <c r="BA373" s="20">
        <f t="shared" si="3713"/>
        <v>0.000002915978584</v>
      </c>
      <c r="BB373" s="20">
        <f t="shared" si="3713"/>
        <v>0.000002900952996</v>
      </c>
      <c r="BC373" s="20">
        <f t="shared" si="3713"/>
        <v>0.000004195685608</v>
      </c>
      <c r="BD373" s="20">
        <f t="shared" si="3713"/>
        <v>0.00000427965392</v>
      </c>
      <c r="BE373" s="20"/>
      <c r="BF373" s="20">
        <f t="shared" ref="BF373:BI373" si="3714">$AE373*AF373</f>
        <v>0.000004350537466</v>
      </c>
      <c r="BG373" s="20">
        <f t="shared" si="3714"/>
        <v>0.000004328119817</v>
      </c>
      <c r="BH373" s="20">
        <f t="shared" si="3714"/>
        <v>0.000006259815326</v>
      </c>
      <c r="BI373" s="20">
        <f t="shared" si="3714"/>
        <v>0.000006385093093</v>
      </c>
      <c r="BJ373" s="20"/>
      <c r="BK373" s="20">
        <f t="shared" ref="BK373:BM373" si="3715">$AF373*AG373</f>
        <v>0.00005716163665</v>
      </c>
      <c r="BL373" s="20">
        <f t="shared" si="3715"/>
        <v>0.00008267360985</v>
      </c>
      <c r="BM373" s="20">
        <f t="shared" si="3715"/>
        <v>0.0000843281579</v>
      </c>
      <c r="BN373" s="20"/>
      <c r="BO373" s="20">
        <f t="shared" ref="BO373:BP373" si="3716">$AG373*AH373</f>
        <v>0.00008224760548</v>
      </c>
      <c r="BP373" s="20">
        <f t="shared" si="3716"/>
        <v>0.00008389362789</v>
      </c>
      <c r="BQ373" s="20"/>
      <c r="BR373" s="20">
        <f t="shared" si="27"/>
        <v>0.0001213364324</v>
      </c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  <c r="DC373" s="20"/>
      <c r="DD373" s="20"/>
      <c r="DE373" s="20"/>
    </row>
    <row r="374" ht="15.75" customHeight="1">
      <c r="A374" s="86">
        <v>44714.0</v>
      </c>
      <c r="B374" s="490">
        <v>0.0394</v>
      </c>
      <c r="C374" s="490">
        <v>0.0403</v>
      </c>
      <c r="D374" s="490">
        <v>0.045899999999999996</v>
      </c>
      <c r="E374" s="20">
        <v>0.03407</v>
      </c>
      <c r="F374" s="20">
        <v>0.03644</v>
      </c>
      <c r="G374" s="20">
        <v>0.00779</v>
      </c>
      <c r="H374" s="20">
        <v>0.0118</v>
      </c>
      <c r="I374" s="20" t="s">
        <v>83</v>
      </c>
      <c r="J374" s="20"/>
      <c r="K374" s="86">
        <v>44714.0</v>
      </c>
      <c r="L374" s="89">
        <v>0.9307</v>
      </c>
      <c r="M374" s="89">
        <v>129.9</v>
      </c>
      <c r="N374" s="20"/>
      <c r="O374" s="20"/>
      <c r="P374" s="20"/>
      <c r="Q374" s="20"/>
      <c r="R374" s="20"/>
      <c r="S374" s="86">
        <v>44714.0</v>
      </c>
      <c r="T374" s="20">
        <f t="shared" ref="T374:V374" si="3717">(1+B374)*1</f>
        <v>1.0394</v>
      </c>
      <c r="U374" s="20">
        <f t="shared" si="3717"/>
        <v>1.0403</v>
      </c>
      <c r="V374" s="20">
        <f t="shared" si="3717"/>
        <v>1.0459</v>
      </c>
      <c r="W374" s="91">
        <f t="shared" ref="W374:X374" si="3718">(1+E374)*$L374</f>
        <v>0.962408949</v>
      </c>
      <c r="X374" s="91">
        <f t="shared" si="3718"/>
        <v>0.964614708</v>
      </c>
      <c r="Y374" s="91">
        <f t="shared" ref="Y374:Z374" si="3719">(1+G374)*$M374</f>
        <v>130.911921</v>
      </c>
      <c r="Z374" s="91">
        <f t="shared" si="3719"/>
        <v>131.43282</v>
      </c>
      <c r="AA374" s="20"/>
      <c r="AB374" s="86">
        <v>44714.0</v>
      </c>
      <c r="AC374" s="92">
        <f t="shared" ref="AC374:AI374" si="3720">LN(T374/T373)</f>
        <v>0.00009621397997</v>
      </c>
      <c r="AD374" s="92">
        <f t="shared" si="3720"/>
        <v>0.0002884199414</v>
      </c>
      <c r="AE374" s="92">
        <f t="shared" si="3720"/>
        <v>0.0001912411557</v>
      </c>
      <c r="AF374" s="92">
        <f t="shared" si="3720"/>
        <v>-0.008501060342</v>
      </c>
      <c r="AG374" s="92">
        <f t="shared" si="3720"/>
        <v>-0.008424233393</v>
      </c>
      <c r="AH374" s="92">
        <f t="shared" si="3720"/>
        <v>-0.001999539234</v>
      </c>
      <c r="AI374" s="92">
        <f t="shared" si="3720"/>
        <v>-0.001999539234</v>
      </c>
      <c r="AJ374" s="20"/>
      <c r="AK374" s="20">
        <f t="shared" ref="AK374:AQ374" si="3721">AC374*AC374</f>
        <v>0.000000009257129941</v>
      </c>
      <c r="AL374" s="20">
        <f t="shared" si="3721"/>
        <v>0.00000008318606262</v>
      </c>
      <c r="AM374" s="20">
        <f t="shared" si="3721"/>
        <v>0.00000003657317963</v>
      </c>
      <c r="AN374" s="20">
        <f t="shared" si="3721"/>
        <v>0.00007226802693</v>
      </c>
      <c r="AO374" s="20">
        <f t="shared" si="3721"/>
        <v>0.00007096770825</v>
      </c>
      <c r="AP374" s="20">
        <f t="shared" si="3721"/>
        <v>0.000003998157149</v>
      </c>
      <c r="AQ374" s="20">
        <f t="shared" si="3721"/>
        <v>0.000003998157149</v>
      </c>
      <c r="AR374" s="20"/>
      <c r="AS374" s="20">
        <f t="shared" ref="AS374:AX374" si="3722">$AC374*AD374</f>
        <v>0.00000002775003047</v>
      </c>
      <c r="AT374" s="20">
        <f t="shared" si="3722"/>
        <v>0.00000001840007272</v>
      </c>
      <c r="AU374" s="20">
        <f t="shared" si="3722"/>
        <v>-0.0000008179208494</v>
      </c>
      <c r="AV374" s="20">
        <f t="shared" si="3722"/>
        <v>-0.0000008105290229</v>
      </c>
      <c r="AW374" s="20">
        <f t="shared" si="3722"/>
        <v>-0.0000001923836278</v>
      </c>
      <c r="AX374" s="20">
        <f t="shared" si="3722"/>
        <v>-0.0000001923836278</v>
      </c>
      <c r="AY374" s="20"/>
      <c r="AZ374" s="20">
        <f t="shared" ref="AZ374:BD374" si="3723">$AD374*AE374</f>
        <v>0.00000005515776292</v>
      </c>
      <c r="BA374" s="20">
        <f t="shared" si="3723"/>
        <v>-0.000002451875326</v>
      </c>
      <c r="BB374" s="20">
        <f t="shared" si="3723"/>
        <v>-0.000002429716902</v>
      </c>
      <c r="BC374" s="20">
        <f t="shared" si="3723"/>
        <v>-0.0000005767069888</v>
      </c>
      <c r="BD374" s="20">
        <f t="shared" si="3723"/>
        <v>-0.0000005767069888</v>
      </c>
      <c r="BE374" s="20"/>
      <c r="BF374" s="20">
        <f t="shared" ref="BF374:BI374" si="3724">$AE374*AF374</f>
        <v>-0.000001625752604</v>
      </c>
      <c r="BG374" s="20">
        <f t="shared" si="3724"/>
        <v>-0.00000161106013</v>
      </c>
      <c r="BH374" s="20">
        <f t="shared" si="3724"/>
        <v>-0.000000382394194</v>
      </c>
      <c r="BI374" s="20">
        <f t="shared" si="3724"/>
        <v>-0.000000382394194</v>
      </c>
      <c r="BJ374" s="20"/>
      <c r="BK374" s="20">
        <f t="shared" ref="BK374:BM374" si="3725">$AF374*AG374</f>
        <v>0.0000716149164</v>
      </c>
      <c r="BL374" s="20">
        <f t="shared" si="3725"/>
        <v>0.00001699820369</v>
      </c>
      <c r="BM374" s="20">
        <f t="shared" si="3725"/>
        <v>0.00001699820369</v>
      </c>
      <c r="BN374" s="20"/>
      <c r="BO374" s="20">
        <f t="shared" ref="BO374:BP374" si="3726">$AG374*AH374</f>
        <v>0.00001684458519</v>
      </c>
      <c r="BP374" s="20">
        <f t="shared" si="3726"/>
        <v>0.00001684458519</v>
      </c>
      <c r="BQ374" s="20"/>
      <c r="BR374" s="20">
        <f t="shared" si="27"/>
        <v>0.000003998157149</v>
      </c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  <c r="DC374" s="20"/>
      <c r="DD374" s="20"/>
      <c r="DE374" s="20"/>
    </row>
    <row r="375" ht="15.75" customHeight="1">
      <c r="A375" s="86">
        <v>44715.0</v>
      </c>
      <c r="B375" s="490">
        <v>0.0394</v>
      </c>
      <c r="C375" s="490">
        <v>0.0404</v>
      </c>
      <c r="D375" s="490">
        <v>0.045899999999999996</v>
      </c>
      <c r="E375" s="20">
        <v>0.03401</v>
      </c>
      <c r="F375" s="20">
        <v>0.0363</v>
      </c>
      <c r="G375" s="20">
        <v>0.0076300000000000005</v>
      </c>
      <c r="H375" s="20">
        <v>0.0118</v>
      </c>
      <c r="I375" s="20" t="s">
        <v>83</v>
      </c>
      <c r="J375" s="20"/>
      <c r="K375" s="86">
        <v>44715.0</v>
      </c>
      <c r="L375" s="89">
        <v>0.9331</v>
      </c>
      <c r="M375" s="89">
        <v>131.01</v>
      </c>
      <c r="N375" s="20"/>
      <c r="O375" s="20"/>
      <c r="P375" s="20"/>
      <c r="Q375" s="20"/>
      <c r="R375" s="20"/>
      <c r="S375" s="86">
        <v>44715.0</v>
      </c>
      <c r="T375" s="20">
        <f t="shared" ref="T375:V375" si="3727">(1+B375)*1</f>
        <v>1.0394</v>
      </c>
      <c r="U375" s="20">
        <f t="shared" si="3727"/>
        <v>1.0404</v>
      </c>
      <c r="V375" s="20">
        <f t="shared" si="3727"/>
        <v>1.0459</v>
      </c>
      <c r="W375" s="91">
        <f t="shared" ref="W375:X375" si="3728">(1+E375)*$L375</f>
        <v>0.964834731</v>
      </c>
      <c r="X375" s="91">
        <f t="shared" si="3728"/>
        <v>0.96697153</v>
      </c>
      <c r="Y375" s="91">
        <f t="shared" ref="Y375:Z375" si="3729">(1+G375)*$M375</f>
        <v>132.0096063</v>
      </c>
      <c r="Z375" s="91">
        <f t="shared" si="3729"/>
        <v>132.555918</v>
      </c>
      <c r="AA375" s="20"/>
      <c r="AB375" s="86">
        <v>44715.0</v>
      </c>
      <c r="AC375" s="92">
        <f t="shared" ref="AC375:AI375" si="3730">LN(T375/T374)</f>
        <v>0</v>
      </c>
      <c r="AD375" s="92">
        <f t="shared" si="3730"/>
        <v>0.00009612149765</v>
      </c>
      <c r="AE375" s="92">
        <f t="shared" si="3730"/>
        <v>0</v>
      </c>
      <c r="AF375" s="92">
        <f t="shared" si="3730"/>
        <v>0.002517360214</v>
      </c>
      <c r="AG375" s="92">
        <f t="shared" si="3730"/>
        <v>0.002440298158</v>
      </c>
      <c r="AH375" s="92">
        <f t="shared" si="3730"/>
        <v>0.00834995665</v>
      </c>
      <c r="AI375" s="92">
        <f t="shared" si="3730"/>
        <v>0.008508732489</v>
      </c>
      <c r="AJ375" s="20"/>
      <c r="AK375" s="20">
        <f t="shared" ref="AK375:AQ375" si="3731">AC375*AC375</f>
        <v>0</v>
      </c>
      <c r="AL375" s="20">
        <f t="shared" si="3731"/>
        <v>0.00000000923934231</v>
      </c>
      <c r="AM375" s="20">
        <f t="shared" si="3731"/>
        <v>0</v>
      </c>
      <c r="AN375" s="20">
        <f t="shared" si="3731"/>
        <v>0.000006337102445</v>
      </c>
      <c r="AO375" s="20">
        <f t="shared" si="3731"/>
        <v>0.000005955055101</v>
      </c>
      <c r="AP375" s="20">
        <f t="shared" si="3731"/>
        <v>0.00006972177606</v>
      </c>
      <c r="AQ375" s="20">
        <f t="shared" si="3731"/>
        <v>0.00007239852857</v>
      </c>
      <c r="AR375" s="20"/>
      <c r="AS375" s="20">
        <f t="shared" ref="AS375:AX375" si="3732">$AC375*AD375</f>
        <v>0</v>
      </c>
      <c r="AT375" s="20">
        <f t="shared" si="3732"/>
        <v>0</v>
      </c>
      <c r="AU375" s="20">
        <f t="shared" si="3732"/>
        <v>0</v>
      </c>
      <c r="AV375" s="20">
        <f t="shared" si="3732"/>
        <v>0</v>
      </c>
      <c r="AW375" s="20">
        <f t="shared" si="3732"/>
        <v>0</v>
      </c>
      <c r="AX375" s="20">
        <f t="shared" si="3732"/>
        <v>0</v>
      </c>
      <c r="AY375" s="20"/>
      <c r="AZ375" s="20">
        <f t="shared" ref="AZ375:BD375" si="3733">$AD375*AE375</f>
        <v>0</v>
      </c>
      <c r="BA375" s="20">
        <f t="shared" si="3733"/>
        <v>0.0000002419724339</v>
      </c>
      <c r="BB375" s="20">
        <f t="shared" si="3733"/>
        <v>0.0000002345651137</v>
      </c>
      <c r="BC375" s="20">
        <f t="shared" si="3733"/>
        <v>0.0000008026103385</v>
      </c>
      <c r="BD375" s="20">
        <f t="shared" si="3733"/>
        <v>0.0000008178721099</v>
      </c>
      <c r="BE375" s="20"/>
      <c r="BF375" s="20">
        <f t="shared" ref="BF375:BI375" si="3734">$AE375*AF375</f>
        <v>0</v>
      </c>
      <c r="BG375" s="20">
        <f t="shared" si="3734"/>
        <v>0</v>
      </c>
      <c r="BH375" s="20">
        <f t="shared" si="3734"/>
        <v>0</v>
      </c>
      <c r="BI375" s="20">
        <f t="shared" si="3734"/>
        <v>0</v>
      </c>
      <c r="BJ375" s="20"/>
      <c r="BK375" s="20">
        <f t="shared" ref="BK375:BM375" si="3735">$AF375*AG375</f>
        <v>0.000006143109493</v>
      </c>
      <c r="BL375" s="20">
        <f t="shared" si="3735"/>
        <v>0.00002101984866</v>
      </c>
      <c r="BM375" s="20">
        <f t="shared" si="3735"/>
        <v>0.00002141954464</v>
      </c>
      <c r="BN375" s="20"/>
      <c r="BO375" s="20">
        <f t="shared" ref="BO375:BP375" si="3736">$AG375*AH375</f>
        <v>0.00002037638384</v>
      </c>
      <c r="BP375" s="20">
        <f t="shared" si="3736"/>
        <v>0.00002076384422</v>
      </c>
      <c r="BQ375" s="20"/>
      <c r="BR375" s="20">
        <f t="shared" si="27"/>
        <v>0.00007104754743</v>
      </c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</row>
    <row r="376" ht="15.75" customHeight="1">
      <c r="A376" s="86">
        <v>44718.0</v>
      </c>
      <c r="B376" s="490">
        <v>0.0395</v>
      </c>
      <c r="C376" s="490">
        <v>0.0403</v>
      </c>
      <c r="D376" s="490">
        <v>0.045899999999999996</v>
      </c>
      <c r="E376" s="20">
        <v>0.03454</v>
      </c>
      <c r="F376" s="20">
        <v>0.03676</v>
      </c>
      <c r="G376" s="20">
        <v>0.008100000000000001</v>
      </c>
      <c r="H376" s="20">
        <v>0.0118</v>
      </c>
      <c r="I376" s="20" t="s">
        <v>83</v>
      </c>
      <c r="J376" s="20"/>
      <c r="K376" s="86">
        <v>44718.0</v>
      </c>
      <c r="L376" s="89">
        <v>0.935</v>
      </c>
      <c r="M376" s="89">
        <v>131.9</v>
      </c>
      <c r="N376" s="20"/>
      <c r="O376" s="20"/>
      <c r="P376" s="20"/>
      <c r="Q376" s="20"/>
      <c r="R376" s="20"/>
      <c r="S376" s="86">
        <v>44718.0</v>
      </c>
      <c r="T376" s="20">
        <f t="shared" ref="T376:V376" si="3737">(1+B376)*1</f>
        <v>1.0395</v>
      </c>
      <c r="U376" s="20">
        <f t="shared" si="3737"/>
        <v>1.0403</v>
      </c>
      <c r="V376" s="20">
        <f t="shared" si="3737"/>
        <v>1.0459</v>
      </c>
      <c r="W376" s="91">
        <f t="shared" ref="W376:X376" si="3738">(1+E376)*$L376</f>
        <v>0.9672949</v>
      </c>
      <c r="X376" s="91">
        <f t="shared" si="3738"/>
        <v>0.9693706</v>
      </c>
      <c r="Y376" s="91">
        <f t="shared" ref="Y376:Z376" si="3739">(1+G376)*$M376</f>
        <v>132.96839</v>
      </c>
      <c r="Z376" s="91">
        <f t="shared" si="3739"/>
        <v>133.45642</v>
      </c>
      <c r="AA376" s="20"/>
      <c r="AB376" s="86">
        <v>44718.0</v>
      </c>
      <c r="AC376" s="92">
        <f t="shared" ref="AC376:AI376" si="3740">LN(T376/T375)</f>
        <v>0.00009620472373</v>
      </c>
      <c r="AD376" s="92">
        <f t="shared" si="3740"/>
        <v>-0.00009612149765</v>
      </c>
      <c r="AE376" s="92">
        <f t="shared" si="3740"/>
        <v>0</v>
      </c>
      <c r="AF376" s="92">
        <f t="shared" si="3740"/>
        <v>0.002546589308</v>
      </c>
      <c r="AG376" s="92">
        <f t="shared" si="3740"/>
        <v>0.002477941465</v>
      </c>
      <c r="AH376" s="92">
        <f t="shared" si="3740"/>
        <v>0.007236735863</v>
      </c>
      <c r="AI376" s="92">
        <f t="shared" si="3740"/>
        <v>0.006770403558</v>
      </c>
      <c r="AJ376" s="20"/>
      <c r="AK376" s="20">
        <f t="shared" ref="AK376:AQ376" si="3741">AC376*AC376</f>
        <v>0.000000009255348867</v>
      </c>
      <c r="AL376" s="20">
        <f t="shared" si="3741"/>
        <v>0.00000000923934231</v>
      </c>
      <c r="AM376" s="20">
        <f t="shared" si="3741"/>
        <v>0</v>
      </c>
      <c r="AN376" s="20">
        <f t="shared" si="3741"/>
        <v>0.000006485117101</v>
      </c>
      <c r="AO376" s="20">
        <f t="shared" si="3741"/>
        <v>0.000006140193906</v>
      </c>
      <c r="AP376" s="20">
        <f t="shared" si="3741"/>
        <v>0.00005237034595</v>
      </c>
      <c r="AQ376" s="20">
        <f t="shared" si="3741"/>
        <v>0.00004583836433</v>
      </c>
      <c r="AR376" s="20"/>
      <c r="AS376" s="20">
        <f t="shared" ref="AS376:AX376" si="3742">$AC376*AD376</f>
        <v>-0.000000009247342125</v>
      </c>
      <c r="AT376" s="20">
        <f t="shared" si="3742"/>
        <v>0</v>
      </c>
      <c r="AU376" s="20">
        <f t="shared" si="3742"/>
        <v>0.0000002449939208</v>
      </c>
      <c r="AV376" s="20">
        <f t="shared" si="3742"/>
        <v>0.0000002383896741</v>
      </c>
      <c r="AW376" s="20">
        <f t="shared" si="3742"/>
        <v>0.0000006962081743</v>
      </c>
      <c r="AX376" s="20">
        <f t="shared" si="3742"/>
        <v>0.0000006513448038</v>
      </c>
      <c r="AY376" s="20"/>
      <c r="AZ376" s="20">
        <f t="shared" ref="AZ376:BD376" si="3743">$AD376*AE376</f>
        <v>0</v>
      </c>
      <c r="BA376" s="20">
        <f t="shared" si="3743"/>
        <v>-0.0000002447819781</v>
      </c>
      <c r="BB376" s="20">
        <f t="shared" si="3743"/>
        <v>-0.0000002381834447</v>
      </c>
      <c r="BC376" s="20">
        <f t="shared" si="3743"/>
        <v>-0.0000006956058892</v>
      </c>
      <c r="BD376" s="20">
        <f t="shared" si="3743"/>
        <v>-0.0000006507813296</v>
      </c>
      <c r="BE376" s="20"/>
      <c r="BF376" s="20">
        <f t="shared" ref="BF376:BI376" si="3744">$AE376*AF376</f>
        <v>0</v>
      </c>
      <c r="BG376" s="20">
        <f t="shared" si="3744"/>
        <v>0</v>
      </c>
      <c r="BH376" s="20">
        <f t="shared" si="3744"/>
        <v>0</v>
      </c>
      <c r="BI376" s="20">
        <f t="shared" si="3744"/>
        <v>0</v>
      </c>
      <c r="BJ376" s="20"/>
      <c r="BK376" s="20">
        <f t="shared" ref="BK376:BM376" si="3745">$AF376*AG376</f>
        <v>0.00000631029924</v>
      </c>
      <c r="BL376" s="20">
        <f t="shared" si="3745"/>
        <v>0.00001842899417</v>
      </c>
      <c r="BM376" s="20">
        <f t="shared" si="3745"/>
        <v>0.00001724143731</v>
      </c>
      <c r="BN376" s="20"/>
      <c r="BO376" s="20">
        <f t="shared" ref="BO376:BP376" si="3746">$AG376*AH376</f>
        <v>0.00001793220787</v>
      </c>
      <c r="BP376" s="20">
        <f t="shared" si="3746"/>
        <v>0.00001677666371</v>
      </c>
      <c r="BQ376" s="20"/>
      <c r="BR376" s="20">
        <f t="shared" si="27"/>
        <v>0.00004899562223</v>
      </c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20"/>
    </row>
    <row r="377" ht="15.75" customHeight="1">
      <c r="A377" s="86">
        <v>44719.0</v>
      </c>
      <c r="B377" s="490">
        <v>0.039900000000000005</v>
      </c>
      <c r="C377" s="490">
        <v>0.0409</v>
      </c>
      <c r="D377" s="490">
        <v>0.0462</v>
      </c>
      <c r="E377" s="20">
        <v>0.03515</v>
      </c>
      <c r="F377" s="20">
        <v>0.03728</v>
      </c>
      <c r="G377" s="20">
        <v>0.00819</v>
      </c>
      <c r="H377" s="20">
        <v>0.0118</v>
      </c>
      <c r="I377" s="20" t="s">
        <v>83</v>
      </c>
      <c r="J377" s="20"/>
      <c r="K377" s="86">
        <v>44719.0</v>
      </c>
      <c r="L377" s="89">
        <v>0.9343</v>
      </c>
      <c r="M377" s="89">
        <v>132.65</v>
      </c>
      <c r="N377" s="20"/>
      <c r="O377" s="20"/>
      <c r="P377" s="20"/>
      <c r="Q377" s="20"/>
      <c r="R377" s="20"/>
      <c r="S377" s="86">
        <v>44719.0</v>
      </c>
      <c r="T377" s="20">
        <f t="shared" ref="T377:V377" si="3747">(1+B377)*1</f>
        <v>1.0399</v>
      </c>
      <c r="U377" s="20">
        <f t="shared" si="3747"/>
        <v>1.0409</v>
      </c>
      <c r="V377" s="20">
        <f t="shared" si="3747"/>
        <v>1.0462</v>
      </c>
      <c r="W377" s="91">
        <f t="shared" ref="W377:X377" si="3748">(1+E377)*$L377</f>
        <v>0.967140645</v>
      </c>
      <c r="X377" s="91">
        <f t="shared" si="3748"/>
        <v>0.969130704</v>
      </c>
      <c r="Y377" s="91">
        <f t="shared" ref="Y377:Z377" si="3749">(1+G377)*$M377</f>
        <v>133.7364035</v>
      </c>
      <c r="Z377" s="91">
        <f t="shared" si="3749"/>
        <v>134.21527</v>
      </c>
      <c r="AA377" s="20"/>
      <c r="AB377" s="86">
        <v>44719.0</v>
      </c>
      <c r="AC377" s="92">
        <f t="shared" ref="AC377:AI377" si="3750">LN(T377/T376)</f>
        <v>0.0003847263681</v>
      </c>
      <c r="AD377" s="92">
        <f t="shared" si="3750"/>
        <v>0.0005765904446</v>
      </c>
      <c r="AE377" s="92">
        <f t="shared" si="3750"/>
        <v>0.0002867931763</v>
      </c>
      <c r="AF377" s="92">
        <f t="shared" si="3750"/>
        <v>-0.0001594832154</v>
      </c>
      <c r="AG377" s="92">
        <f t="shared" si="3750"/>
        <v>-0.00024750667</v>
      </c>
      <c r="AH377" s="92">
        <f t="shared" si="3750"/>
        <v>0.005759293733</v>
      </c>
      <c r="AI377" s="92">
        <f t="shared" si="3750"/>
        <v>0.00567002086</v>
      </c>
      <c r="AJ377" s="20"/>
      <c r="AK377" s="20">
        <f t="shared" ref="AK377:AQ377" si="3751">AC377*AC377</f>
        <v>0.0000001480143783</v>
      </c>
      <c r="AL377" s="20">
        <f t="shared" si="3751"/>
        <v>0.0000003324565408</v>
      </c>
      <c r="AM377" s="20">
        <f t="shared" si="3751"/>
        <v>0.00000008225032597</v>
      </c>
      <c r="AN377" s="20">
        <f t="shared" si="3751"/>
        <v>0.00000002543489599</v>
      </c>
      <c r="AO377" s="20">
        <f t="shared" si="3751"/>
        <v>0.00000006125955167</v>
      </c>
      <c r="AP377" s="20">
        <f t="shared" si="3751"/>
        <v>0.0000331694643</v>
      </c>
      <c r="AQ377" s="20">
        <f t="shared" si="3751"/>
        <v>0.00003214913656</v>
      </c>
      <c r="AR377" s="20"/>
      <c r="AS377" s="20">
        <f t="shared" ref="AS377:AX377" si="3752">$AC377*AD377</f>
        <v>0.0000002218295476</v>
      </c>
      <c r="AT377" s="20">
        <f t="shared" si="3752"/>
        <v>0.0000001103368971</v>
      </c>
      <c r="AU377" s="20">
        <f t="shared" si="3752"/>
        <v>-0.00000006135739823</v>
      </c>
      <c r="AV377" s="20">
        <f t="shared" si="3752"/>
        <v>-0.00000009522234222</v>
      </c>
      <c r="AW377" s="20">
        <f t="shared" si="3752"/>
        <v>0.000002215752161</v>
      </c>
      <c r="AX377" s="20">
        <f t="shared" si="3752"/>
        <v>0.000002181406533</v>
      </c>
      <c r="AY377" s="20"/>
      <c r="AZ377" s="20">
        <f t="shared" ref="AZ377:BD377" si="3753">$AD377*AE377</f>
        <v>0.000000165362205</v>
      </c>
      <c r="BA377" s="20">
        <f t="shared" si="3753"/>
        <v>-0.00000009195649806</v>
      </c>
      <c r="BB377" s="20">
        <f t="shared" si="3753"/>
        <v>-0.0000001427099809</v>
      </c>
      <c r="BC377" s="20">
        <f t="shared" si="3753"/>
        <v>0.000003320753734</v>
      </c>
      <c r="BD377" s="20">
        <f t="shared" si="3753"/>
        <v>0.000003269279849</v>
      </c>
      <c r="BE377" s="20"/>
      <c r="BF377" s="20">
        <f t="shared" ref="BF377:BI377" si="3754">$AE377*AF377</f>
        <v>-0.0000000457386979</v>
      </c>
      <c r="BG377" s="20">
        <f t="shared" si="3754"/>
        <v>-0.00000007098322403</v>
      </c>
      <c r="BH377" s="20">
        <f t="shared" si="3754"/>
        <v>0.000001651726143</v>
      </c>
      <c r="BI377" s="20">
        <f t="shared" si="3754"/>
        <v>0.000001626123292</v>
      </c>
      <c r="BJ377" s="20"/>
      <c r="BK377" s="20">
        <f t="shared" ref="BK377:BM377" si="3755">$AF377*AG377</f>
        <v>0.00000003947315955</v>
      </c>
      <c r="BL377" s="20">
        <f t="shared" si="3755"/>
        <v>-0.0000009185106828</v>
      </c>
      <c r="BM377" s="20">
        <f t="shared" si="3755"/>
        <v>-0.0000009042731581</v>
      </c>
      <c r="BN377" s="20"/>
      <c r="BO377" s="20">
        <f t="shared" ref="BO377:BP377" si="3756">$AG377*AH377</f>
        <v>-0.000001425463613</v>
      </c>
      <c r="BP377" s="20">
        <f t="shared" si="3756"/>
        <v>-0.000001403367982</v>
      </c>
      <c r="BQ377" s="20"/>
      <c r="BR377" s="20">
        <f t="shared" si="27"/>
        <v>0.00003265531561</v>
      </c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  <c r="DC377" s="20"/>
      <c r="DD377" s="20"/>
      <c r="DE377" s="20"/>
    </row>
    <row r="378" ht="15.75" customHeight="1">
      <c r="A378" s="86">
        <v>44720.0</v>
      </c>
      <c r="B378" s="490">
        <v>0.0398</v>
      </c>
      <c r="C378" s="490">
        <v>0.0408</v>
      </c>
      <c r="D378" s="490">
        <v>0.046</v>
      </c>
      <c r="E378" s="20">
        <v>0.03532</v>
      </c>
      <c r="F378" s="20">
        <v>0.03767</v>
      </c>
      <c r="G378" s="20">
        <v>0.00819</v>
      </c>
      <c r="H378" s="20">
        <v>0.0118</v>
      </c>
      <c r="I378" s="20" t="s">
        <v>83</v>
      </c>
      <c r="J378" s="20"/>
      <c r="K378" s="86">
        <v>44720.0</v>
      </c>
      <c r="L378" s="89">
        <v>0.9332</v>
      </c>
      <c r="M378" s="89">
        <v>134.29</v>
      </c>
      <c r="N378" s="20"/>
      <c r="O378" s="20"/>
      <c r="P378" s="20"/>
      <c r="Q378" s="20"/>
      <c r="R378" s="20"/>
      <c r="S378" s="86">
        <v>44720.0</v>
      </c>
      <c r="T378" s="20">
        <f t="shared" ref="T378:V378" si="3757">(1+B378)*1</f>
        <v>1.0398</v>
      </c>
      <c r="U378" s="20">
        <f t="shared" si="3757"/>
        <v>1.0408</v>
      </c>
      <c r="V378" s="20">
        <f t="shared" si="3757"/>
        <v>1.046</v>
      </c>
      <c r="W378" s="91">
        <f t="shared" ref="W378:X378" si="3758">(1+E378)*$L378</f>
        <v>0.966160624</v>
      </c>
      <c r="X378" s="91">
        <f t="shared" si="3758"/>
        <v>0.968353644</v>
      </c>
      <c r="Y378" s="91">
        <f t="shared" ref="Y378:Z378" si="3759">(1+G378)*$M378</f>
        <v>135.3898351</v>
      </c>
      <c r="Z378" s="91">
        <f t="shared" si="3759"/>
        <v>135.874622</v>
      </c>
      <c r="AA378" s="20"/>
      <c r="AB378" s="86">
        <v>44720.0</v>
      </c>
      <c r="AC378" s="92">
        <f t="shared" ref="AC378:AI378" si="3760">LN(T378/T377)</f>
        <v>-0.00009616771657</v>
      </c>
      <c r="AD378" s="92">
        <f t="shared" si="3760"/>
        <v>-0.00009607532313</v>
      </c>
      <c r="AE378" s="92">
        <f t="shared" si="3760"/>
        <v>-0.0001911863116</v>
      </c>
      <c r="AF378" s="92">
        <f t="shared" si="3760"/>
        <v>-0.001013831729</v>
      </c>
      <c r="AG378" s="92">
        <f t="shared" si="3760"/>
        <v>-0.0008021329746</v>
      </c>
      <c r="AH378" s="92">
        <f t="shared" si="3760"/>
        <v>0.01228756001</v>
      </c>
      <c r="AI378" s="92">
        <f t="shared" si="3760"/>
        <v>0.01228756001</v>
      </c>
      <c r="AJ378" s="20"/>
      <c r="AK378" s="20">
        <f t="shared" ref="AK378:AQ378" si="3761">AC378*AC378</f>
        <v>0.000000009248229711</v>
      </c>
      <c r="AL378" s="20">
        <f t="shared" si="3761"/>
        <v>0.000000009230467714</v>
      </c>
      <c r="AM378" s="20">
        <f t="shared" si="3761"/>
        <v>0.00000003655220576</v>
      </c>
      <c r="AN378" s="20">
        <f t="shared" si="3761"/>
        <v>0.000001027854774</v>
      </c>
      <c r="AO378" s="20">
        <f t="shared" si="3761"/>
        <v>0.000000643417309</v>
      </c>
      <c r="AP378" s="20">
        <f t="shared" si="3761"/>
        <v>0.000150984131</v>
      </c>
      <c r="AQ378" s="20">
        <f t="shared" si="3761"/>
        <v>0.000150984131</v>
      </c>
      <c r="AR378" s="20"/>
      <c r="AS378" s="20">
        <f t="shared" ref="AS378:AX378" si="3762">$AC378*AD378</f>
        <v>0.000000009239344444</v>
      </c>
      <c r="AT378" s="20">
        <f t="shared" si="3762"/>
        <v>0.00000001838595103</v>
      </c>
      <c r="AU378" s="20">
        <f t="shared" si="3762"/>
        <v>0.00000009749788235</v>
      </c>
      <c r="AV378" s="20">
        <f t="shared" si="3762"/>
        <v>0.00000007713929656</v>
      </c>
      <c r="AW378" s="20">
        <f t="shared" si="3762"/>
        <v>-0.000001181666588</v>
      </c>
      <c r="AX378" s="20">
        <f t="shared" si="3762"/>
        <v>-0.000001181666588</v>
      </c>
      <c r="AY378" s="20"/>
      <c r="AZ378" s="20">
        <f t="shared" ref="AZ378:BD378" si="3763">$AD378*AE378</f>
        <v>0.00000001836828667</v>
      </c>
      <c r="BA378" s="20">
        <f t="shared" si="3763"/>
        <v>0.00000009740421094</v>
      </c>
      <c r="BB378" s="20">
        <f t="shared" si="3763"/>
        <v>0.00000007706518473</v>
      </c>
      <c r="BC378" s="20">
        <f t="shared" si="3763"/>
        <v>-0.000001180531298</v>
      </c>
      <c r="BD378" s="20">
        <f t="shared" si="3763"/>
        <v>-0.000001180531298</v>
      </c>
      <c r="BE378" s="20"/>
      <c r="BF378" s="20">
        <f t="shared" ref="BF378:BI378" si="3764">$AE378*AF378</f>
        <v>0.0000001938307489</v>
      </c>
      <c r="BG378" s="20">
        <f t="shared" si="3764"/>
        <v>0.0000001533568449</v>
      </c>
      <c r="BH378" s="20">
        <f t="shared" si="3764"/>
        <v>-0.000002349213277</v>
      </c>
      <c r="BI378" s="20">
        <f t="shared" si="3764"/>
        <v>-0.000002349213277</v>
      </c>
      <c r="BJ378" s="20"/>
      <c r="BK378" s="20">
        <f t="shared" ref="BK378:BM378" si="3765">$AF378*AG378</f>
        <v>0.0000008132278604</v>
      </c>
      <c r="BL378" s="20">
        <f t="shared" si="3765"/>
        <v>-0.00001245751821</v>
      </c>
      <c r="BM378" s="20">
        <f t="shared" si="3765"/>
        <v>-0.00001245751821</v>
      </c>
      <c r="BN378" s="20"/>
      <c r="BO378" s="20">
        <f t="shared" ref="BO378:BP378" si="3766">$AG378*AH378</f>
        <v>-0.000009856257061</v>
      </c>
      <c r="BP378" s="20">
        <f t="shared" si="3766"/>
        <v>-0.000009856257061</v>
      </c>
      <c r="BQ378" s="20"/>
      <c r="BR378" s="20">
        <f t="shared" si="27"/>
        <v>0.000150984131</v>
      </c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/>
      <c r="DB378" s="20"/>
      <c r="DC378" s="20"/>
      <c r="DD378" s="20"/>
      <c r="DE378" s="20"/>
    </row>
    <row r="379" ht="15.75" customHeight="1">
      <c r="A379" s="86">
        <v>44721.0</v>
      </c>
      <c r="B379" s="490">
        <v>0.04</v>
      </c>
      <c r="C379" s="490">
        <v>0.0412</v>
      </c>
      <c r="D379" s="490">
        <v>0.04650000000000001</v>
      </c>
      <c r="E379" s="20">
        <v>0.03561</v>
      </c>
      <c r="F379" s="20">
        <v>0.038130000000000004</v>
      </c>
      <c r="G379" s="20">
        <v>0.00885</v>
      </c>
      <c r="H379" s="20">
        <v>0.0118</v>
      </c>
      <c r="I379" s="20" t="s">
        <v>83</v>
      </c>
      <c r="J379" s="20"/>
      <c r="K379" s="86">
        <v>44721.0</v>
      </c>
      <c r="L379" s="89">
        <v>0.942</v>
      </c>
      <c r="M379" s="89">
        <v>134.4</v>
      </c>
      <c r="N379" s="20"/>
      <c r="O379" s="20"/>
      <c r="P379" s="20"/>
      <c r="Q379" s="20"/>
      <c r="R379" s="20"/>
      <c r="S379" s="86">
        <v>44721.0</v>
      </c>
      <c r="T379" s="20">
        <f t="shared" ref="T379:V379" si="3767">(1+B379)*1</f>
        <v>1.04</v>
      </c>
      <c r="U379" s="20">
        <f t="shared" si="3767"/>
        <v>1.0412</v>
      </c>
      <c r="V379" s="20">
        <f t="shared" si="3767"/>
        <v>1.0465</v>
      </c>
      <c r="W379" s="91">
        <f t="shared" ref="W379:X379" si="3768">(1+E379)*$L379</f>
        <v>0.97554462</v>
      </c>
      <c r="X379" s="91">
        <f t="shared" si="3768"/>
        <v>0.97791846</v>
      </c>
      <c r="Y379" s="91">
        <f t="shared" ref="Y379:Z379" si="3769">(1+G379)*$M379</f>
        <v>135.58944</v>
      </c>
      <c r="Z379" s="91">
        <f t="shared" si="3769"/>
        <v>135.98592</v>
      </c>
      <c r="AA379" s="20"/>
      <c r="AB379" s="86">
        <v>44721.0</v>
      </c>
      <c r="AC379" s="92">
        <f t="shared" ref="AC379:AI379" si="3770">LN(T379/T378)</f>
        <v>0.0001923261858</v>
      </c>
      <c r="AD379" s="92">
        <f t="shared" si="3770"/>
        <v>0.0003842459221</v>
      </c>
      <c r="AE379" s="92">
        <f t="shared" si="3770"/>
        <v>0.0004778972612</v>
      </c>
      <c r="AF379" s="92">
        <f t="shared" si="3770"/>
        <v>0.00966580184</v>
      </c>
      <c r="AG379" s="92">
        <f t="shared" si="3770"/>
        <v>0.009828937057</v>
      </c>
      <c r="AH379" s="92">
        <f t="shared" si="3770"/>
        <v>0.001473211824</v>
      </c>
      <c r="AI379" s="92">
        <f t="shared" si="3770"/>
        <v>0.000818787496</v>
      </c>
      <c r="AJ379" s="20"/>
      <c r="AK379" s="20">
        <f t="shared" ref="AK379:AQ379" si="3771">AC379*AC379</f>
        <v>0.00000003698936175</v>
      </c>
      <c r="AL379" s="20">
        <f t="shared" si="3771"/>
        <v>0.0000001476449287</v>
      </c>
      <c r="AM379" s="20">
        <f t="shared" si="3771"/>
        <v>0.0000002283857922</v>
      </c>
      <c r="AN379" s="20">
        <f t="shared" si="3771"/>
        <v>0.00009342772521</v>
      </c>
      <c r="AO379" s="20">
        <f t="shared" si="3771"/>
        <v>0.00009660800367</v>
      </c>
      <c r="AP379" s="20">
        <f t="shared" si="3771"/>
        <v>0.000002170353079</v>
      </c>
      <c r="AQ379" s="20">
        <f t="shared" si="3771"/>
        <v>0.0000006704129635</v>
      </c>
      <c r="AR379" s="20"/>
      <c r="AS379" s="20">
        <f t="shared" ref="AS379:AX379" si="3772">$AC379*AD379</f>
        <v>0.00000007390055261</v>
      </c>
      <c r="AT379" s="20">
        <f t="shared" si="3772"/>
        <v>0.00000009191215745</v>
      </c>
      <c r="AU379" s="20">
        <f t="shared" si="3772"/>
        <v>0.000001858986801</v>
      </c>
      <c r="AV379" s="20">
        <f t="shared" si="3772"/>
        <v>0.000001890361975</v>
      </c>
      <c r="AW379" s="20">
        <f t="shared" si="3772"/>
        <v>0.000000283337211</v>
      </c>
      <c r="AX379" s="20">
        <f t="shared" si="3772"/>
        <v>0.0000001574742761</v>
      </c>
      <c r="AY379" s="20"/>
      <c r="AZ379" s="20">
        <f t="shared" ref="AZ379:BD379" si="3773">$AD379*AE379</f>
        <v>0.0000001836300738</v>
      </c>
      <c r="BA379" s="20">
        <f t="shared" si="3773"/>
        <v>0.000003714044941</v>
      </c>
      <c r="BB379" s="20">
        <f t="shared" si="3773"/>
        <v>0.000003776728983</v>
      </c>
      <c r="BC379" s="20">
        <f t="shared" si="3773"/>
        <v>0.0000005660756359</v>
      </c>
      <c r="BD379" s="20">
        <f t="shared" si="3773"/>
        <v>0.0000003146157564</v>
      </c>
      <c r="BE379" s="20"/>
      <c r="BF379" s="20">
        <f t="shared" ref="BF379:BI379" si="3774">$AE379*AF379</f>
        <v>0.000004619260227</v>
      </c>
      <c r="BG379" s="20">
        <f t="shared" si="3774"/>
        <v>0.0000046972221</v>
      </c>
      <c r="BH379" s="20">
        <f t="shared" si="3774"/>
        <v>0.000000704043896</v>
      </c>
      <c r="BI379" s="20">
        <f t="shared" si="3774"/>
        <v>0.0000003912963018</v>
      </c>
      <c r="BJ379" s="20"/>
      <c r="BK379" s="20">
        <f t="shared" ref="BK379:BM379" si="3775">$AF379*AG379</f>
        <v>0.00009500455789</v>
      </c>
      <c r="BL379" s="20">
        <f t="shared" si="3775"/>
        <v>0.00001423977356</v>
      </c>
      <c r="BM379" s="20">
        <f t="shared" si="3775"/>
        <v>0.000007914237685</v>
      </c>
      <c r="BN379" s="20"/>
      <c r="BO379" s="20">
        <f t="shared" ref="BO379:BP379" si="3776">$AG379*AH379</f>
        <v>0.00001448010629</v>
      </c>
      <c r="BP379" s="20">
        <f t="shared" si="3776"/>
        <v>0.000008047810761</v>
      </c>
      <c r="BQ379" s="20"/>
      <c r="BR379" s="20">
        <f t="shared" si="27"/>
        <v>0.000001206247421</v>
      </c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/>
      <c r="DB379" s="20"/>
      <c r="DC379" s="20"/>
      <c r="DD379" s="20"/>
      <c r="DE379" s="20"/>
    </row>
    <row r="380" ht="15.75" customHeight="1">
      <c r="A380" s="86">
        <v>44722.0</v>
      </c>
      <c r="B380" s="490">
        <v>0.0407</v>
      </c>
      <c r="C380" s="490">
        <v>0.0417</v>
      </c>
      <c r="D380" s="490">
        <v>0.0473</v>
      </c>
      <c r="E380" s="20">
        <v>0.0362</v>
      </c>
      <c r="F380" s="20">
        <v>0.03862</v>
      </c>
      <c r="G380" s="20">
        <v>0.00902</v>
      </c>
      <c r="H380" s="20">
        <v>0.0118</v>
      </c>
      <c r="I380" s="20" t="s">
        <v>83</v>
      </c>
      <c r="J380" s="20"/>
      <c r="K380" s="86">
        <v>44722.0</v>
      </c>
      <c r="L380" s="89">
        <v>0.9512</v>
      </c>
      <c r="M380" s="89">
        <v>134.47</v>
      </c>
      <c r="N380" s="20"/>
      <c r="O380" s="20"/>
      <c r="P380" s="20"/>
      <c r="Q380" s="20"/>
      <c r="R380" s="20"/>
      <c r="S380" s="86">
        <v>44722.0</v>
      </c>
      <c r="T380" s="20">
        <f t="shared" ref="T380:V380" si="3777">(1+B380)*1</f>
        <v>1.0407</v>
      </c>
      <c r="U380" s="20">
        <f t="shared" si="3777"/>
        <v>1.0417</v>
      </c>
      <c r="V380" s="20">
        <f t="shared" si="3777"/>
        <v>1.0473</v>
      </c>
      <c r="W380" s="91">
        <f t="shared" ref="W380:X380" si="3778">(1+E380)*$L380</f>
        <v>0.98563344</v>
      </c>
      <c r="X380" s="91">
        <f t="shared" si="3778"/>
        <v>0.987935344</v>
      </c>
      <c r="Y380" s="91">
        <f t="shared" ref="Y380:Z380" si="3779">(1+G380)*$M380</f>
        <v>135.6829194</v>
      </c>
      <c r="Z380" s="91">
        <f t="shared" si="3779"/>
        <v>136.056746</v>
      </c>
      <c r="AA380" s="20"/>
      <c r="AB380" s="86">
        <v>44722.0</v>
      </c>
      <c r="AC380" s="92">
        <f t="shared" ref="AC380:AI380" si="3780">LN(T380/T379)</f>
        <v>0.0006728505084</v>
      </c>
      <c r="AD380" s="92">
        <f t="shared" si="3780"/>
        <v>0.00048009987</v>
      </c>
      <c r="AE380" s="92">
        <f t="shared" si="3780"/>
        <v>0.000764160893</v>
      </c>
      <c r="AF380" s="92">
        <f t="shared" si="3780"/>
        <v>0.01028862111</v>
      </c>
      <c r="AG380" s="92">
        <f t="shared" si="3780"/>
        <v>0.01019096199</v>
      </c>
      <c r="AH380" s="92">
        <f t="shared" si="3780"/>
        <v>0.0006891922488</v>
      </c>
      <c r="AI380" s="92">
        <f t="shared" si="3780"/>
        <v>0.0005206977467</v>
      </c>
      <c r="AJ380" s="20"/>
      <c r="AK380" s="20">
        <f t="shared" ref="AK380:AQ380" si="3781">AC380*AC380</f>
        <v>0.0000004527278066</v>
      </c>
      <c r="AL380" s="20">
        <f t="shared" si="3781"/>
        <v>0.0000002304958852</v>
      </c>
      <c r="AM380" s="20">
        <f t="shared" si="3781"/>
        <v>0.0000005839418705</v>
      </c>
      <c r="AN380" s="20">
        <f t="shared" si="3781"/>
        <v>0.0001058557244</v>
      </c>
      <c r="AO380" s="20">
        <f t="shared" si="3781"/>
        <v>0.0001038557062</v>
      </c>
      <c r="AP380" s="20">
        <f t="shared" si="3781"/>
        <v>0.0000004749859557</v>
      </c>
      <c r="AQ380" s="20">
        <f t="shared" si="3781"/>
        <v>0.0000002711261434</v>
      </c>
      <c r="AR380" s="20"/>
      <c r="AS380" s="20">
        <f t="shared" ref="AS380:AX380" si="3782">$AC380*AD380</f>
        <v>0.0000003230354416</v>
      </c>
      <c r="AT380" s="20">
        <f t="shared" si="3782"/>
        <v>0.0000005141660454</v>
      </c>
      <c r="AU380" s="20">
        <f t="shared" si="3782"/>
        <v>0.000006922703946</v>
      </c>
      <c r="AV380" s="20">
        <f t="shared" si="3782"/>
        <v>0.000006856993953</v>
      </c>
      <c r="AW380" s="20">
        <f t="shared" si="3782"/>
        <v>0.000000463723355</v>
      </c>
      <c r="AX380" s="20">
        <f t="shared" si="3782"/>
        <v>0.0000003503517436</v>
      </c>
      <c r="AY380" s="20"/>
      <c r="AZ380" s="20">
        <f t="shared" ref="AZ380:BD380" si="3783">$AD380*AE380</f>
        <v>0.0000003668735454</v>
      </c>
      <c r="BA380" s="20">
        <f t="shared" si="3783"/>
        <v>0.000004939565658</v>
      </c>
      <c r="BB380" s="20">
        <f t="shared" si="3783"/>
        <v>0.000004892679524</v>
      </c>
      <c r="BC380" s="20">
        <f t="shared" si="3783"/>
        <v>0.000000330881109</v>
      </c>
      <c r="BD380" s="20">
        <f t="shared" si="3783"/>
        <v>0.0000002499869205</v>
      </c>
      <c r="BE380" s="20"/>
      <c r="BF380" s="20">
        <f t="shared" ref="BF380:BI380" si="3784">$AE380*AF380</f>
        <v>0.000007862161897</v>
      </c>
      <c r="BG380" s="20">
        <f t="shared" si="3784"/>
        <v>0.000007787534612</v>
      </c>
      <c r="BH380" s="20">
        <f t="shared" si="3784"/>
        <v>0.0000005266537643</v>
      </c>
      <c r="BI380" s="20">
        <f t="shared" si="3784"/>
        <v>0.0000003978968551</v>
      </c>
      <c r="BJ380" s="20"/>
      <c r="BK380" s="20">
        <f t="shared" ref="BK380:BM380" si="3785">$AF380*AG380</f>
        <v>0.0001048509466</v>
      </c>
      <c r="BL380" s="20">
        <f t="shared" si="3785"/>
        <v>0.000007090837921</v>
      </c>
      <c r="BM380" s="20">
        <f t="shared" si="3785"/>
        <v>0.00000535726183</v>
      </c>
      <c r="BN380" s="20"/>
      <c r="BO380" s="20">
        <f t="shared" ref="BO380:BP380" si="3786">$AG380*AH380</f>
        <v>0.000007023532007</v>
      </c>
      <c r="BP380" s="20">
        <f t="shared" si="3786"/>
        <v>0.000005306410943</v>
      </c>
      <c r="BQ380" s="20"/>
      <c r="BR380" s="20">
        <f t="shared" si="27"/>
        <v>0.000000358860851</v>
      </c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0"/>
      <c r="DB380" s="20"/>
      <c r="DC380" s="20"/>
      <c r="DD380" s="20"/>
      <c r="DE380" s="20"/>
    </row>
    <row r="381" ht="15.75" customHeight="1">
      <c r="A381" s="86">
        <v>44725.0</v>
      </c>
      <c r="B381" s="490">
        <v>0.042800000000000005</v>
      </c>
      <c r="C381" s="490">
        <v>0.044800000000000006</v>
      </c>
      <c r="D381" s="490">
        <v>0.0492</v>
      </c>
      <c r="E381" s="20">
        <v>0.03849</v>
      </c>
      <c r="F381" s="20">
        <v>0.040839999999999994</v>
      </c>
      <c r="G381" s="20">
        <v>0.00936</v>
      </c>
      <c r="H381" s="20">
        <v>0.0118</v>
      </c>
      <c r="I381" s="20" t="s">
        <v>83</v>
      </c>
      <c r="J381" s="20"/>
      <c r="K381" s="86">
        <v>44725.0</v>
      </c>
      <c r="L381" s="89">
        <v>0.961</v>
      </c>
      <c r="M381" s="89">
        <v>134.44</v>
      </c>
      <c r="N381" s="20"/>
      <c r="O381" s="20"/>
      <c r="P381" s="20"/>
      <c r="Q381" s="20"/>
      <c r="R381" s="20"/>
      <c r="S381" s="86">
        <v>44725.0</v>
      </c>
      <c r="T381" s="20">
        <f t="shared" ref="T381:V381" si="3787">(1+B381)*1</f>
        <v>1.0428</v>
      </c>
      <c r="U381" s="20">
        <f t="shared" si="3787"/>
        <v>1.0448</v>
      </c>
      <c r="V381" s="20">
        <f t="shared" si="3787"/>
        <v>1.0492</v>
      </c>
      <c r="W381" s="91">
        <f t="shared" ref="W381:X381" si="3788">(1+E381)*$L381</f>
        <v>0.99798889</v>
      </c>
      <c r="X381" s="91">
        <f t="shared" si="3788"/>
        <v>1.00024724</v>
      </c>
      <c r="Y381" s="91">
        <f t="shared" ref="Y381:Z381" si="3789">(1+G381)*$M381</f>
        <v>135.6983584</v>
      </c>
      <c r="Z381" s="91">
        <f t="shared" si="3789"/>
        <v>136.026392</v>
      </c>
      <c r="AA381" s="20"/>
      <c r="AB381" s="86">
        <v>44725.0</v>
      </c>
      <c r="AC381" s="92">
        <f t="shared" ref="AC381:AI381" si="3790">LN(T381/T380)</f>
        <v>0.002015839416</v>
      </c>
      <c r="AD381" s="92">
        <f t="shared" si="3790"/>
        <v>0.002971485532</v>
      </c>
      <c r="AE381" s="92">
        <f t="shared" si="3790"/>
        <v>0.001812545214</v>
      </c>
      <c r="AF381" s="92">
        <f t="shared" si="3790"/>
        <v>0.01245762321</v>
      </c>
      <c r="AG381" s="92">
        <f t="shared" si="3790"/>
        <v>0.01238523411</v>
      </c>
      <c r="AH381" s="92">
        <f t="shared" si="3790"/>
        <v>0.0001137808779</v>
      </c>
      <c r="AI381" s="92">
        <f t="shared" si="3790"/>
        <v>-0.0002231229789</v>
      </c>
      <c r="AJ381" s="20"/>
      <c r="AK381" s="20">
        <f t="shared" ref="AK381:AQ381" si="3791">AC381*AC381</f>
        <v>0.000004063608549</v>
      </c>
      <c r="AL381" s="20">
        <f t="shared" si="3791"/>
        <v>0.000008829726265</v>
      </c>
      <c r="AM381" s="20">
        <f t="shared" si="3791"/>
        <v>0.000003285320151</v>
      </c>
      <c r="AN381" s="20">
        <f t="shared" si="3791"/>
        <v>0.000155192376</v>
      </c>
      <c r="AO381" s="20">
        <f t="shared" si="3791"/>
        <v>0.000153394024</v>
      </c>
      <c r="AP381" s="20">
        <f t="shared" si="3791"/>
        <v>0.00000001294608818</v>
      </c>
      <c r="AQ381" s="20">
        <f t="shared" si="3791"/>
        <v>0.0000000497838637</v>
      </c>
      <c r="AR381" s="20"/>
      <c r="AS381" s="20">
        <f t="shared" ref="AS381:AX381" si="3792">$AC381*AD381</f>
        <v>0.000005990037658</v>
      </c>
      <c r="AT381" s="20">
        <f t="shared" si="3792"/>
        <v>0.000003653800084</v>
      </c>
      <c r="AU381" s="20">
        <f t="shared" si="3792"/>
        <v>0.00002511256789</v>
      </c>
      <c r="AV381" s="20">
        <f t="shared" si="3792"/>
        <v>0.00002496664309</v>
      </c>
      <c r="AW381" s="20">
        <f t="shared" si="3792"/>
        <v>0.0000002293639784</v>
      </c>
      <c r="AX381" s="20">
        <f t="shared" si="3792"/>
        <v>-0.0000004497800953</v>
      </c>
      <c r="AY381" s="20"/>
      <c r="AZ381" s="20">
        <f t="shared" ref="AZ381:BD381" si="3793">$AD381*AE381</f>
        <v>0.000005385951878</v>
      </c>
      <c r="BA381" s="20">
        <f t="shared" si="3793"/>
        <v>0.00003701764713</v>
      </c>
      <c r="BB381" s="20">
        <f t="shared" si="3793"/>
        <v>0.00003680254397</v>
      </c>
      <c r="BC381" s="20">
        <f t="shared" si="3793"/>
        <v>0.0000003380982325</v>
      </c>
      <c r="BD381" s="20">
        <f t="shared" si="3793"/>
        <v>-0.0000006630067035</v>
      </c>
      <c r="BE381" s="20"/>
      <c r="BF381" s="20">
        <f t="shared" ref="BF381:BI381" si="3794">$AE381*AF381</f>
        <v>0.00002258000532</v>
      </c>
      <c r="BG381" s="20">
        <f t="shared" si="3794"/>
        <v>0.00002244879681</v>
      </c>
      <c r="BH381" s="20">
        <f t="shared" si="3794"/>
        <v>0.0000002062329856</v>
      </c>
      <c r="BI381" s="20">
        <f t="shared" si="3794"/>
        <v>-0.0000004044204874</v>
      </c>
      <c r="BJ381" s="20"/>
      <c r="BK381" s="20">
        <f t="shared" ref="BK381:BM381" si="3795">$AF381*AG381</f>
        <v>0.0001542905799</v>
      </c>
      <c r="BL381" s="20">
        <f t="shared" si="3795"/>
        <v>0.000001417439305</v>
      </c>
      <c r="BM381" s="20">
        <f t="shared" si="3795"/>
        <v>-0.000002779582</v>
      </c>
      <c r="BN381" s="20"/>
      <c r="BO381" s="20">
        <f t="shared" ref="BO381:BP381" si="3796">$AG381*AH381</f>
        <v>0.00000140920281</v>
      </c>
      <c r="BP381" s="20">
        <f t="shared" si="3796"/>
        <v>-0.000002763430329</v>
      </c>
      <c r="BQ381" s="20"/>
      <c r="BR381" s="20">
        <f t="shared" si="27"/>
        <v>-0.00000002538712842</v>
      </c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20"/>
      <c r="DD381" s="20"/>
      <c r="DE381" s="20"/>
    </row>
    <row r="382" ht="15.75" customHeight="1">
      <c r="A382" s="86">
        <v>44726.0</v>
      </c>
      <c r="B382" s="490">
        <v>0.0438</v>
      </c>
      <c r="C382" s="490">
        <v>0.046</v>
      </c>
      <c r="D382" s="490">
        <v>0.0496</v>
      </c>
      <c r="E382" s="20">
        <v>0.03965</v>
      </c>
      <c r="F382" s="20">
        <v>0.042</v>
      </c>
      <c r="G382" s="20">
        <v>0.00981</v>
      </c>
      <c r="H382" s="20">
        <v>0.0118</v>
      </c>
      <c r="I382" s="20" t="s">
        <v>83</v>
      </c>
      <c r="J382" s="20"/>
      <c r="K382" s="86">
        <v>44726.0</v>
      </c>
      <c r="L382" s="89">
        <v>0.96</v>
      </c>
      <c r="M382" s="89">
        <v>135.48</v>
      </c>
      <c r="N382" s="20"/>
      <c r="O382" s="20"/>
      <c r="P382" s="20"/>
      <c r="Q382" s="20"/>
      <c r="R382" s="20"/>
      <c r="S382" s="86">
        <v>44726.0</v>
      </c>
      <c r="T382" s="20">
        <f t="shared" ref="T382:V382" si="3797">(1+B382)*1</f>
        <v>1.0438</v>
      </c>
      <c r="U382" s="20">
        <f t="shared" si="3797"/>
        <v>1.046</v>
      </c>
      <c r="V382" s="20">
        <f t="shared" si="3797"/>
        <v>1.0496</v>
      </c>
      <c r="W382" s="91">
        <f t="shared" ref="W382:X382" si="3798">(1+E382)*$L382</f>
        <v>0.998064</v>
      </c>
      <c r="X382" s="91">
        <f t="shared" si="3798"/>
        <v>1.00032</v>
      </c>
      <c r="Y382" s="91">
        <f t="shared" ref="Y382:Z382" si="3799">(1+G382)*$M382</f>
        <v>136.8090588</v>
      </c>
      <c r="Z382" s="91">
        <f t="shared" si="3799"/>
        <v>137.078664</v>
      </c>
      <c r="AA382" s="20"/>
      <c r="AB382" s="86">
        <v>44726.0</v>
      </c>
      <c r="AC382" s="92">
        <f t="shared" ref="AC382:AI382" si="3800">LN(T382/T381)</f>
        <v>0.00095849715</v>
      </c>
      <c r="AD382" s="92">
        <f t="shared" si="3800"/>
        <v>0.001147886103</v>
      </c>
      <c r="AE382" s="92">
        <f t="shared" si="3800"/>
        <v>0.0003811701971</v>
      </c>
      <c r="AF382" s="92">
        <f t="shared" si="3800"/>
        <v>0.00007525852688</v>
      </c>
      <c r="AG382" s="92">
        <f t="shared" si="3800"/>
        <v>0.00007273936969</v>
      </c>
      <c r="AH382" s="92">
        <f t="shared" si="3800"/>
        <v>0.0081517528</v>
      </c>
      <c r="AI382" s="92">
        <f t="shared" si="3800"/>
        <v>0.007706025093</v>
      </c>
      <c r="AJ382" s="20"/>
      <c r="AK382" s="20">
        <f t="shared" ref="AK382:AQ382" si="3801">AC382*AC382</f>
        <v>0.0000009187167865</v>
      </c>
      <c r="AL382" s="20">
        <f t="shared" si="3801"/>
        <v>0.000001317642505</v>
      </c>
      <c r="AM382" s="20">
        <f t="shared" si="3801"/>
        <v>0.0000001452907192</v>
      </c>
      <c r="AN382" s="20">
        <f t="shared" si="3801"/>
        <v>0.000000005663845868</v>
      </c>
      <c r="AO382" s="20">
        <f t="shared" si="3801"/>
        <v>0.000000005291015903</v>
      </c>
      <c r="AP382" s="20">
        <f t="shared" si="3801"/>
        <v>0.00006645107371</v>
      </c>
      <c r="AQ382" s="20">
        <f t="shared" si="3801"/>
        <v>0.00005938282273</v>
      </c>
      <c r="AR382" s="20"/>
      <c r="AS382" s="20">
        <f t="shared" ref="AS382:AX382" si="3802">$AC382*AD382</f>
        <v>0.000001100245558</v>
      </c>
      <c r="AT382" s="20">
        <f t="shared" si="3802"/>
        <v>0.0000003653505476</v>
      </c>
      <c r="AU382" s="20">
        <f t="shared" si="3802"/>
        <v>0.00000007213508352</v>
      </c>
      <c r="AV382" s="20">
        <f t="shared" si="3802"/>
        <v>0.00000006972047854</v>
      </c>
      <c r="AW382" s="20">
        <f t="shared" si="3802"/>
        <v>0.000007813431826</v>
      </c>
      <c r="AX382" s="20">
        <f t="shared" si="3802"/>
        <v>0.000007386203089</v>
      </c>
      <c r="AY382" s="20"/>
      <c r="AZ382" s="20">
        <f t="shared" ref="AZ382:BD382" si="3803">$AD382*AE382</f>
        <v>0.000000437539972</v>
      </c>
      <c r="BA382" s="20">
        <f t="shared" si="3803"/>
        <v>0.00000008638821711</v>
      </c>
      <c r="BB382" s="20">
        <f t="shared" si="3803"/>
        <v>0.00000008349651159</v>
      </c>
      <c r="BC382" s="20">
        <f t="shared" si="3803"/>
        <v>0.000009357283752</v>
      </c>
      <c r="BD382" s="20">
        <f t="shared" si="3803"/>
        <v>0.000008845639111</v>
      </c>
      <c r="BE382" s="20"/>
      <c r="BF382" s="20">
        <f t="shared" ref="BF382:BI382" si="3804">$AE382*AF382</f>
        <v>0.00000002868630752</v>
      </c>
      <c r="BG382" s="20">
        <f t="shared" si="3804"/>
        <v>0.00000002772607988</v>
      </c>
      <c r="BH382" s="20">
        <f t="shared" si="3804"/>
        <v>0.000003107205222</v>
      </c>
      <c r="BI382" s="20">
        <f t="shared" si="3804"/>
        <v>0.000002937307103</v>
      </c>
      <c r="BJ382" s="20"/>
      <c r="BK382" s="20">
        <f t="shared" ref="BK382:BM382" si="3805">$AF382*AG382</f>
        <v>0.000000005474257809</v>
      </c>
      <c r="BL382" s="20">
        <f t="shared" si="3805"/>
        <v>0.0000006134889072</v>
      </c>
      <c r="BM382" s="20">
        <f t="shared" si="3805"/>
        <v>0.0000005799440966</v>
      </c>
      <c r="BN382" s="20"/>
      <c r="BO382" s="20">
        <f t="shared" ref="BO382:BP382" si="3806">$AG382*AH382</f>
        <v>0.0000005929533606</v>
      </c>
      <c r="BP382" s="20">
        <f t="shared" si="3806"/>
        <v>0.0000005605314081</v>
      </c>
      <c r="BQ382" s="20"/>
      <c r="BR382" s="20">
        <f t="shared" si="27"/>
        <v>0.00006281761163</v>
      </c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</row>
    <row r="383" ht="15.75" customHeight="1">
      <c r="A383" s="86">
        <v>44727.0</v>
      </c>
      <c r="B383" s="490">
        <v>0.043899999999999995</v>
      </c>
      <c r="C383" s="490">
        <v>0.0461</v>
      </c>
      <c r="D383" s="490">
        <v>0.049699999999999994</v>
      </c>
      <c r="E383" s="20">
        <v>0.040670000000000005</v>
      </c>
      <c r="F383" s="20">
        <v>0.043070000000000004</v>
      </c>
      <c r="G383" s="20">
        <v>0.010280000000000001</v>
      </c>
      <c r="H383" s="20">
        <v>0.0118</v>
      </c>
      <c r="I383" s="20" t="s">
        <v>83</v>
      </c>
      <c r="J383" s="20"/>
      <c r="K383" s="86">
        <v>44727.0</v>
      </c>
      <c r="L383" s="89">
        <v>0.9575</v>
      </c>
      <c r="M383" s="89">
        <v>133.89</v>
      </c>
      <c r="N383" s="20"/>
      <c r="O383" s="20"/>
      <c r="P383" s="20"/>
      <c r="Q383" s="20"/>
      <c r="R383" s="20"/>
      <c r="S383" s="86">
        <v>44727.0</v>
      </c>
      <c r="T383" s="20">
        <f t="shared" ref="T383:V383" si="3807">(1+B383)*1</f>
        <v>1.0439</v>
      </c>
      <c r="U383" s="20">
        <f t="shared" si="3807"/>
        <v>1.0461</v>
      </c>
      <c r="V383" s="20">
        <f t="shared" si="3807"/>
        <v>1.0497</v>
      </c>
      <c r="W383" s="91">
        <f t="shared" ref="W383:X383" si="3808">(1+E383)*$L383</f>
        <v>0.996441525</v>
      </c>
      <c r="X383" s="91">
        <f t="shared" si="3808"/>
        <v>0.998739525</v>
      </c>
      <c r="Y383" s="91">
        <f t="shared" ref="Y383:Z383" si="3809">(1+G383)*$M383</f>
        <v>135.2663892</v>
      </c>
      <c r="Z383" s="91">
        <f t="shared" si="3809"/>
        <v>135.469902</v>
      </c>
      <c r="AA383" s="20"/>
      <c r="AB383" s="86">
        <v>44727.0</v>
      </c>
      <c r="AC383" s="92">
        <f t="shared" ref="AC383:AI383" si="3810">LN(T383/T382)</f>
        <v>0.00009579920494</v>
      </c>
      <c r="AD383" s="92">
        <f t="shared" si="3810"/>
        <v>0.00009559772485</v>
      </c>
      <c r="AE383" s="92">
        <f t="shared" si="3810"/>
        <v>0.00009526985193</v>
      </c>
      <c r="AF383" s="92">
        <f t="shared" si="3810"/>
        <v>-0.001626944962</v>
      </c>
      <c r="AG383" s="92">
        <f t="shared" si="3810"/>
        <v>-0.001581218878</v>
      </c>
      <c r="AH383" s="92">
        <f t="shared" si="3810"/>
        <v>-0.01134013483</v>
      </c>
      <c r="AI383" s="92">
        <f t="shared" si="3810"/>
        <v>-0.01180546064</v>
      </c>
      <c r="AJ383" s="20"/>
      <c r="AK383" s="20">
        <f t="shared" ref="AK383:AQ383" si="3811">AC383*AC383</f>
        <v>0.000000009177487667</v>
      </c>
      <c r="AL383" s="20">
        <f t="shared" si="3811"/>
        <v>0.000000009138924996</v>
      </c>
      <c r="AM383" s="20">
        <f t="shared" si="3811"/>
        <v>0.000000009076344686</v>
      </c>
      <c r="AN383" s="20">
        <f t="shared" si="3811"/>
        <v>0.00000264694991</v>
      </c>
      <c r="AO383" s="20">
        <f t="shared" si="3811"/>
        <v>0.000002500253139</v>
      </c>
      <c r="AP383" s="20">
        <f t="shared" si="3811"/>
        <v>0.000128598658</v>
      </c>
      <c r="AQ383" s="20">
        <f t="shared" si="3811"/>
        <v>0.0001393689009</v>
      </c>
      <c r="AR383" s="20"/>
      <c r="AS383" s="20">
        <f t="shared" ref="AS383:AX383" si="3812">$AC383*AD383</f>
        <v>0.000000009158186034</v>
      </c>
      <c r="AT383" s="20">
        <f t="shared" si="3812"/>
        <v>0.000000009126776069</v>
      </c>
      <c r="AU383" s="20">
        <f t="shared" si="3812"/>
        <v>-0.0000001558600338</v>
      </c>
      <c r="AV383" s="20">
        <f t="shared" si="3812"/>
        <v>-0.0000001514795113</v>
      </c>
      <c r="AW383" s="20">
        <f t="shared" si="3812"/>
        <v>-0.000001086375901</v>
      </c>
      <c r="AX383" s="20">
        <f t="shared" si="3812"/>
        <v>-0.000001130953743</v>
      </c>
      <c r="AY383" s="20"/>
      <c r="AZ383" s="20">
        <f t="shared" ref="AZ383:BD383" si="3813">$AD383*AE383</f>
        <v>0.000000009107581091</v>
      </c>
      <c r="BA383" s="20">
        <f t="shared" si="3813"/>
        <v>-0.0000001555322368</v>
      </c>
      <c r="BB383" s="20">
        <f t="shared" si="3813"/>
        <v>-0.0000001511609272</v>
      </c>
      <c r="BC383" s="20">
        <f t="shared" si="3813"/>
        <v>-0.000001084091089</v>
      </c>
      <c r="BD383" s="20">
        <f t="shared" si="3813"/>
        <v>-0.000001128575178</v>
      </c>
      <c r="BE383" s="20"/>
      <c r="BF383" s="20">
        <f t="shared" ref="BF383:BI383" si="3814">$AE383*AF383</f>
        <v>-0.0000001549988056</v>
      </c>
      <c r="BG383" s="20">
        <f t="shared" si="3814"/>
        <v>-0.0000001506424883</v>
      </c>
      <c r="BH383" s="20">
        <f t="shared" si="3814"/>
        <v>-0.000001080372966</v>
      </c>
      <c r="BI383" s="20">
        <f t="shared" si="3814"/>
        <v>-0.000001124704487</v>
      </c>
      <c r="BJ383" s="20"/>
      <c r="BK383" s="20">
        <f t="shared" ref="BK383:BM383" si="3815">$AF383*AG383</f>
        <v>0.000002572556087</v>
      </c>
      <c r="BL383" s="20">
        <f t="shared" si="3815"/>
        <v>0.00001844977523</v>
      </c>
      <c r="BM383" s="20">
        <f t="shared" si="3815"/>
        <v>0.00001920683471</v>
      </c>
      <c r="BN383" s="20"/>
      <c r="BO383" s="20">
        <f t="shared" ref="BO383:BP383" si="3816">$AG383*AH383</f>
        <v>0.00001793123527</v>
      </c>
      <c r="BP383" s="20">
        <f t="shared" si="3816"/>
        <v>0.00001866701722</v>
      </c>
      <c r="BQ383" s="20"/>
      <c r="BR383" s="20">
        <f t="shared" si="27"/>
        <v>0.0001338755154</v>
      </c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  <c r="DC383" s="20"/>
      <c r="DD383" s="20"/>
      <c r="DE383" s="20"/>
    </row>
    <row r="384" ht="15.75" customHeight="1">
      <c r="A384" s="86">
        <v>44728.0</v>
      </c>
      <c r="B384" s="490">
        <v>0.0434</v>
      </c>
      <c r="C384" s="490">
        <v>0.0458</v>
      </c>
      <c r="D384" s="490">
        <v>0.049800000000000004</v>
      </c>
      <c r="E384" s="20">
        <v>0.04118</v>
      </c>
      <c r="F384" s="20">
        <v>0.044000000000000004</v>
      </c>
      <c r="G384" s="20">
        <v>0.00979</v>
      </c>
      <c r="H384" s="20">
        <v>0.0118</v>
      </c>
      <c r="I384" s="20" t="s">
        <v>83</v>
      </c>
      <c r="J384" s="20"/>
      <c r="K384" s="86">
        <v>44728.0</v>
      </c>
      <c r="L384" s="89">
        <v>0.9481</v>
      </c>
      <c r="M384" s="89">
        <v>132.28</v>
      </c>
      <c r="N384" s="20"/>
      <c r="O384" s="20"/>
      <c r="P384" s="20"/>
      <c r="Q384" s="20"/>
      <c r="R384" s="20"/>
      <c r="S384" s="86">
        <v>44728.0</v>
      </c>
      <c r="T384" s="20">
        <f t="shared" ref="T384:V384" si="3817">(1+B384)*1</f>
        <v>1.0434</v>
      </c>
      <c r="U384" s="20">
        <f t="shared" si="3817"/>
        <v>1.0458</v>
      </c>
      <c r="V384" s="20">
        <f t="shared" si="3817"/>
        <v>1.0498</v>
      </c>
      <c r="W384" s="91">
        <f t="shared" ref="W384:X384" si="3818">(1+E384)*$L384</f>
        <v>0.987142758</v>
      </c>
      <c r="X384" s="91">
        <f t="shared" si="3818"/>
        <v>0.9898164</v>
      </c>
      <c r="Y384" s="91">
        <f t="shared" ref="Y384:Z384" si="3819">(1+G384)*$M384</f>
        <v>133.5750212</v>
      </c>
      <c r="Z384" s="91">
        <f t="shared" si="3819"/>
        <v>133.840904</v>
      </c>
      <c r="AA384" s="20"/>
      <c r="AB384" s="86">
        <v>44728.0</v>
      </c>
      <c r="AC384" s="92">
        <f t="shared" ref="AC384:AI384" si="3820">LN(T384/T383)</f>
        <v>-0.000479087826</v>
      </c>
      <c r="AD384" s="92">
        <f t="shared" si="3820"/>
        <v>-0.0002868205957</v>
      </c>
      <c r="AE384" s="92">
        <f t="shared" si="3820"/>
        <v>0.00009526077645</v>
      </c>
      <c r="AF384" s="92">
        <f t="shared" si="3820"/>
        <v>-0.009375790278</v>
      </c>
      <c r="AG384" s="92">
        <f t="shared" si="3820"/>
        <v>-0.008974537531</v>
      </c>
      <c r="AH384" s="92">
        <f t="shared" si="3820"/>
        <v>-0.01258281091</v>
      </c>
      <c r="AI384" s="92">
        <f t="shared" si="3820"/>
        <v>-0.0120976792</v>
      </c>
      <c r="AJ384" s="20"/>
      <c r="AK384" s="20">
        <f t="shared" ref="AK384:AQ384" si="3821">AC384*AC384</f>
        <v>0.000000229525145</v>
      </c>
      <c r="AL384" s="20">
        <f t="shared" si="3821"/>
        <v>0.00000008226605411</v>
      </c>
      <c r="AM384" s="20">
        <f t="shared" si="3821"/>
        <v>0.000000009074615529</v>
      </c>
      <c r="AN384" s="20">
        <f t="shared" si="3821"/>
        <v>0.00008790544333</v>
      </c>
      <c r="AO384" s="20">
        <f t="shared" si="3821"/>
        <v>0.0000805423239</v>
      </c>
      <c r="AP384" s="20">
        <f t="shared" si="3821"/>
        <v>0.0001583271304</v>
      </c>
      <c r="AQ384" s="20">
        <f t="shared" si="3821"/>
        <v>0.0001463538419</v>
      </c>
      <c r="AR384" s="20"/>
      <c r="AS384" s="20">
        <f t="shared" ref="AS384:AX384" si="3822">$AC384*AD384</f>
        <v>0.0000001374122556</v>
      </c>
      <c r="AT384" s="20">
        <f t="shared" si="3822"/>
        <v>-0.00000004563827829</v>
      </c>
      <c r="AU384" s="20">
        <f t="shared" si="3822"/>
        <v>0.000004491826981</v>
      </c>
      <c r="AV384" s="20">
        <f t="shared" si="3822"/>
        <v>0.000004299591675</v>
      </c>
      <c r="AW384" s="20">
        <f t="shared" si="3822"/>
        <v>0.000006028271523</v>
      </c>
      <c r="AX384" s="20">
        <f t="shared" si="3822"/>
        <v>0.000005795850825</v>
      </c>
      <c r="AY384" s="20"/>
      <c r="AZ384" s="20">
        <f t="shared" ref="AZ384:BD384" si="3823">$AD384*AE384</f>
        <v>-0.00000002732275265</v>
      </c>
      <c r="BA384" s="20">
        <f t="shared" si="3823"/>
        <v>0.000002689169752</v>
      </c>
      <c r="BB384" s="20">
        <f t="shared" si="3823"/>
        <v>0.000002574082201</v>
      </c>
      <c r="BC384" s="20">
        <f t="shared" si="3823"/>
        <v>0.00000360900932</v>
      </c>
      <c r="BD384" s="20">
        <f t="shared" si="3823"/>
        <v>0.000003469863553</v>
      </c>
      <c r="BE384" s="20"/>
      <c r="BF384" s="20">
        <f t="shared" ref="BF384:BI384" si="3824">$AE384*AF384</f>
        <v>-0.0000008931450616</v>
      </c>
      <c r="BG384" s="20">
        <f t="shared" si="3824"/>
        <v>-0.0000008549214135</v>
      </c>
      <c r="BH384" s="20">
        <f t="shared" si="3824"/>
        <v>-0.000001198648337</v>
      </c>
      <c r="BI384" s="20">
        <f t="shared" si="3824"/>
        <v>-0.000001152434313</v>
      </c>
      <c r="BJ384" s="20"/>
      <c r="BK384" s="20">
        <f t="shared" ref="BK384:BM384" si="3825">$AF384*AG384</f>
        <v>0.00008414338173</v>
      </c>
      <c r="BL384" s="20">
        <f t="shared" si="3825"/>
        <v>0.0001179737962</v>
      </c>
      <c r="BM384" s="20">
        <f t="shared" si="3825"/>
        <v>0.000113425303</v>
      </c>
      <c r="BN384" s="20"/>
      <c r="BO384" s="20">
        <f t="shared" ref="BO384:BP384" si="3826">$AG384*AH384</f>
        <v>0.0001129249087</v>
      </c>
      <c r="BP384" s="20">
        <f t="shared" si="3826"/>
        <v>0.000108571076</v>
      </c>
      <c r="BQ384" s="20"/>
      <c r="BR384" s="20">
        <f t="shared" si="27"/>
        <v>0.0001522228098</v>
      </c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/>
      <c r="DB384" s="20"/>
      <c r="DC384" s="20"/>
      <c r="DD384" s="20"/>
      <c r="DE384" s="20"/>
    </row>
    <row r="385" ht="15.75" customHeight="1">
      <c r="A385" s="86">
        <v>44729.0</v>
      </c>
      <c r="B385" s="490">
        <v>0.0432</v>
      </c>
      <c r="C385" s="490">
        <v>0.0455</v>
      </c>
      <c r="D385" s="490">
        <v>0.0496</v>
      </c>
      <c r="E385" s="20">
        <v>0.04128999999999999</v>
      </c>
      <c r="F385" s="20">
        <v>0.0443</v>
      </c>
      <c r="G385" s="20">
        <v>0.009729999999999999</v>
      </c>
      <c r="H385" s="20">
        <v>0.0118</v>
      </c>
      <c r="I385" s="20" t="s">
        <v>83</v>
      </c>
      <c r="J385" s="20"/>
      <c r="K385" s="86">
        <v>44729.0</v>
      </c>
      <c r="L385" s="89">
        <v>0.9534</v>
      </c>
      <c r="M385" s="89">
        <v>135.23</v>
      </c>
      <c r="N385" s="20"/>
      <c r="O385" s="20"/>
      <c r="P385" s="20"/>
      <c r="Q385" s="20"/>
      <c r="R385" s="20"/>
      <c r="S385" s="86">
        <v>44729.0</v>
      </c>
      <c r="T385" s="20">
        <f t="shared" ref="T385:V385" si="3827">(1+B385)*1</f>
        <v>1.0432</v>
      </c>
      <c r="U385" s="20">
        <f t="shared" si="3827"/>
        <v>1.0455</v>
      </c>
      <c r="V385" s="20">
        <f t="shared" si="3827"/>
        <v>1.0496</v>
      </c>
      <c r="W385" s="91">
        <f t="shared" ref="W385:X385" si="3828">(1+E385)*$L385</f>
        <v>0.992765886</v>
      </c>
      <c r="X385" s="91">
        <f t="shared" si="3828"/>
        <v>0.99563562</v>
      </c>
      <c r="Y385" s="91">
        <f t="shared" ref="Y385:Z385" si="3829">(1+G385)*$M385</f>
        <v>136.5457879</v>
      </c>
      <c r="Z385" s="91">
        <f t="shared" si="3829"/>
        <v>136.825714</v>
      </c>
      <c r="AA385" s="20"/>
      <c r="AB385" s="86">
        <v>44729.0</v>
      </c>
      <c r="AC385" s="92">
        <f t="shared" ref="AC385:AI385" si="3830">LN(T385/T384)</f>
        <v>-0.0001916994159</v>
      </c>
      <c r="AD385" s="92">
        <f t="shared" si="3830"/>
        <v>-0.0002869028853</v>
      </c>
      <c r="AE385" s="92">
        <f t="shared" si="3830"/>
        <v>-0.0001905306284</v>
      </c>
      <c r="AF385" s="92">
        <f t="shared" si="3830"/>
        <v>0.005680204626</v>
      </c>
      <c r="AG385" s="92">
        <f t="shared" si="3830"/>
        <v>0.00586187589</v>
      </c>
      <c r="AH385" s="92">
        <f t="shared" si="3830"/>
        <v>0.02199672431</v>
      </c>
      <c r="AI385" s="92">
        <f t="shared" si="3830"/>
        <v>0.02205614437</v>
      </c>
      <c r="AJ385" s="20"/>
      <c r="AK385" s="20">
        <f t="shared" ref="AK385:AQ385" si="3831">AC385*AC385</f>
        <v>0.00000003674866606</v>
      </c>
      <c r="AL385" s="20">
        <f t="shared" si="3831"/>
        <v>0.00000008231326562</v>
      </c>
      <c r="AM385" s="20">
        <f t="shared" si="3831"/>
        <v>0.00000003630192035</v>
      </c>
      <c r="AN385" s="20">
        <f t="shared" si="3831"/>
        <v>0.00003226472459</v>
      </c>
      <c r="AO385" s="20">
        <f t="shared" si="3831"/>
        <v>0.00003436158895</v>
      </c>
      <c r="AP385" s="20">
        <f t="shared" si="3831"/>
        <v>0.0004838558804</v>
      </c>
      <c r="AQ385" s="20">
        <f t="shared" si="3831"/>
        <v>0.0004864735045</v>
      </c>
      <c r="AR385" s="20"/>
      <c r="AS385" s="20">
        <f t="shared" ref="AS385:AX385" si="3832">$AC385*AD385</f>
        <v>0.00000005499911554</v>
      </c>
      <c r="AT385" s="20">
        <f t="shared" si="3832"/>
        <v>0.00000003652461017</v>
      </c>
      <c r="AU385" s="20">
        <f t="shared" si="3832"/>
        <v>-0.000001088891909</v>
      </c>
      <c r="AV385" s="20">
        <f t="shared" si="3832"/>
        <v>-0.000001123718184</v>
      </c>
      <c r="AW385" s="20">
        <f t="shared" si="3832"/>
        <v>-0.000004216759202</v>
      </c>
      <c r="AX385" s="20">
        <f t="shared" si="3832"/>
        <v>-0.000004228149993</v>
      </c>
      <c r="AY385" s="20"/>
      <c r="AZ385" s="20">
        <f t="shared" ref="AZ385:BD385" si="3833">$AD385*AE385</f>
        <v>0.00000005466378703</v>
      </c>
      <c r="BA385" s="20">
        <f t="shared" si="3833"/>
        <v>-0.000001629667096</v>
      </c>
      <c r="BB385" s="20">
        <f t="shared" si="3833"/>
        <v>-0.000001681789106</v>
      </c>
      <c r="BC385" s="20">
        <f t="shared" si="3833"/>
        <v>-0.000006310923673</v>
      </c>
      <c r="BD385" s="20">
        <f t="shared" si="3833"/>
        <v>-0.00000632797146</v>
      </c>
      <c r="BE385" s="20"/>
      <c r="BF385" s="20">
        <f t="shared" ref="BF385:BI385" si="3834">$AE385*AF385</f>
        <v>-0.000001082252957</v>
      </c>
      <c r="BG385" s="20">
        <f t="shared" si="3834"/>
        <v>-0.000001116866897</v>
      </c>
      <c r="BH385" s="20">
        <f t="shared" si="3834"/>
        <v>-0.000004191049705</v>
      </c>
      <c r="BI385" s="20">
        <f t="shared" si="3834"/>
        <v>-0.000004202371047</v>
      </c>
      <c r="BJ385" s="20"/>
      <c r="BK385" s="20">
        <f t="shared" ref="BK385:BM385" si="3835">$AF385*AG385</f>
        <v>0.00003329665454</v>
      </c>
      <c r="BL385" s="20">
        <f t="shared" si="3835"/>
        <v>0.0001249458952</v>
      </c>
      <c r="BM385" s="20">
        <f t="shared" si="3835"/>
        <v>0.0001252834133</v>
      </c>
      <c r="BN385" s="20"/>
      <c r="BO385" s="20">
        <f t="shared" ref="BO385:BP385" si="3836">$AG385*AH385</f>
        <v>0.0001289420679</v>
      </c>
      <c r="BP385" s="20">
        <f t="shared" si="3836"/>
        <v>0.0001292903809</v>
      </c>
      <c r="BQ385" s="20"/>
      <c r="BR385" s="20">
        <f t="shared" si="27"/>
        <v>0.0004851629271</v>
      </c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/>
      <c r="DB385" s="20"/>
      <c r="DC385" s="20"/>
      <c r="DD385" s="20"/>
      <c r="DE385" s="20"/>
    </row>
    <row r="386" ht="15.75" customHeight="1">
      <c r="A386" s="86">
        <v>44732.0</v>
      </c>
      <c r="B386" s="490">
        <v>0.0432</v>
      </c>
      <c r="C386" s="490">
        <v>0.0455</v>
      </c>
      <c r="D386" s="490">
        <v>0.0496</v>
      </c>
      <c r="E386" s="20">
        <v>0.0415</v>
      </c>
      <c r="F386" s="20">
        <v>0.04436</v>
      </c>
      <c r="G386" s="20">
        <v>0.00959</v>
      </c>
      <c r="H386" s="20">
        <v>0.0118</v>
      </c>
      <c r="I386" s="20" t="s">
        <v>83</v>
      </c>
      <c r="J386" s="20"/>
      <c r="K386" s="86">
        <v>44732.0</v>
      </c>
      <c r="L386" s="89">
        <v>0.9515</v>
      </c>
      <c r="M386" s="89">
        <v>135.18</v>
      </c>
      <c r="N386" s="20"/>
      <c r="O386" s="20"/>
      <c r="P386" s="20"/>
      <c r="Q386" s="20"/>
      <c r="R386" s="20"/>
      <c r="S386" s="86">
        <v>44732.0</v>
      </c>
      <c r="T386" s="20">
        <f t="shared" ref="T386:V386" si="3837">(1+B386)*1</f>
        <v>1.0432</v>
      </c>
      <c r="U386" s="20">
        <f t="shared" si="3837"/>
        <v>1.0455</v>
      </c>
      <c r="V386" s="20">
        <f t="shared" si="3837"/>
        <v>1.0496</v>
      </c>
      <c r="W386" s="91">
        <f t="shared" ref="W386:X386" si="3838">(1+E386)*$L386</f>
        <v>0.99098725</v>
      </c>
      <c r="X386" s="91">
        <f t="shared" si="3838"/>
        <v>0.99370854</v>
      </c>
      <c r="Y386" s="91">
        <f t="shared" ref="Y386:Z386" si="3839">(1+G386)*$M386</f>
        <v>136.4763762</v>
      </c>
      <c r="Z386" s="91">
        <f t="shared" si="3839"/>
        <v>136.775124</v>
      </c>
      <c r="AA386" s="20"/>
      <c r="AB386" s="86">
        <v>44732.0</v>
      </c>
      <c r="AC386" s="92">
        <f t="shared" ref="AC386:AI386" si="3840">LN(T386/T385)</f>
        <v>0</v>
      </c>
      <c r="AD386" s="92">
        <f t="shared" si="3840"/>
        <v>0</v>
      </c>
      <c r="AE386" s="92">
        <f t="shared" si="3840"/>
        <v>0</v>
      </c>
      <c r="AF386" s="92">
        <f t="shared" si="3840"/>
        <v>-0.001793203443</v>
      </c>
      <c r="AG386" s="92">
        <f t="shared" si="3840"/>
        <v>-0.001937402931</v>
      </c>
      <c r="AH386" s="92">
        <f t="shared" si="3840"/>
        <v>-0.0005084693525</v>
      </c>
      <c r="AI386" s="92">
        <f t="shared" si="3840"/>
        <v>-0.0003698088131</v>
      </c>
      <c r="AJ386" s="20"/>
      <c r="AK386" s="20">
        <f t="shared" ref="AK386:AQ386" si="3841">AC386*AC386</f>
        <v>0</v>
      </c>
      <c r="AL386" s="20">
        <f t="shared" si="3841"/>
        <v>0</v>
      </c>
      <c r="AM386" s="20">
        <f t="shared" si="3841"/>
        <v>0</v>
      </c>
      <c r="AN386" s="20">
        <f t="shared" si="3841"/>
        <v>0.000003215578587</v>
      </c>
      <c r="AO386" s="20">
        <f t="shared" si="3841"/>
        <v>0.000003753530116</v>
      </c>
      <c r="AP386" s="20">
        <f t="shared" si="3841"/>
        <v>0.0000002585410824</v>
      </c>
      <c r="AQ386" s="20">
        <f t="shared" si="3841"/>
        <v>0.0000001367585582</v>
      </c>
      <c r="AR386" s="20"/>
      <c r="AS386" s="20">
        <f t="shared" ref="AS386:AX386" si="3842">$AC386*AD386</f>
        <v>0</v>
      </c>
      <c r="AT386" s="20">
        <f t="shared" si="3842"/>
        <v>0</v>
      </c>
      <c r="AU386" s="20">
        <f t="shared" si="3842"/>
        <v>0</v>
      </c>
      <c r="AV386" s="20">
        <f t="shared" si="3842"/>
        <v>0</v>
      </c>
      <c r="AW386" s="20">
        <f t="shared" si="3842"/>
        <v>0</v>
      </c>
      <c r="AX386" s="20">
        <f t="shared" si="3842"/>
        <v>0</v>
      </c>
      <c r="AY386" s="20"/>
      <c r="AZ386" s="20">
        <f t="shared" ref="AZ386:BD386" si="3843">$AD386*AE386</f>
        <v>0</v>
      </c>
      <c r="BA386" s="20">
        <f t="shared" si="3843"/>
        <v>0</v>
      </c>
      <c r="BB386" s="20">
        <f t="shared" si="3843"/>
        <v>0</v>
      </c>
      <c r="BC386" s="20">
        <f t="shared" si="3843"/>
        <v>0</v>
      </c>
      <c r="BD386" s="20">
        <f t="shared" si="3843"/>
        <v>0</v>
      </c>
      <c r="BE386" s="20"/>
      <c r="BF386" s="20">
        <f t="shared" ref="BF386:BI386" si="3844">$AE386*AF386</f>
        <v>0</v>
      </c>
      <c r="BG386" s="20">
        <f t="shared" si="3844"/>
        <v>0</v>
      </c>
      <c r="BH386" s="20">
        <f t="shared" si="3844"/>
        <v>0</v>
      </c>
      <c r="BI386" s="20">
        <f t="shared" si="3844"/>
        <v>0</v>
      </c>
      <c r="BJ386" s="20"/>
      <c r="BK386" s="20">
        <f t="shared" ref="BK386:BM386" si="3845">$AF386*AG386</f>
        <v>0.000003474157605</v>
      </c>
      <c r="BL386" s="20">
        <f t="shared" si="3845"/>
        <v>0.0000009117889934</v>
      </c>
      <c r="BM386" s="20">
        <f t="shared" si="3845"/>
        <v>0.0000006631424368</v>
      </c>
      <c r="BN386" s="20"/>
      <c r="BO386" s="20">
        <f t="shared" ref="BO386:BP386" si="3846">$AG386*AH386</f>
        <v>0.0000009851100136</v>
      </c>
      <c r="BP386" s="20">
        <f t="shared" si="3846"/>
        <v>0.0000007164686782</v>
      </c>
      <c r="BQ386" s="20"/>
      <c r="BR386" s="20">
        <f t="shared" si="27"/>
        <v>0.0000001880364477</v>
      </c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20"/>
      <c r="DD386" s="20"/>
      <c r="DE386" s="20"/>
    </row>
    <row r="387" ht="15.75" customHeight="1">
      <c r="A387" s="86">
        <v>44733.0</v>
      </c>
      <c r="B387" s="490">
        <v>0.0433</v>
      </c>
      <c r="C387" s="490">
        <v>0.0453</v>
      </c>
      <c r="D387" s="490">
        <v>0.0493</v>
      </c>
      <c r="E387" s="20">
        <v>0.04166</v>
      </c>
      <c r="F387" s="20">
        <v>0.0444</v>
      </c>
      <c r="G387" s="20">
        <v>0.00959</v>
      </c>
      <c r="H387" s="20">
        <v>0.0118</v>
      </c>
      <c r="I387" s="20" t="s">
        <v>83</v>
      </c>
      <c r="J387" s="20"/>
      <c r="K387" s="86">
        <v>44733.0</v>
      </c>
      <c r="L387" s="89">
        <v>0.9493</v>
      </c>
      <c r="M387" s="89">
        <v>136.68</v>
      </c>
      <c r="N387" s="20"/>
      <c r="O387" s="20"/>
      <c r="P387" s="20"/>
      <c r="Q387" s="20"/>
      <c r="R387" s="20"/>
      <c r="S387" s="86">
        <v>44733.0</v>
      </c>
      <c r="T387" s="20">
        <f t="shared" ref="T387:V387" si="3847">(1+B387)*1</f>
        <v>1.0433</v>
      </c>
      <c r="U387" s="20">
        <f t="shared" si="3847"/>
        <v>1.0453</v>
      </c>
      <c r="V387" s="20">
        <f t="shared" si="3847"/>
        <v>1.0493</v>
      </c>
      <c r="W387" s="91">
        <f t="shared" ref="W387:X387" si="3848">(1+E387)*$L387</f>
        <v>0.988847838</v>
      </c>
      <c r="X387" s="91">
        <f t="shared" si="3848"/>
        <v>0.99144892</v>
      </c>
      <c r="Y387" s="91">
        <f t="shared" ref="Y387:Z387" si="3849">(1+G387)*$M387</f>
        <v>137.9907612</v>
      </c>
      <c r="Z387" s="91">
        <f t="shared" si="3849"/>
        <v>138.292824</v>
      </c>
      <c r="AA387" s="20"/>
      <c r="AB387" s="86">
        <v>44733.0</v>
      </c>
      <c r="AC387" s="92">
        <f t="shared" ref="AC387:AI387" si="3850">LN(T387/T386)</f>
        <v>0.00009585430154</v>
      </c>
      <c r="AD387" s="92">
        <f t="shared" si="3850"/>
        <v>-0.00019131433</v>
      </c>
      <c r="AE387" s="92">
        <f t="shared" si="3850"/>
        <v>-0.000285864026</v>
      </c>
      <c r="AF387" s="92">
        <f t="shared" si="3850"/>
        <v>-0.002161203068</v>
      </c>
      <c r="AG387" s="92">
        <f t="shared" si="3850"/>
        <v>-0.002276515613</v>
      </c>
      <c r="AH387" s="92">
        <f t="shared" si="3850"/>
        <v>0.01103520357</v>
      </c>
      <c r="AI387" s="92">
        <f t="shared" si="3850"/>
        <v>0.01103520357</v>
      </c>
      <c r="AJ387" s="20"/>
      <c r="AK387" s="20">
        <f t="shared" ref="AK387:AQ387" si="3851">AC387*AC387</f>
        <v>0.000000009188047123</v>
      </c>
      <c r="AL387" s="20">
        <f t="shared" si="3851"/>
        <v>0.00000003660117287</v>
      </c>
      <c r="AM387" s="20">
        <f t="shared" si="3851"/>
        <v>0.00000008171824134</v>
      </c>
      <c r="AN387" s="20">
        <f t="shared" si="3851"/>
        <v>0.000004670798699</v>
      </c>
      <c r="AO387" s="20">
        <f t="shared" si="3851"/>
        <v>0.000005182523336</v>
      </c>
      <c r="AP387" s="20">
        <f t="shared" si="3851"/>
        <v>0.0001217757179</v>
      </c>
      <c r="AQ387" s="20">
        <f t="shared" si="3851"/>
        <v>0.0001217757179</v>
      </c>
      <c r="AR387" s="20"/>
      <c r="AS387" s="20">
        <f t="shared" ref="AS387:AX387" si="3852">$AC387*AD387</f>
        <v>-0.00000001833830148</v>
      </c>
      <c r="AT387" s="20">
        <f t="shared" si="3852"/>
        <v>-0.00000002740129654</v>
      </c>
      <c r="AU387" s="20">
        <f t="shared" si="3852"/>
        <v>-0.0000002071606105</v>
      </c>
      <c r="AV387" s="20">
        <f t="shared" si="3852"/>
        <v>-0.000000218213814</v>
      </c>
      <c r="AW387" s="20">
        <f t="shared" si="3852"/>
        <v>0.000001057771731</v>
      </c>
      <c r="AX387" s="20">
        <f t="shared" si="3852"/>
        <v>0.000001057771731</v>
      </c>
      <c r="AY387" s="20"/>
      <c r="AZ387" s="20">
        <f t="shared" ref="AZ387:BD387" si="3853">$AD387*AE387</f>
        <v>0.00000005468988461</v>
      </c>
      <c r="BA387" s="20">
        <f t="shared" si="3853"/>
        <v>0.0000004134691169</v>
      </c>
      <c r="BB387" s="20">
        <f t="shared" si="3853"/>
        <v>0.0000004355300593</v>
      </c>
      <c r="BC387" s="20">
        <f t="shared" si="3853"/>
        <v>-0.000002111192579</v>
      </c>
      <c r="BD387" s="20">
        <f t="shared" si="3853"/>
        <v>-0.000002111192579</v>
      </c>
      <c r="BE387" s="20"/>
      <c r="BF387" s="20">
        <f t="shared" ref="BF387:BI387" si="3854">$AE387*AF387</f>
        <v>0.0000006178102098</v>
      </c>
      <c r="BG387" s="20">
        <f t="shared" si="3854"/>
        <v>0.0000006507739183</v>
      </c>
      <c r="BH387" s="20">
        <f t="shared" si="3854"/>
        <v>-0.000003154567721</v>
      </c>
      <c r="BI387" s="20">
        <f t="shared" si="3854"/>
        <v>-0.000003154567721</v>
      </c>
      <c r="BJ387" s="20"/>
      <c r="BK387" s="20">
        <f t="shared" ref="BK387:BM387" si="3855">$AF387*AG387</f>
        <v>0.000004920012526</v>
      </c>
      <c r="BL387" s="20">
        <f t="shared" si="3855"/>
        <v>-0.00002384931582</v>
      </c>
      <c r="BM387" s="20">
        <f t="shared" si="3855"/>
        <v>-0.00002384931582</v>
      </c>
      <c r="BN387" s="20"/>
      <c r="BO387" s="20">
        <f t="shared" ref="BO387:BP387" si="3856">$AG387*AH387</f>
        <v>-0.00002512181323</v>
      </c>
      <c r="BP387" s="20">
        <f t="shared" si="3856"/>
        <v>-0.00002512181323</v>
      </c>
      <c r="BQ387" s="20"/>
      <c r="BR387" s="20">
        <f t="shared" si="27"/>
        <v>0.0001217757179</v>
      </c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20"/>
      <c r="DD387" s="20"/>
      <c r="DE387" s="20"/>
    </row>
    <row r="388" ht="15.75" customHeight="1">
      <c r="A388" s="86">
        <v>44734.0</v>
      </c>
      <c r="B388" s="490">
        <v>0.0432</v>
      </c>
      <c r="C388" s="490">
        <v>0.0453</v>
      </c>
      <c r="D388" s="490">
        <v>0.049400000000000006</v>
      </c>
      <c r="E388" s="20">
        <v>0.04156</v>
      </c>
      <c r="F388" s="20">
        <v>0.0443</v>
      </c>
      <c r="G388" s="20">
        <v>0.00961</v>
      </c>
      <c r="H388" s="20">
        <v>0.0118</v>
      </c>
      <c r="I388" s="20" t="s">
        <v>83</v>
      </c>
      <c r="J388" s="20"/>
      <c r="K388" s="86">
        <v>44734.0</v>
      </c>
      <c r="L388" s="89">
        <v>0.9463</v>
      </c>
      <c r="M388" s="89">
        <v>136.32</v>
      </c>
      <c r="N388" s="20"/>
      <c r="O388" s="20"/>
      <c r="P388" s="20"/>
      <c r="Q388" s="20"/>
      <c r="R388" s="20"/>
      <c r="S388" s="86">
        <v>44734.0</v>
      </c>
      <c r="T388" s="20">
        <f t="shared" ref="T388:V388" si="3857">(1+B388)*1</f>
        <v>1.0432</v>
      </c>
      <c r="U388" s="20">
        <f t="shared" si="3857"/>
        <v>1.0453</v>
      </c>
      <c r="V388" s="20">
        <f t="shared" si="3857"/>
        <v>1.0494</v>
      </c>
      <c r="W388" s="91">
        <f t="shared" ref="W388:X388" si="3858">(1+E388)*$L388</f>
        <v>0.985628228</v>
      </c>
      <c r="X388" s="91">
        <f t="shared" si="3858"/>
        <v>0.98822109</v>
      </c>
      <c r="Y388" s="91">
        <f t="shared" ref="Y388:Z388" si="3859">(1+G388)*$M388</f>
        <v>137.6300352</v>
      </c>
      <c r="Z388" s="91">
        <f t="shared" si="3859"/>
        <v>137.928576</v>
      </c>
      <c r="AA388" s="20"/>
      <c r="AB388" s="86">
        <v>44734.0</v>
      </c>
      <c r="AC388" s="92">
        <f t="shared" ref="AC388:AI388" si="3860">LN(T388/T387)</f>
        <v>-0.00009585430154</v>
      </c>
      <c r="AD388" s="92">
        <f t="shared" si="3860"/>
        <v>0</v>
      </c>
      <c r="AE388" s="92">
        <f t="shared" si="3860"/>
        <v>0.00009529708875</v>
      </c>
      <c r="AF388" s="92">
        <f t="shared" si="3860"/>
        <v>-0.003261232596</v>
      </c>
      <c r="AG388" s="92">
        <f t="shared" si="3860"/>
        <v>-0.003260980713</v>
      </c>
      <c r="AH388" s="92">
        <f t="shared" si="3860"/>
        <v>-0.00261755434</v>
      </c>
      <c r="AI388" s="92">
        <f t="shared" si="3860"/>
        <v>-0.002637364166</v>
      </c>
      <c r="AJ388" s="20"/>
      <c r="AK388" s="20">
        <f t="shared" ref="AK388:AQ388" si="3861">AC388*AC388</f>
        <v>0.000000009188047123</v>
      </c>
      <c r="AL388" s="20">
        <f t="shared" si="3861"/>
        <v>0</v>
      </c>
      <c r="AM388" s="20">
        <f t="shared" si="3861"/>
        <v>0.000000009081535124</v>
      </c>
      <c r="AN388" s="20">
        <f t="shared" si="3861"/>
        <v>0.00001063563805</v>
      </c>
      <c r="AO388" s="20">
        <f t="shared" si="3861"/>
        <v>0.00001063399521</v>
      </c>
      <c r="AP388" s="20">
        <f t="shared" si="3861"/>
        <v>0.000006851590725</v>
      </c>
      <c r="AQ388" s="20">
        <f t="shared" si="3861"/>
        <v>0.000006955689745</v>
      </c>
      <c r="AR388" s="20"/>
      <c r="AS388" s="20">
        <f t="shared" ref="AS388:AX388" si="3862">$AC388*AD388</f>
        <v>0</v>
      </c>
      <c r="AT388" s="20">
        <f t="shared" si="3862"/>
        <v>-0.00000000913463588</v>
      </c>
      <c r="AU388" s="20">
        <f t="shared" si="3862"/>
        <v>0.0000003126031727</v>
      </c>
      <c r="AV388" s="20">
        <f t="shared" si="3862"/>
        <v>0.0000003125790286</v>
      </c>
      <c r="AW388" s="20">
        <f t="shared" si="3862"/>
        <v>0.000000250903843</v>
      </c>
      <c r="AX388" s="20">
        <f t="shared" si="3862"/>
        <v>0.0000002528027</v>
      </c>
      <c r="AY388" s="20"/>
      <c r="AZ388" s="20">
        <f t="shared" ref="AZ388:BD388" si="3863">$AD388*AE388</f>
        <v>0</v>
      </c>
      <c r="BA388" s="20">
        <f t="shared" si="3863"/>
        <v>0</v>
      </c>
      <c r="BB388" s="20">
        <f t="shared" si="3863"/>
        <v>0</v>
      </c>
      <c r="BC388" s="20">
        <f t="shared" si="3863"/>
        <v>0</v>
      </c>
      <c r="BD388" s="20">
        <f t="shared" si="3863"/>
        <v>0</v>
      </c>
      <c r="BE388" s="20"/>
      <c r="BF388" s="20">
        <f t="shared" ref="BF388:BI388" si="3864">$AE388*AF388</f>
        <v>-0.0000003107859722</v>
      </c>
      <c r="BG388" s="20">
        <f t="shared" si="3864"/>
        <v>-0.0000003107619684</v>
      </c>
      <c r="BH388" s="20">
        <f t="shared" si="3864"/>
        <v>-0.0000002494453083</v>
      </c>
      <c r="BI388" s="20">
        <f t="shared" si="3864"/>
        <v>-0.000000251333127</v>
      </c>
      <c r="BJ388" s="20"/>
      <c r="BK388" s="20">
        <f t="shared" ref="BK388:BM388" si="3865">$AF388*AG388</f>
        <v>0.0000106348166</v>
      </c>
      <c r="BL388" s="20">
        <f t="shared" si="3865"/>
        <v>0.000008536453538</v>
      </c>
      <c r="BM388" s="20">
        <f t="shared" si="3865"/>
        <v>0.000008601057987</v>
      </c>
      <c r="BN388" s="20"/>
      <c r="BO388" s="20">
        <f t="shared" ref="BO388:BP388" si="3866">$AG388*AH388</f>
        <v>0.000008535794219</v>
      </c>
      <c r="BP388" s="20">
        <f t="shared" si="3866"/>
        <v>0.000008600393679</v>
      </c>
      <c r="BQ388" s="20"/>
      <c r="BR388" s="20">
        <f t="shared" si="27"/>
        <v>0.00000690344402</v>
      </c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  <c r="DC388" s="20"/>
      <c r="DD388" s="20"/>
      <c r="DE388" s="20"/>
    </row>
    <row r="389" ht="15.75" customHeight="1">
      <c r="A389" s="86">
        <v>44735.0</v>
      </c>
      <c r="B389" s="490">
        <v>0.043</v>
      </c>
      <c r="C389" s="490">
        <v>0.0449</v>
      </c>
      <c r="D389" s="490">
        <v>0.049100000000000005</v>
      </c>
      <c r="E389" s="20">
        <v>0.041580000000000006</v>
      </c>
      <c r="F389" s="20">
        <v>0.044180000000000004</v>
      </c>
      <c r="G389" s="20">
        <v>0.009439999999999999</v>
      </c>
      <c r="H389" s="20">
        <v>0.0118</v>
      </c>
      <c r="I389" s="20" t="s">
        <v>83</v>
      </c>
      <c r="J389" s="20"/>
      <c r="K389" s="86">
        <v>44735.0</v>
      </c>
      <c r="L389" s="89">
        <v>0.9505</v>
      </c>
      <c r="M389" s="89">
        <v>134.97</v>
      </c>
      <c r="N389" s="20"/>
      <c r="O389" s="20"/>
      <c r="P389" s="20"/>
      <c r="Q389" s="20"/>
      <c r="R389" s="20"/>
      <c r="S389" s="86">
        <v>44735.0</v>
      </c>
      <c r="T389" s="20">
        <f t="shared" ref="T389:V389" si="3867">(1+B389)*1</f>
        <v>1.043</v>
      </c>
      <c r="U389" s="20">
        <f t="shared" si="3867"/>
        <v>1.0449</v>
      </c>
      <c r="V389" s="20">
        <f t="shared" si="3867"/>
        <v>1.0491</v>
      </c>
      <c r="W389" s="91">
        <f t="shared" ref="W389:X389" si="3868">(1+E389)*$L389</f>
        <v>0.99002179</v>
      </c>
      <c r="X389" s="91">
        <f t="shared" si="3868"/>
        <v>0.99249309</v>
      </c>
      <c r="Y389" s="91">
        <f t="shared" ref="Y389:Z389" si="3869">(1+G389)*$M389</f>
        <v>136.2441168</v>
      </c>
      <c r="Z389" s="91">
        <f t="shared" si="3869"/>
        <v>136.562646</v>
      </c>
      <c r="AA389" s="20"/>
      <c r="AB389" s="86">
        <v>44735.0</v>
      </c>
      <c r="AC389" s="92">
        <f t="shared" ref="AC389:AI389" si="3870">LN(T389/T388)</f>
        <v>-0.0001917361716</v>
      </c>
      <c r="AD389" s="92">
        <f t="shared" si="3870"/>
        <v>-0.0003827384986</v>
      </c>
      <c r="AE389" s="92">
        <f t="shared" si="3870"/>
        <v>-0.0002859185152</v>
      </c>
      <c r="AF389" s="92">
        <f t="shared" si="3870"/>
        <v>0.004447720196</v>
      </c>
      <c r="AG389" s="92">
        <f t="shared" si="3870"/>
        <v>0.004313602303</v>
      </c>
      <c r="AH389" s="92">
        <f t="shared" si="3870"/>
        <v>-0.01012092759</v>
      </c>
      <c r="AI389" s="92">
        <f t="shared" si="3870"/>
        <v>-0.00995253156</v>
      </c>
      <c r="AJ389" s="20"/>
      <c r="AK389" s="20">
        <f t="shared" ref="AK389:AQ389" si="3871">AC389*AC389</f>
        <v>0.00000003676275951</v>
      </c>
      <c r="AL389" s="20">
        <f t="shared" si="3871"/>
        <v>0.0000001464887583</v>
      </c>
      <c r="AM389" s="20">
        <f t="shared" si="3871"/>
        <v>0.00000008174939732</v>
      </c>
      <c r="AN389" s="20">
        <f t="shared" si="3871"/>
        <v>0.00001978221494</v>
      </c>
      <c r="AO389" s="20">
        <f t="shared" si="3871"/>
        <v>0.00001860716483</v>
      </c>
      <c r="AP389" s="20">
        <f t="shared" si="3871"/>
        <v>0.0001024331752</v>
      </c>
      <c r="AQ389" s="20">
        <f t="shared" si="3871"/>
        <v>0.00009905288445</v>
      </c>
      <c r="AR389" s="20"/>
      <c r="AS389" s="20">
        <f t="shared" ref="AS389:AX389" si="3872">$AC389*AD389</f>
        <v>0.00000007338481445</v>
      </c>
      <c r="AT389" s="20">
        <f t="shared" si="3872"/>
        <v>0.00000005482092149</v>
      </c>
      <c r="AU389" s="20">
        <f t="shared" si="3872"/>
        <v>-0.0000008527888428</v>
      </c>
      <c r="AV389" s="20">
        <f t="shared" si="3872"/>
        <v>-0.0000008270735914</v>
      </c>
      <c r="AW389" s="20">
        <f t="shared" si="3872"/>
        <v>0.000001940547909</v>
      </c>
      <c r="AX389" s="20">
        <f t="shared" si="3872"/>
        <v>0.000001908260299</v>
      </c>
      <c r="AY389" s="20"/>
      <c r="AZ389" s="20">
        <f t="shared" ref="AZ389:BD389" si="3873">$AD389*AE389</f>
        <v>0.0000001094320232</v>
      </c>
      <c r="BA389" s="20">
        <f t="shared" si="3873"/>
        <v>-0.00000170231375</v>
      </c>
      <c r="BB389" s="20">
        <f t="shared" si="3873"/>
        <v>-0.000001650981669</v>
      </c>
      <c r="BC389" s="20">
        <f t="shared" si="3873"/>
        <v>0.000003873668629</v>
      </c>
      <c r="BD389" s="20">
        <f t="shared" si="3873"/>
        <v>0.000003809216986</v>
      </c>
      <c r="BE389" s="20"/>
      <c r="BF389" s="20">
        <f t="shared" ref="BF389:BI389" si="3874">$AE389*AF389</f>
        <v>-0.000001271685554</v>
      </c>
      <c r="BG389" s="20">
        <f t="shared" si="3874"/>
        <v>-0.000001233338765</v>
      </c>
      <c r="BH389" s="20">
        <f t="shared" si="3874"/>
        <v>0.000002893760588</v>
      </c>
      <c r="BI389" s="20">
        <f t="shared" si="3874"/>
        <v>0.000002845613046</v>
      </c>
      <c r="BJ389" s="20"/>
      <c r="BK389" s="20">
        <f t="shared" ref="BK389:BM389" si="3875">$AF389*AG389</f>
        <v>0.00001918569608</v>
      </c>
      <c r="BL389" s="20">
        <f t="shared" si="3875"/>
        <v>-0.00004501505404</v>
      </c>
      <c r="BM389" s="20">
        <f t="shared" si="3875"/>
        <v>-0.00004426607562</v>
      </c>
      <c r="BN389" s="20"/>
      <c r="BO389" s="20">
        <f t="shared" ref="BO389:BP389" si="3876">$AG389*AH389</f>
        <v>-0.00004365765655</v>
      </c>
      <c r="BP389" s="20">
        <f t="shared" si="3876"/>
        <v>-0.00004293126306</v>
      </c>
      <c r="BQ389" s="20"/>
      <c r="BR389" s="20">
        <f t="shared" si="27"/>
        <v>0.0001007288512</v>
      </c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20"/>
      <c r="DD389" s="20"/>
      <c r="DE389" s="20"/>
    </row>
    <row r="390" ht="15.75" customHeight="1">
      <c r="A390" s="86">
        <v>44736.0</v>
      </c>
      <c r="B390" s="490">
        <v>0.042699999999999995</v>
      </c>
      <c r="C390" s="490">
        <v>0.0446</v>
      </c>
      <c r="D390" s="490">
        <v>0.0484</v>
      </c>
      <c r="E390" s="20">
        <v>0.0416</v>
      </c>
      <c r="F390" s="20">
        <v>0.04413</v>
      </c>
      <c r="G390" s="20">
        <v>0.00986</v>
      </c>
      <c r="H390" s="20">
        <v>0.01546</v>
      </c>
      <c r="I390" s="20" t="s">
        <v>83</v>
      </c>
      <c r="J390" s="20"/>
      <c r="K390" s="86">
        <v>44736.0</v>
      </c>
      <c r="L390" s="89">
        <v>0.9482</v>
      </c>
      <c r="M390" s="89">
        <v>135.46</v>
      </c>
      <c r="N390" s="20"/>
      <c r="O390" s="20"/>
      <c r="P390" s="20"/>
      <c r="Q390" s="20"/>
      <c r="R390" s="20"/>
      <c r="S390" s="86">
        <v>44736.0</v>
      </c>
      <c r="T390" s="20">
        <f t="shared" ref="T390:V390" si="3877">(1+B390)*1</f>
        <v>1.0427</v>
      </c>
      <c r="U390" s="20">
        <f t="shared" si="3877"/>
        <v>1.0446</v>
      </c>
      <c r="V390" s="20">
        <f t="shared" si="3877"/>
        <v>1.0484</v>
      </c>
      <c r="W390" s="91">
        <f t="shared" ref="W390:X390" si="3878">(1+E390)*$L390</f>
        <v>0.98764512</v>
      </c>
      <c r="X390" s="91">
        <f t="shared" si="3878"/>
        <v>0.990044066</v>
      </c>
      <c r="Y390" s="91">
        <f t="shared" ref="Y390:Z390" si="3879">(1+G390)*$M390</f>
        <v>136.7956356</v>
      </c>
      <c r="Z390" s="91">
        <f t="shared" si="3879"/>
        <v>137.5542116</v>
      </c>
      <c r="AA390" s="20"/>
      <c r="AB390" s="86">
        <v>44736.0</v>
      </c>
      <c r="AC390" s="92">
        <f t="shared" ref="AC390:AI390" si="3880">LN(T390/T389)</f>
        <v>-0.0002876732052</v>
      </c>
      <c r="AD390" s="92">
        <f t="shared" si="3880"/>
        <v>-0.0002871500379</v>
      </c>
      <c r="AE390" s="92">
        <f t="shared" si="3880"/>
        <v>-0.0006674612882</v>
      </c>
      <c r="AF390" s="92">
        <f t="shared" si="3880"/>
        <v>-0.002403510047</v>
      </c>
      <c r="AG390" s="92">
        <f t="shared" si="3880"/>
        <v>-0.002470597071</v>
      </c>
      <c r="AH390" s="92">
        <f t="shared" si="3880"/>
        <v>0.004039848009</v>
      </c>
      <c r="AI390" s="92">
        <f t="shared" si="3880"/>
        <v>0.007234651189</v>
      </c>
      <c r="AJ390" s="20"/>
      <c r="AK390" s="20">
        <f t="shared" ref="AK390:AQ390" si="3881">AC390*AC390</f>
        <v>0.000000082755873</v>
      </c>
      <c r="AL390" s="20">
        <f t="shared" si="3881"/>
        <v>0.00000008245514425</v>
      </c>
      <c r="AM390" s="20">
        <f t="shared" si="3881"/>
        <v>0.0000004455045712</v>
      </c>
      <c r="AN390" s="20">
        <f t="shared" si="3881"/>
        <v>0.000005776860547</v>
      </c>
      <c r="AO390" s="20">
        <f t="shared" si="3881"/>
        <v>0.000006103849889</v>
      </c>
      <c r="AP390" s="20">
        <f t="shared" si="3881"/>
        <v>0.00001632037194</v>
      </c>
      <c r="AQ390" s="20">
        <f t="shared" si="3881"/>
        <v>0.00005234017783</v>
      </c>
      <c r="AR390" s="20"/>
      <c r="AS390" s="20">
        <f t="shared" ref="AS390:AX390" si="3882">$AC390*AD390</f>
        <v>0.00000008260537177</v>
      </c>
      <c r="AT390" s="20">
        <f t="shared" si="3882"/>
        <v>0.0000001920107281</v>
      </c>
      <c r="AU390" s="20">
        <f t="shared" si="3882"/>
        <v>0.0000006914254391</v>
      </c>
      <c r="AV390" s="20">
        <f t="shared" si="3882"/>
        <v>0.0000007107245783</v>
      </c>
      <c r="AW390" s="20">
        <f t="shared" si="3882"/>
        <v>-0.000001162156025</v>
      </c>
      <c r="AX390" s="20">
        <f t="shared" si="3882"/>
        <v>-0.000002081215296</v>
      </c>
      <c r="AY390" s="20"/>
      <c r="AZ390" s="20">
        <f t="shared" ref="AZ390:BD390" si="3883">$AD390*AE390</f>
        <v>0.0000001916615342</v>
      </c>
      <c r="BA390" s="20">
        <f t="shared" si="3883"/>
        <v>0.0000006901680011</v>
      </c>
      <c r="BB390" s="20">
        <f t="shared" si="3883"/>
        <v>0.0000007094320426</v>
      </c>
      <c r="BC390" s="20">
        <f t="shared" si="3883"/>
        <v>-0.000001160042509</v>
      </c>
      <c r="BD390" s="20">
        <f t="shared" si="3883"/>
        <v>-0.000002077430363</v>
      </c>
      <c r="BE390" s="20"/>
      <c r="BF390" s="20">
        <f t="shared" ref="BF390:BI390" si="3884">$AE390*AF390</f>
        <v>0.000001604249912</v>
      </c>
      <c r="BG390" s="20">
        <f t="shared" si="3884"/>
        <v>0.000001649027904</v>
      </c>
      <c r="BH390" s="20">
        <f t="shared" si="3884"/>
        <v>-0.000002696442156</v>
      </c>
      <c r="BI390" s="20">
        <f t="shared" si="3884"/>
        <v>-0.000004828849602</v>
      </c>
      <c r="BJ390" s="20"/>
      <c r="BK390" s="20">
        <f t="shared" ref="BK390:BM390" si="3885">$AF390*AG390</f>
        <v>0.000005938104884</v>
      </c>
      <c r="BL390" s="20">
        <f t="shared" si="3885"/>
        <v>-0.000009709815279</v>
      </c>
      <c r="BM390" s="20">
        <f t="shared" si="3885"/>
        <v>-0.00001738855682</v>
      </c>
      <c r="BN390" s="20"/>
      <c r="BO390" s="20">
        <f t="shared" ref="BO390:BP390" si="3886">$AG390*AH390</f>
        <v>-0.00000998083666</v>
      </c>
      <c r="BP390" s="20">
        <f t="shared" si="3886"/>
        <v>-0.00001787390804</v>
      </c>
      <c r="BQ390" s="20"/>
      <c r="BR390" s="20">
        <f t="shared" si="27"/>
        <v>0.0000292268912</v>
      </c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20"/>
    </row>
    <row r="391" ht="15.75" customHeight="1">
      <c r="A391" s="86">
        <v>44739.0</v>
      </c>
      <c r="B391" s="490">
        <v>0.0425</v>
      </c>
      <c r="C391" s="490">
        <v>0.0443</v>
      </c>
      <c r="D391" s="490">
        <v>0.0482</v>
      </c>
      <c r="E391" s="20">
        <v>0.041609999999999994</v>
      </c>
      <c r="F391" s="20">
        <v>0.044059999999999995</v>
      </c>
      <c r="G391" s="20">
        <v>0.00986</v>
      </c>
      <c r="H391" s="20">
        <v>0.01581</v>
      </c>
      <c r="I391" s="20" t="s">
        <v>83</v>
      </c>
      <c r="J391" s="20"/>
      <c r="K391" s="86">
        <v>44739.0</v>
      </c>
      <c r="L391" s="89">
        <v>0.9451</v>
      </c>
      <c r="M391" s="89">
        <v>135.49</v>
      </c>
      <c r="N391" s="20"/>
      <c r="O391" s="20"/>
      <c r="P391" s="20"/>
      <c r="Q391" s="20"/>
      <c r="R391" s="20"/>
      <c r="S391" s="86">
        <v>44739.0</v>
      </c>
      <c r="T391" s="20">
        <f t="shared" ref="T391:V391" si="3887">(1+B391)*1</f>
        <v>1.0425</v>
      </c>
      <c r="U391" s="20">
        <f t="shared" si="3887"/>
        <v>1.0443</v>
      </c>
      <c r="V391" s="20">
        <f t="shared" si="3887"/>
        <v>1.0482</v>
      </c>
      <c r="W391" s="91">
        <f t="shared" ref="W391:X391" si="3888">(1+E391)*$L391</f>
        <v>0.984425611</v>
      </c>
      <c r="X391" s="91">
        <f t="shared" si="3888"/>
        <v>0.986741106</v>
      </c>
      <c r="Y391" s="91">
        <f t="shared" ref="Y391:Z391" si="3889">(1+G391)*$M391</f>
        <v>136.8259314</v>
      </c>
      <c r="Z391" s="91">
        <f t="shared" si="3889"/>
        <v>137.6320969</v>
      </c>
      <c r="AA391" s="20"/>
      <c r="AB391" s="86">
        <v>44739.0</v>
      </c>
      <c r="AC391" s="92">
        <f t="shared" ref="AC391:AI391" si="3890">LN(T391/T390)</f>
        <v>-0.0001918281226</v>
      </c>
      <c r="AD391" s="92">
        <f t="shared" si="3890"/>
        <v>-0.0002872325167</v>
      </c>
      <c r="AE391" s="92">
        <f t="shared" si="3890"/>
        <v>-0.0001907850812</v>
      </c>
      <c r="AF391" s="92">
        <f t="shared" si="3890"/>
        <v>-0.003265107899</v>
      </c>
      <c r="AG391" s="92">
        <f t="shared" si="3890"/>
        <v>-0.003341752175</v>
      </c>
      <c r="AH391" s="92">
        <f t="shared" si="3890"/>
        <v>0.0002214430716</v>
      </c>
      <c r="AI391" s="92">
        <f t="shared" si="3890"/>
        <v>0.0005660550665</v>
      </c>
      <c r="AJ391" s="20"/>
      <c r="AK391" s="20">
        <f t="shared" ref="AK391:AQ391" si="3891">AC391*AC391</f>
        <v>0.00000003679802862</v>
      </c>
      <c r="AL391" s="20">
        <f t="shared" si="3891"/>
        <v>0.00000008250251865</v>
      </c>
      <c r="AM391" s="20">
        <f t="shared" si="3891"/>
        <v>0.0000000363989472</v>
      </c>
      <c r="AN391" s="20">
        <f t="shared" si="3891"/>
        <v>0.00001066092959</v>
      </c>
      <c r="AO391" s="20">
        <f t="shared" si="3891"/>
        <v>0.0000111673076</v>
      </c>
      <c r="AP391" s="20">
        <f t="shared" si="3891"/>
        <v>0.00000004903703395</v>
      </c>
      <c r="AQ391" s="20">
        <f t="shared" si="3891"/>
        <v>0.0000003204183383</v>
      </c>
      <c r="AR391" s="20"/>
      <c r="AS391" s="20">
        <f t="shared" ref="AS391:AX391" si="3892">$AC391*AD391</f>
        <v>0.00000005509927442</v>
      </c>
      <c r="AT391" s="20">
        <f t="shared" si="3892"/>
        <v>0.00000003659794394</v>
      </c>
      <c r="AU391" s="20">
        <f t="shared" si="3892"/>
        <v>0.0000006263395183</v>
      </c>
      <c r="AV391" s="20">
        <f t="shared" si="3892"/>
        <v>0.0000006410420458</v>
      </c>
      <c r="AW391" s="20">
        <f t="shared" si="3892"/>
        <v>-0.00000004247900868</v>
      </c>
      <c r="AX391" s="20">
        <f t="shared" si="3892"/>
        <v>-0.0000001085852807</v>
      </c>
      <c r="AY391" s="20"/>
      <c r="AZ391" s="20">
        <f t="shared" ref="AZ391:BD391" si="3893">$AD391*AE391</f>
        <v>0.00000005479967902</v>
      </c>
      <c r="BA391" s="20">
        <f t="shared" si="3893"/>
        <v>0.000000937845159</v>
      </c>
      <c r="BB391" s="20">
        <f t="shared" si="3893"/>
        <v>0.0000009598598873</v>
      </c>
      <c r="BC391" s="20">
        <f t="shared" si="3893"/>
        <v>-0.00000006360565076</v>
      </c>
      <c r="BD391" s="20">
        <f t="shared" si="3893"/>
        <v>-0.0000001625894213</v>
      </c>
      <c r="BE391" s="20"/>
      <c r="BF391" s="20">
        <f t="shared" ref="BF391:BI391" si="3894">$AE391*AF391</f>
        <v>0.0000006229338755</v>
      </c>
      <c r="BG391" s="20">
        <f t="shared" si="3894"/>
        <v>0.00000063755646</v>
      </c>
      <c r="BH391" s="20">
        <f t="shared" si="3894"/>
        <v>-0.00000004224803439</v>
      </c>
      <c r="BI391" s="20">
        <f t="shared" si="3894"/>
        <v>-0.0000001079948618</v>
      </c>
      <c r="BJ391" s="20"/>
      <c r="BK391" s="20">
        <f t="shared" ref="BK391:BM391" si="3895">$AF391*AG391</f>
        <v>0.00001091118142</v>
      </c>
      <c r="BL391" s="20">
        <f t="shared" si="3895"/>
        <v>-0.0000007230355221</v>
      </c>
      <c r="BM391" s="20">
        <f t="shared" si="3895"/>
        <v>-0.000001848230869</v>
      </c>
      <c r="BN391" s="20"/>
      <c r="BO391" s="20">
        <f t="shared" ref="BO391:BP391" si="3896">$AG391*AH391</f>
        <v>-0.000000740007866</v>
      </c>
      <c r="BP391" s="20">
        <f t="shared" si="3896"/>
        <v>-0.00000189161575</v>
      </c>
      <c r="BQ391" s="20"/>
      <c r="BR391" s="20">
        <f t="shared" si="27"/>
        <v>0.0000001253489726</v>
      </c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</row>
    <row r="392" ht="15.75" customHeight="1">
      <c r="A392" s="86">
        <v>44740.0</v>
      </c>
      <c r="B392" s="490">
        <v>0.042699999999999995</v>
      </c>
      <c r="C392" s="490">
        <v>0.044500000000000005</v>
      </c>
      <c r="D392" s="490">
        <v>0.0484</v>
      </c>
      <c r="E392" s="20">
        <v>0.042050000000000004</v>
      </c>
      <c r="F392" s="20">
        <v>0.0444</v>
      </c>
      <c r="G392" s="20">
        <v>0.010629999999999999</v>
      </c>
      <c r="H392" s="20">
        <v>0.01603</v>
      </c>
      <c r="I392" s="20" t="s">
        <v>83</v>
      </c>
      <c r="J392" s="20"/>
      <c r="K392" s="86">
        <v>44740.0</v>
      </c>
      <c r="L392" s="89">
        <v>0.9506</v>
      </c>
      <c r="M392" s="89">
        <v>136.17</v>
      </c>
      <c r="N392" s="20"/>
      <c r="O392" s="20"/>
      <c r="P392" s="20"/>
      <c r="Q392" s="20"/>
      <c r="R392" s="20"/>
      <c r="S392" s="86">
        <v>44740.0</v>
      </c>
      <c r="T392" s="20">
        <f t="shared" ref="T392:V392" si="3897">(1+B392)*1</f>
        <v>1.0427</v>
      </c>
      <c r="U392" s="20">
        <f t="shared" si="3897"/>
        <v>1.0445</v>
      </c>
      <c r="V392" s="20">
        <f t="shared" si="3897"/>
        <v>1.0484</v>
      </c>
      <c r="W392" s="91">
        <f t="shared" ref="W392:X392" si="3898">(1+E392)*$L392</f>
        <v>0.99057273</v>
      </c>
      <c r="X392" s="91">
        <f t="shared" si="3898"/>
        <v>0.99280664</v>
      </c>
      <c r="Y392" s="91">
        <f t="shared" ref="Y392:Z392" si="3899">(1+G392)*$M392</f>
        <v>137.6174871</v>
      </c>
      <c r="Z392" s="91">
        <f t="shared" si="3899"/>
        <v>138.3528051</v>
      </c>
      <c r="AA392" s="20"/>
      <c r="AB392" s="86">
        <v>44740.0</v>
      </c>
      <c r="AC392" s="92">
        <f t="shared" ref="AC392:AI392" si="3900">LN(T392/T391)</f>
        <v>0.0001918281226</v>
      </c>
      <c r="AD392" s="92">
        <f t="shared" si="3900"/>
        <v>0.0001914975111</v>
      </c>
      <c r="AE392" s="92">
        <f t="shared" si="3900"/>
        <v>0.0001907850812</v>
      </c>
      <c r="AF392" s="92">
        <f t="shared" si="3900"/>
        <v>0.006224955963</v>
      </c>
      <c r="AG392" s="92">
        <f t="shared" si="3900"/>
        <v>0.006128220948</v>
      </c>
      <c r="AH392" s="92">
        <f t="shared" si="3900"/>
        <v>0.005768459665</v>
      </c>
      <c r="AI392" s="92">
        <f t="shared" si="3900"/>
        <v>0.005222820763</v>
      </c>
      <c r="AJ392" s="20"/>
      <c r="AK392" s="20">
        <f t="shared" ref="AK392:AQ392" si="3901">AC392*AC392</f>
        <v>0.00000003679802862</v>
      </c>
      <c r="AL392" s="20">
        <f t="shared" si="3901"/>
        <v>0.00000003667129676</v>
      </c>
      <c r="AM392" s="20">
        <f t="shared" si="3901"/>
        <v>0.0000000363989472</v>
      </c>
      <c r="AN392" s="20">
        <f t="shared" si="3901"/>
        <v>0.00003875007674</v>
      </c>
      <c r="AO392" s="20">
        <f t="shared" si="3901"/>
        <v>0.00003755509199</v>
      </c>
      <c r="AP392" s="20">
        <f t="shared" si="3901"/>
        <v>0.0000332751269</v>
      </c>
      <c r="AQ392" s="20">
        <f t="shared" si="3901"/>
        <v>0.00002727785673</v>
      </c>
      <c r="AR392" s="20"/>
      <c r="AS392" s="20">
        <f t="shared" ref="AS392:AX392" si="3902">$AC392*AD392</f>
        <v>0.00000003673460804</v>
      </c>
      <c r="AT392" s="20">
        <f t="shared" si="3902"/>
        <v>0.00000003659794394</v>
      </c>
      <c r="AU392" s="20">
        <f t="shared" si="3902"/>
        <v>0.000001194121616</v>
      </c>
      <c r="AV392" s="20">
        <f t="shared" si="3902"/>
        <v>0.000001175565119</v>
      </c>
      <c r="AW392" s="20">
        <f t="shared" si="3902"/>
        <v>0.000001106552788</v>
      </c>
      <c r="AX392" s="20">
        <f t="shared" si="3902"/>
        <v>0.000001001883902</v>
      </c>
      <c r="AY392" s="20"/>
      <c r="AZ392" s="20">
        <f t="shared" ref="AZ392:BD392" si="3903">$AD392*AE392</f>
        <v>0.00000003653486821</v>
      </c>
      <c r="BA392" s="20">
        <f t="shared" si="3903"/>
        <v>0.000001192063574</v>
      </c>
      <c r="BB392" s="20">
        <f t="shared" si="3903"/>
        <v>0.000001173539059</v>
      </c>
      <c r="BC392" s="20">
        <f t="shared" si="3903"/>
        <v>0.000001104645669</v>
      </c>
      <c r="BD392" s="20">
        <f t="shared" si="3903"/>
        <v>0.000001000157177</v>
      </c>
      <c r="BE392" s="20"/>
      <c r="BF392" s="20">
        <f t="shared" ref="BF392:BI392" si="3904">$AE392*AF392</f>
        <v>0.000001187628729</v>
      </c>
      <c r="BG392" s="20">
        <f t="shared" si="3904"/>
        <v>0.000001169173131</v>
      </c>
      <c r="BH392" s="20">
        <f t="shared" si="3904"/>
        <v>0.000001100536045</v>
      </c>
      <c r="BI392" s="20">
        <f t="shared" si="3904"/>
        <v>0.0000009964362834</v>
      </c>
      <c r="BJ392" s="20"/>
      <c r="BK392" s="20">
        <f t="shared" ref="BK392:BM392" si="3905">$AF392*AG392</f>
        <v>0.00003814790554</v>
      </c>
      <c r="BL392" s="20">
        <f t="shared" si="3905"/>
        <v>0.00003590840739</v>
      </c>
      <c r="BM392" s="20">
        <f t="shared" si="3905"/>
        <v>0.00003251182926</v>
      </c>
      <c r="BN392" s="20"/>
      <c r="BO392" s="20">
        <f t="shared" ref="BO392:BP392" si="3906">$AG392*AH392</f>
        <v>0.00003535039536</v>
      </c>
      <c r="BP392" s="20">
        <f t="shared" si="3906"/>
        <v>0.00003200659961</v>
      </c>
      <c r="BQ392" s="20"/>
      <c r="BR392" s="20">
        <f t="shared" si="27"/>
        <v>0.00003012763091</v>
      </c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</row>
    <row r="393" ht="15.75" customHeight="1">
      <c r="A393" s="86">
        <v>44741.0</v>
      </c>
      <c r="B393" s="490">
        <v>0.0431</v>
      </c>
      <c r="C393" s="490">
        <v>0.0449</v>
      </c>
      <c r="D393" s="490">
        <v>0.0489</v>
      </c>
      <c r="E393" s="20">
        <v>0.04229</v>
      </c>
      <c r="F393" s="20">
        <v>0.044829999999999995</v>
      </c>
      <c r="G393" s="20">
        <v>0.01175</v>
      </c>
      <c r="H393" s="20">
        <v>0.01603</v>
      </c>
      <c r="I393" s="20" t="s">
        <v>83</v>
      </c>
      <c r="J393" s="20"/>
      <c r="K393" s="86">
        <v>44741.0</v>
      </c>
      <c r="L393" s="89">
        <v>0.9579</v>
      </c>
      <c r="M393" s="89">
        <v>136.6</v>
      </c>
      <c r="N393" s="20"/>
      <c r="O393" s="20"/>
      <c r="P393" s="20"/>
      <c r="Q393" s="20"/>
      <c r="R393" s="20"/>
      <c r="S393" s="86">
        <v>44741.0</v>
      </c>
      <c r="T393" s="20">
        <f t="shared" ref="T393:V393" si="3907">(1+B393)*1</f>
        <v>1.0431</v>
      </c>
      <c r="U393" s="20">
        <f t="shared" si="3907"/>
        <v>1.0449</v>
      </c>
      <c r="V393" s="20">
        <f t="shared" si="3907"/>
        <v>1.0489</v>
      </c>
      <c r="W393" s="91">
        <f t="shared" ref="W393:X393" si="3908">(1+E393)*$L393</f>
        <v>0.998409591</v>
      </c>
      <c r="X393" s="91">
        <f t="shared" si="3908"/>
        <v>1.000842657</v>
      </c>
      <c r="Y393" s="91">
        <f t="shared" ref="Y393:Z393" si="3909">(1+G393)*$M393</f>
        <v>138.20505</v>
      </c>
      <c r="Z393" s="91">
        <f t="shared" si="3909"/>
        <v>138.789698</v>
      </c>
      <c r="AA393" s="20"/>
      <c r="AB393" s="86">
        <v>44741.0</v>
      </c>
      <c r="AC393" s="92">
        <f t="shared" ref="AC393:AI393" si="3910">LN(T393/T392)</f>
        <v>0.0003835458864</v>
      </c>
      <c r="AD393" s="92">
        <f t="shared" si="3910"/>
        <v>0.0003828850434</v>
      </c>
      <c r="AE393" s="92">
        <f t="shared" si="3910"/>
        <v>0.0004768035183</v>
      </c>
      <c r="AF393" s="92">
        <f t="shared" si="3910"/>
        <v>0.007880312934</v>
      </c>
      <c r="AG393" s="92">
        <f t="shared" si="3910"/>
        <v>0.008061659123</v>
      </c>
      <c r="AH393" s="92">
        <f t="shared" si="3910"/>
        <v>0.004260448004</v>
      </c>
      <c r="AI393" s="92">
        <f t="shared" si="3910"/>
        <v>0.003152842</v>
      </c>
      <c r="AJ393" s="20"/>
      <c r="AK393" s="20">
        <f t="shared" ref="AK393:AQ393" si="3911">AC393*AC393</f>
        <v>0.000000147107447</v>
      </c>
      <c r="AL393" s="20">
        <f t="shared" si="3911"/>
        <v>0.0000001466009565</v>
      </c>
      <c r="AM393" s="20">
        <f t="shared" si="3911"/>
        <v>0.0000002273415951</v>
      </c>
      <c r="AN393" s="20">
        <f t="shared" si="3911"/>
        <v>0.00006209933194</v>
      </c>
      <c r="AO393" s="20">
        <f t="shared" si="3911"/>
        <v>0.00006499034782</v>
      </c>
      <c r="AP393" s="20">
        <f t="shared" si="3911"/>
        <v>0.00001815141719</v>
      </c>
      <c r="AQ393" s="20">
        <f t="shared" si="3911"/>
        <v>0.000009940412678</v>
      </c>
      <c r="AR393" s="20"/>
      <c r="AS393" s="20">
        <f t="shared" ref="AS393:AX393" si="3912">$AC393*AD393</f>
        <v>0.0000001468539834</v>
      </c>
      <c r="AT393" s="20">
        <f t="shared" si="3912"/>
        <v>0.0000001828760281</v>
      </c>
      <c r="AU393" s="20">
        <f t="shared" si="3912"/>
        <v>0.000003022461609</v>
      </c>
      <c r="AV393" s="20">
        <f t="shared" si="3912"/>
        <v>0.000003092016194</v>
      </c>
      <c r="AW393" s="20">
        <f t="shared" si="3912"/>
        <v>0.000001634077306</v>
      </c>
      <c r="AX393" s="20">
        <f t="shared" si="3912"/>
        <v>0.00000120925958</v>
      </c>
      <c r="AY393" s="20"/>
      <c r="AZ393" s="20">
        <f t="shared" ref="AZ393:BD393" si="3913">$AD393*AE393</f>
        <v>0.0000001825609358</v>
      </c>
      <c r="BA393" s="20">
        <f t="shared" si="3913"/>
        <v>0.00000301725396</v>
      </c>
      <c r="BB393" s="20">
        <f t="shared" si="3913"/>
        <v>0.000003086688704</v>
      </c>
      <c r="BC393" s="20">
        <f t="shared" si="3913"/>
        <v>0.000001631261819</v>
      </c>
      <c r="BD393" s="20">
        <f t="shared" si="3913"/>
        <v>0.000001207176046</v>
      </c>
      <c r="BE393" s="20"/>
      <c r="BF393" s="20">
        <f t="shared" ref="BF393:BI393" si="3914">$AE393*AF393</f>
        <v>0.000003757360933</v>
      </c>
      <c r="BG393" s="20">
        <f t="shared" si="3914"/>
        <v>0.000003843827433</v>
      </c>
      <c r="BH393" s="20">
        <f t="shared" si="3914"/>
        <v>0.000002031396598</v>
      </c>
      <c r="BI393" s="20">
        <f t="shared" si="3914"/>
        <v>0.000001503286158</v>
      </c>
      <c r="BJ393" s="20"/>
      <c r="BK393" s="20">
        <f t="shared" ref="BK393:BM393" si="3915">$AF393*AG393</f>
        <v>0.00006352839666</v>
      </c>
      <c r="BL393" s="20">
        <f t="shared" si="3915"/>
        <v>0.00003357366351</v>
      </c>
      <c r="BM393" s="20">
        <f t="shared" si="3915"/>
        <v>0.00002484538159</v>
      </c>
      <c r="BN393" s="20"/>
      <c r="BO393" s="20">
        <f t="shared" ref="BO393:BP393" si="3916">$AG393*AH393</f>
        <v>0.00003434627952</v>
      </c>
      <c r="BP393" s="20">
        <f t="shared" si="3916"/>
        <v>0.00002541713748</v>
      </c>
      <c r="BQ393" s="20"/>
      <c r="BR393" s="20">
        <f t="shared" si="27"/>
        <v>0.00001343251941</v>
      </c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/>
      <c r="DB393" s="20"/>
      <c r="DC393" s="20"/>
      <c r="DD393" s="20"/>
      <c r="DE393" s="20"/>
    </row>
    <row r="394" ht="15.75" customHeight="1">
      <c r="A394" s="86">
        <v>44742.0</v>
      </c>
      <c r="B394" s="490">
        <v>0.0432</v>
      </c>
      <c r="C394" s="490">
        <v>0.0452</v>
      </c>
      <c r="D394" s="490">
        <v>0.0492</v>
      </c>
      <c r="E394" s="20">
        <v>0.04244</v>
      </c>
      <c r="F394" s="20">
        <v>0.04508</v>
      </c>
      <c r="G394" s="20">
        <v>0.01169</v>
      </c>
      <c r="H394" s="20">
        <v>0.0159</v>
      </c>
      <c r="I394" s="20" t="s">
        <v>83</v>
      </c>
      <c r="J394" s="20"/>
      <c r="K394" s="86">
        <v>44742.0</v>
      </c>
      <c r="L394" s="89">
        <v>0.9539</v>
      </c>
      <c r="M394" s="89">
        <v>135.77</v>
      </c>
      <c r="N394" s="20"/>
      <c r="O394" s="20"/>
      <c r="P394" s="20"/>
      <c r="Q394" s="20"/>
      <c r="R394" s="20"/>
      <c r="S394" s="86">
        <v>44742.0</v>
      </c>
      <c r="T394" s="20">
        <f t="shared" ref="T394:V394" si="3917">(1+B394)*1</f>
        <v>1.0432</v>
      </c>
      <c r="U394" s="20">
        <f t="shared" si="3917"/>
        <v>1.0452</v>
      </c>
      <c r="V394" s="20">
        <f t="shared" si="3917"/>
        <v>1.0492</v>
      </c>
      <c r="W394" s="91">
        <f t="shared" ref="W394:X394" si="3918">(1+E394)*$L394</f>
        <v>0.994383516</v>
      </c>
      <c r="X394" s="91">
        <f t="shared" si="3918"/>
        <v>0.996901812</v>
      </c>
      <c r="Y394" s="91">
        <f t="shared" ref="Y394:Z394" si="3919">(1+G394)*$M394</f>
        <v>137.3571513</v>
      </c>
      <c r="Z394" s="91">
        <f t="shared" si="3919"/>
        <v>137.928743</v>
      </c>
      <c r="AA394" s="20"/>
      <c r="AB394" s="86">
        <v>44742.0</v>
      </c>
      <c r="AC394" s="92">
        <f t="shared" ref="AC394:AI394" si="3920">LN(T394/T393)</f>
        <v>0.00009586349046</v>
      </c>
      <c r="AD394" s="92">
        <f t="shared" si="3920"/>
        <v>0.0002870676064</v>
      </c>
      <c r="AE394" s="92">
        <f t="shared" si="3920"/>
        <v>0.0002859730252</v>
      </c>
      <c r="AF394" s="92">
        <f t="shared" si="3920"/>
        <v>-0.00404064071</v>
      </c>
      <c r="AG394" s="92">
        <f t="shared" si="3920"/>
        <v>-0.003945299484</v>
      </c>
      <c r="AH394" s="92">
        <f t="shared" si="3920"/>
        <v>-0.006153974471</v>
      </c>
      <c r="AI394" s="92">
        <f t="shared" si="3920"/>
        <v>-0.006222626689</v>
      </c>
      <c r="AJ394" s="20"/>
      <c r="AK394" s="20">
        <f t="shared" ref="AK394:AQ394" si="3921">AC394*AC394</f>
        <v>0.000000009189808804</v>
      </c>
      <c r="AL394" s="20">
        <f t="shared" si="3921"/>
        <v>0.00000008240781064</v>
      </c>
      <c r="AM394" s="20">
        <f t="shared" si="3921"/>
        <v>0.00000008178057112</v>
      </c>
      <c r="AN394" s="20">
        <f t="shared" si="3921"/>
        <v>0.00001632677735</v>
      </c>
      <c r="AO394" s="20">
        <f t="shared" si="3921"/>
        <v>0.00001556538802</v>
      </c>
      <c r="AP394" s="20">
        <f t="shared" si="3921"/>
        <v>0.00003787140178</v>
      </c>
      <c r="AQ394" s="20">
        <f t="shared" si="3921"/>
        <v>0.00003872108291</v>
      </c>
      <c r="AR394" s="20"/>
      <c r="AS394" s="20">
        <f t="shared" ref="AS394:AX394" si="3922">$AC394*AD394</f>
        <v>0.00000002751930275</v>
      </c>
      <c r="AT394" s="20">
        <f t="shared" si="3922"/>
        <v>0.00000002741437237</v>
      </c>
      <c r="AU394" s="20">
        <f t="shared" si="3922"/>
        <v>-0.0000003873499222</v>
      </c>
      <c r="AV394" s="20">
        <f t="shared" si="3922"/>
        <v>-0.0000003782101795</v>
      </c>
      <c r="AW394" s="20">
        <f t="shared" si="3922"/>
        <v>-0.000000589941473</v>
      </c>
      <c r="AX394" s="20">
        <f t="shared" si="3922"/>
        <v>-0.0000005965227142</v>
      </c>
      <c r="AY394" s="20"/>
      <c r="AZ394" s="20">
        <f t="shared" ref="AZ394:BD394" si="3923">$AD394*AE394</f>
        <v>0.00000008209359183</v>
      </c>
      <c r="BA394" s="20">
        <f t="shared" si="3923"/>
        <v>-0.000001159937057</v>
      </c>
      <c r="BB394" s="20">
        <f t="shared" si="3923"/>
        <v>-0.000001132567679</v>
      </c>
      <c r="BC394" s="20">
        <f t="shared" si="3923"/>
        <v>-0.000001766606721</v>
      </c>
      <c r="BD394" s="20">
        <f t="shared" si="3923"/>
        <v>-0.000001786314549</v>
      </c>
      <c r="BE394" s="20"/>
      <c r="BF394" s="20">
        <f t="shared" ref="BF394:BI394" si="3924">$AE394*AF394</f>
        <v>-0.000001155514248</v>
      </c>
      <c r="BG394" s="20">
        <f t="shared" si="3924"/>
        <v>-0.000001128249229</v>
      </c>
      <c r="BH394" s="20">
        <f t="shared" si="3924"/>
        <v>-0.000001759870696</v>
      </c>
      <c r="BI394" s="20">
        <f t="shared" si="3924"/>
        <v>-0.000001779503379</v>
      </c>
      <c r="BJ394" s="20"/>
      <c r="BK394" s="20">
        <f t="shared" ref="BK394:BM394" si="3925">$AF394*AG394</f>
        <v>0.00001594153771</v>
      </c>
      <c r="BL394" s="20">
        <f t="shared" si="3925"/>
        <v>0.00002486599978</v>
      </c>
      <c r="BM394" s="20">
        <f t="shared" si="3925"/>
        <v>0.00002514339872</v>
      </c>
      <c r="BN394" s="20"/>
      <c r="BO394" s="20">
        <f t="shared" ref="BO394:BP394" si="3926">$AG394*AH394</f>
        <v>0.00002427927231</v>
      </c>
      <c r="BP394" s="20">
        <f t="shared" si="3926"/>
        <v>0.00002455012587</v>
      </c>
      <c r="BQ394" s="20"/>
      <c r="BR394" s="20">
        <f t="shared" si="27"/>
        <v>0.00003829388578</v>
      </c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/>
      <c r="DB394" s="20"/>
      <c r="DC394" s="20"/>
      <c r="DD394" s="20"/>
      <c r="DE394" s="20"/>
    </row>
    <row r="395" ht="15.75" customHeight="1">
      <c r="A395" s="86">
        <v>44743.0</v>
      </c>
      <c r="B395" s="490">
        <v>0.0434</v>
      </c>
      <c r="C395" s="490">
        <v>0.0453</v>
      </c>
      <c r="D395" s="490">
        <v>0.0492</v>
      </c>
      <c r="E395" s="20">
        <v>0.04247</v>
      </c>
      <c r="F395" s="20">
        <v>0.04501</v>
      </c>
      <c r="G395" s="20">
        <v>0.012110000000000001</v>
      </c>
      <c r="H395" s="20">
        <v>0.015600000000000001</v>
      </c>
      <c r="I395" s="20" t="s">
        <v>83</v>
      </c>
      <c r="J395" s="20"/>
      <c r="K395" s="86">
        <v>44743.0</v>
      </c>
      <c r="L395" s="89">
        <v>0.9592</v>
      </c>
      <c r="M395" s="89">
        <v>135.28</v>
      </c>
      <c r="N395" s="20"/>
      <c r="O395" s="20"/>
      <c r="P395" s="20"/>
      <c r="Q395" s="20"/>
      <c r="R395" s="20"/>
      <c r="S395" s="86">
        <v>44743.0</v>
      </c>
      <c r="T395" s="20">
        <f t="shared" ref="T395:V395" si="3927">(1+B395)*1</f>
        <v>1.0434</v>
      </c>
      <c r="U395" s="20">
        <f t="shared" si="3927"/>
        <v>1.0453</v>
      </c>
      <c r="V395" s="20">
        <f t="shared" si="3927"/>
        <v>1.0492</v>
      </c>
      <c r="W395" s="91">
        <f t="shared" ref="W395:X395" si="3928">(1+E395)*$L395</f>
        <v>0.999937224</v>
      </c>
      <c r="X395" s="91">
        <f t="shared" si="3928"/>
        <v>1.002373592</v>
      </c>
      <c r="Y395" s="91">
        <f t="shared" ref="Y395:Z395" si="3929">(1+G395)*$M395</f>
        <v>136.9182408</v>
      </c>
      <c r="Z395" s="91">
        <f t="shared" si="3929"/>
        <v>137.390368</v>
      </c>
      <c r="AA395" s="20"/>
      <c r="AB395" s="86">
        <v>44743.0</v>
      </c>
      <c r="AC395" s="92">
        <f t="shared" ref="AC395:AI395" si="3930">LN(T395/T394)</f>
        <v>0.0001916994159</v>
      </c>
      <c r="AD395" s="92">
        <f t="shared" si="3930"/>
        <v>0.0000956708922</v>
      </c>
      <c r="AE395" s="92">
        <f t="shared" si="3930"/>
        <v>0</v>
      </c>
      <c r="AF395" s="92">
        <f t="shared" si="3930"/>
        <v>0.005569537783</v>
      </c>
      <c r="AG395" s="92">
        <f t="shared" si="3930"/>
        <v>0.005473776801</v>
      </c>
      <c r="AH395" s="92">
        <f t="shared" si="3930"/>
        <v>-0.003200512239</v>
      </c>
      <c r="AI395" s="92">
        <f t="shared" si="3930"/>
        <v>-0.003910921289</v>
      </c>
      <c r="AJ395" s="20"/>
      <c r="AK395" s="20">
        <f t="shared" ref="AK395:AQ395" si="3931">AC395*AC395</f>
        <v>0.00000003674866606</v>
      </c>
      <c r="AL395" s="20">
        <f t="shared" si="3931"/>
        <v>0.000000009152919615</v>
      </c>
      <c r="AM395" s="20">
        <f t="shared" si="3931"/>
        <v>0</v>
      </c>
      <c r="AN395" s="20">
        <f t="shared" si="3931"/>
        <v>0.00003101975111</v>
      </c>
      <c r="AO395" s="20">
        <f t="shared" si="3931"/>
        <v>0.00002996223246</v>
      </c>
      <c r="AP395" s="20">
        <f t="shared" si="3931"/>
        <v>0.00001024327859</v>
      </c>
      <c r="AQ395" s="20">
        <f t="shared" si="3931"/>
        <v>0.00001529530533</v>
      </c>
      <c r="AR395" s="20"/>
      <c r="AS395" s="20">
        <f t="shared" ref="AS395:AX395" si="3932">$AC395*AD395</f>
        <v>0.00000001834005415</v>
      </c>
      <c r="AT395" s="20">
        <f t="shared" si="3932"/>
        <v>0</v>
      </c>
      <c r="AU395" s="20">
        <f t="shared" si="3932"/>
        <v>0.00000106767714</v>
      </c>
      <c r="AV395" s="20">
        <f t="shared" si="3932"/>
        <v>0.000001049319815</v>
      </c>
      <c r="AW395" s="20">
        <f t="shared" si="3932"/>
        <v>-0.0000006135363268</v>
      </c>
      <c r="AX395" s="20">
        <f t="shared" si="3932"/>
        <v>-0.0000007497213267</v>
      </c>
      <c r="AY395" s="20"/>
      <c r="AZ395" s="20">
        <f t="shared" ref="AZ395:BD395" si="3933">$AD395*AE395</f>
        <v>0</v>
      </c>
      <c r="BA395" s="20">
        <f t="shared" si="3933"/>
        <v>0.0000005328426488</v>
      </c>
      <c r="BB395" s="20">
        <f t="shared" si="3933"/>
        <v>0.0000005236811102</v>
      </c>
      <c r="BC395" s="20">
        <f t="shared" si="3933"/>
        <v>-0.0000003061958614</v>
      </c>
      <c r="BD395" s="20">
        <f t="shared" si="3933"/>
        <v>-0.000000374161329</v>
      </c>
      <c r="BE395" s="20"/>
      <c r="BF395" s="20">
        <f t="shared" ref="BF395:BI395" si="3934">$AE395*AF395</f>
        <v>0</v>
      </c>
      <c r="BG395" s="20">
        <f t="shared" si="3934"/>
        <v>0</v>
      </c>
      <c r="BH395" s="20">
        <f t="shared" si="3934"/>
        <v>0</v>
      </c>
      <c r="BI395" s="20">
        <f t="shared" si="3934"/>
        <v>0</v>
      </c>
      <c r="BJ395" s="20"/>
      <c r="BK395" s="20">
        <f t="shared" ref="BK395:BM395" si="3935">$AF395*AG395</f>
        <v>0.00003048640671</v>
      </c>
      <c r="BL395" s="20">
        <f t="shared" si="3935"/>
        <v>-0.00001782537384</v>
      </c>
      <c r="BM395" s="20">
        <f t="shared" si="3935"/>
        <v>-0.00002178202388</v>
      </c>
      <c r="BN395" s="20"/>
      <c r="BO395" s="20">
        <f t="shared" ref="BO395:BP395" si="3936">$AG395*AH395</f>
        <v>-0.00001751888964</v>
      </c>
      <c r="BP395" s="20">
        <f t="shared" si="3936"/>
        <v>-0.00002140751022</v>
      </c>
      <c r="BQ395" s="20"/>
      <c r="BR395" s="20">
        <f t="shared" si="27"/>
        <v>0.00001251695145</v>
      </c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/>
      <c r="DB395" s="20"/>
      <c r="DC395" s="20"/>
      <c r="DD395" s="20"/>
      <c r="DE395" s="20"/>
    </row>
    <row r="396" ht="15.75" customHeight="1">
      <c r="A396" s="86">
        <v>44746.0</v>
      </c>
      <c r="B396" s="490">
        <v>0.0434</v>
      </c>
      <c r="C396" s="490">
        <v>0.0453</v>
      </c>
      <c r="D396" s="490">
        <v>0.0492</v>
      </c>
      <c r="E396" s="20">
        <v>0.042660000000000003</v>
      </c>
      <c r="F396" s="20">
        <v>0.04522</v>
      </c>
      <c r="G396" s="20">
        <v>0.01179</v>
      </c>
      <c r="H396" s="20">
        <v>0.01555</v>
      </c>
      <c r="I396" s="20" t="s">
        <v>83</v>
      </c>
      <c r="J396" s="20"/>
      <c r="K396" s="86">
        <v>44746.0</v>
      </c>
      <c r="L396" s="89">
        <v>0.9595</v>
      </c>
      <c r="M396" s="89">
        <v>135.76</v>
      </c>
      <c r="N396" s="20"/>
      <c r="O396" s="20"/>
      <c r="P396" s="20"/>
      <c r="Q396" s="20"/>
      <c r="R396" s="20"/>
      <c r="S396" s="86">
        <v>44746.0</v>
      </c>
      <c r="T396" s="20">
        <f t="shared" ref="T396:V396" si="3937">(1+B396)*1</f>
        <v>1.0434</v>
      </c>
      <c r="U396" s="20">
        <f t="shared" si="3937"/>
        <v>1.0453</v>
      </c>
      <c r="V396" s="20">
        <f t="shared" si="3937"/>
        <v>1.0492</v>
      </c>
      <c r="W396" s="91">
        <f t="shared" ref="W396:X396" si="3938">(1+E396)*$L396</f>
        <v>1.00043227</v>
      </c>
      <c r="X396" s="91">
        <f t="shared" si="3938"/>
        <v>1.00288859</v>
      </c>
      <c r="Y396" s="91">
        <f t="shared" ref="Y396:Z396" si="3939">(1+G396)*$M396</f>
        <v>137.3606104</v>
      </c>
      <c r="Z396" s="91">
        <f t="shared" si="3939"/>
        <v>137.871068</v>
      </c>
      <c r="AA396" s="20"/>
      <c r="AB396" s="86">
        <v>44746.0</v>
      </c>
      <c r="AC396" s="92">
        <f t="shared" ref="AC396:AI396" si="3940">LN(T396/T395)</f>
        <v>0</v>
      </c>
      <c r="AD396" s="92">
        <f t="shared" si="3940"/>
        <v>0</v>
      </c>
      <c r="AE396" s="92">
        <f t="shared" si="3940"/>
        <v>0</v>
      </c>
      <c r="AF396" s="92">
        <f t="shared" si="3940"/>
        <v>0.0004949545687</v>
      </c>
      <c r="AG396" s="92">
        <f t="shared" si="3940"/>
        <v>0.0005136465605</v>
      </c>
      <c r="AH396" s="92">
        <f t="shared" si="3940"/>
        <v>0.003225695176</v>
      </c>
      <c r="AI396" s="92">
        <f t="shared" si="3940"/>
        <v>0.003492683143</v>
      </c>
      <c r="AJ396" s="20"/>
      <c r="AK396" s="20">
        <f t="shared" ref="AK396:AQ396" si="3941">AC396*AC396</f>
        <v>0</v>
      </c>
      <c r="AL396" s="20">
        <f t="shared" si="3941"/>
        <v>0</v>
      </c>
      <c r="AM396" s="20">
        <f t="shared" si="3941"/>
        <v>0</v>
      </c>
      <c r="AN396" s="20">
        <f t="shared" si="3941"/>
        <v>0.0000002449800251</v>
      </c>
      <c r="AO396" s="20">
        <f t="shared" si="3941"/>
        <v>0.0000002638327891</v>
      </c>
      <c r="AP396" s="20">
        <f t="shared" si="3941"/>
        <v>0.00001040510937</v>
      </c>
      <c r="AQ396" s="20">
        <f t="shared" si="3941"/>
        <v>0.00001219883553</v>
      </c>
      <c r="AR396" s="20"/>
      <c r="AS396" s="20">
        <f t="shared" ref="AS396:AX396" si="3942">$AC396*AD396</f>
        <v>0</v>
      </c>
      <c r="AT396" s="20">
        <f t="shared" si="3942"/>
        <v>0</v>
      </c>
      <c r="AU396" s="20">
        <f t="shared" si="3942"/>
        <v>0</v>
      </c>
      <c r="AV396" s="20">
        <f t="shared" si="3942"/>
        <v>0</v>
      </c>
      <c r="AW396" s="20">
        <f t="shared" si="3942"/>
        <v>0</v>
      </c>
      <c r="AX396" s="20">
        <f t="shared" si="3942"/>
        <v>0</v>
      </c>
      <c r="AY396" s="20"/>
      <c r="AZ396" s="20">
        <f t="shared" ref="AZ396:BD396" si="3943">$AD396*AE396</f>
        <v>0</v>
      </c>
      <c r="BA396" s="20">
        <f t="shared" si="3943"/>
        <v>0</v>
      </c>
      <c r="BB396" s="20">
        <f t="shared" si="3943"/>
        <v>0</v>
      </c>
      <c r="BC396" s="20">
        <f t="shared" si="3943"/>
        <v>0</v>
      </c>
      <c r="BD396" s="20">
        <f t="shared" si="3943"/>
        <v>0</v>
      </c>
      <c r="BE396" s="20"/>
      <c r="BF396" s="20">
        <f t="shared" ref="BF396:BI396" si="3944">$AE396*AF396</f>
        <v>0</v>
      </c>
      <c r="BG396" s="20">
        <f t="shared" si="3944"/>
        <v>0</v>
      </c>
      <c r="BH396" s="20">
        <f t="shared" si="3944"/>
        <v>0</v>
      </c>
      <c r="BI396" s="20">
        <f t="shared" si="3944"/>
        <v>0</v>
      </c>
      <c r="BJ396" s="20"/>
      <c r="BK396" s="20">
        <f t="shared" ref="BK396:BM396" si="3945">$AF396*AG396</f>
        <v>0.0000002542317118</v>
      </c>
      <c r="BL396" s="20">
        <f t="shared" si="3945"/>
        <v>0.000001596572565</v>
      </c>
      <c r="BM396" s="20">
        <f t="shared" si="3945"/>
        <v>0.000001728719479</v>
      </c>
      <c r="BN396" s="20"/>
      <c r="BO396" s="20">
        <f t="shared" ref="BO396:BP396" si="3946">$AG396*AH396</f>
        <v>0.000001656867232</v>
      </c>
      <c r="BP396" s="20">
        <f t="shared" si="3946"/>
        <v>0.000001794004683</v>
      </c>
      <c r="BQ396" s="20"/>
      <c r="BR396" s="20">
        <f t="shared" si="27"/>
        <v>0.00001126633116</v>
      </c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/>
      <c r="DB396" s="20"/>
      <c r="DC396" s="20"/>
      <c r="DD396" s="20"/>
      <c r="DE396" s="20"/>
    </row>
    <row r="397" ht="15.75" customHeight="1">
      <c r="A397" s="86">
        <v>44747.0</v>
      </c>
      <c r="B397" s="490">
        <v>0.0431</v>
      </c>
      <c r="C397" s="490">
        <v>0.045</v>
      </c>
      <c r="D397" s="490">
        <v>0.049100000000000005</v>
      </c>
      <c r="E397" s="20">
        <v>0.042699999999999995</v>
      </c>
      <c r="F397" s="20">
        <v>0.04543</v>
      </c>
      <c r="G397" s="20">
        <v>0.011739999999999999</v>
      </c>
      <c r="H397" s="20">
        <v>0.01555</v>
      </c>
      <c r="I397" s="20" t="s">
        <v>83</v>
      </c>
      <c r="J397" s="20"/>
      <c r="K397" s="86">
        <v>44747.0</v>
      </c>
      <c r="L397" s="89">
        <v>0.9744</v>
      </c>
      <c r="M397" s="89">
        <v>135.92</v>
      </c>
      <c r="N397" s="20"/>
      <c r="O397" s="20"/>
      <c r="P397" s="20"/>
      <c r="Q397" s="20"/>
      <c r="R397" s="20"/>
      <c r="S397" s="86">
        <v>44747.0</v>
      </c>
      <c r="T397" s="20">
        <f t="shared" ref="T397:V397" si="3947">(1+B397)*1</f>
        <v>1.0431</v>
      </c>
      <c r="U397" s="20">
        <f t="shared" si="3947"/>
        <v>1.045</v>
      </c>
      <c r="V397" s="20">
        <f t="shared" si="3947"/>
        <v>1.0491</v>
      </c>
      <c r="W397" s="91">
        <f t="shared" ref="W397:X397" si="3948">(1+E397)*$L397</f>
        <v>1.01600688</v>
      </c>
      <c r="X397" s="91">
        <f t="shared" si="3948"/>
        <v>1.018666992</v>
      </c>
      <c r="Y397" s="91">
        <f t="shared" ref="Y397:Z397" si="3949">(1+G397)*$M397</f>
        <v>137.5157008</v>
      </c>
      <c r="Z397" s="91">
        <f t="shared" si="3949"/>
        <v>138.033556</v>
      </c>
      <c r="AA397" s="20"/>
      <c r="AB397" s="86">
        <v>44747.0</v>
      </c>
      <c r="AC397" s="92">
        <f t="shared" ref="AC397:AI397" si="3950">LN(T397/T396)</f>
        <v>-0.0002875629064</v>
      </c>
      <c r="AD397" s="92">
        <f t="shared" si="3950"/>
        <v>-0.0002870401398</v>
      </c>
      <c r="AE397" s="92">
        <f t="shared" si="3950"/>
        <v>-0.00009531525528</v>
      </c>
      <c r="AF397" s="92">
        <f t="shared" si="3950"/>
        <v>0.01544794419</v>
      </c>
      <c r="AG397" s="92">
        <f t="shared" si="3950"/>
        <v>0.01561047597</v>
      </c>
      <c r="AH397" s="92">
        <f t="shared" si="3950"/>
        <v>0.001128437847</v>
      </c>
      <c r="AI397" s="92">
        <f t="shared" si="3950"/>
        <v>0.001177856438</v>
      </c>
      <c r="AJ397" s="20"/>
      <c r="AK397" s="20">
        <f t="shared" ref="AK397:AQ397" si="3951">AC397*AC397</f>
        <v>0.00000008269242512</v>
      </c>
      <c r="AL397" s="20">
        <f t="shared" si="3951"/>
        <v>0.00000008239204183</v>
      </c>
      <c r="AM397" s="20">
        <f t="shared" si="3951"/>
        <v>0.000000009084997889</v>
      </c>
      <c r="AN397" s="20">
        <f t="shared" si="3951"/>
        <v>0.0002386389797</v>
      </c>
      <c r="AO397" s="20">
        <f t="shared" si="3951"/>
        <v>0.0002436869599</v>
      </c>
      <c r="AP397" s="20">
        <f t="shared" si="3951"/>
        <v>0.000001273371975</v>
      </c>
      <c r="AQ397" s="20">
        <f t="shared" si="3951"/>
        <v>0.000001387345788</v>
      </c>
      <c r="AR397" s="20"/>
      <c r="AS397" s="20">
        <f t="shared" ref="AS397:AX397" si="3952">$AC397*AD397</f>
        <v>0.00000008254209683</v>
      </c>
      <c r="AT397" s="20">
        <f t="shared" si="3952"/>
        <v>0.00000002740913183</v>
      </c>
      <c r="AU397" s="20">
        <f t="shared" si="3952"/>
        <v>-0.000004442255728</v>
      </c>
      <c r="AV397" s="20">
        <f t="shared" si="3952"/>
        <v>-0.000004488993839</v>
      </c>
      <c r="AW397" s="20">
        <f t="shared" si="3952"/>
        <v>-0.0000003244968671</v>
      </c>
      <c r="AX397" s="20">
        <f t="shared" si="3952"/>
        <v>-0.0000003387078205</v>
      </c>
      <c r="AY397" s="20"/>
      <c r="AZ397" s="20">
        <f t="shared" ref="AZ397:BD397" si="3953">$AD397*AE397</f>
        <v>0.0000000273593042</v>
      </c>
      <c r="BA397" s="20">
        <f t="shared" si="3953"/>
        <v>-0.000004434180059</v>
      </c>
      <c r="BB397" s="20">
        <f t="shared" si="3953"/>
        <v>-0.000004480833203</v>
      </c>
      <c r="BC397" s="20">
        <f t="shared" si="3953"/>
        <v>-0.0000003239069574</v>
      </c>
      <c r="BD397" s="20">
        <f t="shared" si="3953"/>
        <v>-0.0000003380920765</v>
      </c>
      <c r="BE397" s="20"/>
      <c r="BF397" s="20">
        <f t="shared" ref="BF397:BI397" si="3954">$AE397*AF397</f>
        <v>-0.000001472424744</v>
      </c>
      <c r="BG397" s="20">
        <f t="shared" si="3954"/>
        <v>-0.000001487916502</v>
      </c>
      <c r="BH397" s="20">
        <f t="shared" si="3954"/>
        <v>-0.0000001075573415</v>
      </c>
      <c r="BI397" s="20">
        <f t="shared" si="3954"/>
        <v>-0.000000112267687</v>
      </c>
      <c r="BJ397" s="20"/>
      <c r="BK397" s="20">
        <f t="shared" ref="BK397:BM397" si="3955">$AF397*AG397</f>
        <v>0.0002411497615</v>
      </c>
      <c r="BL397" s="20">
        <f t="shared" si="3955"/>
        <v>0.00001743204489</v>
      </c>
      <c r="BM397" s="20">
        <f t="shared" si="3955"/>
        <v>0.00001819546051</v>
      </c>
      <c r="BN397" s="20"/>
      <c r="BO397" s="20">
        <f t="shared" ref="BO397:BP397" si="3956">$AG397*AH397</f>
        <v>0.0000176154519</v>
      </c>
      <c r="BP397" s="20">
        <f t="shared" si="3956"/>
        <v>0.00001838689961</v>
      </c>
      <c r="BQ397" s="20"/>
      <c r="BR397" s="20">
        <f t="shared" si="27"/>
        <v>0.000001329137783</v>
      </c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/>
      <c r="DB397" s="20"/>
      <c r="DC397" s="20"/>
      <c r="DD397" s="20"/>
      <c r="DE397" s="20"/>
    </row>
    <row r="398" ht="15.75" customHeight="1">
      <c r="A398" s="86">
        <v>44748.0</v>
      </c>
      <c r="B398" s="490">
        <v>0.042699999999999995</v>
      </c>
      <c r="C398" s="490">
        <v>0.0446</v>
      </c>
      <c r="D398" s="490">
        <v>0.049</v>
      </c>
      <c r="E398" s="20">
        <v>0.042640000000000004</v>
      </c>
      <c r="F398" s="20">
        <v>0.045259999999999995</v>
      </c>
      <c r="G398" s="20">
        <v>0.01159</v>
      </c>
      <c r="H398" s="20">
        <v>0.01555</v>
      </c>
      <c r="I398" s="20" t="s">
        <v>83</v>
      </c>
      <c r="J398" s="20"/>
      <c r="K398" s="86">
        <v>44748.0</v>
      </c>
      <c r="L398" s="89">
        <v>0.9824</v>
      </c>
      <c r="M398" s="89">
        <v>136.01</v>
      </c>
      <c r="N398" s="20"/>
      <c r="O398" s="20"/>
      <c r="P398" s="20"/>
      <c r="Q398" s="20"/>
      <c r="R398" s="20"/>
      <c r="S398" s="86">
        <v>44748.0</v>
      </c>
      <c r="T398" s="20">
        <f t="shared" ref="T398:V398" si="3957">(1+B398)*1</f>
        <v>1.0427</v>
      </c>
      <c r="U398" s="20">
        <f t="shared" si="3957"/>
        <v>1.0446</v>
      </c>
      <c r="V398" s="20">
        <f t="shared" si="3957"/>
        <v>1.049</v>
      </c>
      <c r="W398" s="91">
        <f t="shared" ref="W398:X398" si="3958">(1+E398)*$L398</f>
        <v>1.024289536</v>
      </c>
      <c r="X398" s="91">
        <f t="shared" si="3958"/>
        <v>1.026863424</v>
      </c>
      <c r="Y398" s="91">
        <f t="shared" ref="Y398:Z398" si="3959">(1+G398)*$M398</f>
        <v>137.5863559</v>
      </c>
      <c r="Z398" s="91">
        <f t="shared" si="3959"/>
        <v>138.1249555</v>
      </c>
      <c r="AA398" s="20"/>
      <c r="AB398" s="86">
        <v>44748.0</v>
      </c>
      <c r="AC398" s="92">
        <f t="shared" ref="AC398:AI398" si="3960">LN(T398/T397)</f>
        <v>-0.0003835458864</v>
      </c>
      <c r="AD398" s="92">
        <f t="shared" si="3960"/>
        <v>-0.0003828483967</v>
      </c>
      <c r="AE398" s="92">
        <f t="shared" si="3960"/>
        <v>-0.00009532434114</v>
      </c>
      <c r="AF398" s="92">
        <f t="shared" si="3960"/>
        <v>0.008119115864</v>
      </c>
      <c r="AG398" s="92">
        <f t="shared" si="3960"/>
        <v>0.008014034701</v>
      </c>
      <c r="AH398" s="92">
        <f t="shared" si="3960"/>
        <v>0.0005136646552</v>
      </c>
      <c r="AI398" s="92">
        <f t="shared" si="3960"/>
        <v>0.000661935081</v>
      </c>
      <c r="AJ398" s="20"/>
      <c r="AK398" s="20">
        <f t="shared" ref="AK398:AQ398" si="3961">AC398*AC398</f>
        <v>0.000000147107447</v>
      </c>
      <c r="AL398" s="20">
        <f t="shared" si="3961"/>
        <v>0.0000001465728949</v>
      </c>
      <c r="AM398" s="20">
        <f t="shared" si="3961"/>
        <v>0.000000009086730014</v>
      </c>
      <c r="AN398" s="20">
        <f t="shared" si="3961"/>
        <v>0.00006592004242</v>
      </c>
      <c r="AO398" s="20">
        <f t="shared" si="3961"/>
        <v>0.00006422475219</v>
      </c>
      <c r="AP398" s="20">
        <f t="shared" si="3961"/>
        <v>0.000000263851378</v>
      </c>
      <c r="AQ398" s="20">
        <f t="shared" si="3961"/>
        <v>0.0000004381580514</v>
      </c>
      <c r="AR398" s="20"/>
      <c r="AS398" s="20">
        <f t="shared" ref="AS398:AX398" si="3962">$AC398*AD398</f>
        <v>0.0000001468399277</v>
      </c>
      <c r="AT398" s="20">
        <f t="shared" si="3962"/>
        <v>0.00000003656125892</v>
      </c>
      <c r="AU398" s="20">
        <f t="shared" si="3962"/>
        <v>-0.000003114053491</v>
      </c>
      <c r="AV398" s="20">
        <f t="shared" si="3962"/>
        <v>-0.000003073750043</v>
      </c>
      <c r="AW398" s="20">
        <f t="shared" si="3962"/>
        <v>-0.0000001970139655</v>
      </c>
      <c r="AX398" s="20">
        <f t="shared" si="3962"/>
        <v>-0.0000002538824774</v>
      </c>
      <c r="AY398" s="20"/>
      <c r="AZ398" s="20">
        <f t="shared" ref="AZ398:BD398" si="3963">$AD398*AE398</f>
        <v>0.00000003649477117</v>
      </c>
      <c r="BA398" s="20">
        <f t="shared" si="3963"/>
        <v>-0.000003108390491</v>
      </c>
      <c r="BB398" s="20">
        <f t="shared" si="3963"/>
        <v>-0.000003068160336</v>
      </c>
      <c r="BC398" s="20">
        <f t="shared" si="3963"/>
        <v>-0.0000001966556897</v>
      </c>
      <c r="BD398" s="20">
        <f t="shared" si="3963"/>
        <v>-0.0000002534207845</v>
      </c>
      <c r="BE398" s="20"/>
      <c r="BF398" s="20">
        <f t="shared" ref="BF398:BI398" si="3964">$AE398*AF398</f>
        <v>-0.0000007739493704</v>
      </c>
      <c r="BG398" s="20">
        <f t="shared" si="3964"/>
        <v>-0.0000007639325778</v>
      </c>
      <c r="BH398" s="20">
        <f t="shared" si="3964"/>
        <v>-0.00000004896474483</v>
      </c>
      <c r="BI398" s="20">
        <f t="shared" si="3964"/>
        <v>-0.00000006309852547</v>
      </c>
      <c r="BJ398" s="20"/>
      <c r="BK398" s="20">
        <f t="shared" ref="BK398:BM398" si="3965">$AF398*AG398</f>
        <v>0.00006506687628</v>
      </c>
      <c r="BL398" s="20">
        <f t="shared" si="3965"/>
        <v>0.000004170502851</v>
      </c>
      <c r="BM398" s="20">
        <f t="shared" si="3965"/>
        <v>0.000005374327617</v>
      </c>
      <c r="BN398" s="20"/>
      <c r="BO398" s="20">
        <f t="shared" ref="BO398:BP398" si="3966">$AG398*AH398</f>
        <v>0.000004116526372</v>
      </c>
      <c r="BP398" s="20">
        <f t="shared" si="3966"/>
        <v>0.000005304770709</v>
      </c>
      <c r="BQ398" s="20"/>
      <c r="BR398" s="20">
        <f t="shared" si="27"/>
        <v>0.0000003400126552</v>
      </c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20"/>
    </row>
    <row r="399" ht="15.75" customHeight="1">
      <c r="A399" s="86">
        <v>44749.0</v>
      </c>
      <c r="B399" s="490">
        <v>0.0429</v>
      </c>
      <c r="C399" s="490">
        <v>0.0447</v>
      </c>
      <c r="D399" s="490">
        <v>0.049100000000000005</v>
      </c>
      <c r="E399" s="20">
        <v>0.04269</v>
      </c>
      <c r="F399" s="20">
        <v>0.0453</v>
      </c>
      <c r="G399" s="20">
        <v>0.01151</v>
      </c>
      <c r="H399" s="20">
        <v>0.01555</v>
      </c>
      <c r="I399" s="20" t="s">
        <v>83</v>
      </c>
      <c r="J399" s="20"/>
      <c r="K399" s="86">
        <v>44749.0</v>
      </c>
      <c r="L399" s="89">
        <v>0.9843</v>
      </c>
      <c r="M399" s="89">
        <v>136.06</v>
      </c>
      <c r="N399" s="20"/>
      <c r="O399" s="20"/>
      <c r="P399" s="20"/>
      <c r="Q399" s="20"/>
      <c r="R399" s="20"/>
      <c r="S399" s="86">
        <v>44749.0</v>
      </c>
      <c r="T399" s="20">
        <f t="shared" ref="T399:V399" si="3967">(1+B399)*1</f>
        <v>1.0429</v>
      </c>
      <c r="U399" s="20">
        <f t="shared" si="3967"/>
        <v>1.0447</v>
      </c>
      <c r="V399" s="20">
        <f t="shared" si="3967"/>
        <v>1.0491</v>
      </c>
      <c r="W399" s="91">
        <f t="shared" ref="W399:X399" si="3968">(1+E399)*$L399</f>
        <v>1.026319767</v>
      </c>
      <c r="X399" s="91">
        <f t="shared" si="3968"/>
        <v>1.02888879</v>
      </c>
      <c r="Y399" s="91">
        <f t="shared" ref="Y399:Z399" si="3969">(1+G399)*$M399</f>
        <v>137.6260506</v>
      </c>
      <c r="Z399" s="91">
        <f t="shared" si="3969"/>
        <v>138.175733</v>
      </c>
      <c r="AA399" s="20"/>
      <c r="AB399" s="86">
        <v>44749.0</v>
      </c>
      <c r="AC399" s="92">
        <f t="shared" ref="AC399:AI399" si="3970">LN(T399/T398)</f>
        <v>0.0001917913316</v>
      </c>
      <c r="AD399" s="92">
        <f t="shared" si="3970"/>
        <v>0.00009572584126</v>
      </c>
      <c r="AE399" s="92">
        <f t="shared" si="3970"/>
        <v>0.00009532434114</v>
      </c>
      <c r="AF399" s="92">
        <f t="shared" si="3970"/>
        <v>0.001980125283</v>
      </c>
      <c r="AG399" s="92">
        <f t="shared" si="3970"/>
        <v>0.001970438501</v>
      </c>
      <c r="AH399" s="92">
        <f t="shared" si="3970"/>
        <v>0.0002884659219</v>
      </c>
      <c r="AI399" s="92">
        <f t="shared" si="3970"/>
        <v>0.0003675524723</v>
      </c>
      <c r="AJ399" s="20"/>
      <c r="AK399" s="20">
        <f t="shared" ref="AK399:AQ399" si="3971">AC399*AC399</f>
        <v>0.00000003678391488</v>
      </c>
      <c r="AL399" s="20">
        <f t="shared" si="3971"/>
        <v>0.000000009163436686</v>
      </c>
      <c r="AM399" s="20">
        <f t="shared" si="3971"/>
        <v>0.000000009086730014</v>
      </c>
      <c r="AN399" s="20">
        <f t="shared" si="3971"/>
        <v>0.000003920896137</v>
      </c>
      <c r="AO399" s="20">
        <f t="shared" si="3971"/>
        <v>0.000003882627886</v>
      </c>
      <c r="AP399" s="20">
        <f t="shared" si="3971"/>
        <v>0.00000008321258808</v>
      </c>
      <c r="AQ399" s="20">
        <f t="shared" si="3971"/>
        <v>0.0000001350948199</v>
      </c>
      <c r="AR399" s="20"/>
      <c r="AS399" s="20">
        <f t="shared" ref="AS399:AX399" si="3972">$AC399*AD399</f>
        <v>0.00000001835938657</v>
      </c>
      <c r="AT399" s="20">
        <f t="shared" si="3972"/>
        <v>0.00000001828238232</v>
      </c>
      <c r="AU399" s="20">
        <f t="shared" si="3972"/>
        <v>0.0000003797708648</v>
      </c>
      <c r="AV399" s="20">
        <f t="shared" si="3972"/>
        <v>0.0000003779130239</v>
      </c>
      <c r="AW399" s="20">
        <f t="shared" si="3972"/>
        <v>0.00000005532526328</v>
      </c>
      <c r="AX399" s="20">
        <f t="shared" si="3972"/>
        <v>0.00000007049337809</v>
      </c>
      <c r="AY399" s="20"/>
      <c r="AZ399" s="20">
        <f t="shared" ref="AZ399:BD399" si="3973">$AD399*AE399</f>
        <v>0.000000009125002749</v>
      </c>
      <c r="BA399" s="20">
        <f t="shared" si="3973"/>
        <v>0.0000001895491585</v>
      </c>
      <c r="BB399" s="20">
        <f t="shared" si="3973"/>
        <v>0.0000001886218832</v>
      </c>
      <c r="BC399" s="20">
        <f t="shared" si="3973"/>
        <v>0.00000002761364305</v>
      </c>
      <c r="BD399" s="20">
        <f t="shared" si="3973"/>
        <v>0.00000003518426962</v>
      </c>
      <c r="BE399" s="20"/>
      <c r="BF399" s="20">
        <f t="shared" ref="BF399:BI399" si="3974">$AE399*AF399</f>
        <v>0.000000188754138</v>
      </c>
      <c r="BG399" s="20">
        <f t="shared" si="3974"/>
        <v>0.0000001878307519</v>
      </c>
      <c r="BH399" s="20">
        <f t="shared" si="3974"/>
        <v>0.00000002749782394</v>
      </c>
      <c r="BI399" s="20">
        <f t="shared" si="3974"/>
        <v>0.00000003503669725</v>
      </c>
      <c r="BJ399" s="20"/>
      <c r="BK399" s="20">
        <f t="shared" ref="BK399:BM399" si="3975">$AF399*AG399</f>
        <v>0.000003901715094</v>
      </c>
      <c r="BL399" s="20">
        <f t="shared" si="3975"/>
        <v>0.0000005711986652</v>
      </c>
      <c r="BM399" s="20">
        <f t="shared" si="3975"/>
        <v>0.0000007277999432</v>
      </c>
      <c r="BN399" s="20"/>
      <c r="BO399" s="20">
        <f t="shared" ref="BO399:BP399" si="3976">$AG399*AH399</f>
        <v>0.0000005684043586</v>
      </c>
      <c r="BP399" s="20">
        <f t="shared" si="3976"/>
        <v>0.0000007242395424</v>
      </c>
      <c r="BQ399" s="20"/>
      <c r="BR399" s="20">
        <f t="shared" si="27"/>
        <v>0.0000001060263627</v>
      </c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/>
      <c r="DB399" s="20"/>
      <c r="DC399" s="20"/>
      <c r="DD399" s="20"/>
      <c r="DE399" s="20"/>
    </row>
    <row r="400" ht="15.75" customHeight="1">
      <c r="A400" s="86">
        <v>44750.0</v>
      </c>
      <c r="B400" s="490">
        <v>0.043</v>
      </c>
      <c r="C400" s="490">
        <v>0.0447</v>
      </c>
      <c r="D400" s="490">
        <v>0.049100000000000005</v>
      </c>
      <c r="E400" s="20">
        <v>0.04262</v>
      </c>
      <c r="F400" s="20">
        <v>0.04537</v>
      </c>
      <c r="G400" s="20">
        <v>0.01167</v>
      </c>
      <c r="H400" s="20">
        <v>0.01555</v>
      </c>
      <c r="I400" s="20" t="s">
        <v>83</v>
      </c>
      <c r="J400" s="20"/>
      <c r="K400" s="86">
        <v>44750.0</v>
      </c>
      <c r="L400" s="89">
        <v>0.982</v>
      </c>
      <c r="M400" s="89">
        <v>136.2</v>
      </c>
      <c r="N400" s="20"/>
      <c r="O400" s="20"/>
      <c r="P400" s="20"/>
      <c r="Q400" s="20"/>
      <c r="R400" s="20"/>
      <c r="S400" s="86">
        <v>44750.0</v>
      </c>
      <c r="T400" s="20">
        <f t="shared" ref="T400:V400" si="3977">(1+B400)*1</f>
        <v>1.043</v>
      </c>
      <c r="U400" s="20">
        <f t="shared" si="3977"/>
        <v>1.0447</v>
      </c>
      <c r="V400" s="20">
        <f t="shared" si="3977"/>
        <v>1.0491</v>
      </c>
      <c r="W400" s="91">
        <f t="shared" ref="W400:X400" si="3978">(1+E400)*$L400</f>
        <v>1.02385284</v>
      </c>
      <c r="X400" s="91">
        <f t="shared" si="3978"/>
        <v>1.02655334</v>
      </c>
      <c r="Y400" s="91">
        <f t="shared" ref="Y400:Z400" si="3979">(1+G400)*$M400</f>
        <v>137.789454</v>
      </c>
      <c r="Z400" s="91">
        <f t="shared" si="3979"/>
        <v>138.31791</v>
      </c>
      <c r="AA400" s="20"/>
      <c r="AB400" s="86">
        <v>44750.0</v>
      </c>
      <c r="AC400" s="92">
        <f t="shared" ref="AC400:AI400" si="3980">LN(T400/T399)</f>
        <v>0.00009588187361</v>
      </c>
      <c r="AD400" s="92">
        <f t="shared" si="3980"/>
        <v>0</v>
      </c>
      <c r="AE400" s="92">
        <f t="shared" si="3980"/>
        <v>0</v>
      </c>
      <c r="AF400" s="92">
        <f t="shared" si="3980"/>
        <v>-0.002406556582</v>
      </c>
      <c r="AG400" s="92">
        <f t="shared" si="3980"/>
        <v>-0.002272456102</v>
      </c>
      <c r="AH400" s="92">
        <f t="shared" si="3980"/>
        <v>0.001186595645</v>
      </c>
      <c r="AI400" s="92">
        <f t="shared" si="3980"/>
        <v>0.001028428798</v>
      </c>
      <c r="AJ400" s="20"/>
      <c r="AK400" s="20">
        <f t="shared" ref="AK400:AQ400" si="3981">AC400*AC400</f>
        <v>0.000000009193333686</v>
      </c>
      <c r="AL400" s="20">
        <f t="shared" si="3981"/>
        <v>0</v>
      </c>
      <c r="AM400" s="20">
        <f t="shared" si="3981"/>
        <v>0</v>
      </c>
      <c r="AN400" s="20">
        <f t="shared" si="3981"/>
        <v>0.000005791514581</v>
      </c>
      <c r="AO400" s="20">
        <f t="shared" si="3981"/>
        <v>0.000005164056734</v>
      </c>
      <c r="AP400" s="20">
        <f t="shared" si="3981"/>
        <v>0.000001408009225</v>
      </c>
      <c r="AQ400" s="20">
        <f t="shared" si="3981"/>
        <v>0.000001057665794</v>
      </c>
      <c r="AR400" s="20"/>
      <c r="AS400" s="20">
        <f t="shared" ref="AS400:AX400" si="3982">$AC400*AD400</f>
        <v>0</v>
      </c>
      <c r="AT400" s="20">
        <f t="shared" si="3982"/>
        <v>0</v>
      </c>
      <c r="AU400" s="20">
        <f t="shared" si="3982"/>
        <v>-0.000000230745154</v>
      </c>
      <c r="AV400" s="20">
        <f t="shared" si="3982"/>
        <v>-0.0000002178873487</v>
      </c>
      <c r="AW400" s="20">
        <f t="shared" si="3982"/>
        <v>0.0000001137730137</v>
      </c>
      <c r="AX400" s="20">
        <f t="shared" si="3982"/>
        <v>0.00000009860768007</v>
      </c>
      <c r="AY400" s="20"/>
      <c r="AZ400" s="20">
        <f t="shared" ref="AZ400:BD400" si="3983">$AD400*AE400</f>
        <v>0</v>
      </c>
      <c r="BA400" s="20">
        <f t="shared" si="3983"/>
        <v>0</v>
      </c>
      <c r="BB400" s="20">
        <f t="shared" si="3983"/>
        <v>0</v>
      </c>
      <c r="BC400" s="20">
        <f t="shared" si="3983"/>
        <v>0</v>
      </c>
      <c r="BD400" s="20">
        <f t="shared" si="3983"/>
        <v>0</v>
      </c>
      <c r="BE400" s="20"/>
      <c r="BF400" s="20">
        <f t="shared" ref="BF400:BI400" si="3984">$AE400*AF400</f>
        <v>0</v>
      </c>
      <c r="BG400" s="20">
        <f t="shared" si="3984"/>
        <v>0</v>
      </c>
      <c r="BH400" s="20">
        <f t="shared" si="3984"/>
        <v>0</v>
      </c>
      <c r="BI400" s="20">
        <f t="shared" si="3984"/>
        <v>0</v>
      </c>
      <c r="BJ400" s="20"/>
      <c r="BK400" s="20">
        <f t="shared" ref="BK400:BM400" si="3985">$AF400*AG400</f>
        <v>0.000005468794188</v>
      </c>
      <c r="BL400" s="20">
        <f t="shared" si="3985"/>
        <v>-0.00000285560956</v>
      </c>
      <c r="BM400" s="20">
        <f t="shared" si="3985"/>
        <v>-0.000002474972094</v>
      </c>
      <c r="BN400" s="20"/>
      <c r="BO400" s="20">
        <f t="shared" ref="BO400:BP400" si="3986">$AG400*AH400</f>
        <v>-0.000002696486514</v>
      </c>
      <c r="BP400" s="20">
        <f t="shared" si="3986"/>
        <v>-0.000002337059298</v>
      </c>
      <c r="BQ400" s="20"/>
      <c r="BR400" s="20">
        <f t="shared" si="27"/>
        <v>0.000001220329134</v>
      </c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20"/>
    </row>
    <row r="401" ht="15.75" customHeight="1">
      <c r="A401" s="86">
        <v>44753.0</v>
      </c>
      <c r="B401" s="490">
        <v>0.0429</v>
      </c>
      <c r="C401" s="490">
        <v>0.0449</v>
      </c>
      <c r="D401" s="490">
        <v>0.049400000000000006</v>
      </c>
      <c r="E401" s="20">
        <v>0.04275</v>
      </c>
      <c r="F401" s="20">
        <v>0.045570000000000006</v>
      </c>
      <c r="G401" s="20">
        <v>0.011810000000000001</v>
      </c>
      <c r="H401" s="20">
        <v>0.01555</v>
      </c>
      <c r="I401" s="20" t="s">
        <v>83</v>
      </c>
      <c r="J401" s="20"/>
      <c r="K401" s="86">
        <v>44753.0</v>
      </c>
      <c r="L401" s="89">
        <v>0.9961</v>
      </c>
      <c r="M401" s="89">
        <v>137.47</v>
      </c>
      <c r="N401" s="20"/>
      <c r="O401" s="20"/>
      <c r="P401" s="20"/>
      <c r="Q401" s="20"/>
      <c r="R401" s="20"/>
      <c r="S401" s="86">
        <v>44753.0</v>
      </c>
      <c r="T401" s="20">
        <f t="shared" ref="T401:V401" si="3987">(1+B401)*1</f>
        <v>1.0429</v>
      </c>
      <c r="U401" s="20">
        <f t="shared" si="3987"/>
        <v>1.0449</v>
      </c>
      <c r="V401" s="20">
        <f t="shared" si="3987"/>
        <v>1.0494</v>
      </c>
      <c r="W401" s="91">
        <f t="shared" ref="W401:X401" si="3988">(1+E401)*$L401</f>
        <v>1.038683275</v>
      </c>
      <c r="X401" s="91">
        <f t="shared" si="3988"/>
        <v>1.041492277</v>
      </c>
      <c r="Y401" s="91">
        <f t="shared" ref="Y401:Z401" si="3989">(1+G401)*$M401</f>
        <v>139.0935207</v>
      </c>
      <c r="Z401" s="91">
        <f t="shared" si="3989"/>
        <v>139.6076585</v>
      </c>
      <c r="AA401" s="20"/>
      <c r="AB401" s="86">
        <v>44753.0</v>
      </c>
      <c r="AC401" s="92">
        <f t="shared" ref="AC401:AI401" si="3990">LN(T401/T400)</f>
        <v>-0.00009588187361</v>
      </c>
      <c r="AD401" s="92">
        <f t="shared" si="3990"/>
        <v>0.0001914241966</v>
      </c>
      <c r="AE401" s="92">
        <f t="shared" si="3990"/>
        <v>0.0002859185152</v>
      </c>
      <c r="AF401" s="92">
        <f t="shared" si="3990"/>
        <v>0.01438102391</v>
      </c>
      <c r="AG401" s="92">
        <f t="shared" si="3990"/>
        <v>0.01444764732</v>
      </c>
      <c r="AH401" s="92">
        <f t="shared" si="3990"/>
        <v>0.00941969324</v>
      </c>
      <c r="AI401" s="92">
        <f t="shared" si="3990"/>
        <v>0.009281317768</v>
      </c>
      <c r="AJ401" s="20"/>
      <c r="AK401" s="20">
        <f t="shared" ref="AK401:AQ401" si="3991">AC401*AC401</f>
        <v>0.000000009193333686</v>
      </c>
      <c r="AL401" s="20">
        <f t="shared" si="3991"/>
        <v>0.00000003664322305</v>
      </c>
      <c r="AM401" s="20">
        <f t="shared" si="3991"/>
        <v>0.00000008174939732</v>
      </c>
      <c r="AN401" s="20">
        <f t="shared" si="3991"/>
        <v>0.0002068138487</v>
      </c>
      <c r="AO401" s="20">
        <f t="shared" si="3991"/>
        <v>0.000208734513</v>
      </c>
      <c r="AP401" s="20">
        <f t="shared" si="3991"/>
        <v>0.00008873062074</v>
      </c>
      <c r="AQ401" s="20">
        <f t="shared" si="3991"/>
        <v>0.00008614285951</v>
      </c>
      <c r="AR401" s="20"/>
      <c r="AS401" s="20">
        <f t="shared" ref="AS401:AX401" si="3992">$AC401*AD401</f>
        <v>-0.00000001835411062</v>
      </c>
      <c r="AT401" s="20">
        <f t="shared" si="3992"/>
        <v>-0.00000002741440293</v>
      </c>
      <c r="AU401" s="20">
        <f t="shared" si="3992"/>
        <v>-0.000001378879517</v>
      </c>
      <c r="AV401" s="20">
        <f t="shared" si="3992"/>
        <v>-0.000001385267494</v>
      </c>
      <c r="AW401" s="20">
        <f t="shared" si="3992"/>
        <v>-0.0000009031778366</v>
      </c>
      <c r="AX401" s="20">
        <f t="shared" si="3992"/>
        <v>-0.0000008899101371</v>
      </c>
      <c r="AY401" s="20"/>
      <c r="AZ401" s="20">
        <f t="shared" ref="AZ401:BD401" si="3993">$AD401*AE401</f>
        <v>0.00000005473172206</v>
      </c>
      <c r="BA401" s="20">
        <f t="shared" si="3993"/>
        <v>0.000002752875949</v>
      </c>
      <c r="BB401" s="20">
        <f t="shared" si="3993"/>
        <v>0.00000276562928</v>
      </c>
      <c r="BC401" s="20">
        <f t="shared" si="3993"/>
        <v>0.000001803157211</v>
      </c>
      <c r="BD401" s="20">
        <f t="shared" si="3993"/>
        <v>0.000001776668797</v>
      </c>
      <c r="BE401" s="20"/>
      <c r="BF401" s="20">
        <f t="shared" ref="BF401:BI401" si="3994">$AE401*AF401</f>
        <v>0.000004111801003</v>
      </c>
      <c r="BG401" s="20">
        <f t="shared" si="3994"/>
        <v>0.000004130849869</v>
      </c>
      <c r="BH401" s="20">
        <f t="shared" si="3994"/>
        <v>0.000002693264705</v>
      </c>
      <c r="BI401" s="20">
        <f t="shared" si="3994"/>
        <v>0.000002653700595</v>
      </c>
      <c r="BJ401" s="20"/>
      <c r="BK401" s="20">
        <f t="shared" ref="BK401:BM401" si="3995">$AF401*AG401</f>
        <v>0.0002077719615</v>
      </c>
      <c r="BL401" s="20">
        <f t="shared" si="3995"/>
        <v>0.0001354648337</v>
      </c>
      <c r="BM401" s="20">
        <f t="shared" si="3995"/>
        <v>0.0001334748528</v>
      </c>
      <c r="BN401" s="20"/>
      <c r="BO401" s="20">
        <f t="shared" ref="BO401:BP401" si="3996">$AG401*AH401</f>
        <v>0.0001360924058</v>
      </c>
      <c r="BP401" s="20">
        <f t="shared" si="3996"/>
        <v>0.0001340932057</v>
      </c>
      <c r="BQ401" s="20"/>
      <c r="BR401" s="20">
        <f t="shared" si="27"/>
        <v>0.00008742716624</v>
      </c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20"/>
    </row>
    <row r="402" ht="15.75" customHeight="1">
      <c r="A402" s="86">
        <v>44754.0</v>
      </c>
      <c r="B402" s="490">
        <v>0.0429</v>
      </c>
      <c r="C402" s="490">
        <v>0.0449</v>
      </c>
      <c r="D402" s="490">
        <v>0.049400000000000006</v>
      </c>
      <c r="E402" s="20">
        <v>0.042660000000000003</v>
      </c>
      <c r="F402" s="20">
        <v>0.04551</v>
      </c>
      <c r="G402" s="20">
        <v>0.011770000000000001</v>
      </c>
      <c r="H402" s="20">
        <v>0.01555</v>
      </c>
      <c r="I402" s="20" t="s">
        <v>83</v>
      </c>
      <c r="J402" s="20"/>
      <c r="K402" s="86">
        <v>44754.0</v>
      </c>
      <c r="L402" s="89">
        <v>0.9965</v>
      </c>
      <c r="M402" s="89">
        <v>136.89</v>
      </c>
      <c r="N402" s="20"/>
      <c r="O402" s="20"/>
      <c r="P402" s="20"/>
      <c r="Q402" s="20"/>
      <c r="R402" s="20"/>
      <c r="S402" s="86">
        <v>44754.0</v>
      </c>
      <c r="T402" s="20">
        <f t="shared" ref="T402:V402" si="3997">(1+B402)*1</f>
        <v>1.0429</v>
      </c>
      <c r="U402" s="20">
        <f t="shared" si="3997"/>
        <v>1.0449</v>
      </c>
      <c r="V402" s="20">
        <f t="shared" si="3997"/>
        <v>1.0494</v>
      </c>
      <c r="W402" s="91">
        <f t="shared" ref="W402:X402" si="3998">(1+E402)*$L402</f>
        <v>1.03901069</v>
      </c>
      <c r="X402" s="91">
        <f t="shared" si="3998"/>
        <v>1.041850715</v>
      </c>
      <c r="Y402" s="91">
        <f t="shared" ref="Y402:Z402" si="3999">(1+G402)*$M402</f>
        <v>138.5011953</v>
      </c>
      <c r="Z402" s="91">
        <f t="shared" si="3999"/>
        <v>139.0186395</v>
      </c>
      <c r="AA402" s="20"/>
      <c r="AB402" s="86">
        <v>44754.0</v>
      </c>
      <c r="AC402" s="92">
        <f t="shared" ref="AC402:AI402" si="4000">LN(T402/T401)</f>
        <v>0</v>
      </c>
      <c r="AD402" s="92">
        <f t="shared" si="4000"/>
        <v>0</v>
      </c>
      <c r="AE402" s="92">
        <f t="shared" si="4000"/>
        <v>0</v>
      </c>
      <c r="AF402" s="92">
        <f t="shared" si="4000"/>
        <v>0.0003151715394</v>
      </c>
      <c r="AG402" s="92">
        <f t="shared" si="4000"/>
        <v>0.0003440988881</v>
      </c>
      <c r="AH402" s="92">
        <f t="shared" si="4000"/>
        <v>-0.004267561771</v>
      </c>
      <c r="AI402" s="92">
        <f t="shared" si="4000"/>
        <v>-0.004228027876</v>
      </c>
      <c r="AJ402" s="20"/>
      <c r="AK402" s="20">
        <f t="shared" ref="AK402:AQ402" si="4001">AC402*AC402</f>
        <v>0</v>
      </c>
      <c r="AL402" s="20">
        <f t="shared" si="4001"/>
        <v>0</v>
      </c>
      <c r="AM402" s="20">
        <f t="shared" si="4001"/>
        <v>0</v>
      </c>
      <c r="AN402" s="20">
        <f t="shared" si="4001"/>
        <v>0.00000009933309927</v>
      </c>
      <c r="AO402" s="20">
        <f t="shared" si="4001"/>
        <v>0.0000001184040448</v>
      </c>
      <c r="AP402" s="20">
        <f t="shared" si="4001"/>
        <v>0.00001821208347</v>
      </c>
      <c r="AQ402" s="20">
        <f t="shared" si="4001"/>
        <v>0.00001787621972</v>
      </c>
      <c r="AR402" s="20"/>
      <c r="AS402" s="20">
        <f t="shared" ref="AS402:AX402" si="4002">$AC402*AD402</f>
        <v>0</v>
      </c>
      <c r="AT402" s="20">
        <f t="shared" si="4002"/>
        <v>0</v>
      </c>
      <c r="AU402" s="20">
        <f t="shared" si="4002"/>
        <v>0</v>
      </c>
      <c r="AV402" s="20">
        <f t="shared" si="4002"/>
        <v>0</v>
      </c>
      <c r="AW402" s="20">
        <f t="shared" si="4002"/>
        <v>0</v>
      </c>
      <c r="AX402" s="20">
        <f t="shared" si="4002"/>
        <v>0</v>
      </c>
      <c r="AY402" s="20"/>
      <c r="AZ402" s="20">
        <f t="shared" ref="AZ402:BD402" si="4003">$AD402*AE402</f>
        <v>0</v>
      </c>
      <c r="BA402" s="20">
        <f t="shared" si="4003"/>
        <v>0</v>
      </c>
      <c r="BB402" s="20">
        <f t="shared" si="4003"/>
        <v>0</v>
      </c>
      <c r="BC402" s="20">
        <f t="shared" si="4003"/>
        <v>0</v>
      </c>
      <c r="BD402" s="20">
        <f t="shared" si="4003"/>
        <v>0</v>
      </c>
      <c r="BE402" s="20"/>
      <c r="BF402" s="20">
        <f t="shared" ref="BF402:BI402" si="4004">$AE402*AF402</f>
        <v>0</v>
      </c>
      <c r="BG402" s="20">
        <f t="shared" si="4004"/>
        <v>0</v>
      </c>
      <c r="BH402" s="20">
        <f t="shared" si="4004"/>
        <v>0</v>
      </c>
      <c r="BI402" s="20">
        <f t="shared" si="4004"/>
        <v>0</v>
      </c>
      <c r="BJ402" s="20"/>
      <c r="BK402" s="20">
        <f t="shared" ref="BK402:BM402" si="4005">$AF402*AG402</f>
        <v>0.0000001084501763</v>
      </c>
      <c r="BL402" s="20">
        <f t="shared" si="4005"/>
        <v>-0.000001345014013</v>
      </c>
      <c r="BM402" s="20">
        <f t="shared" si="4005"/>
        <v>-0.000001332554054</v>
      </c>
      <c r="BN402" s="20"/>
      <c r="BO402" s="20">
        <f t="shared" ref="BO402:BP402" si="4006">$AG402*AH402</f>
        <v>-0.00000146846326</v>
      </c>
      <c r="BP402" s="20">
        <f t="shared" si="4006"/>
        <v>-0.000001454859691</v>
      </c>
      <c r="BQ402" s="20"/>
      <c r="BR402" s="20">
        <f t="shared" si="27"/>
        <v>0.00001804337013</v>
      </c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/>
      <c r="DB402" s="20"/>
      <c r="DC402" s="20"/>
      <c r="DD402" s="20"/>
      <c r="DE402" s="20"/>
    </row>
    <row r="403" ht="15.75" customHeight="1">
      <c r="A403" s="86">
        <v>44755.0</v>
      </c>
      <c r="B403" s="490">
        <v>0.043</v>
      </c>
      <c r="C403" s="490">
        <v>0.045</v>
      </c>
      <c r="D403" s="490">
        <v>0.0496</v>
      </c>
      <c r="E403" s="20">
        <v>0.04275</v>
      </c>
      <c r="F403" s="20">
        <v>0.04555</v>
      </c>
      <c r="G403" s="20">
        <v>0.011770000000000001</v>
      </c>
      <c r="H403" s="20">
        <v>0.01555</v>
      </c>
      <c r="I403" s="20" t="s">
        <v>83</v>
      </c>
      <c r="J403" s="20"/>
      <c r="K403" s="86">
        <v>44755.0</v>
      </c>
      <c r="L403" s="89">
        <v>0.9944</v>
      </c>
      <c r="M403" s="89">
        <v>137.45</v>
      </c>
      <c r="N403" s="20"/>
      <c r="O403" s="20"/>
      <c r="P403" s="20"/>
      <c r="Q403" s="20"/>
      <c r="R403" s="20"/>
      <c r="S403" s="86">
        <v>44755.0</v>
      </c>
      <c r="T403" s="20">
        <f t="shared" ref="T403:V403" si="4007">(1+B403)*1</f>
        <v>1.043</v>
      </c>
      <c r="U403" s="20">
        <f t="shared" si="4007"/>
        <v>1.045</v>
      </c>
      <c r="V403" s="20">
        <f t="shared" si="4007"/>
        <v>1.0496</v>
      </c>
      <c r="W403" s="91">
        <f t="shared" ref="W403:X403" si="4008">(1+E403)*$L403</f>
        <v>1.0369106</v>
      </c>
      <c r="X403" s="91">
        <f t="shared" si="4008"/>
        <v>1.03969492</v>
      </c>
      <c r="Y403" s="91">
        <f t="shared" ref="Y403:Z403" si="4009">(1+G403)*$M403</f>
        <v>139.0677865</v>
      </c>
      <c r="Z403" s="91">
        <f t="shared" si="4009"/>
        <v>139.5873475</v>
      </c>
      <c r="AA403" s="20"/>
      <c r="AB403" s="86">
        <v>44755.0</v>
      </c>
      <c r="AC403" s="92">
        <f t="shared" ref="AC403:AI403" si="4010">LN(T403/T402)</f>
        <v>0.00009588187361</v>
      </c>
      <c r="AD403" s="92">
        <f t="shared" si="4010"/>
        <v>0.00009569835885</v>
      </c>
      <c r="AE403" s="92">
        <f t="shared" si="4010"/>
        <v>0.0001905669372</v>
      </c>
      <c r="AF403" s="92">
        <f t="shared" si="4010"/>
        <v>-0.002023285494</v>
      </c>
      <c r="AG403" s="92">
        <f t="shared" si="4010"/>
        <v>-0.002071341348</v>
      </c>
      <c r="AH403" s="92">
        <f t="shared" si="4010"/>
        <v>0.004082531004</v>
      </c>
      <c r="AI403" s="92">
        <f t="shared" si="4010"/>
        <v>0.004082531004</v>
      </c>
      <c r="AJ403" s="20"/>
      <c r="AK403" s="20">
        <f t="shared" ref="AK403:AQ403" si="4011">AC403*AC403</f>
        <v>0.000000009193333686</v>
      </c>
      <c r="AL403" s="20">
        <f t="shared" si="4011"/>
        <v>0.000000009158175886</v>
      </c>
      <c r="AM403" s="20">
        <f t="shared" si="4011"/>
        <v>0.00000003631575756</v>
      </c>
      <c r="AN403" s="20">
        <f t="shared" si="4011"/>
        <v>0.00000409368419</v>
      </c>
      <c r="AO403" s="20">
        <f t="shared" si="4011"/>
        <v>0.00000429045498</v>
      </c>
      <c r="AP403" s="20">
        <f t="shared" si="4011"/>
        <v>0.0000166670594</v>
      </c>
      <c r="AQ403" s="20">
        <f t="shared" si="4011"/>
        <v>0.0000166670594</v>
      </c>
      <c r="AR403" s="20"/>
      <c r="AS403" s="20">
        <f t="shared" ref="AS403:AX403" si="4012">$AC403*AD403</f>
        <v>0.000000009175737947</v>
      </c>
      <c r="AT403" s="20">
        <f t="shared" si="4012"/>
        <v>0.00000001827191499</v>
      </c>
      <c r="AU403" s="20">
        <f t="shared" si="4012"/>
        <v>-0.000000193996404</v>
      </c>
      <c r="AV403" s="20">
        <f t="shared" si="4012"/>
        <v>-0.0000001986040893</v>
      </c>
      <c r="AW403" s="20">
        <f t="shared" si="4012"/>
        <v>0.0000003914407217</v>
      </c>
      <c r="AX403" s="20">
        <f t="shared" si="4012"/>
        <v>0.0000003914407217</v>
      </c>
      <c r="AY403" s="20"/>
      <c r="AZ403" s="20">
        <f t="shared" ref="AZ403:BD403" si="4013">$AD403*AE403</f>
        <v>0.00000001823694314</v>
      </c>
      <c r="BA403" s="20">
        <f t="shared" si="4013"/>
        <v>-0.0000001936251013</v>
      </c>
      <c r="BB403" s="20">
        <f t="shared" si="4013"/>
        <v>-0.0000001982239676</v>
      </c>
      <c r="BC403" s="20">
        <f t="shared" si="4013"/>
        <v>0.000000390691517</v>
      </c>
      <c r="BD403" s="20">
        <f t="shared" si="4013"/>
        <v>0.000000390691517</v>
      </c>
      <c r="BE403" s="20"/>
      <c r="BF403" s="20">
        <f t="shared" ref="BF403:BI403" si="4014">$AE403*AF403</f>
        <v>-0.0000003855713197</v>
      </c>
      <c r="BG403" s="20">
        <f t="shared" si="4014"/>
        <v>-0.0000003947291766</v>
      </c>
      <c r="BH403" s="20">
        <f t="shared" si="4014"/>
        <v>0.0000007779954295</v>
      </c>
      <c r="BI403" s="20">
        <f t="shared" si="4014"/>
        <v>0.0000007779954295</v>
      </c>
      <c r="BJ403" s="20"/>
      <c r="BK403" s="20">
        <f t="shared" ref="BK403:BM403" si="4015">$AF403*AG403</f>
        <v>0.000004190914903</v>
      </c>
      <c r="BL403" s="20">
        <f t="shared" si="4015"/>
        <v>-0.000008260125759</v>
      </c>
      <c r="BM403" s="20">
        <f t="shared" si="4015"/>
        <v>-0.000008260125759</v>
      </c>
      <c r="BN403" s="20"/>
      <c r="BO403" s="20">
        <f t="shared" ref="BO403:BP403" si="4016">$AG403*AH403</f>
        <v>-0.000008456315273</v>
      </c>
      <c r="BP403" s="20">
        <f t="shared" si="4016"/>
        <v>-0.000008456315273</v>
      </c>
      <c r="BQ403" s="20"/>
      <c r="BR403" s="20">
        <f t="shared" si="27"/>
        <v>0.0000166670594</v>
      </c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20"/>
      <c r="DD403" s="20"/>
      <c r="DE403" s="20"/>
    </row>
    <row r="404" ht="15.75" customHeight="1">
      <c r="A404" s="86">
        <v>44756.0</v>
      </c>
      <c r="B404" s="490">
        <v>0.043</v>
      </c>
      <c r="C404" s="490">
        <v>0.045</v>
      </c>
      <c r="D404" s="490">
        <v>0.0499</v>
      </c>
      <c r="E404" s="20">
        <v>0.04299</v>
      </c>
      <c r="F404" s="20">
        <v>0.045759999999999995</v>
      </c>
      <c r="G404" s="20">
        <v>0.011810000000000001</v>
      </c>
      <c r="H404" s="20">
        <v>0.01555</v>
      </c>
      <c r="I404" s="20" t="s">
        <v>83</v>
      </c>
      <c r="J404" s="20"/>
      <c r="K404" s="86">
        <v>44756.0</v>
      </c>
      <c r="L404" s="89">
        <v>0.9981</v>
      </c>
      <c r="M404" s="89">
        <v>139.0</v>
      </c>
      <c r="N404" s="20"/>
      <c r="O404" s="20"/>
      <c r="P404" s="20"/>
      <c r="Q404" s="20"/>
      <c r="R404" s="20"/>
      <c r="S404" s="86">
        <v>44756.0</v>
      </c>
      <c r="T404" s="20">
        <f t="shared" ref="T404:V404" si="4017">(1+B404)*1</f>
        <v>1.043</v>
      </c>
      <c r="U404" s="20">
        <f t="shared" si="4017"/>
        <v>1.045</v>
      </c>
      <c r="V404" s="20">
        <f t="shared" si="4017"/>
        <v>1.0499</v>
      </c>
      <c r="W404" s="91">
        <f t="shared" ref="W404:X404" si="4018">(1+E404)*$L404</f>
        <v>1.041008319</v>
      </c>
      <c r="X404" s="91">
        <f t="shared" si="4018"/>
        <v>1.043773056</v>
      </c>
      <c r="Y404" s="91">
        <f t="shared" ref="Y404:Z404" si="4019">(1+G404)*$M404</f>
        <v>140.64159</v>
      </c>
      <c r="Z404" s="91">
        <f t="shared" si="4019"/>
        <v>141.16145</v>
      </c>
      <c r="AA404" s="20"/>
      <c r="AB404" s="86">
        <v>44756.0</v>
      </c>
      <c r="AC404" s="92">
        <f t="shared" ref="AC404:AI404" si="4020">LN(T404/T403)</f>
        <v>0</v>
      </c>
      <c r="AD404" s="92">
        <f t="shared" si="4020"/>
        <v>0</v>
      </c>
      <c r="AE404" s="92">
        <f t="shared" si="4020"/>
        <v>0.0002857823311</v>
      </c>
      <c r="AF404" s="92">
        <f t="shared" si="4020"/>
        <v>0.003944065646</v>
      </c>
      <c r="AG404" s="92">
        <f t="shared" si="4020"/>
        <v>0.003914762555</v>
      </c>
      <c r="AH404" s="92">
        <f t="shared" si="4020"/>
        <v>0.01125325241</v>
      </c>
      <c r="AI404" s="92">
        <f t="shared" si="4020"/>
        <v>0.01121371852</v>
      </c>
      <c r="AJ404" s="20"/>
      <c r="AK404" s="20">
        <f t="shared" ref="AK404:AQ404" si="4021">AC404*AC404</f>
        <v>0</v>
      </c>
      <c r="AL404" s="20">
        <f t="shared" si="4021"/>
        <v>0</v>
      </c>
      <c r="AM404" s="20">
        <f t="shared" si="4021"/>
        <v>0.00000008167154075</v>
      </c>
      <c r="AN404" s="20">
        <f t="shared" si="4021"/>
        <v>0.00001555565382</v>
      </c>
      <c r="AO404" s="20">
        <f t="shared" si="4021"/>
        <v>0.00001532536586</v>
      </c>
      <c r="AP404" s="20">
        <f t="shared" si="4021"/>
        <v>0.0001266356899</v>
      </c>
      <c r="AQ404" s="20">
        <f t="shared" si="4021"/>
        <v>0.000125747483</v>
      </c>
      <c r="AR404" s="20"/>
      <c r="AS404" s="20">
        <f t="shared" ref="AS404:AX404" si="4022">$AC404*AD404</f>
        <v>0</v>
      </c>
      <c r="AT404" s="20">
        <f t="shared" si="4022"/>
        <v>0</v>
      </c>
      <c r="AU404" s="20">
        <f t="shared" si="4022"/>
        <v>0</v>
      </c>
      <c r="AV404" s="20">
        <f t="shared" si="4022"/>
        <v>0</v>
      </c>
      <c r="AW404" s="20">
        <f t="shared" si="4022"/>
        <v>0</v>
      </c>
      <c r="AX404" s="20">
        <f t="shared" si="4022"/>
        <v>0</v>
      </c>
      <c r="AY404" s="20"/>
      <c r="AZ404" s="20">
        <f t="shared" ref="AZ404:BD404" si="4023">$AD404*AE404</f>
        <v>0</v>
      </c>
      <c r="BA404" s="20">
        <f t="shared" si="4023"/>
        <v>0</v>
      </c>
      <c r="BB404" s="20">
        <f t="shared" si="4023"/>
        <v>0</v>
      </c>
      <c r="BC404" s="20">
        <f t="shared" si="4023"/>
        <v>0</v>
      </c>
      <c r="BD404" s="20">
        <f t="shared" si="4023"/>
        <v>0</v>
      </c>
      <c r="BE404" s="20"/>
      <c r="BF404" s="20">
        <f t="shared" ref="BF404:BI404" si="4024">$AE404*AF404</f>
        <v>0.000001127144274</v>
      </c>
      <c r="BG404" s="20">
        <f t="shared" si="4024"/>
        <v>0.000001118769968</v>
      </c>
      <c r="BH404" s="20">
        <f t="shared" si="4024"/>
        <v>0.000003215980707</v>
      </c>
      <c r="BI404" s="20">
        <f t="shared" si="4024"/>
        <v>0.000003204682618</v>
      </c>
      <c r="BJ404" s="20"/>
      <c r="BK404" s="20">
        <f t="shared" ref="BK404:BM404" si="4025">$AF404*AG404</f>
        <v>0.0000154400805</v>
      </c>
      <c r="BL404" s="20">
        <f t="shared" si="4025"/>
        <v>0.00004438356626</v>
      </c>
      <c r="BM404" s="20">
        <f t="shared" si="4025"/>
        <v>0.00004422764198</v>
      </c>
      <c r="BN404" s="20"/>
      <c r="BO404" s="20">
        <f t="shared" ref="BO404:BP404" si="4026">$AG404*AH404</f>
        <v>0.00004405381117</v>
      </c>
      <c r="BP404" s="20">
        <f t="shared" si="4026"/>
        <v>0.00004389904536</v>
      </c>
      <c r="BQ404" s="20"/>
      <c r="BR404" s="20">
        <f t="shared" si="27"/>
        <v>0.000126190805</v>
      </c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20"/>
      <c r="DD404" s="20"/>
      <c r="DE404" s="20"/>
    </row>
    <row r="405" ht="15.75" customHeight="1">
      <c r="A405" s="86">
        <v>44757.0</v>
      </c>
      <c r="B405" s="490">
        <v>0.0431</v>
      </c>
      <c r="C405" s="490">
        <v>0.0451</v>
      </c>
      <c r="D405" s="490">
        <v>0.0501</v>
      </c>
      <c r="E405" s="20">
        <v>0.04314</v>
      </c>
      <c r="F405" s="20">
        <v>0.045739999999999996</v>
      </c>
      <c r="G405" s="20">
        <v>0.011859999999999999</v>
      </c>
      <c r="H405" s="20">
        <v>0.01555</v>
      </c>
      <c r="I405" s="20" t="s">
        <v>83</v>
      </c>
      <c r="J405" s="20"/>
      <c r="K405" s="86">
        <v>44757.0</v>
      </c>
      <c r="L405" s="89">
        <v>0.9915</v>
      </c>
      <c r="M405" s="89">
        <v>138.76</v>
      </c>
      <c r="N405" s="20"/>
      <c r="O405" s="20"/>
      <c r="P405" s="20"/>
      <c r="Q405" s="20"/>
      <c r="R405" s="20"/>
      <c r="S405" s="86">
        <v>44757.0</v>
      </c>
      <c r="T405" s="20">
        <f t="shared" ref="T405:V405" si="4027">(1+B405)*1</f>
        <v>1.0431</v>
      </c>
      <c r="U405" s="20">
        <f t="shared" si="4027"/>
        <v>1.0451</v>
      </c>
      <c r="V405" s="20">
        <f t="shared" si="4027"/>
        <v>1.0501</v>
      </c>
      <c r="W405" s="91">
        <f t="shared" ref="W405:X405" si="4028">(1+E405)*$L405</f>
        <v>1.03427331</v>
      </c>
      <c r="X405" s="91">
        <f t="shared" si="4028"/>
        <v>1.03685121</v>
      </c>
      <c r="Y405" s="91">
        <f t="shared" ref="Y405:Z405" si="4029">(1+G405)*$M405</f>
        <v>140.4056936</v>
      </c>
      <c r="Z405" s="91">
        <f t="shared" si="4029"/>
        <v>140.917718</v>
      </c>
      <c r="AA405" s="20"/>
      <c r="AB405" s="86">
        <v>44757.0</v>
      </c>
      <c r="AC405" s="92">
        <f t="shared" ref="AC405:AI405" si="4030">LN(T405/T404)</f>
        <v>0.00009587268115</v>
      </c>
      <c r="AD405" s="92">
        <f t="shared" si="4030"/>
        <v>0.00009568920155</v>
      </c>
      <c r="AE405" s="92">
        <f t="shared" si="4030"/>
        <v>0.0001904761911</v>
      </c>
      <c r="AF405" s="92">
        <f t="shared" si="4030"/>
        <v>-0.006490716779</v>
      </c>
      <c r="AG405" s="92">
        <f t="shared" si="4030"/>
        <v>-0.006653648763</v>
      </c>
      <c r="AH405" s="92">
        <f t="shared" si="4030"/>
        <v>-0.001678695858</v>
      </c>
      <c r="AI405" s="92">
        <f t="shared" si="4030"/>
        <v>-0.001728111029</v>
      </c>
      <c r="AJ405" s="20"/>
      <c r="AK405" s="20">
        <f t="shared" ref="AK405:AQ405" si="4031">AC405*AC405</f>
        <v>0.000000009191570991</v>
      </c>
      <c r="AL405" s="20">
        <f t="shared" si="4031"/>
        <v>0.000000009156423293</v>
      </c>
      <c r="AM405" s="20">
        <f t="shared" si="4031"/>
        <v>0.00000003628117936</v>
      </c>
      <c r="AN405" s="20">
        <f t="shared" si="4031"/>
        <v>0.0000421294043</v>
      </c>
      <c r="AO405" s="20">
        <f t="shared" si="4031"/>
        <v>0.00004427104186</v>
      </c>
      <c r="AP405" s="20">
        <f t="shared" si="4031"/>
        <v>0.000002818019783</v>
      </c>
      <c r="AQ405" s="20">
        <f t="shared" si="4031"/>
        <v>0.000002986367729</v>
      </c>
      <c r="AR405" s="20"/>
      <c r="AS405" s="20">
        <f t="shared" ref="AS405:AX405" si="4032">$AC405*AD405</f>
        <v>0.00000000917398031</v>
      </c>
      <c r="AT405" s="20">
        <f t="shared" si="4032"/>
        <v>0.00000001826146313</v>
      </c>
      <c r="AU405" s="20">
        <f t="shared" si="4032"/>
        <v>-0.0000006222824202</v>
      </c>
      <c r="AV405" s="20">
        <f t="shared" si="4032"/>
        <v>-0.0000006379031463</v>
      </c>
      <c r="AW405" s="20">
        <f t="shared" si="4032"/>
        <v>-0.0000001609410727</v>
      </c>
      <c r="AX405" s="20">
        <f t="shared" si="4032"/>
        <v>-0.0000001656786377</v>
      </c>
      <c r="AY405" s="20"/>
      <c r="AZ405" s="20">
        <f t="shared" ref="AZ405:BD405" si="4033">$AD405*AE405</f>
        <v>0.00000001822651464</v>
      </c>
      <c r="BA405" s="20">
        <f t="shared" si="4033"/>
        <v>-0.000000621091506</v>
      </c>
      <c r="BB405" s="20">
        <f t="shared" si="4033"/>
        <v>-0.0000006366823375</v>
      </c>
      <c r="BC405" s="20">
        <f t="shared" si="4033"/>
        <v>-0.0000001606330663</v>
      </c>
      <c r="BD405" s="20">
        <f t="shared" si="4033"/>
        <v>-0.0000001653615646</v>
      </c>
      <c r="BE405" s="20"/>
      <c r="BF405" s="20">
        <f t="shared" ref="BF405:BI405" si="4034">$AE405*AF405</f>
        <v>-0.000001236327009</v>
      </c>
      <c r="BG405" s="20">
        <f t="shared" si="4034"/>
        <v>-0.000001267361673</v>
      </c>
      <c r="BH405" s="20">
        <f t="shared" si="4034"/>
        <v>-0.0000003197515929</v>
      </c>
      <c r="BI405" s="20">
        <f t="shared" si="4034"/>
        <v>-0.0000003291640065</v>
      </c>
      <c r="BJ405" s="20"/>
      <c r="BK405" s="20">
        <f t="shared" ref="BK405:BM405" si="4035">$AF405*AG405</f>
        <v>0.00004318694966</v>
      </c>
      <c r="BL405" s="20">
        <f t="shared" si="4035"/>
        <v>0.00001089593937</v>
      </c>
      <c r="BM405" s="20">
        <f t="shared" si="4035"/>
        <v>0.00001121667925</v>
      </c>
      <c r="BN405" s="20"/>
      <c r="BO405" s="20">
        <f t="shared" ref="BO405:BP405" si="4036">$AG405*AH405</f>
        <v>0.00001116945262</v>
      </c>
      <c r="BP405" s="20">
        <f t="shared" si="4036"/>
        <v>0.00001149824381</v>
      </c>
      <c r="BQ405" s="20"/>
      <c r="BR405" s="20">
        <f t="shared" si="27"/>
        <v>0.000002900972826</v>
      </c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/>
      <c r="DB405" s="20"/>
      <c r="DC405" s="20"/>
      <c r="DD405" s="20"/>
      <c r="DE405" s="20"/>
    </row>
    <row r="406" ht="15.75" customHeight="1">
      <c r="A406" s="86">
        <v>44760.0</v>
      </c>
      <c r="B406" s="490">
        <v>0.0431</v>
      </c>
      <c r="C406" s="490">
        <v>0.045</v>
      </c>
      <c r="D406" s="490">
        <v>0.0501</v>
      </c>
      <c r="E406" s="20">
        <v>0.04311</v>
      </c>
      <c r="F406" s="20">
        <v>0.04571</v>
      </c>
      <c r="G406" s="20">
        <v>0.011859999999999999</v>
      </c>
      <c r="H406" s="20">
        <v>0.01555</v>
      </c>
      <c r="I406" s="20" t="s">
        <v>83</v>
      </c>
      <c r="J406" s="20"/>
      <c r="K406" s="86">
        <v>44760.0</v>
      </c>
      <c r="L406" s="89">
        <v>0.9859</v>
      </c>
      <c r="M406" s="89">
        <v>138.16</v>
      </c>
      <c r="N406" s="20"/>
      <c r="O406" s="20"/>
      <c r="P406" s="20"/>
      <c r="Q406" s="20"/>
      <c r="R406" s="20"/>
      <c r="S406" s="86">
        <v>44760.0</v>
      </c>
      <c r="T406" s="20">
        <f t="shared" ref="T406:V406" si="4037">(1+B406)*1</f>
        <v>1.0431</v>
      </c>
      <c r="U406" s="20">
        <f t="shared" si="4037"/>
        <v>1.045</v>
      </c>
      <c r="V406" s="20">
        <f t="shared" si="4037"/>
        <v>1.0501</v>
      </c>
      <c r="W406" s="91">
        <f t="shared" ref="W406:X406" si="4038">(1+E406)*$L406</f>
        <v>1.028402149</v>
      </c>
      <c r="X406" s="91">
        <f t="shared" si="4038"/>
        <v>1.030965489</v>
      </c>
      <c r="Y406" s="91">
        <f t="shared" ref="Y406:Z406" si="4039">(1+G406)*$M406</f>
        <v>139.7985776</v>
      </c>
      <c r="Z406" s="91">
        <f t="shared" si="4039"/>
        <v>140.308388</v>
      </c>
      <c r="AA406" s="20"/>
      <c r="AB406" s="86">
        <v>44760.0</v>
      </c>
      <c r="AC406" s="92">
        <f t="shared" ref="AC406:AI406" si="4040">LN(T406/T405)</f>
        <v>0</v>
      </c>
      <c r="AD406" s="92">
        <f t="shared" si="4040"/>
        <v>-0.00009568920155</v>
      </c>
      <c r="AE406" s="92">
        <f t="shared" si="4040"/>
        <v>0</v>
      </c>
      <c r="AF406" s="92">
        <f t="shared" si="4040"/>
        <v>-0.005692778115</v>
      </c>
      <c r="AG406" s="92">
        <f t="shared" si="4040"/>
        <v>-0.00569270661</v>
      </c>
      <c r="AH406" s="92">
        <f t="shared" si="4040"/>
        <v>-0.004333388263</v>
      </c>
      <c r="AI406" s="92">
        <f t="shared" si="4040"/>
        <v>-0.004333388263</v>
      </c>
      <c r="AJ406" s="20"/>
      <c r="AK406" s="20">
        <f t="shared" ref="AK406:AQ406" si="4041">AC406*AC406</f>
        <v>0</v>
      </c>
      <c r="AL406" s="20">
        <f t="shared" si="4041"/>
        <v>0.000000009156423293</v>
      </c>
      <c r="AM406" s="20">
        <f t="shared" si="4041"/>
        <v>0</v>
      </c>
      <c r="AN406" s="20">
        <f t="shared" si="4041"/>
        <v>0.00003240772267</v>
      </c>
      <c r="AO406" s="20">
        <f t="shared" si="4041"/>
        <v>0.00003240690854</v>
      </c>
      <c r="AP406" s="20">
        <f t="shared" si="4041"/>
        <v>0.00001877825384</v>
      </c>
      <c r="AQ406" s="20">
        <f t="shared" si="4041"/>
        <v>0.00001877825384</v>
      </c>
      <c r="AR406" s="20"/>
      <c r="AS406" s="20">
        <f t="shared" ref="AS406:AX406" si="4042">$AC406*AD406</f>
        <v>0</v>
      </c>
      <c r="AT406" s="20">
        <f t="shared" si="4042"/>
        <v>0</v>
      </c>
      <c r="AU406" s="20">
        <f t="shared" si="4042"/>
        <v>0</v>
      </c>
      <c r="AV406" s="20">
        <f t="shared" si="4042"/>
        <v>0</v>
      </c>
      <c r="AW406" s="20">
        <f t="shared" si="4042"/>
        <v>0</v>
      </c>
      <c r="AX406" s="20">
        <f t="shared" si="4042"/>
        <v>0</v>
      </c>
      <c r="AY406" s="20"/>
      <c r="AZ406" s="20">
        <f t="shared" ref="AZ406:BD406" si="4043">$AD406*AE406</f>
        <v>0</v>
      </c>
      <c r="BA406" s="20">
        <f t="shared" si="4043"/>
        <v>0.0000005447373924</v>
      </c>
      <c r="BB406" s="20">
        <f t="shared" si="4043"/>
        <v>0.0000005447305501</v>
      </c>
      <c r="BC406" s="20">
        <f t="shared" si="4043"/>
        <v>0.0000004146584629</v>
      </c>
      <c r="BD406" s="20">
        <f t="shared" si="4043"/>
        <v>0.0000004146584629</v>
      </c>
      <c r="BE406" s="20"/>
      <c r="BF406" s="20">
        <f t="shared" ref="BF406:BI406" si="4044">$AE406*AF406</f>
        <v>0</v>
      </c>
      <c r="BG406" s="20">
        <f t="shared" si="4044"/>
        <v>0</v>
      </c>
      <c r="BH406" s="20">
        <f t="shared" si="4044"/>
        <v>0</v>
      </c>
      <c r="BI406" s="20">
        <f t="shared" si="4044"/>
        <v>0</v>
      </c>
      <c r="BJ406" s="20"/>
      <c r="BK406" s="20">
        <f t="shared" ref="BK406:BM406" si="4045">$AF406*AG406</f>
        <v>0.0000324073156</v>
      </c>
      <c r="BL406" s="20">
        <f t="shared" si="4045"/>
        <v>0.00002466901787</v>
      </c>
      <c r="BM406" s="20">
        <f t="shared" si="4045"/>
        <v>0.00002466901787</v>
      </c>
      <c r="BN406" s="20"/>
      <c r="BO406" s="20">
        <f t="shared" ref="BO406:BP406" si="4046">$AG406*AH406</f>
        <v>0.00002466870801</v>
      </c>
      <c r="BP406" s="20">
        <f t="shared" si="4046"/>
        <v>0.00002466870801</v>
      </c>
      <c r="BQ406" s="20"/>
      <c r="BR406" s="20">
        <f t="shared" si="27"/>
        <v>0.00001877825384</v>
      </c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/>
      <c r="DB406" s="20"/>
      <c r="DC406" s="20"/>
      <c r="DD406" s="20"/>
      <c r="DE406" s="20"/>
    </row>
    <row r="407" ht="15.75" customHeight="1">
      <c r="A407" s="86">
        <v>44761.0</v>
      </c>
      <c r="B407" s="490">
        <v>0.0432</v>
      </c>
      <c r="C407" s="490">
        <v>0.045</v>
      </c>
      <c r="D407" s="490">
        <v>0.0501</v>
      </c>
      <c r="E407" s="20">
        <v>0.043120000000000006</v>
      </c>
      <c r="F407" s="20">
        <v>0.045720000000000004</v>
      </c>
      <c r="G407" s="20">
        <v>0.011850000000000001</v>
      </c>
      <c r="H407" s="20">
        <v>0.01555</v>
      </c>
      <c r="I407" s="20" t="s">
        <v>83</v>
      </c>
      <c r="J407" s="20"/>
      <c r="K407" s="86">
        <v>44761.0</v>
      </c>
      <c r="L407" s="89">
        <v>0.9781</v>
      </c>
      <c r="M407" s="89">
        <v>138.23</v>
      </c>
      <c r="N407" s="20"/>
      <c r="O407" s="20"/>
      <c r="P407" s="20"/>
      <c r="Q407" s="20"/>
      <c r="R407" s="20"/>
      <c r="S407" s="86">
        <v>44761.0</v>
      </c>
      <c r="T407" s="20">
        <f t="shared" ref="T407:V407" si="4047">(1+B407)*1</f>
        <v>1.0432</v>
      </c>
      <c r="U407" s="20">
        <f t="shared" si="4047"/>
        <v>1.045</v>
      </c>
      <c r="V407" s="20">
        <f t="shared" si="4047"/>
        <v>1.0501</v>
      </c>
      <c r="W407" s="91">
        <f t="shared" ref="W407:X407" si="4048">(1+E407)*$L407</f>
        <v>1.020275672</v>
      </c>
      <c r="X407" s="91">
        <f t="shared" si="4048"/>
        <v>1.022818732</v>
      </c>
      <c r="Y407" s="91">
        <f t="shared" ref="Y407:Z407" si="4049">(1+G407)*$M407</f>
        <v>139.8680255</v>
      </c>
      <c r="Z407" s="91">
        <f t="shared" si="4049"/>
        <v>140.3794765</v>
      </c>
      <c r="AA407" s="20"/>
      <c r="AB407" s="86">
        <v>44761.0</v>
      </c>
      <c r="AC407" s="92">
        <f t="shared" ref="AC407:AI407" si="4050">LN(T407/T406)</f>
        <v>0.00009586349046</v>
      </c>
      <c r="AD407" s="92">
        <f t="shared" si="4050"/>
        <v>0</v>
      </c>
      <c r="AE407" s="92">
        <f t="shared" si="4050"/>
        <v>0</v>
      </c>
      <c r="AF407" s="92">
        <f t="shared" si="4050"/>
        <v>-0.007933428614</v>
      </c>
      <c r="AG407" s="92">
        <f t="shared" si="4050"/>
        <v>-0.00793345245</v>
      </c>
      <c r="AH407" s="92">
        <f t="shared" si="4050"/>
        <v>0.0004966477989</v>
      </c>
      <c r="AI407" s="92">
        <f t="shared" si="4050"/>
        <v>0.0005065306378</v>
      </c>
      <c r="AJ407" s="20"/>
      <c r="AK407" s="20">
        <f t="shared" ref="AK407:AQ407" si="4051">AC407*AC407</f>
        <v>0.000000009189808804</v>
      </c>
      <c r="AL407" s="20">
        <f t="shared" si="4051"/>
        <v>0</v>
      </c>
      <c r="AM407" s="20">
        <f t="shared" si="4051"/>
        <v>0</v>
      </c>
      <c r="AN407" s="20">
        <f t="shared" si="4051"/>
        <v>0.00006293928957</v>
      </c>
      <c r="AO407" s="20">
        <f t="shared" si="4051"/>
        <v>0.00006293966777</v>
      </c>
      <c r="AP407" s="20">
        <f t="shared" si="4051"/>
        <v>0.0000002466590362</v>
      </c>
      <c r="AQ407" s="20">
        <f t="shared" si="4051"/>
        <v>0.0000002565732871</v>
      </c>
      <c r="AR407" s="20"/>
      <c r="AS407" s="20">
        <f t="shared" ref="AS407:AX407" si="4052">$AC407*AD407</f>
        <v>0</v>
      </c>
      <c r="AT407" s="20">
        <f t="shared" si="4052"/>
        <v>0</v>
      </c>
      <c r="AU407" s="20">
        <f t="shared" si="4052"/>
        <v>-0.0000007605261583</v>
      </c>
      <c r="AV407" s="20">
        <f t="shared" si="4052"/>
        <v>-0.0000007605284432</v>
      </c>
      <c r="AW407" s="20">
        <f t="shared" si="4052"/>
        <v>0.00000004761039153</v>
      </c>
      <c r="AX407" s="20">
        <f t="shared" si="4052"/>
        <v>0.00000004855779497</v>
      </c>
      <c r="AY407" s="20"/>
      <c r="AZ407" s="20">
        <f t="shared" ref="AZ407:BD407" si="4053">$AD407*AE407</f>
        <v>0</v>
      </c>
      <c r="BA407" s="20">
        <f t="shared" si="4053"/>
        <v>0</v>
      </c>
      <c r="BB407" s="20">
        <f t="shared" si="4053"/>
        <v>0</v>
      </c>
      <c r="BC407" s="20">
        <f t="shared" si="4053"/>
        <v>0</v>
      </c>
      <c r="BD407" s="20">
        <f t="shared" si="4053"/>
        <v>0</v>
      </c>
      <c r="BE407" s="20"/>
      <c r="BF407" s="20">
        <f t="shared" ref="BF407:BI407" si="4054">$AE407*AF407</f>
        <v>0</v>
      </c>
      <c r="BG407" s="20">
        <f t="shared" si="4054"/>
        <v>0</v>
      </c>
      <c r="BH407" s="20">
        <f t="shared" si="4054"/>
        <v>0</v>
      </c>
      <c r="BI407" s="20">
        <f t="shared" si="4054"/>
        <v>0</v>
      </c>
      <c r="BJ407" s="20"/>
      <c r="BK407" s="20">
        <f t="shared" ref="BK407:BM407" si="4055">$AF407*AG407</f>
        <v>0.00006293947867</v>
      </c>
      <c r="BL407" s="20">
        <f t="shared" si="4055"/>
        <v>-0.000003940119859</v>
      </c>
      <c r="BM407" s="20">
        <f t="shared" si="4055"/>
        <v>-0.000004018524656</v>
      </c>
      <c r="BN407" s="20"/>
      <c r="BO407" s="20">
        <f t="shared" ref="BO407:BP407" si="4056">$AG407*AH407</f>
        <v>-0.000003940131697</v>
      </c>
      <c r="BP407" s="20">
        <f t="shared" si="4056"/>
        <v>-0.00000401853673</v>
      </c>
      <c r="BQ407" s="20"/>
      <c r="BR407" s="20">
        <f t="shared" si="27"/>
        <v>0.0000002515673264</v>
      </c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0"/>
      <c r="DB407" s="20"/>
      <c r="DC407" s="20"/>
      <c r="DD407" s="20"/>
      <c r="DE407" s="20"/>
    </row>
    <row r="408" ht="15.75" customHeight="1">
      <c r="A408" s="86">
        <v>44762.0</v>
      </c>
      <c r="B408" s="490">
        <v>0.043</v>
      </c>
      <c r="C408" s="490">
        <v>0.0447</v>
      </c>
      <c r="D408" s="490">
        <v>0.049400000000000006</v>
      </c>
      <c r="E408" s="20">
        <v>0.04298</v>
      </c>
      <c r="F408" s="20">
        <v>0.04555</v>
      </c>
      <c r="G408" s="20">
        <v>0.01188</v>
      </c>
      <c r="H408" s="20">
        <v>0.01555</v>
      </c>
      <c r="I408" s="20" t="s">
        <v>83</v>
      </c>
      <c r="J408" s="20"/>
      <c r="K408" s="86">
        <v>44762.0</v>
      </c>
      <c r="L408" s="89">
        <v>0.9827</v>
      </c>
      <c r="M408" s="89">
        <v>138.3</v>
      </c>
      <c r="N408" s="20"/>
      <c r="O408" s="20"/>
      <c r="P408" s="20"/>
      <c r="Q408" s="20"/>
      <c r="R408" s="20"/>
      <c r="S408" s="86">
        <v>44762.0</v>
      </c>
      <c r="T408" s="20">
        <f t="shared" ref="T408:V408" si="4057">(1+B408)*1</f>
        <v>1.043</v>
      </c>
      <c r="U408" s="20">
        <f t="shared" si="4057"/>
        <v>1.0447</v>
      </c>
      <c r="V408" s="20">
        <f t="shared" si="4057"/>
        <v>1.0494</v>
      </c>
      <c r="W408" s="91">
        <f t="shared" ref="W408:X408" si="4058">(1+E408)*$L408</f>
        <v>1.024936446</v>
      </c>
      <c r="X408" s="91">
        <f t="shared" si="4058"/>
        <v>1.027461985</v>
      </c>
      <c r="Y408" s="91">
        <f t="shared" ref="Y408:Z408" si="4059">(1+G408)*$M408</f>
        <v>139.943004</v>
      </c>
      <c r="Z408" s="91">
        <f t="shared" si="4059"/>
        <v>140.450565</v>
      </c>
      <c r="AA408" s="20"/>
      <c r="AB408" s="86">
        <v>44762.0</v>
      </c>
      <c r="AC408" s="92">
        <f t="shared" ref="AC408:AI408" si="4060">LN(T408/T407)</f>
        <v>-0.0001917361716</v>
      </c>
      <c r="AD408" s="92">
        <f t="shared" si="4060"/>
        <v>-0.0002871225554</v>
      </c>
      <c r="AE408" s="92">
        <f t="shared" si="4060"/>
        <v>-0.0006668254593</v>
      </c>
      <c r="AF408" s="92">
        <f t="shared" si="4060"/>
        <v>0.004557749318</v>
      </c>
      <c r="AG408" s="92">
        <f t="shared" si="4060"/>
        <v>0.004529390439</v>
      </c>
      <c r="AH408" s="92">
        <f t="shared" si="4060"/>
        <v>0.0005359224183</v>
      </c>
      <c r="AI408" s="92">
        <f t="shared" si="4060"/>
        <v>0.0005062741944</v>
      </c>
      <c r="AJ408" s="20"/>
      <c r="AK408" s="20">
        <f t="shared" ref="AK408:AQ408" si="4061">AC408*AC408</f>
        <v>0.00000003676275951</v>
      </c>
      <c r="AL408" s="20">
        <f t="shared" si="4061"/>
        <v>0.00000008243936185</v>
      </c>
      <c r="AM408" s="20">
        <f t="shared" si="4061"/>
        <v>0.0000004446561932</v>
      </c>
      <c r="AN408" s="20">
        <f t="shared" si="4061"/>
        <v>0.00002077307885</v>
      </c>
      <c r="AO408" s="20">
        <f t="shared" si="4061"/>
        <v>0.00002051537775</v>
      </c>
      <c r="AP408" s="20">
        <f t="shared" si="4061"/>
        <v>0.0000002872128384</v>
      </c>
      <c r="AQ408" s="20">
        <f t="shared" si="4061"/>
        <v>0.00000025631356</v>
      </c>
      <c r="AR408" s="20"/>
      <c r="AS408" s="20">
        <f t="shared" ref="AS408:AX408" si="4062">$AC408*AD408</f>
        <v>0.00000005505177957</v>
      </c>
      <c r="AT408" s="20">
        <f t="shared" si="4062"/>
        <v>0.0000001278545607</v>
      </c>
      <c r="AU408" s="20">
        <f t="shared" si="4062"/>
        <v>-0.0000008738854055</v>
      </c>
      <c r="AV408" s="20">
        <f t="shared" si="4062"/>
        <v>-0.0000008684479825</v>
      </c>
      <c r="AW408" s="20">
        <f t="shared" si="4062"/>
        <v>-0.0000001027557128</v>
      </c>
      <c r="AX408" s="20">
        <f t="shared" si="4062"/>
        <v>-0.00000009707107583</v>
      </c>
      <c r="AY408" s="20"/>
      <c r="AZ408" s="20">
        <f t="shared" ref="AZ408:BD408" si="4063">$AD408*AE408</f>
        <v>0.0000001914606299</v>
      </c>
      <c r="BA408" s="20">
        <f t="shared" si="4063"/>
        <v>-0.000001308632631</v>
      </c>
      <c r="BB408" s="20">
        <f t="shared" si="4063"/>
        <v>-0.000001300490157</v>
      </c>
      <c r="BC408" s="20">
        <f t="shared" si="4063"/>
        <v>-0.0000001538754143</v>
      </c>
      <c r="BD408" s="20">
        <f t="shared" si="4063"/>
        <v>-0.0000001453627405</v>
      </c>
      <c r="BE408" s="20"/>
      <c r="BF408" s="20">
        <f t="shared" ref="BF408:BI408" si="4064">$AE408*AF408</f>
        <v>-0.000003039223283</v>
      </c>
      <c r="BG408" s="20">
        <f t="shared" si="4064"/>
        <v>-0.00000302031286</v>
      </c>
      <c r="BH408" s="20">
        <f t="shared" si="4064"/>
        <v>-0.0000003573667127</v>
      </c>
      <c r="BI408" s="20">
        <f t="shared" si="4064"/>
        <v>-0.0000003375965223</v>
      </c>
      <c r="BJ408" s="20"/>
      <c r="BK408" s="20">
        <f t="shared" ref="BK408:BM408" si="4065">$AF408*AG408</f>
        <v>0.00002064382618</v>
      </c>
      <c r="BL408" s="20">
        <f t="shared" si="4065"/>
        <v>0.000002442600037</v>
      </c>
      <c r="BM408" s="20">
        <f t="shared" si="4065"/>
        <v>0.000002307470865</v>
      </c>
      <c r="BN408" s="20"/>
      <c r="BO408" s="20">
        <f t="shared" ref="BO408:BP408" si="4066">$AG408*AH408</f>
        <v>0.000002427401877</v>
      </c>
      <c r="BP408" s="20">
        <f t="shared" si="4066"/>
        <v>0.000002293113496</v>
      </c>
      <c r="BQ408" s="20"/>
      <c r="BR408" s="20">
        <f t="shared" si="27"/>
        <v>0.0000002713236906</v>
      </c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/>
      <c r="DB408" s="20"/>
      <c r="DC408" s="20"/>
      <c r="DD408" s="20"/>
      <c r="DE408" s="20"/>
    </row>
    <row r="409" ht="15.75" customHeight="1">
      <c r="A409" s="86">
        <v>44763.0</v>
      </c>
      <c r="B409" s="490">
        <v>0.042699999999999995</v>
      </c>
      <c r="C409" s="490">
        <v>0.044500000000000005</v>
      </c>
      <c r="D409" s="490">
        <v>0.049</v>
      </c>
      <c r="E409" s="20">
        <v>0.04283000000000001</v>
      </c>
      <c r="F409" s="20">
        <v>0.0455</v>
      </c>
      <c r="G409" s="20">
        <v>0.011819999999999999</v>
      </c>
      <c r="H409" s="20">
        <v>0.01555</v>
      </c>
      <c r="I409" s="20" t="s">
        <v>83</v>
      </c>
      <c r="J409" s="20"/>
      <c r="K409" s="86">
        <v>44763.0</v>
      </c>
      <c r="L409" s="89">
        <v>0.9779</v>
      </c>
      <c r="M409" s="89">
        <v>137.42</v>
      </c>
      <c r="N409" s="20"/>
      <c r="O409" s="20"/>
      <c r="P409" s="20"/>
      <c r="Q409" s="20"/>
      <c r="R409" s="20"/>
      <c r="S409" s="86">
        <v>44763.0</v>
      </c>
      <c r="T409" s="20">
        <f t="shared" ref="T409:V409" si="4067">(1+B409)*1</f>
        <v>1.0427</v>
      </c>
      <c r="U409" s="20">
        <f t="shared" si="4067"/>
        <v>1.0445</v>
      </c>
      <c r="V409" s="20">
        <f t="shared" si="4067"/>
        <v>1.049</v>
      </c>
      <c r="W409" s="91">
        <f t="shared" ref="W409:X409" si="4068">(1+E409)*$L409</f>
        <v>1.019783457</v>
      </c>
      <c r="X409" s="91">
        <f t="shared" si="4068"/>
        <v>1.02239445</v>
      </c>
      <c r="Y409" s="91">
        <f t="shared" ref="Y409:Z409" si="4069">(1+G409)*$M409</f>
        <v>139.0443044</v>
      </c>
      <c r="Z409" s="91">
        <f t="shared" si="4069"/>
        <v>139.556881</v>
      </c>
      <c r="AA409" s="20"/>
      <c r="AB409" s="86">
        <v>44763.0</v>
      </c>
      <c r="AC409" s="92">
        <f t="shared" ref="AC409:AI409" si="4070">LN(T409/T408)</f>
        <v>-0.0002876732052</v>
      </c>
      <c r="AD409" s="92">
        <f t="shared" si="4070"/>
        <v>-0.0001914608468</v>
      </c>
      <c r="AE409" s="92">
        <f t="shared" si="4070"/>
        <v>-0.0003812428563</v>
      </c>
      <c r="AF409" s="92">
        <f t="shared" si="4070"/>
        <v>-0.005040299066</v>
      </c>
      <c r="AG409" s="92">
        <f t="shared" si="4070"/>
        <v>-0.004944292914</v>
      </c>
      <c r="AH409" s="92">
        <f t="shared" si="4070"/>
        <v>-0.006442606394</v>
      </c>
      <c r="AI409" s="92">
        <f t="shared" si="4070"/>
        <v>-0.006383309068</v>
      </c>
      <c r="AJ409" s="20"/>
      <c r="AK409" s="20">
        <f t="shared" ref="AK409:AQ409" si="4071">AC409*AC409</f>
        <v>0.000000082755873</v>
      </c>
      <c r="AL409" s="20">
        <f t="shared" si="4071"/>
        <v>0.00000003665725587</v>
      </c>
      <c r="AM409" s="20">
        <f t="shared" si="4071"/>
        <v>0.0000001453461155</v>
      </c>
      <c r="AN409" s="20">
        <f t="shared" si="4071"/>
        <v>0.00002540461468</v>
      </c>
      <c r="AO409" s="20">
        <f t="shared" si="4071"/>
        <v>0.00002444603242</v>
      </c>
      <c r="AP409" s="20">
        <f t="shared" si="4071"/>
        <v>0.00004150717715</v>
      </c>
      <c r="AQ409" s="20">
        <f t="shared" si="4071"/>
        <v>0.00004074663465</v>
      </c>
      <c r="AR409" s="20"/>
      <c r="AS409" s="20">
        <f t="shared" ref="AS409:AX409" si="4072">$AC409*AD409</f>
        <v>0.00000005507815549</v>
      </c>
      <c r="AT409" s="20">
        <f t="shared" si="4072"/>
        <v>0.0000001096733544</v>
      </c>
      <c r="AU409" s="20">
        <f t="shared" si="4072"/>
        <v>0.000001449958988</v>
      </c>
      <c r="AV409" s="20">
        <f t="shared" si="4072"/>
        <v>0.00000142234059</v>
      </c>
      <c r="AW409" s="20">
        <f t="shared" si="4072"/>
        <v>0.000001853365232</v>
      </c>
      <c r="AX409" s="20">
        <f t="shared" si="4072"/>
        <v>0.000001836306979</v>
      </c>
      <c r="AY409" s="20"/>
      <c r="AZ409" s="20">
        <f t="shared" ref="AZ409:BD409" si="4073">$AD409*AE409</f>
        <v>0.00000007299308012</v>
      </c>
      <c r="BA409" s="20">
        <f t="shared" si="4073"/>
        <v>0.0000009650199276</v>
      </c>
      <c r="BB409" s="20">
        <f t="shared" si="4073"/>
        <v>0.0000009466385084</v>
      </c>
      <c r="BC409" s="20">
        <f t="shared" si="4073"/>
        <v>0.000001233506876</v>
      </c>
      <c r="BD409" s="20">
        <f t="shared" si="4073"/>
        <v>0.00000122215376</v>
      </c>
      <c r="BE409" s="20"/>
      <c r="BF409" s="20">
        <f t="shared" ref="BF409:BI409" si="4074">$AE409*AF409</f>
        <v>0.000001921578013</v>
      </c>
      <c r="BG409" s="20">
        <f t="shared" si="4074"/>
        <v>0.000001884976353</v>
      </c>
      <c r="BH409" s="20">
        <f t="shared" si="4074"/>
        <v>0.000002456197664</v>
      </c>
      <c r="BI409" s="20">
        <f t="shared" si="4074"/>
        <v>0.000002433590982</v>
      </c>
      <c r="BJ409" s="20"/>
      <c r="BK409" s="20">
        <f t="shared" ref="BK409:BM409" si="4075">$AF409*AG409</f>
        <v>0.00002492071496</v>
      </c>
      <c r="BL409" s="20">
        <f t="shared" si="4075"/>
        <v>0.000032472663</v>
      </c>
      <c r="BM409" s="20">
        <f t="shared" si="4075"/>
        <v>0.00003217378674</v>
      </c>
      <c r="BN409" s="20"/>
      <c r="BO409" s="20">
        <f t="shared" ref="BO409:BP409" si="4076">$AG409*AH409</f>
        <v>0.00003185413315</v>
      </c>
      <c r="BP409" s="20">
        <f t="shared" si="4076"/>
        <v>0.00003156094979</v>
      </c>
      <c r="BQ409" s="20"/>
      <c r="BR409" s="20">
        <f t="shared" si="27"/>
        <v>0.00004112514782</v>
      </c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0"/>
      <c r="DB409" s="20"/>
      <c r="DC409" s="20"/>
      <c r="DD409" s="20"/>
      <c r="DE409" s="20"/>
    </row>
    <row r="410" ht="15.75" customHeight="1">
      <c r="A410" s="86">
        <v>44764.0</v>
      </c>
      <c r="B410" s="490">
        <v>0.041299999999999996</v>
      </c>
      <c r="C410" s="490">
        <v>0.0433</v>
      </c>
      <c r="D410" s="490">
        <v>0.0473</v>
      </c>
      <c r="E410" s="20">
        <v>0.0425</v>
      </c>
      <c r="F410" s="20">
        <v>0.04485</v>
      </c>
      <c r="G410" s="20">
        <v>0.01149</v>
      </c>
      <c r="H410" s="20">
        <v>0.01555</v>
      </c>
      <c r="I410" s="20" t="s">
        <v>83</v>
      </c>
      <c r="J410" s="20"/>
      <c r="K410" s="86">
        <v>44764.0</v>
      </c>
      <c r="L410" s="89">
        <v>0.9799</v>
      </c>
      <c r="M410" s="89">
        <v>136.32</v>
      </c>
      <c r="N410" s="20"/>
      <c r="O410" s="20"/>
      <c r="P410" s="20"/>
      <c r="Q410" s="20"/>
      <c r="R410" s="20"/>
      <c r="S410" s="86">
        <v>44764.0</v>
      </c>
      <c r="T410" s="20">
        <f t="shared" ref="T410:V410" si="4077">(1+B410)*1</f>
        <v>1.0413</v>
      </c>
      <c r="U410" s="20">
        <f t="shared" si="4077"/>
        <v>1.0433</v>
      </c>
      <c r="V410" s="20">
        <f t="shared" si="4077"/>
        <v>1.0473</v>
      </c>
      <c r="W410" s="91">
        <f t="shared" ref="W410:X410" si="4078">(1+E410)*$L410</f>
        <v>1.02154575</v>
      </c>
      <c r="X410" s="91">
        <f t="shared" si="4078"/>
        <v>1.023848515</v>
      </c>
      <c r="Y410" s="91">
        <f t="shared" ref="Y410:Z410" si="4079">(1+G410)*$M410</f>
        <v>137.8863168</v>
      </c>
      <c r="Z410" s="91">
        <f t="shared" si="4079"/>
        <v>138.439776</v>
      </c>
      <c r="AA410" s="20"/>
      <c r="AB410" s="86">
        <v>44764.0</v>
      </c>
      <c r="AC410" s="92">
        <f t="shared" ref="AC410:AI410" si="4080">LN(T410/T409)</f>
        <v>-0.00134357026</v>
      </c>
      <c r="AD410" s="92">
        <f t="shared" si="4080"/>
        <v>-0.001149535523</v>
      </c>
      <c r="AE410" s="92">
        <f t="shared" si="4080"/>
        <v>-0.001621905617</v>
      </c>
      <c r="AF410" s="92">
        <f t="shared" si="4080"/>
        <v>0.001726613651</v>
      </c>
      <c r="AG410" s="92">
        <f t="shared" si="4080"/>
        <v>0.001421204881</v>
      </c>
      <c r="AH410" s="92">
        <f t="shared" si="4080"/>
        <v>-0.008363064685</v>
      </c>
      <c r="AI410" s="92">
        <f t="shared" si="4080"/>
        <v>-0.008036866522</v>
      </c>
      <c r="AJ410" s="20"/>
      <c r="AK410" s="20">
        <f t="shared" ref="AK410:AQ410" si="4081">AC410*AC410</f>
        <v>0.000001805181043</v>
      </c>
      <c r="AL410" s="20">
        <f t="shared" si="4081"/>
        <v>0.000001321431918</v>
      </c>
      <c r="AM410" s="20">
        <f t="shared" si="4081"/>
        <v>0.000002630577831</v>
      </c>
      <c r="AN410" s="20">
        <f t="shared" si="4081"/>
        <v>0.000002981194701</v>
      </c>
      <c r="AO410" s="20">
        <f t="shared" si="4081"/>
        <v>0.000002019823314</v>
      </c>
      <c r="AP410" s="20">
        <f t="shared" si="4081"/>
        <v>0.00006994085093</v>
      </c>
      <c r="AQ410" s="20">
        <f t="shared" si="4081"/>
        <v>0.00006459122349</v>
      </c>
      <c r="AR410" s="20"/>
      <c r="AS410" s="20">
        <f t="shared" ref="AS410:AX410" si="4082">$AC410*AD410</f>
        <v>0.000001544481741</v>
      </c>
      <c r="AT410" s="20">
        <f t="shared" si="4082"/>
        <v>0.000002179144151</v>
      </c>
      <c r="AU410" s="20">
        <f t="shared" si="4082"/>
        <v>-0.000002319826752</v>
      </c>
      <c r="AV410" s="20">
        <f t="shared" si="4082"/>
        <v>-0.000001909488611</v>
      </c>
      <c r="AW410" s="20">
        <f t="shared" si="4082"/>
        <v>0.00001123636499</v>
      </c>
      <c r="AX410" s="20">
        <f t="shared" si="4082"/>
        <v>0.00001079809484</v>
      </c>
      <c r="AY410" s="20"/>
      <c r="AZ410" s="20">
        <f t="shared" ref="AZ410:BD410" si="4083">$AD410*AE410</f>
        <v>0.000001864438121</v>
      </c>
      <c r="BA410" s="20">
        <f t="shared" si="4083"/>
        <v>-0.000001984803726</v>
      </c>
      <c r="BB410" s="20">
        <f t="shared" si="4083"/>
        <v>-0.000001633725496</v>
      </c>
      <c r="BC410" s="20">
        <f t="shared" si="4083"/>
        <v>0.000009613639934</v>
      </c>
      <c r="BD410" s="20">
        <f t="shared" si="4083"/>
        <v>0.000009238663558</v>
      </c>
      <c r="BE410" s="20"/>
      <c r="BF410" s="20">
        <f t="shared" ref="BF410:BI410" si="4084">$AE410*AF410</f>
        <v>-0.00000280040438</v>
      </c>
      <c r="BG410" s="20">
        <f t="shared" si="4084"/>
        <v>-0.00000230506018</v>
      </c>
      <c r="BH410" s="20">
        <f t="shared" si="4084"/>
        <v>0.00001356410159</v>
      </c>
      <c r="BI410" s="20">
        <f t="shared" si="4084"/>
        <v>0.00001303503896</v>
      </c>
      <c r="BJ410" s="20"/>
      <c r="BK410" s="20">
        <f t="shared" ref="BK410:BM410" si="4085">$AF410*AG410</f>
        <v>0.000002453871749</v>
      </c>
      <c r="BL410" s="20">
        <f t="shared" si="4085"/>
        <v>-0.00001443978165</v>
      </c>
      <c r="BM410" s="20">
        <f t="shared" si="4085"/>
        <v>-0.00001387656345</v>
      </c>
      <c r="BN410" s="20"/>
      <c r="BO410" s="20">
        <f t="shared" ref="BO410:BP410" si="4086">$AG410*AH410</f>
        <v>-0.00001188562835</v>
      </c>
      <c r="BP410" s="20">
        <f t="shared" si="4086"/>
        <v>-0.00001142203393</v>
      </c>
      <c r="BQ410" s="20"/>
      <c r="BR410" s="20">
        <f t="shared" si="27"/>
        <v>0.00006721283459</v>
      </c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/>
      <c r="DB410" s="20"/>
      <c r="DC410" s="20"/>
      <c r="DD410" s="20"/>
      <c r="DE410" s="20"/>
    </row>
    <row r="411" ht="15.75" customHeight="1">
      <c r="A411" s="86">
        <v>44767.0</v>
      </c>
      <c r="B411" s="490">
        <v>0.0405</v>
      </c>
      <c r="C411" s="490">
        <v>0.042</v>
      </c>
      <c r="D411" s="490">
        <v>0.046900000000000004</v>
      </c>
      <c r="E411" s="20">
        <v>0.041909999999999996</v>
      </c>
      <c r="F411" s="20">
        <v>0.04452</v>
      </c>
      <c r="G411" s="20">
        <v>0.01234</v>
      </c>
      <c r="H411" s="20">
        <v>0.01555</v>
      </c>
      <c r="I411" s="20" t="s">
        <v>83</v>
      </c>
      <c r="J411" s="20"/>
      <c r="K411" s="86">
        <v>44767.0</v>
      </c>
      <c r="L411" s="89">
        <v>0.9788</v>
      </c>
      <c r="M411" s="89">
        <v>136.75</v>
      </c>
      <c r="N411" s="20"/>
      <c r="O411" s="20"/>
      <c r="P411" s="20"/>
      <c r="Q411" s="20"/>
      <c r="R411" s="20"/>
      <c r="S411" s="86">
        <v>44767.0</v>
      </c>
      <c r="T411" s="20">
        <f t="shared" ref="T411:V411" si="4087">(1+B411)*1</f>
        <v>1.0405</v>
      </c>
      <c r="U411" s="20">
        <f t="shared" si="4087"/>
        <v>1.042</v>
      </c>
      <c r="V411" s="20">
        <f t="shared" si="4087"/>
        <v>1.0469</v>
      </c>
      <c r="W411" s="91">
        <f t="shared" ref="W411:X411" si="4088">(1+E411)*$L411</f>
        <v>1.019821508</v>
      </c>
      <c r="X411" s="91">
        <f t="shared" si="4088"/>
        <v>1.022376176</v>
      </c>
      <c r="Y411" s="91">
        <f t="shared" ref="Y411:Z411" si="4089">(1+G411)*$M411</f>
        <v>138.437495</v>
      </c>
      <c r="Z411" s="91">
        <f t="shared" si="4089"/>
        <v>138.8764625</v>
      </c>
      <c r="AA411" s="20"/>
      <c r="AB411" s="86">
        <v>44767.0</v>
      </c>
      <c r="AC411" s="92">
        <f t="shared" ref="AC411:AI411" si="4090">LN(T411/T410)</f>
        <v>-0.0007685657022</v>
      </c>
      <c r="AD411" s="92">
        <f t="shared" si="4090"/>
        <v>-0.001246823161</v>
      </c>
      <c r="AE411" s="92">
        <f t="shared" si="4090"/>
        <v>-0.0003820074538</v>
      </c>
      <c r="AF411" s="92">
        <f t="shared" si="4090"/>
        <v>-0.001689301524</v>
      </c>
      <c r="AG411" s="92">
        <f t="shared" si="4090"/>
        <v>-0.001439078768</v>
      </c>
      <c r="AH411" s="92">
        <f t="shared" si="4090"/>
        <v>0.003989369772</v>
      </c>
      <c r="AI411" s="92">
        <f t="shared" si="4090"/>
        <v>0.003149378221</v>
      </c>
      <c r="AJ411" s="20"/>
      <c r="AK411" s="20">
        <f t="shared" ref="AK411:AQ411" si="4091">AC411*AC411</f>
        <v>0.0000005906932385</v>
      </c>
      <c r="AL411" s="20">
        <f t="shared" si="4091"/>
        <v>0.000001554567994</v>
      </c>
      <c r="AM411" s="20">
        <f t="shared" si="4091"/>
        <v>0.0000001459296948</v>
      </c>
      <c r="AN411" s="20">
        <f t="shared" si="4091"/>
        <v>0.000002853739639</v>
      </c>
      <c r="AO411" s="20">
        <f t="shared" si="4091"/>
        <v>0.000002070947702</v>
      </c>
      <c r="AP411" s="20">
        <f t="shared" si="4091"/>
        <v>0.00001591507118</v>
      </c>
      <c r="AQ411" s="20">
        <f t="shared" si="4091"/>
        <v>0.000009918583179</v>
      </c>
      <c r="AR411" s="20"/>
      <c r="AS411" s="20">
        <f t="shared" ref="AS411:AX411" si="4092">$AC411*AD411</f>
        <v>0.0000009582655179</v>
      </c>
      <c r="AT411" s="20">
        <f t="shared" si="4092"/>
        <v>0.000000293597827</v>
      </c>
      <c r="AU411" s="20">
        <f t="shared" si="4092"/>
        <v>0.000001298339212</v>
      </c>
      <c r="AV411" s="20">
        <f t="shared" si="4092"/>
        <v>0.000001106026584</v>
      </c>
      <c r="AW411" s="20">
        <f t="shared" si="4092"/>
        <v>-0.00000306609278</v>
      </c>
      <c r="AX411" s="20">
        <f t="shared" si="4092"/>
        <v>-0.000002420504084</v>
      </c>
      <c r="AY411" s="20"/>
      <c r="AZ411" s="20">
        <f t="shared" ref="AZ411:BD411" si="4093">$AD411*AE411</f>
        <v>0.0000004762957409</v>
      </c>
      <c r="BA411" s="20">
        <f t="shared" si="4093"/>
        <v>0.000002106260265</v>
      </c>
      <c r="BB411" s="20">
        <f t="shared" si="4093"/>
        <v>0.000001794276738</v>
      </c>
      <c r="BC411" s="20">
        <f t="shared" si="4093"/>
        <v>-0.000004974038628</v>
      </c>
      <c r="BD411" s="20">
        <f t="shared" si="4093"/>
        <v>-0.000003926717708</v>
      </c>
      <c r="BE411" s="20"/>
      <c r="BF411" s="20">
        <f t="shared" ref="BF411:BI411" si="4094">$AE411*AF411</f>
        <v>0.0000006453257739</v>
      </c>
      <c r="BG411" s="20">
        <f t="shared" si="4094"/>
        <v>0.0000005497388161</v>
      </c>
      <c r="BH411" s="20">
        <f t="shared" si="4094"/>
        <v>-0.000001523968989</v>
      </c>
      <c r="BI411" s="20">
        <f t="shared" si="4094"/>
        <v>-0.000001203085955</v>
      </c>
      <c r="BJ411" s="20"/>
      <c r="BK411" s="20">
        <f t="shared" ref="BK411:BM411" si="4095">$AF411*AG411</f>
        <v>0.000002431037957</v>
      </c>
      <c r="BL411" s="20">
        <f t="shared" si="4095"/>
        <v>-0.000006739248435</v>
      </c>
      <c r="BM411" s="20">
        <f t="shared" si="4095"/>
        <v>-0.000005320249429</v>
      </c>
      <c r="BN411" s="20"/>
      <c r="BO411" s="20">
        <f t="shared" ref="BO411:BP411" si="4096">$AG411*AH411</f>
        <v>-0.000005741017338</v>
      </c>
      <c r="BP411" s="20">
        <f t="shared" si="4096"/>
        <v>-0.000004532203332</v>
      </c>
      <c r="BQ411" s="20"/>
      <c r="BR411" s="20">
        <f t="shared" si="27"/>
        <v>0.00001256403427</v>
      </c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20"/>
      <c r="DD411" s="20"/>
      <c r="DE411" s="20"/>
    </row>
    <row r="412" ht="15.75" customHeight="1">
      <c r="A412" s="86">
        <v>44768.0</v>
      </c>
      <c r="B412" s="490">
        <v>0.0401</v>
      </c>
      <c r="C412" s="490">
        <v>0.041299999999999996</v>
      </c>
      <c r="D412" s="490">
        <v>0.0464</v>
      </c>
      <c r="E412" s="20">
        <v>0.04167</v>
      </c>
      <c r="F412" s="20">
        <v>0.04426</v>
      </c>
      <c r="G412" s="20">
        <v>0.012410000000000001</v>
      </c>
      <c r="H412" s="20">
        <v>0.01555</v>
      </c>
      <c r="I412" s="20" t="s">
        <v>83</v>
      </c>
      <c r="J412" s="20"/>
      <c r="K412" s="86">
        <v>44768.0</v>
      </c>
      <c r="L412" s="89">
        <v>0.9887</v>
      </c>
      <c r="M412" s="89">
        <v>136.98</v>
      </c>
      <c r="N412" s="20"/>
      <c r="O412" s="20"/>
      <c r="P412" s="20"/>
      <c r="Q412" s="20"/>
      <c r="R412" s="20"/>
      <c r="S412" s="86">
        <v>44768.0</v>
      </c>
      <c r="T412" s="20">
        <f t="shared" ref="T412:V412" si="4097">(1+B412)*1</f>
        <v>1.0401</v>
      </c>
      <c r="U412" s="20">
        <f t="shared" si="4097"/>
        <v>1.0413</v>
      </c>
      <c r="V412" s="20">
        <f t="shared" si="4097"/>
        <v>1.0464</v>
      </c>
      <c r="W412" s="91">
        <f t="shared" ref="W412:X412" si="4098">(1+E412)*$L412</f>
        <v>1.029899129</v>
      </c>
      <c r="X412" s="91">
        <f t="shared" si="4098"/>
        <v>1.032459862</v>
      </c>
      <c r="Y412" s="91">
        <f t="shared" ref="Y412:Z412" si="4099">(1+G412)*$M412</f>
        <v>138.6799218</v>
      </c>
      <c r="Z412" s="91">
        <f t="shared" si="4099"/>
        <v>139.110039</v>
      </c>
      <c r="AA412" s="20"/>
      <c r="AB412" s="86">
        <v>44768.0</v>
      </c>
      <c r="AC412" s="92">
        <f t="shared" ref="AC412:AI412" si="4100">LN(T412/T411)</f>
        <v>-0.0003845044746</v>
      </c>
      <c r="AD412" s="92">
        <f t="shared" si="4100"/>
        <v>-0.0006720107775</v>
      </c>
      <c r="AE412" s="92">
        <f t="shared" si="4100"/>
        <v>-0.0004777146224</v>
      </c>
      <c r="AF412" s="92">
        <f t="shared" si="4100"/>
        <v>0.00983324461</v>
      </c>
      <c r="AG412" s="92">
        <f t="shared" si="4100"/>
        <v>0.009814668186</v>
      </c>
      <c r="AH412" s="92">
        <f t="shared" si="4100"/>
        <v>0.001749632807</v>
      </c>
      <c r="AI412" s="92">
        <f t="shared" si="4100"/>
        <v>0.001680488468</v>
      </c>
      <c r="AJ412" s="20"/>
      <c r="AK412" s="20">
        <f t="shared" ref="AK412:AQ412" si="4101">AC412*AC412</f>
        <v>0.000000147843691</v>
      </c>
      <c r="AL412" s="20">
        <f t="shared" si="4101"/>
        <v>0.000000451598485</v>
      </c>
      <c r="AM412" s="20">
        <f t="shared" si="4101"/>
        <v>0.0000002282112604</v>
      </c>
      <c r="AN412" s="20">
        <f t="shared" si="4101"/>
        <v>0.00009669269955</v>
      </c>
      <c r="AO412" s="20">
        <f t="shared" si="4101"/>
        <v>0.0000963277116</v>
      </c>
      <c r="AP412" s="20">
        <f t="shared" si="4101"/>
        <v>0.000003061214958</v>
      </c>
      <c r="AQ412" s="20">
        <f t="shared" si="4101"/>
        <v>0.00000282404149</v>
      </c>
      <c r="AR412" s="20"/>
      <c r="AS412" s="20">
        <f t="shared" ref="AS412:AX412" si="4102">$AC412*AD412</f>
        <v>0.0000002583911509</v>
      </c>
      <c r="AT412" s="20">
        <f t="shared" si="4102"/>
        <v>0.0000001836834099</v>
      </c>
      <c r="AU412" s="20">
        <f t="shared" si="4102"/>
        <v>-0.000003780926552</v>
      </c>
      <c r="AV412" s="20">
        <f t="shared" si="4102"/>
        <v>-0.000003773783834</v>
      </c>
      <c r="AW412" s="20">
        <f t="shared" si="4102"/>
        <v>-0.000000672741643</v>
      </c>
      <c r="AX412" s="20">
        <f t="shared" si="4102"/>
        <v>-0.0000006461553353</v>
      </c>
      <c r="AY412" s="20"/>
      <c r="AZ412" s="20">
        <f t="shared" ref="AZ412:BD412" si="4103">$AD412*AE412</f>
        <v>0.0000003210293748</v>
      </c>
      <c r="BA412" s="20">
        <f t="shared" si="4103"/>
        <v>-0.000006608046355</v>
      </c>
      <c r="BB412" s="20">
        <f t="shared" si="4103"/>
        <v>-0.000006595562798</v>
      </c>
      <c r="BC412" s="20">
        <f t="shared" si="4103"/>
        <v>-0.000001175772103</v>
      </c>
      <c r="BD412" s="20">
        <f t="shared" si="4103"/>
        <v>-0.000001129306362</v>
      </c>
      <c r="BE412" s="20"/>
      <c r="BF412" s="20">
        <f t="shared" ref="BF412:BI412" si="4104">$AE412*AF412</f>
        <v>-0.000004697484735</v>
      </c>
      <c r="BG412" s="20">
        <f t="shared" si="4104"/>
        <v>-0.000004688610506</v>
      </c>
      <c r="BH412" s="20">
        <f t="shared" si="4104"/>
        <v>-0.0000008358251755</v>
      </c>
      <c r="BI412" s="20">
        <f t="shared" si="4104"/>
        <v>-0.0000008027939137</v>
      </c>
      <c r="BJ412" s="20"/>
      <c r="BK412" s="20">
        <f t="shared" ref="BK412:BM412" si="4105">$AF412*AG412</f>
        <v>0.00009651003304</v>
      </c>
      <c r="BL412" s="20">
        <f t="shared" si="4105"/>
        <v>0.00001720456736</v>
      </c>
      <c r="BM412" s="20">
        <f t="shared" si="4105"/>
        <v>0.00001652465417</v>
      </c>
      <c r="BN412" s="20"/>
      <c r="BO412" s="20">
        <f t="shared" ref="BO412:BP412" si="4106">$AG412*AH412</f>
        <v>0.00001717206544</v>
      </c>
      <c r="BP412" s="20">
        <f t="shared" si="4106"/>
        <v>0.0000164934367</v>
      </c>
      <c r="BQ412" s="20"/>
      <c r="BR412" s="20">
        <f t="shared" si="27"/>
        <v>0.000002940237754</v>
      </c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/>
      <c r="DB412" s="20"/>
      <c r="DC412" s="20"/>
      <c r="DD412" s="20"/>
      <c r="DE412" s="20"/>
    </row>
    <row r="413" ht="15.75" customHeight="1">
      <c r="A413" s="86">
        <v>44769.0</v>
      </c>
      <c r="B413" s="490">
        <v>0.04019999999999999</v>
      </c>
      <c r="C413" s="490">
        <v>0.041299999999999996</v>
      </c>
      <c r="D413" s="490">
        <v>0.0466</v>
      </c>
      <c r="E413" s="20">
        <v>0.03945</v>
      </c>
      <c r="F413" s="20">
        <v>0.04277</v>
      </c>
      <c r="G413" s="20">
        <v>0.01244</v>
      </c>
      <c r="H413" s="20">
        <v>0.01555</v>
      </c>
      <c r="I413" s="20" t="s">
        <v>83</v>
      </c>
      <c r="J413" s="20"/>
      <c r="K413" s="86">
        <v>44769.0</v>
      </c>
      <c r="L413" s="89">
        <v>0.9811</v>
      </c>
      <c r="M413" s="89">
        <v>136.63</v>
      </c>
      <c r="N413" s="20"/>
      <c r="O413" s="20"/>
      <c r="P413" s="20"/>
      <c r="Q413" s="20"/>
      <c r="R413" s="20"/>
      <c r="S413" s="86">
        <v>44769.0</v>
      </c>
      <c r="T413" s="20">
        <f t="shared" ref="T413:V413" si="4107">(1+B413)*1</f>
        <v>1.0402</v>
      </c>
      <c r="U413" s="20">
        <f t="shared" si="4107"/>
        <v>1.0413</v>
      </c>
      <c r="V413" s="20">
        <f t="shared" si="4107"/>
        <v>1.0466</v>
      </c>
      <c r="W413" s="91">
        <f t="shared" ref="W413:X413" si="4108">(1+E413)*$L413</f>
        <v>1.019804395</v>
      </c>
      <c r="X413" s="91">
        <f t="shared" si="4108"/>
        <v>1.023061647</v>
      </c>
      <c r="Y413" s="91">
        <f t="shared" ref="Y413:Z413" si="4109">(1+G413)*$M413</f>
        <v>138.3296772</v>
      </c>
      <c r="Z413" s="91">
        <f t="shared" si="4109"/>
        <v>138.7545965</v>
      </c>
      <c r="AA413" s="20"/>
      <c r="AB413" s="86">
        <v>44769.0</v>
      </c>
      <c r="AC413" s="92">
        <f t="shared" ref="AC413:AI413" si="4110">LN(T413/T412)</f>
        <v>0.00009613997988</v>
      </c>
      <c r="AD413" s="92">
        <f t="shared" si="4110"/>
        <v>0</v>
      </c>
      <c r="AE413" s="92">
        <f t="shared" si="4110"/>
        <v>0.0001911132352</v>
      </c>
      <c r="AF413" s="92">
        <f t="shared" si="4110"/>
        <v>-0.009850025138</v>
      </c>
      <c r="AG413" s="92">
        <f t="shared" si="4110"/>
        <v>-0.00914442437</v>
      </c>
      <c r="AH413" s="92">
        <f t="shared" si="4110"/>
        <v>-0.002528755595</v>
      </c>
      <c r="AI413" s="92">
        <f t="shared" si="4110"/>
        <v>-0.002558387419</v>
      </c>
      <c r="AJ413" s="20"/>
      <c r="AK413" s="20">
        <f t="shared" ref="AK413:AQ413" si="4111">AC413*AC413</f>
        <v>0.000000009242895732</v>
      </c>
      <c r="AL413" s="20">
        <f t="shared" si="4111"/>
        <v>0</v>
      </c>
      <c r="AM413" s="20">
        <f t="shared" si="4111"/>
        <v>0.00000003652426866</v>
      </c>
      <c r="AN413" s="20">
        <f t="shared" si="4111"/>
        <v>0.00009702299522</v>
      </c>
      <c r="AO413" s="20">
        <f t="shared" si="4111"/>
        <v>0.00008362049706</v>
      </c>
      <c r="AP413" s="20">
        <f t="shared" si="4111"/>
        <v>0.000006394604858</v>
      </c>
      <c r="AQ413" s="20">
        <f t="shared" si="4111"/>
        <v>0.000006545346188</v>
      </c>
      <c r="AR413" s="20"/>
      <c r="AS413" s="20">
        <f t="shared" ref="AS413:AX413" si="4112">$AC413*AD413</f>
        <v>0</v>
      </c>
      <c r="AT413" s="20">
        <f t="shared" si="4112"/>
        <v>0.00000001837362259</v>
      </c>
      <c r="AU413" s="20">
        <f t="shared" si="4112"/>
        <v>-0.0000009469812186</v>
      </c>
      <c r="AV413" s="20">
        <f t="shared" si="4112"/>
        <v>-0.000000879144775</v>
      </c>
      <c r="AW413" s="20">
        <f t="shared" si="4112"/>
        <v>-0.000000243114512</v>
      </c>
      <c r="AX413" s="20">
        <f t="shared" si="4112"/>
        <v>-0.000000245963315</v>
      </c>
      <c r="AY413" s="20"/>
      <c r="AZ413" s="20">
        <f t="shared" ref="AZ413:BD413" si="4113">$AD413*AE413</f>
        <v>0</v>
      </c>
      <c r="BA413" s="20">
        <f t="shared" si="4113"/>
        <v>0</v>
      </c>
      <c r="BB413" s="20">
        <f t="shared" si="4113"/>
        <v>0</v>
      </c>
      <c r="BC413" s="20">
        <f t="shared" si="4113"/>
        <v>0</v>
      </c>
      <c r="BD413" s="20">
        <f t="shared" si="4113"/>
        <v>0</v>
      </c>
      <c r="BE413" s="20"/>
      <c r="BF413" s="20">
        <f t="shared" ref="BF413:BI413" si="4114">$AE413*AF413</f>
        <v>-0.000001882470171</v>
      </c>
      <c r="BG413" s="20">
        <f t="shared" si="4114"/>
        <v>-0.000001747620525</v>
      </c>
      <c r="BH413" s="20">
        <f t="shared" si="4114"/>
        <v>-0.0000004832786627</v>
      </c>
      <c r="BI413" s="20">
        <f t="shared" si="4114"/>
        <v>-0.0000004889416965</v>
      </c>
      <c r="BJ413" s="20"/>
      <c r="BK413" s="20">
        <f t="shared" ref="BK413:BM413" si="4115">$AF413*AG413</f>
        <v>0.00009007280992</v>
      </c>
      <c r="BL413" s="20">
        <f t="shared" si="4115"/>
        <v>0.00002490830618</v>
      </c>
      <c r="BM413" s="20">
        <f t="shared" si="4115"/>
        <v>0.00002520018039</v>
      </c>
      <c r="BN413" s="20"/>
      <c r="BO413" s="20">
        <f t="shared" ref="BO413:BP413" si="4116">$AG413*AH413</f>
        <v>0.00002312401429</v>
      </c>
      <c r="BP413" s="20">
        <f t="shared" si="4116"/>
        <v>0.00002339498027</v>
      </c>
      <c r="BQ413" s="20"/>
      <c r="BR413" s="20">
        <f t="shared" si="27"/>
        <v>0.0000064695365</v>
      </c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</row>
    <row r="414" ht="15.75" customHeight="1">
      <c r="A414" s="86">
        <v>44770.0</v>
      </c>
      <c r="B414" s="490">
        <v>0.0398</v>
      </c>
      <c r="C414" s="490">
        <v>0.0407</v>
      </c>
      <c r="D414" s="490">
        <v>0.0463</v>
      </c>
      <c r="E414" s="20">
        <v>0.03838</v>
      </c>
      <c r="F414" s="20">
        <v>0.04212</v>
      </c>
      <c r="G414" s="20">
        <v>0.01238</v>
      </c>
      <c r="H414" s="20">
        <v>0.01555</v>
      </c>
      <c r="I414" s="20" t="s">
        <v>83</v>
      </c>
      <c r="J414" s="20"/>
      <c r="K414" s="86">
        <v>44770.0</v>
      </c>
      <c r="L414" s="89">
        <v>0.9808</v>
      </c>
      <c r="M414" s="89">
        <v>134.3</v>
      </c>
      <c r="N414" s="20"/>
      <c r="O414" s="20"/>
      <c r="P414" s="20"/>
      <c r="Q414" s="20"/>
      <c r="R414" s="20"/>
      <c r="S414" s="86">
        <v>44770.0</v>
      </c>
      <c r="T414" s="20">
        <f t="shared" ref="T414:V414" si="4117">(1+B414)*1</f>
        <v>1.0398</v>
      </c>
      <c r="U414" s="20">
        <f t="shared" si="4117"/>
        <v>1.0407</v>
      </c>
      <c r="V414" s="20">
        <f t="shared" si="4117"/>
        <v>1.0463</v>
      </c>
      <c r="W414" s="91">
        <f t="shared" ref="W414:X414" si="4118">(1+E414)*$L414</f>
        <v>1.018443104</v>
      </c>
      <c r="X414" s="91">
        <f t="shared" si="4118"/>
        <v>1.022111296</v>
      </c>
      <c r="Y414" s="91">
        <f t="shared" ref="Y414:Z414" si="4119">(1+G414)*$M414</f>
        <v>135.962634</v>
      </c>
      <c r="Z414" s="91">
        <f t="shared" si="4119"/>
        <v>136.388365</v>
      </c>
      <c r="AA414" s="20"/>
      <c r="AB414" s="86">
        <v>44770.0</v>
      </c>
      <c r="AC414" s="92">
        <f t="shared" ref="AC414:AI414" si="4120">LN(T414/T413)</f>
        <v>-0.0003846153894</v>
      </c>
      <c r="AD414" s="92">
        <f t="shared" si="4120"/>
        <v>-0.000576368892</v>
      </c>
      <c r="AE414" s="92">
        <f t="shared" si="4120"/>
        <v>-0.0002866835511</v>
      </c>
      <c r="AF414" s="92">
        <f t="shared" si="4120"/>
        <v>-0.001335746717</v>
      </c>
      <c r="AG414" s="92">
        <f t="shared" si="4120"/>
        <v>-0.0009293601029</v>
      </c>
      <c r="AH414" s="92">
        <f t="shared" si="4120"/>
        <v>-0.01725970335</v>
      </c>
      <c r="AI414" s="92">
        <f t="shared" si="4120"/>
        <v>-0.01720043882</v>
      </c>
      <c r="AJ414" s="20"/>
      <c r="AK414" s="20">
        <f t="shared" ref="AK414:AQ414" si="4121">AC414*AC414</f>
        <v>0.0000001479289977</v>
      </c>
      <c r="AL414" s="20">
        <f t="shared" si="4121"/>
        <v>0.0000003322010997</v>
      </c>
      <c r="AM414" s="20">
        <f t="shared" si="4121"/>
        <v>0.00000008218745847</v>
      </c>
      <c r="AN414" s="20">
        <f t="shared" si="4121"/>
        <v>0.000001784219291</v>
      </c>
      <c r="AO414" s="20">
        <f t="shared" si="4121"/>
        <v>0.0000008637102009</v>
      </c>
      <c r="AP414" s="20">
        <f t="shared" si="4121"/>
        <v>0.0002978973597</v>
      </c>
      <c r="AQ414" s="20">
        <f t="shared" si="4121"/>
        <v>0.0002958550956</v>
      </c>
      <c r="AR414" s="20"/>
      <c r="AS414" s="20">
        <f t="shared" ref="AS414:AX414" si="4122">$AC414*AD414</f>
        <v>0.0000002216803458</v>
      </c>
      <c r="AT414" s="20">
        <f t="shared" si="4122"/>
        <v>0.0000001102629056</v>
      </c>
      <c r="AU414" s="20">
        <f t="shared" si="4122"/>
        <v>0.0000005137487436</v>
      </c>
      <c r="AV414" s="20">
        <f t="shared" si="4122"/>
        <v>0.0000003574461978</v>
      </c>
      <c r="AW414" s="20">
        <f t="shared" si="4122"/>
        <v>0.000006638347524</v>
      </c>
      <c r="AX414" s="20">
        <f t="shared" si="4122"/>
        <v>0.000006615553474</v>
      </c>
      <c r="AY414" s="20"/>
      <c r="AZ414" s="20">
        <f t="shared" ref="AZ414:BD414" si="4123">$AD414*AE414</f>
        <v>0.0000001652354807</v>
      </c>
      <c r="BA414" s="20">
        <f t="shared" si="4123"/>
        <v>0.0000007698828552</v>
      </c>
      <c r="BB414" s="20">
        <f t="shared" si="4123"/>
        <v>0.0000005356542528</v>
      </c>
      <c r="BC414" s="20">
        <f t="shared" si="4123"/>
        <v>0.000009947956096</v>
      </c>
      <c r="BD414" s="20">
        <f t="shared" si="4123"/>
        <v>0.000009913797866</v>
      </c>
      <c r="BE414" s="20"/>
      <c r="BF414" s="20">
        <f t="shared" ref="BF414:BI414" si="4124">$AE414*AF414</f>
        <v>0.0000003829366121</v>
      </c>
      <c r="BG414" s="20">
        <f t="shared" si="4124"/>
        <v>0.0000002664322546</v>
      </c>
      <c r="BH414" s="20">
        <f t="shared" si="4124"/>
        <v>0.000004948073047</v>
      </c>
      <c r="BI414" s="20">
        <f t="shared" si="4124"/>
        <v>0.000004931082882</v>
      </c>
      <c r="BJ414" s="20"/>
      <c r="BK414" s="20">
        <f t="shared" ref="BK414:BM414" si="4125">$AF414*AG414</f>
        <v>0.000001241389706</v>
      </c>
      <c r="BL414" s="20">
        <f t="shared" si="4125"/>
        <v>0.00002305459208</v>
      </c>
      <c r="BM414" s="20">
        <f t="shared" si="4125"/>
        <v>0.00002297542968</v>
      </c>
      <c r="BN414" s="20"/>
      <c r="BO414" s="20">
        <f t="shared" ref="BO414:BP414" si="4126">$AG414*AH414</f>
        <v>0.00001604047968</v>
      </c>
      <c r="BP414" s="20">
        <f t="shared" si="4126"/>
        <v>0.00001598540159</v>
      </c>
      <c r="BQ414" s="20"/>
      <c r="BR414" s="20">
        <f t="shared" si="27"/>
        <v>0.0002968744715</v>
      </c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/>
      <c r="DB414" s="20"/>
      <c r="DC414" s="20"/>
      <c r="DD414" s="20"/>
      <c r="DE414" s="20"/>
    </row>
    <row r="415" ht="15.75" customHeight="1">
      <c r="A415" s="86">
        <v>44771.0</v>
      </c>
      <c r="B415" s="490">
        <v>0.038599999999999995</v>
      </c>
      <c r="C415" s="490">
        <v>0.0397</v>
      </c>
      <c r="D415" s="490">
        <v>0.045599999999999995</v>
      </c>
      <c r="E415" s="20">
        <v>0.037559999999999996</v>
      </c>
      <c r="F415" s="20">
        <v>0.041139999999999996</v>
      </c>
      <c r="G415" s="20">
        <v>0.01224</v>
      </c>
      <c r="H415" s="20">
        <v>0.01555</v>
      </c>
      <c r="I415" s="20" t="s">
        <v>83</v>
      </c>
      <c r="J415" s="20"/>
      <c r="K415" s="86">
        <v>44771.0</v>
      </c>
      <c r="L415" s="89">
        <v>0.9794</v>
      </c>
      <c r="M415" s="89">
        <v>133.39</v>
      </c>
      <c r="N415" s="20"/>
      <c r="O415" s="20"/>
      <c r="P415" s="20"/>
      <c r="Q415" s="20"/>
      <c r="R415" s="20"/>
      <c r="S415" s="86">
        <v>44771.0</v>
      </c>
      <c r="T415" s="20">
        <f t="shared" ref="T415:V415" si="4127">(1+B415)*1</f>
        <v>1.0386</v>
      </c>
      <c r="U415" s="20">
        <f t="shared" si="4127"/>
        <v>1.0397</v>
      </c>
      <c r="V415" s="20">
        <f t="shared" si="4127"/>
        <v>1.0456</v>
      </c>
      <c r="W415" s="91">
        <f t="shared" ref="W415:X415" si="4128">(1+E415)*$L415</f>
        <v>1.016186264</v>
      </c>
      <c r="X415" s="91">
        <f t="shared" si="4128"/>
        <v>1.019692516</v>
      </c>
      <c r="Y415" s="91">
        <f t="shared" ref="Y415:Z415" si="4129">(1+G415)*$M415</f>
        <v>135.0226936</v>
      </c>
      <c r="Z415" s="91">
        <f t="shared" si="4129"/>
        <v>135.4642145</v>
      </c>
      <c r="AA415" s="20"/>
      <c r="AB415" s="86">
        <v>44771.0</v>
      </c>
      <c r="AC415" s="92">
        <f t="shared" ref="AC415:AI415" si="4130">LN(T415/T414)</f>
        <v>-0.001154734539</v>
      </c>
      <c r="AD415" s="92">
        <f t="shared" si="4130"/>
        <v>-0.0009613536599</v>
      </c>
      <c r="AE415" s="92">
        <f t="shared" si="4130"/>
        <v>-0.000669248077</v>
      </c>
      <c r="AF415" s="92">
        <f t="shared" si="4130"/>
        <v>-0.002218429519</v>
      </c>
      <c r="AG415" s="92">
        <f t="shared" si="4130"/>
        <v>-0.0023692591</v>
      </c>
      <c r="AH415" s="92">
        <f t="shared" si="4130"/>
        <v>-0.006937232934</v>
      </c>
      <c r="AI415" s="92">
        <f t="shared" si="4130"/>
        <v>-0.006798935376</v>
      </c>
      <c r="AJ415" s="20"/>
      <c r="AK415" s="20">
        <f t="shared" ref="AK415:AQ415" si="4131">AC415*AC415</f>
        <v>0.000001333411856</v>
      </c>
      <c r="AL415" s="20">
        <f t="shared" si="4131"/>
        <v>0.0000009242008594</v>
      </c>
      <c r="AM415" s="20">
        <f t="shared" si="4131"/>
        <v>0.0000004478929886</v>
      </c>
      <c r="AN415" s="20">
        <f t="shared" si="4131"/>
        <v>0.000004921429533</v>
      </c>
      <c r="AO415" s="20">
        <f t="shared" si="4131"/>
        <v>0.000005613388685</v>
      </c>
      <c r="AP415" s="20">
        <f t="shared" si="4131"/>
        <v>0.00004812520077</v>
      </c>
      <c r="AQ415" s="20">
        <f t="shared" si="4131"/>
        <v>0.00004622552225</v>
      </c>
      <c r="AR415" s="20"/>
      <c r="AS415" s="20">
        <f t="shared" ref="AS415:AX415" si="4132">$AC415*AD415</f>
        <v>0.000001110108276</v>
      </c>
      <c r="AT415" s="20">
        <f t="shared" si="4132"/>
        <v>0.0000007728038699</v>
      </c>
      <c r="AU415" s="20">
        <f t="shared" si="4132"/>
        <v>0.000002561697189</v>
      </c>
      <c r="AV415" s="20">
        <f t="shared" si="4132"/>
        <v>0.000002735865316</v>
      </c>
      <c r="AW415" s="20">
        <f t="shared" si="4132"/>
        <v>0.000008010662476</v>
      </c>
      <c r="AX415" s="20">
        <f t="shared" si="4132"/>
        <v>0.00000785096551</v>
      </c>
      <c r="AY415" s="20"/>
      <c r="AZ415" s="20">
        <f t="shared" ref="AZ415:BD415" si="4133">$AD415*AE415</f>
        <v>0.0000006433840882</v>
      </c>
      <c r="BA415" s="20">
        <f t="shared" si="4133"/>
        <v>0.000002132695338</v>
      </c>
      <c r="BB415" s="20">
        <f t="shared" si="4133"/>
        <v>0.000002277695907</v>
      </c>
      <c r="BC415" s="20">
        <f t="shared" si="4133"/>
        <v>0.00000666913427</v>
      </c>
      <c r="BD415" s="20">
        <f t="shared" si="4133"/>
        <v>0.000006536181407</v>
      </c>
      <c r="BE415" s="20"/>
      <c r="BF415" s="20">
        <f t="shared" ref="BF415:BI415" si="4134">$AE415*AF415</f>
        <v>0.00000148467969</v>
      </c>
      <c r="BG415" s="20">
        <f t="shared" si="4134"/>
        <v>0.000001585622097</v>
      </c>
      <c r="BH415" s="20">
        <f t="shared" si="4134"/>
        <v>0.0000046427298</v>
      </c>
      <c r="BI415" s="20">
        <f t="shared" si="4134"/>
        <v>0.000004550174426</v>
      </c>
      <c r="BJ415" s="20"/>
      <c r="BK415" s="20">
        <f t="shared" ref="BK415:BM415" si="4135">$AF415*AG415</f>
        <v>0.000005256034328</v>
      </c>
      <c r="BL415" s="20">
        <f t="shared" si="4135"/>
        <v>0.00001538976232</v>
      </c>
      <c r="BM415" s="20">
        <f t="shared" si="4135"/>
        <v>0.00001508295894</v>
      </c>
      <c r="BN415" s="20"/>
      <c r="BO415" s="20">
        <f t="shared" ref="BO415:BP415" si="4136">$AG415*AH415</f>
        <v>0.00001643610226</v>
      </c>
      <c r="BP415" s="20">
        <f t="shared" si="4136"/>
        <v>0.00001610843951</v>
      </c>
      <c r="BQ415" s="20"/>
      <c r="BR415" s="20">
        <f t="shared" si="27"/>
        <v>0.00004716579841</v>
      </c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0"/>
      <c r="DB415" s="20"/>
      <c r="DC415" s="20"/>
      <c r="DD415" s="20"/>
      <c r="DE415" s="20"/>
    </row>
    <row r="416" ht="15.75" customHeight="1">
      <c r="A416" s="86">
        <v>44774.0</v>
      </c>
      <c r="B416" s="490">
        <v>0.038</v>
      </c>
      <c r="C416" s="490">
        <v>0.038900000000000004</v>
      </c>
      <c r="D416" s="490">
        <v>0.0449</v>
      </c>
      <c r="E416" s="20">
        <v>0.03629</v>
      </c>
      <c r="F416" s="20">
        <v>0.040229999999999995</v>
      </c>
      <c r="G416" s="20">
        <v>0.012199999999999999</v>
      </c>
      <c r="H416" s="20">
        <v>0.01555</v>
      </c>
      <c r="I416" s="20" t="s">
        <v>83</v>
      </c>
      <c r="J416" s="20"/>
      <c r="K416" s="86">
        <v>44774.0</v>
      </c>
      <c r="L416" s="89">
        <v>0.9747</v>
      </c>
      <c r="M416" s="89">
        <v>131.62</v>
      </c>
      <c r="N416" s="20"/>
      <c r="O416" s="20"/>
      <c r="P416" s="20"/>
      <c r="Q416" s="20"/>
      <c r="R416" s="20"/>
      <c r="S416" s="86">
        <v>44774.0</v>
      </c>
      <c r="T416" s="20">
        <f t="shared" ref="T416:V416" si="4137">(1+B416)*1</f>
        <v>1.038</v>
      </c>
      <c r="U416" s="20">
        <f t="shared" si="4137"/>
        <v>1.0389</v>
      </c>
      <c r="V416" s="20">
        <f t="shared" si="4137"/>
        <v>1.0449</v>
      </c>
      <c r="W416" s="91">
        <f t="shared" ref="W416:X416" si="4138">(1+E416)*$L416</f>
        <v>1.010071863</v>
      </c>
      <c r="X416" s="91">
        <f t="shared" si="4138"/>
        <v>1.013912181</v>
      </c>
      <c r="Y416" s="91">
        <f t="shared" ref="Y416:Z416" si="4139">(1+G416)*$M416</f>
        <v>133.225764</v>
      </c>
      <c r="Z416" s="91">
        <f t="shared" si="4139"/>
        <v>133.666691</v>
      </c>
      <c r="AA416" s="20"/>
      <c r="AB416" s="86">
        <v>44774.0</v>
      </c>
      <c r="AC416" s="92">
        <f t="shared" ref="AC416:AI416" si="4140">LN(T416/T415)</f>
        <v>-0.0005778676844</v>
      </c>
      <c r="AD416" s="92">
        <f t="shared" si="4140"/>
        <v>-0.0007697489074</v>
      </c>
      <c r="AE416" s="92">
        <f t="shared" si="4140"/>
        <v>-0.0006696962699</v>
      </c>
      <c r="AF416" s="92">
        <f t="shared" si="4140"/>
        <v>-0.006035183255</v>
      </c>
      <c r="AG416" s="92">
        <f t="shared" si="4140"/>
        <v>-0.005684832038</v>
      </c>
      <c r="AH416" s="92">
        <f t="shared" si="4140"/>
        <v>-0.01339770223</v>
      </c>
      <c r="AI416" s="92">
        <f t="shared" si="4140"/>
        <v>-0.01335818512</v>
      </c>
      <c r="AJ416" s="20"/>
      <c r="AK416" s="20">
        <f t="shared" ref="AK416:AQ416" si="4141">AC416*AC416</f>
        <v>0.0000003339310607</v>
      </c>
      <c r="AL416" s="20">
        <f t="shared" si="4141"/>
        <v>0.0000005925133805</v>
      </c>
      <c r="AM416" s="20">
        <f t="shared" si="4141"/>
        <v>0.000000448493094</v>
      </c>
      <c r="AN416" s="20">
        <f t="shared" si="4141"/>
        <v>0.00003642343692</v>
      </c>
      <c r="AO416" s="20">
        <f t="shared" si="4141"/>
        <v>0.0000323173153</v>
      </c>
      <c r="AP416" s="20">
        <f t="shared" si="4141"/>
        <v>0.0001794984249</v>
      </c>
      <c r="AQ416" s="20">
        <f t="shared" si="4141"/>
        <v>0.0001784411098</v>
      </c>
      <c r="AR416" s="20"/>
      <c r="AS416" s="20">
        <f t="shared" ref="AS416:AX416" si="4142">$AC416*AD416</f>
        <v>0.0000004448130187</v>
      </c>
      <c r="AT416" s="20">
        <f t="shared" si="4142"/>
        <v>0.0000003869958328</v>
      </c>
      <c r="AU416" s="20">
        <f t="shared" si="4142"/>
        <v>0.000003487537372</v>
      </c>
      <c r="AV416" s="20">
        <f t="shared" si="4142"/>
        <v>0.000003285080726</v>
      </c>
      <c r="AW416" s="20">
        <f t="shared" si="4142"/>
        <v>0.000007742099161</v>
      </c>
      <c r="AX416" s="20">
        <f t="shared" si="4142"/>
        <v>0.000007719263506</v>
      </c>
      <c r="AY416" s="20"/>
      <c r="AZ416" s="20">
        <f t="shared" ref="AZ416:BD416" si="4143">$AD416*AE416</f>
        <v>0.0000005154979721</v>
      </c>
      <c r="BA416" s="20">
        <f t="shared" si="4143"/>
        <v>0.000004645575717</v>
      </c>
      <c r="BB416" s="20">
        <f t="shared" si="4143"/>
        <v>0.00000437589325</v>
      </c>
      <c r="BC416" s="20">
        <f t="shared" si="4143"/>
        <v>0.00001031286665</v>
      </c>
      <c r="BD416" s="20">
        <f t="shared" si="4143"/>
        <v>0.00001028244841</v>
      </c>
      <c r="BE416" s="20"/>
      <c r="BF416" s="20">
        <f t="shared" ref="BF416:BI416" si="4144">$AE416*AF416</f>
        <v>0.000004041739714</v>
      </c>
      <c r="BG416" s="20">
        <f t="shared" si="4144"/>
        <v>0.000003807110811</v>
      </c>
      <c r="BH416" s="20">
        <f t="shared" si="4144"/>
        <v>0.000008972391207</v>
      </c>
      <c r="BI416" s="20">
        <f t="shared" si="4144"/>
        <v>0.000008945926751</v>
      </c>
      <c r="BJ416" s="20"/>
      <c r="BK416" s="20">
        <f t="shared" ref="BK416:BM416" si="4145">$AF416*AG416</f>
        <v>0.00003430900312</v>
      </c>
      <c r="BL416" s="20">
        <f t="shared" si="4145"/>
        <v>0.00008085758813</v>
      </c>
      <c r="BM416" s="20">
        <f t="shared" si="4145"/>
        <v>0.00008061909518</v>
      </c>
      <c r="BN416" s="20"/>
      <c r="BO416" s="20">
        <f t="shared" ref="BO416:BP416" si="4146">$AG416*AH416</f>
        <v>0.00007616368685</v>
      </c>
      <c r="BP416" s="20">
        <f t="shared" si="4146"/>
        <v>0.00007593903877</v>
      </c>
      <c r="BQ416" s="20"/>
      <c r="BR416" s="20">
        <f t="shared" si="27"/>
        <v>0.0001789689866</v>
      </c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20"/>
      <c r="DD416" s="20"/>
      <c r="DE416" s="20"/>
    </row>
    <row r="417" ht="15.75" customHeight="1">
      <c r="A417" s="86">
        <v>44775.0</v>
      </c>
      <c r="B417" s="490">
        <v>0.0374</v>
      </c>
      <c r="C417" s="490">
        <v>0.0379</v>
      </c>
      <c r="D417" s="490">
        <v>0.044000000000000004</v>
      </c>
      <c r="E417" s="20">
        <v>0.03568</v>
      </c>
      <c r="F417" s="20">
        <v>0.03986</v>
      </c>
      <c r="G417" s="20">
        <v>0.0121</v>
      </c>
      <c r="H417" s="20">
        <v>0.01555</v>
      </c>
      <c r="I417" s="20" t="s">
        <v>83</v>
      </c>
      <c r="J417" s="20"/>
      <c r="K417" s="86">
        <v>44775.0</v>
      </c>
      <c r="L417" s="89">
        <v>0.9838</v>
      </c>
      <c r="M417" s="89">
        <v>133.19</v>
      </c>
      <c r="N417" s="20"/>
      <c r="O417" s="20"/>
      <c r="P417" s="20"/>
      <c r="Q417" s="20"/>
      <c r="R417" s="20"/>
      <c r="S417" s="86">
        <v>44775.0</v>
      </c>
      <c r="T417" s="20">
        <f t="shared" ref="T417:V417" si="4147">(1+B417)*1</f>
        <v>1.0374</v>
      </c>
      <c r="U417" s="20">
        <f t="shared" si="4147"/>
        <v>1.0379</v>
      </c>
      <c r="V417" s="20">
        <f t="shared" si="4147"/>
        <v>1.044</v>
      </c>
      <c r="W417" s="91">
        <f t="shared" ref="W417:X417" si="4148">(1+E417)*$L417</f>
        <v>1.018901984</v>
      </c>
      <c r="X417" s="91">
        <f t="shared" si="4148"/>
        <v>1.023014268</v>
      </c>
      <c r="Y417" s="91">
        <f t="shared" ref="Y417:Z417" si="4149">(1+G417)*$M417</f>
        <v>134.801599</v>
      </c>
      <c r="Z417" s="91">
        <f t="shared" si="4149"/>
        <v>135.2611045</v>
      </c>
      <c r="AA417" s="20"/>
      <c r="AB417" s="86">
        <v>44775.0</v>
      </c>
      <c r="AC417" s="92">
        <f t="shared" ref="AC417:AI417" si="4150">LN(T417/T416)</f>
        <v>-0.0005782018085</v>
      </c>
      <c r="AD417" s="92">
        <f t="shared" si="4150"/>
        <v>-0.0009630201052</v>
      </c>
      <c r="AE417" s="92">
        <f t="shared" si="4150"/>
        <v>-0.0008616975975</v>
      </c>
      <c r="AF417" s="92">
        <f t="shared" si="4150"/>
        <v>0.008704081387</v>
      </c>
      <c r="AG417" s="92">
        <f t="shared" si="4150"/>
        <v>0.008937139177</v>
      </c>
      <c r="AH417" s="92">
        <f t="shared" si="4150"/>
        <v>0.0117588976</v>
      </c>
      <c r="AI417" s="92">
        <f t="shared" si="4150"/>
        <v>0.01185769718</v>
      </c>
      <c r="AJ417" s="20"/>
      <c r="AK417" s="20">
        <f t="shared" ref="AK417:AQ417" si="4151">AC417*AC417</f>
        <v>0.0000003343173314</v>
      </c>
      <c r="AL417" s="20">
        <f t="shared" si="4151"/>
        <v>0.0000009274077231</v>
      </c>
      <c r="AM417" s="20">
        <f t="shared" si="4151"/>
        <v>0.0000007425227495</v>
      </c>
      <c r="AN417" s="20">
        <f t="shared" si="4151"/>
        <v>0.00007576103279</v>
      </c>
      <c r="AO417" s="20">
        <f t="shared" si="4151"/>
        <v>0.00007987245666</v>
      </c>
      <c r="AP417" s="20">
        <f t="shared" si="4151"/>
        <v>0.0001382716728</v>
      </c>
      <c r="AQ417" s="20">
        <f t="shared" si="4151"/>
        <v>0.0001406049825</v>
      </c>
      <c r="AR417" s="20"/>
      <c r="AS417" s="20">
        <f t="shared" ref="AS417:AX417" si="4152">$AC417*AD417</f>
        <v>0.0000005568199665</v>
      </c>
      <c r="AT417" s="20">
        <f t="shared" si="4152"/>
        <v>0.0000004982351093</v>
      </c>
      <c r="AU417" s="20">
        <f t="shared" si="4152"/>
        <v>-0.0000050327156</v>
      </c>
      <c r="AV417" s="20">
        <f t="shared" si="4152"/>
        <v>-0.000005167470035</v>
      </c>
      <c r="AW417" s="20">
        <f t="shared" si="4152"/>
        <v>-0.000006799015859</v>
      </c>
      <c r="AX417" s="20">
        <f t="shared" si="4152"/>
        <v>-0.000006856141957</v>
      </c>
      <c r="AY417" s="20"/>
      <c r="AZ417" s="20">
        <f t="shared" ref="AZ417:BD417" si="4153">$AD417*AE417</f>
        <v>0.000000829832111</v>
      </c>
      <c r="BA417" s="20">
        <f t="shared" si="4153"/>
        <v>-0.000008382205373</v>
      </c>
      <c r="BB417" s="20">
        <f t="shared" si="4153"/>
        <v>-0.000008606644711</v>
      </c>
      <c r="BC417" s="20">
        <f t="shared" si="4153"/>
        <v>-0.0000113240548</v>
      </c>
      <c r="BD417" s="20">
        <f t="shared" si="4153"/>
        <v>-0.00001141920079</v>
      </c>
      <c r="BE417" s="20"/>
      <c r="BF417" s="20">
        <f t="shared" ref="BF417:BI417" si="4154">$AE417*AF417</f>
        <v>-0.000007500286019</v>
      </c>
      <c r="BG417" s="20">
        <f t="shared" si="4154"/>
        <v>-0.000007701111357</v>
      </c>
      <c r="BH417" s="20">
        <f t="shared" si="4154"/>
        <v>-0.00001013261381</v>
      </c>
      <c r="BI417" s="20">
        <f t="shared" si="4154"/>
        <v>-0.00001021774918</v>
      </c>
      <c r="BJ417" s="20"/>
      <c r="BK417" s="20">
        <f t="shared" ref="BK417:BM417" si="4155">$AF417*AG417</f>
        <v>0.00007778958676</v>
      </c>
      <c r="BL417" s="20">
        <f t="shared" si="4155"/>
        <v>0.0001023504017</v>
      </c>
      <c r="BM417" s="20">
        <f t="shared" si="4155"/>
        <v>0.0001032103614</v>
      </c>
      <c r="BN417" s="20"/>
      <c r="BO417" s="20">
        <f t="shared" ref="BO417:BP417" si="4156">$AG417*AH417</f>
        <v>0.0001050909044</v>
      </c>
      <c r="BP417" s="20">
        <f t="shared" si="4156"/>
        <v>0.0001059738901</v>
      </c>
      <c r="BQ417" s="20"/>
      <c r="BR417" s="20">
        <f t="shared" si="27"/>
        <v>0.000139433447</v>
      </c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/>
      <c r="DB417" s="20"/>
      <c r="DC417" s="20"/>
      <c r="DD417" s="20"/>
      <c r="DE417" s="20"/>
    </row>
    <row r="418" ht="15.75" customHeight="1">
      <c r="A418" s="86">
        <v>44776.0</v>
      </c>
      <c r="B418" s="490">
        <v>0.038</v>
      </c>
      <c r="C418" s="490">
        <v>0.039</v>
      </c>
      <c r="D418" s="490">
        <v>0.0451</v>
      </c>
      <c r="E418" s="20">
        <v>0.03524</v>
      </c>
      <c r="F418" s="20">
        <v>0.0398</v>
      </c>
      <c r="G418" s="20">
        <v>0.01217</v>
      </c>
      <c r="H418" s="20">
        <v>0.01555</v>
      </c>
      <c r="I418" s="20" t="s">
        <v>83</v>
      </c>
      <c r="J418" s="20"/>
      <c r="K418" s="86">
        <v>44776.0</v>
      </c>
      <c r="L418" s="89">
        <v>0.984</v>
      </c>
      <c r="M418" s="89">
        <v>133.87</v>
      </c>
      <c r="N418" s="20"/>
      <c r="O418" s="20"/>
      <c r="P418" s="20"/>
      <c r="Q418" s="20"/>
      <c r="R418" s="20"/>
      <c r="S418" s="86">
        <v>44776.0</v>
      </c>
      <c r="T418" s="20">
        <f t="shared" ref="T418:V418" si="4157">(1+B418)*1</f>
        <v>1.038</v>
      </c>
      <c r="U418" s="20">
        <f t="shared" si="4157"/>
        <v>1.039</v>
      </c>
      <c r="V418" s="20">
        <f t="shared" si="4157"/>
        <v>1.0451</v>
      </c>
      <c r="W418" s="91">
        <f t="shared" ref="W418:X418" si="4158">(1+E418)*$L418</f>
        <v>1.01867616</v>
      </c>
      <c r="X418" s="91">
        <f t="shared" si="4158"/>
        <v>1.0231632</v>
      </c>
      <c r="Y418" s="91">
        <f t="shared" ref="Y418:Z418" si="4159">(1+G418)*$M418</f>
        <v>135.4991979</v>
      </c>
      <c r="Z418" s="91">
        <f t="shared" si="4159"/>
        <v>135.9516785</v>
      </c>
      <c r="AA418" s="20"/>
      <c r="AB418" s="86">
        <v>44776.0</v>
      </c>
      <c r="AC418" s="92">
        <f t="shared" ref="AC418:AI418" si="4160">LN(T418/T417)</f>
        <v>0.0005782018085</v>
      </c>
      <c r="AD418" s="92">
        <f t="shared" si="4160"/>
        <v>0.001059271128</v>
      </c>
      <c r="AE418" s="92">
        <f t="shared" si="4160"/>
        <v>0.001053085158</v>
      </c>
      <c r="AF418" s="92">
        <f t="shared" si="4160"/>
        <v>-0.0002216592297</v>
      </c>
      <c r="AG418" s="92">
        <f t="shared" si="4160"/>
        <v>0.0001455709513</v>
      </c>
      <c r="AH418" s="92">
        <f t="shared" si="4160"/>
        <v>0.005161660319</v>
      </c>
      <c r="AI418" s="92">
        <f t="shared" si="4160"/>
        <v>0.005092499585</v>
      </c>
      <c r="AJ418" s="20"/>
      <c r="AK418" s="20">
        <f t="shared" ref="AK418:AQ418" si="4161">AC418*AC418</f>
        <v>0.0000003343173314</v>
      </c>
      <c r="AL418" s="20">
        <f t="shared" si="4161"/>
        <v>0.000001122055323</v>
      </c>
      <c r="AM418" s="20">
        <f t="shared" si="4161"/>
        <v>0.00000110898835</v>
      </c>
      <c r="AN418" s="20">
        <f t="shared" si="4161"/>
        <v>0.00000004913281411</v>
      </c>
      <c r="AO418" s="20">
        <f t="shared" si="4161"/>
        <v>0.00000002119090186</v>
      </c>
      <c r="AP418" s="20">
        <f t="shared" si="4161"/>
        <v>0.00002664273725</v>
      </c>
      <c r="AQ418" s="20">
        <f t="shared" si="4161"/>
        <v>0.00002593355202</v>
      </c>
      <c r="AR418" s="20"/>
      <c r="AS418" s="20">
        <f t="shared" ref="AS418:AX418" si="4162">$AC418*AD418</f>
        <v>0.0000006124724819</v>
      </c>
      <c r="AT418" s="20">
        <f t="shared" si="4162"/>
        <v>0.0000006088957428</v>
      </c>
      <c r="AU418" s="20">
        <f t="shared" si="4162"/>
        <v>-0.0000001281637675</v>
      </c>
      <c r="AV418" s="20">
        <f t="shared" si="4162"/>
        <v>0.00000008416938731</v>
      </c>
      <c r="AW418" s="20">
        <f t="shared" si="4162"/>
        <v>0.000002984481332</v>
      </c>
      <c r="AX418" s="20">
        <f t="shared" si="4162"/>
        <v>0.00000294449247</v>
      </c>
      <c r="AY418" s="20"/>
      <c r="AZ418" s="20">
        <f t="shared" ref="AZ418:BD418" si="4163">$AD418*AE418</f>
        <v>0.000001115502703</v>
      </c>
      <c r="BA418" s="20">
        <f t="shared" si="4163"/>
        <v>-0.0000002347972223</v>
      </c>
      <c r="BB418" s="20">
        <f t="shared" si="4163"/>
        <v>0.0000001541991058</v>
      </c>
      <c r="BC418" s="20">
        <f t="shared" si="4163"/>
        <v>0.000005467597749</v>
      </c>
      <c r="BD418" s="20">
        <f t="shared" si="4163"/>
        <v>0.00000539433778</v>
      </c>
      <c r="BE418" s="20"/>
      <c r="BF418" s="20">
        <f t="shared" ref="BF418:BI418" si="4164">$AE418*AF418</f>
        <v>-0.0000002334260449</v>
      </c>
      <c r="BG418" s="20">
        <f t="shared" si="4164"/>
        <v>0.0000001532986082</v>
      </c>
      <c r="BH418" s="20">
        <f t="shared" si="4164"/>
        <v>0.000005435667872</v>
      </c>
      <c r="BI418" s="20">
        <f t="shared" si="4164"/>
        <v>0.000005362835729</v>
      </c>
      <c r="BJ418" s="20"/>
      <c r="BK418" s="20">
        <f t="shared" ref="BK418:BM418" si="4165">$AF418*AG418</f>
        <v>-0.00000003226714493</v>
      </c>
      <c r="BL418" s="20">
        <f t="shared" si="4165"/>
        <v>-0.00000114412965</v>
      </c>
      <c r="BM418" s="20">
        <f t="shared" si="4165"/>
        <v>-0.000001128799535</v>
      </c>
      <c r="BN418" s="20"/>
      <c r="BO418" s="20">
        <f t="shared" ref="BO418:BP418" si="4166">$AG418*AH418</f>
        <v>0.0000007513878029</v>
      </c>
      <c r="BP418" s="20">
        <f t="shared" si="4166"/>
        <v>0.000000741320009</v>
      </c>
      <c r="BQ418" s="20"/>
      <c r="BR418" s="20">
        <f t="shared" si="27"/>
        <v>0.00002628575303</v>
      </c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/>
      <c r="DB418" s="20"/>
      <c r="DC418" s="20"/>
      <c r="DD418" s="20"/>
      <c r="DE418" s="20"/>
    </row>
    <row r="419" ht="15.75" customHeight="1">
      <c r="A419" s="86">
        <v>44777.0</v>
      </c>
      <c r="B419" s="490">
        <v>0.0381</v>
      </c>
      <c r="C419" s="490">
        <v>0.039</v>
      </c>
      <c r="D419" s="490">
        <v>0.044800000000000006</v>
      </c>
      <c r="E419" s="20">
        <v>0.03494</v>
      </c>
      <c r="F419" s="20">
        <v>0.03978</v>
      </c>
      <c r="G419" s="20">
        <v>0.012159999999999999</v>
      </c>
      <c r="H419" s="20">
        <v>0.01555</v>
      </c>
      <c r="I419" s="20" t="s">
        <v>83</v>
      </c>
      <c r="J419" s="20"/>
      <c r="K419" s="86">
        <v>44777.0</v>
      </c>
      <c r="L419" s="89">
        <v>0.9762</v>
      </c>
      <c r="M419" s="89">
        <v>132.98</v>
      </c>
      <c r="N419" s="20"/>
      <c r="O419" s="20"/>
      <c r="P419" s="20"/>
      <c r="Q419" s="20"/>
      <c r="R419" s="20"/>
      <c r="S419" s="86">
        <v>44777.0</v>
      </c>
      <c r="T419" s="20">
        <f t="shared" ref="T419:V419" si="4167">(1+B419)*1</f>
        <v>1.0381</v>
      </c>
      <c r="U419" s="20">
        <f t="shared" si="4167"/>
        <v>1.039</v>
      </c>
      <c r="V419" s="20">
        <f t="shared" si="4167"/>
        <v>1.0448</v>
      </c>
      <c r="W419" s="91">
        <f t="shared" ref="W419:X419" si="4168">(1+E419)*$L419</f>
        <v>1.010308428</v>
      </c>
      <c r="X419" s="91">
        <f t="shared" si="4168"/>
        <v>1.015033236</v>
      </c>
      <c r="Y419" s="91">
        <f t="shared" ref="Y419:Z419" si="4169">(1+G419)*$M419</f>
        <v>134.5970368</v>
      </c>
      <c r="Z419" s="91">
        <f t="shared" si="4169"/>
        <v>135.047839</v>
      </c>
      <c r="AA419" s="20"/>
      <c r="AB419" s="86">
        <v>44777.0</v>
      </c>
      <c r="AC419" s="92">
        <f t="shared" ref="AC419:AI419" si="4170">LN(T419/T418)</f>
        <v>0.00009633447337</v>
      </c>
      <c r="AD419" s="92">
        <f t="shared" si="4170"/>
        <v>0</v>
      </c>
      <c r="AE419" s="92">
        <f t="shared" si="4170"/>
        <v>-0.0002870950783</v>
      </c>
      <c r="AF419" s="92">
        <f t="shared" si="4170"/>
        <v>-0.008248243471</v>
      </c>
      <c r="AG419" s="92">
        <f t="shared" si="4170"/>
        <v>-0.007977648252</v>
      </c>
      <c r="AH419" s="92">
        <f t="shared" si="4170"/>
        <v>-0.006680318636</v>
      </c>
      <c r="AI419" s="92">
        <f t="shared" si="4170"/>
        <v>-0.006670438823</v>
      </c>
      <c r="AJ419" s="20"/>
      <c r="AK419" s="20">
        <f t="shared" ref="AK419:AQ419" si="4171">AC419*AC419</f>
        <v>0.000000009280330759</v>
      </c>
      <c r="AL419" s="20">
        <f t="shared" si="4171"/>
        <v>0</v>
      </c>
      <c r="AM419" s="20">
        <f t="shared" si="4171"/>
        <v>0.00000008242358398</v>
      </c>
      <c r="AN419" s="20">
        <f t="shared" si="4171"/>
        <v>0.00006803352036</v>
      </c>
      <c r="AO419" s="20">
        <f t="shared" si="4171"/>
        <v>0.00006364287164</v>
      </c>
      <c r="AP419" s="20">
        <f t="shared" si="4171"/>
        <v>0.00004462665707</v>
      </c>
      <c r="AQ419" s="20">
        <f t="shared" si="4171"/>
        <v>0.0000444947541</v>
      </c>
      <c r="AR419" s="20"/>
      <c r="AS419" s="20">
        <f t="shared" ref="AS419:AX419" si="4172">$AC419*AD419</f>
        <v>0</v>
      </c>
      <c r="AT419" s="20">
        <f t="shared" si="4172"/>
        <v>-0.00000002765715317</v>
      </c>
      <c r="AU419" s="20">
        <f t="shared" si="4172"/>
        <v>-0.000000794590191</v>
      </c>
      <c r="AV419" s="20">
        <f t="shared" si="4172"/>
        <v>-0.0000007685225431</v>
      </c>
      <c r="AW419" s="20">
        <f t="shared" si="4172"/>
        <v>-0.0000006435449777</v>
      </c>
      <c r="AX419" s="20">
        <f t="shared" si="4172"/>
        <v>-0.0000006425932112</v>
      </c>
      <c r="AY419" s="20"/>
      <c r="AZ419" s="20">
        <f t="shared" ref="AZ419:BD419" si="4173">$AD419*AE419</f>
        <v>0</v>
      </c>
      <c r="BA419" s="20">
        <f t="shared" si="4173"/>
        <v>0</v>
      </c>
      <c r="BB419" s="20">
        <f t="shared" si="4173"/>
        <v>0</v>
      </c>
      <c r="BC419" s="20">
        <f t="shared" si="4173"/>
        <v>0</v>
      </c>
      <c r="BD419" s="20">
        <f t="shared" si="4173"/>
        <v>0</v>
      </c>
      <c r="BE419" s="20"/>
      <c r="BF419" s="20">
        <f t="shared" ref="BF419:BI419" si="4174">$AE419*AF419</f>
        <v>0.000002368030105</v>
      </c>
      <c r="BG419" s="20">
        <f t="shared" si="4174"/>
        <v>0.00000229034355</v>
      </c>
      <c r="BH419" s="20">
        <f t="shared" si="4174"/>
        <v>0.000001917886602</v>
      </c>
      <c r="BI419" s="20">
        <f t="shared" si="4174"/>
        <v>0.000001915050156</v>
      </c>
      <c r="BJ419" s="20"/>
      <c r="BK419" s="20">
        <f t="shared" ref="BK419:BM419" si="4175">$AF419*AG419</f>
        <v>0.00006580158511</v>
      </c>
      <c r="BL419" s="20">
        <f t="shared" si="4175"/>
        <v>0.00005510089457</v>
      </c>
      <c r="BM419" s="20">
        <f t="shared" si="4175"/>
        <v>0.00005501940348</v>
      </c>
      <c r="BN419" s="20"/>
      <c r="BO419" s="20">
        <f t="shared" ref="BO419:BP419" si="4176">$AG419*AH419</f>
        <v>0.00005329323229</v>
      </c>
      <c r="BP419" s="20">
        <f t="shared" si="4176"/>
        <v>0.00005321441462</v>
      </c>
      <c r="BQ419" s="20"/>
      <c r="BR419" s="20">
        <f t="shared" si="27"/>
        <v>0.00004456065678</v>
      </c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0"/>
      <c r="DB419" s="20"/>
      <c r="DC419" s="20"/>
      <c r="DD419" s="20"/>
      <c r="DE419" s="20"/>
    </row>
    <row r="420" ht="15.75" customHeight="1">
      <c r="A420" s="86">
        <v>44778.0</v>
      </c>
      <c r="B420" s="490">
        <v>0.0379</v>
      </c>
      <c r="C420" s="490">
        <v>0.038599999999999995</v>
      </c>
      <c r="D420" s="490">
        <v>0.0446</v>
      </c>
      <c r="E420" s="20">
        <v>0.03489</v>
      </c>
      <c r="F420" s="20">
        <v>0.03962</v>
      </c>
      <c r="G420" s="20">
        <v>0.012119999999999999</v>
      </c>
      <c r="H420" s="20">
        <v>0.01555</v>
      </c>
      <c r="I420" s="20" t="s">
        <v>83</v>
      </c>
      <c r="J420" s="20"/>
      <c r="K420" s="86">
        <v>44778.0</v>
      </c>
      <c r="L420" s="89">
        <v>0.9828</v>
      </c>
      <c r="M420" s="89">
        <v>135.13</v>
      </c>
      <c r="N420" s="20"/>
      <c r="O420" s="20"/>
      <c r="P420" s="20"/>
      <c r="Q420" s="20"/>
      <c r="R420" s="20"/>
      <c r="S420" s="86">
        <v>44778.0</v>
      </c>
      <c r="T420" s="20">
        <f t="shared" ref="T420:V420" si="4177">(1+B420)*1</f>
        <v>1.0379</v>
      </c>
      <c r="U420" s="20">
        <f t="shared" si="4177"/>
        <v>1.0386</v>
      </c>
      <c r="V420" s="20">
        <f t="shared" si="4177"/>
        <v>1.0446</v>
      </c>
      <c r="W420" s="91">
        <f t="shared" ref="W420:X420" si="4178">(1+E420)*$L420</f>
        <v>1.017089892</v>
      </c>
      <c r="X420" s="91">
        <f t="shared" si="4178"/>
        <v>1.021738536</v>
      </c>
      <c r="Y420" s="91">
        <f t="shared" ref="Y420:Z420" si="4179">(1+G420)*$M420</f>
        <v>136.7677756</v>
      </c>
      <c r="Z420" s="91">
        <f t="shared" si="4179"/>
        <v>137.2312715</v>
      </c>
      <c r="AA420" s="20"/>
      <c r="AB420" s="86">
        <v>44778.0</v>
      </c>
      <c r="AC420" s="92">
        <f t="shared" ref="AC420:AI420" si="4180">LN(T420/T419)</f>
        <v>-0.000192678228</v>
      </c>
      <c r="AD420" s="92">
        <f t="shared" si="4180"/>
        <v>-0.000385059689</v>
      </c>
      <c r="AE420" s="92">
        <f t="shared" si="4180"/>
        <v>-0.00019144252</v>
      </c>
      <c r="AF420" s="92">
        <f t="shared" si="4180"/>
        <v>0.006689844047</v>
      </c>
      <c r="AG420" s="92">
        <f t="shared" si="4180"/>
        <v>0.006584266648</v>
      </c>
      <c r="AH420" s="92">
        <f t="shared" si="4180"/>
        <v>0.01599901685</v>
      </c>
      <c r="AI420" s="92">
        <f t="shared" si="4180"/>
        <v>0.01603853708</v>
      </c>
      <c r="AJ420" s="20"/>
      <c r="AK420" s="20">
        <f t="shared" ref="AK420:AQ420" si="4181">AC420*AC420</f>
        <v>0.00000003712489953</v>
      </c>
      <c r="AL420" s="20">
        <f t="shared" si="4181"/>
        <v>0.0000001482709641</v>
      </c>
      <c r="AM420" s="20">
        <f t="shared" si="4181"/>
        <v>0.00000003665023845</v>
      </c>
      <c r="AN420" s="20">
        <f t="shared" si="4181"/>
        <v>0.00004475401338</v>
      </c>
      <c r="AO420" s="20">
        <f t="shared" si="4181"/>
        <v>0.0000433525673</v>
      </c>
      <c r="AP420" s="20">
        <f t="shared" si="4181"/>
        <v>0.0002559685402</v>
      </c>
      <c r="AQ420" s="20">
        <f t="shared" si="4181"/>
        <v>0.0002572346715</v>
      </c>
      <c r="AR420" s="20"/>
      <c r="AS420" s="20">
        <f t="shared" ref="AS420:AX420" si="4182">$AC420*AD420</f>
        <v>0.00000007419261854</v>
      </c>
      <c r="AT420" s="20">
        <f t="shared" si="4182"/>
        <v>0.0000000368868055</v>
      </c>
      <c r="AU420" s="20">
        <f t="shared" si="4182"/>
        <v>-0.000001288987296</v>
      </c>
      <c r="AV420" s="20">
        <f t="shared" si="4182"/>
        <v>-0.00000126864483</v>
      </c>
      <c r="AW420" s="20">
        <f t="shared" si="4182"/>
        <v>-0.000003082662216</v>
      </c>
      <c r="AX420" s="20">
        <f t="shared" si="4182"/>
        <v>-0.000003090276903</v>
      </c>
      <c r="AY420" s="20"/>
      <c r="AZ420" s="20">
        <f t="shared" ref="AZ420:BD420" si="4183">$AD420*AE420</f>
        <v>0.0000000737167972</v>
      </c>
      <c r="BA420" s="20">
        <f t="shared" si="4183"/>
        <v>-0.000002575989268</v>
      </c>
      <c r="BB420" s="20">
        <f t="shared" si="4183"/>
        <v>-0.000002535335668</v>
      </c>
      <c r="BC420" s="20">
        <f t="shared" si="4183"/>
        <v>-0.000006160576453</v>
      </c>
      <c r="BD420" s="20">
        <f t="shared" si="4183"/>
        <v>-0.000006175794099</v>
      </c>
      <c r="BE420" s="20"/>
      <c r="BF420" s="20">
        <f t="shared" ref="BF420:BI420" si="4184">$AE420*AF420</f>
        <v>-0.000001280720603</v>
      </c>
      <c r="BG420" s="20">
        <f t="shared" si="4184"/>
        <v>-0.000001260508599</v>
      </c>
      <c r="BH420" s="20">
        <f t="shared" si="4184"/>
        <v>-0.000003062892103</v>
      </c>
      <c r="BI420" s="20">
        <f t="shared" si="4184"/>
        <v>-0.000003070457954</v>
      </c>
      <c r="BJ420" s="20"/>
      <c r="BK420" s="20">
        <f t="shared" ref="BK420:BM420" si="4185">$AF420*AG420</f>
        <v>0.00004404771704</v>
      </c>
      <c r="BL420" s="20">
        <f t="shared" si="4185"/>
        <v>0.0001070309276</v>
      </c>
      <c r="BM420" s="20">
        <f t="shared" si="4185"/>
        <v>0.0001072953118</v>
      </c>
      <c r="BN420" s="20"/>
      <c r="BO420" s="20">
        <f t="shared" ref="BO420:BP420" si="4186">$AG420*AH420</f>
        <v>0.0001053417931</v>
      </c>
      <c r="BP420" s="20">
        <f t="shared" si="4186"/>
        <v>0.0001056020048</v>
      </c>
      <c r="BQ420" s="20"/>
      <c r="BR420" s="20">
        <f t="shared" si="27"/>
        <v>0.0002566008249</v>
      </c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0"/>
      <c r="DB420" s="20"/>
      <c r="DC420" s="20"/>
      <c r="DD420" s="20"/>
      <c r="DE420" s="20"/>
    </row>
    <row r="421" ht="15.75" customHeight="1">
      <c r="A421" s="86">
        <v>44781.0</v>
      </c>
      <c r="B421" s="490">
        <v>0.0385</v>
      </c>
      <c r="C421" s="490">
        <v>0.0394</v>
      </c>
      <c r="D421" s="490">
        <v>0.0452</v>
      </c>
      <c r="E421" s="20">
        <v>0.03473</v>
      </c>
      <c r="F421" s="20">
        <v>0.03977</v>
      </c>
      <c r="G421" s="20">
        <v>0.01217</v>
      </c>
      <c r="H421" s="20">
        <v>0.01555</v>
      </c>
      <c r="I421" s="20" t="s">
        <v>83</v>
      </c>
      <c r="J421" s="20"/>
      <c r="K421" s="86">
        <v>44781.0</v>
      </c>
      <c r="L421" s="89">
        <v>0.9812</v>
      </c>
      <c r="M421" s="89">
        <v>135.07</v>
      </c>
      <c r="N421" s="20"/>
      <c r="O421" s="20"/>
      <c r="P421" s="20"/>
      <c r="Q421" s="20"/>
      <c r="R421" s="20"/>
      <c r="S421" s="86">
        <v>44781.0</v>
      </c>
      <c r="T421" s="20">
        <f t="shared" ref="T421:V421" si="4187">(1+B421)*1</f>
        <v>1.0385</v>
      </c>
      <c r="U421" s="20">
        <f t="shared" si="4187"/>
        <v>1.0394</v>
      </c>
      <c r="V421" s="20">
        <f t="shared" si="4187"/>
        <v>1.0452</v>
      </c>
      <c r="W421" s="91">
        <f t="shared" ref="W421:X421" si="4188">(1+E421)*$L421</f>
        <v>1.015277076</v>
      </c>
      <c r="X421" s="91">
        <f t="shared" si="4188"/>
        <v>1.020222324</v>
      </c>
      <c r="Y421" s="91">
        <f t="shared" ref="Y421:Z421" si="4189">(1+G421)*$M421</f>
        <v>136.7138019</v>
      </c>
      <c r="Z421" s="91">
        <f t="shared" si="4189"/>
        <v>137.1703385</v>
      </c>
      <c r="AA421" s="20"/>
      <c r="AB421" s="86">
        <v>44781.0</v>
      </c>
      <c r="AC421" s="92">
        <f t="shared" ref="AC421:AI421" si="4190">LN(T421/T420)</f>
        <v>0.0005779233449</v>
      </c>
      <c r="AD421" s="92">
        <f t="shared" si="4190"/>
        <v>0.0007699711641</v>
      </c>
      <c r="AE421" s="92">
        <f t="shared" si="4190"/>
        <v>0.0005742176443</v>
      </c>
      <c r="AF421" s="92">
        <f t="shared" si="4190"/>
        <v>-0.001783946019</v>
      </c>
      <c r="AG421" s="92">
        <f t="shared" si="4190"/>
        <v>-0.001485055182</v>
      </c>
      <c r="AH421" s="92">
        <f t="shared" si="4190"/>
        <v>-0.0003947154408</v>
      </c>
      <c r="AI421" s="92">
        <f t="shared" si="4190"/>
        <v>-0.0004441154773</v>
      </c>
      <c r="AJ421" s="20"/>
      <c r="AK421" s="20">
        <f t="shared" ref="AK421:AQ421" si="4191">AC421*AC421</f>
        <v>0.0000003339953926</v>
      </c>
      <c r="AL421" s="20">
        <f t="shared" si="4191"/>
        <v>0.0000005928555936</v>
      </c>
      <c r="AM421" s="20">
        <f t="shared" si="4191"/>
        <v>0.000000329725903</v>
      </c>
      <c r="AN421" s="20">
        <f t="shared" si="4191"/>
        <v>0.000003182463398</v>
      </c>
      <c r="AO421" s="20">
        <f t="shared" si="4191"/>
        <v>0.000002205388895</v>
      </c>
      <c r="AP421" s="20">
        <f t="shared" si="4191"/>
        <v>0.0000001558002792</v>
      </c>
      <c r="AQ421" s="20">
        <f t="shared" si="4191"/>
        <v>0.0000001972385572</v>
      </c>
      <c r="AR421" s="20"/>
      <c r="AS421" s="20">
        <f t="shared" ref="AS421:AX421" si="4192">$AC421*AD421</f>
        <v>0.0000004449843107</v>
      </c>
      <c r="AT421" s="20">
        <f t="shared" si="4192"/>
        <v>0.0000003318537817</v>
      </c>
      <c r="AU421" s="20">
        <f t="shared" si="4192"/>
        <v>-0.00000103098405</v>
      </c>
      <c r="AV421" s="20">
        <f t="shared" si="4192"/>
        <v>-0.0000008582480584</v>
      </c>
      <c r="AW421" s="20">
        <f t="shared" si="4192"/>
        <v>-0.0000002281152678</v>
      </c>
      <c r="AX421" s="20">
        <f t="shared" si="4192"/>
        <v>-0.0000002566647022</v>
      </c>
      <c r="AY421" s="20"/>
      <c r="AZ421" s="20">
        <f t="shared" ref="AZ421:BD421" si="4193">$AD421*AE421</f>
        <v>0.000000442131028</v>
      </c>
      <c r="BA421" s="20">
        <f t="shared" si="4193"/>
        <v>-0.000001373586993</v>
      </c>
      <c r="BB421" s="20">
        <f t="shared" si="4193"/>
        <v>-0.000001143449668</v>
      </c>
      <c r="BC421" s="20">
        <f t="shared" si="4193"/>
        <v>-0.0000003039195074</v>
      </c>
      <c r="BD421" s="20">
        <f t="shared" si="4193"/>
        <v>-0.0000003419561111</v>
      </c>
      <c r="BE421" s="20"/>
      <c r="BF421" s="20">
        <f t="shared" ref="BF421:BI421" si="4194">$AE421*AF421</f>
        <v>-0.00000102437328</v>
      </c>
      <c r="BG421" s="20">
        <f t="shared" si="4194"/>
        <v>-0.0000008527448884</v>
      </c>
      <c r="BH421" s="20">
        <f t="shared" si="4194"/>
        <v>-0.0000002266525705</v>
      </c>
      <c r="BI421" s="20">
        <f t="shared" si="4194"/>
        <v>-0.0000002550189432</v>
      </c>
      <c r="BJ421" s="20"/>
      <c r="BK421" s="20">
        <f t="shared" ref="BK421:BM421" si="4195">$AF421*AG421</f>
        <v>0.00000264925828</v>
      </c>
      <c r="BL421" s="20">
        <f t="shared" si="4195"/>
        <v>0.0000007041510391</v>
      </c>
      <c r="BM421" s="20">
        <f t="shared" si="4195"/>
        <v>0.0000007922780377</v>
      </c>
      <c r="BN421" s="20"/>
      <c r="BO421" s="20">
        <f t="shared" ref="BO421:BP421" si="4196">$AG421*AH421</f>
        <v>0.0000005861742108</v>
      </c>
      <c r="BP421" s="20">
        <f t="shared" si="4196"/>
        <v>0.0000006595359912</v>
      </c>
      <c r="BQ421" s="20"/>
      <c r="BR421" s="20">
        <f t="shared" si="27"/>
        <v>0.0000001752992364</v>
      </c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/>
      <c r="DB421" s="20"/>
      <c r="DC421" s="20"/>
      <c r="DD421" s="20"/>
      <c r="DE421" s="20"/>
    </row>
    <row r="422" ht="15.75" customHeight="1">
      <c r="A422" s="86">
        <v>44782.0</v>
      </c>
      <c r="B422" s="490">
        <v>0.0382</v>
      </c>
      <c r="C422" s="490">
        <v>0.039</v>
      </c>
      <c r="D422" s="490">
        <v>0.045</v>
      </c>
      <c r="E422" s="20">
        <v>0.03403</v>
      </c>
      <c r="F422" s="20">
        <v>0.03852</v>
      </c>
      <c r="G422" s="20">
        <v>0.01214</v>
      </c>
      <c r="H422" s="20">
        <v>0.01555</v>
      </c>
      <c r="I422" s="20" t="s">
        <v>83</v>
      </c>
      <c r="J422" s="20"/>
      <c r="K422" s="86">
        <v>44782.0</v>
      </c>
      <c r="L422" s="89">
        <v>0.9792</v>
      </c>
      <c r="M422" s="89">
        <v>135.17</v>
      </c>
      <c r="N422" s="20"/>
      <c r="O422" s="20"/>
      <c r="P422" s="20"/>
      <c r="Q422" s="20"/>
      <c r="R422" s="20"/>
      <c r="S422" s="86">
        <v>44782.0</v>
      </c>
      <c r="T422" s="20">
        <f t="shared" ref="T422:V422" si="4197">(1+B422)*1</f>
        <v>1.0382</v>
      </c>
      <c r="U422" s="20">
        <f t="shared" si="4197"/>
        <v>1.039</v>
      </c>
      <c r="V422" s="20">
        <f t="shared" si="4197"/>
        <v>1.045</v>
      </c>
      <c r="W422" s="91">
        <f t="shared" ref="W422:X422" si="4198">(1+E422)*$L422</f>
        <v>1.012522176</v>
      </c>
      <c r="X422" s="91">
        <f t="shared" si="4198"/>
        <v>1.016918784</v>
      </c>
      <c r="Y422" s="91">
        <f t="shared" ref="Y422:Z422" si="4199">(1+G422)*$M422</f>
        <v>136.8109638</v>
      </c>
      <c r="Z422" s="91">
        <f t="shared" si="4199"/>
        <v>137.2718935</v>
      </c>
      <c r="AA422" s="20"/>
      <c r="AB422" s="86">
        <v>44782.0</v>
      </c>
      <c r="AC422" s="92">
        <f t="shared" ref="AC422:AI422" si="4200">LN(T422/T421)</f>
        <v>-0.000288919923</v>
      </c>
      <c r="AD422" s="92">
        <f t="shared" si="4200"/>
        <v>-0.0003849114751</v>
      </c>
      <c r="AE422" s="92">
        <f t="shared" si="4200"/>
        <v>-0.0001913692475</v>
      </c>
      <c r="AF422" s="92">
        <f t="shared" si="4200"/>
        <v>-0.002717134541</v>
      </c>
      <c r="AG422" s="92">
        <f t="shared" si="4200"/>
        <v>-0.003243312781</v>
      </c>
      <c r="AH422" s="92">
        <f t="shared" si="4200"/>
        <v>0.000710443194</v>
      </c>
      <c r="AI422" s="92">
        <f t="shared" si="4200"/>
        <v>0.0007400829231</v>
      </c>
      <c r="AJ422" s="20"/>
      <c r="AK422" s="20">
        <f t="shared" ref="AK422:AQ422" si="4201">AC422*AC422</f>
        <v>0.00000008347472193</v>
      </c>
      <c r="AL422" s="20">
        <f t="shared" si="4201"/>
        <v>0.0000001481568437</v>
      </c>
      <c r="AM422" s="20">
        <f t="shared" si="4201"/>
        <v>0.00000003662218891</v>
      </c>
      <c r="AN422" s="20">
        <f t="shared" si="4201"/>
        <v>0.000007382820114</v>
      </c>
      <c r="AO422" s="20">
        <f t="shared" si="4201"/>
        <v>0.00001051907779</v>
      </c>
      <c r="AP422" s="20">
        <f t="shared" si="4201"/>
        <v>0.0000005047295319</v>
      </c>
      <c r="AQ422" s="20">
        <f t="shared" si="4201"/>
        <v>0.000000547722733</v>
      </c>
      <c r="AR422" s="20"/>
      <c r="AS422" s="20">
        <f t="shared" ref="AS422:AX422" si="4202">$AC422*AD422</f>
        <v>0.0000001112085938</v>
      </c>
      <c r="AT422" s="20">
        <f t="shared" si="4202"/>
        <v>0.00000005529038827</v>
      </c>
      <c r="AU422" s="20">
        <f t="shared" si="4202"/>
        <v>0.0000007850343025</v>
      </c>
      <c r="AV422" s="20">
        <f t="shared" si="4202"/>
        <v>0.000000937057679</v>
      </c>
      <c r="AW422" s="20">
        <f t="shared" si="4202"/>
        <v>-0.0000002052611929</v>
      </c>
      <c r="AX422" s="20">
        <f t="shared" si="4202"/>
        <v>-0.0000002138247012</v>
      </c>
      <c r="AY422" s="20"/>
      <c r="AZ422" s="20">
        <f t="shared" ref="AZ422:BD422" si="4203">$AD422*AE422</f>
        <v>0.00000007366021936</v>
      </c>
      <c r="BA422" s="20">
        <f t="shared" si="4203"/>
        <v>0.000001045856264</v>
      </c>
      <c r="BB422" s="20">
        <f t="shared" si="4203"/>
        <v>0.000001248388307</v>
      </c>
      <c r="BC422" s="20">
        <f t="shared" si="4203"/>
        <v>-0.0000002734577378</v>
      </c>
      <c r="BD422" s="20">
        <f t="shared" si="4203"/>
        <v>-0.0000002848664096</v>
      </c>
      <c r="BE422" s="20"/>
      <c r="BF422" s="20">
        <f t="shared" ref="BF422:BI422" si="4204">$AE422*AF422</f>
        <v>0.0000005199759926</v>
      </c>
      <c r="BG422" s="20">
        <f t="shared" si="4204"/>
        <v>0.0000006206703264</v>
      </c>
      <c r="BH422" s="20">
        <f t="shared" si="4204"/>
        <v>-0.0000001359569795</v>
      </c>
      <c r="BI422" s="20">
        <f t="shared" si="4204"/>
        <v>-0.0000001416291121</v>
      </c>
      <c r="BJ422" s="20"/>
      <c r="BK422" s="20">
        <f t="shared" ref="BK422:BM422" si="4205">$AF422*AG422</f>
        <v>0.000008812517184</v>
      </c>
      <c r="BL422" s="20">
        <f t="shared" si="4205"/>
        <v>-0.000001930369742</v>
      </c>
      <c r="BM422" s="20">
        <f t="shared" si="4205"/>
        <v>-0.000002010904873</v>
      </c>
      <c r="BN422" s="20"/>
      <c r="BO422" s="20">
        <f t="shared" ref="BO422:BP422" si="4206">$AG422*AH422</f>
        <v>-0.000002304189491</v>
      </c>
      <c r="BP422" s="20">
        <f t="shared" si="4206"/>
        <v>-0.000002400320403</v>
      </c>
      <c r="BQ422" s="20"/>
      <c r="BR422" s="20">
        <f t="shared" si="27"/>
        <v>0.0000005257868757</v>
      </c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/>
      <c r="DB422" s="20"/>
      <c r="DC422" s="20"/>
      <c r="DD422" s="20"/>
      <c r="DE422" s="20"/>
    </row>
    <row r="423" ht="15.75" customHeight="1">
      <c r="A423" s="86">
        <v>44783.0</v>
      </c>
      <c r="B423" s="490">
        <v>0.0382</v>
      </c>
      <c r="C423" s="490">
        <v>0.039</v>
      </c>
      <c r="D423" s="490">
        <v>0.045</v>
      </c>
      <c r="E423" s="20">
        <v>0.03371</v>
      </c>
      <c r="F423" s="20">
        <v>0.038450000000000005</v>
      </c>
      <c r="G423" s="20">
        <v>0.0123</v>
      </c>
      <c r="H423" s="20">
        <v>0.01555</v>
      </c>
      <c r="I423" s="20" t="s">
        <v>83</v>
      </c>
      <c r="J423" s="20"/>
      <c r="K423" s="86">
        <v>44783.0</v>
      </c>
      <c r="L423" s="89">
        <v>0.9711</v>
      </c>
      <c r="M423" s="89">
        <v>132.92</v>
      </c>
      <c r="N423" s="20"/>
      <c r="O423" s="20"/>
      <c r="P423" s="20"/>
      <c r="Q423" s="20"/>
      <c r="R423" s="20"/>
      <c r="S423" s="86">
        <v>44783.0</v>
      </c>
      <c r="T423" s="20">
        <f t="shared" ref="T423:V423" si="4207">(1+B423)*1</f>
        <v>1.0382</v>
      </c>
      <c r="U423" s="20">
        <f t="shared" si="4207"/>
        <v>1.039</v>
      </c>
      <c r="V423" s="20">
        <f t="shared" si="4207"/>
        <v>1.045</v>
      </c>
      <c r="W423" s="91">
        <f t="shared" ref="W423:X423" si="4208">(1+E423)*$L423</f>
        <v>1.003835781</v>
      </c>
      <c r="X423" s="91">
        <f t="shared" si="4208"/>
        <v>1.008438795</v>
      </c>
      <c r="Y423" s="91">
        <f t="shared" ref="Y423:Z423" si="4209">(1+G423)*$M423</f>
        <v>134.554916</v>
      </c>
      <c r="Z423" s="91">
        <f t="shared" si="4209"/>
        <v>134.986906</v>
      </c>
      <c r="AA423" s="20"/>
      <c r="AB423" s="86">
        <v>44783.0</v>
      </c>
      <c r="AC423" s="92">
        <f t="shared" ref="AC423:AI423" si="4210">LN(T423/T422)</f>
        <v>0</v>
      </c>
      <c r="AD423" s="92">
        <f t="shared" si="4210"/>
        <v>0</v>
      </c>
      <c r="AE423" s="92">
        <f t="shared" si="4210"/>
        <v>0</v>
      </c>
      <c r="AF423" s="92">
        <f t="shared" si="4210"/>
        <v>-0.008615978831</v>
      </c>
      <c r="AG423" s="92">
        <f t="shared" si="4210"/>
        <v>-0.008373868042</v>
      </c>
      <c r="AH423" s="92">
        <f t="shared" si="4210"/>
        <v>-0.0166277336</v>
      </c>
      <c r="AI423" s="92">
        <f t="shared" si="4210"/>
        <v>-0.01678580201</v>
      </c>
      <c r="AJ423" s="20"/>
      <c r="AK423" s="20">
        <f t="shared" ref="AK423:AQ423" si="4211">AC423*AC423</f>
        <v>0</v>
      </c>
      <c r="AL423" s="20">
        <f t="shared" si="4211"/>
        <v>0</v>
      </c>
      <c r="AM423" s="20">
        <f t="shared" si="4211"/>
        <v>0</v>
      </c>
      <c r="AN423" s="20">
        <f t="shared" si="4211"/>
        <v>0.00007423509121</v>
      </c>
      <c r="AO423" s="20">
        <f t="shared" si="4211"/>
        <v>0.00007012166599</v>
      </c>
      <c r="AP423" s="20">
        <f t="shared" si="4211"/>
        <v>0.0002764815248</v>
      </c>
      <c r="AQ423" s="20">
        <f t="shared" si="4211"/>
        <v>0.0002817631491</v>
      </c>
      <c r="AR423" s="20"/>
      <c r="AS423" s="20">
        <f t="shared" ref="AS423:AX423" si="4212">$AC423*AD423</f>
        <v>0</v>
      </c>
      <c r="AT423" s="20">
        <f t="shared" si="4212"/>
        <v>0</v>
      </c>
      <c r="AU423" s="20">
        <f t="shared" si="4212"/>
        <v>0</v>
      </c>
      <c r="AV423" s="20">
        <f t="shared" si="4212"/>
        <v>0</v>
      </c>
      <c r="AW423" s="20">
        <f t="shared" si="4212"/>
        <v>0</v>
      </c>
      <c r="AX423" s="20">
        <f t="shared" si="4212"/>
        <v>0</v>
      </c>
      <c r="AY423" s="20"/>
      <c r="AZ423" s="20">
        <f t="shared" ref="AZ423:BD423" si="4213">$AD423*AE423</f>
        <v>0</v>
      </c>
      <c r="BA423" s="20">
        <f t="shared" si="4213"/>
        <v>0</v>
      </c>
      <c r="BB423" s="20">
        <f t="shared" si="4213"/>
        <v>0</v>
      </c>
      <c r="BC423" s="20">
        <f t="shared" si="4213"/>
        <v>0</v>
      </c>
      <c r="BD423" s="20">
        <f t="shared" si="4213"/>
        <v>0</v>
      </c>
      <c r="BE423" s="20"/>
      <c r="BF423" s="20">
        <f t="shared" ref="BF423:BI423" si="4214">$AE423*AF423</f>
        <v>0</v>
      </c>
      <c r="BG423" s="20">
        <f t="shared" si="4214"/>
        <v>0</v>
      </c>
      <c r="BH423" s="20">
        <f t="shared" si="4214"/>
        <v>0</v>
      </c>
      <c r="BI423" s="20">
        <f t="shared" si="4214"/>
        <v>0</v>
      </c>
      <c r="BJ423" s="20"/>
      <c r="BK423" s="20">
        <f t="shared" ref="BK423:BM423" si="4215">$AF423*AG423</f>
        <v>0.00007214906978</v>
      </c>
      <c r="BL423" s="20">
        <f t="shared" si="4215"/>
        <v>0.0001432642007</v>
      </c>
      <c r="BM423" s="20">
        <f t="shared" si="4215"/>
        <v>0.0001446261148</v>
      </c>
      <c r="BN423" s="20"/>
      <c r="BO423" s="20">
        <f t="shared" ref="BO423:BP423" si="4216">$AG423*AH423</f>
        <v>0.0001392384471</v>
      </c>
      <c r="BP423" s="20">
        <f t="shared" si="4216"/>
        <v>0.000140562091</v>
      </c>
      <c r="BQ423" s="20"/>
      <c r="BR423" s="20">
        <f t="shared" si="27"/>
        <v>0.0002791098442</v>
      </c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/>
      <c r="DB423" s="20"/>
      <c r="DC423" s="20"/>
      <c r="DD423" s="20"/>
      <c r="DE423" s="20"/>
    </row>
    <row r="424" ht="15.75" customHeight="1">
      <c r="A424" s="86">
        <v>44784.0</v>
      </c>
      <c r="B424" s="490">
        <v>0.0373</v>
      </c>
      <c r="C424" s="490">
        <v>0.0378</v>
      </c>
      <c r="D424" s="490">
        <v>0.0438</v>
      </c>
      <c r="E424" s="20">
        <v>0.03275</v>
      </c>
      <c r="F424" s="20">
        <v>0.03772</v>
      </c>
      <c r="G424" s="20">
        <v>0.0123</v>
      </c>
      <c r="H424" s="20">
        <v>0.01555</v>
      </c>
      <c r="I424" s="20" t="s">
        <v>83</v>
      </c>
      <c r="J424" s="20"/>
      <c r="K424" s="86">
        <v>44784.0</v>
      </c>
      <c r="L424" s="89">
        <v>0.9693</v>
      </c>
      <c r="M424" s="89">
        <v>133.07</v>
      </c>
      <c r="N424" s="20"/>
      <c r="O424" s="20"/>
      <c r="P424" s="20"/>
      <c r="Q424" s="20"/>
      <c r="R424" s="20"/>
      <c r="S424" s="86">
        <v>44784.0</v>
      </c>
      <c r="T424" s="20">
        <f t="shared" ref="T424:V424" si="4217">(1+B424)*1</f>
        <v>1.0373</v>
      </c>
      <c r="U424" s="20">
        <f t="shared" si="4217"/>
        <v>1.0378</v>
      </c>
      <c r="V424" s="20">
        <f t="shared" si="4217"/>
        <v>1.0438</v>
      </c>
      <c r="W424" s="91">
        <f t="shared" ref="W424:X424" si="4218">(1+E424)*$L424</f>
        <v>1.001044575</v>
      </c>
      <c r="X424" s="91">
        <f t="shared" si="4218"/>
        <v>1.005861996</v>
      </c>
      <c r="Y424" s="91">
        <f t="shared" ref="Y424:Z424" si="4219">(1+G424)*$M424</f>
        <v>134.706761</v>
      </c>
      <c r="Z424" s="91">
        <f t="shared" si="4219"/>
        <v>135.1392385</v>
      </c>
      <c r="AA424" s="20"/>
      <c r="AB424" s="86">
        <v>44784.0</v>
      </c>
      <c r="AC424" s="92">
        <f t="shared" ref="AC424:AI424" si="4220">LN(T424/T423)</f>
        <v>-0.0008672609553</v>
      </c>
      <c r="AD424" s="92">
        <f t="shared" si="4220"/>
        <v>-0.001155624166</v>
      </c>
      <c r="AE424" s="92">
        <f t="shared" si="4220"/>
        <v>-0.00114898519</v>
      </c>
      <c r="AF424" s="92">
        <f t="shared" si="4220"/>
        <v>-0.002784413339</v>
      </c>
      <c r="AG424" s="92">
        <f t="shared" si="4220"/>
        <v>-0.002558506075</v>
      </c>
      <c r="AH424" s="92">
        <f t="shared" si="4220"/>
        <v>0.001127862069</v>
      </c>
      <c r="AI424" s="92">
        <f t="shared" si="4220"/>
        <v>0.001127862069</v>
      </c>
      <c r="AJ424" s="20"/>
      <c r="AK424" s="20">
        <f t="shared" ref="AK424:AQ424" si="4221">AC424*AC424</f>
        <v>0.0000007521415647</v>
      </c>
      <c r="AL424" s="20">
        <f t="shared" si="4221"/>
        <v>0.000001335467212</v>
      </c>
      <c r="AM424" s="20">
        <f t="shared" si="4221"/>
        <v>0.000001320166966</v>
      </c>
      <c r="AN424" s="20">
        <f t="shared" si="4221"/>
        <v>0.000007752957643</v>
      </c>
      <c r="AO424" s="20">
        <f t="shared" si="4221"/>
        <v>0.000006545953337</v>
      </c>
      <c r="AP424" s="20">
        <f t="shared" si="4221"/>
        <v>0.000001272072847</v>
      </c>
      <c r="AQ424" s="20">
        <f t="shared" si="4221"/>
        <v>0.000001272072847</v>
      </c>
      <c r="AR424" s="20"/>
      <c r="AS424" s="20">
        <f t="shared" ref="AS424:AX424" si="4222">$AC424*AD424</f>
        <v>0.000001002227718</v>
      </c>
      <c r="AT424" s="20">
        <f t="shared" si="4222"/>
        <v>0.0000009964699932</v>
      </c>
      <c r="AU424" s="20">
        <f t="shared" si="4222"/>
        <v>0.000002414812973</v>
      </c>
      <c r="AV424" s="20">
        <f t="shared" si="4222"/>
        <v>0.000002218892423</v>
      </c>
      <c r="AW424" s="20">
        <f t="shared" si="4222"/>
        <v>-0.0000009781507357</v>
      </c>
      <c r="AX424" s="20">
        <f t="shared" si="4222"/>
        <v>-0.0000009781507357</v>
      </c>
      <c r="AY424" s="20"/>
      <c r="AZ424" s="20">
        <f t="shared" ref="AZ424:BD424" si="4223">$AD424*AE424</f>
        <v>0.000001327795051</v>
      </c>
      <c r="BA424" s="20">
        <f t="shared" si="4223"/>
        <v>0.000003217735342</v>
      </c>
      <c r="BB424" s="20">
        <f t="shared" si="4223"/>
        <v>0.000002956671448</v>
      </c>
      <c r="BC424" s="20">
        <f t="shared" si="4223"/>
        <v>-0.000001303384663</v>
      </c>
      <c r="BD424" s="20">
        <f t="shared" si="4223"/>
        <v>-0.000001303384663</v>
      </c>
      <c r="BE424" s="20"/>
      <c r="BF424" s="20">
        <f t="shared" ref="BF424:BI424" si="4224">$AE424*AF424</f>
        <v>0.000003199249688</v>
      </c>
      <c r="BG424" s="20">
        <f t="shared" si="4224"/>
        <v>0.000002939685588</v>
      </c>
      <c r="BH424" s="20">
        <f t="shared" si="4224"/>
        <v>-0.000001295896813</v>
      </c>
      <c r="BI424" s="20">
        <f t="shared" si="4224"/>
        <v>-0.000001295896813</v>
      </c>
      <c r="BJ424" s="20"/>
      <c r="BK424" s="20">
        <f t="shared" ref="BK424:BM424" si="4225">$AF424*AG424</f>
        <v>0.000007123938444</v>
      </c>
      <c r="BL424" s="20">
        <f t="shared" si="4225"/>
        <v>-0.00000314043419</v>
      </c>
      <c r="BM424" s="20">
        <f t="shared" si="4225"/>
        <v>-0.00000314043419</v>
      </c>
      <c r="BN424" s="20"/>
      <c r="BO424" s="20">
        <f t="shared" ref="BO424:BP424" si="4226">$AG424*AH424</f>
        <v>-0.000002885641956</v>
      </c>
      <c r="BP424" s="20">
        <f t="shared" si="4226"/>
        <v>-0.000002885641956</v>
      </c>
      <c r="BQ424" s="20"/>
      <c r="BR424" s="20">
        <f t="shared" si="27"/>
        <v>0.000001272072847</v>
      </c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</row>
    <row r="425" ht="15.75" customHeight="1">
      <c r="A425" s="86">
        <v>44785.0</v>
      </c>
      <c r="B425" s="490">
        <v>0.0373</v>
      </c>
      <c r="C425" s="490">
        <v>0.038</v>
      </c>
      <c r="D425" s="490">
        <v>0.0441</v>
      </c>
      <c r="E425" s="20">
        <v>0.03258</v>
      </c>
      <c r="F425" s="20">
        <v>0.03759</v>
      </c>
      <c r="G425" s="20">
        <v>0.0124</v>
      </c>
      <c r="H425" s="20">
        <v>0.01555</v>
      </c>
      <c r="I425" s="20" t="s">
        <v>83</v>
      </c>
      <c r="J425" s="20"/>
      <c r="K425" s="86">
        <v>44785.0</v>
      </c>
      <c r="L425" s="89">
        <v>0.9752</v>
      </c>
      <c r="M425" s="89">
        <v>133.58</v>
      </c>
      <c r="N425" s="20"/>
      <c r="O425" s="20"/>
      <c r="P425" s="20"/>
      <c r="Q425" s="20"/>
      <c r="R425" s="20"/>
      <c r="S425" s="86">
        <v>44785.0</v>
      </c>
      <c r="T425" s="20">
        <f t="shared" ref="T425:V425" si="4227">(1+B425)*1</f>
        <v>1.0373</v>
      </c>
      <c r="U425" s="20">
        <f t="shared" si="4227"/>
        <v>1.038</v>
      </c>
      <c r="V425" s="20">
        <f t="shared" si="4227"/>
        <v>1.0441</v>
      </c>
      <c r="W425" s="91">
        <f t="shared" ref="W425:X425" si="4228">(1+E425)*$L425</f>
        <v>1.006972016</v>
      </c>
      <c r="X425" s="91">
        <f t="shared" si="4228"/>
        <v>1.011857768</v>
      </c>
      <c r="Y425" s="91">
        <f t="shared" ref="Y425:Z425" si="4229">(1+G425)*$M425</f>
        <v>135.236392</v>
      </c>
      <c r="Z425" s="91">
        <f t="shared" si="4229"/>
        <v>135.657169</v>
      </c>
      <c r="AA425" s="20"/>
      <c r="AB425" s="86">
        <v>44785.0</v>
      </c>
      <c r="AC425" s="92">
        <f t="shared" ref="AC425:AI425" si="4230">LN(T425/T424)</f>
        <v>0</v>
      </c>
      <c r="AD425" s="92">
        <f t="shared" si="4230"/>
        <v>0.0001926967922</v>
      </c>
      <c r="AE425" s="92">
        <f t="shared" si="4230"/>
        <v>0.0002873700868</v>
      </c>
      <c r="AF425" s="92">
        <f t="shared" si="4230"/>
        <v>0.005903794065</v>
      </c>
      <c r="AG425" s="92">
        <f t="shared" si="4230"/>
        <v>0.00594313418</v>
      </c>
      <c r="AH425" s="92">
        <f t="shared" si="4230"/>
        <v>0.003924023808</v>
      </c>
      <c r="AI425" s="92">
        <f t="shared" si="4230"/>
        <v>0.003825243742</v>
      </c>
      <c r="AJ425" s="20"/>
      <c r="AK425" s="20">
        <f t="shared" ref="AK425:AQ425" si="4231">AC425*AC425</f>
        <v>0</v>
      </c>
      <c r="AL425" s="20">
        <f t="shared" si="4231"/>
        <v>0.00000003713205372</v>
      </c>
      <c r="AM425" s="20">
        <f t="shared" si="4231"/>
        <v>0.00000008258156676</v>
      </c>
      <c r="AN425" s="20">
        <f t="shared" si="4231"/>
        <v>0.00003485478437</v>
      </c>
      <c r="AO425" s="20">
        <f t="shared" si="4231"/>
        <v>0.00003532084389</v>
      </c>
      <c r="AP425" s="20">
        <f t="shared" si="4231"/>
        <v>0.00001539796285</v>
      </c>
      <c r="AQ425" s="20">
        <f t="shared" si="4231"/>
        <v>0.00001463248968</v>
      </c>
      <c r="AR425" s="20"/>
      <c r="AS425" s="20">
        <f t="shared" ref="AS425:AX425" si="4232">$AC425*AD425</f>
        <v>0</v>
      </c>
      <c r="AT425" s="20">
        <f t="shared" si="4232"/>
        <v>0</v>
      </c>
      <c r="AU425" s="20">
        <f t="shared" si="4232"/>
        <v>0</v>
      </c>
      <c r="AV425" s="20">
        <f t="shared" si="4232"/>
        <v>0</v>
      </c>
      <c r="AW425" s="20">
        <f t="shared" si="4232"/>
        <v>0</v>
      </c>
      <c r="AX425" s="20">
        <f t="shared" si="4232"/>
        <v>0</v>
      </c>
      <c r="AY425" s="20"/>
      <c r="AZ425" s="20">
        <f t="shared" ref="AZ425:BD425" si="4233">$AD425*AE425</f>
        <v>0.00000005537529389</v>
      </c>
      <c r="BA425" s="20">
        <f t="shared" si="4233"/>
        <v>0.000001137642178</v>
      </c>
      <c r="BB425" s="20">
        <f t="shared" si="4233"/>
        <v>0.000001145222892</v>
      </c>
      <c r="BC425" s="20">
        <f t="shared" si="4233"/>
        <v>0.0000007561468003</v>
      </c>
      <c r="BD425" s="20">
        <f t="shared" si="4233"/>
        <v>0.0000007371121984</v>
      </c>
      <c r="BE425" s="20"/>
      <c r="BF425" s="20">
        <f t="shared" ref="BF425:BI425" si="4234">$AE425*AF425</f>
        <v>0.000001696573813</v>
      </c>
      <c r="BG425" s="20">
        <f t="shared" si="4234"/>
        <v>0.000001707878985</v>
      </c>
      <c r="BH425" s="20">
        <f t="shared" si="4234"/>
        <v>0.000001127647062</v>
      </c>
      <c r="BI425" s="20">
        <f t="shared" si="4234"/>
        <v>0.000001099260626</v>
      </c>
      <c r="BJ425" s="20"/>
      <c r="BK425" s="20">
        <f t="shared" ref="BK425:BM425" si="4235">$AF425*AG425</f>
        <v>0.0000350870403</v>
      </c>
      <c r="BL425" s="20">
        <f t="shared" si="4235"/>
        <v>0.00002316662847</v>
      </c>
      <c r="BM425" s="20">
        <f t="shared" si="4235"/>
        <v>0.0000225834513</v>
      </c>
      <c r="BN425" s="20"/>
      <c r="BO425" s="20">
        <f t="shared" ref="BO425:BP425" si="4236">$AG425*AH425</f>
        <v>0.00002332100002</v>
      </c>
      <c r="BP425" s="20">
        <f t="shared" si="4236"/>
        <v>0.00002273393683</v>
      </c>
      <c r="BQ425" s="20"/>
      <c r="BR425" s="20">
        <f t="shared" si="27"/>
        <v>0.00001501034751</v>
      </c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</row>
    <row r="426" ht="15.75" customHeight="1">
      <c r="A426" s="86">
        <v>44788.0</v>
      </c>
      <c r="B426" s="490">
        <v>0.037000000000000005</v>
      </c>
      <c r="C426" s="490">
        <v>0.0379</v>
      </c>
      <c r="D426" s="490">
        <v>0.0441</v>
      </c>
      <c r="E426" s="20">
        <v>0.03272</v>
      </c>
      <c r="F426" s="20">
        <v>0.03757</v>
      </c>
      <c r="G426" s="20">
        <v>0.01244</v>
      </c>
      <c r="H426" s="20">
        <v>0.01555</v>
      </c>
      <c r="I426" s="20" t="s">
        <v>83</v>
      </c>
      <c r="J426" s="20"/>
      <c r="K426" s="86">
        <v>44788.0</v>
      </c>
      <c r="L426" s="89">
        <v>0.9846</v>
      </c>
      <c r="M426" s="89">
        <v>133.33</v>
      </c>
      <c r="N426" s="20"/>
      <c r="O426" s="20"/>
      <c r="P426" s="20"/>
      <c r="Q426" s="20"/>
      <c r="R426" s="20"/>
      <c r="S426" s="86">
        <v>44788.0</v>
      </c>
      <c r="T426" s="20">
        <f t="shared" ref="T426:V426" si="4237">(1+B426)*1</f>
        <v>1.037</v>
      </c>
      <c r="U426" s="20">
        <f t="shared" si="4237"/>
        <v>1.0379</v>
      </c>
      <c r="V426" s="20">
        <f t="shared" si="4237"/>
        <v>1.0441</v>
      </c>
      <c r="W426" s="91">
        <f t="shared" ref="W426:X426" si="4238">(1+E426)*$L426</f>
        <v>1.016816112</v>
      </c>
      <c r="X426" s="91">
        <f t="shared" si="4238"/>
        <v>1.021591422</v>
      </c>
      <c r="Y426" s="91">
        <f t="shared" ref="Y426:Z426" si="4239">(1+G426)*$M426</f>
        <v>134.9886252</v>
      </c>
      <c r="Z426" s="91">
        <f t="shared" si="4239"/>
        <v>135.4032815</v>
      </c>
      <c r="AA426" s="20"/>
      <c r="AB426" s="86">
        <v>44788.0</v>
      </c>
      <c r="AC426" s="92">
        <f t="shared" ref="AC426:AI426" si="4240">LN(T426/T425)</f>
        <v>-0.0002892542083</v>
      </c>
      <c r="AD426" s="92">
        <f t="shared" si="4240"/>
        <v>-0.00009634375459</v>
      </c>
      <c r="AE426" s="92">
        <f t="shared" si="4240"/>
        <v>0</v>
      </c>
      <c r="AF426" s="92">
        <f t="shared" si="4240"/>
        <v>0.009728462682</v>
      </c>
      <c r="AG426" s="92">
        <f t="shared" si="4240"/>
        <v>0.009573613535</v>
      </c>
      <c r="AH426" s="92">
        <f t="shared" si="4240"/>
        <v>-0.001833781876</v>
      </c>
      <c r="AI426" s="92">
        <f t="shared" si="4240"/>
        <v>-0.00187329117</v>
      </c>
      <c r="AJ426" s="20"/>
      <c r="AK426" s="20">
        <f t="shared" ref="AK426:AQ426" si="4241">AC426*AC426</f>
        <v>0.00000008366799699</v>
      </c>
      <c r="AL426" s="20">
        <f t="shared" si="4241"/>
        <v>0.000000009282119049</v>
      </c>
      <c r="AM426" s="20">
        <f t="shared" si="4241"/>
        <v>0</v>
      </c>
      <c r="AN426" s="20">
        <f t="shared" si="4241"/>
        <v>0.00009464298615</v>
      </c>
      <c r="AO426" s="20">
        <f t="shared" si="4241"/>
        <v>0.00009165407612</v>
      </c>
      <c r="AP426" s="20">
        <f t="shared" si="4241"/>
        <v>0.000003362755967</v>
      </c>
      <c r="AQ426" s="20">
        <f t="shared" si="4241"/>
        <v>0.000003509219808</v>
      </c>
      <c r="AR426" s="20"/>
      <c r="AS426" s="20">
        <f t="shared" ref="AS426:AX426" si="4242">$AC426*AD426</f>
        <v>0.00000002786783645</v>
      </c>
      <c r="AT426" s="20">
        <f t="shared" si="4242"/>
        <v>0</v>
      </c>
      <c r="AU426" s="20">
        <f t="shared" si="4242"/>
        <v>-0.000002813998771</v>
      </c>
      <c r="AV426" s="20">
        <f t="shared" si="4242"/>
        <v>-0.000002769208003</v>
      </c>
      <c r="AW426" s="20">
        <f t="shared" si="4242"/>
        <v>0.0000005304291245</v>
      </c>
      <c r="AX426" s="20">
        <f t="shared" si="4242"/>
        <v>0.0000005418573542</v>
      </c>
      <c r="AY426" s="20"/>
      <c r="AZ426" s="20">
        <f t="shared" ref="AZ426:BD426" si="4243">$AD426*AE426</f>
        <v>0</v>
      </c>
      <c r="BA426" s="20">
        <f t="shared" si="4243"/>
        <v>-0.0000009372766211</v>
      </c>
      <c r="BB426" s="20">
        <f t="shared" si="4243"/>
        <v>-0.000000922357873</v>
      </c>
      <c r="BC426" s="20">
        <f t="shared" si="4243"/>
        <v>0.000000176673431</v>
      </c>
      <c r="BD426" s="20">
        <f t="shared" si="4243"/>
        <v>0.0000001804799048</v>
      </c>
      <c r="BE426" s="20"/>
      <c r="BF426" s="20">
        <f t="shared" ref="BF426:BI426" si="4244">$AE426*AF426</f>
        <v>0</v>
      </c>
      <c r="BG426" s="20">
        <f t="shared" si="4244"/>
        <v>0</v>
      </c>
      <c r="BH426" s="20">
        <f t="shared" si="4244"/>
        <v>0</v>
      </c>
      <c r="BI426" s="20">
        <f t="shared" si="4244"/>
        <v>0</v>
      </c>
      <c r="BJ426" s="20"/>
      <c r="BK426" s="20">
        <f t="shared" ref="BK426:BM426" si="4245">$AF426*AG426</f>
        <v>0.000093136542</v>
      </c>
      <c r="BL426" s="20">
        <f t="shared" si="4245"/>
        <v>-0.00001783987854</v>
      </c>
      <c r="BM426" s="20">
        <f t="shared" si="4245"/>
        <v>-0.00001822424324</v>
      </c>
      <c r="BN426" s="20"/>
      <c r="BO426" s="20">
        <f t="shared" ref="BO426:BP426" si="4246">$AG426*AH426</f>
        <v>-0.00001755591898</v>
      </c>
      <c r="BP426" s="20">
        <f t="shared" si="4246"/>
        <v>-0.0000179341657</v>
      </c>
      <c r="BQ426" s="20"/>
      <c r="BR426" s="20">
        <f t="shared" si="27"/>
        <v>0.000003435207395</v>
      </c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/>
      <c r="DD426" s="20"/>
      <c r="DE426" s="20"/>
    </row>
    <row r="427" ht="15.75" customHeight="1">
      <c r="A427" s="86">
        <v>44789.0</v>
      </c>
      <c r="B427" s="490">
        <v>0.037200000000000004</v>
      </c>
      <c r="C427" s="490">
        <v>0.0379</v>
      </c>
      <c r="D427" s="490">
        <v>0.044800000000000006</v>
      </c>
      <c r="E427" s="20">
        <v>0.03267</v>
      </c>
      <c r="F427" s="20">
        <v>0.03766</v>
      </c>
      <c r="G427" s="20">
        <v>0.01236</v>
      </c>
      <c r="H427" s="20">
        <v>0.01555</v>
      </c>
      <c r="I427" s="20" t="s">
        <v>83</v>
      </c>
      <c r="J427" s="20"/>
      <c r="K427" s="86">
        <v>44789.0</v>
      </c>
      <c r="L427" s="89">
        <v>0.9833</v>
      </c>
      <c r="M427" s="89">
        <v>134.26</v>
      </c>
      <c r="N427" s="20"/>
      <c r="O427" s="20"/>
      <c r="P427" s="20"/>
      <c r="Q427" s="20"/>
      <c r="R427" s="20"/>
      <c r="S427" s="86">
        <v>44789.0</v>
      </c>
      <c r="T427" s="20">
        <f t="shared" ref="T427:V427" si="4247">(1+B427)*1</f>
        <v>1.0372</v>
      </c>
      <c r="U427" s="20">
        <f t="shared" si="4247"/>
        <v>1.0379</v>
      </c>
      <c r="V427" s="20">
        <f t="shared" si="4247"/>
        <v>1.0448</v>
      </c>
      <c r="W427" s="91">
        <f t="shared" ref="W427:X427" si="4248">(1+E427)*$L427</f>
        <v>1.015424411</v>
      </c>
      <c r="X427" s="91">
        <f t="shared" si="4248"/>
        <v>1.020331078</v>
      </c>
      <c r="Y427" s="91">
        <f t="shared" ref="Y427:Z427" si="4249">(1+G427)*$M427</f>
        <v>135.9194536</v>
      </c>
      <c r="Z427" s="91">
        <f t="shared" si="4249"/>
        <v>136.347743</v>
      </c>
      <c r="AA427" s="20"/>
      <c r="AB427" s="86">
        <v>44789.0</v>
      </c>
      <c r="AC427" s="92">
        <f t="shared" ref="AC427:AI427" si="4250">LN(T427/T426)</f>
        <v>0.000192845435</v>
      </c>
      <c r="AD427" s="92">
        <f t="shared" si="4250"/>
        <v>0</v>
      </c>
      <c r="AE427" s="92">
        <f t="shared" si="4250"/>
        <v>0.0006702092261</v>
      </c>
      <c r="AF427" s="92">
        <f t="shared" si="4250"/>
        <v>-0.001369622544</v>
      </c>
      <c r="AG427" s="92">
        <f t="shared" si="4250"/>
        <v>-0.001234468164</v>
      </c>
      <c r="AH427" s="92">
        <f t="shared" si="4250"/>
        <v>0.006871940233</v>
      </c>
      <c r="AI427" s="92">
        <f t="shared" si="4250"/>
        <v>0.006950960383</v>
      </c>
      <c r="AJ427" s="20"/>
      <c r="AK427" s="20">
        <f t="shared" ref="AK427:AQ427" si="4251">AC427*AC427</f>
        <v>0.00000003718936179</v>
      </c>
      <c r="AL427" s="20">
        <f t="shared" si="4251"/>
        <v>0</v>
      </c>
      <c r="AM427" s="20">
        <f t="shared" si="4251"/>
        <v>0.0000004491804068</v>
      </c>
      <c r="AN427" s="20">
        <f t="shared" si="4251"/>
        <v>0.000001875865913</v>
      </c>
      <c r="AO427" s="20">
        <f t="shared" si="4251"/>
        <v>0.000001523911649</v>
      </c>
      <c r="AP427" s="20">
        <f t="shared" si="4251"/>
        <v>0.00004722356257</v>
      </c>
      <c r="AQ427" s="20">
        <f t="shared" si="4251"/>
        <v>0.00004831585025</v>
      </c>
      <c r="AR427" s="20"/>
      <c r="AS427" s="20">
        <f t="shared" ref="AS427:AX427" si="4252">$AC427*AD427</f>
        <v>0</v>
      </c>
      <c r="AT427" s="20">
        <f t="shared" si="4252"/>
        <v>0.0000001292467897</v>
      </c>
      <c r="AU427" s="20">
        <f t="shared" si="4252"/>
        <v>-0.0000002641254553</v>
      </c>
      <c r="AV427" s="20">
        <f t="shared" si="4252"/>
        <v>-0.0000002380615501</v>
      </c>
      <c r="AW427" s="20">
        <f t="shared" si="4252"/>
        <v>0.000001325222303</v>
      </c>
      <c r="AX427" s="20">
        <f t="shared" si="4252"/>
        <v>0.000001340460979</v>
      </c>
      <c r="AY427" s="20"/>
      <c r="AZ427" s="20">
        <f t="shared" ref="AZ427:BD427" si="4253">$AD427*AE427</f>
        <v>0</v>
      </c>
      <c r="BA427" s="20">
        <f t="shared" si="4253"/>
        <v>0</v>
      </c>
      <c r="BB427" s="20">
        <f t="shared" si="4253"/>
        <v>0</v>
      </c>
      <c r="BC427" s="20">
        <f t="shared" si="4253"/>
        <v>0</v>
      </c>
      <c r="BD427" s="20">
        <f t="shared" si="4253"/>
        <v>0</v>
      </c>
      <c r="BE427" s="20"/>
      <c r="BF427" s="20">
        <f t="shared" ref="BF427:BI427" si="4254">$AE427*AF427</f>
        <v>-0.0000009179336653</v>
      </c>
      <c r="BG427" s="20">
        <f t="shared" si="4254"/>
        <v>-0.000000827351953</v>
      </c>
      <c r="BH427" s="20">
        <f t="shared" si="4254"/>
        <v>0.000004605637745</v>
      </c>
      <c r="BI427" s="20">
        <f t="shared" si="4254"/>
        <v>0.000004658597779</v>
      </c>
      <c r="BJ427" s="20"/>
      <c r="BK427" s="20">
        <f t="shared" ref="BK427:BM427" si="4255">$AF427*AG427</f>
        <v>0.000001690755428</v>
      </c>
      <c r="BL427" s="20">
        <f t="shared" si="4255"/>
        <v>-0.000009411964264</v>
      </c>
      <c r="BM427" s="20">
        <f t="shared" si="4255"/>
        <v>-0.000009520192043</v>
      </c>
      <c r="BN427" s="20"/>
      <c r="BO427" s="20">
        <f t="shared" ref="BO427:BP427" si="4256">$AG427*AH427</f>
        <v>-0.000008483191444</v>
      </c>
      <c r="BP427" s="20">
        <f t="shared" si="4256"/>
        <v>-0.000008580739304</v>
      </c>
      <c r="BQ427" s="20"/>
      <c r="BR427" s="20">
        <f t="shared" si="27"/>
        <v>0.00004776658432</v>
      </c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/>
      <c r="DB427" s="20"/>
      <c r="DC427" s="20"/>
      <c r="DD427" s="20"/>
      <c r="DE427" s="20"/>
    </row>
    <row r="428" ht="15.75" customHeight="1">
      <c r="A428" s="86">
        <v>44790.0</v>
      </c>
      <c r="B428" s="490">
        <v>0.0374</v>
      </c>
      <c r="C428" s="490">
        <v>0.0385</v>
      </c>
      <c r="D428" s="490">
        <v>0.045599999999999995</v>
      </c>
      <c r="E428" s="20">
        <v>0.032780000000000004</v>
      </c>
      <c r="F428" s="20">
        <v>0.03775</v>
      </c>
      <c r="G428" s="20">
        <v>0.01242</v>
      </c>
      <c r="H428" s="20">
        <v>0.01555</v>
      </c>
      <c r="I428" s="20" t="s">
        <v>83</v>
      </c>
      <c r="J428" s="20"/>
      <c r="K428" s="86">
        <v>44790.0</v>
      </c>
      <c r="L428" s="89">
        <v>0.9826</v>
      </c>
      <c r="M428" s="89">
        <v>135.1</v>
      </c>
      <c r="N428" s="20"/>
      <c r="O428" s="20"/>
      <c r="P428" s="20"/>
      <c r="Q428" s="20"/>
      <c r="R428" s="20"/>
      <c r="S428" s="86">
        <v>44790.0</v>
      </c>
      <c r="T428" s="20">
        <f t="shared" ref="T428:V428" si="4257">(1+B428)*1</f>
        <v>1.0374</v>
      </c>
      <c r="U428" s="20">
        <f t="shared" si="4257"/>
        <v>1.0385</v>
      </c>
      <c r="V428" s="20">
        <f t="shared" si="4257"/>
        <v>1.0456</v>
      </c>
      <c r="W428" s="91">
        <f t="shared" ref="W428:X428" si="4258">(1+E428)*$L428</f>
        <v>1.014809628</v>
      </c>
      <c r="X428" s="91">
        <f t="shared" si="4258"/>
        <v>1.01969315</v>
      </c>
      <c r="Y428" s="91">
        <f t="shared" ref="Y428:Z428" si="4259">(1+G428)*$M428</f>
        <v>136.777942</v>
      </c>
      <c r="Z428" s="91">
        <f t="shared" si="4259"/>
        <v>137.200805</v>
      </c>
      <c r="AA428" s="20"/>
      <c r="AB428" s="86">
        <v>44790.0</v>
      </c>
      <c r="AC428" s="92">
        <f t="shared" ref="AC428:AI428" si="4260">LN(T428/T427)</f>
        <v>0.0001928082528</v>
      </c>
      <c r="AD428" s="92">
        <f t="shared" si="4260"/>
        <v>0.0005779233449</v>
      </c>
      <c r="AE428" s="92">
        <f t="shared" si="4260"/>
        <v>0.0007654037878</v>
      </c>
      <c r="AF428" s="92">
        <f t="shared" si="4260"/>
        <v>-0.0006056277325</v>
      </c>
      <c r="AG428" s="92">
        <f t="shared" si="4260"/>
        <v>-0.0006254122005</v>
      </c>
      <c r="AH428" s="92">
        <f t="shared" si="4260"/>
        <v>0.006296292154</v>
      </c>
      <c r="AI428" s="92">
        <f t="shared" si="4260"/>
        <v>0.006237026456</v>
      </c>
      <c r="AJ428" s="20"/>
      <c r="AK428" s="20">
        <f t="shared" ref="AK428:AQ428" si="4261">AC428*AC428</f>
        <v>0.00000003717502234</v>
      </c>
      <c r="AL428" s="20">
        <f t="shared" si="4261"/>
        <v>0.0000003339953926</v>
      </c>
      <c r="AM428" s="20">
        <f t="shared" si="4261"/>
        <v>0.0000005858429584</v>
      </c>
      <c r="AN428" s="20">
        <f t="shared" si="4261"/>
        <v>0.0000003667849504</v>
      </c>
      <c r="AO428" s="20">
        <f t="shared" si="4261"/>
        <v>0.0000003911404206</v>
      </c>
      <c r="AP428" s="20">
        <f t="shared" si="4261"/>
        <v>0.00003964329488</v>
      </c>
      <c r="AQ428" s="20">
        <f t="shared" si="4261"/>
        <v>0.00003890049901</v>
      </c>
      <c r="AR428" s="20"/>
      <c r="AS428" s="20">
        <f t="shared" ref="AS428:AX428" si="4262">$AC428*AD428</f>
        <v>0.0000001114283904</v>
      </c>
      <c r="AT428" s="20">
        <f t="shared" si="4262"/>
        <v>0.000000147576167</v>
      </c>
      <c r="AU428" s="20">
        <f t="shared" si="4262"/>
        <v>-0.000000116770025</v>
      </c>
      <c r="AV428" s="20">
        <f t="shared" si="4262"/>
        <v>-0.0000001205846337</v>
      </c>
      <c r="AW428" s="20">
        <f t="shared" si="4262"/>
        <v>0.000001213977089</v>
      </c>
      <c r="AX428" s="20">
        <f t="shared" si="4262"/>
        <v>0.000001202550174</v>
      </c>
      <c r="AY428" s="20"/>
      <c r="AZ428" s="20">
        <f t="shared" ref="AZ428:BD428" si="4263">$AD428*AE428</f>
        <v>0.0000004423447173</v>
      </c>
      <c r="BA428" s="20">
        <f t="shared" si="4263"/>
        <v>-0.000000350006405</v>
      </c>
      <c r="BB428" s="20">
        <f t="shared" si="4263"/>
        <v>-0.0000003614403109</v>
      </c>
      <c r="BC428" s="20">
        <f t="shared" si="4263"/>
        <v>0.000003638774222</v>
      </c>
      <c r="BD428" s="20">
        <f t="shared" si="4263"/>
        <v>0.000003604523192</v>
      </c>
      <c r="BE428" s="20"/>
      <c r="BF428" s="20">
        <f t="shared" ref="BF428:BI428" si="4264">$AE428*AF428</f>
        <v>-0.0000004635497605</v>
      </c>
      <c r="BG428" s="20">
        <f t="shared" si="4264"/>
        <v>-0.0000004786928673</v>
      </c>
      <c r="BH428" s="20">
        <f t="shared" si="4264"/>
        <v>0.000004819205864</v>
      </c>
      <c r="BI428" s="20">
        <f t="shared" si="4264"/>
        <v>0.000004773843674</v>
      </c>
      <c r="BJ428" s="20"/>
      <c r="BK428" s="20">
        <f t="shared" ref="BK428:BM428" si="4265">$AF428*AG428</f>
        <v>0.0000003787669729</v>
      </c>
      <c r="BL428" s="20">
        <f t="shared" si="4265"/>
        <v>-0.00000381320914</v>
      </c>
      <c r="BM428" s="20">
        <f t="shared" si="4265"/>
        <v>-0.00000377731619</v>
      </c>
      <c r="BN428" s="20"/>
      <c r="BO428" s="20">
        <f t="shared" ref="BO428:BP428" si="4266">$AG428*AH428</f>
        <v>-0.000003937777931</v>
      </c>
      <c r="BP428" s="20">
        <f t="shared" si="4266"/>
        <v>-0.00000390071244</v>
      </c>
      <c r="BQ428" s="20"/>
      <c r="BR428" s="20">
        <f t="shared" si="27"/>
        <v>0.00003927014073</v>
      </c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  <c r="CW428" s="20"/>
      <c r="CX428" s="20"/>
      <c r="CY428" s="20"/>
      <c r="CZ428" s="20"/>
      <c r="DA428" s="20"/>
      <c r="DB428" s="20"/>
      <c r="DC428" s="20"/>
      <c r="DD428" s="20"/>
      <c r="DE428" s="20"/>
    </row>
    <row r="429" ht="15.75" customHeight="1">
      <c r="A429" s="86">
        <v>44791.0</v>
      </c>
      <c r="B429" s="490">
        <v>0.038599999999999995</v>
      </c>
      <c r="C429" s="490">
        <v>0.0412</v>
      </c>
      <c r="D429" s="490">
        <v>0.048600000000000004</v>
      </c>
      <c r="E429" s="20">
        <v>0.032850000000000004</v>
      </c>
      <c r="F429" s="20">
        <v>0.037989999999999996</v>
      </c>
      <c r="G429" s="20">
        <v>0.01246</v>
      </c>
      <c r="H429" s="20">
        <v>0.01555</v>
      </c>
      <c r="I429" s="20" t="s">
        <v>83</v>
      </c>
      <c r="J429" s="20"/>
      <c r="K429" s="86">
        <v>44791.0</v>
      </c>
      <c r="L429" s="89">
        <v>0.9917</v>
      </c>
      <c r="M429" s="89">
        <v>135.9</v>
      </c>
      <c r="N429" s="20"/>
      <c r="O429" s="20"/>
      <c r="P429" s="20"/>
      <c r="Q429" s="20"/>
      <c r="R429" s="20"/>
      <c r="S429" s="86">
        <v>44791.0</v>
      </c>
      <c r="T429" s="20">
        <f t="shared" ref="T429:V429" si="4267">(1+B429)*1</f>
        <v>1.0386</v>
      </c>
      <c r="U429" s="20">
        <f t="shared" si="4267"/>
        <v>1.0412</v>
      </c>
      <c r="V429" s="20">
        <f t="shared" si="4267"/>
        <v>1.0486</v>
      </c>
      <c r="W429" s="91">
        <f t="shared" ref="W429:X429" si="4268">(1+E429)*$L429</f>
        <v>1.024277345</v>
      </c>
      <c r="X429" s="91">
        <f t="shared" si="4268"/>
        <v>1.029374683</v>
      </c>
      <c r="Y429" s="91">
        <f t="shared" ref="Y429:Z429" si="4269">(1+G429)*$M429</f>
        <v>137.593314</v>
      </c>
      <c r="Z429" s="91">
        <f t="shared" si="4269"/>
        <v>138.013245</v>
      </c>
      <c r="AA429" s="20"/>
      <c r="AB429" s="86">
        <v>44791.0</v>
      </c>
      <c r="AC429" s="92">
        <f t="shared" ref="AC429:AI429" si="4270">LN(T429/T428)</f>
        <v>0.001156069493</v>
      </c>
      <c r="AD429" s="92">
        <f t="shared" si="4270"/>
        <v>0.002596529804</v>
      </c>
      <c r="AE429" s="92">
        <f t="shared" si="4270"/>
        <v>0.002865057828</v>
      </c>
      <c r="AF429" s="92">
        <f t="shared" si="4270"/>
        <v>0.00928629839</v>
      </c>
      <c r="AG429" s="92">
        <f t="shared" si="4270"/>
        <v>0.009449765292</v>
      </c>
      <c r="AH429" s="92">
        <f t="shared" si="4270"/>
        <v>0.005943584705</v>
      </c>
      <c r="AI429" s="92">
        <f t="shared" si="4270"/>
        <v>0.005904076191</v>
      </c>
      <c r="AJ429" s="20"/>
      <c r="AK429" s="20">
        <f t="shared" ref="AK429:AQ429" si="4271">AC429*AC429</f>
        <v>0.000001336496672</v>
      </c>
      <c r="AL429" s="20">
        <f t="shared" si="4271"/>
        <v>0.000006741967024</v>
      </c>
      <c r="AM429" s="20">
        <f t="shared" si="4271"/>
        <v>0.00000820855636</v>
      </c>
      <c r="AN429" s="20">
        <f t="shared" si="4271"/>
        <v>0.00008623533779</v>
      </c>
      <c r="AO429" s="20">
        <f t="shared" si="4271"/>
        <v>0.00008929806408</v>
      </c>
      <c r="AP429" s="20">
        <f t="shared" si="4271"/>
        <v>0.00003532619915</v>
      </c>
      <c r="AQ429" s="20">
        <f t="shared" si="4271"/>
        <v>0.00003485811567</v>
      </c>
      <c r="AR429" s="20"/>
      <c r="AS429" s="20">
        <f t="shared" ref="AS429:AX429" si="4272">$AC429*AD429</f>
        <v>0.000003001768894</v>
      </c>
      <c r="AT429" s="20">
        <f t="shared" si="4272"/>
        <v>0.000003312205951</v>
      </c>
      <c r="AU429" s="20">
        <f t="shared" si="4272"/>
        <v>0.00001073560627</v>
      </c>
      <c r="AV429" s="20">
        <f t="shared" si="4272"/>
        <v>0.00001092458537</v>
      </c>
      <c r="AW429" s="20">
        <f t="shared" si="4272"/>
        <v>0.000006871196956</v>
      </c>
      <c r="AX429" s="20">
        <f t="shared" si="4272"/>
        <v>0.000006825522368</v>
      </c>
      <c r="AY429" s="20"/>
      <c r="AZ429" s="20">
        <f t="shared" ref="AZ429:BD429" si="4273">$AD429*AE429</f>
        <v>0.000007439208042</v>
      </c>
      <c r="BA429" s="20">
        <f t="shared" si="4273"/>
        <v>0.00002411215054</v>
      </c>
      <c r="BB429" s="20">
        <f t="shared" si="4273"/>
        <v>0.00002453659722</v>
      </c>
      <c r="BC429" s="20">
        <f t="shared" si="4273"/>
        <v>0.00001543269483</v>
      </c>
      <c r="BD429" s="20">
        <f t="shared" si="4273"/>
        <v>0.0000153301098</v>
      </c>
      <c r="BE429" s="20"/>
      <c r="BF429" s="20">
        <f t="shared" ref="BF429:BI429" si="4274">$AE429*AF429</f>
        <v>0.0000266057819</v>
      </c>
      <c r="BG429" s="20">
        <f t="shared" si="4274"/>
        <v>0.00002707412403</v>
      </c>
      <c r="BH429" s="20">
        <f t="shared" si="4274"/>
        <v>0.00001702871389</v>
      </c>
      <c r="BI429" s="20">
        <f t="shared" si="4274"/>
        <v>0.00001691551971</v>
      </c>
      <c r="BJ429" s="20"/>
      <c r="BK429" s="20">
        <f t="shared" ref="BK429:BM429" si="4275">$AF429*AG429</f>
        <v>0.00008775334022</v>
      </c>
      <c r="BL429" s="20">
        <f t="shared" si="4275"/>
        <v>0.00005519390108</v>
      </c>
      <c r="BM429" s="20">
        <f t="shared" si="4275"/>
        <v>0.00005482701323</v>
      </c>
      <c r="BN429" s="20"/>
      <c r="BO429" s="20">
        <f t="shared" ref="BO429:BP429" si="4276">$AG429*AH429</f>
        <v>0.00005616548046</v>
      </c>
      <c r="BP429" s="20">
        <f t="shared" si="4276"/>
        <v>0.00005579213427</v>
      </c>
      <c r="BQ429" s="20"/>
      <c r="BR429" s="20">
        <f t="shared" si="27"/>
        <v>0.00003509137695</v>
      </c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0"/>
      <c r="DB429" s="20"/>
      <c r="DC429" s="20"/>
      <c r="DD429" s="20"/>
      <c r="DE429" s="20"/>
    </row>
    <row r="430" ht="15.75" customHeight="1">
      <c r="A430" s="86">
        <v>44792.0</v>
      </c>
      <c r="B430" s="490">
        <v>0.038900000000000004</v>
      </c>
      <c r="C430" s="490">
        <v>0.041299999999999996</v>
      </c>
      <c r="D430" s="490">
        <v>0.0489</v>
      </c>
      <c r="E430" s="20">
        <v>0.032869999999999996</v>
      </c>
      <c r="F430" s="20">
        <v>0.03807</v>
      </c>
      <c r="G430" s="20">
        <v>0.0125</v>
      </c>
      <c r="H430" s="20">
        <v>0.01555</v>
      </c>
      <c r="I430" s="20" t="s">
        <v>83</v>
      </c>
      <c r="J430" s="20"/>
      <c r="K430" s="86">
        <v>44792.0</v>
      </c>
      <c r="L430" s="89">
        <v>0.9967</v>
      </c>
      <c r="M430" s="89">
        <v>137.09</v>
      </c>
      <c r="N430" s="20"/>
      <c r="O430" s="20"/>
      <c r="P430" s="20"/>
      <c r="Q430" s="20"/>
      <c r="R430" s="20"/>
      <c r="S430" s="86">
        <v>44792.0</v>
      </c>
      <c r="T430" s="20">
        <f t="shared" ref="T430:V430" si="4277">(1+B430)*1</f>
        <v>1.0389</v>
      </c>
      <c r="U430" s="20">
        <f t="shared" si="4277"/>
        <v>1.0413</v>
      </c>
      <c r="V430" s="20">
        <f t="shared" si="4277"/>
        <v>1.0489</v>
      </c>
      <c r="W430" s="91">
        <f t="shared" ref="W430:X430" si="4278">(1+E430)*$L430</f>
        <v>1.029461529</v>
      </c>
      <c r="X430" s="91">
        <f t="shared" si="4278"/>
        <v>1.034644369</v>
      </c>
      <c r="Y430" s="91">
        <f t="shared" ref="Y430:Z430" si="4279">(1+G430)*$M430</f>
        <v>138.803625</v>
      </c>
      <c r="Z430" s="91">
        <f t="shared" si="4279"/>
        <v>139.2217495</v>
      </c>
      <c r="AA430" s="20"/>
      <c r="AB430" s="86">
        <v>44792.0</v>
      </c>
      <c r="AC430" s="92">
        <f t="shared" ref="AC430:AI430" si="4280">LN(T430/T429)</f>
        <v>0.0002888086663</v>
      </c>
      <c r="AD430" s="92">
        <f t="shared" si="4280"/>
        <v>0.00009603841544</v>
      </c>
      <c r="AE430" s="92">
        <f t="shared" si="4280"/>
        <v>0.0002860548291</v>
      </c>
      <c r="AF430" s="92">
        <f t="shared" si="4280"/>
        <v>0.00504854349</v>
      </c>
      <c r="AG430" s="92">
        <f t="shared" si="4280"/>
        <v>0.005106248845</v>
      </c>
      <c r="AH430" s="92">
        <f t="shared" si="4280"/>
        <v>0.008757830244</v>
      </c>
      <c r="AI430" s="92">
        <f t="shared" si="4280"/>
        <v>0.008718323291</v>
      </c>
      <c r="AJ430" s="20"/>
      <c r="AK430" s="20">
        <f t="shared" ref="AK430:AQ430" si="4281">AC430*AC430</f>
        <v>0.00000008341044571</v>
      </c>
      <c r="AL430" s="20">
        <f t="shared" si="4281"/>
        <v>0.00000000922337724</v>
      </c>
      <c r="AM430" s="20">
        <f t="shared" si="4281"/>
        <v>0.00000008182736527</v>
      </c>
      <c r="AN430" s="20">
        <f t="shared" si="4281"/>
        <v>0.00002548779137</v>
      </c>
      <c r="AO430" s="20">
        <f t="shared" si="4281"/>
        <v>0.00002607377727</v>
      </c>
      <c r="AP430" s="20">
        <f t="shared" si="4281"/>
        <v>0.00007669959058</v>
      </c>
      <c r="AQ430" s="20">
        <f t="shared" si="4281"/>
        <v>0.000076009161</v>
      </c>
      <c r="AR430" s="20"/>
      <c r="AS430" s="20">
        <f t="shared" ref="AS430:AX430" si="4282">$AC430*AD430</f>
        <v>0.00000002773672667</v>
      </c>
      <c r="AT430" s="20">
        <f t="shared" si="4282"/>
        <v>0.00000008261511368</v>
      </c>
      <c r="AU430" s="20">
        <f t="shared" si="4282"/>
        <v>0.000001458063112</v>
      </c>
      <c r="AV430" s="20">
        <f t="shared" si="4282"/>
        <v>0.000001474728919</v>
      </c>
      <c r="AW430" s="20">
        <f t="shared" si="4282"/>
        <v>0.000002529337272</v>
      </c>
      <c r="AX430" s="20">
        <f t="shared" si="4282"/>
        <v>0.000002517927322</v>
      </c>
      <c r="AY430" s="20"/>
      <c r="AZ430" s="20">
        <f t="shared" ref="AZ430:BD430" si="4283">$AD430*AE430</f>
        <v>0.00000002747225252</v>
      </c>
      <c r="BA430" s="20">
        <f t="shared" si="4283"/>
        <v>0.000000484854117</v>
      </c>
      <c r="BB430" s="20">
        <f t="shared" si="4283"/>
        <v>0.0000004903960479</v>
      </c>
      <c r="BC430" s="20">
        <f t="shared" si="4283"/>
        <v>0.0000008410881393</v>
      </c>
      <c r="BD430" s="20">
        <f t="shared" si="4283"/>
        <v>0.0000008372939541</v>
      </c>
      <c r="BE430" s="20"/>
      <c r="BF430" s="20">
        <f t="shared" ref="BF430:BI430" si="4284">$AE430*AF430</f>
        <v>0.000001444160245</v>
      </c>
      <c r="BG430" s="20">
        <f t="shared" si="4284"/>
        <v>0.000001460667141</v>
      </c>
      <c r="BH430" s="20">
        <f t="shared" si="4284"/>
        <v>0.000002505219634</v>
      </c>
      <c r="BI430" s="20">
        <f t="shared" si="4284"/>
        <v>0.000002493918479</v>
      </c>
      <c r="BJ430" s="20"/>
      <c r="BK430" s="20">
        <f t="shared" ref="BK430:BM430" si="4285">$AF430*AG430</f>
        <v>0.00002577911936</v>
      </c>
      <c r="BL430" s="20">
        <f t="shared" si="4285"/>
        <v>0.00004421428686</v>
      </c>
      <c r="BM430" s="20">
        <f t="shared" si="4285"/>
        <v>0.00004401483429</v>
      </c>
      <c r="BN430" s="20"/>
      <c r="BO430" s="20">
        <f t="shared" ref="BO430:BP430" si="4286">$AG430*AH430</f>
        <v>0.00004471966057</v>
      </c>
      <c r="BP430" s="20">
        <f t="shared" si="4286"/>
        <v>0.00004451792823</v>
      </c>
      <c r="BQ430" s="20"/>
      <c r="BR430" s="20">
        <f t="shared" si="27"/>
        <v>0.00007635359539</v>
      </c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/>
      <c r="DB430" s="20"/>
      <c r="DC430" s="20"/>
      <c r="DD430" s="20"/>
      <c r="DE430" s="20"/>
    </row>
    <row r="431" ht="15.75" customHeight="1">
      <c r="A431" s="86">
        <v>44795.0</v>
      </c>
      <c r="B431" s="490">
        <v>0.039599999999999996</v>
      </c>
      <c r="C431" s="490">
        <v>0.042699999999999995</v>
      </c>
      <c r="D431" s="490">
        <v>0.05</v>
      </c>
      <c r="E431" s="20">
        <v>0.03329</v>
      </c>
      <c r="F431" s="20">
        <v>0.0388</v>
      </c>
      <c r="G431" s="20">
        <v>0.01269</v>
      </c>
      <c r="H431" s="20">
        <v>0.01555</v>
      </c>
      <c r="I431" s="20" t="s">
        <v>83</v>
      </c>
      <c r="J431" s="20"/>
      <c r="K431" s="86">
        <v>44795.0</v>
      </c>
      <c r="L431" s="89">
        <v>1.006</v>
      </c>
      <c r="M431" s="89">
        <v>137.52</v>
      </c>
      <c r="N431" s="20"/>
      <c r="O431" s="20"/>
      <c r="P431" s="20"/>
      <c r="Q431" s="20"/>
      <c r="R431" s="20"/>
      <c r="S431" s="86">
        <v>44795.0</v>
      </c>
      <c r="T431" s="20">
        <f t="shared" ref="T431:V431" si="4287">(1+B431)*1</f>
        <v>1.0396</v>
      </c>
      <c r="U431" s="20">
        <f t="shared" si="4287"/>
        <v>1.0427</v>
      </c>
      <c r="V431" s="20">
        <f t="shared" si="4287"/>
        <v>1.05</v>
      </c>
      <c r="W431" s="91">
        <f t="shared" ref="W431:X431" si="4288">(1+E431)*$L431</f>
        <v>1.03948974</v>
      </c>
      <c r="X431" s="91">
        <f t="shared" si="4288"/>
        <v>1.0450328</v>
      </c>
      <c r="Y431" s="91">
        <f t="shared" ref="Y431:Z431" si="4289">(1+G431)*$M431</f>
        <v>139.2651288</v>
      </c>
      <c r="Z431" s="91">
        <f t="shared" si="4289"/>
        <v>139.658436</v>
      </c>
      <c r="AA431" s="20"/>
      <c r="AB431" s="86">
        <v>44795.0</v>
      </c>
      <c r="AC431" s="92">
        <f t="shared" ref="AC431:AI431" si="4290">LN(T431/T430)</f>
        <v>0.0006735626908</v>
      </c>
      <c r="AD431" s="92">
        <f t="shared" si="4290"/>
        <v>0.00134357026</v>
      </c>
      <c r="AE431" s="92">
        <f t="shared" si="4290"/>
        <v>0.001048168184</v>
      </c>
      <c r="AF431" s="92">
        <f t="shared" si="4290"/>
        <v>0.009694079975</v>
      </c>
      <c r="AG431" s="92">
        <f t="shared" si="4290"/>
        <v>0.009990509643</v>
      </c>
      <c r="AH431" s="92">
        <f t="shared" si="4290"/>
        <v>0.003319353343</v>
      </c>
      <c r="AI431" s="92">
        <f t="shared" si="4290"/>
        <v>0.003131716627</v>
      </c>
      <c r="AJ431" s="20"/>
      <c r="AK431" s="20">
        <f t="shared" ref="AK431:AQ431" si="4291">AC431*AC431</f>
        <v>0.0000004536866985</v>
      </c>
      <c r="AL431" s="20">
        <f t="shared" si="4291"/>
        <v>0.000001805181043</v>
      </c>
      <c r="AM431" s="20">
        <f t="shared" si="4291"/>
        <v>0.000001098656542</v>
      </c>
      <c r="AN431" s="20">
        <f t="shared" si="4291"/>
        <v>0.00009397518657</v>
      </c>
      <c r="AO431" s="20">
        <f t="shared" si="4291"/>
        <v>0.00009981028293</v>
      </c>
      <c r="AP431" s="20">
        <f t="shared" si="4291"/>
        <v>0.00001101810662</v>
      </c>
      <c r="AQ431" s="20">
        <f t="shared" si="4291"/>
        <v>0.00000980764903</v>
      </c>
      <c r="AR431" s="20"/>
      <c r="AS431" s="20">
        <f t="shared" ref="AS431:AX431" si="4292">$AC431*AD431</f>
        <v>0.0000009049787995</v>
      </c>
      <c r="AT431" s="20">
        <f t="shared" si="4292"/>
        <v>0.0000007060069825</v>
      </c>
      <c r="AU431" s="20">
        <f t="shared" si="4292"/>
        <v>0.000006529570594</v>
      </c>
      <c r="AV431" s="20">
        <f t="shared" si="4292"/>
        <v>0.000006729234558</v>
      </c>
      <c r="AW431" s="20">
        <f t="shared" si="4292"/>
        <v>0.00000223579257</v>
      </c>
      <c r="AX431" s="20">
        <f t="shared" si="4292"/>
        <v>0.000002109407478</v>
      </c>
      <c r="AY431" s="20"/>
      <c r="AZ431" s="20">
        <f t="shared" ref="AZ431:BD431" si="4293">$AD431*AE431</f>
        <v>0.000001408287599</v>
      </c>
      <c r="BA431" s="20">
        <f t="shared" si="4293"/>
        <v>0.00001302467755</v>
      </c>
      <c r="BB431" s="20">
        <f t="shared" si="4293"/>
        <v>0.00001342295164</v>
      </c>
      <c r="BC431" s="20">
        <f t="shared" si="4293"/>
        <v>0.000004459784433</v>
      </c>
      <c r="BD431" s="20">
        <f t="shared" si="4293"/>
        <v>0.000004207681322</v>
      </c>
      <c r="BE431" s="20"/>
      <c r="BF431" s="20">
        <f t="shared" ref="BF431:BI431" si="4294">$AE431*AF431</f>
        <v>0.0000101610262</v>
      </c>
      <c r="BG431" s="20">
        <f t="shared" si="4294"/>
        <v>0.00001047173435</v>
      </c>
      <c r="BH431" s="20">
        <f t="shared" si="4294"/>
        <v>0.000003479240566</v>
      </c>
      <c r="BI431" s="20">
        <f t="shared" si="4294"/>
        <v>0.00000328256573</v>
      </c>
      <c r="BJ431" s="20"/>
      <c r="BK431" s="20">
        <f t="shared" ref="BK431:BM431" si="4295">$AF431*AG431</f>
        <v>0.00009684879948</v>
      </c>
      <c r="BL431" s="20">
        <f t="shared" si="4295"/>
        <v>0.00003217807677</v>
      </c>
      <c r="BM431" s="20">
        <f t="shared" si="4295"/>
        <v>0.00003035911144</v>
      </c>
      <c r="BN431" s="20"/>
      <c r="BO431" s="20">
        <f t="shared" ref="BO431:BP431" si="4296">$AG431*AH431</f>
        <v>0.00003316203158</v>
      </c>
      <c r="BP431" s="20">
        <f t="shared" si="4296"/>
        <v>0.00003128744516</v>
      </c>
      <c r="BQ431" s="20"/>
      <c r="BR431" s="20">
        <f t="shared" si="27"/>
        <v>0.00001039527405</v>
      </c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20"/>
      <c r="DD431" s="20"/>
      <c r="DE431" s="20"/>
    </row>
    <row r="432" ht="15.75" customHeight="1">
      <c r="A432" s="86">
        <v>44796.0</v>
      </c>
      <c r="B432" s="490">
        <v>0.0398</v>
      </c>
      <c r="C432" s="490">
        <v>0.0425</v>
      </c>
      <c r="D432" s="490">
        <v>0.049800000000000004</v>
      </c>
      <c r="E432" s="20">
        <v>0.033530000000000004</v>
      </c>
      <c r="F432" s="20">
        <v>0.03886</v>
      </c>
      <c r="G432" s="20">
        <v>0.012669999999999999</v>
      </c>
      <c r="H432" s="20">
        <v>0.01555</v>
      </c>
      <c r="I432" s="20" t="s">
        <v>83</v>
      </c>
      <c r="J432" s="20"/>
      <c r="K432" s="86">
        <v>44796.0</v>
      </c>
      <c r="L432" s="89">
        <v>1.0032</v>
      </c>
      <c r="M432" s="89">
        <v>136.82</v>
      </c>
      <c r="N432" s="20"/>
      <c r="O432" s="20"/>
      <c r="P432" s="20"/>
      <c r="Q432" s="20"/>
      <c r="R432" s="20"/>
      <c r="S432" s="86">
        <v>44796.0</v>
      </c>
      <c r="T432" s="20">
        <f t="shared" ref="T432:V432" si="4297">(1+B432)*1</f>
        <v>1.0398</v>
      </c>
      <c r="U432" s="20">
        <f t="shared" si="4297"/>
        <v>1.0425</v>
      </c>
      <c r="V432" s="20">
        <f t="shared" si="4297"/>
        <v>1.0498</v>
      </c>
      <c r="W432" s="91">
        <f t="shared" ref="W432:X432" si="4298">(1+E432)*$L432</f>
        <v>1.036837296</v>
      </c>
      <c r="X432" s="91">
        <f t="shared" si="4298"/>
        <v>1.042184352</v>
      </c>
      <c r="Y432" s="91">
        <f t="shared" ref="Y432:Z432" si="4299">(1+G432)*$M432</f>
        <v>138.5535094</v>
      </c>
      <c r="Z432" s="91">
        <f t="shared" si="4299"/>
        <v>138.947551</v>
      </c>
      <c r="AA432" s="20"/>
      <c r="AB432" s="86">
        <v>44796.0</v>
      </c>
      <c r="AC432" s="92">
        <f t="shared" ref="AC432:AI432" si="4300">LN(T432/T431)</f>
        <v>0.0001923631823</v>
      </c>
      <c r="AD432" s="92">
        <f t="shared" si="4300"/>
        <v>-0.0001918281226</v>
      </c>
      <c r="AE432" s="92">
        <f t="shared" si="4300"/>
        <v>-0.0001904943334</v>
      </c>
      <c r="AF432" s="92">
        <f t="shared" si="4300"/>
        <v>-0.002554939946</v>
      </c>
      <c r="AG432" s="92">
        <f t="shared" si="4300"/>
        <v>-0.002729423496</v>
      </c>
      <c r="AH432" s="92">
        <f t="shared" si="4300"/>
        <v>-0.005122917317</v>
      </c>
      <c r="AI432" s="92">
        <f t="shared" si="4300"/>
        <v>-0.005103167742</v>
      </c>
      <c r="AJ432" s="20"/>
      <c r="AK432" s="20">
        <f t="shared" ref="AK432:AQ432" si="4301">AC432*AC432</f>
        <v>0.0000000370035939</v>
      </c>
      <c r="AL432" s="20">
        <f t="shared" si="4301"/>
        <v>0.00000003679802862</v>
      </c>
      <c r="AM432" s="20">
        <f t="shared" si="4301"/>
        <v>0.00000003628809105</v>
      </c>
      <c r="AN432" s="20">
        <f t="shared" si="4301"/>
        <v>0.000006527718129</v>
      </c>
      <c r="AO432" s="20">
        <f t="shared" si="4301"/>
        <v>0.000007449752623</v>
      </c>
      <c r="AP432" s="20">
        <f t="shared" si="4301"/>
        <v>0.00002624428184</v>
      </c>
      <c r="AQ432" s="20">
        <f t="shared" si="4301"/>
        <v>0.000026042321</v>
      </c>
      <c r="AR432" s="20"/>
      <c r="AS432" s="20">
        <f t="shared" ref="AS432:AX432" si="4302">$AC432*AD432</f>
        <v>-0.00000003690066811</v>
      </c>
      <c r="AT432" s="20">
        <f t="shared" si="4302"/>
        <v>-0.00000003664409617</v>
      </c>
      <c r="AU432" s="20">
        <f t="shared" si="4302"/>
        <v>-0.0000004914763786</v>
      </c>
      <c r="AV432" s="20">
        <f t="shared" si="4302"/>
        <v>-0.0000005250405896</v>
      </c>
      <c r="AW432" s="20">
        <f t="shared" si="4302"/>
        <v>-0.0000009854606777</v>
      </c>
      <c r="AX432" s="20">
        <f t="shared" si="4302"/>
        <v>-0.0000009816615865</v>
      </c>
      <c r="AY432" s="20"/>
      <c r="AZ432" s="20">
        <f t="shared" ref="AZ432:BD432" si="4303">$AD432*AE432</f>
        <v>0.00000003654217033</v>
      </c>
      <c r="BA432" s="20">
        <f t="shared" si="4303"/>
        <v>0.0000004901093332</v>
      </c>
      <c r="BB432" s="20">
        <f t="shared" si="4303"/>
        <v>0.0000005235801851</v>
      </c>
      <c r="BC432" s="20">
        <f t="shared" si="4303"/>
        <v>0.0000009827196111</v>
      </c>
      <c r="BD432" s="20">
        <f t="shared" si="4303"/>
        <v>0.0000009789310872</v>
      </c>
      <c r="BE432" s="20"/>
      <c r="BF432" s="20">
        <f t="shared" ref="BF432:BI432" si="4304">$AE432*AF432</f>
        <v>0.0000004867015819</v>
      </c>
      <c r="BG432" s="20">
        <f t="shared" si="4304"/>
        <v>0.0000005199397094</v>
      </c>
      <c r="BH432" s="20">
        <f t="shared" si="4304"/>
        <v>0.0000009758867192</v>
      </c>
      <c r="BI432" s="20">
        <f t="shared" si="4304"/>
        <v>0.000000972124537</v>
      </c>
      <c r="BJ432" s="20"/>
      <c r="BK432" s="20">
        <f t="shared" ref="BK432:BM432" si="4305">$AF432*AG432</f>
        <v>0.000006973513121</v>
      </c>
      <c r="BL432" s="20">
        <f t="shared" si="4305"/>
        <v>0.00001308874609</v>
      </c>
      <c r="BM432" s="20">
        <f t="shared" si="4305"/>
        <v>0.00001303828712</v>
      </c>
      <c r="BN432" s="20"/>
      <c r="BO432" s="20">
        <f t="shared" ref="BO432:BP432" si="4306">$AG432*AH432</f>
        <v>0.0000139826109</v>
      </c>
      <c r="BP432" s="20">
        <f t="shared" si="4306"/>
        <v>0.00001392870594</v>
      </c>
      <c r="BQ432" s="20"/>
      <c r="BR432" s="20">
        <f t="shared" si="27"/>
        <v>0.0000261431064</v>
      </c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/>
      <c r="DB432" s="20"/>
      <c r="DC432" s="20"/>
      <c r="DD432" s="20"/>
      <c r="DE432" s="20"/>
    </row>
    <row r="433" ht="15.75" customHeight="1">
      <c r="A433" s="86">
        <v>44797.0</v>
      </c>
      <c r="B433" s="490">
        <v>0.0397</v>
      </c>
      <c r="C433" s="490">
        <v>0.042199999999999994</v>
      </c>
      <c r="D433" s="490">
        <v>0.0495</v>
      </c>
      <c r="E433" s="20">
        <v>0.03437</v>
      </c>
      <c r="F433" s="20">
        <v>0.039670000000000004</v>
      </c>
      <c r="G433" s="20">
        <v>0.01272</v>
      </c>
      <c r="H433" s="20">
        <v>0.01555</v>
      </c>
      <c r="I433" s="20" t="s">
        <v>83</v>
      </c>
      <c r="J433" s="20"/>
      <c r="K433" s="86">
        <v>44797.0</v>
      </c>
      <c r="L433" s="89">
        <v>1.0038</v>
      </c>
      <c r="M433" s="89">
        <v>137.17</v>
      </c>
      <c r="N433" s="20"/>
      <c r="O433" s="20"/>
      <c r="P433" s="20"/>
      <c r="Q433" s="20"/>
      <c r="R433" s="20"/>
      <c r="S433" s="86">
        <v>44797.0</v>
      </c>
      <c r="T433" s="20">
        <f t="shared" ref="T433:V433" si="4307">(1+B433)*1</f>
        <v>1.0397</v>
      </c>
      <c r="U433" s="20">
        <f t="shared" si="4307"/>
        <v>1.0422</v>
      </c>
      <c r="V433" s="20">
        <f t="shared" si="4307"/>
        <v>1.0495</v>
      </c>
      <c r="W433" s="91">
        <f t="shared" ref="W433:X433" si="4308">(1+E433)*$L433</f>
        <v>1.038300606</v>
      </c>
      <c r="X433" s="91">
        <f t="shared" si="4308"/>
        <v>1.043620746</v>
      </c>
      <c r="Y433" s="91">
        <f t="shared" ref="Y433:Z433" si="4309">(1+G433)*$M433</f>
        <v>138.9148024</v>
      </c>
      <c r="Z433" s="91">
        <f t="shared" si="4309"/>
        <v>139.3029935</v>
      </c>
      <c r="AA433" s="20"/>
      <c r="AB433" s="86">
        <v>44797.0</v>
      </c>
      <c r="AC433" s="92">
        <f t="shared" ref="AC433:AI433" si="4310">LN(T433/T432)</f>
        <v>-0.00009617696569</v>
      </c>
      <c r="AD433" s="92">
        <f t="shared" si="4310"/>
        <v>-0.0002878111978</v>
      </c>
      <c r="AE433" s="92">
        <f t="shared" si="4310"/>
        <v>-0.0002858095575</v>
      </c>
      <c r="AF433" s="92">
        <f t="shared" si="4310"/>
        <v>0.001410325782</v>
      </c>
      <c r="AG433" s="92">
        <f t="shared" si="4310"/>
        <v>0.001377304359</v>
      </c>
      <c r="AH433" s="92">
        <f t="shared" si="4310"/>
        <v>0.002604212365</v>
      </c>
      <c r="AI433" s="92">
        <f t="shared" si="4310"/>
        <v>0.002554839157</v>
      </c>
      <c r="AJ433" s="20"/>
      <c r="AK433" s="20">
        <f t="shared" ref="AK433:AQ433" si="4311">AC433*AC433</f>
        <v>0.00000000925000873</v>
      </c>
      <c r="AL433" s="20">
        <f t="shared" si="4311"/>
        <v>0.0000000828352856</v>
      </c>
      <c r="AM433" s="20">
        <f t="shared" si="4311"/>
        <v>0.00000008168710317</v>
      </c>
      <c r="AN433" s="20">
        <f t="shared" si="4311"/>
        <v>0.000001989018812</v>
      </c>
      <c r="AO433" s="20">
        <f t="shared" si="4311"/>
        <v>0.000001896967298</v>
      </c>
      <c r="AP433" s="20">
        <f t="shared" si="4311"/>
        <v>0.00000678192204</v>
      </c>
      <c r="AQ433" s="20">
        <f t="shared" si="4311"/>
        <v>0.000006527203121</v>
      </c>
      <c r="AR433" s="20"/>
      <c r="AS433" s="20">
        <f t="shared" ref="AS433:AX433" si="4312">$AC433*AD433</f>
        <v>0.0000000276808077</v>
      </c>
      <c r="AT433" s="20">
        <f t="shared" si="4312"/>
        <v>0.00000002748829601</v>
      </c>
      <c r="AU433" s="20">
        <f t="shared" si="4312"/>
        <v>-0.0000001356408544</v>
      </c>
      <c r="AV433" s="20">
        <f t="shared" si="4312"/>
        <v>-0.0000001324649541</v>
      </c>
      <c r="AW433" s="20">
        <f t="shared" si="4312"/>
        <v>-0.0000002504652432</v>
      </c>
      <c r="AX433" s="20">
        <f t="shared" si="4312"/>
        <v>-0.000000245716678</v>
      </c>
      <c r="AY433" s="20"/>
      <c r="AZ433" s="20">
        <f t="shared" ref="AZ433:BD433" si="4313">$AD433*AE433</f>
        <v>0.0000000822591911</v>
      </c>
      <c r="BA433" s="20">
        <f t="shared" si="4313"/>
        <v>-0.0000004059075528</v>
      </c>
      <c r="BB433" s="20">
        <f t="shared" si="4313"/>
        <v>-0.0000003964036174</v>
      </c>
      <c r="BC433" s="20">
        <f t="shared" si="4313"/>
        <v>-0.0000007495214801</v>
      </c>
      <c r="BD433" s="20">
        <f t="shared" si="4313"/>
        <v>-0.0000007353113182</v>
      </c>
      <c r="BE433" s="20"/>
      <c r="BF433" s="20">
        <f t="shared" ref="BF433:BI433" si="4314">$AE433*AF433</f>
        <v>-0.0000004030845878</v>
      </c>
      <c r="BG433" s="20">
        <f t="shared" si="4314"/>
        <v>-0.0000003936467495</v>
      </c>
      <c r="BH433" s="20">
        <f t="shared" si="4314"/>
        <v>-0.0000007443087836</v>
      </c>
      <c r="BI433" s="20">
        <f t="shared" si="4314"/>
        <v>-0.0000007301974491</v>
      </c>
      <c r="BJ433" s="20"/>
      <c r="BK433" s="20">
        <f t="shared" ref="BK433:BM433" si="4315">$AF433*AG433</f>
        <v>0.000001942447848</v>
      </c>
      <c r="BL433" s="20">
        <f t="shared" si="4315"/>
        <v>0.00000367278784</v>
      </c>
      <c r="BM433" s="20">
        <f t="shared" si="4315"/>
        <v>0.000003603155533</v>
      </c>
      <c r="BN433" s="20"/>
      <c r="BO433" s="20">
        <f t="shared" ref="BO433:BP433" si="4316">$AG433*AH433</f>
        <v>0.000003586793042</v>
      </c>
      <c r="BP433" s="20">
        <f t="shared" si="4316"/>
        <v>0.000003518791109</v>
      </c>
      <c r="BQ433" s="20"/>
      <c r="BR433" s="20">
        <f t="shared" si="27"/>
        <v>0.000006653343723</v>
      </c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/>
      <c r="DB433" s="20"/>
      <c r="DC433" s="20"/>
      <c r="DD433" s="20"/>
      <c r="DE433" s="20"/>
    </row>
    <row r="434" ht="15.75" customHeight="1">
      <c r="A434" s="86">
        <v>44798.0</v>
      </c>
      <c r="B434" s="490">
        <v>0.0397</v>
      </c>
      <c r="C434" s="490">
        <v>0.042</v>
      </c>
      <c r="D434" s="490">
        <v>0.049</v>
      </c>
      <c r="E434" s="20">
        <v>0.03471</v>
      </c>
      <c r="F434" s="20">
        <v>0.03998</v>
      </c>
      <c r="G434" s="20">
        <v>0.01274</v>
      </c>
      <c r="H434" s="20">
        <v>0.01555</v>
      </c>
      <c r="I434" s="20" t="s">
        <v>83</v>
      </c>
      <c r="J434" s="20"/>
      <c r="K434" s="86">
        <v>44798.0</v>
      </c>
      <c r="L434" s="89">
        <v>1.0027</v>
      </c>
      <c r="M434" s="89">
        <v>136.56</v>
      </c>
      <c r="N434" s="20"/>
      <c r="O434" s="20"/>
      <c r="P434" s="20"/>
      <c r="Q434" s="20"/>
      <c r="R434" s="20"/>
      <c r="S434" s="86">
        <v>44798.0</v>
      </c>
      <c r="T434" s="20">
        <f t="shared" ref="T434:V434" si="4317">(1+B434)*1</f>
        <v>1.0397</v>
      </c>
      <c r="U434" s="20">
        <f t="shared" si="4317"/>
        <v>1.042</v>
      </c>
      <c r="V434" s="20">
        <f t="shared" si="4317"/>
        <v>1.049</v>
      </c>
      <c r="W434" s="91">
        <f t="shared" ref="W434:X434" si="4318">(1+E434)*$L434</f>
        <v>1.037503717</v>
      </c>
      <c r="X434" s="91">
        <f t="shared" si="4318"/>
        <v>1.042787946</v>
      </c>
      <c r="Y434" s="91">
        <f t="shared" ref="Y434:Z434" si="4319">(1+G434)*$M434</f>
        <v>138.2997744</v>
      </c>
      <c r="Z434" s="91">
        <f t="shared" si="4319"/>
        <v>138.683508</v>
      </c>
      <c r="AA434" s="20"/>
      <c r="AB434" s="86">
        <v>44798.0</v>
      </c>
      <c r="AC434" s="92">
        <f t="shared" ref="AC434:AI434" si="4320">LN(T434/T433)</f>
        <v>0</v>
      </c>
      <c r="AD434" s="92">
        <f t="shared" si="4320"/>
        <v>-0.0001919201618</v>
      </c>
      <c r="AE434" s="92">
        <f t="shared" si="4320"/>
        <v>-0.0004765308644</v>
      </c>
      <c r="AF434" s="92">
        <f t="shared" si="4320"/>
        <v>-0.0007677882065</v>
      </c>
      <c r="AG434" s="92">
        <f t="shared" si="4320"/>
        <v>-0.0007983096001</v>
      </c>
      <c r="AH434" s="92">
        <f t="shared" si="4320"/>
        <v>-0.004437205404</v>
      </c>
      <c r="AI434" s="92">
        <f t="shared" si="4320"/>
        <v>-0.004456954004</v>
      </c>
      <c r="AJ434" s="20"/>
      <c r="AK434" s="20">
        <f t="shared" ref="AK434:AQ434" si="4321">AC434*AC434</f>
        <v>0</v>
      </c>
      <c r="AL434" s="20">
        <f t="shared" si="4321"/>
        <v>0.00000003683334851</v>
      </c>
      <c r="AM434" s="20">
        <f t="shared" si="4321"/>
        <v>0.0000002270816647</v>
      </c>
      <c r="AN434" s="20">
        <f t="shared" si="4321"/>
        <v>0.0000005894987301</v>
      </c>
      <c r="AO434" s="20">
        <f t="shared" si="4321"/>
        <v>0.0000006372982175</v>
      </c>
      <c r="AP434" s="20">
        <f t="shared" si="4321"/>
        <v>0.0000196887918</v>
      </c>
      <c r="AQ434" s="20">
        <f t="shared" si="4321"/>
        <v>0.00001986443899</v>
      </c>
      <c r="AR434" s="20"/>
      <c r="AS434" s="20">
        <f t="shared" ref="AS434:AX434" si="4322">$AC434*AD434</f>
        <v>0</v>
      </c>
      <c r="AT434" s="20">
        <f t="shared" si="4322"/>
        <v>0</v>
      </c>
      <c r="AU434" s="20">
        <f t="shared" si="4322"/>
        <v>0</v>
      </c>
      <c r="AV434" s="20">
        <f t="shared" si="4322"/>
        <v>0</v>
      </c>
      <c r="AW434" s="20">
        <f t="shared" si="4322"/>
        <v>0</v>
      </c>
      <c r="AX434" s="20">
        <f t="shared" si="4322"/>
        <v>0</v>
      </c>
      <c r="AY434" s="20"/>
      <c r="AZ434" s="20">
        <f t="shared" ref="AZ434:BD434" si="4323">$AD434*AE434</f>
        <v>0.0000000914558806</v>
      </c>
      <c r="BA434" s="20">
        <f t="shared" si="4323"/>
        <v>0.0000001473540368</v>
      </c>
      <c r="BB434" s="20">
        <f t="shared" si="4323"/>
        <v>0.0000001532117076</v>
      </c>
      <c r="BC434" s="20">
        <f t="shared" si="4323"/>
        <v>0.000000851589179</v>
      </c>
      <c r="BD434" s="20">
        <f t="shared" si="4323"/>
        <v>0.0000008553793336</v>
      </c>
      <c r="BE434" s="20"/>
      <c r="BF434" s="20">
        <f t="shared" ref="BF434:BI434" si="4324">$AE434*AF434</f>
        <v>0.0000003658747777</v>
      </c>
      <c r="BG434" s="20">
        <f t="shared" si="4324"/>
        <v>0.0000003804191638</v>
      </c>
      <c r="BH434" s="20">
        <f t="shared" si="4324"/>
        <v>0.000002114465327</v>
      </c>
      <c r="BI434" s="20">
        <f t="shared" si="4324"/>
        <v>0.000002123876144</v>
      </c>
      <c r="BJ434" s="20"/>
      <c r="BK434" s="20">
        <f t="shared" ref="BK434:BM434" si="4325">$AF434*AG434</f>
        <v>0.0000006129326961</v>
      </c>
      <c r="BL434" s="20">
        <f t="shared" si="4325"/>
        <v>0.000003406833979</v>
      </c>
      <c r="BM434" s="20">
        <f t="shared" si="4325"/>
        <v>0.000003421996721</v>
      </c>
      <c r="BN434" s="20"/>
      <c r="BO434" s="20">
        <f t="shared" ref="BO434:BP434" si="4326">$AG434*AH434</f>
        <v>0.000003542263671</v>
      </c>
      <c r="BP434" s="20">
        <f t="shared" si="4326"/>
        <v>0.000003558029168</v>
      </c>
      <c r="BQ434" s="20"/>
      <c r="BR434" s="20">
        <f t="shared" si="27"/>
        <v>0.00001977642039</v>
      </c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/>
      <c r="DB434" s="20"/>
      <c r="DC434" s="20"/>
      <c r="DD434" s="20"/>
      <c r="DE434" s="20"/>
    </row>
    <row r="435" ht="15.75" customHeight="1">
      <c r="A435" s="86">
        <v>44799.0</v>
      </c>
      <c r="B435" s="490">
        <v>0.039599999999999996</v>
      </c>
      <c r="C435" s="490">
        <v>0.0414</v>
      </c>
      <c r="D435" s="490">
        <v>0.048600000000000004</v>
      </c>
      <c r="E435" s="20">
        <v>0.03496</v>
      </c>
      <c r="F435" s="20">
        <v>0.040190000000000003</v>
      </c>
      <c r="G435" s="20">
        <v>0.012769999999999998</v>
      </c>
      <c r="H435" s="20">
        <v>0.01555</v>
      </c>
      <c r="I435" s="20" t="s">
        <v>83</v>
      </c>
      <c r="J435" s="20"/>
      <c r="K435" s="86">
        <v>44799.0</v>
      </c>
      <c r="L435" s="89">
        <v>1.0038</v>
      </c>
      <c r="M435" s="89">
        <v>137.76</v>
      </c>
      <c r="N435" s="20"/>
      <c r="O435" s="20"/>
      <c r="P435" s="20"/>
      <c r="Q435" s="20"/>
      <c r="R435" s="20"/>
      <c r="S435" s="86">
        <v>44799.0</v>
      </c>
      <c r="T435" s="20">
        <f t="shared" ref="T435:V435" si="4327">(1+B435)*1</f>
        <v>1.0396</v>
      </c>
      <c r="U435" s="20">
        <f t="shared" si="4327"/>
        <v>1.0414</v>
      </c>
      <c r="V435" s="20">
        <f t="shared" si="4327"/>
        <v>1.0486</v>
      </c>
      <c r="W435" s="91">
        <f t="shared" ref="W435:X435" si="4328">(1+E435)*$L435</f>
        <v>1.038892848</v>
      </c>
      <c r="X435" s="91">
        <f t="shared" si="4328"/>
        <v>1.044142722</v>
      </c>
      <c r="Y435" s="91">
        <f t="shared" ref="Y435:Z435" si="4329">(1+G435)*$M435</f>
        <v>139.5191952</v>
      </c>
      <c r="Z435" s="91">
        <f t="shared" si="4329"/>
        <v>139.902168</v>
      </c>
      <c r="AA435" s="20"/>
      <c r="AB435" s="86">
        <v>44799.0</v>
      </c>
      <c r="AC435" s="92">
        <f t="shared" ref="AC435:AI435" si="4330">LN(T435/T434)</f>
        <v>-0.00009618621659</v>
      </c>
      <c r="AD435" s="92">
        <f t="shared" si="4330"/>
        <v>-0.0005759815845</v>
      </c>
      <c r="AE435" s="92">
        <f t="shared" si="4330"/>
        <v>-0.0003813882579</v>
      </c>
      <c r="AF435" s="92">
        <f t="shared" si="4330"/>
        <v>0.001338021099</v>
      </c>
      <c r="AG435" s="92">
        <f t="shared" si="4330"/>
        <v>0.001298343267</v>
      </c>
      <c r="AH435" s="92">
        <f t="shared" si="4330"/>
        <v>0.008778584362</v>
      </c>
      <c r="AI435" s="92">
        <f t="shared" si="4330"/>
        <v>0.008748962193</v>
      </c>
      <c r="AJ435" s="20"/>
      <c r="AK435" s="20">
        <f t="shared" ref="AK435:AQ435" si="4331">AC435*AC435</f>
        <v>0.000000009251788262</v>
      </c>
      <c r="AL435" s="20">
        <f t="shared" si="4331"/>
        <v>0.0000003317547857</v>
      </c>
      <c r="AM435" s="20">
        <f t="shared" si="4331"/>
        <v>0.0000001454570032</v>
      </c>
      <c r="AN435" s="20">
        <f t="shared" si="4331"/>
        <v>0.000001790300462</v>
      </c>
      <c r="AO435" s="20">
        <f t="shared" si="4331"/>
        <v>0.000001685695238</v>
      </c>
      <c r="AP435" s="20">
        <f t="shared" si="4331"/>
        <v>0.00007706354341</v>
      </c>
      <c r="AQ435" s="20">
        <f t="shared" si="4331"/>
        <v>0.00007654433946</v>
      </c>
      <c r="AR435" s="20"/>
      <c r="AS435" s="20">
        <f t="shared" ref="AS435:AX435" si="4332">$AC435*AD435</f>
        <v>0.00000005540148944</v>
      </c>
      <c r="AT435" s="20">
        <f t="shared" si="4332"/>
        <v>0.00000003668429358</v>
      </c>
      <c r="AU435" s="20">
        <f t="shared" si="4332"/>
        <v>-0.0000001286991873</v>
      </c>
      <c r="AV435" s="20">
        <f t="shared" si="4332"/>
        <v>-0.0000001248827266</v>
      </c>
      <c r="AW435" s="20">
        <f t="shared" si="4332"/>
        <v>-0.0000008443788168</v>
      </c>
      <c r="AX435" s="20">
        <f t="shared" si="4332"/>
        <v>-0.0000008415295724</v>
      </c>
      <c r="AY435" s="20"/>
      <c r="AZ435" s="20">
        <f t="shared" ref="AZ435:BD435" si="4333">$AD435*AE435</f>
        <v>0.0000002196726131</v>
      </c>
      <c r="BA435" s="20">
        <f t="shared" si="4333"/>
        <v>-0.0000007706755129</v>
      </c>
      <c r="BB435" s="20">
        <f t="shared" si="4333"/>
        <v>-0.0000007478218119</v>
      </c>
      <c r="BC435" s="20">
        <f t="shared" si="4333"/>
        <v>-0.000005056302931</v>
      </c>
      <c r="BD435" s="20">
        <f t="shared" si="4333"/>
        <v>-0.000005039241107</v>
      </c>
      <c r="BE435" s="20"/>
      <c r="BF435" s="20">
        <f t="shared" ref="BF435:BI435" si="4334">$AE435*AF435</f>
        <v>-0.0000005103055361</v>
      </c>
      <c r="BG435" s="20">
        <f t="shared" si="4334"/>
        <v>-0.0000004951728766</v>
      </c>
      <c r="BH435" s="20">
        <f t="shared" si="4334"/>
        <v>-0.000003348048997</v>
      </c>
      <c r="BI435" s="20">
        <f t="shared" si="4334"/>
        <v>-0.000003336751449</v>
      </c>
      <c r="BJ435" s="20"/>
      <c r="BK435" s="20">
        <f t="shared" ref="BK435:BM435" si="4335">$AF435*AG435</f>
        <v>0.000001737210685</v>
      </c>
      <c r="BL435" s="20">
        <f t="shared" si="4335"/>
        <v>0.0000117459311</v>
      </c>
      <c r="BM435" s="20">
        <f t="shared" si="4335"/>
        <v>0.00001170629601</v>
      </c>
      <c r="BN435" s="20"/>
      <c r="BO435" s="20">
        <f t="shared" ref="BO435:BP435" si="4336">$AG435*AH435</f>
        <v>0.0000113976159</v>
      </c>
      <c r="BP435" s="20">
        <f t="shared" si="4336"/>
        <v>0.00001135915615</v>
      </c>
      <c r="BQ435" s="20"/>
      <c r="BR435" s="20">
        <f t="shared" si="27"/>
        <v>0.0000768035027</v>
      </c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20"/>
      <c r="DD435" s="20"/>
      <c r="DE435" s="20"/>
    </row>
    <row r="436" ht="15.75" customHeight="1">
      <c r="A436" s="86">
        <v>44802.0</v>
      </c>
      <c r="B436" s="490">
        <v>0.0403</v>
      </c>
      <c r="C436" s="490">
        <v>0.042800000000000005</v>
      </c>
      <c r="D436" s="490">
        <v>0.050300000000000004</v>
      </c>
      <c r="E436" s="20">
        <v>0.0365</v>
      </c>
      <c r="F436" s="20">
        <v>0.041479999999999996</v>
      </c>
      <c r="G436" s="20">
        <v>0.012969999999999999</v>
      </c>
      <c r="H436" s="20">
        <v>0.01555</v>
      </c>
      <c r="I436" s="20" t="s">
        <v>83</v>
      </c>
      <c r="J436" s="20"/>
      <c r="K436" s="86">
        <v>44802.0</v>
      </c>
      <c r="L436" s="89">
        <v>1.0007</v>
      </c>
      <c r="M436" s="89">
        <v>138.77</v>
      </c>
      <c r="N436" s="20"/>
      <c r="O436" s="20"/>
      <c r="P436" s="20"/>
      <c r="Q436" s="20"/>
      <c r="R436" s="20"/>
      <c r="S436" s="86">
        <v>44802.0</v>
      </c>
      <c r="T436" s="20">
        <f t="shared" ref="T436:V436" si="4337">(1+B436)*1</f>
        <v>1.0403</v>
      </c>
      <c r="U436" s="20">
        <f t="shared" si="4337"/>
        <v>1.0428</v>
      </c>
      <c r="V436" s="20">
        <f t="shared" si="4337"/>
        <v>1.0503</v>
      </c>
      <c r="W436" s="91">
        <f t="shared" ref="W436:X436" si="4338">(1+E436)*$L436</f>
        <v>1.03722555</v>
      </c>
      <c r="X436" s="91">
        <f t="shared" si="4338"/>
        <v>1.042209036</v>
      </c>
      <c r="Y436" s="91">
        <f t="shared" ref="Y436:Z436" si="4339">(1+G436)*$M436</f>
        <v>140.5698469</v>
      </c>
      <c r="Z436" s="91">
        <f t="shared" si="4339"/>
        <v>140.9278735</v>
      </c>
      <c r="AA436" s="20"/>
      <c r="AB436" s="86">
        <v>44802.0</v>
      </c>
      <c r="AC436" s="92">
        <f t="shared" ref="AC436:AI436" si="4340">LN(T436/T435)</f>
        <v>0.0006731093095</v>
      </c>
      <c r="AD436" s="92">
        <f t="shared" si="4340"/>
        <v>0.001343441331</v>
      </c>
      <c r="AE436" s="92">
        <f t="shared" si="4340"/>
        <v>0.00161989649</v>
      </c>
      <c r="AF436" s="92">
        <f t="shared" si="4340"/>
        <v>-0.001606168858</v>
      </c>
      <c r="AG436" s="92">
        <f t="shared" si="4340"/>
        <v>-0.001853653437</v>
      </c>
      <c r="AH436" s="92">
        <f t="shared" si="4340"/>
        <v>0.007502304411</v>
      </c>
      <c r="AI436" s="92">
        <f t="shared" si="4340"/>
        <v>0.007304845703</v>
      </c>
      <c r="AJ436" s="20"/>
      <c r="AK436" s="20">
        <f t="shared" ref="AK436:AQ436" si="4341">AC436*AC436</f>
        <v>0.0000004530761426</v>
      </c>
      <c r="AL436" s="20">
        <f t="shared" si="4341"/>
        <v>0.000001804834609</v>
      </c>
      <c r="AM436" s="20">
        <f t="shared" si="4341"/>
        <v>0.000002624064639</v>
      </c>
      <c r="AN436" s="20">
        <f t="shared" si="4341"/>
        <v>0.000002579778401</v>
      </c>
      <c r="AO436" s="20">
        <f t="shared" si="4341"/>
        <v>0.000003436031065</v>
      </c>
      <c r="AP436" s="20">
        <f t="shared" si="4341"/>
        <v>0.00005628457147</v>
      </c>
      <c r="AQ436" s="20">
        <f t="shared" si="4341"/>
        <v>0.00005336077075</v>
      </c>
      <c r="AR436" s="20"/>
      <c r="AS436" s="20">
        <f t="shared" ref="AS436:AX436" si="4342">$AC436*AD436</f>
        <v>0.0000009042828664</v>
      </c>
      <c r="AT436" s="20">
        <f t="shared" si="4342"/>
        <v>0.000001090367408</v>
      </c>
      <c r="AU436" s="20">
        <f t="shared" si="4342"/>
        <v>-0.000001081127211</v>
      </c>
      <c r="AV436" s="20">
        <f t="shared" si="4342"/>
        <v>-0.000001247711385</v>
      </c>
      <c r="AW436" s="20">
        <f t="shared" si="4342"/>
        <v>0.000005049870942</v>
      </c>
      <c r="AX436" s="20">
        <f t="shared" si="4342"/>
        <v>0.000004916959648</v>
      </c>
      <c r="AY436" s="20"/>
      <c r="AZ436" s="20">
        <f t="shared" ref="AZ436:BD436" si="4343">$AD436*AE436</f>
        <v>0.000002176235896</v>
      </c>
      <c r="BA436" s="20">
        <f t="shared" si="4343"/>
        <v>-0.000002157793628</v>
      </c>
      <c r="BB436" s="20">
        <f t="shared" si="4343"/>
        <v>-0.00000249027464</v>
      </c>
      <c r="BC436" s="20">
        <f t="shared" si="4343"/>
        <v>0.00001007890582</v>
      </c>
      <c r="BD436" s="20">
        <f t="shared" si="4343"/>
        <v>0.000009813631631</v>
      </c>
      <c r="BE436" s="20"/>
      <c r="BF436" s="20">
        <f t="shared" ref="BF436:BI436" si="4344">$AE436*AF436</f>
        <v>-0.000002601827296</v>
      </c>
      <c r="BG436" s="20">
        <f t="shared" si="4344"/>
        <v>-0.000003002726697</v>
      </c>
      <c r="BH436" s="20">
        <f t="shared" si="4344"/>
        <v>0.00001215295658</v>
      </c>
      <c r="BI436" s="20">
        <f t="shared" si="4344"/>
        <v>0.00001183309392</v>
      </c>
      <c r="BJ436" s="20"/>
      <c r="BK436" s="20">
        <f t="shared" ref="BK436:BM436" si="4345">$AF436*AG436</f>
        <v>0.000002977280425</v>
      </c>
      <c r="BL436" s="20">
        <f t="shared" si="4345"/>
        <v>-0.00001204996771</v>
      </c>
      <c r="BM436" s="20">
        <f t="shared" si="4345"/>
        <v>-0.00001173281568</v>
      </c>
      <c r="BN436" s="20"/>
      <c r="BO436" s="20">
        <f t="shared" ref="BO436:BP436" si="4346">$AG436*AH436</f>
        <v>-0.00001390667236</v>
      </c>
      <c r="BP436" s="20">
        <f t="shared" si="4346"/>
        <v>-0.00001354065235</v>
      </c>
      <c r="BQ436" s="20"/>
      <c r="BR436" s="20">
        <f t="shared" si="27"/>
        <v>0.00005480317614</v>
      </c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</row>
    <row r="437" ht="15.75" customHeight="1">
      <c r="A437" s="86">
        <v>44803.0</v>
      </c>
      <c r="B437" s="490">
        <v>0.04019999999999999</v>
      </c>
      <c r="C437" s="490">
        <v>0.0424</v>
      </c>
      <c r="D437" s="490">
        <v>0.05</v>
      </c>
      <c r="E437" s="20">
        <v>0.03719</v>
      </c>
      <c r="F437" s="20">
        <v>0.04169</v>
      </c>
      <c r="G437" s="20">
        <v>0.012920000000000001</v>
      </c>
      <c r="H437" s="20">
        <v>0.01555</v>
      </c>
      <c r="I437" s="20" t="s">
        <v>83</v>
      </c>
      <c r="J437" s="20"/>
      <c r="K437" s="86">
        <v>44803.0</v>
      </c>
      <c r="L437" s="89">
        <v>0.9987</v>
      </c>
      <c r="M437" s="89">
        <v>138.81</v>
      </c>
      <c r="N437" s="20"/>
      <c r="O437" s="20"/>
      <c r="P437" s="20"/>
      <c r="Q437" s="20"/>
      <c r="R437" s="20"/>
      <c r="S437" s="86">
        <v>44803.0</v>
      </c>
      <c r="T437" s="20">
        <f t="shared" ref="T437:V437" si="4347">(1+B437)*1</f>
        <v>1.0402</v>
      </c>
      <c r="U437" s="20">
        <f t="shared" si="4347"/>
        <v>1.0424</v>
      </c>
      <c r="V437" s="20">
        <f t="shared" si="4347"/>
        <v>1.05</v>
      </c>
      <c r="W437" s="91">
        <f t="shared" ref="W437:X437" si="4348">(1+E437)*$L437</f>
        <v>1.035841653</v>
      </c>
      <c r="X437" s="91">
        <f t="shared" si="4348"/>
        <v>1.040335803</v>
      </c>
      <c r="Y437" s="91">
        <f t="shared" ref="Y437:Z437" si="4349">(1+G437)*$M437</f>
        <v>140.6034252</v>
      </c>
      <c r="Z437" s="91">
        <f t="shared" si="4349"/>
        <v>140.9684955</v>
      </c>
      <c r="AA437" s="20"/>
      <c r="AB437" s="86">
        <v>44803.0</v>
      </c>
      <c r="AC437" s="92">
        <f t="shared" ref="AC437:AI437" si="4350">LN(T437/T436)</f>
        <v>-0.00009613073788</v>
      </c>
      <c r="AD437" s="92">
        <f t="shared" si="4350"/>
        <v>-0.0003836562487</v>
      </c>
      <c r="AE437" s="92">
        <f t="shared" si="4350"/>
        <v>-0.0002856734772</v>
      </c>
      <c r="AF437" s="92">
        <f t="shared" si="4350"/>
        <v>-0.001335120447</v>
      </c>
      <c r="AG437" s="92">
        <f t="shared" si="4350"/>
        <v>-0.00179898504</v>
      </c>
      <c r="AH437" s="92">
        <f t="shared" si="4350"/>
        <v>0.0002388441825</v>
      </c>
      <c r="AI437" s="92">
        <f t="shared" si="4350"/>
        <v>0.0002882052041</v>
      </c>
      <c r="AJ437" s="20"/>
      <c r="AK437" s="20">
        <f t="shared" ref="AK437:AQ437" si="4351">AC437*AC437</f>
        <v>0.000000009241118765</v>
      </c>
      <c r="AL437" s="20">
        <f t="shared" si="4351"/>
        <v>0.0000001471921172</v>
      </c>
      <c r="AM437" s="20">
        <f t="shared" si="4351"/>
        <v>0.00000008160933555</v>
      </c>
      <c r="AN437" s="20">
        <f t="shared" si="4351"/>
        <v>0.000001782546609</v>
      </c>
      <c r="AO437" s="20">
        <f t="shared" si="4351"/>
        <v>0.000003236347174</v>
      </c>
      <c r="AP437" s="20">
        <f t="shared" si="4351"/>
        <v>0.00000005704654352</v>
      </c>
      <c r="AQ437" s="20">
        <f t="shared" si="4351"/>
        <v>0.00000008306223967</v>
      </c>
      <c r="AR437" s="20"/>
      <c r="AS437" s="20">
        <f t="shared" ref="AS437:AX437" si="4352">$AC437*AD437</f>
        <v>0.00000003688115828</v>
      </c>
      <c r="AT437" s="20">
        <f t="shared" si="4352"/>
        <v>0.00000002746200215</v>
      </c>
      <c r="AU437" s="20">
        <f t="shared" si="4352"/>
        <v>0.0000001283461137</v>
      </c>
      <c r="AV437" s="20">
        <f t="shared" si="4352"/>
        <v>0.0000001729377593</v>
      </c>
      <c r="AW437" s="20">
        <f t="shared" si="4352"/>
        <v>-0.0000000229602675</v>
      </c>
      <c r="AX437" s="20">
        <f t="shared" si="4352"/>
        <v>-0.00000002770537893</v>
      </c>
      <c r="AY437" s="20"/>
      <c r="AZ437" s="20">
        <f t="shared" ref="AZ437:BD437" si="4353">$AD437*AE437</f>
        <v>0.0000001096004146</v>
      </c>
      <c r="BA437" s="20">
        <f t="shared" si="4353"/>
        <v>0.0000005122273024</v>
      </c>
      <c r="BB437" s="20">
        <f t="shared" si="4353"/>
        <v>0.0000006901918519</v>
      </c>
      <c r="BC437" s="20">
        <f t="shared" si="4353"/>
        <v>-0.00000009163406309</v>
      </c>
      <c r="BD437" s="20">
        <f t="shared" si="4353"/>
        <v>-0.0000001105717275</v>
      </c>
      <c r="BE437" s="20"/>
      <c r="BF437" s="20">
        <f t="shared" ref="BF437:BI437" si="4354">$AE437*AF437</f>
        <v>0.0000003814085006</v>
      </c>
      <c r="BG437" s="20">
        <f t="shared" si="4354"/>
        <v>0.0000005139223117</v>
      </c>
      <c r="BH437" s="20">
        <f t="shared" si="4354"/>
        <v>-0.00000006823144812</v>
      </c>
      <c r="BI437" s="20">
        <f t="shared" si="4354"/>
        <v>-0.00000008233258279</v>
      </c>
      <c r="BJ437" s="20"/>
      <c r="BK437" s="20">
        <f t="shared" ref="BK437:BM437" si="4355">$AF437*AG437</f>
        <v>0.000002401861711</v>
      </c>
      <c r="BL437" s="20">
        <f t="shared" si="4355"/>
        <v>-0.0000003188857518</v>
      </c>
      <c r="BM437" s="20">
        <f t="shared" si="4355"/>
        <v>-0.000000384788661</v>
      </c>
      <c r="BN437" s="20"/>
      <c r="BO437" s="20">
        <f t="shared" ref="BO437:BP437" si="4356">$AG437*AH437</f>
        <v>-0.0000004296771112</v>
      </c>
      <c r="BP437" s="20">
        <f t="shared" si="4356"/>
        <v>-0.0000005184768506</v>
      </c>
      <c r="BQ437" s="20"/>
      <c r="BR437" s="20">
        <f t="shared" si="27"/>
        <v>0.00000006883613637</v>
      </c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/>
      <c r="DB437" s="20"/>
      <c r="DC437" s="20"/>
      <c r="DD437" s="20"/>
      <c r="DE437" s="20"/>
    </row>
    <row r="438" ht="15.75" customHeight="1">
      <c r="A438" s="86">
        <v>44804.0</v>
      </c>
      <c r="B438" s="490">
        <v>0.0404</v>
      </c>
      <c r="C438" s="490">
        <v>0.042699999999999995</v>
      </c>
      <c r="D438" s="490">
        <v>0.0504</v>
      </c>
      <c r="E438" s="20">
        <v>0.03783</v>
      </c>
      <c r="F438" s="20">
        <v>0.042190000000000005</v>
      </c>
      <c r="G438" s="20">
        <v>0.012920000000000001</v>
      </c>
      <c r="H438" s="20">
        <v>0.01555</v>
      </c>
      <c r="I438" s="20" t="s">
        <v>83</v>
      </c>
      <c r="J438" s="20"/>
      <c r="K438" s="86">
        <v>44804.0</v>
      </c>
      <c r="L438" s="89">
        <v>0.9949</v>
      </c>
      <c r="M438" s="89">
        <v>138.98</v>
      </c>
      <c r="N438" s="20"/>
      <c r="O438" s="20"/>
      <c r="P438" s="20"/>
      <c r="Q438" s="20"/>
      <c r="R438" s="20"/>
      <c r="S438" s="86">
        <v>44804.0</v>
      </c>
      <c r="T438" s="20">
        <f t="shared" ref="T438:V438" si="4357">(1+B438)*1</f>
        <v>1.0404</v>
      </c>
      <c r="U438" s="20">
        <f t="shared" si="4357"/>
        <v>1.0427</v>
      </c>
      <c r="V438" s="20">
        <f t="shared" si="4357"/>
        <v>1.0504</v>
      </c>
      <c r="W438" s="91">
        <f t="shared" ref="W438:X438" si="4358">(1+E438)*$L438</f>
        <v>1.032537067</v>
      </c>
      <c r="X438" s="91">
        <f t="shared" si="4358"/>
        <v>1.036874831</v>
      </c>
      <c r="Y438" s="91">
        <f t="shared" ref="Y438:Z438" si="4359">(1+G438)*$M438</f>
        <v>140.7756216</v>
      </c>
      <c r="Z438" s="91">
        <f t="shared" si="4359"/>
        <v>141.141139</v>
      </c>
      <c r="AA438" s="20"/>
      <c r="AB438" s="86">
        <v>44804.0</v>
      </c>
      <c r="AC438" s="92">
        <f t="shared" ref="AC438:AI438" si="4360">LN(T438/T437)</f>
        <v>0.0001922522355</v>
      </c>
      <c r="AD438" s="92">
        <f t="shared" si="4360"/>
        <v>0.0002877559849</v>
      </c>
      <c r="AE438" s="92">
        <f t="shared" si="4360"/>
        <v>0.000380879837</v>
      </c>
      <c r="AF438" s="92">
        <f t="shared" si="4360"/>
        <v>-0.00319534211</v>
      </c>
      <c r="AG438" s="92">
        <f t="shared" si="4360"/>
        <v>-0.003332329564</v>
      </c>
      <c r="AH438" s="92">
        <f t="shared" si="4360"/>
        <v>0.001223946299</v>
      </c>
      <c r="AI438" s="92">
        <f t="shared" si="4360"/>
        <v>0.001223946299</v>
      </c>
      <c r="AJ438" s="20"/>
      <c r="AK438" s="20">
        <f t="shared" ref="AK438:AQ438" si="4361">AC438*AC438</f>
        <v>0.00000003696092206</v>
      </c>
      <c r="AL438" s="20">
        <f t="shared" si="4361"/>
        <v>0.00000008280350685</v>
      </c>
      <c r="AM438" s="20">
        <f t="shared" si="4361"/>
        <v>0.0000001450694502</v>
      </c>
      <c r="AN438" s="20">
        <f t="shared" si="4361"/>
        <v>0.0000102102112</v>
      </c>
      <c r="AO438" s="20">
        <f t="shared" si="4361"/>
        <v>0.00001110442032</v>
      </c>
      <c r="AP438" s="20">
        <f t="shared" si="4361"/>
        <v>0.000001498044543</v>
      </c>
      <c r="AQ438" s="20">
        <f t="shared" si="4361"/>
        <v>0.000001498044543</v>
      </c>
      <c r="AR438" s="20"/>
      <c r="AS438" s="20">
        <f t="shared" ref="AS438:AX438" si="4362">$AC438*AD438</f>
        <v>0.00000005532173138</v>
      </c>
      <c r="AT438" s="20">
        <f t="shared" si="4362"/>
        <v>0.00000007322500013</v>
      </c>
      <c r="AU438" s="20">
        <f t="shared" si="4362"/>
        <v>-0.0000006143116639</v>
      </c>
      <c r="AV438" s="20">
        <f t="shared" si="4362"/>
        <v>-0.0000006406478081</v>
      </c>
      <c r="AW438" s="20">
        <f t="shared" si="4362"/>
        <v>0.0000002353064122</v>
      </c>
      <c r="AX438" s="20">
        <f t="shared" si="4362"/>
        <v>0.0000002353064122</v>
      </c>
      <c r="AY438" s="20"/>
      <c r="AZ438" s="20">
        <f t="shared" ref="AZ438:BD438" si="4363">$AD438*AE438</f>
        <v>0.0000001096004526</v>
      </c>
      <c r="BA438" s="20">
        <f t="shared" si="4363"/>
        <v>-0.000000919478816</v>
      </c>
      <c r="BB438" s="20">
        <f t="shared" si="4363"/>
        <v>-0.0000009588977756</v>
      </c>
      <c r="BC438" s="20">
        <f t="shared" si="4363"/>
        <v>0.0000003521978728</v>
      </c>
      <c r="BD438" s="20">
        <f t="shared" si="4363"/>
        <v>0.0000003521978728</v>
      </c>
      <c r="BE438" s="20"/>
      <c r="BF438" s="20">
        <f t="shared" ref="BF438:BI438" si="4364">$AE438*AF438</f>
        <v>-0.000001217041382</v>
      </c>
      <c r="BG438" s="20">
        <f t="shared" si="4364"/>
        <v>-0.000001269217141</v>
      </c>
      <c r="BH438" s="20">
        <f t="shared" si="4364"/>
        <v>0.0000004661764669</v>
      </c>
      <c r="BI438" s="20">
        <f t="shared" si="4364"/>
        <v>0.0000004661764669</v>
      </c>
      <c r="BJ438" s="20"/>
      <c r="BK438" s="20">
        <f t="shared" ref="BK438:BM438" si="4365">$AF438*AG438</f>
        <v>0.00001064793298</v>
      </c>
      <c r="BL438" s="20">
        <f t="shared" si="4365"/>
        <v>-0.00000391092715</v>
      </c>
      <c r="BM438" s="20">
        <f t="shared" si="4365"/>
        <v>-0.00000391092715</v>
      </c>
      <c r="BN438" s="20"/>
      <c r="BO438" s="20">
        <f t="shared" ref="BO438:BP438" si="4366">$AG438*AH438</f>
        <v>-0.000004078592437</v>
      </c>
      <c r="BP438" s="20">
        <f t="shared" si="4366"/>
        <v>-0.000004078592437</v>
      </c>
      <c r="BQ438" s="20"/>
      <c r="BR438" s="20">
        <f t="shared" si="27"/>
        <v>0.000001498044543</v>
      </c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20"/>
    </row>
    <row r="439" ht="15.75" customHeight="1">
      <c r="A439" s="86">
        <v>44805.0</v>
      </c>
      <c r="B439" s="490">
        <v>0.0415</v>
      </c>
      <c r="C439" s="490">
        <v>0.0441</v>
      </c>
      <c r="D439" s="490">
        <v>0.051699999999999996</v>
      </c>
      <c r="E439" s="20">
        <v>0.03879</v>
      </c>
      <c r="F439" s="20">
        <v>0.043710000000000006</v>
      </c>
      <c r="G439" s="20">
        <v>0.01298</v>
      </c>
      <c r="H439" s="20">
        <v>0.01555</v>
      </c>
      <c r="I439" s="20" t="s">
        <v>83</v>
      </c>
      <c r="J439" s="20"/>
      <c r="K439" s="86">
        <v>44805.0</v>
      </c>
      <c r="L439" s="89">
        <v>1.0057</v>
      </c>
      <c r="M439" s="89">
        <v>140.22</v>
      </c>
      <c r="N439" s="20"/>
      <c r="O439" s="20"/>
      <c r="P439" s="20"/>
      <c r="Q439" s="20"/>
      <c r="R439" s="20"/>
      <c r="S439" s="86">
        <v>44805.0</v>
      </c>
      <c r="T439" s="20">
        <f t="shared" ref="T439:V439" si="4367">(1+B439)*1</f>
        <v>1.0415</v>
      </c>
      <c r="U439" s="20">
        <f t="shared" si="4367"/>
        <v>1.0441</v>
      </c>
      <c r="V439" s="20">
        <f t="shared" si="4367"/>
        <v>1.0517</v>
      </c>
      <c r="W439" s="91">
        <f t="shared" ref="W439:X439" si="4368">(1+E439)*$L439</f>
        <v>1.044711103</v>
      </c>
      <c r="X439" s="91">
        <f t="shared" si="4368"/>
        <v>1.049659147</v>
      </c>
      <c r="Y439" s="91">
        <f t="shared" ref="Y439:Z439" si="4369">(1+G439)*$M439</f>
        <v>142.0400556</v>
      </c>
      <c r="Z439" s="91">
        <f t="shared" si="4369"/>
        <v>142.400421</v>
      </c>
      <c r="AA439" s="20"/>
      <c r="AB439" s="86">
        <v>44805.0</v>
      </c>
      <c r="AC439" s="92">
        <f t="shared" ref="AC439:AI439" si="4370">LN(T439/T438)</f>
        <v>0.001056727127</v>
      </c>
      <c r="AD439" s="92">
        <f t="shared" si="4370"/>
        <v>0.001341767501</v>
      </c>
      <c r="AE439" s="92">
        <f t="shared" si="4370"/>
        <v>0.001236858537</v>
      </c>
      <c r="AF439" s="92">
        <f t="shared" si="4370"/>
        <v>0.01172144529</v>
      </c>
      <c r="AG439" s="92">
        <f t="shared" si="4370"/>
        <v>0.01225427059</v>
      </c>
      <c r="AH439" s="92">
        <f t="shared" si="4370"/>
        <v>0.008941812826</v>
      </c>
      <c r="AI439" s="92">
        <f t="shared" si="4370"/>
        <v>0.008882579893</v>
      </c>
      <c r="AJ439" s="20"/>
      <c r="AK439" s="20">
        <f t="shared" ref="AK439:AQ439" si="4371">AC439*AC439</f>
        <v>0.00000111667222</v>
      </c>
      <c r="AL439" s="20">
        <f t="shared" si="4371"/>
        <v>0.000001800340025</v>
      </c>
      <c r="AM439" s="20">
        <f t="shared" si="4371"/>
        <v>0.000001529819042</v>
      </c>
      <c r="AN439" s="20">
        <f t="shared" si="4371"/>
        <v>0.0001373922796</v>
      </c>
      <c r="AO439" s="20">
        <f t="shared" si="4371"/>
        <v>0.0001501671477</v>
      </c>
      <c r="AP439" s="20">
        <f t="shared" si="4371"/>
        <v>0.00007995601662</v>
      </c>
      <c r="AQ439" s="20">
        <f t="shared" si="4371"/>
        <v>0.00007890022555</v>
      </c>
      <c r="AR439" s="20"/>
      <c r="AS439" s="20">
        <f t="shared" ref="AS439:AX439" si="4372">$AC439*AD439</f>
        <v>0.000001417882115</v>
      </c>
      <c r="AT439" s="20">
        <f t="shared" si="4372"/>
        <v>0.000001307021968</v>
      </c>
      <c r="AU439" s="20">
        <f t="shared" si="4372"/>
        <v>0.0000123863692</v>
      </c>
      <c r="AV439" s="20">
        <f t="shared" si="4372"/>
        <v>0.00001294942015</v>
      </c>
      <c r="AW439" s="20">
        <f t="shared" si="4372"/>
        <v>0.000009449056174</v>
      </c>
      <c r="AX439" s="20">
        <f t="shared" si="4372"/>
        <v>0.000009386463126</v>
      </c>
      <c r="AY439" s="20"/>
      <c r="AZ439" s="20">
        <f t="shared" ref="AZ439:BD439" si="4373">$AD439*AE439</f>
        <v>0.000001659576588</v>
      </c>
      <c r="BA439" s="20">
        <f t="shared" si="4373"/>
        <v>0.00001572745434</v>
      </c>
      <c r="BB439" s="20">
        <f t="shared" si="4373"/>
        <v>0.00001644238202</v>
      </c>
      <c r="BC439" s="20">
        <f t="shared" si="4373"/>
        <v>0.00001199783385</v>
      </c>
      <c r="BD439" s="20">
        <f t="shared" si="4373"/>
        <v>0.00001191835702</v>
      </c>
      <c r="BE439" s="20"/>
      <c r="BF439" s="20">
        <f t="shared" ref="BF439:BI439" si="4374">$AE439*AF439</f>
        <v>0.00001449776967</v>
      </c>
      <c r="BG439" s="20">
        <f t="shared" si="4374"/>
        <v>0.0000151567992</v>
      </c>
      <c r="BH439" s="20">
        <f t="shared" si="4374"/>
        <v>0.00001105975753</v>
      </c>
      <c r="BI439" s="20">
        <f t="shared" si="4374"/>
        <v>0.00001098649477</v>
      </c>
      <c r="BJ439" s="20"/>
      <c r="BK439" s="20">
        <f t="shared" ref="BK439:BM439" si="4375">$AF439*AG439</f>
        <v>0.0001436377622</v>
      </c>
      <c r="BL439" s="20">
        <f t="shared" si="4375"/>
        <v>0.0001048109698</v>
      </c>
      <c r="BM439" s="20">
        <f t="shared" si="4375"/>
        <v>0.0001041166742</v>
      </c>
      <c r="BN439" s="20"/>
      <c r="BO439" s="20">
        <f t="shared" ref="BO439:BP439" si="4376">$AG439*AH439</f>
        <v>0.0001095753939</v>
      </c>
      <c r="BP439" s="20">
        <f t="shared" si="4376"/>
        <v>0.0001088495375</v>
      </c>
      <c r="BQ439" s="20"/>
      <c r="BR439" s="20">
        <f t="shared" si="27"/>
        <v>0.00007942636681</v>
      </c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/>
      <c r="DB439" s="20"/>
      <c r="DC439" s="20"/>
      <c r="DD439" s="20"/>
      <c r="DE439" s="20"/>
    </row>
    <row r="440" ht="15.75" customHeight="1">
      <c r="A440" s="86">
        <v>44806.0</v>
      </c>
      <c r="B440" s="490">
        <v>0.042</v>
      </c>
      <c r="C440" s="490">
        <v>0.044800000000000006</v>
      </c>
      <c r="D440" s="490">
        <v>0.052199999999999996</v>
      </c>
      <c r="E440" s="20">
        <v>0.039689999999999996</v>
      </c>
      <c r="F440" s="20">
        <v>0.04474</v>
      </c>
      <c r="G440" s="20">
        <v>0.01311</v>
      </c>
      <c r="H440" s="20">
        <v>0.01555</v>
      </c>
      <c r="I440" s="20" t="s">
        <v>83</v>
      </c>
      <c r="J440" s="20"/>
      <c r="K440" s="86">
        <v>44806.0</v>
      </c>
      <c r="L440" s="89">
        <v>1.0052</v>
      </c>
      <c r="M440" s="89">
        <v>140.26</v>
      </c>
      <c r="N440" s="20"/>
      <c r="O440" s="20"/>
      <c r="P440" s="20"/>
      <c r="Q440" s="20"/>
      <c r="R440" s="20"/>
      <c r="S440" s="86">
        <v>44806.0</v>
      </c>
      <c r="T440" s="20">
        <f t="shared" ref="T440:V440" si="4377">(1+B440)*1</f>
        <v>1.042</v>
      </c>
      <c r="U440" s="20">
        <f t="shared" si="4377"/>
        <v>1.0448</v>
      </c>
      <c r="V440" s="20">
        <f t="shared" si="4377"/>
        <v>1.0522</v>
      </c>
      <c r="W440" s="91">
        <f t="shared" ref="W440:X440" si="4378">(1+E440)*$L440</f>
        <v>1.045096388</v>
      </c>
      <c r="X440" s="91">
        <f t="shared" si="4378"/>
        <v>1.050172648</v>
      </c>
      <c r="Y440" s="91">
        <f t="shared" ref="Y440:Z440" si="4379">(1+G440)*$M440</f>
        <v>142.0988086</v>
      </c>
      <c r="Z440" s="91">
        <f t="shared" si="4379"/>
        <v>142.441043</v>
      </c>
      <c r="AA440" s="20"/>
      <c r="AB440" s="86">
        <v>44806.0</v>
      </c>
      <c r="AC440" s="92">
        <f t="shared" ref="AC440:AI440" si="4380">LN(T440/T439)</f>
        <v>0.0004799616123</v>
      </c>
      <c r="AD440" s="92">
        <f t="shared" si="4380"/>
        <v>0.0006702092261</v>
      </c>
      <c r="AE440" s="92">
        <f t="shared" si="4380"/>
        <v>0.0004753077707</v>
      </c>
      <c r="AF440" s="92">
        <f t="shared" si="4380"/>
        <v>0.0003687277474</v>
      </c>
      <c r="AG440" s="92">
        <f t="shared" si="4380"/>
        <v>0.0004890877559</v>
      </c>
      <c r="AH440" s="92">
        <f t="shared" si="4380"/>
        <v>0.0004135513176</v>
      </c>
      <c r="AI440" s="92">
        <f t="shared" si="4380"/>
        <v>0.0002852253299</v>
      </c>
      <c r="AJ440" s="20"/>
      <c r="AK440" s="20">
        <f t="shared" ref="AK440:AQ440" si="4381">AC440*AC440</f>
        <v>0.0000002303631493</v>
      </c>
      <c r="AL440" s="20">
        <f t="shared" si="4381"/>
        <v>0.0000004491804068</v>
      </c>
      <c r="AM440" s="20">
        <f t="shared" si="4381"/>
        <v>0.0000002259174769</v>
      </c>
      <c r="AN440" s="20">
        <f t="shared" si="4381"/>
        <v>0.0000001359601517</v>
      </c>
      <c r="AO440" s="20">
        <f t="shared" si="4381"/>
        <v>0.000000239206833</v>
      </c>
      <c r="AP440" s="20">
        <f t="shared" si="4381"/>
        <v>0.0000001710246923</v>
      </c>
      <c r="AQ440" s="20">
        <f t="shared" si="4381"/>
        <v>0.00000008135348884</v>
      </c>
      <c r="AR440" s="20"/>
      <c r="AS440" s="20">
        <f t="shared" ref="AS440:AX440" si="4382">$AC440*AD440</f>
        <v>0.0000003216747007</v>
      </c>
      <c r="AT440" s="20">
        <f t="shared" si="4382"/>
        <v>0.000000228129484</v>
      </c>
      <c r="AU440" s="20">
        <f t="shared" si="4382"/>
        <v>0.0000001769751642</v>
      </c>
      <c r="AV440" s="20">
        <f t="shared" si="4382"/>
        <v>0.0000002347433479</v>
      </c>
      <c r="AW440" s="20">
        <f t="shared" si="4382"/>
        <v>0.0000001984887572</v>
      </c>
      <c r="AX440" s="20">
        <f t="shared" si="4382"/>
        <v>0.0000001368972092</v>
      </c>
      <c r="AY440" s="20"/>
      <c r="AZ440" s="20">
        <f t="shared" ref="AZ440:BD440" si="4383">$AD440*AE440</f>
        <v>0.0000003185556532</v>
      </c>
      <c r="BA440" s="20">
        <f t="shared" si="4383"/>
        <v>0.0000002471247383</v>
      </c>
      <c r="BB440" s="20">
        <f t="shared" si="4383"/>
        <v>0.0000003277911264</v>
      </c>
      <c r="BC440" s="20">
        <f t="shared" si="4383"/>
        <v>0.0000002771659085</v>
      </c>
      <c r="BD440" s="20">
        <f t="shared" si="4383"/>
        <v>0.0000001911606476</v>
      </c>
      <c r="BE440" s="20"/>
      <c r="BF440" s="20">
        <f t="shared" ref="BF440:BI440" si="4384">$AE440*AF440</f>
        <v>0.0000001752591636</v>
      </c>
      <c r="BG440" s="20">
        <f t="shared" si="4384"/>
        <v>0.000000232467211</v>
      </c>
      <c r="BH440" s="20">
        <f t="shared" si="4384"/>
        <v>0.0000001965641549</v>
      </c>
      <c r="BI440" s="20">
        <f t="shared" si="4384"/>
        <v>0.0000001355698157</v>
      </c>
      <c r="BJ440" s="20"/>
      <c r="BK440" s="20">
        <f t="shared" ref="BK440:BM440" si="4385">$AF440*AG440</f>
        <v>0.0000001803402265</v>
      </c>
      <c r="BL440" s="20">
        <f t="shared" si="4385"/>
        <v>0.0000001524878458</v>
      </c>
      <c r="BM440" s="20">
        <f t="shared" si="4385"/>
        <v>0.0000001051704934</v>
      </c>
      <c r="BN440" s="20"/>
      <c r="BO440" s="20">
        <f t="shared" ref="BO440:BP440" si="4386">$AG440*AH440</f>
        <v>0.0000002022628859</v>
      </c>
      <c r="BP440" s="20">
        <f t="shared" si="4386"/>
        <v>0.0000001395002166</v>
      </c>
      <c r="BQ440" s="20"/>
      <c r="BR440" s="20">
        <f t="shared" si="27"/>
        <v>0.000000117955311</v>
      </c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/>
      <c r="DB440" s="20"/>
      <c r="DC440" s="20"/>
      <c r="DD440" s="20"/>
      <c r="DE440" s="20"/>
    </row>
    <row r="441" ht="15.75" customHeight="1">
      <c r="A441" s="86">
        <v>44809.0</v>
      </c>
      <c r="B441" s="490">
        <v>0.042</v>
      </c>
      <c r="C441" s="490">
        <v>0.044800000000000006</v>
      </c>
      <c r="D441" s="490">
        <v>0.052199999999999996</v>
      </c>
      <c r="E441" s="20">
        <v>0.040119999999999996</v>
      </c>
      <c r="F441" s="20">
        <v>0.045270000000000005</v>
      </c>
      <c r="G441" s="20">
        <v>0.01307</v>
      </c>
      <c r="H441" s="20">
        <v>0.01555</v>
      </c>
      <c r="I441" s="20" t="s">
        <v>83</v>
      </c>
      <c r="J441" s="20"/>
      <c r="K441" s="86">
        <v>44809.0</v>
      </c>
      <c r="L441" s="89">
        <v>1.0079</v>
      </c>
      <c r="M441" s="89">
        <v>140.65</v>
      </c>
      <c r="N441" s="20"/>
      <c r="O441" s="20"/>
      <c r="P441" s="20"/>
      <c r="Q441" s="20"/>
      <c r="R441" s="20"/>
      <c r="S441" s="86">
        <v>44809.0</v>
      </c>
      <c r="T441" s="20">
        <f t="shared" ref="T441:V441" si="4387">(1+B441)*1</f>
        <v>1.042</v>
      </c>
      <c r="U441" s="20">
        <f t="shared" si="4387"/>
        <v>1.0448</v>
      </c>
      <c r="V441" s="20">
        <f t="shared" si="4387"/>
        <v>1.0522</v>
      </c>
      <c r="W441" s="91">
        <f t="shared" ref="W441:X441" si="4388">(1+E441)*$L441</f>
        <v>1.048336948</v>
      </c>
      <c r="X441" s="91">
        <f t="shared" si="4388"/>
        <v>1.053527633</v>
      </c>
      <c r="Y441" s="91">
        <f t="shared" ref="Y441:Z441" si="4389">(1+G441)*$M441</f>
        <v>142.4882955</v>
      </c>
      <c r="Z441" s="91">
        <f t="shared" si="4389"/>
        <v>142.8371075</v>
      </c>
      <c r="AA441" s="20"/>
      <c r="AB441" s="86">
        <v>44809.0</v>
      </c>
      <c r="AC441" s="92">
        <f t="shared" ref="AC441:AI441" si="4390">LN(T441/T440)</f>
        <v>0</v>
      </c>
      <c r="AD441" s="92">
        <f t="shared" si="4390"/>
        <v>0</v>
      </c>
      <c r="AE441" s="92">
        <f t="shared" si="4390"/>
        <v>0</v>
      </c>
      <c r="AF441" s="92">
        <f t="shared" si="4390"/>
        <v>0.003095931007</v>
      </c>
      <c r="AG441" s="92">
        <f t="shared" si="4390"/>
        <v>0.003189606309</v>
      </c>
      <c r="AH441" s="92">
        <f t="shared" si="4390"/>
        <v>0.002737208662</v>
      </c>
      <c r="AI441" s="92">
        <f t="shared" si="4390"/>
        <v>0.002776691827</v>
      </c>
      <c r="AJ441" s="20"/>
      <c r="AK441" s="20">
        <f t="shared" ref="AK441:AQ441" si="4391">AC441*AC441</f>
        <v>0</v>
      </c>
      <c r="AL441" s="20">
        <f t="shared" si="4391"/>
        <v>0</v>
      </c>
      <c r="AM441" s="20">
        <f t="shared" si="4391"/>
        <v>0</v>
      </c>
      <c r="AN441" s="20">
        <f t="shared" si="4391"/>
        <v>0.000009584788802</v>
      </c>
      <c r="AO441" s="20">
        <f t="shared" si="4391"/>
        <v>0.00001017358841</v>
      </c>
      <c r="AP441" s="20">
        <f t="shared" si="4391"/>
        <v>0.000007492311258</v>
      </c>
      <c r="AQ441" s="20">
        <f t="shared" si="4391"/>
        <v>0.000007710017503</v>
      </c>
      <c r="AR441" s="20"/>
      <c r="AS441" s="20">
        <f t="shared" ref="AS441:AX441" si="4392">$AC441*AD441</f>
        <v>0</v>
      </c>
      <c r="AT441" s="20">
        <f t="shared" si="4392"/>
        <v>0</v>
      </c>
      <c r="AU441" s="20">
        <f t="shared" si="4392"/>
        <v>0</v>
      </c>
      <c r="AV441" s="20">
        <f t="shared" si="4392"/>
        <v>0</v>
      </c>
      <c r="AW441" s="20">
        <f t="shared" si="4392"/>
        <v>0</v>
      </c>
      <c r="AX441" s="20">
        <f t="shared" si="4392"/>
        <v>0</v>
      </c>
      <c r="AY441" s="20"/>
      <c r="AZ441" s="20">
        <f t="shared" ref="AZ441:BD441" si="4393">$AD441*AE441</f>
        <v>0</v>
      </c>
      <c r="BA441" s="20">
        <f t="shared" si="4393"/>
        <v>0</v>
      </c>
      <c r="BB441" s="20">
        <f t="shared" si="4393"/>
        <v>0</v>
      </c>
      <c r="BC441" s="20">
        <f t="shared" si="4393"/>
        <v>0</v>
      </c>
      <c r="BD441" s="20">
        <f t="shared" si="4393"/>
        <v>0</v>
      </c>
      <c r="BE441" s="20"/>
      <c r="BF441" s="20">
        <f t="shared" ref="BF441:BI441" si="4394">$AE441*AF441</f>
        <v>0</v>
      </c>
      <c r="BG441" s="20">
        <f t="shared" si="4394"/>
        <v>0</v>
      </c>
      <c r="BH441" s="20">
        <f t="shared" si="4394"/>
        <v>0</v>
      </c>
      <c r="BI441" s="20">
        <f t="shared" si="4394"/>
        <v>0</v>
      </c>
      <c r="BJ441" s="20"/>
      <c r="BK441" s="20">
        <f t="shared" ref="BK441:BM441" si="4395">$AF441*AG441</f>
        <v>0.000009874801073</v>
      </c>
      <c r="BL441" s="20">
        <f t="shared" si="4395"/>
        <v>0.000008474209169</v>
      </c>
      <c r="BM441" s="20">
        <f t="shared" si="4395"/>
        <v>0.000008596446325</v>
      </c>
      <c r="BN441" s="20"/>
      <c r="BO441" s="20">
        <f t="shared" ref="BO441:BP441" si="4396">$AG441*AH441</f>
        <v>0.000008730618017</v>
      </c>
      <c r="BP441" s="20">
        <f t="shared" si="4396"/>
        <v>0.00000885655377</v>
      </c>
      <c r="BQ441" s="20"/>
      <c r="BR441" s="20">
        <f t="shared" si="27"/>
        <v>0.00000760038492</v>
      </c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/>
      <c r="DB441" s="20"/>
      <c r="DC441" s="20"/>
      <c r="DD441" s="20"/>
      <c r="DE441" s="20"/>
    </row>
    <row r="442" ht="15.75" customHeight="1">
      <c r="A442" s="86">
        <v>44810.0</v>
      </c>
      <c r="B442" s="490">
        <v>0.043</v>
      </c>
      <c r="C442" s="490">
        <v>0.0454</v>
      </c>
      <c r="D442" s="490">
        <v>0.0527</v>
      </c>
      <c r="E442" s="20">
        <v>0.04072</v>
      </c>
      <c r="F442" s="20">
        <v>0.04551</v>
      </c>
      <c r="G442" s="20">
        <v>0.0132</v>
      </c>
      <c r="H442" s="20">
        <v>0.01555</v>
      </c>
      <c r="I442" s="20" t="s">
        <v>83</v>
      </c>
      <c r="J442" s="20"/>
      <c r="K442" s="86">
        <v>44810.0</v>
      </c>
      <c r="L442" s="89">
        <v>1.0099</v>
      </c>
      <c r="M442" s="89">
        <v>142.81</v>
      </c>
      <c r="N442" s="20"/>
      <c r="O442" s="20"/>
      <c r="P442" s="20"/>
      <c r="Q442" s="20"/>
      <c r="R442" s="20"/>
      <c r="S442" s="86">
        <v>44810.0</v>
      </c>
      <c r="T442" s="20">
        <f t="shared" ref="T442:V442" si="4397">(1+B442)*1</f>
        <v>1.043</v>
      </c>
      <c r="U442" s="20">
        <f t="shared" si="4397"/>
        <v>1.0454</v>
      </c>
      <c r="V442" s="20">
        <f t="shared" si="4397"/>
        <v>1.0527</v>
      </c>
      <c r="W442" s="91">
        <f t="shared" ref="W442:X442" si="4398">(1+E442)*$L442</f>
        <v>1.051023128</v>
      </c>
      <c r="X442" s="91">
        <f t="shared" si="4398"/>
        <v>1.055860549</v>
      </c>
      <c r="Y442" s="91">
        <f t="shared" ref="Y442:Z442" si="4399">(1+G442)*$M442</f>
        <v>144.695092</v>
      </c>
      <c r="Z442" s="91">
        <f t="shared" si="4399"/>
        <v>145.0306955</v>
      </c>
      <c r="AA442" s="20"/>
      <c r="AB442" s="86">
        <v>44810.0</v>
      </c>
      <c r="AC442" s="92">
        <f t="shared" ref="AC442:AI442" si="4400">LN(T442/T441)</f>
        <v>0.0009592326875</v>
      </c>
      <c r="AD442" s="92">
        <f t="shared" si="4400"/>
        <v>0.0005741077567</v>
      </c>
      <c r="AE442" s="92">
        <f t="shared" si="4400"/>
        <v>0.0004750819606</v>
      </c>
      <c r="AF442" s="92">
        <f t="shared" si="4400"/>
        <v>0.00255904787</v>
      </c>
      <c r="AG442" s="92">
        <f t="shared" si="4400"/>
        <v>0.002211937064</v>
      </c>
      <c r="AH442" s="92">
        <f t="shared" si="4400"/>
        <v>0.01536885512</v>
      </c>
      <c r="AI442" s="92">
        <f t="shared" si="4400"/>
        <v>0.01524054053</v>
      </c>
      <c r="AJ442" s="20"/>
      <c r="AK442" s="20">
        <f t="shared" ref="AK442:AQ442" si="4401">AC442*AC442</f>
        <v>0.0000009201273487</v>
      </c>
      <c r="AL442" s="20">
        <f t="shared" si="4401"/>
        <v>0.0000003295997163</v>
      </c>
      <c r="AM442" s="20">
        <f t="shared" si="4401"/>
        <v>0.0000002257028693</v>
      </c>
      <c r="AN442" s="20">
        <f t="shared" si="4401"/>
        <v>0.000006548726003</v>
      </c>
      <c r="AO442" s="20">
        <f t="shared" si="4401"/>
        <v>0.000004892665576</v>
      </c>
      <c r="AP442" s="20">
        <f t="shared" si="4401"/>
        <v>0.0002362017076</v>
      </c>
      <c r="AQ442" s="20">
        <f t="shared" si="4401"/>
        <v>0.0002322740756</v>
      </c>
      <c r="AR442" s="20"/>
      <c r="AS442" s="20">
        <f t="shared" ref="AS442:AX442" si="4402">$AC442*AD442</f>
        <v>0.0000005507029263</v>
      </c>
      <c r="AT442" s="20">
        <f t="shared" si="4402"/>
        <v>0.0000004557141458</v>
      </c>
      <c r="AU442" s="20">
        <f t="shared" si="4402"/>
        <v>0.000002454722366</v>
      </c>
      <c r="AV442" s="20">
        <f t="shared" si="4402"/>
        <v>0.000002121762334</v>
      </c>
      <c r="AW442" s="20">
        <f t="shared" si="4402"/>
        <v>0.0000147423082</v>
      </c>
      <c r="AX442" s="20">
        <f t="shared" si="4402"/>
        <v>0.00001461922465</v>
      </c>
      <c r="AY442" s="20"/>
      <c r="AZ442" s="20">
        <f t="shared" ref="AZ442:BD442" si="4403">$AD442*AE442</f>
        <v>0.0000002727482386</v>
      </c>
      <c r="BA442" s="20">
        <f t="shared" si="4403"/>
        <v>0.000001469169232</v>
      </c>
      <c r="BB442" s="20">
        <f t="shared" si="4403"/>
        <v>0.000001269890226</v>
      </c>
      <c r="BC442" s="20">
        <f t="shared" si="4403"/>
        <v>0.000008823378934</v>
      </c>
      <c r="BD442" s="20">
        <f t="shared" si="4403"/>
        <v>0.000008749712533</v>
      </c>
      <c r="BE442" s="20"/>
      <c r="BF442" s="20">
        <f t="shared" ref="BF442:BI442" si="4404">$AE442*AF442</f>
        <v>0.00000121575748</v>
      </c>
      <c r="BG442" s="20">
        <f t="shared" si="4404"/>
        <v>0.000001050851397</v>
      </c>
      <c r="BH442" s="20">
        <f t="shared" si="4404"/>
        <v>0.000007301465821</v>
      </c>
      <c r="BI442" s="20">
        <f t="shared" si="4404"/>
        <v>0.000007240505875</v>
      </c>
      <c r="BJ442" s="20"/>
      <c r="BK442" s="20">
        <f t="shared" ref="BK442:BM442" si="4405">$AF442*AG442</f>
        <v>0.000005660452834</v>
      </c>
      <c r="BL442" s="20">
        <f t="shared" si="4405"/>
        <v>0.00003932963596</v>
      </c>
      <c r="BM442" s="20">
        <f t="shared" si="4405"/>
        <v>0.00003900127279</v>
      </c>
      <c r="BN442" s="20"/>
      <c r="BO442" s="20">
        <f t="shared" ref="BO442:BP442" si="4406">$AG442*AH442</f>
        <v>0.00003399494027</v>
      </c>
      <c r="BP442" s="20">
        <f t="shared" si="4406"/>
        <v>0.00003371111647</v>
      </c>
      <c r="BQ442" s="20"/>
      <c r="BR442" s="20">
        <f t="shared" si="27"/>
        <v>0.0002342296593</v>
      </c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/>
      <c r="DB442" s="20"/>
      <c r="DC442" s="20"/>
      <c r="DD442" s="20"/>
      <c r="DE442" s="20"/>
    </row>
    <row r="443" ht="15.75" customHeight="1">
      <c r="A443" s="86">
        <v>44811.0</v>
      </c>
      <c r="B443" s="490">
        <v>0.0433</v>
      </c>
      <c r="C443" s="490">
        <v>0.0458</v>
      </c>
      <c r="D443" s="490">
        <v>0.0524</v>
      </c>
      <c r="E443" s="20">
        <v>0.04128999999999999</v>
      </c>
      <c r="F443" s="20">
        <v>0.0462</v>
      </c>
      <c r="G443" s="20">
        <v>0.01337</v>
      </c>
      <c r="H443" s="20">
        <v>0.01555</v>
      </c>
      <c r="I443" s="20" t="s">
        <v>83</v>
      </c>
      <c r="J443" s="20"/>
      <c r="K443" s="86">
        <v>44811.0</v>
      </c>
      <c r="L443" s="89">
        <v>0.9999</v>
      </c>
      <c r="M443" s="89">
        <v>143.76</v>
      </c>
      <c r="N443" s="20"/>
      <c r="O443" s="20"/>
      <c r="P443" s="20"/>
      <c r="Q443" s="20"/>
      <c r="R443" s="20"/>
      <c r="S443" s="86">
        <v>44811.0</v>
      </c>
      <c r="T443" s="20">
        <f t="shared" ref="T443:V443" si="4407">(1+B443)*1</f>
        <v>1.0433</v>
      </c>
      <c r="U443" s="20">
        <f t="shared" si="4407"/>
        <v>1.0458</v>
      </c>
      <c r="V443" s="20">
        <f t="shared" si="4407"/>
        <v>1.0524</v>
      </c>
      <c r="W443" s="91">
        <f t="shared" ref="W443:X443" si="4408">(1+E443)*$L443</f>
        <v>1.041185871</v>
      </c>
      <c r="X443" s="91">
        <f t="shared" si="4408"/>
        <v>1.04609538</v>
      </c>
      <c r="Y443" s="91">
        <f t="shared" ref="Y443:Z443" si="4409">(1+G443)*$M443</f>
        <v>145.6820712</v>
      </c>
      <c r="Z443" s="91">
        <f t="shared" si="4409"/>
        <v>145.995468</v>
      </c>
      <c r="AA443" s="20"/>
      <c r="AB443" s="86">
        <v>44811.0</v>
      </c>
      <c r="AC443" s="92">
        <f t="shared" ref="AC443:AI443" si="4410">LN(T443/T442)</f>
        <v>0.0002875904732</v>
      </c>
      <c r="AD443" s="92">
        <f t="shared" si="4410"/>
        <v>0.0003825554752</v>
      </c>
      <c r="AE443" s="92">
        <f t="shared" si="4410"/>
        <v>-0.0002850220911</v>
      </c>
      <c r="AF443" s="92">
        <f t="shared" si="4410"/>
        <v>-0.009403773235</v>
      </c>
      <c r="AG443" s="92">
        <f t="shared" si="4410"/>
        <v>-0.009291573739</v>
      </c>
      <c r="AH443" s="92">
        <f t="shared" si="4410"/>
        <v>0.006797938171</v>
      </c>
      <c r="AI443" s="92">
        <f t="shared" si="4410"/>
        <v>0.00663016701</v>
      </c>
      <c r="AJ443" s="20"/>
      <c r="AK443" s="20">
        <f t="shared" ref="AK443:AQ443" si="4411">AC443*AC443</f>
        <v>0.00000008270828025</v>
      </c>
      <c r="AL443" s="20">
        <f t="shared" si="4411"/>
        <v>0.0000001463486916</v>
      </c>
      <c r="AM443" s="20">
        <f t="shared" si="4411"/>
        <v>0.00000008123759244</v>
      </c>
      <c r="AN443" s="20">
        <f t="shared" si="4411"/>
        <v>0.00008843095105</v>
      </c>
      <c r="AO443" s="20">
        <f t="shared" si="4411"/>
        <v>0.00008633334254</v>
      </c>
      <c r="AP443" s="20">
        <f t="shared" si="4411"/>
        <v>0.00004621196338</v>
      </c>
      <c r="AQ443" s="20">
        <f t="shared" si="4411"/>
        <v>0.00004395911459</v>
      </c>
      <c r="AR443" s="20"/>
      <c r="AS443" s="20">
        <f t="shared" ref="AS443:AX443" si="4412">$AC443*AD443</f>
        <v>0.0000001100193101</v>
      </c>
      <c r="AT443" s="20">
        <f t="shared" si="4412"/>
        <v>-0.00000008196963805</v>
      </c>
      <c r="AU443" s="20">
        <f t="shared" si="4412"/>
        <v>-0.000002704435594</v>
      </c>
      <c r="AV443" s="20">
        <f t="shared" si="4412"/>
        <v>-0.000002672168088</v>
      </c>
      <c r="AW443" s="20">
        <f t="shared" si="4412"/>
        <v>0.000001955022255</v>
      </c>
      <c r="AX443" s="20">
        <f t="shared" si="4412"/>
        <v>0.000001906772868</v>
      </c>
      <c r="AY443" s="20"/>
      <c r="AZ443" s="20">
        <f t="shared" ref="AZ443:BD443" si="4413">$AD443*AE443</f>
        <v>-0.0000001090367615</v>
      </c>
      <c r="BA443" s="20">
        <f t="shared" si="4413"/>
        <v>-0.000003597464939</v>
      </c>
      <c r="BB443" s="20">
        <f t="shared" si="4413"/>
        <v>-0.000003554542407</v>
      </c>
      <c r="BC443" s="20">
        <f t="shared" si="4413"/>
        <v>0.000002600588467</v>
      </c>
      <c r="BD443" s="20">
        <f t="shared" si="4413"/>
        <v>0.000002536406691</v>
      </c>
      <c r="BE443" s="20"/>
      <c r="BF443" s="20">
        <f t="shared" ref="BF443:BI443" si="4414">$AE443*AF443</f>
        <v>0.000002680283112</v>
      </c>
      <c r="BG443" s="20">
        <f t="shared" si="4414"/>
        <v>0.000002648303777</v>
      </c>
      <c r="BH443" s="20">
        <f t="shared" si="4414"/>
        <v>-0.000001937562553</v>
      </c>
      <c r="BI443" s="20">
        <f t="shared" si="4414"/>
        <v>-0.000001889744066</v>
      </c>
      <c r="BJ443" s="20"/>
      <c r="BK443" s="20">
        <f t="shared" ref="BK443:BM443" si="4415">$AF443*AG443</f>
        <v>0.00008737585243</v>
      </c>
      <c r="BL443" s="20">
        <f t="shared" si="4415"/>
        <v>-0.00006392626902</v>
      </c>
      <c r="BM443" s="20">
        <f t="shared" si="4415"/>
        <v>-0.00006234858707</v>
      </c>
      <c r="BN443" s="20"/>
      <c r="BO443" s="20">
        <f t="shared" ref="BO443:BP443" si="4416">$AG443*AH443</f>
        <v>-0.00006316354379</v>
      </c>
      <c r="BP443" s="20">
        <f t="shared" si="4416"/>
        <v>-0.00006160468568</v>
      </c>
      <c r="BQ443" s="20"/>
      <c r="BR443" s="20">
        <f t="shared" si="27"/>
        <v>0.0000450714654</v>
      </c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/>
      <c r="DB443" s="20"/>
      <c r="DC443" s="20"/>
      <c r="DD443" s="20"/>
      <c r="DE443" s="20"/>
    </row>
    <row r="444" ht="15.75" customHeight="1">
      <c r="A444" s="86">
        <v>44812.0</v>
      </c>
      <c r="B444" s="490">
        <v>0.042699999999999995</v>
      </c>
      <c r="C444" s="490">
        <v>0.0451</v>
      </c>
      <c r="D444" s="490">
        <v>0.0516</v>
      </c>
      <c r="E444" s="20">
        <v>0.04109</v>
      </c>
      <c r="F444" s="20">
        <v>0.04609</v>
      </c>
      <c r="G444" s="20">
        <v>0.013380000000000001</v>
      </c>
      <c r="H444" s="20">
        <v>0.01555</v>
      </c>
      <c r="I444" s="20" t="s">
        <v>83</v>
      </c>
      <c r="J444" s="20"/>
      <c r="K444" s="86">
        <v>44812.0</v>
      </c>
      <c r="L444" s="89">
        <v>1.0005</v>
      </c>
      <c r="M444" s="89">
        <v>144.13</v>
      </c>
      <c r="N444" s="20"/>
      <c r="O444" s="20"/>
      <c r="P444" s="20"/>
      <c r="Q444" s="20"/>
      <c r="R444" s="20"/>
      <c r="S444" s="86">
        <v>44812.0</v>
      </c>
      <c r="T444" s="20">
        <f t="shared" ref="T444:V444" si="4417">(1+B444)*1</f>
        <v>1.0427</v>
      </c>
      <c r="U444" s="20">
        <f t="shared" si="4417"/>
        <v>1.0451</v>
      </c>
      <c r="V444" s="20">
        <f t="shared" si="4417"/>
        <v>1.0516</v>
      </c>
      <c r="W444" s="91">
        <f t="shared" ref="W444:X444" si="4418">(1+E444)*$L444</f>
        <v>1.041610545</v>
      </c>
      <c r="X444" s="91">
        <f t="shared" si="4418"/>
        <v>1.046613045</v>
      </c>
      <c r="Y444" s="91">
        <f t="shared" ref="Y444:Z444" si="4419">(1+G444)*$M444</f>
        <v>146.0584594</v>
      </c>
      <c r="Z444" s="91">
        <f t="shared" si="4419"/>
        <v>146.3712215</v>
      </c>
      <c r="AA444" s="20"/>
      <c r="AB444" s="86">
        <v>44812.0</v>
      </c>
      <c r="AC444" s="92">
        <f t="shared" ref="AC444:AI444" si="4420">LN(T444/T443)</f>
        <v>-0.0005752636784</v>
      </c>
      <c r="AD444" s="92">
        <f t="shared" si="4420"/>
        <v>-0.0006695681536</v>
      </c>
      <c r="AE444" s="92">
        <f t="shared" si="4420"/>
        <v>-0.0007604563104</v>
      </c>
      <c r="AF444" s="92">
        <f t="shared" si="4420"/>
        <v>0.000407792142</v>
      </c>
      <c r="AG444" s="92">
        <f t="shared" si="4420"/>
        <v>0.0004947320939</v>
      </c>
      <c r="AH444" s="92">
        <f t="shared" si="4420"/>
        <v>0.002580295635</v>
      </c>
      <c r="AI444" s="92">
        <f t="shared" si="4420"/>
        <v>0.00257042762</v>
      </c>
      <c r="AJ444" s="20"/>
      <c r="AK444" s="20">
        <f t="shared" ref="AK444:AQ444" si="4421">AC444*AC444</f>
        <v>0.0000003309282997</v>
      </c>
      <c r="AL444" s="20">
        <f t="shared" si="4421"/>
        <v>0.0000004483215123</v>
      </c>
      <c r="AM444" s="20">
        <f t="shared" si="4421"/>
        <v>0.0000005782938</v>
      </c>
      <c r="AN444" s="20">
        <f t="shared" si="4421"/>
        <v>0.0000001662944311</v>
      </c>
      <c r="AO444" s="20">
        <f t="shared" si="4421"/>
        <v>0.0000002447598448</v>
      </c>
      <c r="AP444" s="20">
        <f t="shared" si="4421"/>
        <v>0.000006657925564</v>
      </c>
      <c r="AQ444" s="20">
        <f t="shared" si="4421"/>
        <v>0.000006607098148</v>
      </c>
      <c r="AR444" s="20"/>
      <c r="AS444" s="20">
        <f t="shared" ref="AS444:AX444" si="4422">$AC444*AD444</f>
        <v>0.0000003851782389</v>
      </c>
      <c r="AT444" s="20">
        <f t="shared" si="4422"/>
        <v>0.0000004374628944</v>
      </c>
      <c r="AU444" s="20">
        <f t="shared" si="4422"/>
        <v>-0.0000002345880076</v>
      </c>
      <c r="AV444" s="20">
        <f t="shared" si="4422"/>
        <v>-0.0000002846014042</v>
      </c>
      <c r="AW444" s="20">
        <f t="shared" si="4422"/>
        <v>-0.000001484350358</v>
      </c>
      <c r="AX444" s="20">
        <f t="shared" si="4422"/>
        <v>-0.000001478673648</v>
      </c>
      <c r="AY444" s="20"/>
      <c r="AZ444" s="20">
        <f t="shared" ref="AZ444:BD444" si="4423">$AD444*AE444</f>
        <v>0.0000005091773276</v>
      </c>
      <c r="BA444" s="20">
        <f t="shared" si="4423"/>
        <v>-0.0000002730446315</v>
      </c>
      <c r="BB444" s="20">
        <f t="shared" si="4423"/>
        <v>-0.0000003312568547</v>
      </c>
      <c r="BC444" s="20">
        <f t="shared" si="4423"/>
        <v>-0.000001727683784</v>
      </c>
      <c r="BD444" s="20">
        <f t="shared" si="4423"/>
        <v>-0.000001721076475</v>
      </c>
      <c r="BE444" s="20"/>
      <c r="BF444" s="20">
        <f t="shared" ref="BF444:BI444" si="4424">$AE444*AF444</f>
        <v>-0.0000003101081077</v>
      </c>
      <c r="BG444" s="20">
        <f t="shared" si="4424"/>
        <v>-0.0000003762221428</v>
      </c>
      <c r="BH444" s="20">
        <f t="shared" si="4424"/>
        <v>-0.000001962202098</v>
      </c>
      <c r="BI444" s="20">
        <f t="shared" si="4424"/>
        <v>-0.000001954697904</v>
      </c>
      <c r="BJ444" s="20"/>
      <c r="BK444" s="20">
        <f t="shared" ref="BK444:BM444" si="4425">$AF444*AG444</f>
        <v>0.0000002017478603</v>
      </c>
      <c r="BL444" s="20">
        <f t="shared" si="4425"/>
        <v>0.000001052224284</v>
      </c>
      <c r="BM444" s="20">
        <f t="shared" si="4425"/>
        <v>0.000001048200185</v>
      </c>
      <c r="BN444" s="20"/>
      <c r="BO444" s="20">
        <f t="shared" ref="BO444:BP444" si="4426">$AG444*AH444</f>
        <v>0.000001276555063</v>
      </c>
      <c r="BP444" s="20">
        <f t="shared" si="4426"/>
        <v>0.000001271673039</v>
      </c>
      <c r="BQ444" s="20"/>
      <c r="BR444" s="20">
        <f t="shared" si="27"/>
        <v>0.000006632463167</v>
      </c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  <c r="CW444" s="20"/>
      <c r="CX444" s="20"/>
      <c r="CY444" s="20"/>
      <c r="CZ444" s="20"/>
      <c r="DA444" s="20"/>
      <c r="DB444" s="20"/>
      <c r="DC444" s="20"/>
      <c r="DD444" s="20"/>
      <c r="DE444" s="20"/>
    </row>
    <row r="445" ht="15.75" customHeight="1">
      <c r="A445" s="86">
        <v>44813.0</v>
      </c>
      <c r="B445" s="490">
        <v>0.042800000000000005</v>
      </c>
      <c r="C445" s="490">
        <v>0.0453</v>
      </c>
      <c r="D445" s="490">
        <v>0.0518</v>
      </c>
      <c r="E445" s="20">
        <v>0.04154</v>
      </c>
      <c r="F445" s="20">
        <v>0.046029999999999995</v>
      </c>
      <c r="G445" s="20">
        <v>0.01343</v>
      </c>
      <c r="H445" s="20">
        <v>0.01555</v>
      </c>
      <c r="I445" s="20" t="s">
        <v>83</v>
      </c>
      <c r="J445" s="20"/>
      <c r="K445" s="86">
        <v>44813.0</v>
      </c>
      <c r="L445" s="89">
        <v>0.9969</v>
      </c>
      <c r="M445" s="89">
        <v>142.67</v>
      </c>
      <c r="N445" s="20"/>
      <c r="O445" s="20"/>
      <c r="P445" s="20"/>
      <c r="Q445" s="20"/>
      <c r="R445" s="20"/>
      <c r="S445" s="86">
        <v>44813.0</v>
      </c>
      <c r="T445" s="20">
        <f t="shared" ref="T445:V445" si="4427">(1+B445)*1</f>
        <v>1.0428</v>
      </c>
      <c r="U445" s="20">
        <f t="shared" si="4427"/>
        <v>1.0453</v>
      </c>
      <c r="V445" s="20">
        <f t="shared" si="4427"/>
        <v>1.0518</v>
      </c>
      <c r="W445" s="91">
        <f t="shared" ref="W445:X445" si="4428">(1+E445)*$L445</f>
        <v>1.038311226</v>
      </c>
      <c r="X445" s="91">
        <f t="shared" si="4428"/>
        <v>1.042787307</v>
      </c>
      <c r="Y445" s="91">
        <f t="shared" ref="Y445:Z445" si="4429">(1+G445)*$M445</f>
        <v>144.5860581</v>
      </c>
      <c r="Z445" s="91">
        <f t="shared" si="4429"/>
        <v>144.8885185</v>
      </c>
      <c r="AA445" s="20"/>
      <c r="AB445" s="86">
        <v>44813.0</v>
      </c>
      <c r="AC445" s="92">
        <f t="shared" ref="AC445:AI445" si="4430">LN(T445/T444)</f>
        <v>0.0000959002638</v>
      </c>
      <c r="AD445" s="92">
        <f t="shared" si="4430"/>
        <v>0.0001913509382</v>
      </c>
      <c r="AE445" s="92">
        <f t="shared" si="4430"/>
        <v>0.0001901682995</v>
      </c>
      <c r="AF445" s="92">
        <f t="shared" si="4430"/>
        <v>-0.003172544096</v>
      </c>
      <c r="AG445" s="92">
        <f t="shared" si="4430"/>
        <v>-0.003662048082</v>
      </c>
      <c r="AH445" s="92">
        <f t="shared" si="4430"/>
        <v>-0.01013206035</v>
      </c>
      <c r="AI445" s="92">
        <f t="shared" si="4430"/>
        <v>-0.01018139897</v>
      </c>
      <c r="AJ445" s="20"/>
      <c r="AK445" s="20">
        <f t="shared" ref="AK445:AQ445" si="4431">AC445*AC445</f>
        <v>0.000000009196860597</v>
      </c>
      <c r="AL445" s="20">
        <f t="shared" si="4431"/>
        <v>0.00000003661518155</v>
      </c>
      <c r="AM445" s="20">
        <f t="shared" si="4431"/>
        <v>0.00000003616398214</v>
      </c>
      <c r="AN445" s="20">
        <f t="shared" si="4431"/>
        <v>0.00001006503604</v>
      </c>
      <c r="AO445" s="20">
        <f t="shared" si="4431"/>
        <v>0.00001341059615</v>
      </c>
      <c r="AP445" s="20">
        <f t="shared" si="4431"/>
        <v>0.000102658647</v>
      </c>
      <c r="AQ445" s="20">
        <f t="shared" si="4431"/>
        <v>0.000103660885</v>
      </c>
      <c r="AR445" s="20"/>
      <c r="AS445" s="20">
        <f t="shared" ref="AS445:AX445" si="4432">$AC445*AD445</f>
        <v>0.00000001835060545</v>
      </c>
      <c r="AT445" s="20">
        <f t="shared" si="4432"/>
        <v>0.00000001823719009</v>
      </c>
      <c r="AU445" s="20">
        <f t="shared" si="4432"/>
        <v>-0.0000003042478157</v>
      </c>
      <c r="AV445" s="20">
        <f t="shared" si="4432"/>
        <v>-0.0000003511913771</v>
      </c>
      <c r="AW445" s="20">
        <f t="shared" si="4432"/>
        <v>-0.0000009716672606</v>
      </c>
      <c r="AX445" s="20">
        <f t="shared" si="4432"/>
        <v>-0.0000009763988469</v>
      </c>
      <c r="AY445" s="20"/>
      <c r="AZ445" s="20">
        <f t="shared" ref="AZ445:BD445" si="4433">$AD445*AE445</f>
        <v>0.00000003638888253</v>
      </c>
      <c r="BA445" s="20">
        <f t="shared" si="4433"/>
        <v>-0.0000006070692893</v>
      </c>
      <c r="BB445" s="20">
        <f t="shared" si="4433"/>
        <v>-0.0000007007363362</v>
      </c>
      <c r="BC445" s="20">
        <f t="shared" si="4433"/>
        <v>-0.000001938779254</v>
      </c>
      <c r="BD445" s="20">
        <f t="shared" si="4433"/>
        <v>-0.000001948220245</v>
      </c>
      <c r="BE445" s="20"/>
      <c r="BF445" s="20">
        <f t="shared" ref="BF445:BI445" si="4434">$AE445*AF445</f>
        <v>-0.0000006033173159</v>
      </c>
      <c r="BG445" s="20">
        <f t="shared" si="4434"/>
        <v>-0.0000006964054564</v>
      </c>
      <c r="BH445" s="20">
        <f t="shared" si="4434"/>
        <v>-0.000001926796688</v>
      </c>
      <c r="BI445" s="20">
        <f t="shared" si="4434"/>
        <v>-0.000001936179329</v>
      </c>
      <c r="BJ445" s="20"/>
      <c r="BK445" s="20">
        <f t="shared" ref="BK445:BM445" si="4435">$AF445*AG445</f>
        <v>0.00001161800902</v>
      </c>
      <c r="BL445" s="20">
        <f t="shared" si="4435"/>
        <v>0.00003214440825</v>
      </c>
      <c r="BM445" s="20">
        <f t="shared" si="4435"/>
        <v>0.00003230093719</v>
      </c>
      <c r="BN445" s="20"/>
      <c r="BO445" s="20">
        <f t="shared" ref="BO445:BP445" si="4436">$AG445*AH445</f>
        <v>0.00003710409218</v>
      </c>
      <c r="BP445" s="20">
        <f t="shared" si="4436"/>
        <v>0.00003728477256</v>
      </c>
      <c r="BQ445" s="20"/>
      <c r="BR445" s="20">
        <f t="shared" si="27"/>
        <v>0.0001031585488</v>
      </c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20"/>
      <c r="DD445" s="20"/>
      <c r="DE445" s="20"/>
    </row>
    <row r="446" ht="15.75" customHeight="1">
      <c r="A446" s="86">
        <v>44816.0</v>
      </c>
      <c r="B446" s="490">
        <v>0.042699999999999995</v>
      </c>
      <c r="C446" s="490">
        <v>0.0452</v>
      </c>
      <c r="D446" s="490">
        <v>0.0518</v>
      </c>
      <c r="E446" s="20">
        <v>0.04147</v>
      </c>
      <c r="F446" s="20">
        <v>0.045739999999999996</v>
      </c>
      <c r="G446" s="20">
        <v>0.013349999999999999</v>
      </c>
      <c r="H446" s="20">
        <v>0.01555</v>
      </c>
      <c r="I446" s="20" t="s">
        <v>83</v>
      </c>
      <c r="J446" s="20"/>
      <c r="K446" s="86">
        <v>44816.0</v>
      </c>
      <c r="L446" s="89">
        <v>0.988</v>
      </c>
      <c r="M446" s="89">
        <v>142.87</v>
      </c>
      <c r="N446" s="20"/>
      <c r="O446" s="20"/>
      <c r="P446" s="20"/>
      <c r="Q446" s="20"/>
      <c r="R446" s="20"/>
      <c r="S446" s="86">
        <v>44816.0</v>
      </c>
      <c r="T446" s="20">
        <f t="shared" ref="T446:V446" si="4437">(1+B446)*1</f>
        <v>1.0427</v>
      </c>
      <c r="U446" s="20">
        <f t="shared" si="4437"/>
        <v>1.0452</v>
      </c>
      <c r="V446" s="20">
        <f t="shared" si="4437"/>
        <v>1.0518</v>
      </c>
      <c r="W446" s="91">
        <f t="shared" ref="W446:X446" si="4438">(1+E446)*$L446</f>
        <v>1.02897236</v>
      </c>
      <c r="X446" s="91">
        <f t="shared" si="4438"/>
        <v>1.03319112</v>
      </c>
      <c r="Y446" s="91">
        <f t="shared" ref="Y446:Z446" si="4439">(1+G446)*$M446</f>
        <v>144.7773145</v>
      </c>
      <c r="Z446" s="91">
        <f t="shared" si="4439"/>
        <v>145.0916285</v>
      </c>
      <c r="AA446" s="20"/>
      <c r="AB446" s="86">
        <v>44816.0</v>
      </c>
      <c r="AC446" s="92">
        <f t="shared" ref="AC446:AI446" si="4440">LN(T446/T445)</f>
        <v>-0.0000959002638</v>
      </c>
      <c r="AD446" s="92">
        <f t="shared" si="4440"/>
        <v>-0.0000956708922</v>
      </c>
      <c r="AE446" s="92">
        <f t="shared" si="4440"/>
        <v>0</v>
      </c>
      <c r="AF446" s="92">
        <f t="shared" si="4440"/>
        <v>-0.009034976712</v>
      </c>
      <c r="AG446" s="92">
        <f t="shared" si="4440"/>
        <v>-0.009245043421</v>
      </c>
      <c r="AH446" s="92">
        <f t="shared" si="4440"/>
        <v>0.001321911796</v>
      </c>
      <c r="AI446" s="92">
        <f t="shared" si="4440"/>
        <v>0.00140085475</v>
      </c>
      <c r="AJ446" s="20"/>
      <c r="AK446" s="20">
        <f t="shared" ref="AK446:AQ446" si="4441">AC446*AC446</f>
        <v>0.000000009196860597</v>
      </c>
      <c r="AL446" s="20">
        <f t="shared" si="4441"/>
        <v>0.000000009152919615</v>
      </c>
      <c r="AM446" s="20">
        <f t="shared" si="4441"/>
        <v>0</v>
      </c>
      <c r="AN446" s="20">
        <f t="shared" si="4441"/>
        <v>0.00008163080418</v>
      </c>
      <c r="AO446" s="20">
        <f t="shared" si="4441"/>
        <v>0.00008547082786</v>
      </c>
      <c r="AP446" s="20">
        <f t="shared" si="4441"/>
        <v>0.000001747450798</v>
      </c>
      <c r="AQ446" s="20">
        <f t="shared" si="4441"/>
        <v>0.000001962394032</v>
      </c>
      <c r="AR446" s="20"/>
      <c r="AS446" s="20">
        <f t="shared" ref="AS446:AX446" si="4442">$AC446*AD446</f>
        <v>0.0000000091748638</v>
      </c>
      <c r="AT446" s="20">
        <f t="shared" si="4442"/>
        <v>0</v>
      </c>
      <c r="AU446" s="20">
        <f t="shared" si="4442"/>
        <v>0.0000008664566501</v>
      </c>
      <c r="AV446" s="20">
        <f t="shared" si="4442"/>
        <v>0.0000008866021029</v>
      </c>
      <c r="AW446" s="20">
        <f t="shared" si="4442"/>
        <v>-0.00000012677169</v>
      </c>
      <c r="AX446" s="20">
        <f t="shared" si="4442"/>
        <v>-0.0000001343423401</v>
      </c>
      <c r="AY446" s="20"/>
      <c r="AZ446" s="20">
        <f t="shared" ref="AZ446:BD446" si="4443">$AD446*AE446</f>
        <v>0</v>
      </c>
      <c r="BA446" s="20">
        <f t="shared" si="4443"/>
        <v>0.0000008643842831</v>
      </c>
      <c r="BB446" s="20">
        <f t="shared" si="4443"/>
        <v>0.0000008844815526</v>
      </c>
      <c r="BC446" s="20">
        <f t="shared" si="4443"/>
        <v>-0.000000126468481</v>
      </c>
      <c r="BD446" s="20">
        <f t="shared" si="4443"/>
        <v>-0.0000001340210238</v>
      </c>
      <c r="BE446" s="20"/>
      <c r="BF446" s="20">
        <f t="shared" ref="BF446:BI446" si="4444">$AE446*AF446</f>
        <v>0</v>
      </c>
      <c r="BG446" s="20">
        <f t="shared" si="4444"/>
        <v>0</v>
      </c>
      <c r="BH446" s="20">
        <f t="shared" si="4444"/>
        <v>0</v>
      </c>
      <c r="BI446" s="20">
        <f t="shared" si="4444"/>
        <v>0</v>
      </c>
      <c r="BJ446" s="20"/>
      <c r="BK446" s="20">
        <f t="shared" ref="BK446:BM446" si="4445">$AF446*AG446</f>
        <v>0.00008352875201</v>
      </c>
      <c r="BL446" s="20">
        <f t="shared" si="4445"/>
        <v>-0.0000119434423</v>
      </c>
      <c r="BM446" s="20">
        <f t="shared" si="4445"/>
        <v>-0.00001265669005</v>
      </c>
      <c r="BN446" s="20"/>
      <c r="BO446" s="20">
        <f t="shared" ref="BO446:BP446" si="4446">$AG446*AH446</f>
        <v>-0.00001222113196</v>
      </c>
      <c r="BP446" s="20">
        <f t="shared" si="4446"/>
        <v>-0.00001295096299</v>
      </c>
      <c r="BQ446" s="20"/>
      <c r="BR446" s="20">
        <f t="shared" si="27"/>
        <v>0.00000185180642</v>
      </c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0"/>
      <c r="DB446" s="20"/>
      <c r="DC446" s="20"/>
      <c r="DD446" s="20"/>
      <c r="DE446" s="20"/>
    </row>
    <row r="447" ht="15.75" customHeight="1">
      <c r="A447" s="86">
        <v>44817.0</v>
      </c>
      <c r="B447" s="490">
        <v>0.0426</v>
      </c>
      <c r="C447" s="490">
        <v>0.045</v>
      </c>
      <c r="D447" s="490">
        <v>0.051500000000000004</v>
      </c>
      <c r="E447" s="20">
        <v>0.041100000000000005</v>
      </c>
      <c r="F447" s="20">
        <v>0.045380000000000004</v>
      </c>
      <c r="G447" s="20">
        <v>0.01322</v>
      </c>
      <c r="H447" s="20">
        <v>0.01555</v>
      </c>
      <c r="I447" s="20" t="s">
        <v>83</v>
      </c>
      <c r="J447" s="20"/>
      <c r="K447" s="86">
        <v>44817.0</v>
      </c>
      <c r="L447" s="89">
        <v>1.0033</v>
      </c>
      <c r="M447" s="89">
        <v>144.65</v>
      </c>
      <c r="N447" s="20"/>
      <c r="O447" s="20"/>
      <c r="P447" s="20"/>
      <c r="Q447" s="20"/>
      <c r="R447" s="20"/>
      <c r="S447" s="86">
        <v>44817.0</v>
      </c>
      <c r="T447" s="20">
        <f t="shared" ref="T447:V447" si="4447">(1+B447)*1</f>
        <v>1.0426</v>
      </c>
      <c r="U447" s="20">
        <f t="shared" si="4447"/>
        <v>1.045</v>
      </c>
      <c r="V447" s="20">
        <f t="shared" si="4447"/>
        <v>1.0515</v>
      </c>
      <c r="W447" s="91">
        <f t="shared" ref="W447:X447" si="4448">(1+E447)*$L447</f>
        <v>1.04453563</v>
      </c>
      <c r="X447" s="91">
        <f t="shared" si="4448"/>
        <v>1.048829754</v>
      </c>
      <c r="Y447" s="91">
        <f t="shared" ref="Y447:Z447" si="4449">(1+G447)*$M447</f>
        <v>146.562273</v>
      </c>
      <c r="Z447" s="91">
        <f t="shared" si="4449"/>
        <v>146.8993075</v>
      </c>
      <c r="AA447" s="20"/>
      <c r="AB447" s="86">
        <v>44817.0</v>
      </c>
      <c r="AC447" s="92">
        <f t="shared" ref="AC447:AI447" si="4450">LN(T447/T446)</f>
        <v>-0.00009590946154</v>
      </c>
      <c r="AD447" s="92">
        <f t="shared" si="4450"/>
        <v>-0.0001913692475</v>
      </c>
      <c r="AE447" s="92">
        <f t="shared" si="4450"/>
        <v>-0.0002852660125</v>
      </c>
      <c r="AF447" s="92">
        <f t="shared" si="4450"/>
        <v>0.01501181799</v>
      </c>
      <c r="AG447" s="92">
        <f t="shared" si="4450"/>
        <v>0.01502283508</v>
      </c>
      <c r="AH447" s="92">
        <f t="shared" si="4450"/>
        <v>0.01225360995</v>
      </c>
      <c r="AI447" s="92">
        <f t="shared" si="4450"/>
        <v>0.01238190555</v>
      </c>
      <c r="AJ447" s="20"/>
      <c r="AK447" s="20">
        <f t="shared" ref="AK447:AQ447" si="4451">AC447*AC447</f>
        <v>0.000000009198624813</v>
      </c>
      <c r="AL447" s="20">
        <f t="shared" si="4451"/>
        <v>0.00000003662218891</v>
      </c>
      <c r="AM447" s="20">
        <f t="shared" si="4451"/>
        <v>0.00000008137669788</v>
      </c>
      <c r="AN447" s="20">
        <f t="shared" si="4451"/>
        <v>0.0002253546793</v>
      </c>
      <c r="AO447" s="20">
        <f t="shared" si="4451"/>
        <v>0.000225685574</v>
      </c>
      <c r="AP447" s="20">
        <f t="shared" si="4451"/>
        <v>0.0001501509569</v>
      </c>
      <c r="AQ447" s="20">
        <f t="shared" si="4451"/>
        <v>0.0001533115849</v>
      </c>
      <c r="AR447" s="20"/>
      <c r="AS447" s="20">
        <f t="shared" ref="AS447:AX447" si="4452">$AC447*AD447</f>
        <v>0.00000001835412149</v>
      </c>
      <c r="AT447" s="20">
        <f t="shared" si="4452"/>
        <v>0.00000002735970965</v>
      </c>
      <c r="AU447" s="20">
        <f t="shared" si="4452"/>
        <v>-0.00000143977538</v>
      </c>
      <c r="AV447" s="20">
        <f t="shared" si="4452"/>
        <v>-0.000001440832024</v>
      </c>
      <c r="AW447" s="20">
        <f t="shared" si="4452"/>
        <v>-0.000001175237132</v>
      </c>
      <c r="AX447" s="20">
        <f t="shared" si="4452"/>
        <v>-0.000001187541894</v>
      </c>
      <c r="AY447" s="20"/>
      <c r="AZ447" s="20">
        <f t="shared" ref="AZ447:BD447" si="4453">$AD447*AE447</f>
        <v>0.00000005459114216</v>
      </c>
      <c r="BA447" s="20">
        <f t="shared" si="4453"/>
        <v>-0.000002872800312</v>
      </c>
      <c r="BB447" s="20">
        <f t="shared" si="4453"/>
        <v>-0.000002874908646</v>
      </c>
      <c r="BC447" s="20">
        <f t="shared" si="4453"/>
        <v>-0.000002344964116</v>
      </c>
      <c r="BD447" s="20">
        <f t="shared" si="4453"/>
        <v>-0.000002369515947</v>
      </c>
      <c r="BE447" s="20"/>
      <c r="BF447" s="20">
        <f t="shared" ref="BF447:BI447" si="4454">$AE447*AF447</f>
        <v>-0.000004282361457</v>
      </c>
      <c r="BG447" s="20">
        <f t="shared" si="4454"/>
        <v>-0.000004285504261</v>
      </c>
      <c r="BH447" s="20">
        <f t="shared" si="4454"/>
        <v>-0.00000349553845</v>
      </c>
      <c r="BI447" s="20">
        <f t="shared" si="4454"/>
        <v>-0.000003532136822</v>
      </c>
      <c r="BJ447" s="20"/>
      <c r="BK447" s="20">
        <f t="shared" ref="BK447:BM447" si="4455">$AF447*AG447</f>
        <v>0.0002255200659</v>
      </c>
      <c r="BL447" s="20">
        <f t="shared" si="4455"/>
        <v>0.0001839489623</v>
      </c>
      <c r="BM447" s="20">
        <f t="shared" si="4455"/>
        <v>0.0001858749124</v>
      </c>
      <c r="BN447" s="20"/>
      <c r="BO447" s="20">
        <f t="shared" ref="BO447:BP447" si="4456">$AG447*AH447</f>
        <v>0.0001840839615</v>
      </c>
      <c r="BP447" s="20">
        <f t="shared" si="4456"/>
        <v>0.000186011325</v>
      </c>
      <c r="BQ447" s="20"/>
      <c r="BR447" s="20">
        <f t="shared" si="27"/>
        <v>0.000151723041</v>
      </c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</row>
    <row r="448" ht="15.75" customHeight="1">
      <c r="A448" s="86">
        <v>44818.0</v>
      </c>
      <c r="B448" s="490">
        <v>0.0444</v>
      </c>
      <c r="C448" s="490">
        <v>0.0467</v>
      </c>
      <c r="D448" s="490">
        <v>0.0529</v>
      </c>
      <c r="E448" s="20">
        <v>0.042089999999999995</v>
      </c>
      <c r="F448" s="20">
        <v>0.04628</v>
      </c>
      <c r="G448" s="20">
        <v>0.013340000000000001</v>
      </c>
      <c r="H448" s="20">
        <v>0.01555</v>
      </c>
      <c r="I448" s="20" t="s">
        <v>83</v>
      </c>
      <c r="J448" s="20"/>
      <c r="K448" s="86">
        <v>44818.0</v>
      </c>
      <c r="L448" s="89">
        <v>1.0022</v>
      </c>
      <c r="M448" s="89">
        <v>143.18</v>
      </c>
      <c r="N448" s="20"/>
      <c r="O448" s="20"/>
      <c r="P448" s="20"/>
      <c r="Q448" s="20"/>
      <c r="R448" s="20"/>
      <c r="S448" s="86">
        <v>44818.0</v>
      </c>
      <c r="T448" s="20">
        <f t="shared" ref="T448:V448" si="4457">(1+B448)*1</f>
        <v>1.0444</v>
      </c>
      <c r="U448" s="20">
        <f t="shared" si="4457"/>
        <v>1.0467</v>
      </c>
      <c r="V448" s="20">
        <f t="shared" si="4457"/>
        <v>1.0529</v>
      </c>
      <c r="W448" s="91">
        <f t="shared" ref="W448:X448" si="4458">(1+E448)*$L448</f>
        <v>1.044382598</v>
      </c>
      <c r="X448" s="91">
        <f t="shared" si="4458"/>
        <v>1.048581816</v>
      </c>
      <c r="Y448" s="91">
        <f t="shared" ref="Y448:Z448" si="4459">(1+G448)*$M448</f>
        <v>145.0900212</v>
      </c>
      <c r="Z448" s="91">
        <f t="shared" si="4459"/>
        <v>145.406449</v>
      </c>
      <c r="AA448" s="20"/>
      <c r="AB448" s="86">
        <v>44818.0</v>
      </c>
      <c r="AC448" s="92">
        <f t="shared" ref="AC448:AI448" si="4460">LN(T448/T447)</f>
        <v>0.001724964491</v>
      </c>
      <c r="AD448" s="92">
        <f t="shared" si="4460"/>
        <v>0.001625472462</v>
      </c>
      <c r="AE448" s="92">
        <f t="shared" si="4460"/>
        <v>0.00133054572</v>
      </c>
      <c r="AF448" s="92">
        <f t="shared" si="4460"/>
        <v>-0.0001465179424</v>
      </c>
      <c r="AG448" s="92">
        <f t="shared" si="4460"/>
        <v>-0.0002364228411</v>
      </c>
      <c r="AH448" s="92">
        <f t="shared" si="4460"/>
        <v>-0.01009602417</v>
      </c>
      <c r="AI448" s="92">
        <f t="shared" si="4460"/>
        <v>-0.01021445145</v>
      </c>
      <c r="AJ448" s="20"/>
      <c r="AK448" s="20">
        <f t="shared" ref="AK448:AQ448" si="4461">AC448*AC448</f>
        <v>0.000002975502495</v>
      </c>
      <c r="AL448" s="20">
        <f t="shared" si="4461"/>
        <v>0.000002642160724</v>
      </c>
      <c r="AM448" s="20">
        <f t="shared" si="4461"/>
        <v>0.000001770351913</v>
      </c>
      <c r="AN448" s="20">
        <f t="shared" si="4461"/>
        <v>0.00000002146750744</v>
      </c>
      <c r="AO448" s="20">
        <f t="shared" si="4461"/>
        <v>0.00000005589575979</v>
      </c>
      <c r="AP448" s="20">
        <f t="shared" si="4461"/>
        <v>0.000101929704</v>
      </c>
      <c r="AQ448" s="20">
        <f t="shared" si="4461"/>
        <v>0.0001043350185</v>
      </c>
      <c r="AR448" s="20"/>
      <c r="AS448" s="20">
        <f t="shared" ref="AS448:AX448" si="4462">$AC448*AD448</f>
        <v>0.000002803882278</v>
      </c>
      <c r="AT448" s="20">
        <f t="shared" si="4462"/>
        <v>0.000002295144121</v>
      </c>
      <c r="AU448" s="20">
        <f t="shared" si="4462"/>
        <v>-0.0000002527382479</v>
      </c>
      <c r="AV448" s="20">
        <f t="shared" si="4462"/>
        <v>-0.0000004078210057</v>
      </c>
      <c r="AW448" s="20">
        <f t="shared" si="4462"/>
        <v>-0.00001741528319</v>
      </c>
      <c r="AX448" s="20">
        <f t="shared" si="4462"/>
        <v>-0.00001761956605</v>
      </c>
      <c r="AY448" s="20"/>
      <c r="AZ448" s="20">
        <f t="shared" ref="AZ448:BD448" si="4463">$AD448*AE448</f>
        <v>0.000002162765427</v>
      </c>
      <c r="BA448" s="20">
        <f t="shared" si="4463"/>
        <v>-0.0000002381608805</v>
      </c>
      <c r="BB448" s="20">
        <f t="shared" si="4463"/>
        <v>-0.0000003842988176</v>
      </c>
      <c r="BC448" s="20">
        <f t="shared" si="4463"/>
        <v>-0.00001641080926</v>
      </c>
      <c r="BD448" s="20">
        <f t="shared" si="4463"/>
        <v>-0.00001660330955</v>
      </c>
      <c r="BE448" s="20"/>
      <c r="BF448" s="20">
        <f t="shared" ref="BF448:BI448" si="4464">$AE448*AF448</f>
        <v>-0.0000001949488211</v>
      </c>
      <c r="BG448" s="20">
        <f t="shared" si="4464"/>
        <v>-0.0000003145713993</v>
      </c>
      <c r="BH448" s="20">
        <f t="shared" si="4464"/>
        <v>-0.00001343322175</v>
      </c>
      <c r="BI448" s="20">
        <f t="shared" si="4464"/>
        <v>-0.00001359079466</v>
      </c>
      <c r="BJ448" s="20"/>
      <c r="BK448" s="20">
        <f t="shared" ref="BK448:BM448" si="4465">$AF448*AG448</f>
        <v>0.00000003464018821</v>
      </c>
      <c r="BL448" s="20">
        <f t="shared" si="4465"/>
        <v>0.000001479248687</v>
      </c>
      <c r="BM448" s="20">
        <f t="shared" si="4465"/>
        <v>0.00000149660041</v>
      </c>
      <c r="BN448" s="20"/>
      <c r="BO448" s="20">
        <f t="shared" ref="BO448:BP448" si="4466">$AG448*AH448</f>
        <v>0.000002386930718</v>
      </c>
      <c r="BP448" s="20">
        <f t="shared" si="4466"/>
        <v>0.000002414929633</v>
      </c>
      <c r="BQ448" s="20"/>
      <c r="BR448" s="20">
        <f t="shared" si="27"/>
        <v>0.0001031253487</v>
      </c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</row>
    <row r="449" ht="15.75" customHeight="1">
      <c r="A449" s="86">
        <v>44819.0</v>
      </c>
      <c r="B449" s="490">
        <v>0.044500000000000005</v>
      </c>
      <c r="C449" s="490">
        <v>0.04650000000000001</v>
      </c>
      <c r="D449" s="490">
        <v>0.0528</v>
      </c>
      <c r="E449" s="20">
        <v>0.04217</v>
      </c>
      <c r="F449" s="20">
        <v>0.04611</v>
      </c>
      <c r="G449" s="20">
        <v>0.01341</v>
      </c>
      <c r="H449" s="20">
        <v>0.01555</v>
      </c>
      <c r="I449" s="20" t="s">
        <v>83</v>
      </c>
      <c r="J449" s="20"/>
      <c r="K449" s="86">
        <v>44819.0</v>
      </c>
      <c r="L449" s="89">
        <v>1.0005</v>
      </c>
      <c r="M449" s="89">
        <v>143.59</v>
      </c>
      <c r="N449" s="20"/>
      <c r="O449" s="20"/>
      <c r="P449" s="20"/>
      <c r="Q449" s="20"/>
      <c r="R449" s="20"/>
      <c r="S449" s="86">
        <v>44819.0</v>
      </c>
      <c r="T449" s="20">
        <f t="shared" ref="T449:V449" si="4467">(1+B449)*1</f>
        <v>1.0445</v>
      </c>
      <c r="U449" s="20">
        <f t="shared" si="4467"/>
        <v>1.0465</v>
      </c>
      <c r="V449" s="20">
        <f t="shared" si="4467"/>
        <v>1.0528</v>
      </c>
      <c r="W449" s="91">
        <f t="shared" ref="W449:X449" si="4468">(1+E449)*$L449</f>
        <v>1.042691085</v>
      </c>
      <c r="X449" s="91">
        <f t="shared" si="4468"/>
        <v>1.046633055</v>
      </c>
      <c r="Y449" s="91">
        <f t="shared" ref="Y449:Z449" si="4469">(1+G449)*$M449</f>
        <v>145.5155419</v>
      </c>
      <c r="Z449" s="91">
        <f t="shared" si="4469"/>
        <v>145.8228245</v>
      </c>
      <c r="AA449" s="20"/>
      <c r="AB449" s="86">
        <v>44819.0</v>
      </c>
      <c r="AC449" s="92">
        <f t="shared" ref="AC449:AI449" si="4470">LN(T449/T448)</f>
        <v>0.00009574417165</v>
      </c>
      <c r="AD449" s="92">
        <f t="shared" si="4470"/>
        <v>-0.0001910949748</v>
      </c>
      <c r="AE449" s="92">
        <f t="shared" si="4470"/>
        <v>-0.00009498029166</v>
      </c>
      <c r="AF449" s="92">
        <f t="shared" si="4470"/>
        <v>-0.001620942647</v>
      </c>
      <c r="AG449" s="92">
        <f t="shared" si="4470"/>
        <v>-0.00186020211</v>
      </c>
      <c r="AH449" s="92">
        <f t="shared" si="4470"/>
        <v>0.002928512445</v>
      </c>
      <c r="AI449" s="92">
        <f t="shared" si="4470"/>
        <v>0.002859436338</v>
      </c>
      <c r="AJ449" s="20"/>
      <c r="AK449" s="20">
        <f t="shared" ref="AK449:AQ449" si="4471">AC449*AC449</f>
        <v>0.000000009166946404</v>
      </c>
      <c r="AL449" s="20">
        <f t="shared" si="4471"/>
        <v>0.00000003651728939</v>
      </c>
      <c r="AM449" s="20">
        <f t="shared" si="4471"/>
        <v>0.000000009021255804</v>
      </c>
      <c r="AN449" s="20">
        <f t="shared" si="4471"/>
        <v>0.000002627455066</v>
      </c>
      <c r="AO449" s="20">
        <f t="shared" si="4471"/>
        <v>0.00000346035189</v>
      </c>
      <c r="AP449" s="20">
        <f t="shared" si="4471"/>
        <v>0.000008576185143</v>
      </c>
      <c r="AQ449" s="20">
        <f t="shared" si="4471"/>
        <v>0.000008176376172</v>
      </c>
      <c r="AR449" s="20"/>
      <c r="AS449" s="20">
        <f t="shared" ref="AS449:AX449" si="4472">$AC449*AD449</f>
        <v>-0.00000001829623007</v>
      </c>
      <c r="AT449" s="20">
        <f t="shared" si="4472"/>
        <v>-0.000000009093809348</v>
      </c>
      <c r="AU449" s="20">
        <f t="shared" si="4472"/>
        <v>-0.000000155195811</v>
      </c>
      <c r="AV449" s="20">
        <f t="shared" si="4472"/>
        <v>-0.0000001781035101</v>
      </c>
      <c r="AW449" s="20">
        <f t="shared" si="4472"/>
        <v>0.0000002803879982</v>
      </c>
      <c r="AX449" s="20">
        <f t="shared" si="4472"/>
        <v>0.0000002737743636</v>
      </c>
      <c r="AY449" s="20"/>
      <c r="AZ449" s="20">
        <f t="shared" ref="AZ449:BD449" si="4473">$AD449*AE449</f>
        <v>0.00000001815025644</v>
      </c>
      <c r="BA449" s="20">
        <f t="shared" si="4473"/>
        <v>0.0000003097539943</v>
      </c>
      <c r="BB449" s="20">
        <f t="shared" si="4473"/>
        <v>0.0000003554752753</v>
      </c>
      <c r="BC449" s="20">
        <f t="shared" si="4473"/>
        <v>-0.0000005596240119</v>
      </c>
      <c r="BD449" s="20">
        <f t="shared" si="4473"/>
        <v>-0.000000546423915</v>
      </c>
      <c r="BE449" s="20"/>
      <c r="BF449" s="20">
        <f t="shared" ref="BF449:BI449" si="4474">$AE449*AF449</f>
        <v>0.0000001539576054</v>
      </c>
      <c r="BG449" s="20">
        <f t="shared" si="4474"/>
        <v>0.000000176682539</v>
      </c>
      <c r="BH449" s="20">
        <f t="shared" si="4474"/>
        <v>-0.0000002781509662</v>
      </c>
      <c r="BI449" s="20">
        <f t="shared" si="4474"/>
        <v>-0.0000002715900974</v>
      </c>
      <c r="BJ449" s="20"/>
      <c r="BK449" s="20">
        <f t="shared" ref="BK449:BM449" si="4475">$AF449*AG449</f>
        <v>0.000003015280933</v>
      </c>
      <c r="BL449" s="20">
        <f t="shared" si="4475"/>
        <v>-0.000004746950716</v>
      </c>
      <c r="BM449" s="20">
        <f t="shared" si="4475"/>
        <v>-0.000004634982308</v>
      </c>
      <c r="BN449" s="20"/>
      <c r="BO449" s="20">
        <f t="shared" ref="BO449:BP449" si="4476">$AG449*AH449</f>
        <v>-0.00000544762503</v>
      </c>
      <c r="BP449" s="20">
        <f t="shared" si="4476"/>
        <v>-0.00000531912951</v>
      </c>
      <c r="BQ449" s="20"/>
      <c r="BR449" s="20">
        <f t="shared" si="27"/>
        <v>0.000008373894903</v>
      </c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/>
      <c r="DB449" s="20"/>
      <c r="DC449" s="20"/>
      <c r="DD449" s="20"/>
      <c r="DE449" s="20"/>
    </row>
    <row r="450" ht="15.75" customHeight="1">
      <c r="A450" s="86">
        <v>44820.0</v>
      </c>
      <c r="B450" s="490">
        <v>0.0455</v>
      </c>
      <c r="C450" s="490">
        <v>0.047400000000000005</v>
      </c>
      <c r="D450" s="490">
        <v>0.0538</v>
      </c>
      <c r="E450" s="20">
        <v>0.04213</v>
      </c>
      <c r="F450" s="20">
        <v>0.04611</v>
      </c>
      <c r="G450" s="20">
        <v>0.01355</v>
      </c>
      <c r="H450" s="20">
        <v>0.01555</v>
      </c>
      <c r="I450" s="20" t="s">
        <v>83</v>
      </c>
      <c r="J450" s="20"/>
      <c r="K450" s="86">
        <v>44820.0</v>
      </c>
      <c r="L450" s="89">
        <v>0.9988</v>
      </c>
      <c r="M450" s="89">
        <v>142.99</v>
      </c>
      <c r="N450" s="20"/>
      <c r="O450" s="20"/>
      <c r="P450" s="20"/>
      <c r="Q450" s="20"/>
      <c r="R450" s="20"/>
      <c r="S450" s="86">
        <v>44820.0</v>
      </c>
      <c r="T450" s="20">
        <f t="shared" ref="T450:V450" si="4477">(1+B450)*1</f>
        <v>1.0455</v>
      </c>
      <c r="U450" s="20">
        <f t="shared" si="4477"/>
        <v>1.0474</v>
      </c>
      <c r="V450" s="20">
        <f t="shared" si="4477"/>
        <v>1.0538</v>
      </c>
      <c r="W450" s="91">
        <f t="shared" ref="W450:X450" si="4478">(1+E450)*$L450</f>
        <v>1.040879444</v>
      </c>
      <c r="X450" s="91">
        <f t="shared" si="4478"/>
        <v>1.044854668</v>
      </c>
      <c r="Y450" s="91">
        <f t="shared" ref="Y450:Z450" si="4479">(1+G450)*$M450</f>
        <v>144.9275145</v>
      </c>
      <c r="Z450" s="91">
        <f t="shared" si="4479"/>
        <v>145.2134945</v>
      </c>
      <c r="AA450" s="20"/>
      <c r="AB450" s="86">
        <v>44820.0</v>
      </c>
      <c r="AC450" s="92">
        <f t="shared" ref="AC450:AI450" si="4480">LN(T450/T449)</f>
        <v>0.0009569378721</v>
      </c>
      <c r="AD450" s="92">
        <f t="shared" si="4480"/>
        <v>0.0008596399593</v>
      </c>
      <c r="AE450" s="92">
        <f t="shared" si="4480"/>
        <v>0.0009493972041</v>
      </c>
      <c r="AF450" s="92">
        <f t="shared" si="4480"/>
        <v>-0.001738977809</v>
      </c>
      <c r="AG450" s="92">
        <f t="shared" si="4480"/>
        <v>-0.001700595618</v>
      </c>
      <c r="AH450" s="92">
        <f t="shared" si="4480"/>
        <v>-0.00404918066</v>
      </c>
      <c r="AI450" s="92">
        <f t="shared" si="4480"/>
        <v>-0.004187318562</v>
      </c>
      <c r="AJ450" s="20"/>
      <c r="AK450" s="20">
        <f t="shared" ref="AK450:AQ450" si="4481">AC450*AC450</f>
        <v>0.000000915730091</v>
      </c>
      <c r="AL450" s="20">
        <f t="shared" si="4481"/>
        <v>0.0000007389808597</v>
      </c>
      <c r="AM450" s="20">
        <f t="shared" si="4481"/>
        <v>0.0000009013550512</v>
      </c>
      <c r="AN450" s="20">
        <f t="shared" si="4481"/>
        <v>0.00000302404382</v>
      </c>
      <c r="AO450" s="20">
        <f t="shared" si="4481"/>
        <v>0.000002892025457</v>
      </c>
      <c r="AP450" s="20">
        <f t="shared" si="4481"/>
        <v>0.00001639586402</v>
      </c>
      <c r="AQ450" s="20">
        <f t="shared" si="4481"/>
        <v>0.00001753363674</v>
      </c>
      <c r="AR450" s="20"/>
      <c r="AS450" s="20">
        <f t="shared" ref="AS450:AX450" si="4482">$AC450*AD450</f>
        <v>0.0000008226220334</v>
      </c>
      <c r="AT450" s="20">
        <f t="shared" si="4482"/>
        <v>0.0000009085141403</v>
      </c>
      <c r="AU450" s="20">
        <f t="shared" si="4482"/>
        <v>-0.000001664093724</v>
      </c>
      <c r="AV450" s="20">
        <f t="shared" si="4482"/>
        <v>-0.000001627364352</v>
      </c>
      <c r="AW450" s="20">
        <f t="shared" si="4482"/>
        <v>-0.000003874814325</v>
      </c>
      <c r="AX450" s="20">
        <f t="shared" si="4482"/>
        <v>-0.000004007003714</v>
      </c>
      <c r="AY450" s="20"/>
      <c r="AZ450" s="20">
        <f t="shared" ref="AZ450:BD450" si="4483">$AD450*AE450</f>
        <v>0.000000816139774</v>
      </c>
      <c r="BA450" s="20">
        <f t="shared" si="4483"/>
        <v>-0.000001494894813</v>
      </c>
      <c r="BB450" s="20">
        <f t="shared" si="4483"/>
        <v>-0.000001461899948</v>
      </c>
      <c r="BC450" s="20">
        <f t="shared" si="4483"/>
        <v>-0.000003480837498</v>
      </c>
      <c r="BD450" s="20">
        <f t="shared" si="4483"/>
        <v>-0.000003599586358</v>
      </c>
      <c r="BE450" s="20"/>
      <c r="BF450" s="20">
        <f t="shared" ref="BF450:BI450" si="4484">$AE450*AF450</f>
        <v>-0.00000165098067</v>
      </c>
      <c r="BG450" s="20">
        <f t="shared" si="4484"/>
        <v>-0.000001614540725</v>
      </c>
      <c r="BH450" s="20">
        <f t="shared" si="4484"/>
        <v>-0.000003844280798</v>
      </c>
      <c r="BI450" s="20">
        <f t="shared" si="4484"/>
        <v>-0.000003975428535</v>
      </c>
      <c r="BJ450" s="20"/>
      <c r="BK450" s="20">
        <f t="shared" ref="BK450:BM450" si="4485">$AF450*AG450</f>
        <v>0.000002957298042</v>
      </c>
      <c r="BL450" s="20">
        <f t="shared" si="4485"/>
        <v>0.000007041435312</v>
      </c>
      <c r="BM450" s="20">
        <f t="shared" si="4485"/>
        <v>0.000007281654057</v>
      </c>
      <c r="BN450" s="20"/>
      <c r="BO450" s="20">
        <f t="shared" ref="BO450:BP450" si="4486">$AG450*AH450</f>
        <v>0.000006886018888</v>
      </c>
      <c r="BP450" s="20">
        <f t="shared" si="4486"/>
        <v>0.000007120935598</v>
      </c>
      <c r="BQ450" s="20"/>
      <c r="BR450" s="20">
        <f t="shared" si="27"/>
        <v>0.00001695520934</v>
      </c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/>
      <c r="DB450" s="20"/>
      <c r="DC450" s="20"/>
      <c r="DD450" s="20"/>
      <c r="DE450" s="20"/>
    </row>
    <row r="451" ht="15.75" customHeight="1">
      <c r="A451" s="86">
        <v>44823.0</v>
      </c>
      <c r="B451" s="490">
        <v>0.045899999999999996</v>
      </c>
      <c r="C451" s="490">
        <v>0.047599999999999996</v>
      </c>
      <c r="D451" s="490">
        <v>0.053899999999999997</v>
      </c>
      <c r="E451" s="20">
        <v>0.04224</v>
      </c>
      <c r="F451" s="20">
        <v>0.04628</v>
      </c>
      <c r="G451" s="20">
        <v>0.01355</v>
      </c>
      <c r="H451" s="20">
        <v>0.01555</v>
      </c>
      <c r="I451" s="20" t="s">
        <v>83</v>
      </c>
      <c r="J451" s="20"/>
      <c r="K451" s="86">
        <v>44823.0</v>
      </c>
      <c r="L451" s="89">
        <v>0.9979</v>
      </c>
      <c r="M451" s="89">
        <v>143.22</v>
      </c>
      <c r="N451" s="20"/>
      <c r="O451" s="20"/>
      <c r="P451" s="20"/>
      <c r="Q451" s="20"/>
      <c r="R451" s="20"/>
      <c r="S451" s="86">
        <v>44823.0</v>
      </c>
      <c r="T451" s="20">
        <f t="shared" ref="T451:V451" si="4487">(1+B451)*1</f>
        <v>1.0459</v>
      </c>
      <c r="U451" s="20">
        <f t="shared" si="4487"/>
        <v>1.0476</v>
      </c>
      <c r="V451" s="20">
        <f t="shared" si="4487"/>
        <v>1.0539</v>
      </c>
      <c r="W451" s="91">
        <f t="shared" ref="W451:X451" si="4488">(1+E451)*$L451</f>
        <v>1.040051296</v>
      </c>
      <c r="X451" s="91">
        <f t="shared" si="4488"/>
        <v>1.044082812</v>
      </c>
      <c r="Y451" s="91">
        <f t="shared" ref="Y451:Z451" si="4489">(1+G451)*$M451</f>
        <v>145.160631</v>
      </c>
      <c r="Z451" s="91">
        <f t="shared" si="4489"/>
        <v>145.447071</v>
      </c>
      <c r="AA451" s="20"/>
      <c r="AB451" s="86">
        <v>44823.0</v>
      </c>
      <c r="AC451" s="92">
        <f t="shared" ref="AC451:AI451" si="4490">LN(T451/T450)</f>
        <v>0.0003825188915</v>
      </c>
      <c r="AD451" s="92">
        <f t="shared" si="4490"/>
        <v>0.0001909307882</v>
      </c>
      <c r="AE451" s="92">
        <f t="shared" si="4490"/>
        <v>0.00009489016471</v>
      </c>
      <c r="AF451" s="92">
        <f t="shared" si="4490"/>
        <v>-0.0007959400357</v>
      </c>
      <c r="AG451" s="92">
        <f t="shared" si="4490"/>
        <v>-0.0007389939072</v>
      </c>
      <c r="AH451" s="92">
        <f t="shared" si="4490"/>
        <v>0.001607211834</v>
      </c>
      <c r="AI451" s="92">
        <f t="shared" si="4490"/>
        <v>0.001607211834</v>
      </c>
      <c r="AJ451" s="20"/>
      <c r="AK451" s="20">
        <f t="shared" ref="AK451:AQ451" si="4491">AC451*AC451</f>
        <v>0.0000001463207024</v>
      </c>
      <c r="AL451" s="20">
        <f t="shared" si="4491"/>
        <v>0.00000003645456587</v>
      </c>
      <c r="AM451" s="20">
        <f t="shared" si="4491"/>
        <v>0.000000009004143358</v>
      </c>
      <c r="AN451" s="20">
        <f t="shared" si="4491"/>
        <v>0.0000006335205404</v>
      </c>
      <c r="AO451" s="20">
        <f t="shared" si="4491"/>
        <v>0.0000005461119949</v>
      </c>
      <c r="AP451" s="20">
        <f t="shared" si="4491"/>
        <v>0.000002583129879</v>
      </c>
      <c r="AQ451" s="20">
        <f t="shared" si="4491"/>
        <v>0.000002583129879</v>
      </c>
      <c r="AR451" s="20"/>
      <c r="AS451" s="20">
        <f t="shared" ref="AS451:AX451" si="4492">$AC451*AD451</f>
        <v>0.00000007303463345</v>
      </c>
      <c r="AT451" s="20">
        <f t="shared" si="4492"/>
        <v>0.00000003629728062</v>
      </c>
      <c r="AU451" s="20">
        <f t="shared" si="4492"/>
        <v>-0.0000003044621002</v>
      </c>
      <c r="AV451" s="20">
        <f t="shared" si="4492"/>
        <v>-0.0000002826791302</v>
      </c>
      <c r="AW451" s="20">
        <f t="shared" si="4492"/>
        <v>0.0000006147888892</v>
      </c>
      <c r="AX451" s="20">
        <f t="shared" si="4492"/>
        <v>0.0000006147888892</v>
      </c>
      <c r="AY451" s="20"/>
      <c r="AZ451" s="20">
        <f t="shared" ref="AZ451:BD451" si="4493">$AD451*AE451</f>
        <v>0.00000001811745394</v>
      </c>
      <c r="BA451" s="20">
        <f t="shared" si="4493"/>
        <v>-0.0000001519694583</v>
      </c>
      <c r="BB451" s="20">
        <f t="shared" si="4493"/>
        <v>-0.0000001410966892</v>
      </c>
      <c r="BC451" s="20">
        <f t="shared" si="4493"/>
        <v>0.0000003068662222</v>
      </c>
      <c r="BD451" s="20">
        <f t="shared" si="4493"/>
        <v>0.0000003068662222</v>
      </c>
      <c r="BE451" s="20"/>
      <c r="BF451" s="20">
        <f t="shared" ref="BF451:BI451" si="4494">$AE451*AF451</f>
        <v>-0.00000007552688108</v>
      </c>
      <c r="BG451" s="20">
        <f t="shared" si="4494"/>
        <v>-0.00000007012325357</v>
      </c>
      <c r="BH451" s="20">
        <f t="shared" si="4494"/>
        <v>0.0000001525085956</v>
      </c>
      <c r="BI451" s="20">
        <f t="shared" si="4494"/>
        <v>0.0000001525085956</v>
      </c>
      <c r="BJ451" s="20"/>
      <c r="BK451" s="20">
        <f t="shared" ref="BK451:BM451" si="4495">$AF451*AG451</f>
        <v>0.0000005881948369</v>
      </c>
      <c r="BL451" s="20">
        <f t="shared" si="4495"/>
        <v>-0.000001279244245</v>
      </c>
      <c r="BM451" s="20">
        <f t="shared" si="4495"/>
        <v>-0.000001279244245</v>
      </c>
      <c r="BN451" s="20"/>
      <c r="BO451" s="20">
        <f t="shared" ref="BO451:BP451" si="4496">$AG451*AH451</f>
        <v>-0.000001187719753</v>
      </c>
      <c r="BP451" s="20">
        <f t="shared" si="4496"/>
        <v>-0.000001187719753</v>
      </c>
      <c r="BQ451" s="20"/>
      <c r="BR451" s="20">
        <f t="shared" si="27"/>
        <v>0.000002583129879</v>
      </c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/>
      <c r="DB451" s="20"/>
      <c r="DC451" s="20"/>
      <c r="DD451" s="20"/>
      <c r="DE451" s="20"/>
    </row>
    <row r="452" ht="15.75" customHeight="1">
      <c r="A452" s="86">
        <v>44824.0</v>
      </c>
      <c r="B452" s="490">
        <v>0.046</v>
      </c>
      <c r="C452" s="490">
        <v>0.0478</v>
      </c>
      <c r="D452" s="490">
        <v>0.054000000000000006</v>
      </c>
      <c r="E452" s="20">
        <v>0.042249999999999996</v>
      </c>
      <c r="F452" s="20">
        <v>0.04628</v>
      </c>
      <c r="G452" s="20">
        <v>0.013680000000000001</v>
      </c>
      <c r="H452" s="20">
        <v>0.01555</v>
      </c>
      <c r="I452" s="20" t="s">
        <v>83</v>
      </c>
      <c r="J452" s="20"/>
      <c r="K452" s="86">
        <v>44824.0</v>
      </c>
      <c r="L452" s="89">
        <v>1.0032</v>
      </c>
      <c r="M452" s="89">
        <v>143.78</v>
      </c>
      <c r="N452" s="20"/>
      <c r="O452" s="20"/>
      <c r="P452" s="20"/>
      <c r="Q452" s="20"/>
      <c r="R452" s="20"/>
      <c r="S452" s="86">
        <v>44824.0</v>
      </c>
      <c r="T452" s="20">
        <f t="shared" ref="T452:V452" si="4497">(1+B452)*1</f>
        <v>1.046</v>
      </c>
      <c r="U452" s="20">
        <f t="shared" si="4497"/>
        <v>1.0478</v>
      </c>
      <c r="V452" s="20">
        <f t="shared" si="4497"/>
        <v>1.054</v>
      </c>
      <c r="W452" s="91">
        <f t="shared" ref="W452:X452" si="4498">(1+E452)*$L452</f>
        <v>1.0455852</v>
      </c>
      <c r="X452" s="91">
        <f t="shared" si="4498"/>
        <v>1.049628096</v>
      </c>
      <c r="Y452" s="91">
        <f t="shared" ref="Y452:Z452" si="4499">(1+G452)*$M452</f>
        <v>145.7469104</v>
      </c>
      <c r="Z452" s="91">
        <f t="shared" si="4499"/>
        <v>146.015779</v>
      </c>
      <c r="AA452" s="20"/>
      <c r="AB452" s="86">
        <v>44824.0</v>
      </c>
      <c r="AC452" s="92">
        <f t="shared" ref="AC452:AI452" si="4500">LN(T452/T451)</f>
        <v>0.00009560686465</v>
      </c>
      <c r="AD452" s="92">
        <f t="shared" si="4500"/>
        <v>0.0001908943406</v>
      </c>
      <c r="AE452" s="92">
        <f t="shared" si="4500"/>
        <v>0.00009488116142</v>
      </c>
      <c r="AF452" s="92">
        <f t="shared" si="4500"/>
        <v>0.005306693661</v>
      </c>
      <c r="AG452" s="92">
        <f t="shared" si="4500"/>
        <v>0.005297098988</v>
      </c>
      <c r="AH452" s="92">
        <f t="shared" si="4500"/>
        <v>0.004030697801</v>
      </c>
      <c r="AI452" s="92">
        <f t="shared" si="4500"/>
        <v>0.003902443977</v>
      </c>
      <c r="AJ452" s="20"/>
      <c r="AK452" s="20">
        <f t="shared" ref="AK452:AQ452" si="4501">AC452*AC452</f>
        <v>0.000000009140672567</v>
      </c>
      <c r="AL452" s="20">
        <f t="shared" si="4501"/>
        <v>0.00000003644064926</v>
      </c>
      <c r="AM452" s="20">
        <f t="shared" si="4501"/>
        <v>0.000000009002434792</v>
      </c>
      <c r="AN452" s="20">
        <f t="shared" si="4501"/>
        <v>0.00002816099762</v>
      </c>
      <c r="AO452" s="20">
        <f t="shared" si="4501"/>
        <v>0.00002805925769</v>
      </c>
      <c r="AP452" s="20">
        <f t="shared" si="4501"/>
        <v>0.00001624652477</v>
      </c>
      <c r="AQ452" s="20">
        <f t="shared" si="4501"/>
        <v>0.00001522906899</v>
      </c>
      <c r="AR452" s="20"/>
      <c r="AS452" s="20">
        <f t="shared" ref="AS452:AX452" si="4502">$AC452*AD452</f>
        <v>0.00000001825080938</v>
      </c>
      <c r="AT452" s="20">
        <f t="shared" si="4502"/>
        <v>0.000000009071290357</v>
      </c>
      <c r="AU452" s="20">
        <f t="shared" si="4502"/>
        <v>0.0000005073563426</v>
      </c>
      <c r="AV452" s="20">
        <f t="shared" si="4502"/>
        <v>0.000000506439026</v>
      </c>
      <c r="AW452" s="20">
        <f t="shared" si="4502"/>
        <v>0.0000003853623791</v>
      </c>
      <c r="AX452" s="20">
        <f t="shared" si="4502"/>
        <v>0.0000003731004331</v>
      </c>
      <c r="AY452" s="20"/>
      <c r="AZ452" s="20">
        <f t="shared" ref="AZ452:BD452" si="4503">$AD452*AE452</f>
        <v>0.00000001811227674</v>
      </c>
      <c r="BA452" s="20">
        <f t="shared" si="4503"/>
        <v>0.000001013017787</v>
      </c>
      <c r="BB452" s="20">
        <f t="shared" si="4503"/>
        <v>0.000001011186218</v>
      </c>
      <c r="BC452" s="20">
        <f t="shared" si="4503"/>
        <v>0.0000007694373988</v>
      </c>
      <c r="BD452" s="20">
        <f t="shared" si="4503"/>
        <v>0.0000007449544696</v>
      </c>
      <c r="BE452" s="20"/>
      <c r="BF452" s="20">
        <f t="shared" ref="BF452:BI452" si="4504">$AE452*AF452</f>
        <v>0.0000005035052579</v>
      </c>
      <c r="BG452" s="20">
        <f t="shared" si="4504"/>
        <v>0.0000005025949042</v>
      </c>
      <c r="BH452" s="20">
        <f t="shared" si="4504"/>
        <v>0.0000003824372887</v>
      </c>
      <c r="BI452" s="20">
        <f t="shared" si="4504"/>
        <v>0.0000003702684169</v>
      </c>
      <c r="BJ452" s="20"/>
      <c r="BK452" s="20">
        <f t="shared" ref="BK452:BM452" si="4505">$AF452*AG452</f>
        <v>0.00002811008163</v>
      </c>
      <c r="BL452" s="20">
        <f t="shared" si="4505"/>
        <v>0.00002138967847</v>
      </c>
      <c r="BM452" s="20">
        <f t="shared" si="4505"/>
        <v>0.00002070907472</v>
      </c>
      <c r="BN452" s="20"/>
      <c r="BO452" s="20">
        <f t="shared" ref="BO452:BP452" si="4506">$AG452*AH452</f>
        <v>0.00002135100525</v>
      </c>
      <c r="BP452" s="20">
        <f t="shared" si="4506"/>
        <v>0.00002067163204</v>
      </c>
      <c r="BQ452" s="20"/>
      <c r="BR452" s="20">
        <f t="shared" si="27"/>
        <v>0.00001572957236</v>
      </c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/>
      <c r="DB452" s="20"/>
      <c r="DC452" s="20"/>
      <c r="DD452" s="20"/>
      <c r="DE452" s="20"/>
    </row>
    <row r="453" ht="15.75" customHeight="1">
      <c r="A453" s="86">
        <v>44825.0</v>
      </c>
      <c r="B453" s="490">
        <v>0.046900000000000004</v>
      </c>
      <c r="C453" s="490">
        <v>0.0482</v>
      </c>
      <c r="D453" s="490">
        <v>0.054299999999999994</v>
      </c>
      <c r="E453" s="20">
        <v>0.04238</v>
      </c>
      <c r="F453" s="20">
        <v>0.04650000000000001</v>
      </c>
      <c r="G453" s="20">
        <v>0.01361</v>
      </c>
      <c r="H453" s="20">
        <v>0.01555</v>
      </c>
      <c r="I453" s="20" t="s">
        <v>83</v>
      </c>
      <c r="J453" s="20"/>
      <c r="K453" s="86">
        <v>44825.0</v>
      </c>
      <c r="L453" s="89">
        <v>1.0166</v>
      </c>
      <c r="M453" s="89">
        <v>144.13</v>
      </c>
      <c r="N453" s="20"/>
      <c r="O453" s="20"/>
      <c r="P453" s="20"/>
      <c r="Q453" s="20"/>
      <c r="R453" s="20"/>
      <c r="S453" s="86">
        <v>44825.0</v>
      </c>
      <c r="T453" s="20">
        <f t="shared" ref="T453:V453" si="4507">(1+B453)*1</f>
        <v>1.0469</v>
      </c>
      <c r="U453" s="20">
        <f t="shared" si="4507"/>
        <v>1.0482</v>
      </c>
      <c r="V453" s="20">
        <f t="shared" si="4507"/>
        <v>1.0543</v>
      </c>
      <c r="W453" s="91">
        <f t="shared" ref="W453:X453" si="4508">(1+E453)*$L453</f>
        <v>1.059683508</v>
      </c>
      <c r="X453" s="91">
        <f t="shared" si="4508"/>
        <v>1.0638719</v>
      </c>
      <c r="Y453" s="91">
        <f t="shared" ref="Y453:Z453" si="4509">(1+G453)*$M453</f>
        <v>146.0916093</v>
      </c>
      <c r="Z453" s="91">
        <f t="shared" si="4509"/>
        <v>146.3712215</v>
      </c>
      <c r="AA453" s="20"/>
      <c r="AB453" s="86">
        <v>44825.0</v>
      </c>
      <c r="AC453" s="92">
        <f t="shared" ref="AC453:AI453" si="4510">LN(T453/T452)</f>
        <v>0.0008600507004</v>
      </c>
      <c r="AD453" s="92">
        <f t="shared" si="4510"/>
        <v>0.0003816793939</v>
      </c>
      <c r="AE453" s="92">
        <f t="shared" si="4510"/>
        <v>0.0002845894816</v>
      </c>
      <c r="AF453" s="92">
        <f t="shared" si="4510"/>
        <v>0.01339355751</v>
      </c>
      <c r="AG453" s="92">
        <f t="shared" si="4510"/>
        <v>0.01347908179</v>
      </c>
      <c r="AH453" s="92">
        <f t="shared" si="4510"/>
        <v>0.002362258832</v>
      </c>
      <c r="AI453" s="92">
        <f t="shared" si="4510"/>
        <v>0.002431316539</v>
      </c>
      <c r="AJ453" s="20"/>
      <c r="AK453" s="20">
        <f t="shared" ref="AK453:AQ453" si="4511">AC453*AC453</f>
        <v>0.0000007396872073</v>
      </c>
      <c r="AL453" s="20">
        <f t="shared" si="4511"/>
        <v>0.0000001456791598</v>
      </c>
      <c r="AM453" s="20">
        <f t="shared" si="4511"/>
        <v>0.00000008099117304</v>
      </c>
      <c r="AN453" s="20">
        <f t="shared" si="4511"/>
        <v>0.0001793873827</v>
      </c>
      <c r="AO453" s="20">
        <f t="shared" si="4511"/>
        <v>0.000181685646</v>
      </c>
      <c r="AP453" s="20">
        <f t="shared" si="4511"/>
        <v>0.000005580266788</v>
      </c>
      <c r="AQ453" s="20">
        <f t="shared" si="4511"/>
        <v>0.000005911300114</v>
      </c>
      <c r="AR453" s="20"/>
      <c r="AS453" s="20">
        <f t="shared" ref="AS453:AX453" si="4512">$AC453*AD453</f>
        <v>0.0000003282636301</v>
      </c>
      <c r="AT453" s="20">
        <f t="shared" si="4512"/>
        <v>0.000000244761383</v>
      </c>
      <c r="AU453" s="20">
        <f t="shared" si="4512"/>
        <v>0.00001151913852</v>
      </c>
      <c r="AV453" s="20">
        <f t="shared" si="4512"/>
        <v>0.00001159269374</v>
      </c>
      <c r="AW453" s="20">
        <f t="shared" si="4512"/>
        <v>0.000002031662363</v>
      </c>
      <c r="AX453" s="20">
        <f t="shared" si="4512"/>
        <v>0.000002091055493</v>
      </c>
      <c r="AY453" s="20"/>
      <c r="AZ453" s="20">
        <f t="shared" ref="AZ453:BD453" si="4513">$AD453*AE453</f>
        <v>0.0000001086219409</v>
      </c>
      <c r="BA453" s="20">
        <f t="shared" si="4513"/>
        <v>0.000005112044912</v>
      </c>
      <c r="BB453" s="20">
        <f t="shared" si="4513"/>
        <v>0.00000514468777</v>
      </c>
      <c r="BC453" s="20">
        <f t="shared" si="4513"/>
        <v>0.0000009016255192</v>
      </c>
      <c r="BD453" s="20">
        <f t="shared" si="4513"/>
        <v>0.0000009279834232</v>
      </c>
      <c r="BE453" s="20"/>
      <c r="BF453" s="20">
        <f t="shared" ref="BF453:BI453" si="4514">$AE453*AF453</f>
        <v>0.000003811665588</v>
      </c>
      <c r="BG453" s="20">
        <f t="shared" si="4514"/>
        <v>0.0000038360049</v>
      </c>
      <c r="BH453" s="20">
        <f t="shared" si="4514"/>
        <v>0.0000006722740163</v>
      </c>
      <c r="BI453" s="20">
        <f t="shared" si="4514"/>
        <v>0.0000006919271135</v>
      </c>
      <c r="BJ453" s="20"/>
      <c r="BK453" s="20">
        <f t="shared" ref="BK453:BM453" si="4515">$AF453*AG453</f>
        <v>0.0001805328571</v>
      </c>
      <c r="BL453" s="20">
        <f t="shared" si="4515"/>
        <v>0.00003163904951</v>
      </c>
      <c r="BM453" s="20">
        <f t="shared" si="4515"/>
        <v>0.00003256397789</v>
      </c>
      <c r="BN453" s="20"/>
      <c r="BO453" s="20">
        <f t="shared" ref="BO453:BP453" si="4516">$AG453*AH453</f>
        <v>0.00003184108001</v>
      </c>
      <c r="BP453" s="20">
        <f t="shared" si="4516"/>
        <v>0.0000327719145</v>
      </c>
      <c r="BQ453" s="20"/>
      <c r="BR453" s="20">
        <f t="shared" si="27"/>
        <v>0.000005743398968</v>
      </c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0"/>
      <c r="DB453" s="20"/>
      <c r="DC453" s="20"/>
      <c r="DD453" s="20"/>
      <c r="DE453" s="20"/>
    </row>
    <row r="454" ht="15.75" customHeight="1">
      <c r="A454" s="86">
        <v>44826.0</v>
      </c>
      <c r="B454" s="490">
        <v>0.047400000000000005</v>
      </c>
      <c r="C454" s="490">
        <v>0.048600000000000004</v>
      </c>
      <c r="D454" s="490">
        <v>0.0546</v>
      </c>
      <c r="E454" s="20">
        <v>0.042649999999999993</v>
      </c>
      <c r="F454" s="20">
        <v>0.046900000000000004</v>
      </c>
      <c r="G454" s="20">
        <v>0.01343</v>
      </c>
      <c r="H454" s="20">
        <v>0.01555</v>
      </c>
      <c r="I454" s="20" t="s">
        <v>83</v>
      </c>
      <c r="J454" s="20"/>
      <c r="K454" s="86">
        <v>44826.0</v>
      </c>
      <c r="L454" s="89">
        <v>1.0176</v>
      </c>
      <c r="M454" s="89">
        <v>142.46</v>
      </c>
      <c r="N454" s="20"/>
      <c r="O454" s="20"/>
      <c r="P454" s="20"/>
      <c r="Q454" s="20"/>
      <c r="R454" s="20"/>
      <c r="S454" s="86">
        <v>44826.0</v>
      </c>
      <c r="T454" s="20">
        <f t="shared" ref="T454:V454" si="4517">(1+B454)*1</f>
        <v>1.0474</v>
      </c>
      <c r="U454" s="20">
        <f t="shared" si="4517"/>
        <v>1.0486</v>
      </c>
      <c r="V454" s="20">
        <f t="shared" si="4517"/>
        <v>1.0546</v>
      </c>
      <c r="W454" s="91">
        <f t="shared" ref="W454:X454" si="4518">(1+E454)*$L454</f>
        <v>1.06100064</v>
      </c>
      <c r="X454" s="91">
        <f t="shared" si="4518"/>
        <v>1.06532544</v>
      </c>
      <c r="Y454" s="91">
        <f t="shared" ref="Y454:Z454" si="4519">(1+G454)*$M454</f>
        <v>144.3732378</v>
      </c>
      <c r="Z454" s="91">
        <f t="shared" si="4519"/>
        <v>144.675253</v>
      </c>
      <c r="AA454" s="20"/>
      <c r="AB454" s="86">
        <v>44826.0</v>
      </c>
      <c r="AC454" s="92">
        <f t="shared" ref="AC454:AI454" si="4520">LN(T454/T453)</f>
        <v>0.0004774865201</v>
      </c>
      <c r="AD454" s="92">
        <f t="shared" si="4520"/>
        <v>0.0003815337704</v>
      </c>
      <c r="AE454" s="92">
        <f t="shared" si="4520"/>
        <v>0.0002845085135</v>
      </c>
      <c r="AF454" s="92">
        <f t="shared" si="4520"/>
        <v>0.001242176654</v>
      </c>
      <c r="AG454" s="92">
        <f t="shared" si="4520"/>
        <v>0.001365341012</v>
      </c>
      <c r="AH454" s="92">
        <f t="shared" si="4520"/>
        <v>-0.01183201041</v>
      </c>
      <c r="AI454" s="92">
        <f t="shared" si="4520"/>
        <v>-0.01165441154</v>
      </c>
      <c r="AJ454" s="20"/>
      <c r="AK454" s="20">
        <f t="shared" ref="AK454:AQ454" si="4521">AC454*AC454</f>
        <v>0.0000002279933769</v>
      </c>
      <c r="AL454" s="20">
        <f t="shared" si="4521"/>
        <v>0.0000001455680179</v>
      </c>
      <c r="AM454" s="20">
        <f t="shared" si="4521"/>
        <v>0.00000008094509423</v>
      </c>
      <c r="AN454" s="20">
        <f t="shared" si="4521"/>
        <v>0.000001543002839</v>
      </c>
      <c r="AO454" s="20">
        <f t="shared" si="4521"/>
        <v>0.00000186415608</v>
      </c>
      <c r="AP454" s="20">
        <f t="shared" si="4521"/>
        <v>0.0001399964703</v>
      </c>
      <c r="AQ454" s="20">
        <f t="shared" si="4521"/>
        <v>0.0001358253085</v>
      </c>
      <c r="AR454" s="20"/>
      <c r="AS454" s="20">
        <f t="shared" ref="AS454:AX454" si="4522">$AC454*AD454</f>
        <v>0.0000001821772323</v>
      </c>
      <c r="AT454" s="20">
        <f t="shared" si="4522"/>
        <v>0.00000013584898</v>
      </c>
      <c r="AU454" s="20">
        <f t="shared" si="4522"/>
        <v>0.0000005931226077</v>
      </c>
      <c r="AV454" s="20">
        <f t="shared" si="4522"/>
        <v>0.0000006519319287</v>
      </c>
      <c r="AW454" s="20">
        <f t="shared" si="4522"/>
        <v>-0.000005649625476</v>
      </c>
      <c r="AX454" s="20">
        <f t="shared" si="4522"/>
        <v>-0.000005564824412</v>
      </c>
      <c r="AY454" s="20"/>
      <c r="AZ454" s="20">
        <f t="shared" ref="AZ454:BD454" si="4523">$AD454*AE454</f>
        <v>0.0000001085496058</v>
      </c>
      <c r="BA454" s="20">
        <f t="shared" si="4523"/>
        <v>0.0000004739323422</v>
      </c>
      <c r="BB454" s="20">
        <f t="shared" si="4523"/>
        <v>0.0000005209237043</v>
      </c>
      <c r="BC454" s="20">
        <f t="shared" si="4523"/>
        <v>-0.000004514311542</v>
      </c>
      <c r="BD454" s="20">
        <f t="shared" si="4523"/>
        <v>-0.000004446551578</v>
      </c>
      <c r="BE454" s="20"/>
      <c r="BF454" s="20">
        <f t="shared" ref="BF454:BI454" si="4524">$AE454*AF454</f>
        <v>0.0000003534098332</v>
      </c>
      <c r="BG454" s="20">
        <f t="shared" si="4524"/>
        <v>0.0000003884511418</v>
      </c>
      <c r="BH454" s="20">
        <f t="shared" si="4524"/>
        <v>-0.000003366307693</v>
      </c>
      <c r="BI454" s="20">
        <f t="shared" si="4524"/>
        <v>-0.000003315779304</v>
      </c>
      <c r="BJ454" s="20"/>
      <c r="BK454" s="20">
        <f t="shared" ref="BK454:BM454" si="4525">$AF454*AG454</f>
        <v>0.00000169599473</v>
      </c>
      <c r="BL454" s="20">
        <f t="shared" si="4525"/>
        <v>-0.0000146974471</v>
      </c>
      <c r="BM454" s="20">
        <f t="shared" si="4525"/>
        <v>-0.00001447683793</v>
      </c>
      <c r="BN454" s="20"/>
      <c r="BO454" s="20">
        <f t="shared" ref="BO454:BP454" si="4526">$AG454*AH454</f>
        <v>-0.00001615472907</v>
      </c>
      <c r="BP454" s="20">
        <f t="shared" si="4526"/>
        <v>-0.00001591224606</v>
      </c>
      <c r="BQ454" s="20"/>
      <c r="BR454" s="20">
        <f t="shared" si="27"/>
        <v>0.0001378951187</v>
      </c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/>
      <c r="DB454" s="20"/>
      <c r="DC454" s="20"/>
      <c r="DD454" s="20"/>
      <c r="DE454" s="20"/>
    </row>
    <row r="455" ht="15.75" customHeight="1">
      <c r="A455" s="86">
        <v>44827.0</v>
      </c>
      <c r="B455" s="490">
        <v>0.0496</v>
      </c>
      <c r="C455" s="490">
        <v>0.0506</v>
      </c>
      <c r="D455" s="490">
        <v>0.056299999999999996</v>
      </c>
      <c r="E455" s="20">
        <v>0.043680000000000004</v>
      </c>
      <c r="F455" s="20">
        <v>0.04766</v>
      </c>
      <c r="G455" s="20">
        <v>0.01343</v>
      </c>
      <c r="H455" s="20">
        <v>0.01555</v>
      </c>
      <c r="I455" s="20" t="s">
        <v>83</v>
      </c>
      <c r="J455" s="20"/>
      <c r="K455" s="86">
        <v>44827.0</v>
      </c>
      <c r="L455" s="89">
        <v>1.0348</v>
      </c>
      <c r="M455" s="89">
        <v>143.43</v>
      </c>
      <c r="N455" s="20"/>
      <c r="O455" s="20"/>
      <c r="P455" s="20"/>
      <c r="Q455" s="20"/>
      <c r="R455" s="20"/>
      <c r="S455" s="86">
        <v>44827.0</v>
      </c>
      <c r="T455" s="20">
        <f t="shared" ref="T455:V455" si="4527">(1+B455)*1</f>
        <v>1.0496</v>
      </c>
      <c r="U455" s="20">
        <f t="shared" si="4527"/>
        <v>1.0506</v>
      </c>
      <c r="V455" s="20">
        <f t="shared" si="4527"/>
        <v>1.0563</v>
      </c>
      <c r="W455" s="91">
        <f t="shared" ref="W455:X455" si="4528">(1+E455)*$L455</f>
        <v>1.080000064</v>
      </c>
      <c r="X455" s="91">
        <f t="shared" si="4528"/>
        <v>1.084118568</v>
      </c>
      <c r="Y455" s="91">
        <f t="shared" ref="Y455:Z455" si="4529">(1+G455)*$M455</f>
        <v>145.3562649</v>
      </c>
      <c r="Z455" s="91">
        <f t="shared" si="4529"/>
        <v>145.6603365</v>
      </c>
      <c r="AA455" s="20"/>
      <c r="AB455" s="86">
        <v>44827.0</v>
      </c>
      <c r="AC455" s="92">
        <f t="shared" ref="AC455:AI455" si="4530">LN(T455/T454)</f>
        <v>0.002098236344</v>
      </c>
      <c r="AD455" s="92">
        <f t="shared" si="4530"/>
        <v>0.001905488381</v>
      </c>
      <c r="AE455" s="92">
        <f t="shared" si="4530"/>
        <v>0.001610687733</v>
      </c>
      <c r="AF455" s="92">
        <f t="shared" si="4530"/>
        <v>0.01774863756</v>
      </c>
      <c r="AG455" s="92">
        <f t="shared" si="4530"/>
        <v>0.01748694716</v>
      </c>
      <c r="AH455" s="92">
        <f t="shared" si="4530"/>
        <v>0.006785852756</v>
      </c>
      <c r="AI455" s="92">
        <f t="shared" si="4530"/>
        <v>0.006785852756</v>
      </c>
      <c r="AJ455" s="20"/>
      <c r="AK455" s="20">
        <f t="shared" ref="AK455:AQ455" si="4531">AC455*AC455</f>
        <v>0.000004402595757</v>
      </c>
      <c r="AL455" s="20">
        <f t="shared" si="4531"/>
        <v>0.000003630885972</v>
      </c>
      <c r="AM455" s="20">
        <f t="shared" si="4531"/>
        <v>0.000002594314972</v>
      </c>
      <c r="AN455" s="20">
        <f t="shared" si="4531"/>
        <v>0.0003150141352</v>
      </c>
      <c r="AO455" s="20">
        <f t="shared" si="4531"/>
        <v>0.0003057933211</v>
      </c>
      <c r="AP455" s="20">
        <f t="shared" si="4531"/>
        <v>0.00004604779762</v>
      </c>
      <c r="AQ455" s="20">
        <f t="shared" si="4531"/>
        <v>0.00004604779762</v>
      </c>
      <c r="AR455" s="20"/>
      <c r="AS455" s="20">
        <f t="shared" ref="AS455:AX455" si="4532">$AC455*AD455</f>
        <v>0.000003998164976</v>
      </c>
      <c r="AT455" s="20">
        <f t="shared" si="4532"/>
        <v>0.00000337960354</v>
      </c>
      <c r="AU455" s="20">
        <f t="shared" si="4532"/>
        <v>0.00003724083639</v>
      </c>
      <c r="AV455" s="20">
        <f t="shared" si="4532"/>
        <v>0.00003669174809</v>
      </c>
      <c r="AW455" s="20">
        <f t="shared" si="4532"/>
        <v>0.00001423832288</v>
      </c>
      <c r="AX455" s="20">
        <f t="shared" si="4532"/>
        <v>0.00001423832288</v>
      </c>
      <c r="AY455" s="20"/>
      <c r="AZ455" s="20">
        <f t="shared" ref="AZ455:BD455" si="4533">$AD455*AE455</f>
        <v>0.000003069146761</v>
      </c>
      <c r="BA455" s="20">
        <f t="shared" si="4533"/>
        <v>0.00003381982266</v>
      </c>
      <c r="BB455" s="20">
        <f t="shared" si="4533"/>
        <v>0.00003332117465</v>
      </c>
      <c r="BC455" s="20">
        <f t="shared" si="4533"/>
        <v>0.00001293036358</v>
      </c>
      <c r="BD455" s="20">
        <f t="shared" si="4533"/>
        <v>0.00001293036358</v>
      </c>
      <c r="BE455" s="20"/>
      <c r="BF455" s="20">
        <f t="shared" ref="BF455:BI455" si="4534">$AE455*AF455</f>
        <v>0.00002858751279</v>
      </c>
      <c r="BG455" s="20">
        <f t="shared" si="4534"/>
        <v>0.00002816601128</v>
      </c>
      <c r="BH455" s="20">
        <f t="shared" si="4534"/>
        <v>0.00001092988979</v>
      </c>
      <c r="BI455" s="20">
        <f t="shared" si="4534"/>
        <v>0.00001092988979</v>
      </c>
      <c r="BJ455" s="20"/>
      <c r="BK455" s="20">
        <f t="shared" ref="BK455:BM455" si="4535">$AF455*AG455</f>
        <v>0.0003103694872</v>
      </c>
      <c r="BL455" s="20">
        <f t="shared" si="4535"/>
        <v>0.0001204396411</v>
      </c>
      <c r="BM455" s="20">
        <f t="shared" si="4535"/>
        <v>0.0001204396411</v>
      </c>
      <c r="BN455" s="20"/>
      <c r="BO455" s="20">
        <f t="shared" ref="BO455:BP455" si="4536">$AG455*AH455</f>
        <v>0.0001186638486</v>
      </c>
      <c r="BP455" s="20">
        <f t="shared" si="4536"/>
        <v>0.0001186638486</v>
      </c>
      <c r="BQ455" s="20"/>
      <c r="BR455" s="20">
        <f t="shared" si="27"/>
        <v>0.00004604779762</v>
      </c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0"/>
      <c r="DB455" s="20"/>
      <c r="DC455" s="20"/>
      <c r="DD455" s="20"/>
      <c r="DE455" s="20"/>
    </row>
    <row r="456" ht="15.75" customHeight="1">
      <c r="A456" s="86">
        <v>44830.0</v>
      </c>
      <c r="B456" s="490">
        <v>0.051500000000000004</v>
      </c>
      <c r="C456" s="490">
        <v>0.0516</v>
      </c>
      <c r="D456" s="490">
        <v>0.0572</v>
      </c>
      <c r="E456" s="20">
        <v>0.04519</v>
      </c>
      <c r="F456" s="20">
        <v>0.04881</v>
      </c>
      <c r="G456" s="20">
        <v>0.01369</v>
      </c>
      <c r="H456" s="20">
        <v>0.01555</v>
      </c>
      <c r="I456" s="20" t="s">
        <v>83</v>
      </c>
      <c r="J456" s="20"/>
      <c r="K456" s="86">
        <v>44830.0</v>
      </c>
      <c r="L456" s="89">
        <v>1.0408</v>
      </c>
      <c r="M456" s="89">
        <v>144.77</v>
      </c>
      <c r="N456" s="20"/>
      <c r="O456" s="20"/>
      <c r="P456" s="20"/>
      <c r="Q456" s="20"/>
      <c r="R456" s="20"/>
      <c r="S456" s="86">
        <v>44830.0</v>
      </c>
      <c r="T456" s="20">
        <f t="shared" ref="T456:V456" si="4537">(1+B456)*1</f>
        <v>1.0515</v>
      </c>
      <c r="U456" s="20">
        <f t="shared" si="4537"/>
        <v>1.0516</v>
      </c>
      <c r="V456" s="20">
        <f t="shared" si="4537"/>
        <v>1.0572</v>
      </c>
      <c r="W456" s="91">
        <f t="shared" ref="W456:X456" si="4538">(1+E456)*$L456</f>
        <v>1.087833752</v>
      </c>
      <c r="X456" s="91">
        <f t="shared" si="4538"/>
        <v>1.091601448</v>
      </c>
      <c r="Y456" s="91">
        <f t="shared" ref="Y456:Z456" si="4539">(1+G456)*$M456</f>
        <v>146.7519013</v>
      </c>
      <c r="Z456" s="91">
        <f t="shared" si="4539"/>
        <v>147.0211735</v>
      </c>
      <c r="AA456" s="20"/>
      <c r="AB456" s="86">
        <v>44830.0</v>
      </c>
      <c r="AC456" s="92">
        <f t="shared" ref="AC456:AI456" si="4540">LN(T456/T455)</f>
        <v>0.001808576953</v>
      </c>
      <c r="AD456" s="92">
        <f t="shared" si="4540"/>
        <v>0.0009513843359</v>
      </c>
      <c r="AE456" s="92">
        <f t="shared" si="4540"/>
        <v>0.000851667901</v>
      </c>
      <c r="AF456" s="92">
        <f t="shared" si="4540"/>
        <v>0.007227234892</v>
      </c>
      <c r="AG456" s="92">
        <f t="shared" si="4540"/>
        <v>0.006878559235</v>
      </c>
      <c r="AH456" s="92">
        <f t="shared" si="4540"/>
        <v>0.009555686429</v>
      </c>
      <c r="AI456" s="92">
        <f t="shared" si="4540"/>
        <v>0.00929916486</v>
      </c>
      <c r="AJ456" s="20"/>
      <c r="AK456" s="20">
        <f t="shared" ref="AK456:AQ456" si="4541">AC456*AC456</f>
        <v>0.000003270950595</v>
      </c>
      <c r="AL456" s="20">
        <f t="shared" si="4541"/>
        <v>0.0000009051321545</v>
      </c>
      <c r="AM456" s="20">
        <f t="shared" si="4541"/>
        <v>0.0000007253382136</v>
      </c>
      <c r="AN456" s="20">
        <f t="shared" si="4541"/>
        <v>0.00005223292419</v>
      </c>
      <c r="AO456" s="20">
        <f t="shared" si="4541"/>
        <v>0.00004731457715</v>
      </c>
      <c r="AP456" s="20">
        <f t="shared" si="4541"/>
        <v>0.00009131114313</v>
      </c>
      <c r="AQ456" s="20">
        <f t="shared" si="4541"/>
        <v>0.00008647446709</v>
      </c>
      <c r="AR456" s="20"/>
      <c r="AS456" s="20">
        <f t="shared" ref="AS456:AX456" si="4542">$AC456*AD456</f>
        <v>0.000001720651783</v>
      </c>
      <c r="AT456" s="20">
        <f t="shared" si="4542"/>
        <v>0.000001540306937</v>
      </c>
      <c r="AU456" s="20">
        <f t="shared" si="4542"/>
        <v>0.00001307101046</v>
      </c>
      <c r="AV456" s="20">
        <f t="shared" si="4542"/>
        <v>0.0000124404037</v>
      </c>
      <c r="AW456" s="20">
        <f t="shared" si="4542"/>
        <v>0.00001728219424</v>
      </c>
      <c r="AX456" s="20">
        <f t="shared" si="4542"/>
        <v>0.00001681825525</v>
      </c>
      <c r="AY456" s="20"/>
      <c r="AZ456" s="20">
        <f t="shared" ref="AZ456:BD456" si="4543">$AD456*AE456</f>
        <v>0.0000008102635004</v>
      </c>
      <c r="BA456" s="20">
        <f t="shared" si="4543"/>
        <v>0.000006875878068</v>
      </c>
      <c r="BB456" s="20">
        <f t="shared" si="4543"/>
        <v>0.000006544153509</v>
      </c>
      <c r="BC456" s="20">
        <f t="shared" si="4543"/>
        <v>0.000009091130387</v>
      </c>
      <c r="BD456" s="20">
        <f t="shared" si="4543"/>
        <v>0.000008847079784</v>
      </c>
      <c r="BE456" s="20"/>
      <c r="BF456" s="20">
        <f t="shared" ref="BF456:BI456" si="4544">$AE456*AF456</f>
        <v>0.000006155203971</v>
      </c>
      <c r="BG456" s="20">
        <f t="shared" si="4544"/>
        <v>0.000005858248105</v>
      </c>
      <c r="BH456" s="20">
        <f t="shared" si="4544"/>
        <v>0.000008138271404</v>
      </c>
      <c r="BI456" s="20">
        <f t="shared" si="4544"/>
        <v>0.000007919800217</v>
      </c>
      <c r="BJ456" s="20"/>
      <c r="BK456" s="20">
        <f t="shared" ref="BK456:BM456" si="4545">$AF456*AG456</f>
        <v>0.00004971296331</v>
      </c>
      <c r="BL456" s="20">
        <f t="shared" si="4545"/>
        <v>0.00006906119038</v>
      </c>
      <c r="BM456" s="20">
        <f t="shared" si="4545"/>
        <v>0.00006720724875</v>
      </c>
      <c r="BN456" s="20"/>
      <c r="BO456" s="20">
        <f t="shared" ref="BO456:BP456" si="4546">$AG456*AH456</f>
        <v>0.00006572935513</v>
      </c>
      <c r="BP456" s="20">
        <f t="shared" si="4546"/>
        <v>0.00006396485632</v>
      </c>
      <c r="BQ456" s="20"/>
      <c r="BR456" s="20">
        <f t="shared" si="27"/>
        <v>0.00008885990345</v>
      </c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0"/>
      <c r="DB456" s="20"/>
      <c r="DC456" s="20"/>
      <c r="DD456" s="20"/>
      <c r="DE456" s="20"/>
    </row>
    <row r="457" ht="15.75" customHeight="1">
      <c r="A457" s="86">
        <v>44831.0</v>
      </c>
      <c r="B457" s="490">
        <v>0.0526</v>
      </c>
      <c r="C457" s="490">
        <v>0.0525</v>
      </c>
      <c r="D457" s="490">
        <v>0.057800000000000004</v>
      </c>
      <c r="E457" s="20">
        <v>0.04623</v>
      </c>
      <c r="F457" s="20">
        <v>0.04918</v>
      </c>
      <c r="G457" s="20">
        <v>0.014190000000000001</v>
      </c>
      <c r="H457" s="20">
        <v>0.01555</v>
      </c>
      <c r="I457" s="20" t="s">
        <v>83</v>
      </c>
      <c r="J457" s="20"/>
      <c r="K457" s="86">
        <v>44831.0</v>
      </c>
      <c r="L457" s="89">
        <v>1.0425</v>
      </c>
      <c r="M457" s="89">
        <v>144.85</v>
      </c>
      <c r="N457" s="20"/>
      <c r="O457" s="20"/>
      <c r="P457" s="20"/>
      <c r="Q457" s="20"/>
      <c r="R457" s="20"/>
      <c r="S457" s="86">
        <v>44831.0</v>
      </c>
      <c r="T457" s="20">
        <f t="shared" ref="T457:V457" si="4547">(1+B457)*1</f>
        <v>1.0526</v>
      </c>
      <c r="U457" s="20">
        <f t="shared" si="4547"/>
        <v>1.0525</v>
      </c>
      <c r="V457" s="20">
        <f t="shared" si="4547"/>
        <v>1.0578</v>
      </c>
      <c r="W457" s="91">
        <f t="shared" ref="W457:X457" si="4548">(1+E457)*$L457</f>
        <v>1.090694775</v>
      </c>
      <c r="X457" s="91">
        <f t="shared" si="4548"/>
        <v>1.09377015</v>
      </c>
      <c r="Y457" s="91">
        <f t="shared" ref="Y457:Z457" si="4549">(1+G457)*$M457</f>
        <v>146.9054215</v>
      </c>
      <c r="Z457" s="91">
        <f t="shared" si="4549"/>
        <v>147.1024175</v>
      </c>
      <c r="AA457" s="20"/>
      <c r="AB457" s="86">
        <v>44831.0</v>
      </c>
      <c r="AC457" s="92">
        <f t="shared" ref="AC457:AI457" si="4550">LN(T457/T456)</f>
        <v>0.001045577777</v>
      </c>
      <c r="AD457" s="92">
        <f t="shared" si="4550"/>
        <v>0.0008554727008</v>
      </c>
      <c r="AE457" s="92">
        <f t="shared" si="4550"/>
        <v>0.0005673759017</v>
      </c>
      <c r="AF457" s="92">
        <f t="shared" si="4550"/>
        <v>0.002626566152</v>
      </c>
      <c r="AG457" s="92">
        <f t="shared" si="4550"/>
        <v>0.001984745033</v>
      </c>
      <c r="AH457" s="92">
        <f t="shared" si="4550"/>
        <v>0.001045573885</v>
      </c>
      <c r="AI457" s="92">
        <f t="shared" si="4550"/>
        <v>0.0005524480494</v>
      </c>
      <c r="AJ457" s="20"/>
      <c r="AK457" s="20">
        <f t="shared" ref="AK457:AQ457" si="4551">AC457*AC457</f>
        <v>0.000001093232888</v>
      </c>
      <c r="AL457" s="20">
        <f t="shared" si="4551"/>
        <v>0.0000007318335418</v>
      </c>
      <c r="AM457" s="20">
        <f t="shared" si="4551"/>
        <v>0.0000003219154139</v>
      </c>
      <c r="AN457" s="20">
        <f t="shared" si="4551"/>
        <v>0.000006898849749</v>
      </c>
      <c r="AO457" s="20">
        <f t="shared" si="4551"/>
        <v>0.000003939212845</v>
      </c>
      <c r="AP457" s="20">
        <f t="shared" si="4551"/>
        <v>0.00000109322475</v>
      </c>
      <c r="AQ457" s="20">
        <f t="shared" si="4551"/>
        <v>0.0000003051988473</v>
      </c>
      <c r="AR457" s="20"/>
      <c r="AS457" s="20">
        <f t="shared" ref="AS457:AX457" si="4552">$AC457*AD457</f>
        <v>0.0000008944632447</v>
      </c>
      <c r="AT457" s="20">
        <f t="shared" si="4552"/>
        <v>0.000000593235634</v>
      </c>
      <c r="AU457" s="20">
        <f t="shared" si="4552"/>
        <v>0.000002746279198</v>
      </c>
      <c r="AV457" s="20">
        <f t="shared" si="4552"/>
        <v>0.000002075205299</v>
      </c>
      <c r="AW457" s="20">
        <f t="shared" si="4552"/>
        <v>0.000001093228819</v>
      </c>
      <c r="AX457" s="20">
        <f t="shared" si="4552"/>
        <v>0.0000005776274034</v>
      </c>
      <c r="AY457" s="20"/>
      <c r="AZ457" s="20">
        <f t="shared" ref="AZ457:BD457" si="4553">$AD457*AE457</f>
        <v>0.000000485374595</v>
      </c>
      <c r="BA457" s="20">
        <f t="shared" si="4553"/>
        <v>0.00000224695564</v>
      </c>
      <c r="BB457" s="20">
        <f t="shared" si="4553"/>
        <v>0.000001697895194</v>
      </c>
      <c r="BC457" s="20">
        <f t="shared" si="4553"/>
        <v>0.0000008944599156</v>
      </c>
      <c r="BD457" s="20">
        <f t="shared" si="4553"/>
        <v>0.0000004726042249</v>
      </c>
      <c r="BE457" s="20"/>
      <c r="BF457" s="20">
        <f t="shared" ref="BF457:BI457" si="4554">$AE457*AF457</f>
        <v>0.000001490250339</v>
      </c>
      <c r="BG457" s="20">
        <f t="shared" si="4554"/>
        <v>0.000001126096503</v>
      </c>
      <c r="BH457" s="20">
        <f t="shared" si="4554"/>
        <v>0.0000005932334261</v>
      </c>
      <c r="BI457" s="20">
        <f t="shared" si="4554"/>
        <v>0.0000003134457102</v>
      </c>
      <c r="BJ457" s="20"/>
      <c r="BK457" s="20">
        <f t="shared" ref="BK457:BM457" si="4555">$AF457*AG457</f>
        <v>0.000005213064123</v>
      </c>
      <c r="BL457" s="20">
        <f t="shared" si="4555"/>
        <v>0.000002746268977</v>
      </c>
      <c r="BM457" s="20">
        <f t="shared" si="4555"/>
        <v>0.000001451041347</v>
      </c>
      <c r="BN457" s="20"/>
      <c r="BO457" s="20">
        <f t="shared" ref="BO457:BP457" si="4556">$AG457*AH457</f>
        <v>0.000002075197575</v>
      </c>
      <c r="BP457" s="20">
        <f t="shared" si="4556"/>
        <v>0.000001096468522</v>
      </c>
      <c r="BQ457" s="20"/>
      <c r="BR457" s="20">
        <f t="shared" si="27"/>
        <v>0.0000005776252535</v>
      </c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20"/>
    </row>
    <row r="458" ht="15.75" customHeight="1">
      <c r="A458" s="86">
        <v>44832.0</v>
      </c>
      <c r="B458" s="490">
        <v>0.0547</v>
      </c>
      <c r="C458" s="490">
        <v>0.0557</v>
      </c>
      <c r="D458" s="490">
        <v>0.060899999999999996</v>
      </c>
      <c r="E458" s="20">
        <v>0.04793</v>
      </c>
      <c r="F458" s="20">
        <v>0.05119</v>
      </c>
      <c r="G458" s="20">
        <v>0.01421</v>
      </c>
      <c r="H458" s="20">
        <v>0.01555</v>
      </c>
      <c r="I458" s="20" t="s">
        <v>83</v>
      </c>
      <c r="J458" s="20"/>
      <c r="K458" s="86">
        <v>44832.0</v>
      </c>
      <c r="L458" s="89">
        <v>1.0276</v>
      </c>
      <c r="M458" s="89">
        <v>144.21</v>
      </c>
      <c r="N458" s="20"/>
      <c r="O458" s="20"/>
      <c r="P458" s="20"/>
      <c r="Q458" s="20"/>
      <c r="R458" s="20"/>
      <c r="S458" s="86">
        <v>44832.0</v>
      </c>
      <c r="T458" s="20">
        <f t="shared" ref="T458:V458" si="4557">(1+B458)*1</f>
        <v>1.0547</v>
      </c>
      <c r="U458" s="20">
        <f t="shared" si="4557"/>
        <v>1.0557</v>
      </c>
      <c r="V458" s="20">
        <f t="shared" si="4557"/>
        <v>1.0609</v>
      </c>
      <c r="W458" s="91">
        <f t="shared" ref="W458:X458" si="4558">(1+E458)*$L458</f>
        <v>1.076852868</v>
      </c>
      <c r="X458" s="91">
        <f t="shared" si="4558"/>
        <v>1.080202844</v>
      </c>
      <c r="Y458" s="91">
        <f t="shared" ref="Y458:Z458" si="4559">(1+G458)*$M458</f>
        <v>146.2592241</v>
      </c>
      <c r="Z458" s="91">
        <f t="shared" si="4559"/>
        <v>146.4524655</v>
      </c>
      <c r="AA458" s="20"/>
      <c r="AB458" s="86">
        <v>44832.0</v>
      </c>
      <c r="AC458" s="92">
        <f t="shared" ref="AC458:AI458" si="4560">LN(T458/T457)</f>
        <v>0.001993072363</v>
      </c>
      <c r="AD458" s="92">
        <f t="shared" si="4560"/>
        <v>0.003035767439</v>
      </c>
      <c r="AE458" s="92">
        <f t="shared" si="4560"/>
        <v>0.002926324833</v>
      </c>
      <c r="AF458" s="92">
        <f t="shared" si="4560"/>
        <v>-0.01277212541</v>
      </c>
      <c r="AG458" s="92">
        <f t="shared" si="4560"/>
        <v>-0.01248173936</v>
      </c>
      <c r="AH458" s="92">
        <f t="shared" si="4560"/>
        <v>-0.004408433665</v>
      </c>
      <c r="AI458" s="92">
        <f t="shared" si="4560"/>
        <v>-0.004428153641</v>
      </c>
      <c r="AJ458" s="20"/>
      <c r="AK458" s="20">
        <f t="shared" ref="AK458:AQ458" si="4561">AC458*AC458</f>
        <v>0.000003972337444</v>
      </c>
      <c r="AL458" s="20">
        <f t="shared" si="4561"/>
        <v>0.000009215883944</v>
      </c>
      <c r="AM458" s="20">
        <f t="shared" si="4561"/>
        <v>0.00000856337703</v>
      </c>
      <c r="AN458" s="20">
        <f t="shared" si="4561"/>
        <v>0.0001631271875</v>
      </c>
      <c r="AO458" s="20">
        <f t="shared" si="4561"/>
        <v>0.0001557938174</v>
      </c>
      <c r="AP458" s="20">
        <f t="shared" si="4561"/>
        <v>0.00001943428738</v>
      </c>
      <c r="AQ458" s="20">
        <f t="shared" si="4561"/>
        <v>0.00001960854467</v>
      </c>
      <c r="AR458" s="20"/>
      <c r="AS458" s="20">
        <f t="shared" ref="AS458:AX458" si="4562">$AC458*AD458</f>
        <v>0.000006050504183</v>
      </c>
      <c r="AT458" s="20">
        <f t="shared" si="4562"/>
        <v>0.00000583237715</v>
      </c>
      <c r="AU458" s="20">
        <f t="shared" si="4562"/>
        <v>-0.00002545577017</v>
      </c>
      <c r="AV458" s="20">
        <f t="shared" si="4562"/>
        <v>-0.00002487700976</v>
      </c>
      <c r="AW458" s="20">
        <f t="shared" si="4562"/>
        <v>-0.000008786327301</v>
      </c>
      <c r="AX458" s="20">
        <f t="shared" si="4562"/>
        <v>-0.000008825630641</v>
      </c>
      <c r="AY458" s="20"/>
      <c r="AZ458" s="20">
        <f t="shared" ref="AZ458:BD458" si="4563">$AD458*AE458</f>
        <v>0.000008883641645</v>
      </c>
      <c r="BA458" s="20">
        <f t="shared" si="4563"/>
        <v>-0.00003877320245</v>
      </c>
      <c r="BB458" s="20">
        <f t="shared" si="4563"/>
        <v>-0.00003789165793</v>
      </c>
      <c r="BC458" s="20">
        <f t="shared" si="4563"/>
        <v>-0.00001338297938</v>
      </c>
      <c r="BD458" s="20">
        <f t="shared" si="4563"/>
        <v>-0.00001344284464</v>
      </c>
      <c r="BE458" s="20"/>
      <c r="BF458" s="20">
        <f t="shared" ref="BF458:BI458" si="4564">$AE458*AF458</f>
        <v>-0.00003737538777</v>
      </c>
      <c r="BG458" s="20">
        <f t="shared" si="4564"/>
        <v>-0.00003652562385</v>
      </c>
      <c r="BH458" s="20">
        <f t="shared" si="4564"/>
        <v>-0.00001290050891</v>
      </c>
      <c r="BI458" s="20">
        <f t="shared" si="4564"/>
        <v>-0.00001295821597</v>
      </c>
      <c r="BJ458" s="20"/>
      <c r="BK458" s="20">
        <f t="shared" ref="BK458:BM458" si="4565">$AF458*AG458</f>
        <v>0.0001594183404</v>
      </c>
      <c r="BL458" s="20">
        <f t="shared" si="4565"/>
        <v>0.00005630506764</v>
      </c>
      <c r="BM458" s="20">
        <f t="shared" si="4565"/>
        <v>0.00005655693365</v>
      </c>
      <c r="BN458" s="20"/>
      <c r="BO458" s="20">
        <f t="shared" ref="BO458:BP458" si="4566">$AG458*AH458</f>
        <v>0.00005502491998</v>
      </c>
      <c r="BP458" s="20">
        <f t="shared" si="4566"/>
        <v>0.00005527105959</v>
      </c>
      <c r="BQ458" s="20"/>
      <c r="BR458" s="20">
        <f t="shared" si="27"/>
        <v>0.00001952122159</v>
      </c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/>
      <c r="DB458" s="20"/>
      <c r="DC458" s="20"/>
      <c r="DD458" s="20"/>
      <c r="DE458" s="20"/>
    </row>
    <row r="459" ht="15.75" customHeight="1">
      <c r="A459" s="86">
        <v>44833.0</v>
      </c>
      <c r="B459" s="490">
        <v>0.055</v>
      </c>
      <c r="C459" s="490">
        <v>0.0547</v>
      </c>
      <c r="D459" s="490">
        <v>0.0604</v>
      </c>
      <c r="E459" s="20">
        <v>0.04828</v>
      </c>
      <c r="F459" s="20">
        <v>0.05151</v>
      </c>
      <c r="G459" s="20">
        <v>0.01413</v>
      </c>
      <c r="H459" s="20">
        <v>0.01555</v>
      </c>
      <c r="I459" s="20" t="s">
        <v>83</v>
      </c>
      <c r="J459" s="20"/>
      <c r="K459" s="86">
        <v>44833.0</v>
      </c>
      <c r="L459" s="89">
        <v>1.019</v>
      </c>
      <c r="M459" s="89">
        <v>144.52</v>
      </c>
      <c r="N459" s="20"/>
      <c r="O459" s="20"/>
      <c r="P459" s="20"/>
      <c r="Q459" s="20"/>
      <c r="R459" s="20"/>
      <c r="S459" s="86">
        <v>44833.0</v>
      </c>
      <c r="T459" s="20">
        <f t="shared" ref="T459:V459" si="4567">(1+B459)*1</f>
        <v>1.055</v>
      </c>
      <c r="U459" s="20">
        <f t="shared" si="4567"/>
        <v>1.0547</v>
      </c>
      <c r="V459" s="20">
        <f t="shared" si="4567"/>
        <v>1.0604</v>
      </c>
      <c r="W459" s="91">
        <f t="shared" ref="W459:X459" si="4568">(1+E459)*$L459</f>
        <v>1.06819732</v>
      </c>
      <c r="X459" s="91">
        <f t="shared" si="4568"/>
        <v>1.07148869</v>
      </c>
      <c r="Y459" s="91">
        <f t="shared" ref="Y459:Z459" si="4569">(1+G459)*$M459</f>
        <v>146.5620676</v>
      </c>
      <c r="Z459" s="91">
        <f t="shared" si="4569"/>
        <v>146.767286</v>
      </c>
      <c r="AA459" s="20"/>
      <c r="AB459" s="86">
        <v>44833.0</v>
      </c>
      <c r="AC459" s="92">
        <f t="shared" ref="AC459:AI459" si="4570">LN(T459/T458)</f>
        <v>0.0002844006276</v>
      </c>
      <c r="AD459" s="92">
        <f t="shared" si="4570"/>
        <v>-0.0009476877131</v>
      </c>
      <c r="AE459" s="92">
        <f t="shared" si="4570"/>
        <v>-0.0004714090504</v>
      </c>
      <c r="AF459" s="92">
        <f t="shared" si="4570"/>
        <v>-0.008070296002</v>
      </c>
      <c r="AG459" s="92">
        <f t="shared" si="4570"/>
        <v>-0.008099861439</v>
      </c>
      <c r="AH459" s="92">
        <f t="shared" si="4570"/>
        <v>0.002068453467</v>
      </c>
      <c r="AI459" s="92">
        <f t="shared" si="4570"/>
        <v>0.002147335705</v>
      </c>
      <c r="AJ459" s="20"/>
      <c r="AK459" s="20">
        <f t="shared" ref="AK459:AQ459" si="4571">AC459*AC459</f>
        <v>0.00000008088371698</v>
      </c>
      <c r="AL459" s="20">
        <f t="shared" si="4571"/>
        <v>0.0000008981120015</v>
      </c>
      <c r="AM459" s="20">
        <f t="shared" si="4571"/>
        <v>0.0000002222264928</v>
      </c>
      <c r="AN459" s="20">
        <f t="shared" si="4571"/>
        <v>0.00006512967755</v>
      </c>
      <c r="AO459" s="20">
        <f t="shared" si="4571"/>
        <v>0.00006560775534</v>
      </c>
      <c r="AP459" s="20">
        <f t="shared" si="4571"/>
        <v>0.000004278499744</v>
      </c>
      <c r="AQ459" s="20">
        <f t="shared" si="4571"/>
        <v>0.000004611050632</v>
      </c>
      <c r="AR459" s="20"/>
      <c r="AS459" s="20">
        <f t="shared" ref="AS459:AX459" si="4572">$AC459*AD459</f>
        <v>-0.0000002695229804</v>
      </c>
      <c r="AT459" s="20">
        <f t="shared" si="4572"/>
        <v>-0.0000001340690298</v>
      </c>
      <c r="AU459" s="20">
        <f t="shared" si="4572"/>
        <v>-0.000002295197248</v>
      </c>
      <c r="AV459" s="20">
        <f t="shared" si="4572"/>
        <v>-0.000002303605677</v>
      </c>
      <c r="AW459" s="20">
        <f t="shared" si="4572"/>
        <v>0.0000005882694641</v>
      </c>
      <c r="AX459" s="20">
        <f t="shared" si="4572"/>
        <v>0.0000006107036223</v>
      </c>
      <c r="AY459" s="20"/>
      <c r="AZ459" s="20">
        <f t="shared" ref="AZ459:BD459" si="4573">$AD459*AE459</f>
        <v>0.0000004467485649</v>
      </c>
      <c r="BA459" s="20">
        <f t="shared" si="4573"/>
        <v>0.000007648120362</v>
      </c>
      <c r="BB459" s="20">
        <f t="shared" si="4573"/>
        <v>0.000007676139164</v>
      </c>
      <c r="BC459" s="20">
        <f t="shared" si="4573"/>
        <v>-0.000001960247936</v>
      </c>
      <c r="BD459" s="20">
        <f t="shared" si="4573"/>
        <v>-0.000002035003664</v>
      </c>
      <c r="BE459" s="20"/>
      <c r="BF459" s="20">
        <f t="shared" ref="BF459:BI459" si="4574">$AE459*AF459</f>
        <v>0.000003804410574</v>
      </c>
      <c r="BG459" s="20">
        <f t="shared" si="4574"/>
        <v>0.000003818347989</v>
      </c>
      <c r="BH459" s="20">
        <f t="shared" si="4574"/>
        <v>-0.0000009750876845</v>
      </c>
      <c r="BI459" s="20">
        <f t="shared" si="4574"/>
        <v>-0.000001012273486</v>
      </c>
      <c r="BJ459" s="20"/>
      <c r="BK459" s="20">
        <f t="shared" ref="BK459:BM459" si="4575">$AF459*AG459</f>
        <v>0.00006536827939</v>
      </c>
      <c r="BL459" s="20">
        <f t="shared" si="4575"/>
        <v>-0.00001669303174</v>
      </c>
      <c r="BM459" s="20">
        <f t="shared" si="4575"/>
        <v>-0.00001732963476</v>
      </c>
      <c r="BN459" s="20"/>
      <c r="BO459" s="20">
        <f t="shared" ref="BO459:BP459" si="4576">$AG459*AH459</f>
        <v>-0.00001675418647</v>
      </c>
      <c r="BP459" s="20">
        <f t="shared" si="4576"/>
        <v>-0.00001739312168</v>
      </c>
      <c r="BQ459" s="20"/>
      <c r="BR459" s="20">
        <f t="shared" si="27"/>
        <v>0.000004441663984</v>
      </c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</row>
    <row r="460" ht="15.75" customHeight="1">
      <c r="A460" s="86">
        <v>44834.0</v>
      </c>
      <c r="B460" s="490">
        <v>0.0546</v>
      </c>
      <c r="C460" s="490">
        <v>0.054000000000000006</v>
      </c>
      <c r="D460" s="490">
        <v>0.059500000000000004</v>
      </c>
      <c r="E460" s="20">
        <v>0.04807</v>
      </c>
      <c r="F460" s="20">
        <v>0.05126</v>
      </c>
      <c r="G460" s="20">
        <v>0.013999999999999999</v>
      </c>
      <c r="H460" s="20">
        <v>0.01555</v>
      </c>
      <c r="I460" s="20" t="s">
        <v>83</v>
      </c>
      <c r="J460" s="20"/>
      <c r="K460" s="86">
        <v>44834.0</v>
      </c>
      <c r="L460" s="89">
        <v>1.0212</v>
      </c>
      <c r="M460" s="89">
        <v>144.8</v>
      </c>
      <c r="N460" s="20"/>
      <c r="O460" s="20"/>
      <c r="P460" s="20"/>
      <c r="Q460" s="20"/>
      <c r="R460" s="20"/>
      <c r="S460" s="86">
        <v>44834.0</v>
      </c>
      <c r="T460" s="20">
        <f t="shared" ref="T460:V460" si="4577">(1+B460)*1</f>
        <v>1.0546</v>
      </c>
      <c r="U460" s="20">
        <f t="shared" si="4577"/>
        <v>1.054</v>
      </c>
      <c r="V460" s="20">
        <f t="shared" si="4577"/>
        <v>1.0595</v>
      </c>
      <c r="W460" s="91">
        <f t="shared" ref="W460:X460" si="4578">(1+E460)*$L460</f>
        <v>1.070289084</v>
      </c>
      <c r="X460" s="91">
        <f t="shared" si="4578"/>
        <v>1.073546712</v>
      </c>
      <c r="Y460" s="91">
        <f t="shared" ref="Y460:Z460" si="4579">(1+G460)*$M460</f>
        <v>146.8272</v>
      </c>
      <c r="Z460" s="91">
        <f t="shared" si="4579"/>
        <v>147.05164</v>
      </c>
      <c r="AA460" s="20"/>
      <c r="AB460" s="86">
        <v>44834.0</v>
      </c>
      <c r="AC460" s="92">
        <f t="shared" ref="AC460:AI460" si="4580">LN(T460/T459)</f>
        <v>-0.0003792188138</v>
      </c>
      <c r="AD460" s="92">
        <f t="shared" si="4580"/>
        <v>-0.0006639161813</v>
      </c>
      <c r="AE460" s="92">
        <f t="shared" si="4580"/>
        <v>-0.0008490967065</v>
      </c>
      <c r="AF460" s="92">
        <f t="shared" si="4580"/>
        <v>0.00195630392</v>
      </c>
      <c r="AG460" s="92">
        <f t="shared" si="4580"/>
        <v>0.001918870551</v>
      </c>
      <c r="AH460" s="92">
        <f t="shared" si="4580"/>
        <v>0.001807376762</v>
      </c>
      <c r="AI460" s="92">
        <f t="shared" si="4580"/>
        <v>0.001935573672</v>
      </c>
      <c r="AJ460" s="20"/>
      <c r="AK460" s="20">
        <f t="shared" ref="AK460:AQ460" si="4581">AC460*AC460</f>
        <v>0.0000001438069087</v>
      </c>
      <c r="AL460" s="20">
        <f t="shared" si="4581"/>
        <v>0.0000004407846957</v>
      </c>
      <c r="AM460" s="20">
        <f t="shared" si="4581"/>
        <v>0.000000720965217</v>
      </c>
      <c r="AN460" s="20">
        <f t="shared" si="4581"/>
        <v>0.000003827125026</v>
      </c>
      <c r="AO460" s="20">
        <f t="shared" si="4581"/>
        <v>0.00000368206419</v>
      </c>
      <c r="AP460" s="20">
        <f t="shared" si="4581"/>
        <v>0.000003266610758</v>
      </c>
      <c r="AQ460" s="20">
        <f t="shared" si="4581"/>
        <v>0.00000374644544</v>
      </c>
      <c r="AR460" s="20"/>
      <c r="AS460" s="20">
        <f t="shared" ref="AS460:AX460" si="4582">$AC460*AD460</f>
        <v>0.0000002517695067</v>
      </c>
      <c r="AT460" s="20">
        <f t="shared" si="4582"/>
        <v>0.0000003219934458</v>
      </c>
      <c r="AU460" s="20">
        <f t="shared" si="4582"/>
        <v>-0.0000007418672518</v>
      </c>
      <c r="AV460" s="20">
        <f t="shared" si="4582"/>
        <v>-0.000000727671814</v>
      </c>
      <c r="AW460" s="20">
        <f t="shared" si="4582"/>
        <v>-0.0000006853912716</v>
      </c>
      <c r="AX460" s="20">
        <f t="shared" si="4582"/>
        <v>-0.000000734005952</v>
      </c>
      <c r="AY460" s="20"/>
      <c r="AZ460" s="20">
        <f t="shared" ref="AZ460:BD460" si="4583">$AD460*AE460</f>
        <v>0.0000005637290429</v>
      </c>
      <c r="BA460" s="20">
        <f t="shared" si="4583"/>
        <v>-0.000001298821828</v>
      </c>
      <c r="BB460" s="20">
        <f t="shared" si="4583"/>
        <v>-0.000001273969208</v>
      </c>
      <c r="BC460" s="20">
        <f t="shared" si="4583"/>
        <v>-0.000001199946678</v>
      </c>
      <c r="BD460" s="20">
        <f t="shared" si="4583"/>
        <v>-0.000001285058681</v>
      </c>
      <c r="BE460" s="20"/>
      <c r="BF460" s="20">
        <f t="shared" ref="BF460:BI460" si="4584">$AE460*AF460</f>
        <v>-0.000001661091215</v>
      </c>
      <c r="BG460" s="20">
        <f t="shared" si="4584"/>
        <v>-0.000001629306665</v>
      </c>
      <c r="BH460" s="20">
        <f t="shared" si="4584"/>
        <v>-0.000001534637656</v>
      </c>
      <c r="BI460" s="20">
        <f t="shared" si="4584"/>
        <v>-0.00000164348923</v>
      </c>
      <c r="BJ460" s="20"/>
      <c r="BK460" s="20">
        <f t="shared" ref="BK460:BM460" si="4585">$AF460*AG460</f>
        <v>0.000003753893979</v>
      </c>
      <c r="BL460" s="20">
        <f t="shared" si="4585"/>
        <v>0.000003535778243</v>
      </c>
      <c r="BM460" s="20">
        <f t="shared" si="4585"/>
        <v>0.000003786570362</v>
      </c>
      <c r="BN460" s="20"/>
      <c r="BO460" s="20">
        <f t="shared" ref="BO460:BP460" si="4586">$AG460*AH460</f>
        <v>0.000003468122042</v>
      </c>
      <c r="BP460" s="20">
        <f t="shared" si="4586"/>
        <v>0.000003714115318</v>
      </c>
      <c r="BQ460" s="20"/>
      <c r="BR460" s="20">
        <f t="shared" si="27"/>
        <v>0.000003498310875</v>
      </c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/>
      <c r="DB460" s="20"/>
      <c r="DC460" s="20"/>
      <c r="DD460" s="20"/>
      <c r="DE460" s="20"/>
    </row>
    <row r="461" ht="15.75" customHeight="1">
      <c r="A461" s="86">
        <v>44837.0</v>
      </c>
      <c r="B461" s="490">
        <v>0.0547</v>
      </c>
      <c r="C461" s="490">
        <v>0.0538</v>
      </c>
      <c r="D461" s="490">
        <v>0.0596</v>
      </c>
      <c r="E461" s="20">
        <v>0.04823</v>
      </c>
      <c r="F461" s="20">
        <v>0.051340000000000004</v>
      </c>
      <c r="G461" s="20">
        <v>0.0139</v>
      </c>
      <c r="H461" s="20">
        <v>0.01555</v>
      </c>
      <c r="I461" s="20" t="s">
        <v>83</v>
      </c>
      <c r="J461" s="20"/>
      <c r="K461" s="86">
        <v>44837.0</v>
      </c>
      <c r="L461" s="89">
        <v>1.0179</v>
      </c>
      <c r="M461" s="89">
        <v>144.58</v>
      </c>
      <c r="N461" s="20"/>
      <c r="O461" s="20"/>
      <c r="P461" s="20"/>
      <c r="Q461" s="20"/>
      <c r="R461" s="20"/>
      <c r="S461" s="86">
        <v>44837.0</v>
      </c>
      <c r="T461" s="20">
        <f t="shared" ref="T461:V461" si="4587">(1+B461)*1</f>
        <v>1.0547</v>
      </c>
      <c r="U461" s="20">
        <f t="shared" si="4587"/>
        <v>1.0538</v>
      </c>
      <c r="V461" s="20">
        <f t="shared" si="4587"/>
        <v>1.0596</v>
      </c>
      <c r="W461" s="91">
        <f t="shared" ref="W461:X461" si="4588">(1+E461)*$L461</f>
        <v>1.066993317</v>
      </c>
      <c r="X461" s="91">
        <f t="shared" si="4588"/>
        <v>1.070158986</v>
      </c>
      <c r="Y461" s="91">
        <f t="shared" ref="Y461:Z461" si="4589">(1+G461)*$M461</f>
        <v>146.589662</v>
      </c>
      <c r="Z461" s="91">
        <f t="shared" si="4589"/>
        <v>146.828219</v>
      </c>
      <c r="AA461" s="20"/>
      <c r="AB461" s="86">
        <v>44837.0</v>
      </c>
      <c r="AC461" s="92">
        <f t="shared" ref="AC461:AI461" si="4590">LN(T461/T460)</f>
        <v>0.0000948181862</v>
      </c>
      <c r="AD461" s="92">
        <f t="shared" si="4590"/>
        <v>-0.0001897713261</v>
      </c>
      <c r="AE461" s="92">
        <f t="shared" si="4590"/>
        <v>0.00009437968956</v>
      </c>
      <c r="AF461" s="92">
        <f t="shared" si="4590"/>
        <v>-0.003084075002</v>
      </c>
      <c r="AG461" s="92">
        <f t="shared" si="4590"/>
        <v>-0.003160628647</v>
      </c>
      <c r="AH461" s="92">
        <f t="shared" si="4590"/>
        <v>-0.001619116572</v>
      </c>
      <c r="AI461" s="92">
        <f t="shared" si="4590"/>
        <v>-0.001520492379</v>
      </c>
      <c r="AJ461" s="20"/>
      <c r="AK461" s="20">
        <f t="shared" ref="AK461:AQ461" si="4591">AC461*AC461</f>
        <v>0.000000008990488434</v>
      </c>
      <c r="AL461" s="20">
        <f t="shared" si="4591"/>
        <v>0.00000003601315622</v>
      </c>
      <c r="AM461" s="20">
        <f t="shared" si="4591"/>
        <v>0.000000008907525802</v>
      </c>
      <c r="AN461" s="20">
        <f t="shared" si="4591"/>
        <v>0.000009511518616</v>
      </c>
      <c r="AO461" s="20">
        <f t="shared" si="4591"/>
        <v>0.000009989573446</v>
      </c>
      <c r="AP461" s="20">
        <f t="shared" si="4591"/>
        <v>0.000002621538474</v>
      </c>
      <c r="AQ461" s="20">
        <f t="shared" si="4591"/>
        <v>0.000002311897076</v>
      </c>
      <c r="AR461" s="20"/>
      <c r="AS461" s="20">
        <f t="shared" ref="AS461:AX461" si="4592">$AC461*AD461</f>
        <v>-0.00000001799377294</v>
      </c>
      <c r="AT461" s="20">
        <f t="shared" si="4592"/>
        <v>0.000000008948910978</v>
      </c>
      <c r="AU461" s="20">
        <f t="shared" si="4592"/>
        <v>-0.0000002924263978</v>
      </c>
      <c r="AV461" s="20">
        <f t="shared" si="4592"/>
        <v>-0.0000002996850756</v>
      </c>
      <c r="AW461" s="20">
        <f t="shared" si="4592"/>
        <v>-0.0000001535216966</v>
      </c>
      <c r="AX461" s="20">
        <f t="shared" si="4592"/>
        <v>-0.0000001441703296</v>
      </c>
      <c r="AY461" s="20"/>
      <c r="AZ461" s="20">
        <f t="shared" ref="AZ461:BD461" si="4593">$AD461*AE461</f>
        <v>-0.00000001791055885</v>
      </c>
      <c r="BA461" s="20">
        <f t="shared" si="4593"/>
        <v>0.0000005852690029</v>
      </c>
      <c r="BB461" s="20">
        <f t="shared" si="4593"/>
        <v>0.0000005997966898</v>
      </c>
      <c r="BC461" s="20">
        <f t="shared" si="4593"/>
        <v>0.000000307261899</v>
      </c>
      <c r="BD461" s="20">
        <f t="shared" si="4593"/>
        <v>0.0000002885458552</v>
      </c>
      <c r="BE461" s="20"/>
      <c r="BF461" s="20">
        <f t="shared" ref="BF461:BI461" si="4594">$AE461*AF461</f>
        <v>-0.0000002910740412</v>
      </c>
      <c r="BG461" s="20">
        <f t="shared" si="4594"/>
        <v>-0.0000002982991505</v>
      </c>
      <c r="BH461" s="20">
        <f t="shared" si="4594"/>
        <v>-0.0000001528117194</v>
      </c>
      <c r="BI461" s="20">
        <f t="shared" si="4594"/>
        <v>-0.0000001435035988</v>
      </c>
      <c r="BJ461" s="20"/>
      <c r="BK461" s="20">
        <f t="shared" ref="BK461:BM461" si="4595">$AF461*AG461</f>
        <v>0.000009747615801</v>
      </c>
      <c r="BL461" s="20">
        <f t="shared" si="4595"/>
        <v>0.000004993476945</v>
      </c>
      <c r="BM461" s="20">
        <f t="shared" si="4595"/>
        <v>0.000004689312538</v>
      </c>
      <c r="BN461" s="20"/>
      <c r="BO461" s="20">
        <f t="shared" ref="BO461:BP461" si="4596">$AG461*AH461</f>
        <v>0.000005117426221</v>
      </c>
      <c r="BP461" s="20">
        <f t="shared" si="4596"/>
        <v>0.000004805711772</v>
      </c>
      <c r="BQ461" s="20"/>
      <c r="BR461" s="20">
        <f t="shared" si="27"/>
        <v>0.000002461854409</v>
      </c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/>
      <c r="DB461" s="20"/>
      <c r="DC461" s="20"/>
      <c r="DD461" s="20"/>
      <c r="DE461" s="20"/>
    </row>
    <row r="462" ht="15.75" customHeight="1">
      <c r="A462" s="86">
        <v>44838.0</v>
      </c>
      <c r="B462" s="490">
        <v>0.0535</v>
      </c>
      <c r="C462" s="490">
        <v>0.0524</v>
      </c>
      <c r="D462" s="490">
        <v>0.0581</v>
      </c>
      <c r="E462" s="20">
        <v>0.047</v>
      </c>
      <c r="F462" s="20">
        <v>0.05041</v>
      </c>
      <c r="G462" s="20">
        <v>0.01373</v>
      </c>
      <c r="H462" s="20">
        <v>0.01555</v>
      </c>
      <c r="I462" s="20" t="s">
        <v>83</v>
      </c>
      <c r="J462" s="20"/>
      <c r="K462" s="86">
        <v>44838.0</v>
      </c>
      <c r="L462" s="89">
        <v>1.0016</v>
      </c>
      <c r="M462" s="89">
        <v>144.18</v>
      </c>
      <c r="N462" s="20"/>
      <c r="O462" s="20"/>
      <c r="P462" s="20"/>
      <c r="Q462" s="20"/>
      <c r="R462" s="20"/>
      <c r="S462" s="86">
        <v>44838.0</v>
      </c>
      <c r="T462" s="20">
        <f t="shared" ref="T462:V462" si="4597">(1+B462)*1</f>
        <v>1.0535</v>
      </c>
      <c r="U462" s="20">
        <f t="shared" si="4597"/>
        <v>1.0524</v>
      </c>
      <c r="V462" s="20">
        <f t="shared" si="4597"/>
        <v>1.0581</v>
      </c>
      <c r="W462" s="91">
        <f t="shared" ref="W462:X462" si="4598">(1+E462)*$L462</f>
        <v>1.0486752</v>
      </c>
      <c r="X462" s="91">
        <f t="shared" si="4598"/>
        <v>1.052090656</v>
      </c>
      <c r="Y462" s="91">
        <f t="shared" ref="Y462:Z462" si="4599">(1+G462)*$M462</f>
        <v>146.1595914</v>
      </c>
      <c r="Z462" s="91">
        <f t="shared" si="4599"/>
        <v>146.421999</v>
      </c>
      <c r="AA462" s="20"/>
      <c r="AB462" s="86">
        <v>44838.0</v>
      </c>
      <c r="AC462" s="92">
        <f t="shared" ref="AC462:AI462" si="4600">LN(T462/T461)</f>
        <v>-0.001138412038</v>
      </c>
      <c r="AD462" s="92">
        <f t="shared" si="4600"/>
        <v>-0.001329408609</v>
      </c>
      <c r="AE462" s="92">
        <f t="shared" si="4600"/>
        <v>-0.001416631488</v>
      </c>
      <c r="AF462" s="92">
        <f t="shared" si="4600"/>
        <v>-0.01731705569</v>
      </c>
      <c r="AG462" s="92">
        <f t="shared" si="4600"/>
        <v>-0.01702793698</v>
      </c>
      <c r="AH462" s="92">
        <f t="shared" si="4600"/>
        <v>-0.002938152049</v>
      </c>
      <c r="AI462" s="92">
        <f t="shared" si="4600"/>
        <v>-0.002770468596</v>
      </c>
      <c r="AJ462" s="20"/>
      <c r="AK462" s="20">
        <f t="shared" ref="AK462:AQ462" si="4601">AC462*AC462</f>
        <v>0.000001295981969</v>
      </c>
      <c r="AL462" s="20">
        <f t="shared" si="4601"/>
        <v>0.00000176732725</v>
      </c>
      <c r="AM462" s="20">
        <f t="shared" si="4601"/>
        <v>0.000002006844772</v>
      </c>
      <c r="AN462" s="20">
        <f t="shared" si="4601"/>
        <v>0.0002998804179</v>
      </c>
      <c r="AO462" s="20">
        <f t="shared" si="4601"/>
        <v>0.0002899506376</v>
      </c>
      <c r="AP462" s="20">
        <f t="shared" si="4601"/>
        <v>0.000008632737464</v>
      </c>
      <c r="AQ462" s="20">
        <f t="shared" si="4601"/>
        <v>0.00000767549624</v>
      </c>
      <c r="AR462" s="20"/>
      <c r="AS462" s="20">
        <f t="shared" ref="AS462:AX462" si="4602">$AC462*AD462</f>
        <v>0.000001513414764</v>
      </c>
      <c r="AT462" s="20">
        <f t="shared" si="4602"/>
        <v>0.00000161271034</v>
      </c>
      <c r="AU462" s="20">
        <f t="shared" si="4602"/>
        <v>0.00001971394467</v>
      </c>
      <c r="AV462" s="20">
        <f t="shared" si="4602"/>
        <v>0.00001938480844</v>
      </c>
      <c r="AW462" s="20">
        <f t="shared" si="4602"/>
        <v>0.000003344827663</v>
      </c>
      <c r="AX462" s="20">
        <f t="shared" si="4602"/>
        <v>0.000003153934801</v>
      </c>
      <c r="AY462" s="20"/>
      <c r="AZ462" s="20">
        <f t="shared" ref="AZ462:BD462" si="4603">$AD462*AE462</f>
        <v>0.000001883282096</v>
      </c>
      <c r="BA462" s="20">
        <f t="shared" si="4603"/>
        <v>0.00002302144292</v>
      </c>
      <c r="BB462" s="20">
        <f t="shared" si="4603"/>
        <v>0.00002263708601</v>
      </c>
      <c r="BC462" s="20">
        <f t="shared" si="4603"/>
        <v>0.000003906004629</v>
      </c>
      <c r="BD462" s="20">
        <f t="shared" si="4603"/>
        <v>0.000003683084802</v>
      </c>
      <c r="BE462" s="20"/>
      <c r="BF462" s="20">
        <f t="shared" ref="BF462:BI462" si="4604">$AE462*AF462</f>
        <v>0.00002453188637</v>
      </c>
      <c r="BG462" s="20">
        <f t="shared" si="4604"/>
        <v>0.00002412231169</v>
      </c>
      <c r="BH462" s="20">
        <f t="shared" si="4604"/>
        <v>0.000004162278709</v>
      </c>
      <c r="BI462" s="20">
        <f t="shared" si="4604"/>
        <v>0.000003924733049</v>
      </c>
      <c r="BJ462" s="20"/>
      <c r="BK462" s="20">
        <f t="shared" ref="BK462:BM462" si="4605">$AF462*AG462</f>
        <v>0.0002948737329</v>
      </c>
      <c r="BL462" s="20">
        <f t="shared" si="4605"/>
        <v>0.00005088014267</v>
      </c>
      <c r="BM462" s="20">
        <f t="shared" si="4605"/>
        <v>0.00004797635897</v>
      </c>
      <c r="BN462" s="20"/>
      <c r="BO462" s="20">
        <f t="shared" ref="BO462:BP462" si="4606">$AG462*AH462</f>
        <v>0.00005003066792</v>
      </c>
      <c r="BP462" s="20">
        <f t="shared" si="4606"/>
        <v>0.00004717536464</v>
      </c>
      <c r="BQ462" s="20"/>
      <c r="BR462" s="20">
        <f t="shared" si="27"/>
        <v>0.000008140057982</v>
      </c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  <c r="CW462" s="20"/>
      <c r="CX462" s="20"/>
      <c r="CY462" s="20"/>
      <c r="CZ462" s="20"/>
      <c r="DA462" s="20"/>
      <c r="DB462" s="20"/>
      <c r="DC462" s="20"/>
      <c r="DD462" s="20"/>
      <c r="DE462" s="20"/>
    </row>
    <row r="463" ht="15.75" customHeight="1">
      <c r="A463" s="86">
        <v>44839.0</v>
      </c>
      <c r="B463" s="490">
        <v>0.053</v>
      </c>
      <c r="C463" s="490">
        <v>0.052300000000000006</v>
      </c>
      <c r="D463" s="490">
        <v>0.0583</v>
      </c>
      <c r="E463" s="20">
        <v>0.04721</v>
      </c>
      <c r="F463" s="20">
        <v>0.05051</v>
      </c>
      <c r="G463" s="20">
        <v>0.01369</v>
      </c>
      <c r="H463" s="20">
        <v>0.01555</v>
      </c>
      <c r="I463" s="20" t="s">
        <v>83</v>
      </c>
      <c r="J463" s="20"/>
      <c r="K463" s="86">
        <v>44839.0</v>
      </c>
      <c r="L463" s="89">
        <v>1.0123</v>
      </c>
      <c r="M463" s="89">
        <v>144.7</v>
      </c>
      <c r="N463" s="20"/>
      <c r="O463" s="20"/>
      <c r="P463" s="20"/>
      <c r="Q463" s="20"/>
      <c r="R463" s="20"/>
      <c r="S463" s="86">
        <v>44839.0</v>
      </c>
      <c r="T463" s="20">
        <f t="shared" ref="T463:V463" si="4607">(1+B463)*1</f>
        <v>1.053</v>
      </c>
      <c r="U463" s="20">
        <f t="shared" si="4607"/>
        <v>1.0523</v>
      </c>
      <c r="V463" s="20">
        <f t="shared" si="4607"/>
        <v>1.0583</v>
      </c>
      <c r="W463" s="91">
        <f t="shared" ref="W463:X463" si="4608">(1+E463)*$L463</f>
        <v>1.060090683</v>
      </c>
      <c r="X463" s="91">
        <f t="shared" si="4608"/>
        <v>1.063431273</v>
      </c>
      <c r="Y463" s="91">
        <f t="shared" ref="Y463:Z463" si="4609">(1+G463)*$M463</f>
        <v>146.680943</v>
      </c>
      <c r="Z463" s="91">
        <f t="shared" si="4609"/>
        <v>146.950085</v>
      </c>
      <c r="AA463" s="20"/>
      <c r="AB463" s="86">
        <v>44839.0</v>
      </c>
      <c r="AC463" s="92">
        <f t="shared" ref="AC463:AI463" si="4610">LN(T463/T462)</f>
        <v>-0.0004747211103</v>
      </c>
      <c r="AD463" s="92">
        <f t="shared" si="4610"/>
        <v>-0.00009502541937</v>
      </c>
      <c r="AE463" s="92">
        <f t="shared" si="4610"/>
        <v>0.0001890001896</v>
      </c>
      <c r="AF463" s="92">
        <f t="shared" si="4610"/>
        <v>0.01082680121</v>
      </c>
      <c r="AG463" s="92">
        <f t="shared" si="4610"/>
        <v>0.01072144465</v>
      </c>
      <c r="AH463" s="92">
        <f t="shared" si="4610"/>
        <v>0.003560655644</v>
      </c>
      <c r="AI463" s="92">
        <f t="shared" si="4610"/>
        <v>0.003600114661</v>
      </c>
      <c r="AJ463" s="20"/>
      <c r="AK463" s="20">
        <f t="shared" ref="AK463:AQ463" si="4611">AC463*AC463</f>
        <v>0.0000002253601325</v>
      </c>
      <c r="AL463" s="20">
        <f t="shared" si="4611"/>
        <v>0.000000009029830327</v>
      </c>
      <c r="AM463" s="20">
        <f t="shared" si="4611"/>
        <v>0.00000003572107165</v>
      </c>
      <c r="AN463" s="20">
        <f t="shared" si="4611"/>
        <v>0.0001172196245</v>
      </c>
      <c r="AO463" s="20">
        <f t="shared" si="4611"/>
        <v>0.0001149493754</v>
      </c>
      <c r="AP463" s="20">
        <f t="shared" si="4611"/>
        <v>0.00001267826862</v>
      </c>
      <c r="AQ463" s="20">
        <f t="shared" si="4611"/>
        <v>0.00001296082557</v>
      </c>
      <c r="AR463" s="20"/>
      <c r="AS463" s="20">
        <f t="shared" ref="AS463:AX463" si="4612">$AC463*AD463</f>
        <v>0.00000004511057259</v>
      </c>
      <c r="AT463" s="20">
        <f t="shared" si="4612"/>
        <v>-0.00000008972237983</v>
      </c>
      <c r="AU463" s="20">
        <f t="shared" si="4612"/>
        <v>-0.000005139711092</v>
      </c>
      <c r="AV463" s="20">
        <f t="shared" si="4612"/>
        <v>-0.000005089696107</v>
      </c>
      <c r="AW463" s="20">
        <f t="shared" si="4612"/>
        <v>-0.000001690318401</v>
      </c>
      <c r="AX463" s="20">
        <f t="shared" si="4612"/>
        <v>-0.000001709050429</v>
      </c>
      <c r="AY463" s="20"/>
      <c r="AZ463" s="20">
        <f t="shared" ref="AZ463:BD463" si="4613">$AD463*AE463</f>
        <v>-0.00000001795982227</v>
      </c>
      <c r="BA463" s="20">
        <f t="shared" si="4613"/>
        <v>-0.000001028821326</v>
      </c>
      <c r="BB463" s="20">
        <f t="shared" si="4613"/>
        <v>-0.000001018809774</v>
      </c>
      <c r="BC463" s="20">
        <f t="shared" si="4613"/>
        <v>-0.0000003383527958</v>
      </c>
      <c r="BD463" s="20">
        <f t="shared" si="4613"/>
        <v>-0.0000003421024054</v>
      </c>
      <c r="BE463" s="20"/>
      <c r="BF463" s="20">
        <f t="shared" ref="BF463:BI463" si="4614">$AE463*AF463</f>
        <v>0.000002046267482</v>
      </c>
      <c r="BG463" s="20">
        <f t="shared" si="4614"/>
        <v>0.000002026355071</v>
      </c>
      <c r="BH463" s="20">
        <f t="shared" si="4614"/>
        <v>0.0000006729645917</v>
      </c>
      <c r="BI463" s="20">
        <f t="shared" si="4614"/>
        <v>0.0000006804223534</v>
      </c>
      <c r="BJ463" s="20"/>
      <c r="BK463" s="20">
        <f t="shared" ref="BK463:BM463" si="4615">$AF463*AG463</f>
        <v>0.0001160789499</v>
      </c>
      <c r="BL463" s="20">
        <f t="shared" si="4615"/>
        <v>0.00003855051085</v>
      </c>
      <c r="BM463" s="20">
        <f t="shared" si="4615"/>
        <v>0.00003897772578</v>
      </c>
      <c r="BN463" s="20"/>
      <c r="BO463" s="20">
        <f t="shared" ref="BO463:BP463" si="4616">$AG463*AH463</f>
        <v>0.0000381753724</v>
      </c>
      <c r="BP463" s="20">
        <f t="shared" si="4616"/>
        <v>0.00003859843007</v>
      </c>
      <c r="BQ463" s="20"/>
      <c r="BR463" s="20">
        <f t="shared" si="27"/>
        <v>0.00001281876859</v>
      </c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/>
      <c r="DB463" s="20"/>
      <c r="DC463" s="20"/>
      <c r="DD463" s="20"/>
      <c r="DE463" s="20"/>
    </row>
    <row r="464" ht="15.75" customHeight="1">
      <c r="A464" s="86">
        <v>44840.0</v>
      </c>
      <c r="B464" s="490">
        <v>0.053</v>
      </c>
      <c r="C464" s="490">
        <v>0.0524</v>
      </c>
      <c r="D464" s="490">
        <v>0.0584</v>
      </c>
      <c r="E464" s="20">
        <v>0.047560000000000005</v>
      </c>
      <c r="F464" s="20">
        <v>0.05071</v>
      </c>
      <c r="G464" s="20">
        <v>0.01376</v>
      </c>
      <c r="H464" s="20">
        <v>0.01555</v>
      </c>
      <c r="I464" s="20" t="s">
        <v>83</v>
      </c>
      <c r="J464" s="20"/>
      <c r="K464" s="86">
        <v>44840.0</v>
      </c>
      <c r="L464" s="89">
        <v>1.0215</v>
      </c>
      <c r="M464" s="89">
        <v>145.15</v>
      </c>
      <c r="N464" s="20"/>
      <c r="O464" s="20"/>
      <c r="P464" s="20"/>
      <c r="Q464" s="20"/>
      <c r="R464" s="20"/>
      <c r="S464" s="86">
        <v>44840.0</v>
      </c>
      <c r="T464" s="20">
        <f t="shared" ref="T464:V464" si="4617">(1+B464)*1</f>
        <v>1.053</v>
      </c>
      <c r="U464" s="20">
        <f t="shared" si="4617"/>
        <v>1.0524</v>
      </c>
      <c r="V464" s="20">
        <f t="shared" si="4617"/>
        <v>1.0584</v>
      </c>
      <c r="W464" s="91">
        <f t="shared" ref="W464:X464" si="4618">(1+E464)*$L464</f>
        <v>1.07008254</v>
      </c>
      <c r="X464" s="91">
        <f t="shared" si="4618"/>
        <v>1.073300265</v>
      </c>
      <c r="Y464" s="91">
        <f t="shared" ref="Y464:Z464" si="4619">(1+G464)*$M464</f>
        <v>147.147264</v>
      </c>
      <c r="Z464" s="91">
        <f t="shared" si="4619"/>
        <v>147.4070825</v>
      </c>
      <c r="AA464" s="20"/>
      <c r="AB464" s="86">
        <v>44840.0</v>
      </c>
      <c r="AC464" s="92">
        <f t="shared" ref="AC464:AI464" si="4620">LN(T464/T463)</f>
        <v>0</v>
      </c>
      <c r="AD464" s="92">
        <f t="shared" si="4620"/>
        <v>0.00009502541937</v>
      </c>
      <c r="AE464" s="92">
        <f t="shared" si="4620"/>
        <v>0.00009448670107</v>
      </c>
      <c r="AF464" s="92">
        <f t="shared" si="4620"/>
        <v>0.009381331221</v>
      </c>
      <c r="AG464" s="92">
        <f t="shared" si="4620"/>
        <v>0.009237531251</v>
      </c>
      <c r="AH464" s="92">
        <f t="shared" si="4620"/>
        <v>0.003174109091</v>
      </c>
      <c r="AI464" s="92">
        <f t="shared" si="4620"/>
        <v>0.003105056833</v>
      </c>
      <c r="AJ464" s="20"/>
      <c r="AK464" s="20">
        <f t="shared" ref="AK464:AQ464" si="4621">AC464*AC464</f>
        <v>0</v>
      </c>
      <c r="AL464" s="20">
        <f t="shared" si="4621"/>
        <v>0.000000009029830327</v>
      </c>
      <c r="AM464" s="20">
        <f t="shared" si="4621"/>
        <v>0.000000008927736679</v>
      </c>
      <c r="AN464" s="20">
        <f t="shared" si="4621"/>
        <v>0.00008800937547</v>
      </c>
      <c r="AO464" s="20">
        <f t="shared" si="4621"/>
        <v>0.00008533198361</v>
      </c>
      <c r="AP464" s="20">
        <f t="shared" si="4621"/>
        <v>0.00001007496852</v>
      </c>
      <c r="AQ464" s="20">
        <f t="shared" si="4621"/>
        <v>0.000009641377937</v>
      </c>
      <c r="AR464" s="20"/>
      <c r="AS464" s="20">
        <f t="shared" ref="AS464:AX464" si="4622">$AC464*AD464</f>
        <v>0</v>
      </c>
      <c r="AT464" s="20">
        <f t="shared" si="4622"/>
        <v>0</v>
      </c>
      <c r="AU464" s="20">
        <f t="shared" si="4622"/>
        <v>0</v>
      </c>
      <c r="AV464" s="20">
        <f t="shared" si="4622"/>
        <v>0</v>
      </c>
      <c r="AW464" s="20">
        <f t="shared" si="4622"/>
        <v>0</v>
      </c>
      <c r="AX464" s="20">
        <f t="shared" si="4622"/>
        <v>0</v>
      </c>
      <c r="AY464" s="20"/>
      <c r="AZ464" s="20">
        <f t="shared" ref="AZ464:BD464" si="4623">$AD464*AE464</f>
        <v>0.000000008978638394</v>
      </c>
      <c r="BA464" s="20">
        <f t="shared" si="4623"/>
        <v>0.0000008914649335</v>
      </c>
      <c r="BB464" s="20">
        <f t="shared" si="4623"/>
        <v>0.000000877800281</v>
      </c>
      <c r="BC464" s="20">
        <f t="shared" si="4623"/>
        <v>0.0000003016210475</v>
      </c>
      <c r="BD464" s="20">
        <f t="shared" si="4623"/>
        <v>0.0000002950593277</v>
      </c>
      <c r="BE464" s="20"/>
      <c r="BF464" s="20">
        <f t="shared" ref="BF464:BI464" si="4624">$AE464*AF464</f>
        <v>0.0000008864110387</v>
      </c>
      <c r="BG464" s="20">
        <f t="shared" si="4624"/>
        <v>0.0000008728238539</v>
      </c>
      <c r="BH464" s="20">
        <f t="shared" si="4624"/>
        <v>0.0000002999110968</v>
      </c>
      <c r="BI464" s="20">
        <f t="shared" si="4624"/>
        <v>0.0000002933865768</v>
      </c>
      <c r="BJ464" s="20"/>
      <c r="BK464" s="20">
        <f t="shared" ref="BK464:BM464" si="4625">$AF464*AG464</f>
        <v>0.00008666034033</v>
      </c>
      <c r="BL464" s="20">
        <f t="shared" si="4625"/>
        <v>0.00002977736871</v>
      </c>
      <c r="BM464" s="20">
        <f t="shared" si="4625"/>
        <v>0.00002912956661</v>
      </c>
      <c r="BN464" s="20"/>
      <c r="BO464" s="20">
        <f t="shared" ref="BO464:BP464" si="4626">$AG464*AH464</f>
        <v>0.00002932093192</v>
      </c>
      <c r="BP464" s="20">
        <f t="shared" si="4626"/>
        <v>0.00002868305953</v>
      </c>
      <c r="BQ464" s="20"/>
      <c r="BR464" s="20">
        <f t="shared" si="27"/>
        <v>0.000009855789122</v>
      </c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/>
      <c r="DB464" s="20"/>
      <c r="DC464" s="20"/>
      <c r="DD464" s="20"/>
      <c r="DE464" s="20"/>
    </row>
    <row r="465" ht="15.75" customHeight="1">
      <c r="A465" s="86">
        <v>44841.0</v>
      </c>
      <c r="B465" s="490">
        <v>0.0533</v>
      </c>
      <c r="C465" s="490">
        <v>0.0528</v>
      </c>
      <c r="D465" s="490">
        <v>0.058899999999999994</v>
      </c>
      <c r="E465" s="20">
        <v>0.04829</v>
      </c>
      <c r="F465" s="20">
        <v>0.05132</v>
      </c>
      <c r="G465" s="20">
        <v>0.01383</v>
      </c>
      <c r="H465" s="20">
        <v>0.01555</v>
      </c>
      <c r="I465" s="20" t="s">
        <v>83</v>
      </c>
      <c r="J465" s="20"/>
      <c r="K465" s="86">
        <v>44841.0</v>
      </c>
      <c r="L465" s="89">
        <v>1.0288</v>
      </c>
      <c r="M465" s="89">
        <v>145.49</v>
      </c>
      <c r="N465" s="20"/>
      <c r="O465" s="20"/>
      <c r="P465" s="20"/>
      <c r="Q465" s="20"/>
      <c r="R465" s="20"/>
      <c r="S465" s="86">
        <v>44841.0</v>
      </c>
      <c r="T465" s="20">
        <f t="shared" ref="T465:V465" si="4627">(1+B465)*1</f>
        <v>1.0533</v>
      </c>
      <c r="U465" s="20">
        <f t="shared" si="4627"/>
        <v>1.0528</v>
      </c>
      <c r="V465" s="20">
        <f t="shared" si="4627"/>
        <v>1.0589</v>
      </c>
      <c r="W465" s="91">
        <f t="shared" ref="W465:X465" si="4628">(1+E465)*$L465</f>
        <v>1.078480752</v>
      </c>
      <c r="X465" s="91">
        <f t="shared" si="4628"/>
        <v>1.081598016</v>
      </c>
      <c r="Y465" s="91">
        <f t="shared" ref="Y465:Z465" si="4629">(1+G465)*$M465</f>
        <v>147.5021267</v>
      </c>
      <c r="Z465" s="91">
        <f t="shared" si="4629"/>
        <v>147.7523695</v>
      </c>
      <c r="AA465" s="20"/>
      <c r="AB465" s="86">
        <v>44841.0</v>
      </c>
      <c r="AC465" s="92">
        <f t="shared" ref="AC465:AI465" si="4630">LN(T465/T464)</f>
        <v>0.0002848597085</v>
      </c>
      <c r="AD465" s="92">
        <f t="shared" si="4630"/>
        <v>0.0003800114049</v>
      </c>
      <c r="AE465" s="92">
        <f t="shared" si="4630"/>
        <v>0.0004722996357</v>
      </c>
      <c r="AF465" s="92">
        <f t="shared" si="4630"/>
        <v>0.007817553992</v>
      </c>
      <c r="AG465" s="92">
        <f t="shared" si="4630"/>
        <v>0.007701330578</v>
      </c>
      <c r="AH465" s="92">
        <f t="shared" si="4630"/>
        <v>0.002408712747</v>
      </c>
      <c r="AI465" s="92">
        <f t="shared" si="4630"/>
        <v>0.002339665257</v>
      </c>
      <c r="AJ465" s="20"/>
      <c r="AK465" s="20">
        <f t="shared" ref="AK465:AQ465" si="4631">AC465*AC465</f>
        <v>0.00000008114505354</v>
      </c>
      <c r="AL465" s="20">
        <f t="shared" si="4631"/>
        <v>0.0000001444086679</v>
      </c>
      <c r="AM465" s="20">
        <f t="shared" si="4631"/>
        <v>0.0000002230669458</v>
      </c>
      <c r="AN465" s="20">
        <f t="shared" si="4631"/>
        <v>0.00006111415043</v>
      </c>
      <c r="AO465" s="20">
        <f t="shared" si="4631"/>
        <v>0.00005931049267</v>
      </c>
      <c r="AP465" s="20">
        <f t="shared" si="4631"/>
        <v>0.000005801897095</v>
      </c>
      <c r="AQ465" s="20">
        <f t="shared" si="4631"/>
        <v>0.000005474033513</v>
      </c>
      <c r="AR465" s="20"/>
      <c r="AS465" s="20">
        <f t="shared" ref="AS465:AX465" si="4632">$AC465*AD465</f>
        <v>0.000000108249938</v>
      </c>
      <c r="AT465" s="20">
        <f t="shared" si="4632"/>
        <v>0.0000001345391365</v>
      </c>
      <c r="AU465" s="20">
        <f t="shared" si="4632"/>
        <v>0.000002226906152</v>
      </c>
      <c r="AV465" s="20">
        <f t="shared" si="4632"/>
        <v>0.000002193798784</v>
      </c>
      <c r="AW465" s="20">
        <f t="shared" si="4632"/>
        <v>0.0000006861452109</v>
      </c>
      <c r="AX465" s="20">
        <f t="shared" si="4632"/>
        <v>0.000000666476363</v>
      </c>
      <c r="AY465" s="20"/>
      <c r="AZ465" s="20">
        <f t="shared" ref="AZ465:BD465" si="4633">$AD465*AE465</f>
        <v>0.0000001794792481</v>
      </c>
      <c r="BA465" s="20">
        <f t="shared" si="4633"/>
        <v>0.000002970759676</v>
      </c>
      <c r="BB465" s="20">
        <f t="shared" si="4633"/>
        <v>0.000002926593453</v>
      </c>
      <c r="BC465" s="20">
        <f t="shared" si="4633"/>
        <v>0.0000009153383149</v>
      </c>
      <c r="BD465" s="20">
        <f t="shared" si="4633"/>
        <v>0.0000008890994812</v>
      </c>
      <c r="BE465" s="20"/>
      <c r="BF465" s="20">
        <f t="shared" ref="BF465:BI465" si="4634">$AE465*AF465</f>
        <v>0.000003692227902</v>
      </c>
      <c r="BG465" s="20">
        <f t="shared" si="4634"/>
        <v>0.000003637335626</v>
      </c>
      <c r="BH465" s="20">
        <f t="shared" si="4634"/>
        <v>0.000001137634153</v>
      </c>
      <c r="BI465" s="20">
        <f t="shared" si="4634"/>
        <v>0.000001105023048</v>
      </c>
      <c r="BJ465" s="20"/>
      <c r="BK465" s="20">
        <f t="shared" ref="BK465:BM465" si="4635">$AF465*AG465</f>
        <v>0.00006020556761</v>
      </c>
      <c r="BL465" s="20">
        <f t="shared" si="4635"/>
        <v>0.00001883024195</v>
      </c>
      <c r="BM465" s="20">
        <f t="shared" si="4635"/>
        <v>0.00001829045947</v>
      </c>
      <c r="BN465" s="20"/>
      <c r="BO465" s="20">
        <f t="shared" ref="BO465:BP465" si="4636">$AG465*AH465</f>
        <v>0.00001855029313</v>
      </c>
      <c r="BP465" s="20">
        <f t="shared" si="4636"/>
        <v>0.00001801853558</v>
      </c>
      <c r="BQ465" s="20"/>
      <c r="BR465" s="20">
        <f t="shared" si="27"/>
        <v>0.000005635581526</v>
      </c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/>
      <c r="DB465" s="20"/>
      <c r="DC465" s="20"/>
      <c r="DD465" s="20"/>
      <c r="DE465" s="20"/>
    </row>
    <row r="466" ht="15.75" customHeight="1">
      <c r="A466" s="86">
        <v>44844.0</v>
      </c>
      <c r="B466" s="490">
        <v>0.0533</v>
      </c>
      <c r="C466" s="490">
        <v>0.0528</v>
      </c>
      <c r="D466" s="490">
        <v>0.058899999999999994</v>
      </c>
      <c r="E466" s="20">
        <v>0.048979999999999996</v>
      </c>
      <c r="F466" s="20">
        <v>0.05175</v>
      </c>
      <c r="G466" s="20">
        <v>0.01383</v>
      </c>
      <c r="H466" s="20">
        <v>0.01555</v>
      </c>
      <c r="I466" s="20" t="s">
        <v>83</v>
      </c>
      <c r="J466" s="20"/>
      <c r="K466" s="86">
        <v>44844.0</v>
      </c>
      <c r="L466" s="89">
        <v>1.0312</v>
      </c>
      <c r="M466" s="89">
        <v>145.78</v>
      </c>
      <c r="N466" s="20"/>
      <c r="O466" s="20"/>
      <c r="P466" s="20"/>
      <c r="Q466" s="20"/>
      <c r="R466" s="20"/>
      <c r="S466" s="86">
        <v>44844.0</v>
      </c>
      <c r="T466" s="20">
        <f t="shared" ref="T466:V466" si="4637">(1+B466)*1</f>
        <v>1.0533</v>
      </c>
      <c r="U466" s="20">
        <f t="shared" si="4637"/>
        <v>1.0528</v>
      </c>
      <c r="V466" s="20">
        <f t="shared" si="4637"/>
        <v>1.0589</v>
      </c>
      <c r="W466" s="91">
        <f t="shared" ref="W466:X466" si="4638">(1+E466)*$L466</f>
        <v>1.081708176</v>
      </c>
      <c r="X466" s="91">
        <f t="shared" si="4638"/>
        <v>1.0845646</v>
      </c>
      <c r="Y466" s="91">
        <f t="shared" ref="Y466:Z466" si="4639">(1+G466)*$M466</f>
        <v>147.7961374</v>
      </c>
      <c r="Z466" s="91">
        <f t="shared" si="4639"/>
        <v>148.046879</v>
      </c>
      <c r="AA466" s="20"/>
      <c r="AB466" s="86">
        <v>44844.0</v>
      </c>
      <c r="AC466" s="92">
        <f t="shared" ref="AC466:AI466" si="4640">LN(T466/T465)</f>
        <v>0</v>
      </c>
      <c r="AD466" s="92">
        <f t="shared" si="4640"/>
        <v>0</v>
      </c>
      <c r="AE466" s="92">
        <f t="shared" si="4640"/>
        <v>0</v>
      </c>
      <c r="AF466" s="92">
        <f t="shared" si="4640"/>
        <v>0.00298809642</v>
      </c>
      <c r="AG466" s="92">
        <f t="shared" si="4640"/>
        <v>0.002739024146</v>
      </c>
      <c r="AH466" s="92">
        <f t="shared" si="4640"/>
        <v>0.001991280227</v>
      </c>
      <c r="AI466" s="92">
        <f t="shared" si="4640"/>
        <v>0.001991280227</v>
      </c>
      <c r="AJ466" s="20"/>
      <c r="AK466" s="20">
        <f t="shared" ref="AK466:AQ466" si="4641">AC466*AC466</f>
        <v>0</v>
      </c>
      <c r="AL466" s="20">
        <f t="shared" si="4641"/>
        <v>0</v>
      </c>
      <c r="AM466" s="20">
        <f t="shared" si="4641"/>
        <v>0</v>
      </c>
      <c r="AN466" s="20">
        <f t="shared" si="4641"/>
        <v>0.000008928720217</v>
      </c>
      <c r="AO466" s="20">
        <f t="shared" si="4641"/>
        <v>0.000007502253272</v>
      </c>
      <c r="AP466" s="20">
        <f t="shared" si="4641"/>
        <v>0.000003965196942</v>
      </c>
      <c r="AQ466" s="20">
        <f t="shared" si="4641"/>
        <v>0.000003965196942</v>
      </c>
      <c r="AR466" s="20"/>
      <c r="AS466" s="20">
        <f t="shared" ref="AS466:AX466" si="4642">$AC466*AD466</f>
        <v>0</v>
      </c>
      <c r="AT466" s="20">
        <f t="shared" si="4642"/>
        <v>0</v>
      </c>
      <c r="AU466" s="20">
        <f t="shared" si="4642"/>
        <v>0</v>
      </c>
      <c r="AV466" s="20">
        <f t="shared" si="4642"/>
        <v>0</v>
      </c>
      <c r="AW466" s="20">
        <f t="shared" si="4642"/>
        <v>0</v>
      </c>
      <c r="AX466" s="20">
        <f t="shared" si="4642"/>
        <v>0</v>
      </c>
      <c r="AY466" s="20"/>
      <c r="AZ466" s="20">
        <f t="shared" ref="AZ466:BD466" si="4643">$AD466*AE466</f>
        <v>0</v>
      </c>
      <c r="BA466" s="20">
        <f t="shared" si="4643"/>
        <v>0</v>
      </c>
      <c r="BB466" s="20">
        <f t="shared" si="4643"/>
        <v>0</v>
      </c>
      <c r="BC466" s="20">
        <f t="shared" si="4643"/>
        <v>0</v>
      </c>
      <c r="BD466" s="20">
        <f t="shared" si="4643"/>
        <v>0</v>
      </c>
      <c r="BE466" s="20"/>
      <c r="BF466" s="20">
        <f t="shared" ref="BF466:BI466" si="4644">$AE466*AF466</f>
        <v>0</v>
      </c>
      <c r="BG466" s="20">
        <f t="shared" si="4644"/>
        <v>0</v>
      </c>
      <c r="BH466" s="20">
        <f t="shared" si="4644"/>
        <v>0</v>
      </c>
      <c r="BI466" s="20">
        <f t="shared" si="4644"/>
        <v>0</v>
      </c>
      <c r="BJ466" s="20"/>
      <c r="BK466" s="20">
        <f t="shared" ref="BK466:BM466" si="4645">$AF466*AG466</f>
        <v>0.000008184468246</v>
      </c>
      <c r="BL466" s="20">
        <f t="shared" si="4645"/>
        <v>0.000005950137317</v>
      </c>
      <c r="BM466" s="20">
        <f t="shared" si="4645"/>
        <v>0.000005950137317</v>
      </c>
      <c r="BN466" s="20"/>
      <c r="BO466" s="20">
        <f t="shared" ref="BO466:BP466" si="4646">$AG466*AH466</f>
        <v>0.000005454164623</v>
      </c>
      <c r="BP466" s="20">
        <f t="shared" si="4646"/>
        <v>0.000005454164623</v>
      </c>
      <c r="BQ466" s="20"/>
      <c r="BR466" s="20">
        <f t="shared" si="27"/>
        <v>0.000003965196942</v>
      </c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/>
      <c r="DB466" s="20"/>
      <c r="DC466" s="20"/>
      <c r="DD466" s="20"/>
      <c r="DE466" s="20"/>
    </row>
    <row r="467" ht="15.75" customHeight="1">
      <c r="A467" s="86">
        <v>44845.0</v>
      </c>
      <c r="B467" s="490">
        <v>0.0546</v>
      </c>
      <c r="C467" s="490">
        <v>0.0555</v>
      </c>
      <c r="D467" s="490">
        <v>0.061900000000000004</v>
      </c>
      <c r="E467" s="20">
        <v>0.04982</v>
      </c>
      <c r="F467" s="20">
        <v>0.0529</v>
      </c>
      <c r="G467" s="20">
        <v>0.01406</v>
      </c>
      <c r="H467" s="20">
        <v>0.01555</v>
      </c>
      <c r="I467" s="20" t="s">
        <v>83</v>
      </c>
      <c r="J467" s="20"/>
      <c r="K467" s="86">
        <v>44845.0</v>
      </c>
      <c r="L467" s="89">
        <v>1.0306</v>
      </c>
      <c r="M467" s="89">
        <v>145.87</v>
      </c>
      <c r="N467" s="20"/>
      <c r="O467" s="20"/>
      <c r="P467" s="20"/>
      <c r="Q467" s="20"/>
      <c r="R467" s="20"/>
      <c r="S467" s="86">
        <v>44845.0</v>
      </c>
      <c r="T467" s="20">
        <f t="shared" ref="T467:V467" si="4647">(1+B467)*1</f>
        <v>1.0546</v>
      </c>
      <c r="U467" s="20">
        <f t="shared" si="4647"/>
        <v>1.0555</v>
      </c>
      <c r="V467" s="20">
        <f t="shared" si="4647"/>
        <v>1.0619</v>
      </c>
      <c r="W467" s="91">
        <f t="shared" ref="W467:X467" si="4648">(1+E467)*$L467</f>
        <v>1.081944492</v>
      </c>
      <c r="X467" s="91">
        <f t="shared" si="4648"/>
        <v>1.08511874</v>
      </c>
      <c r="Y467" s="91">
        <f t="shared" ref="Y467:Z467" si="4649">(1+G467)*$M467</f>
        <v>147.9209322</v>
      </c>
      <c r="Z467" s="91">
        <f t="shared" si="4649"/>
        <v>148.1382785</v>
      </c>
      <c r="AA467" s="20"/>
      <c r="AB467" s="86">
        <v>44845.0</v>
      </c>
      <c r="AC467" s="92">
        <f t="shared" ref="AC467:AI467" si="4650">LN(T467/T466)</f>
        <v>0.001233455254</v>
      </c>
      <c r="AD467" s="92">
        <f t="shared" si="4650"/>
        <v>0.002561306717</v>
      </c>
      <c r="AE467" s="92">
        <f t="shared" si="4650"/>
        <v>0.002829122973</v>
      </c>
      <c r="AF467" s="92">
        <f t="shared" si="4650"/>
        <v>0.0002184417161</v>
      </c>
      <c r="AG467" s="92">
        <f t="shared" si="4650"/>
        <v>0.0005108026612</v>
      </c>
      <c r="AH467" s="92">
        <f t="shared" si="4650"/>
        <v>0.0008440149064</v>
      </c>
      <c r="AI467" s="92">
        <f t="shared" si="4650"/>
        <v>0.0006171781441</v>
      </c>
      <c r="AJ467" s="20"/>
      <c r="AK467" s="20">
        <f t="shared" ref="AK467:AQ467" si="4651">AC467*AC467</f>
        <v>0.000001521411863</v>
      </c>
      <c r="AL467" s="20">
        <f t="shared" si="4651"/>
        <v>0.0000065602921</v>
      </c>
      <c r="AM467" s="20">
        <f t="shared" si="4651"/>
        <v>0.000008003936799</v>
      </c>
      <c r="AN467" s="20">
        <f t="shared" si="4651"/>
        <v>0.00000004771678334</v>
      </c>
      <c r="AO467" s="20">
        <f t="shared" si="4651"/>
        <v>0.0000002609193587</v>
      </c>
      <c r="AP467" s="20">
        <f t="shared" si="4651"/>
        <v>0.0000007123611622</v>
      </c>
      <c r="AQ467" s="20">
        <f t="shared" si="4651"/>
        <v>0.0000003809088615</v>
      </c>
      <c r="AR467" s="20"/>
      <c r="AS467" s="20">
        <f t="shared" ref="AS467:AX467" si="4652">$AC467*AD467</f>
        <v>0.000003159257227</v>
      </c>
      <c r="AT467" s="20">
        <f t="shared" si="4652"/>
        <v>0.000003489596595</v>
      </c>
      <c r="AU467" s="20">
        <f t="shared" si="4652"/>
        <v>0.0000002694380824</v>
      </c>
      <c r="AV467" s="20">
        <f t="shared" si="4652"/>
        <v>0.0000006300522262</v>
      </c>
      <c r="AW467" s="20">
        <f t="shared" si="4652"/>
        <v>0.000001041054621</v>
      </c>
      <c r="AX467" s="20">
        <f t="shared" si="4652"/>
        <v>0.0000007612616244</v>
      </c>
      <c r="AY467" s="20"/>
      <c r="AZ467" s="20">
        <f t="shared" ref="AZ467:BD467" si="4653">$AD467*AE467</f>
        <v>0.000007246251676</v>
      </c>
      <c r="BA467" s="20">
        <f t="shared" si="4653"/>
        <v>0.0000005594962348</v>
      </c>
      <c r="BB467" s="20">
        <f t="shared" si="4653"/>
        <v>0.000001308322287</v>
      </c>
      <c r="BC467" s="20">
        <f t="shared" si="4653"/>
        <v>0.000002161781049</v>
      </c>
      <c r="BD467" s="20">
        <f t="shared" si="4653"/>
        <v>0.000001580782526</v>
      </c>
      <c r="BE467" s="20"/>
      <c r="BF467" s="20">
        <f t="shared" ref="BF467:BI467" si="4654">$AE467*AF467</f>
        <v>0.0000006179984774</v>
      </c>
      <c r="BG467" s="20">
        <f t="shared" si="4654"/>
        <v>0.000001445123544</v>
      </c>
      <c r="BH467" s="20">
        <f t="shared" si="4654"/>
        <v>0.000002387821962</v>
      </c>
      <c r="BI467" s="20">
        <f t="shared" si="4654"/>
        <v>0.000001746072866</v>
      </c>
      <c r="BJ467" s="20"/>
      <c r="BK467" s="20">
        <f t="shared" ref="BK467:BM467" si="4655">$AF467*AG467</f>
        <v>0.0000001115806099</v>
      </c>
      <c r="BL467" s="20">
        <f t="shared" si="4655"/>
        <v>0.0000001843680646</v>
      </c>
      <c r="BM467" s="20">
        <f t="shared" si="4655"/>
        <v>0.0000001348174529</v>
      </c>
      <c r="BN467" s="20"/>
      <c r="BO467" s="20">
        <f t="shared" ref="BO467:BP467" si="4656">$AG467*AH467</f>
        <v>0.0000004311250603</v>
      </c>
      <c r="BP467" s="20">
        <f t="shared" si="4656"/>
        <v>0.0000003152562384</v>
      </c>
      <c r="BQ467" s="20"/>
      <c r="BR467" s="20">
        <f t="shared" si="27"/>
        <v>0.0000005209075535</v>
      </c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/>
      <c r="DB467" s="20"/>
      <c r="DC467" s="20"/>
      <c r="DD467" s="20"/>
      <c r="DE467" s="20"/>
    </row>
    <row r="468" ht="15.75" customHeight="1">
      <c r="A468" s="86">
        <v>44846.0</v>
      </c>
      <c r="B468" s="490">
        <v>0.0547</v>
      </c>
      <c r="C468" s="490">
        <v>0.0554</v>
      </c>
      <c r="D468" s="490">
        <v>0.0617</v>
      </c>
      <c r="E468" s="20">
        <v>0.05029</v>
      </c>
      <c r="F468" s="20">
        <v>0.05312</v>
      </c>
      <c r="G468" s="20">
        <v>0.01405</v>
      </c>
      <c r="H468" s="20">
        <v>0.01555</v>
      </c>
      <c r="I468" s="20" t="s">
        <v>83</v>
      </c>
      <c r="J468" s="20"/>
      <c r="K468" s="86">
        <v>44846.0</v>
      </c>
      <c r="L468" s="89">
        <v>1.0307</v>
      </c>
      <c r="M468" s="89">
        <v>146.92</v>
      </c>
      <c r="N468" s="20"/>
      <c r="O468" s="20"/>
      <c r="P468" s="20"/>
      <c r="Q468" s="20"/>
      <c r="R468" s="20"/>
      <c r="S468" s="86">
        <v>44846.0</v>
      </c>
      <c r="T468" s="20">
        <f t="shared" ref="T468:V468" si="4657">(1+B468)*1</f>
        <v>1.0547</v>
      </c>
      <c r="U468" s="20">
        <f t="shared" si="4657"/>
        <v>1.0554</v>
      </c>
      <c r="V468" s="20">
        <f t="shared" si="4657"/>
        <v>1.0617</v>
      </c>
      <c r="W468" s="91">
        <f t="shared" ref="W468:X468" si="4658">(1+E468)*$L468</f>
        <v>1.082533903</v>
      </c>
      <c r="X468" s="91">
        <f t="shared" si="4658"/>
        <v>1.085450784</v>
      </c>
      <c r="Y468" s="91">
        <f t="shared" ref="Y468:Z468" si="4659">(1+G468)*$M468</f>
        <v>148.984226</v>
      </c>
      <c r="Z468" s="91">
        <f t="shared" si="4659"/>
        <v>149.204606</v>
      </c>
      <c r="AA468" s="20"/>
      <c r="AB468" s="86">
        <v>44846.0</v>
      </c>
      <c r="AC468" s="92">
        <f t="shared" ref="AC468:AI468" si="4660">LN(T468/T467)</f>
        <v>0.0000948181862</v>
      </c>
      <c r="AD468" s="92">
        <f t="shared" si="4660"/>
        <v>-0.00009474631681</v>
      </c>
      <c r="AE468" s="92">
        <f t="shared" si="4660"/>
        <v>-0.0001883593903</v>
      </c>
      <c r="AF468" s="92">
        <f t="shared" si="4660"/>
        <v>0.0005446217582</v>
      </c>
      <c r="AG468" s="92">
        <f t="shared" si="4660"/>
        <v>0.0003059510409</v>
      </c>
      <c r="AH468" s="92">
        <f t="shared" si="4660"/>
        <v>0.007162545455</v>
      </c>
      <c r="AI468" s="92">
        <f t="shared" si="4660"/>
        <v>0.007172406853</v>
      </c>
      <c r="AJ468" s="20"/>
      <c r="AK468" s="20">
        <f t="shared" ref="AK468:AQ468" si="4661">AC468*AC468</f>
        <v>0.000000008990488434</v>
      </c>
      <c r="AL468" s="20">
        <f t="shared" si="4661"/>
        <v>0.000000008976864549</v>
      </c>
      <c r="AM468" s="20">
        <f t="shared" si="4661"/>
        <v>0.0000000354792599</v>
      </c>
      <c r="AN468" s="20">
        <f t="shared" si="4661"/>
        <v>0.0000002966128595</v>
      </c>
      <c r="AO468" s="20">
        <f t="shared" si="4661"/>
        <v>0.00000009360603942</v>
      </c>
      <c r="AP468" s="20">
        <f t="shared" si="4661"/>
        <v>0.0000513020574</v>
      </c>
      <c r="AQ468" s="20">
        <f t="shared" si="4661"/>
        <v>0.00005144342007</v>
      </c>
      <c r="AR468" s="20"/>
      <c r="AS468" s="20">
        <f t="shared" ref="AS468:AX468" si="4662">$AC468*AD468</f>
        <v>-0.000000008983673909</v>
      </c>
      <c r="AT468" s="20">
        <f t="shared" si="4662"/>
        <v>-0.00000001785989574</v>
      </c>
      <c r="AU468" s="20">
        <f t="shared" si="4662"/>
        <v>0.00000005164004728</v>
      </c>
      <c r="AV468" s="20">
        <f t="shared" si="4662"/>
        <v>0.00000002900972276</v>
      </c>
      <c r="AW468" s="20">
        <f t="shared" si="4662"/>
        <v>0.0000006791395686</v>
      </c>
      <c r="AX468" s="20">
        <f t="shared" si="4662"/>
        <v>0.0000006800746085</v>
      </c>
      <c r="AY468" s="20"/>
      <c r="AZ468" s="20">
        <f t="shared" ref="AZ468:BD468" si="4663">$AD468*AE468</f>
        <v>0.00000001784635846</v>
      </c>
      <c r="BA468" s="20">
        <f t="shared" si="4663"/>
        <v>-0.00000005160090565</v>
      </c>
      <c r="BB468" s="20">
        <f t="shared" si="4663"/>
        <v>-0.00000002898773425</v>
      </c>
      <c r="BC468" s="20">
        <f t="shared" si="4663"/>
        <v>-0.0000006786248009</v>
      </c>
      <c r="BD468" s="20">
        <f t="shared" si="4663"/>
        <v>-0.000000679559132</v>
      </c>
      <c r="BE468" s="20"/>
      <c r="BF468" s="20">
        <f t="shared" ref="BF468:BI468" si="4664">$AE468*AF468</f>
        <v>-0.0000001025846223</v>
      </c>
      <c r="BG468" s="20">
        <f t="shared" si="4664"/>
        <v>-0.00000005762875151</v>
      </c>
      <c r="BH468" s="20">
        <f t="shared" si="4664"/>
        <v>-0.000001349132695</v>
      </c>
      <c r="BI468" s="20">
        <f t="shared" si="4664"/>
        <v>-0.000001350990182</v>
      </c>
      <c r="BJ468" s="20"/>
      <c r="BK468" s="20">
        <f t="shared" ref="BK468:BM468" si="4665">$AF468*AG468</f>
        <v>0.0000001666275938</v>
      </c>
      <c r="BL468" s="20">
        <f t="shared" si="4665"/>
        <v>0.000003900878099</v>
      </c>
      <c r="BM468" s="20">
        <f t="shared" si="4665"/>
        <v>0.000003906248831</v>
      </c>
      <c r="BN468" s="20"/>
      <c r="BO468" s="20">
        <f t="shared" ref="BO468:BP468" si="4666">$AG468*AH468</f>
        <v>0.000002191388237</v>
      </c>
      <c r="BP468" s="20">
        <f t="shared" si="4666"/>
        <v>0.000002194405342</v>
      </c>
      <c r="BQ468" s="20"/>
      <c r="BR468" s="20">
        <f t="shared" si="27"/>
        <v>0.00005137269011</v>
      </c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/>
      <c r="DB468" s="20"/>
      <c r="DC468" s="20"/>
      <c r="DD468" s="20"/>
      <c r="DE468" s="20"/>
    </row>
    <row r="469" ht="15.75" customHeight="1">
      <c r="A469" s="86">
        <v>44847.0</v>
      </c>
      <c r="B469" s="490">
        <v>0.0547</v>
      </c>
      <c r="C469" s="490">
        <v>0.0554</v>
      </c>
      <c r="D469" s="490">
        <v>0.061500000000000006</v>
      </c>
      <c r="E469" s="20">
        <v>0.0512</v>
      </c>
      <c r="F469" s="20">
        <v>0.05398</v>
      </c>
      <c r="G469" s="20">
        <v>0.0141</v>
      </c>
      <c r="H469" s="20">
        <v>0.01555</v>
      </c>
      <c r="I469" s="20" t="s">
        <v>83</v>
      </c>
      <c r="J469" s="20"/>
      <c r="K469" s="86">
        <v>44847.0</v>
      </c>
      <c r="L469" s="89">
        <v>1.0233</v>
      </c>
      <c r="M469" s="89">
        <v>147.29</v>
      </c>
      <c r="N469" s="20"/>
      <c r="O469" s="20"/>
      <c r="P469" s="20"/>
      <c r="Q469" s="20"/>
      <c r="R469" s="20"/>
      <c r="S469" s="86">
        <v>44847.0</v>
      </c>
      <c r="T469" s="20">
        <f t="shared" ref="T469:V469" si="4667">(1+B469)*1</f>
        <v>1.0547</v>
      </c>
      <c r="U469" s="20">
        <f t="shared" si="4667"/>
        <v>1.0554</v>
      </c>
      <c r="V469" s="20">
        <f t="shared" si="4667"/>
        <v>1.0615</v>
      </c>
      <c r="W469" s="91">
        <f t="shared" ref="W469:X469" si="4668">(1+E469)*$L469</f>
        <v>1.07569296</v>
      </c>
      <c r="X469" s="91">
        <f t="shared" si="4668"/>
        <v>1.078537734</v>
      </c>
      <c r="Y469" s="91">
        <f t="shared" ref="Y469:Z469" si="4669">(1+G469)*$M469</f>
        <v>149.366789</v>
      </c>
      <c r="Z469" s="91">
        <f t="shared" si="4669"/>
        <v>149.5803595</v>
      </c>
      <c r="AA469" s="20"/>
      <c r="AB469" s="86">
        <v>44847.0</v>
      </c>
      <c r="AC469" s="92">
        <f t="shared" ref="AC469:AI469" si="4670">LN(T469/T468)</f>
        <v>0</v>
      </c>
      <c r="AD469" s="92">
        <f t="shared" si="4670"/>
        <v>0</v>
      </c>
      <c r="AE469" s="92">
        <f t="shared" si="4670"/>
        <v>-0.0001883948762</v>
      </c>
      <c r="AF469" s="92">
        <f t="shared" si="4670"/>
        <v>-0.006339431714</v>
      </c>
      <c r="AG469" s="92">
        <f t="shared" si="4670"/>
        <v>-0.006389196116</v>
      </c>
      <c r="AH469" s="92">
        <f t="shared" si="4670"/>
        <v>0.002564517568</v>
      </c>
      <c r="AI469" s="92">
        <f t="shared" si="4670"/>
        <v>0.00251521155</v>
      </c>
      <c r="AJ469" s="20"/>
      <c r="AK469" s="20">
        <f t="shared" ref="AK469:AQ469" si="4671">AC469*AC469</f>
        <v>0</v>
      </c>
      <c r="AL469" s="20">
        <f t="shared" si="4671"/>
        <v>0</v>
      </c>
      <c r="AM469" s="20">
        <f t="shared" si="4671"/>
        <v>0.00000003549262938</v>
      </c>
      <c r="AN469" s="20">
        <f t="shared" si="4671"/>
        <v>0.00004018839445</v>
      </c>
      <c r="AO469" s="20">
        <f t="shared" si="4671"/>
        <v>0.00004082182701</v>
      </c>
      <c r="AP469" s="20">
        <f t="shared" si="4671"/>
        <v>0.000006576750356</v>
      </c>
      <c r="AQ469" s="20">
        <f t="shared" si="4671"/>
        <v>0.000006326289141</v>
      </c>
      <c r="AR469" s="20"/>
      <c r="AS469" s="20">
        <f t="shared" ref="AS469:AX469" si="4672">$AC469*AD469</f>
        <v>0</v>
      </c>
      <c r="AT469" s="20">
        <f t="shared" si="4672"/>
        <v>0</v>
      </c>
      <c r="AU469" s="20">
        <f t="shared" si="4672"/>
        <v>0</v>
      </c>
      <c r="AV469" s="20">
        <f t="shared" si="4672"/>
        <v>0</v>
      </c>
      <c r="AW469" s="20">
        <f t="shared" si="4672"/>
        <v>0</v>
      </c>
      <c r="AX469" s="20">
        <f t="shared" si="4672"/>
        <v>0</v>
      </c>
      <c r="AY469" s="20"/>
      <c r="AZ469" s="20">
        <f t="shared" ref="AZ469:BD469" si="4673">$AD469*AE469</f>
        <v>0</v>
      </c>
      <c r="BA469" s="20">
        <f t="shared" si="4673"/>
        <v>0</v>
      </c>
      <c r="BB469" s="20">
        <f t="shared" si="4673"/>
        <v>0</v>
      </c>
      <c r="BC469" s="20">
        <f t="shared" si="4673"/>
        <v>0</v>
      </c>
      <c r="BD469" s="20">
        <f t="shared" si="4673"/>
        <v>0</v>
      </c>
      <c r="BE469" s="20"/>
      <c r="BF469" s="20">
        <f t="shared" ref="BF469:BI469" si="4674">$AE469*AF469</f>
        <v>0.000001194316453</v>
      </c>
      <c r="BG469" s="20">
        <f t="shared" si="4674"/>
        <v>0.000001203691811</v>
      </c>
      <c r="BH469" s="20">
        <f t="shared" si="4674"/>
        <v>-0.0000004831419697</v>
      </c>
      <c r="BI469" s="20">
        <f t="shared" si="4674"/>
        <v>-0.0000004738529686</v>
      </c>
      <c r="BJ469" s="20"/>
      <c r="BK469" s="20">
        <f t="shared" ref="BK469:BM469" si="4675">$AF469*AG469</f>
        <v>0.00004050387248</v>
      </c>
      <c r="BL469" s="20">
        <f t="shared" si="4675"/>
        <v>-0.000016257584</v>
      </c>
      <c r="BM469" s="20">
        <f t="shared" si="4675"/>
        <v>-0.00001594501187</v>
      </c>
      <c r="BN469" s="20"/>
      <c r="BO469" s="20">
        <f t="shared" ref="BO469:BP469" si="4676">$AG469*AH469</f>
        <v>-0.00001638520568</v>
      </c>
      <c r="BP469" s="20">
        <f t="shared" si="4676"/>
        <v>-0.00001607017987</v>
      </c>
      <c r="BQ469" s="20"/>
      <c r="BR469" s="20">
        <f t="shared" si="27"/>
        <v>0.000006450304207</v>
      </c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20"/>
    </row>
    <row r="470" ht="15.75" customHeight="1">
      <c r="A470" s="86">
        <v>44848.0</v>
      </c>
      <c r="B470" s="490">
        <v>0.0546</v>
      </c>
      <c r="C470" s="490">
        <v>0.0555</v>
      </c>
      <c r="D470" s="490">
        <v>0.061500000000000006</v>
      </c>
      <c r="E470" s="20">
        <v>0.051399999999999994</v>
      </c>
      <c r="F470" s="20">
        <v>0.054400000000000004</v>
      </c>
      <c r="G470" s="20">
        <v>0.014079999999999999</v>
      </c>
      <c r="H470" s="20">
        <v>0.01555</v>
      </c>
      <c r="I470" s="20" t="s">
        <v>83</v>
      </c>
      <c r="J470" s="20"/>
      <c r="K470" s="86">
        <v>44848.0</v>
      </c>
      <c r="L470" s="89">
        <v>1.029</v>
      </c>
      <c r="M470" s="89">
        <v>148.81</v>
      </c>
      <c r="N470" s="20"/>
      <c r="O470" s="20"/>
      <c r="P470" s="20"/>
      <c r="Q470" s="20"/>
      <c r="R470" s="20"/>
      <c r="S470" s="86">
        <v>44848.0</v>
      </c>
      <c r="T470" s="20">
        <f t="shared" ref="T470:V470" si="4677">(1+B470)*1</f>
        <v>1.0546</v>
      </c>
      <c r="U470" s="20">
        <f t="shared" si="4677"/>
        <v>1.0555</v>
      </c>
      <c r="V470" s="20">
        <f t="shared" si="4677"/>
        <v>1.0615</v>
      </c>
      <c r="W470" s="91">
        <f t="shared" ref="W470:X470" si="4678">(1+E470)*$L470</f>
        <v>1.0818906</v>
      </c>
      <c r="X470" s="91">
        <f t="shared" si="4678"/>
        <v>1.0849776</v>
      </c>
      <c r="Y470" s="91">
        <f t="shared" ref="Y470:Z470" si="4679">(1+G470)*$M470</f>
        <v>150.9052448</v>
      </c>
      <c r="Z470" s="91">
        <f t="shared" si="4679"/>
        <v>151.1239955</v>
      </c>
      <c r="AA470" s="20"/>
      <c r="AB470" s="86">
        <v>44848.0</v>
      </c>
      <c r="AC470" s="92">
        <f t="shared" ref="AC470:AI470" si="4680">LN(T470/T469)</f>
        <v>-0.0000948181862</v>
      </c>
      <c r="AD470" s="92">
        <f t="shared" si="4680"/>
        <v>0.00009474631681</v>
      </c>
      <c r="AE470" s="92">
        <f t="shared" si="4680"/>
        <v>0</v>
      </c>
      <c r="AF470" s="92">
        <f t="shared" si="4680"/>
        <v>0.005744998396</v>
      </c>
      <c r="AG470" s="92">
        <f t="shared" si="4680"/>
        <v>0.0059531679</v>
      </c>
      <c r="AH470" s="92">
        <f t="shared" si="4680"/>
        <v>0.01024716983</v>
      </c>
      <c r="AI470" s="92">
        <f t="shared" si="4680"/>
        <v>0.01026689194</v>
      </c>
      <c r="AJ470" s="20"/>
      <c r="AK470" s="20">
        <f t="shared" ref="AK470:AQ470" si="4681">AC470*AC470</f>
        <v>0.000000008990488434</v>
      </c>
      <c r="AL470" s="20">
        <f t="shared" si="4681"/>
        <v>0.000000008976864549</v>
      </c>
      <c r="AM470" s="20">
        <f t="shared" si="4681"/>
        <v>0</v>
      </c>
      <c r="AN470" s="20">
        <f t="shared" si="4681"/>
        <v>0.00003300500657</v>
      </c>
      <c r="AO470" s="20">
        <f t="shared" si="4681"/>
        <v>0.00003544020805</v>
      </c>
      <c r="AP470" s="20">
        <f t="shared" si="4681"/>
        <v>0.0001050044894</v>
      </c>
      <c r="AQ470" s="20">
        <f t="shared" si="4681"/>
        <v>0.0001054090701</v>
      </c>
      <c r="AR470" s="20"/>
      <c r="AS470" s="20">
        <f t="shared" ref="AS470:AX470" si="4682">$AC470*AD470</f>
        <v>-0.000000008983673909</v>
      </c>
      <c r="AT470" s="20">
        <f t="shared" si="4682"/>
        <v>0</v>
      </c>
      <c r="AU470" s="20">
        <f t="shared" si="4682"/>
        <v>-0.0000005447303277</v>
      </c>
      <c r="AV470" s="20">
        <f t="shared" si="4682"/>
        <v>-0.0000005644685825</v>
      </c>
      <c r="AW470" s="20">
        <f t="shared" si="4682"/>
        <v>-0.0000009716180565</v>
      </c>
      <c r="AX470" s="20">
        <f t="shared" si="4682"/>
        <v>-0.0000009734880717</v>
      </c>
      <c r="AY470" s="20"/>
      <c r="AZ470" s="20">
        <f t="shared" ref="AZ470:BD470" si="4683">$AD470*AE470</f>
        <v>0</v>
      </c>
      <c r="BA470" s="20">
        <f t="shared" si="4683"/>
        <v>0.0000005443174381</v>
      </c>
      <c r="BB470" s="20">
        <f t="shared" si="4683"/>
        <v>0.0000005640407319</v>
      </c>
      <c r="BC470" s="20">
        <f t="shared" si="4683"/>
        <v>0.0000009708815986</v>
      </c>
      <c r="BD470" s="20">
        <f t="shared" si="4683"/>
        <v>0.0000009727501964</v>
      </c>
      <c r="BE470" s="20"/>
      <c r="BF470" s="20">
        <f t="shared" ref="BF470:BI470" si="4684">$AE470*AF470</f>
        <v>0</v>
      </c>
      <c r="BG470" s="20">
        <f t="shared" si="4684"/>
        <v>0</v>
      </c>
      <c r="BH470" s="20">
        <f t="shared" si="4684"/>
        <v>0</v>
      </c>
      <c r="BI470" s="20">
        <f t="shared" si="4684"/>
        <v>0</v>
      </c>
      <c r="BJ470" s="20"/>
      <c r="BK470" s="20">
        <f t="shared" ref="BK470:BM470" si="4685">$AF470*AG470</f>
        <v>0.00003420094004</v>
      </c>
      <c r="BL470" s="20">
        <f t="shared" si="4685"/>
        <v>0.00005886997421</v>
      </c>
      <c r="BM470" s="20">
        <f t="shared" si="4685"/>
        <v>0.00005898327773</v>
      </c>
      <c r="BN470" s="20"/>
      <c r="BO470" s="20">
        <f t="shared" ref="BO470:BP470" si="4686">$AG470*AH470</f>
        <v>0.00006100312247</v>
      </c>
      <c r="BP470" s="20">
        <f t="shared" si="4686"/>
        <v>0.00006112053154</v>
      </c>
      <c r="BQ470" s="20"/>
      <c r="BR470" s="20">
        <f t="shared" si="27"/>
        <v>0.0001052065853</v>
      </c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/>
      <c r="DB470" s="20"/>
      <c r="DC470" s="20"/>
      <c r="DD470" s="20"/>
      <c r="DE470" s="20"/>
    </row>
    <row r="471" ht="15.75" customHeight="1">
      <c r="A471" s="86">
        <v>44851.0</v>
      </c>
      <c r="B471" s="490">
        <v>0.0556</v>
      </c>
      <c r="C471" s="490">
        <v>0.0562</v>
      </c>
      <c r="D471" s="490">
        <v>0.0625</v>
      </c>
      <c r="E471" s="20">
        <v>0.05309</v>
      </c>
      <c r="F471" s="20">
        <v>0.0553</v>
      </c>
      <c r="G471" s="20">
        <v>0.01428</v>
      </c>
      <c r="H471" s="20">
        <v>0.01555</v>
      </c>
      <c r="I471" s="20" t="s">
        <v>83</v>
      </c>
      <c r="J471" s="20"/>
      <c r="K471" s="86">
        <v>44851.0</v>
      </c>
      <c r="L471" s="89">
        <v>1.0167</v>
      </c>
      <c r="M471" s="89">
        <v>149.05</v>
      </c>
      <c r="N471" s="20"/>
      <c r="O471" s="20"/>
      <c r="P471" s="20"/>
      <c r="Q471" s="20"/>
      <c r="R471" s="20"/>
      <c r="S471" s="86">
        <v>44851.0</v>
      </c>
      <c r="T471" s="20">
        <f t="shared" ref="T471:V471" si="4687">(1+B471)*1</f>
        <v>1.0556</v>
      </c>
      <c r="U471" s="20">
        <f t="shared" si="4687"/>
        <v>1.0562</v>
      </c>
      <c r="V471" s="20">
        <f t="shared" si="4687"/>
        <v>1.0625</v>
      </c>
      <c r="W471" s="91">
        <f t="shared" ref="W471:X471" si="4688">(1+E471)*$L471</f>
        <v>1.070676603</v>
      </c>
      <c r="X471" s="91">
        <f t="shared" si="4688"/>
        <v>1.07292351</v>
      </c>
      <c r="Y471" s="91">
        <f t="shared" ref="Y471:Z471" si="4689">(1+G471)*$M471</f>
        <v>151.178434</v>
      </c>
      <c r="Z471" s="91">
        <f t="shared" si="4689"/>
        <v>151.3677275</v>
      </c>
      <c r="AA471" s="20"/>
      <c r="AB471" s="86">
        <v>44851.0</v>
      </c>
      <c r="AC471" s="92">
        <f t="shared" ref="AC471:AI471" si="4690">LN(T471/T470)</f>
        <v>0.0009477775328</v>
      </c>
      <c r="AD471" s="92">
        <f t="shared" si="4690"/>
        <v>0.0006629729845</v>
      </c>
      <c r="AE471" s="92">
        <f t="shared" si="4690"/>
        <v>0.0009416196553</v>
      </c>
      <c r="AF471" s="92">
        <f t="shared" si="4690"/>
        <v>-0.01041927837</v>
      </c>
      <c r="AG471" s="92">
        <f t="shared" si="4690"/>
        <v>-0.01117216662</v>
      </c>
      <c r="AH471" s="92">
        <f t="shared" si="4690"/>
        <v>0.001808699335</v>
      </c>
      <c r="AI471" s="92">
        <f t="shared" si="4690"/>
        <v>0.001611495682</v>
      </c>
      <c r="AJ471" s="20"/>
      <c r="AK471" s="20">
        <f t="shared" ref="AK471:AQ471" si="4691">AC471*AC471</f>
        <v>0.0000008982822517</v>
      </c>
      <c r="AL471" s="20">
        <f t="shared" si="4691"/>
        <v>0.0000004395331781</v>
      </c>
      <c r="AM471" s="20">
        <f t="shared" si="4691"/>
        <v>0.0000008866475752</v>
      </c>
      <c r="AN471" s="20">
        <f t="shared" si="4691"/>
        <v>0.0001085613618</v>
      </c>
      <c r="AO471" s="20">
        <f t="shared" si="4691"/>
        <v>0.0001248173071</v>
      </c>
      <c r="AP471" s="20">
        <f t="shared" si="4691"/>
        <v>0.000003271393284</v>
      </c>
      <c r="AQ471" s="20">
        <f t="shared" si="4691"/>
        <v>0.000002596918333</v>
      </c>
      <c r="AR471" s="20"/>
      <c r="AS471" s="20">
        <f t="shared" ref="AS471:AX471" si="4692">$AC471*AD471</f>
        <v>0.0000006283508995</v>
      </c>
      <c r="AT471" s="20">
        <f t="shared" si="4692"/>
        <v>0.0000008924459537</v>
      </c>
      <c r="AU471" s="20">
        <f t="shared" si="4692"/>
        <v>-0.000009875157948</v>
      </c>
      <c r="AV471" s="20">
        <f t="shared" si="4692"/>
        <v>-0.00001058872852</v>
      </c>
      <c r="AW471" s="20">
        <f t="shared" si="4692"/>
        <v>0.000001714244593</v>
      </c>
      <c r="AX471" s="20">
        <f t="shared" si="4692"/>
        <v>0.000001527339402</v>
      </c>
      <c r="AY471" s="20"/>
      <c r="AZ471" s="20">
        <f t="shared" ref="AZ471:BD471" si="4693">$AD471*AE471</f>
        <v>0.0000006242683931</v>
      </c>
      <c r="BA471" s="20">
        <f t="shared" si="4693"/>
        <v>-0.000006907700078</v>
      </c>
      <c r="BB471" s="20">
        <f t="shared" si="4693"/>
        <v>-0.00000740684465</v>
      </c>
      <c r="BC471" s="20">
        <f t="shared" si="4693"/>
        <v>0.000001199118796</v>
      </c>
      <c r="BD471" s="20">
        <f t="shared" si="4693"/>
        <v>0.000001068378102</v>
      </c>
      <c r="BE471" s="20"/>
      <c r="BF471" s="20">
        <f t="shared" ref="BF471:BI471" si="4694">$AE471*AF471</f>
        <v>-0.000009810997308</v>
      </c>
      <c r="BG471" s="20">
        <f t="shared" si="4694"/>
        <v>-0.00001051993169</v>
      </c>
      <c r="BH471" s="20">
        <f t="shared" si="4694"/>
        <v>0.000001703106844</v>
      </c>
      <c r="BI471" s="20">
        <f t="shared" si="4694"/>
        <v>0.000001517416009</v>
      </c>
      <c r="BJ471" s="20"/>
      <c r="BK471" s="20">
        <f t="shared" ref="BK471:BM471" si="4695">$AF471*AG471</f>
        <v>0.0001164059141</v>
      </c>
      <c r="BL471" s="20">
        <f t="shared" si="4695"/>
        <v>-0.00001884534186</v>
      </c>
      <c r="BM471" s="20">
        <f t="shared" si="4695"/>
        <v>-0.00001679062211</v>
      </c>
      <c r="BN471" s="20"/>
      <c r="BO471" s="20">
        <f t="shared" ref="BO471:BP471" si="4696">$AG471*AH471</f>
        <v>-0.00002020709034</v>
      </c>
      <c r="BP471" s="20">
        <f t="shared" si="4696"/>
        <v>-0.00001800389827</v>
      </c>
      <c r="BQ471" s="20"/>
      <c r="BR471" s="20">
        <f t="shared" si="27"/>
        <v>0.000002914711169</v>
      </c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/>
      <c r="DB471" s="20"/>
      <c r="DC471" s="20"/>
      <c r="DD471" s="20"/>
      <c r="DE471" s="20"/>
    </row>
    <row r="472" ht="15.75" customHeight="1">
      <c r="A472" s="86">
        <v>44852.0</v>
      </c>
      <c r="B472" s="490">
        <v>0.0559</v>
      </c>
      <c r="C472" s="490">
        <v>0.0564</v>
      </c>
      <c r="D472" s="490">
        <v>0.0625</v>
      </c>
      <c r="E472" s="20">
        <v>0.05319</v>
      </c>
      <c r="F472" s="20">
        <v>0.055689999999999996</v>
      </c>
      <c r="G472" s="20">
        <v>0.01431</v>
      </c>
      <c r="H472" s="20">
        <v>0.01555</v>
      </c>
      <c r="I472" s="20" t="s">
        <v>83</v>
      </c>
      <c r="J472" s="20"/>
      <c r="K472" s="86">
        <v>44852.0</v>
      </c>
      <c r="L472" s="89">
        <v>1.0149</v>
      </c>
      <c r="M472" s="89">
        <v>149.3</v>
      </c>
      <c r="N472" s="20"/>
      <c r="O472" s="20"/>
      <c r="P472" s="20"/>
      <c r="Q472" s="20"/>
      <c r="R472" s="20"/>
      <c r="S472" s="86">
        <v>44852.0</v>
      </c>
      <c r="T472" s="20">
        <f t="shared" ref="T472:V472" si="4697">(1+B472)*1</f>
        <v>1.0559</v>
      </c>
      <c r="U472" s="20">
        <f t="shared" si="4697"/>
        <v>1.0564</v>
      </c>
      <c r="V472" s="20">
        <f t="shared" si="4697"/>
        <v>1.0625</v>
      </c>
      <c r="W472" s="91">
        <f t="shared" ref="W472:X472" si="4698">(1+E472)*$L472</f>
        <v>1.068882531</v>
      </c>
      <c r="X472" s="91">
        <f t="shared" si="4698"/>
        <v>1.071419781</v>
      </c>
      <c r="Y472" s="91">
        <f t="shared" ref="Y472:Z472" si="4699">(1+G472)*$M472</f>
        <v>151.436483</v>
      </c>
      <c r="Z472" s="91">
        <f t="shared" si="4699"/>
        <v>151.621615</v>
      </c>
      <c r="AA472" s="20"/>
      <c r="AB472" s="86">
        <v>44852.0</v>
      </c>
      <c r="AC472" s="92">
        <f t="shared" ref="AC472:AI472" si="4700">LN(T472/T471)</f>
        <v>0.0002841581833</v>
      </c>
      <c r="AD472" s="92">
        <f t="shared" si="4700"/>
        <v>0.0001893401501</v>
      </c>
      <c r="AE472" s="92">
        <f t="shared" si="4700"/>
        <v>0</v>
      </c>
      <c r="AF472" s="92">
        <f t="shared" si="4700"/>
        <v>-0.001677048689</v>
      </c>
      <c r="AG472" s="92">
        <f t="shared" si="4700"/>
        <v>-0.001402507941</v>
      </c>
      <c r="AH472" s="92">
        <f t="shared" si="4700"/>
        <v>0.001705461615</v>
      </c>
      <c r="AI472" s="92">
        <f t="shared" si="4700"/>
        <v>0.001675884421</v>
      </c>
      <c r="AJ472" s="20"/>
      <c r="AK472" s="20">
        <f t="shared" ref="AK472:AQ472" si="4701">AC472*AC472</f>
        <v>0.00000008074587314</v>
      </c>
      <c r="AL472" s="20">
        <f t="shared" si="4701"/>
        <v>0.00000003584969246</v>
      </c>
      <c r="AM472" s="20">
        <f t="shared" si="4701"/>
        <v>0</v>
      </c>
      <c r="AN472" s="20">
        <f t="shared" si="4701"/>
        <v>0.000002812492306</v>
      </c>
      <c r="AO472" s="20">
        <f t="shared" si="4701"/>
        <v>0.000001967028523</v>
      </c>
      <c r="AP472" s="20">
        <f t="shared" si="4701"/>
        <v>0.000002908599321</v>
      </c>
      <c r="AQ472" s="20">
        <f t="shared" si="4701"/>
        <v>0.000002808588593</v>
      </c>
      <c r="AR472" s="20"/>
      <c r="AS472" s="20">
        <f t="shared" ref="AS472:AX472" si="4702">$AC472*AD472</f>
        <v>0.00000005380255309</v>
      </c>
      <c r="AT472" s="20">
        <f t="shared" si="4702"/>
        <v>0</v>
      </c>
      <c r="AU472" s="20">
        <f t="shared" si="4702"/>
        <v>-0.0000004765471088</v>
      </c>
      <c r="AV472" s="20">
        <f t="shared" si="4702"/>
        <v>-0.0000003985341085</v>
      </c>
      <c r="AW472" s="20">
        <f t="shared" si="4702"/>
        <v>0.0000004846208742</v>
      </c>
      <c r="AX472" s="20">
        <f t="shared" si="4702"/>
        <v>0.0000004762162725</v>
      </c>
      <c r="AY472" s="20"/>
      <c r="AZ472" s="20">
        <f t="shared" ref="AZ472:BD472" si="4703">$AD472*AE472</f>
        <v>0</v>
      </c>
      <c r="BA472" s="20">
        <f t="shared" si="4703"/>
        <v>-0.0000003175326506</v>
      </c>
      <c r="BB472" s="20">
        <f t="shared" si="4703"/>
        <v>-0.000000265551064</v>
      </c>
      <c r="BC472" s="20">
        <f t="shared" si="4703"/>
        <v>0.0000003229123583</v>
      </c>
      <c r="BD472" s="20">
        <f t="shared" si="4703"/>
        <v>0.0000003173122079</v>
      </c>
      <c r="BE472" s="20"/>
      <c r="BF472" s="20">
        <f t="shared" ref="BF472:BI472" si="4704">$AE472*AF472</f>
        <v>0</v>
      </c>
      <c r="BG472" s="20">
        <f t="shared" si="4704"/>
        <v>0</v>
      </c>
      <c r="BH472" s="20">
        <f t="shared" si="4704"/>
        <v>0</v>
      </c>
      <c r="BI472" s="20">
        <f t="shared" si="4704"/>
        <v>0</v>
      </c>
      <c r="BJ472" s="20"/>
      <c r="BK472" s="20">
        <f t="shared" ref="BK472:BM472" si="4705">$AF472*AG472</f>
        <v>0.000002352074103</v>
      </c>
      <c r="BL472" s="20">
        <f t="shared" si="4705"/>
        <v>-0.000002860142166</v>
      </c>
      <c r="BM472" s="20">
        <f t="shared" si="4705"/>
        <v>-0.000002810539771</v>
      </c>
      <c r="BN472" s="20"/>
      <c r="BO472" s="20">
        <f t="shared" ref="BO472:BP472" si="4706">$AG472*AH472</f>
        <v>-0.000002391923458</v>
      </c>
      <c r="BP472" s="20">
        <f t="shared" si="4706"/>
        <v>-0.000002350441208</v>
      </c>
      <c r="BQ472" s="20"/>
      <c r="BR472" s="20">
        <f t="shared" si="27"/>
        <v>0.000002858156551</v>
      </c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20"/>
    </row>
    <row r="473" ht="15.75" customHeight="1">
      <c r="A473" s="86">
        <v>44853.0</v>
      </c>
      <c r="B473" s="490">
        <v>0.0559</v>
      </c>
      <c r="C473" s="490">
        <v>0.0565</v>
      </c>
      <c r="D473" s="490">
        <v>0.062400000000000004</v>
      </c>
      <c r="E473" s="20">
        <v>0.053200000000000004</v>
      </c>
      <c r="F473" s="20">
        <v>0.055810000000000005</v>
      </c>
      <c r="G473" s="20">
        <v>0.01431</v>
      </c>
      <c r="H473" s="20">
        <v>0.01555</v>
      </c>
      <c r="I473" s="20" t="s">
        <v>83</v>
      </c>
      <c r="J473" s="20"/>
      <c r="K473" s="86">
        <v>44853.0</v>
      </c>
      <c r="L473" s="89">
        <v>1.0233</v>
      </c>
      <c r="M473" s="89">
        <v>149.92</v>
      </c>
      <c r="N473" s="20"/>
      <c r="O473" s="20"/>
      <c r="P473" s="20"/>
      <c r="Q473" s="20"/>
      <c r="R473" s="20"/>
      <c r="S473" s="86">
        <v>44853.0</v>
      </c>
      <c r="T473" s="20">
        <f t="shared" ref="T473:V473" si="4707">(1+B473)*1</f>
        <v>1.0559</v>
      </c>
      <c r="U473" s="20">
        <f t="shared" si="4707"/>
        <v>1.0565</v>
      </c>
      <c r="V473" s="20">
        <f t="shared" si="4707"/>
        <v>1.0624</v>
      </c>
      <c r="W473" s="91">
        <f t="shared" ref="W473:X473" si="4708">(1+E473)*$L473</f>
        <v>1.07773956</v>
      </c>
      <c r="X473" s="91">
        <f t="shared" si="4708"/>
        <v>1.080410373</v>
      </c>
      <c r="Y473" s="91">
        <f t="shared" ref="Y473:Z473" si="4709">(1+G473)*$M473</f>
        <v>152.0653552</v>
      </c>
      <c r="Z473" s="91">
        <f t="shared" si="4709"/>
        <v>152.251256</v>
      </c>
      <c r="AA473" s="20"/>
      <c r="AB473" s="86">
        <v>44853.0</v>
      </c>
      <c r="AC473" s="92">
        <f t="shared" ref="AC473:AI473" si="4710">LN(T473/T472)</f>
        <v>0</v>
      </c>
      <c r="AD473" s="92">
        <f t="shared" si="4710"/>
        <v>0.00009465663313</v>
      </c>
      <c r="AE473" s="92">
        <f t="shared" si="4710"/>
        <v>-0.0000941220764</v>
      </c>
      <c r="AF473" s="92">
        <f t="shared" si="4710"/>
        <v>0.008252108556</v>
      </c>
      <c r="AG473" s="92">
        <f t="shared" si="4710"/>
        <v>0.008356276911</v>
      </c>
      <c r="AH473" s="92">
        <f t="shared" si="4710"/>
        <v>0.004144113945</v>
      </c>
      <c r="AI473" s="92">
        <f t="shared" si="4710"/>
        <v>0.004144113945</v>
      </c>
      <c r="AJ473" s="20"/>
      <c r="AK473" s="20">
        <f t="shared" ref="AK473:AQ473" si="4711">AC473*AC473</f>
        <v>0</v>
      </c>
      <c r="AL473" s="20">
        <f t="shared" si="4711"/>
        <v>0.000000008959878196</v>
      </c>
      <c r="AM473" s="20">
        <f t="shared" si="4711"/>
        <v>0.000000008858965266</v>
      </c>
      <c r="AN473" s="20">
        <f t="shared" si="4711"/>
        <v>0.00006809729562</v>
      </c>
      <c r="AO473" s="20">
        <f t="shared" si="4711"/>
        <v>0.00006982736381</v>
      </c>
      <c r="AP473" s="20">
        <f t="shared" si="4711"/>
        <v>0.00001717368039</v>
      </c>
      <c r="AQ473" s="20">
        <f t="shared" si="4711"/>
        <v>0.00001717368039</v>
      </c>
      <c r="AR473" s="20"/>
      <c r="AS473" s="20">
        <f t="shared" ref="AS473:AX473" si="4712">$AC473*AD473</f>
        <v>0</v>
      </c>
      <c r="AT473" s="20">
        <f t="shared" si="4712"/>
        <v>0</v>
      </c>
      <c r="AU473" s="20">
        <f t="shared" si="4712"/>
        <v>0</v>
      </c>
      <c r="AV473" s="20">
        <f t="shared" si="4712"/>
        <v>0</v>
      </c>
      <c r="AW473" s="20">
        <f t="shared" si="4712"/>
        <v>0</v>
      </c>
      <c r="AX473" s="20">
        <f t="shared" si="4712"/>
        <v>0</v>
      </c>
      <c r="AY473" s="20"/>
      <c r="AZ473" s="20">
        <f t="shared" ref="AZ473:BD473" si="4713">$AD473*AE473</f>
        <v>-0.000000008909278856</v>
      </c>
      <c r="BA473" s="20">
        <f t="shared" si="4713"/>
        <v>0.0000007811168121</v>
      </c>
      <c r="BB473" s="20">
        <f t="shared" si="4713"/>
        <v>0.0000007909770379</v>
      </c>
      <c r="BC473" s="20">
        <f t="shared" si="4713"/>
        <v>0.0000003922678734</v>
      </c>
      <c r="BD473" s="20">
        <f t="shared" si="4713"/>
        <v>0.0000003922678734</v>
      </c>
      <c r="BE473" s="20"/>
      <c r="BF473" s="20">
        <f t="shared" ref="BF473:BI473" si="4714">$AE473*AF473</f>
        <v>-0.000000776705592</v>
      </c>
      <c r="BG473" s="20">
        <f t="shared" si="4714"/>
        <v>-0.0000007865101338</v>
      </c>
      <c r="BH473" s="20">
        <f t="shared" si="4714"/>
        <v>-0.0000003900526093</v>
      </c>
      <c r="BI473" s="20">
        <f t="shared" si="4714"/>
        <v>-0.0000003900526093</v>
      </c>
      <c r="BJ473" s="20"/>
      <c r="BK473" s="20">
        <f t="shared" ref="BK473:BM473" si="4715">$AF473*AG473</f>
        <v>0.00006895690419</v>
      </c>
      <c r="BL473" s="20">
        <f t="shared" si="4715"/>
        <v>0.00003419767814</v>
      </c>
      <c r="BM473" s="20">
        <f t="shared" si="4715"/>
        <v>0.00003419767814</v>
      </c>
      <c r="BN473" s="20"/>
      <c r="BO473" s="20">
        <f t="shared" ref="BO473:BP473" si="4716">$AG473*AH473</f>
        <v>0.00003462936367</v>
      </c>
      <c r="BP473" s="20">
        <f t="shared" si="4716"/>
        <v>0.00003462936367</v>
      </c>
      <c r="BQ473" s="20"/>
      <c r="BR473" s="20">
        <f t="shared" si="27"/>
        <v>0.00001717368039</v>
      </c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0"/>
      <c r="DB473" s="20"/>
      <c r="DC473" s="20"/>
      <c r="DD473" s="20"/>
      <c r="DE473" s="20"/>
    </row>
    <row r="474" ht="15.75" customHeight="1">
      <c r="A474" s="86">
        <v>44854.0</v>
      </c>
      <c r="B474" s="490">
        <v>0.0562</v>
      </c>
      <c r="C474" s="490">
        <v>0.0575</v>
      </c>
      <c r="D474" s="490">
        <v>0.0629</v>
      </c>
      <c r="E474" s="20">
        <v>0.053849999999999995</v>
      </c>
      <c r="F474" s="20">
        <v>0.05667</v>
      </c>
      <c r="G474" s="20">
        <v>0.014490000000000001</v>
      </c>
      <c r="H474" s="20">
        <v>0.01555</v>
      </c>
      <c r="I474" s="20" t="s">
        <v>83</v>
      </c>
      <c r="J474" s="20"/>
      <c r="K474" s="86">
        <v>44854.0</v>
      </c>
      <c r="L474" s="89">
        <v>1.0222</v>
      </c>
      <c r="M474" s="89">
        <v>150.16</v>
      </c>
      <c r="N474" s="20"/>
      <c r="O474" s="20"/>
      <c r="P474" s="20"/>
      <c r="Q474" s="20"/>
      <c r="R474" s="20"/>
      <c r="S474" s="86">
        <v>44854.0</v>
      </c>
      <c r="T474" s="20">
        <f t="shared" ref="T474:V474" si="4717">(1+B474)*1</f>
        <v>1.0562</v>
      </c>
      <c r="U474" s="20">
        <f t="shared" si="4717"/>
        <v>1.0575</v>
      </c>
      <c r="V474" s="20">
        <f t="shared" si="4717"/>
        <v>1.0629</v>
      </c>
      <c r="W474" s="91">
        <f t="shared" ref="W474:X474" si="4718">(1+E474)*$L474</f>
        <v>1.07724547</v>
      </c>
      <c r="X474" s="91">
        <f t="shared" si="4718"/>
        <v>1.080128074</v>
      </c>
      <c r="Y474" s="91">
        <f t="shared" ref="Y474:Z474" si="4719">(1+G474)*$M474</f>
        <v>152.3358184</v>
      </c>
      <c r="Z474" s="91">
        <f t="shared" si="4719"/>
        <v>152.494988</v>
      </c>
      <c r="AA474" s="20"/>
      <c r="AB474" s="86">
        <v>44854.0</v>
      </c>
      <c r="AC474" s="92">
        <f t="shared" ref="AC474:AI474" si="4720">LN(T474/T473)</f>
        <v>0.0002840774604</v>
      </c>
      <c r="AD474" s="92">
        <f t="shared" si="4720"/>
        <v>0.0009460738643</v>
      </c>
      <c r="AE474" s="92">
        <f t="shared" si="4720"/>
        <v>0.0004705218174</v>
      </c>
      <c r="AF474" s="92">
        <f t="shared" si="4720"/>
        <v>-0.0004585553976</v>
      </c>
      <c r="AG474" s="92">
        <f t="shared" si="4720"/>
        <v>-0.0002613228216</v>
      </c>
      <c r="AH474" s="92">
        <f t="shared" si="4720"/>
        <v>0.001777018584</v>
      </c>
      <c r="AI474" s="92">
        <f t="shared" si="4720"/>
        <v>0.001599573788</v>
      </c>
      <c r="AJ474" s="20"/>
      <c r="AK474" s="20">
        <f t="shared" ref="AK474:AQ474" si="4721">AC474*AC474</f>
        <v>0.00000008070000349</v>
      </c>
      <c r="AL474" s="20">
        <f t="shared" si="4721"/>
        <v>0.0000008950557568</v>
      </c>
      <c r="AM474" s="20">
        <f t="shared" si="4721"/>
        <v>0.0000002213907806</v>
      </c>
      <c r="AN474" s="20">
        <f t="shared" si="4721"/>
        <v>0.0000002102730527</v>
      </c>
      <c r="AO474" s="20">
        <f t="shared" si="4721"/>
        <v>0.00000006828961711</v>
      </c>
      <c r="AP474" s="20">
        <f t="shared" si="4721"/>
        <v>0.000003157795046</v>
      </c>
      <c r="AQ474" s="20">
        <f t="shared" si="4721"/>
        <v>0.000002558636304</v>
      </c>
      <c r="AR474" s="20"/>
      <c r="AS474" s="20">
        <f t="shared" ref="AS474:AX474" si="4722">$AC474*AD474</f>
        <v>0.0000002687582607</v>
      </c>
      <c r="AT474" s="20">
        <f t="shared" si="4722"/>
        <v>0.0000001336646429</v>
      </c>
      <c r="AU474" s="20">
        <f t="shared" si="4722"/>
        <v>-0.0000001302652528</v>
      </c>
      <c r="AV474" s="20">
        <f t="shared" si="4722"/>
        <v>-0.0000000742359235</v>
      </c>
      <c r="AW474" s="20">
        <f t="shared" si="4722"/>
        <v>0.0000005048109262</v>
      </c>
      <c r="AX474" s="20">
        <f t="shared" si="4722"/>
        <v>0.0000004544028594</v>
      </c>
      <c r="AY474" s="20"/>
      <c r="AZ474" s="20">
        <f t="shared" ref="AZ474:BD474" si="4723">$AD474*AE474</f>
        <v>0.000000445148394</v>
      </c>
      <c r="BA474" s="20">
        <f t="shared" si="4723"/>
        <v>-0.000000433827277</v>
      </c>
      <c r="BB474" s="20">
        <f t="shared" si="4723"/>
        <v>-0.0000002472306917</v>
      </c>
      <c r="BC474" s="20">
        <f t="shared" si="4723"/>
        <v>0.000001681190838</v>
      </c>
      <c r="BD474" s="20">
        <f t="shared" si="4723"/>
        <v>0.000001513314955</v>
      </c>
      <c r="BE474" s="20"/>
      <c r="BF474" s="20">
        <f t="shared" ref="BF474:BI474" si="4724">$AE474*AF474</f>
        <v>-0.0000002157603191</v>
      </c>
      <c r="BG474" s="20">
        <f t="shared" si="4724"/>
        <v>-0.000000122958089</v>
      </c>
      <c r="BH474" s="20">
        <f t="shared" si="4724"/>
        <v>0.0000008361260134</v>
      </c>
      <c r="BI474" s="20">
        <f t="shared" si="4724"/>
        <v>0.0000007526343658</v>
      </c>
      <c r="BJ474" s="20"/>
      <c r="BK474" s="20">
        <f t="shared" ref="BK474:BM474" si="4725">$AF474*AG474</f>
        <v>0.0000001198309904</v>
      </c>
      <c r="BL474" s="20">
        <f t="shared" si="4725"/>
        <v>-0.0000008148614632</v>
      </c>
      <c r="BM474" s="20">
        <f t="shared" si="4725"/>
        <v>-0.0000007334931945</v>
      </c>
      <c r="BN474" s="20"/>
      <c r="BO474" s="20">
        <f t="shared" ref="BO474:BP474" si="4726">$AG474*AH474</f>
        <v>-0.0000004643755103</v>
      </c>
      <c r="BP474" s="20">
        <f t="shared" si="4726"/>
        <v>-0.0000004180051357</v>
      </c>
      <c r="BQ474" s="20"/>
      <c r="BR474" s="20">
        <f t="shared" si="27"/>
        <v>0.000002842472347</v>
      </c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0"/>
      <c r="DB474" s="20"/>
      <c r="DC474" s="20"/>
      <c r="DD474" s="20"/>
      <c r="DE474" s="20"/>
    </row>
    <row r="475" ht="15.75" customHeight="1">
      <c r="A475" s="86">
        <v>44855.0</v>
      </c>
      <c r="B475" s="490">
        <v>0.0571</v>
      </c>
      <c r="C475" s="490">
        <v>0.059699999999999996</v>
      </c>
      <c r="D475" s="490">
        <v>0.0642</v>
      </c>
      <c r="E475" s="20">
        <v>0.05548</v>
      </c>
      <c r="F475" s="20">
        <v>0.057249999999999995</v>
      </c>
      <c r="G475" s="20">
        <v>0.01482</v>
      </c>
      <c r="H475" s="20">
        <v>0.01932</v>
      </c>
      <c r="I475" s="20" t="s">
        <v>83</v>
      </c>
      <c r="J475" s="20"/>
      <c r="K475" s="86">
        <v>44855.0</v>
      </c>
      <c r="L475" s="89">
        <v>1.0144</v>
      </c>
      <c r="M475" s="89">
        <v>147.85</v>
      </c>
      <c r="N475" s="20"/>
      <c r="O475" s="20"/>
      <c r="P475" s="20"/>
      <c r="Q475" s="20"/>
      <c r="R475" s="20"/>
      <c r="S475" s="86">
        <v>44855.0</v>
      </c>
      <c r="T475" s="20">
        <f t="shared" ref="T475:V475" si="4727">(1+B475)*1</f>
        <v>1.0571</v>
      </c>
      <c r="U475" s="20">
        <f t="shared" si="4727"/>
        <v>1.0597</v>
      </c>
      <c r="V475" s="20">
        <f t="shared" si="4727"/>
        <v>1.0642</v>
      </c>
      <c r="W475" s="91">
        <f t="shared" ref="W475:X475" si="4728">(1+E475)*$L475</f>
        <v>1.070678912</v>
      </c>
      <c r="X475" s="91">
        <f t="shared" si="4728"/>
        <v>1.0724744</v>
      </c>
      <c r="Y475" s="91">
        <f t="shared" ref="Y475:Z475" si="4729">(1+G475)*$M475</f>
        <v>150.041137</v>
      </c>
      <c r="Z475" s="91">
        <f t="shared" si="4729"/>
        <v>150.706462</v>
      </c>
      <c r="AA475" s="20"/>
      <c r="AB475" s="86">
        <v>44855.0</v>
      </c>
      <c r="AC475" s="92">
        <f t="shared" ref="AC475:AI475" si="4730">LN(T475/T474)</f>
        <v>0.0008517485018</v>
      </c>
      <c r="AD475" s="92">
        <f t="shared" si="4730"/>
        <v>0.00207821726</v>
      </c>
      <c r="AE475" s="92">
        <f t="shared" si="4730"/>
        <v>0.001222321623</v>
      </c>
      <c r="AF475" s="92">
        <f t="shared" si="4730"/>
        <v>-0.006114347891</v>
      </c>
      <c r="AG475" s="92">
        <f t="shared" si="4730"/>
        <v>-0.007111119071</v>
      </c>
      <c r="AH475" s="92">
        <f t="shared" si="4730"/>
        <v>-0.01517791228</v>
      </c>
      <c r="AI475" s="92">
        <f t="shared" si="4730"/>
        <v>-0.01179774533</v>
      </c>
      <c r="AJ475" s="20"/>
      <c r="AK475" s="20">
        <f t="shared" ref="AK475:AQ475" si="4731">AC475*AC475</f>
        <v>0.0000007254755103</v>
      </c>
      <c r="AL475" s="20">
        <f t="shared" si="4731"/>
        <v>0.000004318986981</v>
      </c>
      <c r="AM475" s="20">
        <f t="shared" si="4731"/>
        <v>0.000001494070149</v>
      </c>
      <c r="AN475" s="20">
        <f t="shared" si="4731"/>
        <v>0.00003738525013</v>
      </c>
      <c r="AO475" s="20">
        <f t="shared" si="4731"/>
        <v>0.00005056801444</v>
      </c>
      <c r="AP475" s="20">
        <f t="shared" si="4731"/>
        <v>0.0002303690211</v>
      </c>
      <c r="AQ475" s="20">
        <f t="shared" si="4731"/>
        <v>0.0001391867948</v>
      </c>
      <c r="AR475" s="20"/>
      <c r="AS475" s="20">
        <f t="shared" ref="AS475:AX475" si="4732">$AC475*AD475</f>
        <v>0.000001770118438</v>
      </c>
      <c r="AT475" s="20">
        <f t="shared" si="4732"/>
        <v>0.000001041110611</v>
      </c>
      <c r="AU475" s="20">
        <f t="shared" si="4732"/>
        <v>-0.000005207886656</v>
      </c>
      <c r="AV475" s="20">
        <f t="shared" si="4732"/>
        <v>-0.000006056885015</v>
      </c>
      <c r="AW475" s="20">
        <f t="shared" si="4732"/>
        <v>-0.00001292776404</v>
      </c>
      <c r="AX475" s="20">
        <f t="shared" si="4732"/>
        <v>-0.00001004871191</v>
      </c>
      <c r="AY475" s="20"/>
      <c r="AZ475" s="20">
        <f t="shared" ref="AZ475:BD475" si="4733">$AD475*AE475</f>
        <v>0.000002540249894</v>
      </c>
      <c r="BA475" s="20">
        <f t="shared" si="4733"/>
        <v>-0.00001270694332</v>
      </c>
      <c r="BB475" s="20">
        <f t="shared" si="4733"/>
        <v>-0.00001477845039</v>
      </c>
      <c r="BC475" s="20">
        <f t="shared" si="4733"/>
        <v>-0.00003154299927</v>
      </c>
      <c r="BD475" s="20">
        <f t="shared" si="4733"/>
        <v>-0.00002451827797</v>
      </c>
      <c r="BE475" s="20"/>
      <c r="BF475" s="20">
        <f t="shared" ref="BF475:BI475" si="4734">$AE475*AF475</f>
        <v>-0.000007473699636</v>
      </c>
      <c r="BG475" s="20">
        <f t="shared" si="4734"/>
        <v>-0.000008692074602</v>
      </c>
      <c r="BH475" s="20">
        <f t="shared" si="4734"/>
        <v>-0.00001855229036</v>
      </c>
      <c r="BI475" s="20">
        <f t="shared" si="4734"/>
        <v>-0.00001442063921</v>
      </c>
      <c r="BJ475" s="20"/>
      <c r="BK475" s="20">
        <f t="shared" ref="BK475:BM475" si="4735">$AF475*AG475</f>
        <v>0.0000434798559</v>
      </c>
      <c r="BL475" s="20">
        <f t="shared" si="4735"/>
        <v>0.00009280303592</v>
      </c>
      <c r="BM475" s="20">
        <f t="shared" si="4735"/>
        <v>0.00007213551926</v>
      </c>
      <c r="BN475" s="20"/>
      <c r="BO475" s="20">
        <f t="shared" ref="BO475:BP475" si="4736">$AG475*AH475</f>
        <v>0.0001079319414</v>
      </c>
      <c r="BP475" s="20">
        <f t="shared" si="4736"/>
        <v>0.00008389517179</v>
      </c>
      <c r="BQ475" s="20"/>
      <c r="BR475" s="20">
        <f t="shared" si="27"/>
        <v>0.0001790651436</v>
      </c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0"/>
      <c r="DB475" s="20"/>
      <c r="DC475" s="20"/>
      <c r="DD475" s="20"/>
      <c r="DE475" s="20"/>
    </row>
    <row r="476" ht="15.75" customHeight="1">
      <c r="A476" s="86">
        <v>44858.0</v>
      </c>
      <c r="B476" s="490">
        <v>0.056900000000000006</v>
      </c>
      <c r="C476" s="490">
        <v>0.0596</v>
      </c>
      <c r="D476" s="490">
        <v>0.0639</v>
      </c>
      <c r="E476" s="20">
        <v>0.05524</v>
      </c>
      <c r="F476" s="20">
        <v>0.05686</v>
      </c>
      <c r="G476" s="20">
        <v>0.01493</v>
      </c>
      <c r="H476" s="20">
        <v>0.01955</v>
      </c>
      <c r="I476" s="20" t="s">
        <v>83</v>
      </c>
      <c r="J476" s="20"/>
      <c r="K476" s="86">
        <v>44858.0</v>
      </c>
      <c r="L476" s="89">
        <v>1.0129</v>
      </c>
      <c r="M476" s="89">
        <v>149.07</v>
      </c>
      <c r="N476" s="20"/>
      <c r="O476" s="20"/>
      <c r="P476" s="20"/>
      <c r="Q476" s="20"/>
      <c r="R476" s="20"/>
      <c r="S476" s="86">
        <v>44858.0</v>
      </c>
      <c r="T476" s="20">
        <f t="shared" ref="T476:V476" si="4737">(1+B476)*1</f>
        <v>1.0569</v>
      </c>
      <c r="U476" s="20">
        <f t="shared" si="4737"/>
        <v>1.0596</v>
      </c>
      <c r="V476" s="20">
        <f t="shared" si="4737"/>
        <v>1.0639</v>
      </c>
      <c r="W476" s="91">
        <f t="shared" ref="W476:X476" si="4738">(1+E476)*$L476</f>
        <v>1.068852596</v>
      </c>
      <c r="X476" s="91">
        <f t="shared" si="4738"/>
        <v>1.070493494</v>
      </c>
      <c r="Y476" s="91">
        <f t="shared" ref="Y476:Z476" si="4739">(1+G476)*$M476</f>
        <v>151.2956151</v>
      </c>
      <c r="Z476" s="91">
        <f t="shared" si="4739"/>
        <v>151.9843185</v>
      </c>
      <c r="AA476" s="20"/>
      <c r="AB476" s="86">
        <v>44858.0</v>
      </c>
      <c r="AC476" s="92">
        <f t="shared" ref="AC476:AI476" si="4740">LN(T476/T475)</f>
        <v>-0.0001892147593</v>
      </c>
      <c r="AD476" s="92">
        <f t="shared" si="4740"/>
        <v>-0.00009437078288</v>
      </c>
      <c r="AE476" s="92">
        <f t="shared" si="4740"/>
        <v>-0.0002819416399</v>
      </c>
      <c r="AF476" s="92">
        <f t="shared" si="4740"/>
        <v>-0.001707211543</v>
      </c>
      <c r="AG476" s="92">
        <f t="shared" si="4740"/>
        <v>-0.001848750576</v>
      </c>
      <c r="AH476" s="92">
        <f t="shared" si="4740"/>
        <v>0.008326135716</v>
      </c>
      <c r="AI476" s="92">
        <f t="shared" si="4740"/>
        <v>0.008443363154</v>
      </c>
      <c r="AJ476" s="20"/>
      <c r="AK476" s="20">
        <f t="shared" ref="AK476:AQ476" si="4741">AC476*AC476</f>
        <v>0.00000003580222514</v>
      </c>
      <c r="AL476" s="20">
        <f t="shared" si="4741"/>
        <v>0.000000008905844661</v>
      </c>
      <c r="AM476" s="20">
        <f t="shared" si="4741"/>
        <v>0.00000007949108834</v>
      </c>
      <c r="AN476" s="20">
        <f t="shared" si="4741"/>
        <v>0.000002914571253</v>
      </c>
      <c r="AO476" s="20">
        <f t="shared" si="4741"/>
        <v>0.000003417878692</v>
      </c>
      <c r="AP476" s="20">
        <f t="shared" si="4741"/>
        <v>0.00006932453597</v>
      </c>
      <c r="AQ476" s="20">
        <f t="shared" si="4741"/>
        <v>0.00007129038135</v>
      </c>
      <c r="AR476" s="20"/>
      <c r="AS476" s="20">
        <f t="shared" ref="AS476:AX476" si="4742">$AC476*AD476</f>
        <v>0.00000001785634497</v>
      </c>
      <c r="AT476" s="20">
        <f t="shared" si="4742"/>
        <v>0.00000005334751954</v>
      </c>
      <c r="AU476" s="20">
        <f t="shared" si="4742"/>
        <v>0.0000003230296212</v>
      </c>
      <c r="AV476" s="20">
        <f t="shared" si="4742"/>
        <v>0.0000003498108953</v>
      </c>
      <c r="AW476" s="20">
        <f t="shared" si="4742"/>
        <v>-0.000001575427766</v>
      </c>
      <c r="AX476" s="20">
        <f t="shared" si="4742"/>
        <v>-0.000001597608927</v>
      </c>
      <c r="AY476" s="20"/>
      <c r="AZ476" s="20">
        <f t="shared" ref="AZ476:BD476" si="4743">$AD476*AE476</f>
        <v>0.00000002660705329</v>
      </c>
      <c r="BA476" s="20">
        <f t="shared" si="4743"/>
        <v>0.0000001611108899</v>
      </c>
      <c r="BB476" s="20">
        <f t="shared" si="4743"/>
        <v>0.0000001744680392</v>
      </c>
      <c r="BC476" s="20">
        <f t="shared" si="4743"/>
        <v>-0.0000007857439459</v>
      </c>
      <c r="BD476" s="20">
        <f t="shared" si="4743"/>
        <v>-0.0000007968067909</v>
      </c>
      <c r="BE476" s="20"/>
      <c r="BF476" s="20">
        <f t="shared" ref="BF476:BI476" si="4744">$AE476*AF476</f>
        <v>0.0000004813340222</v>
      </c>
      <c r="BG476" s="20">
        <f t="shared" si="4744"/>
        <v>0.0000005212397693</v>
      </c>
      <c r="BH476" s="20">
        <f t="shared" si="4744"/>
        <v>-0.000002347484358</v>
      </c>
      <c r="BI476" s="20">
        <f t="shared" si="4744"/>
        <v>-0.000002380535654</v>
      </c>
      <c r="BJ476" s="20"/>
      <c r="BK476" s="20">
        <f t="shared" ref="BK476:BM476" si="4745">$AF476*AG476</f>
        <v>0.000003156208324</v>
      </c>
      <c r="BL476" s="20">
        <f t="shared" si="4745"/>
        <v>-0.000014214475</v>
      </c>
      <c r="BM476" s="20">
        <f t="shared" si="4745"/>
        <v>-0.00001441460704</v>
      </c>
      <c r="BN476" s="20"/>
      <c r="BO476" s="20">
        <f t="shared" ref="BO476:BP476" si="4746">$AG476*AH476</f>
        <v>-0.0000153929482</v>
      </c>
      <c r="BP476" s="20">
        <f t="shared" si="4746"/>
        <v>-0.00001560967249</v>
      </c>
      <c r="BQ476" s="20"/>
      <c r="BR476" s="20">
        <f t="shared" si="27"/>
        <v>0.00007030058752</v>
      </c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0"/>
      <c r="DB476" s="20"/>
      <c r="DC476" s="20"/>
      <c r="DD476" s="20"/>
      <c r="DE476" s="20"/>
    </row>
    <row r="477" ht="15.75" customHeight="1">
      <c r="A477" s="86">
        <v>44859.0</v>
      </c>
      <c r="B477" s="490">
        <v>0.0572</v>
      </c>
      <c r="C477" s="490">
        <v>0.0593</v>
      </c>
      <c r="D477" s="490">
        <v>0.064</v>
      </c>
      <c r="E477" s="20">
        <v>0.05562</v>
      </c>
      <c r="F477" s="20">
        <v>0.05694</v>
      </c>
      <c r="G477" s="20">
        <v>0.01477</v>
      </c>
      <c r="H477" s="20">
        <v>0.01933</v>
      </c>
      <c r="I477" s="20" t="s">
        <v>83</v>
      </c>
      <c r="J477" s="20"/>
      <c r="K477" s="86">
        <v>44859.0</v>
      </c>
      <c r="L477" s="89">
        <v>1.0038</v>
      </c>
      <c r="M477" s="89">
        <v>147.97</v>
      </c>
      <c r="N477" s="20"/>
      <c r="O477" s="20"/>
      <c r="P477" s="20"/>
      <c r="Q477" s="20"/>
      <c r="R477" s="20"/>
      <c r="S477" s="86">
        <v>44859.0</v>
      </c>
      <c r="T477" s="20">
        <f t="shared" ref="T477:V477" si="4747">(1+B477)*1</f>
        <v>1.0572</v>
      </c>
      <c r="U477" s="20">
        <f t="shared" si="4747"/>
        <v>1.0593</v>
      </c>
      <c r="V477" s="20">
        <f t="shared" si="4747"/>
        <v>1.064</v>
      </c>
      <c r="W477" s="91">
        <f t="shared" ref="W477:X477" si="4748">(1+E477)*$L477</f>
        <v>1.059631356</v>
      </c>
      <c r="X477" s="91">
        <f t="shared" si="4748"/>
        <v>1.060956372</v>
      </c>
      <c r="Y477" s="91">
        <f t="shared" ref="Y477:Z477" si="4749">(1+G477)*$M477</f>
        <v>150.1555169</v>
      </c>
      <c r="Z477" s="91">
        <f t="shared" si="4749"/>
        <v>150.8302601</v>
      </c>
      <c r="AA477" s="20"/>
      <c r="AB477" s="86">
        <v>44859.0</v>
      </c>
      <c r="AC477" s="92">
        <f t="shared" ref="AC477:AI477" si="4750">LN(T477/T476)</f>
        <v>0.0002838087148</v>
      </c>
      <c r="AD477" s="92">
        <f t="shared" si="4750"/>
        <v>-0.0002831657955</v>
      </c>
      <c r="AE477" s="92">
        <f t="shared" si="4750"/>
        <v>0.00009398937927</v>
      </c>
      <c r="AF477" s="92">
        <f t="shared" si="4750"/>
        <v>-0.008664662642</v>
      </c>
      <c r="AG477" s="92">
        <f t="shared" si="4750"/>
        <v>-0.008949012407</v>
      </c>
      <c r="AH477" s="92">
        <f t="shared" si="4750"/>
        <v>-0.007564102536</v>
      </c>
      <c r="AI477" s="92">
        <f t="shared" si="4750"/>
        <v>-0.007622248524</v>
      </c>
      <c r="AJ477" s="20"/>
      <c r="AK477" s="20">
        <f t="shared" ref="AK477:AQ477" si="4751">AC477*AC477</f>
        <v>0.00000008054738661</v>
      </c>
      <c r="AL477" s="20">
        <f t="shared" si="4751"/>
        <v>0.00000008018286772</v>
      </c>
      <c r="AM477" s="20">
        <f t="shared" si="4751"/>
        <v>0.000000008834003415</v>
      </c>
      <c r="AN477" s="20">
        <f t="shared" si="4751"/>
        <v>0.0000750763787</v>
      </c>
      <c r="AO477" s="20">
        <f t="shared" si="4751"/>
        <v>0.00008008482307</v>
      </c>
      <c r="AP477" s="20">
        <f t="shared" si="4751"/>
        <v>0.00005721564717</v>
      </c>
      <c r="AQ477" s="20">
        <f t="shared" si="4751"/>
        <v>0.00005809867257</v>
      </c>
      <c r="AR477" s="20"/>
      <c r="AS477" s="20">
        <f t="shared" ref="AS477:AX477" si="4752">$AC477*AD477</f>
        <v>-0.0000000803649205</v>
      </c>
      <c r="AT477" s="20">
        <f t="shared" si="4752"/>
        <v>0.00000002667500494</v>
      </c>
      <c r="AU477" s="20">
        <f t="shared" si="4752"/>
        <v>-0.000002459106769</v>
      </c>
      <c r="AV477" s="20">
        <f t="shared" si="4752"/>
        <v>-0.00000253980771</v>
      </c>
      <c r="AW477" s="20">
        <f t="shared" si="4752"/>
        <v>-0.000002146758219</v>
      </c>
      <c r="AX477" s="20">
        <f t="shared" si="4752"/>
        <v>-0.000002163260558</v>
      </c>
      <c r="AY477" s="20"/>
      <c r="AZ477" s="20">
        <f t="shared" ref="AZ477:BD477" si="4753">$AD477*AE477</f>
        <v>-0.00000002661457735</v>
      </c>
      <c r="BA477" s="20">
        <f t="shared" si="4753"/>
        <v>0.000002453536089</v>
      </c>
      <c r="BB477" s="20">
        <f t="shared" si="4753"/>
        <v>0.000002534054217</v>
      </c>
      <c r="BC477" s="20">
        <f t="shared" si="4753"/>
        <v>0.000002141895111</v>
      </c>
      <c r="BD477" s="20">
        <f t="shared" si="4753"/>
        <v>0.000002158360067</v>
      </c>
      <c r="BE477" s="20"/>
      <c r="BF477" s="20">
        <f t="shared" ref="BF477:BI477" si="4754">$AE477*AF477</f>
        <v>-0.0000008143862633</v>
      </c>
      <c r="BG477" s="20">
        <f t="shared" si="4754"/>
        <v>-0.0000008411121212</v>
      </c>
      <c r="BH477" s="20">
        <f t="shared" si="4754"/>
        <v>-0.000000710945302</v>
      </c>
      <c r="BI477" s="20">
        <f t="shared" si="4754"/>
        <v>-0.0000007164104074</v>
      </c>
      <c r="BJ477" s="20"/>
      <c r="BK477" s="20">
        <f t="shared" ref="BK477:BM477" si="4755">$AF477*AG477</f>
        <v>0.00007754017349</v>
      </c>
      <c r="BL477" s="20">
        <f t="shared" si="4755"/>
        <v>0.00006554039666</v>
      </c>
      <c r="BM477" s="20">
        <f t="shared" si="4755"/>
        <v>0.00006604421204</v>
      </c>
      <c r="BN477" s="20"/>
      <c r="BO477" s="20">
        <f t="shared" ref="BO477:BP477" si="4756">$AG477*AH477</f>
        <v>0.00006769124744</v>
      </c>
      <c r="BP477" s="20">
        <f t="shared" si="4756"/>
        <v>0.00006821159662</v>
      </c>
      <c r="BQ477" s="20"/>
      <c r="BR477" s="20">
        <f t="shared" si="27"/>
        <v>0.00005765546939</v>
      </c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  <c r="CW477" s="20"/>
      <c r="CX477" s="20"/>
      <c r="CY477" s="20"/>
      <c r="CZ477" s="20"/>
      <c r="DA477" s="20"/>
      <c r="DB477" s="20"/>
      <c r="DC477" s="20"/>
      <c r="DD477" s="20"/>
      <c r="DE477" s="20"/>
    </row>
    <row r="478" ht="15.75" customHeight="1">
      <c r="A478" s="86">
        <v>44860.0</v>
      </c>
      <c r="B478" s="490">
        <v>0.056100000000000004</v>
      </c>
      <c r="C478" s="490">
        <v>0.0576</v>
      </c>
      <c r="D478" s="490">
        <v>0.062</v>
      </c>
      <c r="E478" s="20">
        <v>0.05511</v>
      </c>
      <c r="F478" s="20">
        <v>0.05608</v>
      </c>
      <c r="G478" s="20">
        <v>0.014490000000000001</v>
      </c>
      <c r="H478" s="20">
        <v>0.01879</v>
      </c>
      <c r="I478" s="20" t="s">
        <v>83</v>
      </c>
      <c r="J478" s="20"/>
      <c r="K478" s="86">
        <v>44860.0</v>
      </c>
      <c r="L478" s="89">
        <v>0.9922</v>
      </c>
      <c r="M478" s="89">
        <v>146.47</v>
      </c>
      <c r="N478" s="20"/>
      <c r="O478" s="20"/>
      <c r="P478" s="20"/>
      <c r="Q478" s="20"/>
      <c r="R478" s="20"/>
      <c r="S478" s="86">
        <v>44860.0</v>
      </c>
      <c r="T478" s="20">
        <f t="shared" ref="T478:V478" si="4757">(1+B478)*1</f>
        <v>1.0561</v>
      </c>
      <c r="U478" s="20">
        <f t="shared" si="4757"/>
        <v>1.0576</v>
      </c>
      <c r="V478" s="20">
        <f t="shared" si="4757"/>
        <v>1.062</v>
      </c>
      <c r="W478" s="91">
        <f t="shared" ref="W478:X478" si="4758">(1+E478)*$L478</f>
        <v>1.046880142</v>
      </c>
      <c r="X478" s="91">
        <f t="shared" si="4758"/>
        <v>1.047842576</v>
      </c>
      <c r="Y478" s="91">
        <f t="shared" ref="Y478:Z478" si="4759">(1+G478)*$M478</f>
        <v>148.5923503</v>
      </c>
      <c r="Z478" s="91">
        <f t="shared" si="4759"/>
        <v>149.2221713</v>
      </c>
      <c r="AA478" s="20"/>
      <c r="AB478" s="86">
        <v>44860.0</v>
      </c>
      <c r="AC478" s="92">
        <f t="shared" ref="AC478:AI478" si="4760">LN(T478/T477)</f>
        <v>-0.001041025978</v>
      </c>
      <c r="AD478" s="92">
        <f t="shared" si="4760"/>
        <v>-0.001606122505</v>
      </c>
      <c r="AE478" s="92">
        <f t="shared" si="4760"/>
        <v>-0.0018814681</v>
      </c>
      <c r="AF478" s="92">
        <f t="shared" si="4760"/>
        <v>-0.0121066225</v>
      </c>
      <c r="AG478" s="92">
        <f t="shared" si="4760"/>
        <v>-0.01243737821</v>
      </c>
      <c r="AH478" s="92">
        <f t="shared" si="4760"/>
        <v>-0.01046488385</v>
      </c>
      <c r="AI478" s="92">
        <f t="shared" si="4760"/>
        <v>-0.0107188213</v>
      </c>
      <c r="AJ478" s="20"/>
      <c r="AK478" s="20">
        <f t="shared" ref="AK478:AQ478" si="4761">AC478*AC478</f>
        <v>0.000001083735086</v>
      </c>
      <c r="AL478" s="20">
        <f t="shared" si="4761"/>
        <v>0.000002579629501</v>
      </c>
      <c r="AM478" s="20">
        <f t="shared" si="4761"/>
        <v>0.00000353992221</v>
      </c>
      <c r="AN478" s="20">
        <f t="shared" si="4761"/>
        <v>0.0001465703083</v>
      </c>
      <c r="AO478" s="20">
        <f t="shared" si="4761"/>
        <v>0.0001546883768</v>
      </c>
      <c r="AP478" s="20">
        <f t="shared" si="4761"/>
        <v>0.000109513794</v>
      </c>
      <c r="AQ478" s="20">
        <f t="shared" si="4761"/>
        <v>0.0001148931301</v>
      </c>
      <c r="AR478" s="20"/>
      <c r="AS478" s="20">
        <f t="shared" ref="AS478:AX478" si="4762">$AC478*AD478</f>
        <v>0.000001672015251</v>
      </c>
      <c r="AT478" s="20">
        <f t="shared" si="4762"/>
        <v>0.000001958657168</v>
      </c>
      <c r="AU478" s="20">
        <f t="shared" si="4762"/>
        <v>0.00001260330852</v>
      </c>
      <c r="AV478" s="20">
        <f t="shared" si="4762"/>
        <v>0.00001294763381</v>
      </c>
      <c r="AW478" s="20">
        <f t="shared" si="4762"/>
        <v>0.00001089421594</v>
      </c>
      <c r="AX478" s="20">
        <f t="shared" si="4762"/>
        <v>0.00001115857142</v>
      </c>
      <c r="AY478" s="20"/>
      <c r="AZ478" s="20">
        <f t="shared" ref="AZ478:BD478" si="4763">$AD478*AE478</f>
        <v>0.000003021868257</v>
      </c>
      <c r="BA478" s="20">
        <f t="shared" si="4763"/>
        <v>0.00001944471885</v>
      </c>
      <c r="BB478" s="20">
        <f t="shared" si="4763"/>
        <v>0.00001997595305</v>
      </c>
      <c r="BC478" s="20">
        <f t="shared" si="4763"/>
        <v>0.00001680788547</v>
      </c>
      <c r="BD478" s="20">
        <f t="shared" si="4763"/>
        <v>0.00001721574012</v>
      </c>
      <c r="BE478" s="20"/>
      <c r="BF478" s="20">
        <f t="shared" ref="BF478:BI478" si="4764">$AE478*AF478</f>
        <v>0.00002277822402</v>
      </c>
      <c r="BG478" s="20">
        <f t="shared" si="4764"/>
        <v>0.00002340053035</v>
      </c>
      <c r="BH478" s="20">
        <f t="shared" si="4764"/>
        <v>0.00001968934513</v>
      </c>
      <c r="BI478" s="20">
        <f t="shared" si="4764"/>
        <v>0.00002016712034</v>
      </c>
      <c r="BJ478" s="20"/>
      <c r="BK478" s="20">
        <f t="shared" ref="BK478:BM478" si="4765">$AF478*AG478</f>
        <v>0.0001505746429</v>
      </c>
      <c r="BL478" s="20">
        <f t="shared" si="4765"/>
        <v>0.0001266943983</v>
      </c>
      <c r="BM478" s="20">
        <f t="shared" si="4765"/>
        <v>0.0001297687231</v>
      </c>
      <c r="BN478" s="20"/>
      <c r="BO478" s="20">
        <f t="shared" ref="BO478:BP478" si="4766">$AG478*AH478</f>
        <v>0.0001301557184</v>
      </c>
      <c r="BP478" s="20">
        <f t="shared" si="4766"/>
        <v>0.0001333140345</v>
      </c>
      <c r="BQ478" s="20"/>
      <c r="BR478" s="20">
        <f t="shared" si="27"/>
        <v>0.0001121712199</v>
      </c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/>
      <c r="DB478" s="20"/>
      <c r="DC478" s="20"/>
      <c r="DD478" s="20"/>
      <c r="DE478" s="20"/>
    </row>
    <row r="479" ht="15.75" customHeight="1">
      <c r="A479" s="86">
        <v>44861.0</v>
      </c>
      <c r="B479" s="490">
        <v>0.0556</v>
      </c>
      <c r="C479" s="490">
        <v>0.0565</v>
      </c>
      <c r="D479" s="490">
        <v>0.061500000000000006</v>
      </c>
      <c r="E479" s="20">
        <v>0.05448</v>
      </c>
      <c r="F479" s="20">
        <v>0.05592</v>
      </c>
      <c r="G479" s="20">
        <v>0.01421</v>
      </c>
      <c r="H479" s="20">
        <v>0.0183</v>
      </c>
      <c r="I479" s="20" t="s">
        <v>83</v>
      </c>
      <c r="J479" s="20"/>
      <c r="K479" s="86">
        <v>44861.0</v>
      </c>
      <c r="L479" s="89">
        <v>1.0037</v>
      </c>
      <c r="M479" s="89">
        <v>146.35</v>
      </c>
      <c r="N479" s="20"/>
      <c r="O479" s="20"/>
      <c r="P479" s="20"/>
      <c r="Q479" s="20"/>
      <c r="R479" s="20"/>
      <c r="S479" s="86">
        <v>44861.0</v>
      </c>
      <c r="T479" s="20">
        <f t="shared" ref="T479:V479" si="4767">(1+B479)*1</f>
        <v>1.0556</v>
      </c>
      <c r="U479" s="20">
        <f t="shared" si="4767"/>
        <v>1.0565</v>
      </c>
      <c r="V479" s="20">
        <f t="shared" si="4767"/>
        <v>1.0615</v>
      </c>
      <c r="W479" s="91">
        <f t="shared" ref="W479:X479" si="4768">(1+E479)*$L479</f>
        <v>1.058381576</v>
      </c>
      <c r="X479" s="91">
        <f t="shared" si="4768"/>
        <v>1.059826904</v>
      </c>
      <c r="Y479" s="91">
        <f t="shared" ref="Y479:Z479" si="4769">(1+G479)*$M479</f>
        <v>148.4296335</v>
      </c>
      <c r="Z479" s="91">
        <f t="shared" si="4769"/>
        <v>149.028205</v>
      </c>
      <c r="AA479" s="20"/>
      <c r="AB479" s="86">
        <v>44861.0</v>
      </c>
      <c r="AC479" s="92">
        <f t="shared" ref="AC479:AI479" si="4770">LN(T479/T478)</f>
        <v>-0.0004735521233</v>
      </c>
      <c r="AD479" s="92">
        <f t="shared" si="4770"/>
        <v>-0.001040632041</v>
      </c>
      <c r="AE479" s="92">
        <f t="shared" si="4770"/>
        <v>-0.0004709206586</v>
      </c>
      <c r="AF479" s="92">
        <f t="shared" si="4770"/>
        <v>0.01092647848</v>
      </c>
      <c r="AG479" s="92">
        <f t="shared" si="4770"/>
        <v>0.0113722358</v>
      </c>
      <c r="AH479" s="92">
        <f t="shared" si="4770"/>
        <v>-0.001095655037</v>
      </c>
      <c r="AI479" s="92">
        <f t="shared" si="4770"/>
        <v>-0.001300694603</v>
      </c>
      <c r="AJ479" s="20"/>
      <c r="AK479" s="20">
        <f t="shared" ref="AK479:AQ479" si="4771">AC479*AC479</f>
        <v>0.0000002242516134</v>
      </c>
      <c r="AL479" s="20">
        <f t="shared" si="4771"/>
        <v>0.000001082915045</v>
      </c>
      <c r="AM479" s="20">
        <f t="shared" si="4771"/>
        <v>0.0000002217662667</v>
      </c>
      <c r="AN479" s="20">
        <f t="shared" si="4771"/>
        <v>0.000119387932</v>
      </c>
      <c r="AO479" s="20">
        <f t="shared" si="4771"/>
        <v>0.0001293277471</v>
      </c>
      <c r="AP479" s="20">
        <f t="shared" si="4771"/>
        <v>0.000001200459959</v>
      </c>
      <c r="AQ479" s="20">
        <f t="shared" si="4771"/>
        <v>0.000001691806449</v>
      </c>
      <c r="AR479" s="20"/>
      <c r="AS479" s="20">
        <f t="shared" ref="AS479:AX479" si="4772">$AC479*AD479</f>
        <v>0.0000004927935127</v>
      </c>
      <c r="AT479" s="20">
        <f t="shared" si="4772"/>
        <v>0.0000002230054778</v>
      </c>
      <c r="AU479" s="20">
        <f t="shared" si="4772"/>
        <v>-0.000005174257084</v>
      </c>
      <c r="AV479" s="20">
        <f t="shared" si="4772"/>
        <v>-0.00000538534641</v>
      </c>
      <c r="AW479" s="20">
        <f t="shared" si="4772"/>
        <v>0.000000518849769</v>
      </c>
      <c r="AX479" s="20">
        <f t="shared" si="4772"/>
        <v>0.0000006159466908</v>
      </c>
      <c r="AY479" s="20"/>
      <c r="AZ479" s="20">
        <f t="shared" ref="AZ479:BD479" si="4773">$AD479*AE479</f>
        <v>0.0000004900551262</v>
      </c>
      <c r="BA479" s="20">
        <f t="shared" si="4773"/>
        <v>-0.0000113704436</v>
      </c>
      <c r="BB479" s="20">
        <f t="shared" si="4773"/>
        <v>-0.00001183431296</v>
      </c>
      <c r="BC479" s="20">
        <f t="shared" si="4773"/>
        <v>0.000001140173737</v>
      </c>
      <c r="BD479" s="20">
        <f t="shared" si="4773"/>
        <v>0.000001353544479</v>
      </c>
      <c r="BE479" s="20"/>
      <c r="BF479" s="20">
        <f t="shared" ref="BF479:BI479" si="4774">$AE479*AF479</f>
        <v>-0.000005145504441</v>
      </c>
      <c r="BG479" s="20">
        <f t="shared" si="4774"/>
        <v>-0.000005355420773</v>
      </c>
      <c r="BH479" s="20">
        <f t="shared" si="4774"/>
        <v>0.0000005159665914</v>
      </c>
      <c r="BI479" s="20">
        <f t="shared" si="4774"/>
        <v>0.0000006125239589</v>
      </c>
      <c r="BJ479" s="20"/>
      <c r="BK479" s="20">
        <f t="shared" ref="BK479:BM479" si="4775">$AF479*AG479</f>
        <v>0.0001242584897</v>
      </c>
      <c r="BL479" s="20">
        <f t="shared" si="4775"/>
        <v>-0.00001197165118</v>
      </c>
      <c r="BM479" s="20">
        <f t="shared" si="4775"/>
        <v>-0.00001421201158</v>
      </c>
      <c r="BN479" s="20"/>
      <c r="BO479" s="20">
        <f t="shared" ref="BO479:BP479" si="4776">$AG479*AH479</f>
        <v>-0.00001246004743</v>
      </c>
      <c r="BP479" s="20">
        <f t="shared" si="4776"/>
        <v>-0.00001479180573</v>
      </c>
      <c r="BQ479" s="20"/>
      <c r="BR479" s="20">
        <f t="shared" si="27"/>
        <v>0.000001425112593</v>
      </c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/>
      <c r="DB479" s="20"/>
      <c r="DC479" s="20"/>
      <c r="DD479" s="20"/>
      <c r="DE479" s="20"/>
    </row>
    <row r="480" ht="15.75" customHeight="1">
      <c r="A480" s="86">
        <v>44862.0</v>
      </c>
      <c r="B480" s="490">
        <v>0.0545</v>
      </c>
      <c r="C480" s="490">
        <v>0.0555</v>
      </c>
      <c r="D480" s="490">
        <v>0.060700000000000004</v>
      </c>
      <c r="E480" s="20">
        <v>0.05389</v>
      </c>
      <c r="F480" s="20">
        <v>0.05564</v>
      </c>
      <c r="G480" s="20">
        <v>0.01403</v>
      </c>
      <c r="H480" s="20">
        <v>0.01824</v>
      </c>
      <c r="I480" s="20" t="s">
        <v>83</v>
      </c>
      <c r="J480" s="20"/>
      <c r="K480" s="86">
        <v>44862.0</v>
      </c>
      <c r="L480" s="89">
        <v>1.0038</v>
      </c>
      <c r="M480" s="89">
        <v>147.76</v>
      </c>
      <c r="N480" s="20"/>
      <c r="O480" s="20"/>
      <c r="P480" s="20"/>
      <c r="Q480" s="20"/>
      <c r="R480" s="20"/>
      <c r="S480" s="86">
        <v>44862.0</v>
      </c>
      <c r="T480" s="20">
        <f t="shared" ref="T480:V480" si="4777">(1+B480)*1</f>
        <v>1.0545</v>
      </c>
      <c r="U480" s="20">
        <f t="shared" si="4777"/>
        <v>1.0555</v>
      </c>
      <c r="V480" s="20">
        <f t="shared" si="4777"/>
        <v>1.0607</v>
      </c>
      <c r="W480" s="91">
        <f t="shared" ref="W480:X480" si="4778">(1+E480)*$L480</f>
        <v>1.057894782</v>
      </c>
      <c r="X480" s="91">
        <f t="shared" si="4778"/>
        <v>1.059651432</v>
      </c>
      <c r="Y480" s="91">
        <f t="shared" ref="Y480:Z480" si="4779">(1+G480)*$M480</f>
        <v>149.8330728</v>
      </c>
      <c r="Z480" s="91">
        <f t="shared" si="4779"/>
        <v>150.4551424</v>
      </c>
      <c r="AA480" s="20"/>
      <c r="AB480" s="86">
        <v>44862.0</v>
      </c>
      <c r="AC480" s="92">
        <f t="shared" ref="AC480:AI480" si="4780">LN(T480/T479)</f>
        <v>-0.00104260471</v>
      </c>
      <c r="AD480" s="92">
        <f t="shared" si="4780"/>
        <v>-0.0009469697677</v>
      </c>
      <c r="AE480" s="92">
        <f t="shared" si="4780"/>
        <v>-0.0007539346319</v>
      </c>
      <c r="AF480" s="92">
        <f t="shared" si="4780"/>
        <v>-0.0004600476745</v>
      </c>
      <c r="AG480" s="92">
        <f t="shared" si="4780"/>
        <v>-0.000165580367</v>
      </c>
      <c r="AH480" s="92">
        <f t="shared" si="4780"/>
        <v>0.009410828965</v>
      </c>
      <c r="AI480" s="92">
        <f t="shared" si="4780"/>
        <v>0.009529399285</v>
      </c>
      <c r="AJ480" s="20"/>
      <c r="AK480" s="20">
        <f t="shared" ref="AK480:AQ480" si="4781">AC480*AC480</f>
        <v>0.000001087024582</v>
      </c>
      <c r="AL480" s="20">
        <f t="shared" si="4781"/>
        <v>0.000000896751741</v>
      </c>
      <c r="AM480" s="20">
        <f t="shared" si="4781"/>
        <v>0.0000005684174292</v>
      </c>
      <c r="AN480" s="20">
        <f t="shared" si="4781"/>
        <v>0.0000002116438628</v>
      </c>
      <c r="AO480" s="20">
        <f t="shared" si="4781"/>
        <v>0.00000002741685795</v>
      </c>
      <c r="AP480" s="20">
        <f t="shared" si="4781"/>
        <v>0.00008856370181</v>
      </c>
      <c r="AQ480" s="20">
        <f t="shared" si="4781"/>
        <v>0.00009080945073</v>
      </c>
      <c r="AR480" s="20"/>
      <c r="AS480" s="20">
        <f t="shared" ref="AS480:AX480" si="4782">$AC480*AD480</f>
        <v>0.0000009873151404</v>
      </c>
      <c r="AT480" s="20">
        <f t="shared" si="4782"/>
        <v>0.0000007860557985</v>
      </c>
      <c r="AU480" s="20">
        <f t="shared" si="4782"/>
        <v>0.0000004796478725</v>
      </c>
      <c r="AV480" s="20">
        <f t="shared" si="4782"/>
        <v>0.0000001726348706</v>
      </c>
      <c r="AW480" s="20">
        <f t="shared" si="4782"/>
        <v>-0.000009811774607</v>
      </c>
      <c r="AX480" s="20">
        <f t="shared" si="4782"/>
        <v>-0.000009935396581</v>
      </c>
      <c r="AY480" s="20"/>
      <c r="AZ480" s="20">
        <f t="shared" ref="AZ480:BD480" si="4783">$AD480*AE480</f>
        <v>0.0000007139533032</v>
      </c>
      <c r="BA480" s="20">
        <f t="shared" si="4783"/>
        <v>0.0000004356512395</v>
      </c>
      <c r="BB480" s="20">
        <f t="shared" si="4783"/>
        <v>0.0000001567996017</v>
      </c>
      <c r="BC480" s="20">
        <f t="shared" si="4783"/>
        <v>-0.000008911770519</v>
      </c>
      <c r="BD480" s="20">
        <f t="shared" si="4783"/>
        <v>-0.000009024053027</v>
      </c>
      <c r="BE480" s="20"/>
      <c r="BF480" s="20">
        <f t="shared" ref="BF480:BI480" si="4784">$AE480*AF480</f>
        <v>0.0000003468458742</v>
      </c>
      <c r="BG480" s="20">
        <f t="shared" si="4784"/>
        <v>0.0000001248367731</v>
      </c>
      <c r="BH480" s="20">
        <f t="shared" si="4784"/>
        <v>-0.000007095149871</v>
      </c>
      <c r="BI480" s="20">
        <f t="shared" si="4784"/>
        <v>-0.000007184544142</v>
      </c>
      <c r="BJ480" s="20"/>
      <c r="BK480" s="20">
        <f t="shared" ref="BK480:BM480" si="4785">$AF480*AG480</f>
        <v>0.0000000761748628</v>
      </c>
      <c r="BL480" s="20">
        <f t="shared" si="4785"/>
        <v>-0.000004329429981</v>
      </c>
      <c r="BM480" s="20">
        <f t="shared" si="4785"/>
        <v>-0.000004383977981</v>
      </c>
      <c r="BN480" s="20"/>
      <c r="BO480" s="20">
        <f t="shared" ref="BO480:BP480" si="4786">$AG480*AH480</f>
        <v>-0.000001558248514</v>
      </c>
      <c r="BP480" s="20">
        <f t="shared" si="4786"/>
        <v>-0.000001577881431</v>
      </c>
      <c r="BQ480" s="20"/>
      <c r="BR480" s="20">
        <f t="shared" si="27"/>
        <v>0.00008967954681</v>
      </c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0"/>
      <c r="DB480" s="20"/>
      <c r="DC480" s="20"/>
      <c r="DD480" s="20"/>
      <c r="DE480" s="20"/>
    </row>
    <row r="481" ht="15.75" customHeight="1">
      <c r="A481" s="86">
        <v>44865.0</v>
      </c>
      <c r="B481" s="490">
        <v>0.0545</v>
      </c>
      <c r="C481" s="490">
        <v>0.0554</v>
      </c>
      <c r="D481" s="490">
        <v>0.060599999999999994</v>
      </c>
      <c r="E481" s="20">
        <v>0.05339000000000001</v>
      </c>
      <c r="F481" s="20">
        <v>0.055540000000000006</v>
      </c>
      <c r="G481" s="20">
        <v>0.014039999999999999</v>
      </c>
      <c r="H481" s="20">
        <v>0.018349999999999998</v>
      </c>
      <c r="I481" s="20" t="s">
        <v>83</v>
      </c>
      <c r="J481" s="20"/>
      <c r="K481" s="86">
        <v>44865.0</v>
      </c>
      <c r="L481" s="89">
        <v>1.0124</v>
      </c>
      <c r="M481" s="89">
        <v>148.76</v>
      </c>
      <c r="N481" s="20"/>
      <c r="O481" s="20"/>
      <c r="P481" s="20"/>
      <c r="Q481" s="20"/>
      <c r="R481" s="20"/>
      <c r="S481" s="86">
        <v>44865.0</v>
      </c>
      <c r="T481" s="20">
        <f t="shared" ref="T481:V481" si="4787">(1+B481)*1</f>
        <v>1.0545</v>
      </c>
      <c r="U481" s="20">
        <f t="shared" si="4787"/>
        <v>1.0554</v>
      </c>
      <c r="V481" s="20">
        <f t="shared" si="4787"/>
        <v>1.0606</v>
      </c>
      <c r="W481" s="91">
        <f t="shared" ref="W481:X481" si="4788">(1+E481)*$L481</f>
        <v>1.066452036</v>
      </c>
      <c r="X481" s="91">
        <f t="shared" si="4788"/>
        <v>1.068628696</v>
      </c>
      <c r="Y481" s="91">
        <f t="shared" ref="Y481:Z481" si="4789">(1+G481)*$M481</f>
        <v>150.8485904</v>
      </c>
      <c r="Z481" s="91">
        <f t="shared" si="4789"/>
        <v>151.489746</v>
      </c>
      <c r="AA481" s="20"/>
      <c r="AB481" s="86">
        <v>44865.0</v>
      </c>
      <c r="AC481" s="92">
        <f t="shared" ref="AC481:AI481" si="4790">LN(T481/T480)</f>
        <v>0</v>
      </c>
      <c r="AD481" s="92">
        <f t="shared" si="4790"/>
        <v>-0.00009474631681</v>
      </c>
      <c r="AE481" s="92">
        <f t="shared" si="4790"/>
        <v>-0.00009428180839</v>
      </c>
      <c r="AF481" s="92">
        <f t="shared" si="4790"/>
        <v>0.008056406056</v>
      </c>
      <c r="AG481" s="92">
        <f t="shared" si="4790"/>
        <v>0.008436217699</v>
      </c>
      <c r="AH481" s="92">
        <f t="shared" si="4790"/>
        <v>0.006754794758</v>
      </c>
      <c r="AI481" s="92">
        <f t="shared" si="4790"/>
        <v>0.006852956872</v>
      </c>
      <c r="AJ481" s="20"/>
      <c r="AK481" s="20">
        <f t="shared" ref="AK481:AQ481" si="4791">AC481*AC481</f>
        <v>0</v>
      </c>
      <c r="AL481" s="20">
        <f t="shared" si="4791"/>
        <v>0.000000008976864549</v>
      </c>
      <c r="AM481" s="20">
        <f t="shared" si="4791"/>
        <v>0.000000008889059394</v>
      </c>
      <c r="AN481" s="20">
        <f t="shared" si="4791"/>
        <v>0.00006490567853</v>
      </c>
      <c r="AO481" s="20">
        <f t="shared" si="4791"/>
        <v>0.00007116976907</v>
      </c>
      <c r="AP481" s="20">
        <f t="shared" si="4791"/>
        <v>0.00004562725223</v>
      </c>
      <c r="AQ481" s="20">
        <f t="shared" si="4791"/>
        <v>0.00004696301789</v>
      </c>
      <c r="AR481" s="20"/>
      <c r="AS481" s="20">
        <f t="shared" ref="AS481:AX481" si="4792">$AC481*AD481</f>
        <v>0</v>
      </c>
      <c r="AT481" s="20">
        <f t="shared" si="4792"/>
        <v>0</v>
      </c>
      <c r="AU481" s="20">
        <f t="shared" si="4792"/>
        <v>0</v>
      </c>
      <c r="AV481" s="20">
        <f t="shared" si="4792"/>
        <v>0</v>
      </c>
      <c r="AW481" s="20">
        <f t="shared" si="4792"/>
        <v>0</v>
      </c>
      <c r="AX481" s="20">
        <f t="shared" si="4792"/>
        <v>0</v>
      </c>
      <c r="AY481" s="20"/>
      <c r="AZ481" s="20">
        <f t="shared" ref="AZ481:BD481" si="4793">$AD481*AE481</f>
        <v>0.000000008932854087</v>
      </c>
      <c r="BA481" s="20">
        <f t="shared" si="4793"/>
        <v>-0.0000007633148005</v>
      </c>
      <c r="BB481" s="20">
        <f t="shared" si="4793"/>
        <v>-0.0000007993005548</v>
      </c>
      <c r="BC481" s="20">
        <f t="shared" si="4793"/>
        <v>-0.0000006399919242</v>
      </c>
      <c r="BD481" s="20">
        <f t="shared" si="4793"/>
        <v>-0.0000006492924229</v>
      </c>
      <c r="BE481" s="20"/>
      <c r="BF481" s="20">
        <f t="shared" ref="BF481:BI481" si="4794">$AE481*AF481</f>
        <v>-0.0000007595725321</v>
      </c>
      <c r="BG481" s="20">
        <f t="shared" si="4794"/>
        <v>-0.0000007953818607</v>
      </c>
      <c r="BH481" s="20">
        <f t="shared" si="4794"/>
        <v>-0.0000006368542652</v>
      </c>
      <c r="BI481" s="20">
        <f t="shared" si="4794"/>
        <v>-0.0000006461091668</v>
      </c>
      <c r="BJ481" s="20"/>
      <c r="BK481" s="20">
        <f t="shared" ref="BK481:BM481" si="4795">$AF481*AG481</f>
        <v>0.00006796559536</v>
      </c>
      <c r="BL481" s="20">
        <f t="shared" si="4795"/>
        <v>0.0000544193694</v>
      </c>
      <c r="BM481" s="20">
        <f t="shared" si="4795"/>
        <v>0.00005521020325</v>
      </c>
      <c r="BN481" s="20"/>
      <c r="BO481" s="20">
        <f t="shared" ref="BO481:BP481" si="4796">$AG481*AH481</f>
        <v>0.0000569849191</v>
      </c>
      <c r="BP481" s="20">
        <f t="shared" si="4796"/>
        <v>0.00005781303606</v>
      </c>
      <c r="BQ481" s="20"/>
      <c r="BR481" s="20">
        <f t="shared" si="27"/>
        <v>0.00004629031716</v>
      </c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/>
      <c r="DB481" s="20"/>
      <c r="DC481" s="20"/>
      <c r="DD481" s="20"/>
      <c r="DE481" s="20"/>
    </row>
    <row r="482" ht="15.75" customHeight="1">
      <c r="A482" s="86">
        <v>44866.0</v>
      </c>
      <c r="B482" s="490">
        <v>0.054400000000000004</v>
      </c>
      <c r="C482" s="490">
        <v>0.0553</v>
      </c>
      <c r="D482" s="490">
        <v>0.060599999999999994</v>
      </c>
      <c r="E482" s="20">
        <v>0.05316</v>
      </c>
      <c r="F482" s="20">
        <v>0.0554</v>
      </c>
      <c r="G482" s="20">
        <v>0.01414</v>
      </c>
      <c r="H482" s="20">
        <v>0.01863</v>
      </c>
      <c r="I482" s="20" t="s">
        <v>83</v>
      </c>
      <c r="J482" s="20"/>
      <c r="K482" s="86">
        <v>44866.0</v>
      </c>
      <c r="L482" s="89">
        <v>1.0129</v>
      </c>
      <c r="M482" s="89">
        <v>148.3</v>
      </c>
      <c r="N482" s="20"/>
      <c r="O482" s="20"/>
      <c r="P482" s="20"/>
      <c r="Q482" s="20"/>
      <c r="R482" s="20"/>
      <c r="S482" s="86">
        <v>44866.0</v>
      </c>
      <c r="T482" s="20">
        <f t="shared" ref="T482:V482" si="4797">(1+B482)*1</f>
        <v>1.0544</v>
      </c>
      <c r="U482" s="20">
        <f t="shared" si="4797"/>
        <v>1.0553</v>
      </c>
      <c r="V482" s="20">
        <f t="shared" si="4797"/>
        <v>1.0606</v>
      </c>
      <c r="W482" s="91">
        <f t="shared" ref="W482:X482" si="4798">(1+E482)*$L482</f>
        <v>1.066745764</v>
      </c>
      <c r="X482" s="91">
        <f t="shared" si="4798"/>
        <v>1.06901466</v>
      </c>
      <c r="Y482" s="91">
        <f t="shared" ref="Y482:Z482" si="4799">(1+G482)*$M482</f>
        <v>150.396962</v>
      </c>
      <c r="Z482" s="91">
        <f t="shared" si="4799"/>
        <v>151.062829</v>
      </c>
      <c r="AA482" s="20"/>
      <c r="AB482" s="86">
        <v>44866.0</v>
      </c>
      <c r="AC482" s="92">
        <f t="shared" ref="AC482:AI482" si="4800">LN(T482/T481)</f>
        <v>-0.00009483617059</v>
      </c>
      <c r="AD482" s="92">
        <f t="shared" si="4800"/>
        <v>-0.00009475529452</v>
      </c>
      <c r="AE482" s="92">
        <f t="shared" si="4800"/>
        <v>0</v>
      </c>
      <c r="AF482" s="92">
        <f t="shared" si="4800"/>
        <v>0.0002753874975</v>
      </c>
      <c r="AG482" s="92">
        <f t="shared" si="4800"/>
        <v>0.0003611116916</v>
      </c>
      <c r="AH482" s="92">
        <f t="shared" si="4800"/>
        <v>-0.002998409336</v>
      </c>
      <c r="AI482" s="92">
        <f t="shared" si="4800"/>
        <v>-0.002822103123</v>
      </c>
      <c r="AJ482" s="20"/>
      <c r="AK482" s="20">
        <f t="shared" ref="AK482:AQ482" si="4801">AC482*AC482</f>
        <v>0.000000008993899252</v>
      </c>
      <c r="AL482" s="20">
        <f t="shared" si="4801"/>
        <v>0.00000000897856584</v>
      </c>
      <c r="AM482" s="20">
        <f t="shared" si="4801"/>
        <v>0</v>
      </c>
      <c r="AN482" s="20">
        <f t="shared" si="4801"/>
        <v>0.00000007583827375</v>
      </c>
      <c r="AO482" s="20">
        <f t="shared" si="4801"/>
        <v>0.0000001304016538</v>
      </c>
      <c r="AP482" s="20">
        <f t="shared" si="4801"/>
        <v>0.000008990458546</v>
      </c>
      <c r="AQ482" s="20">
        <f t="shared" si="4801"/>
        <v>0.000007964266035</v>
      </c>
      <c r="AR482" s="20"/>
      <c r="AS482" s="20">
        <f t="shared" ref="AS482:AX482" si="4802">$AC482*AD482</f>
        <v>0.000000008986229275</v>
      </c>
      <c r="AT482" s="20">
        <f t="shared" si="4802"/>
        <v>0</v>
      </c>
      <c r="AU482" s="20">
        <f t="shared" si="4802"/>
        <v>-0.00000002611669569</v>
      </c>
      <c r="AV482" s="20">
        <f t="shared" si="4802"/>
        <v>-0.00000003424644999</v>
      </c>
      <c r="AW482" s="20">
        <f t="shared" si="4802"/>
        <v>0.0000002843576593</v>
      </c>
      <c r="AX482" s="20">
        <f t="shared" si="4802"/>
        <v>0.0000002676374532</v>
      </c>
      <c r="AY482" s="20"/>
      <c r="AZ482" s="20">
        <f t="shared" ref="AZ482:BD482" si="4803">$AD482*AE482</f>
        <v>0</v>
      </c>
      <c r="BA482" s="20">
        <f t="shared" si="4803"/>
        <v>-0.00000002609442343</v>
      </c>
      <c r="BB482" s="20">
        <f t="shared" si="4803"/>
        <v>-0.0000000342172447</v>
      </c>
      <c r="BC482" s="20">
        <f t="shared" si="4803"/>
        <v>0.0000002841151597</v>
      </c>
      <c r="BD482" s="20">
        <f t="shared" si="4803"/>
        <v>0.0000002674092126</v>
      </c>
      <c r="BE482" s="20"/>
      <c r="BF482" s="20">
        <f t="shared" ref="BF482:BI482" si="4804">$AE482*AF482</f>
        <v>0</v>
      </c>
      <c r="BG482" s="20">
        <f t="shared" si="4804"/>
        <v>0</v>
      </c>
      <c r="BH482" s="20">
        <f t="shared" si="4804"/>
        <v>0</v>
      </c>
      <c r="BI482" s="20">
        <f t="shared" si="4804"/>
        <v>0</v>
      </c>
      <c r="BJ482" s="20"/>
      <c r="BK482" s="20">
        <f t="shared" ref="BK482:BM482" si="4805">$AF482*AG482</f>
        <v>0.00000009944564506</v>
      </c>
      <c r="BL482" s="20">
        <f t="shared" si="4805"/>
        <v>-0.0000008257244434</v>
      </c>
      <c r="BM482" s="20">
        <f t="shared" si="4805"/>
        <v>-0.0000007771719165</v>
      </c>
      <c r="BN482" s="20"/>
      <c r="BO482" s="20">
        <f t="shared" ref="BO482:BP482" si="4806">$AG482*AH482</f>
        <v>-0.000001082760667</v>
      </c>
      <c r="BP482" s="20">
        <f t="shared" si="4806"/>
        <v>-0.000001019094433</v>
      </c>
      <c r="BQ482" s="20"/>
      <c r="BR482" s="20">
        <f t="shared" si="27"/>
        <v>0.00000846182035</v>
      </c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0"/>
      <c r="DB482" s="20"/>
      <c r="DC482" s="20"/>
      <c r="DD482" s="20"/>
      <c r="DE482" s="20"/>
    </row>
    <row r="483" ht="15.75" customHeight="1">
      <c r="A483" s="86">
        <v>44867.0</v>
      </c>
      <c r="B483" s="490">
        <v>0.054400000000000004</v>
      </c>
      <c r="C483" s="490">
        <v>0.054900000000000004</v>
      </c>
      <c r="D483" s="490">
        <v>0.0605</v>
      </c>
      <c r="E483" s="20">
        <v>0.052779999999999994</v>
      </c>
      <c r="F483" s="20">
        <v>0.05504</v>
      </c>
      <c r="G483" s="20">
        <v>0.01424</v>
      </c>
      <c r="H483" s="20">
        <v>0.01879</v>
      </c>
      <c r="I483" s="20" t="s">
        <v>83</v>
      </c>
      <c r="J483" s="20"/>
      <c r="K483" s="86">
        <v>44867.0</v>
      </c>
      <c r="L483" s="89">
        <v>1.019</v>
      </c>
      <c r="M483" s="89">
        <v>147.94</v>
      </c>
      <c r="N483" s="20"/>
      <c r="O483" s="20"/>
      <c r="P483" s="20"/>
      <c r="Q483" s="20"/>
      <c r="R483" s="20"/>
      <c r="S483" s="86">
        <v>44867.0</v>
      </c>
      <c r="T483" s="20">
        <f t="shared" ref="T483:V483" si="4807">(1+B483)*1</f>
        <v>1.0544</v>
      </c>
      <c r="U483" s="20">
        <f t="shared" si="4807"/>
        <v>1.0549</v>
      </c>
      <c r="V483" s="20">
        <f t="shared" si="4807"/>
        <v>1.0605</v>
      </c>
      <c r="W483" s="91">
        <f t="shared" ref="W483:X483" si="4808">(1+E483)*$L483</f>
        <v>1.07278282</v>
      </c>
      <c r="X483" s="91">
        <f t="shared" si="4808"/>
        <v>1.07508576</v>
      </c>
      <c r="Y483" s="91">
        <f t="shared" ref="Y483:Z483" si="4809">(1+G483)*$M483</f>
        <v>150.0466656</v>
      </c>
      <c r="Z483" s="91">
        <f t="shared" si="4809"/>
        <v>150.7197926</v>
      </c>
      <c r="AA483" s="20"/>
      <c r="AB483" s="86">
        <v>44867.0</v>
      </c>
      <c r="AC483" s="92">
        <f t="shared" ref="AC483:AI483" si="4810">LN(T483/T482)</f>
        <v>0</v>
      </c>
      <c r="AD483" s="92">
        <f t="shared" si="4810"/>
        <v>-0.0003791109893</v>
      </c>
      <c r="AE483" s="92">
        <f t="shared" si="4810"/>
        <v>-0.00009429069829</v>
      </c>
      <c r="AF483" s="92">
        <f t="shared" si="4810"/>
        <v>0.00564336655</v>
      </c>
      <c r="AG483" s="92">
        <f t="shared" si="4810"/>
        <v>0.005663089442</v>
      </c>
      <c r="AH483" s="92">
        <f t="shared" si="4810"/>
        <v>-0.00233186213</v>
      </c>
      <c r="AI483" s="92">
        <f t="shared" si="4810"/>
        <v>-0.002273401602</v>
      </c>
      <c r="AJ483" s="20"/>
      <c r="AK483" s="20">
        <f t="shared" ref="AK483:AQ483" si="4811">AC483*AC483</f>
        <v>0</v>
      </c>
      <c r="AL483" s="20">
        <f t="shared" si="4811"/>
        <v>0.0000001437251422</v>
      </c>
      <c r="AM483" s="20">
        <f t="shared" si="4811"/>
        <v>0.000000008890735784</v>
      </c>
      <c r="AN483" s="20">
        <f t="shared" si="4811"/>
        <v>0.00003184758602</v>
      </c>
      <c r="AO483" s="20">
        <f t="shared" si="4811"/>
        <v>0.00003207058203</v>
      </c>
      <c r="AP483" s="20">
        <f t="shared" si="4811"/>
        <v>0.000005437580994</v>
      </c>
      <c r="AQ483" s="20">
        <f t="shared" si="4811"/>
        <v>0.000005168354845</v>
      </c>
      <c r="AR483" s="20"/>
      <c r="AS483" s="20">
        <f t="shared" ref="AS483:AX483" si="4812">$AC483*AD483</f>
        <v>0</v>
      </c>
      <c r="AT483" s="20">
        <f t="shared" si="4812"/>
        <v>0</v>
      </c>
      <c r="AU483" s="20">
        <f t="shared" si="4812"/>
        <v>0</v>
      </c>
      <c r="AV483" s="20">
        <f t="shared" si="4812"/>
        <v>0</v>
      </c>
      <c r="AW483" s="20">
        <f t="shared" si="4812"/>
        <v>0</v>
      </c>
      <c r="AX483" s="20">
        <f t="shared" si="4812"/>
        <v>0</v>
      </c>
      <c r="AY483" s="20"/>
      <c r="AZ483" s="20">
        <f t="shared" ref="AZ483:BD483" si="4813">$AD483*AE483</f>
        <v>0.00000003574663991</v>
      </c>
      <c r="BA483" s="20">
        <f t="shared" si="4813"/>
        <v>-0.000002139462276</v>
      </c>
      <c r="BB483" s="20">
        <f t="shared" si="4813"/>
        <v>-0.000002146939441</v>
      </c>
      <c r="BC483" s="20">
        <f t="shared" si="4813"/>
        <v>0.000000884034559</v>
      </c>
      <c r="BD483" s="20">
        <f t="shared" si="4813"/>
        <v>0.0000008618715305</v>
      </c>
      <c r="BE483" s="20"/>
      <c r="BF483" s="20">
        <f t="shared" ref="BF483:BI483" si="4814">$AE483*AF483</f>
        <v>-0.0000005321169727</v>
      </c>
      <c r="BG483" s="20">
        <f t="shared" si="4814"/>
        <v>-0.000000533976658</v>
      </c>
      <c r="BH483" s="20">
        <f t="shared" si="4814"/>
        <v>0.0000002198729086</v>
      </c>
      <c r="BI483" s="20">
        <f t="shared" si="4814"/>
        <v>0.0000002143606246</v>
      </c>
      <c r="BJ483" s="20"/>
      <c r="BK483" s="20">
        <f t="shared" ref="BK483:BM483" si="4815">$AF483*AG483</f>
        <v>0.00003195888953</v>
      </c>
      <c r="BL483" s="20">
        <f t="shared" si="4815"/>
        <v>-0.00001315955275</v>
      </c>
      <c r="BM483" s="20">
        <f t="shared" si="4815"/>
        <v>-0.00001282963856</v>
      </c>
      <c r="BN483" s="20"/>
      <c r="BO483" s="20">
        <f t="shared" ref="BO483:BP483" si="4816">$AG483*AH483</f>
        <v>-0.00001320554381</v>
      </c>
      <c r="BP483" s="20">
        <f t="shared" si="4816"/>
        <v>-0.00001287447661</v>
      </c>
      <c r="BQ483" s="20"/>
      <c r="BR483" s="20">
        <f t="shared" si="27"/>
        <v>0.000005301259103</v>
      </c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0"/>
      <c r="DB483" s="20"/>
      <c r="DC483" s="20"/>
      <c r="DD483" s="20"/>
      <c r="DE483" s="20"/>
    </row>
    <row r="484" ht="15.75" customHeight="1">
      <c r="A484" s="86">
        <v>44868.0</v>
      </c>
      <c r="B484" s="490">
        <v>0.0553</v>
      </c>
      <c r="C484" s="490">
        <v>0.0562</v>
      </c>
      <c r="D484" s="490">
        <v>0.061399999999999996</v>
      </c>
      <c r="E484" s="20">
        <v>0.052930000000000005</v>
      </c>
      <c r="F484" s="20">
        <v>0.05527</v>
      </c>
      <c r="G484" s="20">
        <v>0.01424</v>
      </c>
      <c r="H484" s="20">
        <v>0.01879</v>
      </c>
      <c r="I484" s="20" t="s">
        <v>83</v>
      </c>
      <c r="J484" s="20"/>
      <c r="K484" s="86">
        <v>44868.0</v>
      </c>
      <c r="L484" s="89">
        <v>1.026</v>
      </c>
      <c r="M484" s="89">
        <v>148.3</v>
      </c>
      <c r="N484" s="20"/>
      <c r="O484" s="20"/>
      <c r="P484" s="20"/>
      <c r="Q484" s="20"/>
      <c r="R484" s="20"/>
      <c r="S484" s="86">
        <v>44868.0</v>
      </c>
      <c r="T484" s="20">
        <f t="shared" ref="T484:V484" si="4817">(1+B484)*1</f>
        <v>1.0553</v>
      </c>
      <c r="U484" s="20">
        <f t="shared" si="4817"/>
        <v>1.0562</v>
      </c>
      <c r="V484" s="20">
        <f t="shared" si="4817"/>
        <v>1.0614</v>
      </c>
      <c r="W484" s="91">
        <f t="shared" ref="W484:X484" si="4818">(1+E484)*$L484</f>
        <v>1.08030618</v>
      </c>
      <c r="X484" s="91">
        <f t="shared" si="4818"/>
        <v>1.08270702</v>
      </c>
      <c r="Y484" s="91">
        <f t="shared" ref="Y484:Z484" si="4819">(1+G484)*$M484</f>
        <v>150.411792</v>
      </c>
      <c r="Z484" s="91">
        <f t="shared" si="4819"/>
        <v>151.086557</v>
      </c>
      <c r="AA484" s="20"/>
      <c r="AB484" s="86">
        <v>44868.0</v>
      </c>
      <c r="AC484" s="92">
        <f t="shared" ref="AC484:AI484" si="4820">LN(T484/T483)</f>
        <v>0.0008532019288</v>
      </c>
      <c r="AD484" s="92">
        <f t="shared" si="4820"/>
        <v>0.001231585585</v>
      </c>
      <c r="AE484" s="92">
        <f t="shared" si="4820"/>
        <v>0.0008482963891</v>
      </c>
      <c r="AF484" s="92">
        <f t="shared" si="4820"/>
        <v>0.006988462269</v>
      </c>
      <c r="AG484" s="92">
        <f t="shared" si="4820"/>
        <v>0.007063969962</v>
      </c>
      <c r="AH484" s="92">
        <f t="shared" si="4820"/>
        <v>0.002430462984</v>
      </c>
      <c r="AI484" s="92">
        <f t="shared" si="4820"/>
        <v>0.002430462984</v>
      </c>
      <c r="AJ484" s="20"/>
      <c r="AK484" s="20">
        <f t="shared" ref="AK484:AQ484" si="4821">AC484*AC484</f>
        <v>0.0000007279535313</v>
      </c>
      <c r="AL484" s="20">
        <f t="shared" si="4821"/>
        <v>0.000001516803053</v>
      </c>
      <c r="AM484" s="20">
        <f t="shared" si="4821"/>
        <v>0.0000007196067637</v>
      </c>
      <c r="AN484" s="20">
        <f t="shared" si="4821"/>
        <v>0.00004883860489</v>
      </c>
      <c r="AO484" s="20">
        <f t="shared" si="4821"/>
        <v>0.00004989967163</v>
      </c>
      <c r="AP484" s="20">
        <f t="shared" si="4821"/>
        <v>0.000005907150317</v>
      </c>
      <c r="AQ484" s="20">
        <f t="shared" si="4821"/>
        <v>0.000005907150317</v>
      </c>
      <c r="AR484" s="20"/>
      <c r="AS484" s="20">
        <f t="shared" ref="AS484:AX484" si="4822">$AC484*AD484</f>
        <v>0.000001050791197</v>
      </c>
      <c r="AT484" s="20">
        <f t="shared" si="4822"/>
        <v>0.0000007237681153</v>
      </c>
      <c r="AU484" s="20">
        <f t="shared" si="4822"/>
        <v>0.000005962569487</v>
      </c>
      <c r="AV484" s="20">
        <f t="shared" si="4822"/>
        <v>0.000006026992797</v>
      </c>
      <c r="AW484" s="20">
        <f t="shared" si="4822"/>
        <v>0.000002073675706</v>
      </c>
      <c r="AX484" s="20">
        <f t="shared" si="4822"/>
        <v>0.000002073675706</v>
      </c>
      <c r="AY484" s="20"/>
      <c r="AZ484" s="20">
        <f t="shared" ref="AZ484:BD484" si="4823">$AD484*AE484</f>
        <v>0.000001044749605</v>
      </c>
      <c r="BA484" s="20">
        <f t="shared" si="4823"/>
        <v>0.000008606889392</v>
      </c>
      <c r="BB484" s="20">
        <f t="shared" si="4823"/>
        <v>0.000008699883579</v>
      </c>
      <c r="BC484" s="20">
        <f t="shared" si="4823"/>
        <v>0.000002993323176</v>
      </c>
      <c r="BD484" s="20">
        <f t="shared" si="4823"/>
        <v>0.000002993323176</v>
      </c>
      <c r="BE484" s="20"/>
      <c r="BF484" s="20">
        <f t="shared" ref="BF484:BI484" si="4824">$AE484*AF484</f>
        <v>0.000005928287308</v>
      </c>
      <c r="BG484" s="20">
        <f t="shared" si="4824"/>
        <v>0.000005992340212</v>
      </c>
      <c r="BH484" s="20">
        <f t="shared" si="4824"/>
        <v>0.000002061752973</v>
      </c>
      <c r="BI484" s="20">
        <f t="shared" si="4824"/>
        <v>0.000002061752973</v>
      </c>
      <c r="BJ484" s="20"/>
      <c r="BK484" s="20">
        <f t="shared" ref="BK484:BM484" si="4825">$AF484*AG484</f>
        <v>0.00004936628755</v>
      </c>
      <c r="BL484" s="20">
        <f t="shared" si="4825"/>
        <v>0.00001698519886</v>
      </c>
      <c r="BM484" s="20">
        <f t="shared" si="4825"/>
        <v>0.00001698519886</v>
      </c>
      <c r="BN484" s="20"/>
      <c r="BO484" s="20">
        <f t="shared" ref="BO484:BP484" si="4826">$AG484*AH484</f>
        <v>0.00001716871751</v>
      </c>
      <c r="BP484" s="20">
        <f t="shared" si="4826"/>
        <v>0.00001716871751</v>
      </c>
      <c r="BQ484" s="20"/>
      <c r="BR484" s="20">
        <f t="shared" si="27"/>
        <v>0.000005907150317</v>
      </c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0"/>
      <c r="DB484" s="20"/>
      <c r="DC484" s="20"/>
      <c r="DD484" s="20"/>
      <c r="DE484" s="20"/>
    </row>
    <row r="485" ht="15.75" customHeight="1">
      <c r="A485" s="86">
        <v>44869.0</v>
      </c>
      <c r="B485" s="490">
        <v>0.0554</v>
      </c>
      <c r="C485" s="490">
        <v>0.0567</v>
      </c>
      <c r="D485" s="490">
        <v>0.0616</v>
      </c>
      <c r="E485" s="20">
        <v>0.05329</v>
      </c>
      <c r="F485" s="20">
        <v>0.05548</v>
      </c>
      <c r="G485" s="20">
        <v>0.0146</v>
      </c>
      <c r="H485" s="20">
        <v>0.01942</v>
      </c>
      <c r="I485" s="20" t="s">
        <v>83</v>
      </c>
      <c r="J485" s="20"/>
      <c r="K485" s="86">
        <v>44869.0</v>
      </c>
      <c r="L485" s="89">
        <v>1.0056</v>
      </c>
      <c r="M485" s="89">
        <v>146.73</v>
      </c>
      <c r="N485" s="20"/>
      <c r="O485" s="20"/>
      <c r="P485" s="20"/>
      <c r="Q485" s="20"/>
      <c r="R485" s="20"/>
      <c r="S485" s="86">
        <v>44869.0</v>
      </c>
      <c r="T485" s="20">
        <f t="shared" ref="T485:V485" si="4827">(1+B485)*1</f>
        <v>1.0554</v>
      </c>
      <c r="U485" s="20">
        <f t="shared" si="4827"/>
        <v>1.0567</v>
      </c>
      <c r="V485" s="20">
        <f t="shared" si="4827"/>
        <v>1.0616</v>
      </c>
      <c r="W485" s="91">
        <f t="shared" ref="W485:X485" si="4828">(1+E485)*$L485</f>
        <v>1.059188424</v>
      </c>
      <c r="X485" s="91">
        <f t="shared" si="4828"/>
        <v>1.061390688</v>
      </c>
      <c r="Y485" s="91">
        <f t="shared" ref="Y485:Z485" si="4829">(1+G485)*$M485</f>
        <v>148.872258</v>
      </c>
      <c r="Z485" s="91">
        <f t="shared" si="4829"/>
        <v>149.5794966</v>
      </c>
      <c r="AA485" s="20"/>
      <c r="AB485" s="86">
        <v>44869.0</v>
      </c>
      <c r="AC485" s="92">
        <f t="shared" ref="AC485:AI485" si="4830">LN(T485/T484)</f>
        <v>0.00009475529452</v>
      </c>
      <c r="AD485" s="92">
        <f t="shared" si="4830"/>
        <v>0.0004732831742</v>
      </c>
      <c r="AE485" s="92">
        <f t="shared" si="4830"/>
        <v>0.0001884126242</v>
      </c>
      <c r="AF485" s="92">
        <f t="shared" si="4830"/>
        <v>-0.01974152382</v>
      </c>
      <c r="AG485" s="92">
        <f t="shared" si="4830"/>
        <v>-0.01988438705</v>
      </c>
      <c r="AH485" s="92">
        <f t="shared" si="4830"/>
        <v>-0.01028820333</v>
      </c>
      <c r="AI485" s="92">
        <f t="shared" si="4830"/>
        <v>-0.01002489642</v>
      </c>
      <c r="AJ485" s="20"/>
      <c r="AK485" s="20">
        <f t="shared" ref="AK485:AQ485" si="4831">AC485*AC485</f>
        <v>0.00000000897856584</v>
      </c>
      <c r="AL485" s="20">
        <f t="shared" si="4831"/>
        <v>0.0000002239969629</v>
      </c>
      <c r="AM485" s="20">
        <f t="shared" si="4831"/>
        <v>0.00000003549931696</v>
      </c>
      <c r="AN485" s="20">
        <f t="shared" si="4831"/>
        <v>0.0003897277627</v>
      </c>
      <c r="AO485" s="20">
        <f t="shared" si="4831"/>
        <v>0.0003953888483</v>
      </c>
      <c r="AP485" s="20">
        <f t="shared" si="4831"/>
        <v>0.0001058471277</v>
      </c>
      <c r="AQ485" s="20">
        <f t="shared" si="4831"/>
        <v>0.0001004985481</v>
      </c>
      <c r="AR485" s="20"/>
      <c r="AS485" s="20">
        <f t="shared" ref="AS485:AX485" si="4832">$AC485*AD485</f>
        <v>0.00000004484608656</v>
      </c>
      <c r="AT485" s="20">
        <f t="shared" si="4832"/>
        <v>0.0000000178530937</v>
      </c>
      <c r="AU485" s="20">
        <f t="shared" si="4832"/>
        <v>-0.000001870613904</v>
      </c>
      <c r="AV485" s="20">
        <f t="shared" si="4832"/>
        <v>-0.000001884150951</v>
      </c>
      <c r="AW485" s="20">
        <f t="shared" si="4832"/>
        <v>-0.0000009748617364</v>
      </c>
      <c r="AX485" s="20">
        <f t="shared" si="4832"/>
        <v>-0.0000009499120124</v>
      </c>
      <c r="AY485" s="20"/>
      <c r="AZ485" s="20">
        <f t="shared" ref="AZ485:BD485" si="4833">$AD485*AE485</f>
        <v>0.00000008917252483</v>
      </c>
      <c r="BA485" s="20">
        <f t="shared" si="4833"/>
        <v>-0.000009343331056</v>
      </c>
      <c r="BB485" s="20">
        <f t="shared" si="4833"/>
        <v>-0.000009410945819</v>
      </c>
      <c r="BC485" s="20">
        <f t="shared" si="4833"/>
        <v>-0.000004869233527</v>
      </c>
      <c r="BD485" s="20">
        <f t="shared" si="4833"/>
        <v>-0.000004744614796</v>
      </c>
      <c r="BE485" s="20"/>
      <c r="BF485" s="20">
        <f t="shared" ref="BF485:BI485" si="4834">$AE485*AF485</f>
        <v>-0.000003719552309</v>
      </c>
      <c r="BG485" s="20">
        <f t="shared" si="4834"/>
        <v>-0.000003746469545</v>
      </c>
      <c r="BH485" s="20">
        <f t="shared" si="4834"/>
        <v>-0.000001938427387</v>
      </c>
      <c r="BI485" s="20">
        <f t="shared" si="4834"/>
        <v>-0.000001888817041</v>
      </c>
      <c r="BJ485" s="20"/>
      <c r="BK485" s="20">
        <f t="shared" ref="BK485:BM485" si="4835">$AF485*AG485</f>
        <v>0.0003925481006</v>
      </c>
      <c r="BL485" s="20">
        <f t="shared" si="4835"/>
        <v>0.0002031048111</v>
      </c>
      <c r="BM485" s="20">
        <f t="shared" si="4835"/>
        <v>0.0001979067314</v>
      </c>
      <c r="BN485" s="20"/>
      <c r="BO485" s="20">
        <f t="shared" ref="BO485:BP485" si="4836">$AG485*AH485</f>
        <v>0.000204574617</v>
      </c>
      <c r="BP485" s="20">
        <f t="shared" si="4836"/>
        <v>0.0001993389204</v>
      </c>
      <c r="BQ485" s="20"/>
      <c r="BR485" s="20">
        <f t="shared" si="27"/>
        <v>0.0001031381727</v>
      </c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  <c r="CW485" s="20"/>
      <c r="CX485" s="20"/>
      <c r="CY485" s="20"/>
      <c r="CZ485" s="20"/>
      <c r="DA485" s="20"/>
      <c r="DB485" s="20"/>
      <c r="DC485" s="20"/>
      <c r="DD485" s="20"/>
      <c r="DE485" s="20"/>
    </row>
    <row r="486" ht="15.75" customHeight="1">
      <c r="A486" s="86">
        <v>44872.0</v>
      </c>
      <c r="B486" s="490">
        <v>0.0554</v>
      </c>
      <c r="C486" s="490">
        <v>0.0564</v>
      </c>
      <c r="D486" s="490">
        <v>0.061200000000000004</v>
      </c>
      <c r="E486" s="20">
        <v>0.05266</v>
      </c>
      <c r="F486" s="20">
        <v>0.05519</v>
      </c>
      <c r="G486" s="20">
        <v>0.014650000000000002</v>
      </c>
      <c r="H486" s="20">
        <v>0.01931</v>
      </c>
      <c r="I486" s="20" t="s">
        <v>83</v>
      </c>
      <c r="J486" s="20"/>
      <c r="K486" s="86">
        <v>44872.0</v>
      </c>
      <c r="L486" s="89">
        <v>0.9983</v>
      </c>
      <c r="M486" s="89">
        <v>146.73</v>
      </c>
      <c r="N486" s="20"/>
      <c r="O486" s="20"/>
      <c r="P486" s="20"/>
      <c r="Q486" s="20"/>
      <c r="R486" s="20"/>
      <c r="S486" s="86">
        <v>44872.0</v>
      </c>
      <c r="T486" s="20">
        <f t="shared" ref="T486:V486" si="4837">(1+B486)*1</f>
        <v>1.0554</v>
      </c>
      <c r="U486" s="20">
        <f t="shared" si="4837"/>
        <v>1.0564</v>
      </c>
      <c r="V486" s="20">
        <f t="shared" si="4837"/>
        <v>1.0612</v>
      </c>
      <c r="W486" s="91">
        <f t="shared" ref="W486:X486" si="4838">(1+E486)*$L486</f>
        <v>1.050870478</v>
      </c>
      <c r="X486" s="91">
        <f t="shared" si="4838"/>
        <v>1.053396177</v>
      </c>
      <c r="Y486" s="91">
        <f t="shared" ref="Y486:Z486" si="4839">(1+G486)*$M486</f>
        <v>148.8795945</v>
      </c>
      <c r="Z486" s="91">
        <f t="shared" si="4839"/>
        <v>149.5633563</v>
      </c>
      <c r="AA486" s="20"/>
      <c r="AB486" s="86">
        <v>44872.0</v>
      </c>
      <c r="AC486" s="92">
        <f t="shared" ref="AC486:AI486" si="4840">LN(T486/T485)</f>
        <v>0</v>
      </c>
      <c r="AD486" s="92">
        <f t="shared" si="4840"/>
        <v>-0.000283943024</v>
      </c>
      <c r="AE486" s="92">
        <f t="shared" si="4840"/>
        <v>-0.0003768607544</v>
      </c>
      <c r="AF486" s="92">
        <f t="shared" si="4840"/>
        <v>-0.007884129755</v>
      </c>
      <c r="AG486" s="92">
        <f t="shared" si="4840"/>
        <v>-0.007560619195</v>
      </c>
      <c r="AH486" s="92">
        <f t="shared" si="4840"/>
        <v>0.00004927929039</v>
      </c>
      <c r="AI486" s="92">
        <f t="shared" si="4840"/>
        <v>-0.0001079103168</v>
      </c>
      <c r="AJ486" s="20"/>
      <c r="AK486" s="20">
        <f t="shared" ref="AK486:AQ486" si="4841">AC486*AC486</f>
        <v>0</v>
      </c>
      <c r="AL486" s="20">
        <f t="shared" si="4841"/>
        <v>0.00000008062364088</v>
      </c>
      <c r="AM486" s="20">
        <f t="shared" si="4841"/>
        <v>0.0000001420240282</v>
      </c>
      <c r="AN486" s="20">
        <f t="shared" si="4841"/>
        <v>0.00006215950199</v>
      </c>
      <c r="AO486" s="20">
        <f t="shared" si="4841"/>
        <v>0.00005716296261</v>
      </c>
      <c r="AP486" s="20">
        <f t="shared" si="4841"/>
        <v>0.000000002428448461</v>
      </c>
      <c r="AQ486" s="20">
        <f t="shared" si="4841"/>
        <v>0.00000001164463648</v>
      </c>
      <c r="AR486" s="20"/>
      <c r="AS486" s="20">
        <f t="shared" ref="AS486:AX486" si="4842">$AC486*AD486</f>
        <v>0</v>
      </c>
      <c r="AT486" s="20">
        <f t="shared" si="4842"/>
        <v>0</v>
      </c>
      <c r="AU486" s="20">
        <f t="shared" si="4842"/>
        <v>0</v>
      </c>
      <c r="AV486" s="20">
        <f t="shared" si="4842"/>
        <v>0</v>
      </c>
      <c r="AW486" s="20">
        <f t="shared" si="4842"/>
        <v>0</v>
      </c>
      <c r="AX486" s="20">
        <f t="shared" si="4842"/>
        <v>0</v>
      </c>
      <c r="AY486" s="20"/>
      <c r="AZ486" s="20">
        <f t="shared" ref="AZ486:BD486" si="4843">$AD486*AE486</f>
        <v>0.0000001070069822</v>
      </c>
      <c r="BA486" s="20">
        <f t="shared" si="4843"/>
        <v>0.000002238643644</v>
      </c>
      <c r="BB486" s="20">
        <f t="shared" si="4843"/>
        <v>0.000002146785078</v>
      </c>
      <c r="BC486" s="20">
        <f t="shared" si="4843"/>
        <v>-0.00000001399251073</v>
      </c>
      <c r="BD486" s="20">
        <f t="shared" si="4843"/>
        <v>0.00000003064038168</v>
      </c>
      <c r="BE486" s="20"/>
      <c r="BF486" s="20">
        <f t="shared" ref="BF486:BI486" si="4844">$AE486*AF486</f>
        <v>0.000002971219087</v>
      </c>
      <c r="BG486" s="20">
        <f t="shared" si="4844"/>
        <v>0.000002849300654</v>
      </c>
      <c r="BH486" s="20">
        <f t="shared" si="4844"/>
        <v>-0.00000001857143055</v>
      </c>
      <c r="BI486" s="20">
        <f t="shared" si="4844"/>
        <v>0.00000004066716341</v>
      </c>
      <c r="BJ486" s="20"/>
      <c r="BK486" s="20">
        <f t="shared" ref="BK486:BM486" si="4845">$AF486*AG486</f>
        <v>0.00005960890276</v>
      </c>
      <c r="BL486" s="20">
        <f t="shared" si="4845"/>
        <v>-0.0000003885243196</v>
      </c>
      <c r="BM486" s="20">
        <f t="shared" si="4845"/>
        <v>0.0000008507789397</v>
      </c>
      <c r="BN486" s="20"/>
      <c r="BO486" s="20">
        <f t="shared" ref="BO486:BP486" si="4846">$AG486*AH486</f>
        <v>-0.0000003725819488</v>
      </c>
      <c r="BP486" s="20">
        <f t="shared" si="4846"/>
        <v>0.0000008158688127</v>
      </c>
      <c r="BQ486" s="20"/>
      <c r="BR486" s="20">
        <f t="shared" si="27"/>
        <v>-0.000000005317743839</v>
      </c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0"/>
      <c r="DB486" s="20"/>
      <c r="DC486" s="20"/>
      <c r="DD486" s="20"/>
      <c r="DE486" s="20"/>
    </row>
    <row r="487" ht="15.75" customHeight="1">
      <c r="A487" s="86">
        <v>44873.0</v>
      </c>
      <c r="B487" s="490">
        <v>0.055</v>
      </c>
      <c r="C487" s="490">
        <v>0.056100000000000004</v>
      </c>
      <c r="D487" s="490">
        <v>0.060700000000000004</v>
      </c>
      <c r="E487" s="20">
        <v>0.05199</v>
      </c>
      <c r="F487" s="20">
        <v>0.054189999999999995</v>
      </c>
      <c r="G487" s="20">
        <v>0.01463</v>
      </c>
      <c r="H487" s="20">
        <v>0.01932</v>
      </c>
      <c r="I487" s="20" t="s">
        <v>83</v>
      </c>
      <c r="J487" s="20"/>
      <c r="K487" s="86">
        <v>44873.0</v>
      </c>
      <c r="L487" s="89">
        <v>0.993</v>
      </c>
      <c r="M487" s="89">
        <v>145.7</v>
      </c>
      <c r="N487" s="20"/>
      <c r="O487" s="20"/>
      <c r="P487" s="20"/>
      <c r="Q487" s="20"/>
      <c r="R487" s="20"/>
      <c r="S487" s="86">
        <v>44873.0</v>
      </c>
      <c r="T487" s="20">
        <f t="shared" ref="T487:V487" si="4847">(1+B487)*1</f>
        <v>1.055</v>
      </c>
      <c r="U487" s="20">
        <f t="shared" si="4847"/>
        <v>1.0561</v>
      </c>
      <c r="V487" s="20">
        <f t="shared" si="4847"/>
        <v>1.0607</v>
      </c>
      <c r="W487" s="91">
        <f t="shared" ref="W487:X487" si="4848">(1+E487)*$L487</f>
        <v>1.04462607</v>
      </c>
      <c r="X487" s="91">
        <f t="shared" si="4848"/>
        <v>1.04681067</v>
      </c>
      <c r="Y487" s="91">
        <f t="shared" ref="Y487:Z487" si="4849">(1+G487)*$M487</f>
        <v>147.831591</v>
      </c>
      <c r="Z487" s="91">
        <f t="shared" si="4849"/>
        <v>148.514924</v>
      </c>
      <c r="AA487" s="20"/>
      <c r="AB487" s="86">
        <v>44873.0</v>
      </c>
      <c r="AC487" s="92">
        <f t="shared" ref="AC487:AI487" si="4850">LN(T487/T486)</f>
        <v>-0.0003790750614</v>
      </c>
      <c r="AD487" s="92">
        <f t="shared" si="4850"/>
        <v>-0.0002840236705</v>
      </c>
      <c r="AE487" s="92">
        <f t="shared" si="4850"/>
        <v>-0.0004712757522</v>
      </c>
      <c r="AF487" s="92">
        <f t="shared" si="4850"/>
        <v>-0.005959853753</v>
      </c>
      <c r="AG487" s="92">
        <f t="shared" si="4850"/>
        <v>-0.006271314269</v>
      </c>
      <c r="AH487" s="92">
        <f t="shared" si="4850"/>
        <v>-0.007064161443</v>
      </c>
      <c r="AI487" s="92">
        <f t="shared" si="4850"/>
        <v>-0.007034639508</v>
      </c>
      <c r="AJ487" s="20"/>
      <c r="AK487" s="20">
        <f t="shared" ref="AK487:AQ487" si="4851">AC487*AC487</f>
        <v>0.0000001436979022</v>
      </c>
      <c r="AL487" s="20">
        <f t="shared" si="4851"/>
        <v>0.00000008066944543</v>
      </c>
      <c r="AM487" s="20">
        <f t="shared" si="4851"/>
        <v>0.0000002221008346</v>
      </c>
      <c r="AN487" s="20">
        <f t="shared" si="4851"/>
        <v>0.00003551985676</v>
      </c>
      <c r="AO487" s="20">
        <f t="shared" si="4851"/>
        <v>0.00003932938266</v>
      </c>
      <c r="AP487" s="20">
        <f t="shared" si="4851"/>
        <v>0.00004990237689</v>
      </c>
      <c r="AQ487" s="20">
        <f t="shared" si="4851"/>
        <v>0.00004948615301</v>
      </c>
      <c r="AR487" s="20"/>
      <c r="AS487" s="20">
        <f t="shared" ref="AS487:AX487" si="4852">$AC487*AD487</f>
        <v>0.0000001076662904</v>
      </c>
      <c r="AT487" s="20">
        <f t="shared" si="4852"/>
        <v>0.0000001786488847</v>
      </c>
      <c r="AU487" s="20">
        <f t="shared" si="4852"/>
        <v>0.000002259231927</v>
      </c>
      <c r="AV487" s="20">
        <f t="shared" si="4852"/>
        <v>0.000002377298842</v>
      </c>
      <c r="AW487" s="20">
        <f t="shared" si="4852"/>
        <v>0.000002677847433</v>
      </c>
      <c r="AX487" s="20">
        <f t="shared" si="4852"/>
        <v>0.000002666656404</v>
      </c>
      <c r="AY487" s="20"/>
      <c r="AZ487" s="20">
        <f t="shared" ref="AZ487:BD487" si="4853">$AD487*AE487</f>
        <v>0.000000133853469</v>
      </c>
      <c r="BA487" s="20">
        <f t="shared" si="4853"/>
        <v>0.000001692739539</v>
      </c>
      <c r="BB487" s="20">
        <f t="shared" si="4853"/>
        <v>0.000001781201698</v>
      </c>
      <c r="BC487" s="20">
        <f t="shared" si="4853"/>
        <v>0.000002006389062</v>
      </c>
      <c r="BD487" s="20">
        <f t="shared" si="4853"/>
        <v>0.000001998004134</v>
      </c>
      <c r="BE487" s="20"/>
      <c r="BF487" s="20">
        <f t="shared" ref="BF487:BI487" si="4854">$AE487*AF487</f>
        <v>0.00000280873456</v>
      </c>
      <c r="BG487" s="20">
        <f t="shared" si="4854"/>
        <v>0.000002955518349</v>
      </c>
      <c r="BH487" s="20">
        <f t="shared" si="4854"/>
        <v>0.000003329167997</v>
      </c>
      <c r="BI487" s="20">
        <f t="shared" si="4854"/>
        <v>0.000003315255025</v>
      </c>
      <c r="BJ487" s="20"/>
      <c r="BK487" s="20">
        <f t="shared" ref="BK487:BM487" si="4855">$AF487*AG487</f>
        <v>0.00003737611588</v>
      </c>
      <c r="BL487" s="20">
        <f t="shared" si="4855"/>
        <v>0.00004210136909</v>
      </c>
      <c r="BM487" s="20">
        <f t="shared" si="4855"/>
        <v>0.00004192542268</v>
      </c>
      <c r="BN487" s="20"/>
      <c r="BO487" s="20">
        <f t="shared" ref="BO487:BP487" si="4856">$AG487*AH487</f>
        <v>0.00004430157646</v>
      </c>
      <c r="BP487" s="20">
        <f t="shared" si="4856"/>
        <v>0.00004411643512</v>
      </c>
      <c r="BQ487" s="20"/>
      <c r="BR487" s="20">
        <f t="shared" si="27"/>
        <v>0.00004969382918</v>
      </c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  <c r="CW487" s="20"/>
      <c r="CX487" s="20"/>
      <c r="CY487" s="20"/>
      <c r="CZ487" s="20"/>
      <c r="DA487" s="20"/>
      <c r="DB487" s="20"/>
      <c r="DC487" s="20"/>
      <c r="DD487" s="20"/>
      <c r="DE487" s="20"/>
    </row>
    <row r="488" ht="15.75" customHeight="1">
      <c r="A488" s="86">
        <v>44874.0</v>
      </c>
      <c r="B488" s="490">
        <v>0.0545</v>
      </c>
      <c r="C488" s="490">
        <v>0.0556</v>
      </c>
      <c r="D488" s="490">
        <v>0.0604</v>
      </c>
      <c r="E488" s="20">
        <v>0.05133</v>
      </c>
      <c r="F488" s="20">
        <v>0.052939999999999994</v>
      </c>
      <c r="G488" s="20">
        <v>0.01481</v>
      </c>
      <c r="H488" s="20">
        <v>0.01941</v>
      </c>
      <c r="I488" s="20" t="s">
        <v>83</v>
      </c>
      <c r="J488" s="20"/>
      <c r="K488" s="86">
        <v>44874.0</v>
      </c>
      <c r="L488" s="89">
        <v>0.9992</v>
      </c>
      <c r="M488" s="89">
        <v>146.57</v>
      </c>
      <c r="N488" s="20"/>
      <c r="O488" s="20"/>
      <c r="P488" s="20"/>
      <c r="Q488" s="20"/>
      <c r="R488" s="20"/>
      <c r="S488" s="86">
        <v>44874.0</v>
      </c>
      <c r="T488" s="20">
        <f t="shared" ref="T488:V488" si="4857">(1+B488)*1</f>
        <v>1.0545</v>
      </c>
      <c r="U488" s="20">
        <f t="shared" si="4857"/>
        <v>1.0556</v>
      </c>
      <c r="V488" s="20">
        <f t="shared" si="4857"/>
        <v>1.0604</v>
      </c>
      <c r="W488" s="91">
        <f t="shared" ref="W488:X488" si="4858">(1+E488)*$L488</f>
        <v>1.050488936</v>
      </c>
      <c r="X488" s="91">
        <f t="shared" si="4858"/>
        <v>1.052097648</v>
      </c>
      <c r="Y488" s="91">
        <f t="shared" ref="Y488:Z488" si="4859">(1+G488)*$M488</f>
        <v>148.7407017</v>
      </c>
      <c r="Z488" s="91">
        <f t="shared" si="4859"/>
        <v>149.4149237</v>
      </c>
      <c r="AA488" s="20"/>
      <c r="AB488" s="86">
        <v>44874.0</v>
      </c>
      <c r="AC488" s="92">
        <f t="shared" ref="AC488:AI488" si="4860">LN(T488/T487)</f>
        <v>-0.0004740459913</v>
      </c>
      <c r="AD488" s="92">
        <f t="shared" si="4860"/>
        <v>-0.0004735521233</v>
      </c>
      <c r="AE488" s="92">
        <f t="shared" si="4860"/>
        <v>-0.0002828720966</v>
      </c>
      <c r="AF488" s="92">
        <f t="shared" si="4860"/>
        <v>0.00559671549</v>
      </c>
      <c r="AG488" s="92">
        <f t="shared" si="4860"/>
        <v>0.00503784671</v>
      </c>
      <c r="AH488" s="92">
        <f t="shared" si="4860"/>
        <v>0.006130805675</v>
      </c>
      <c r="AI488" s="92">
        <f t="shared" si="4860"/>
        <v>0.006041707097</v>
      </c>
      <c r="AJ488" s="20"/>
      <c r="AK488" s="20">
        <f t="shared" ref="AK488:AQ488" si="4861">AC488*AC488</f>
        <v>0.0000002247196019</v>
      </c>
      <c r="AL488" s="20">
        <f t="shared" si="4861"/>
        <v>0.0000002242516134</v>
      </c>
      <c r="AM488" s="20">
        <f t="shared" si="4861"/>
        <v>0.00000008001662301</v>
      </c>
      <c r="AN488" s="20">
        <f t="shared" si="4861"/>
        <v>0.00003132322428</v>
      </c>
      <c r="AO488" s="20">
        <f t="shared" si="4861"/>
        <v>0.00002537989947</v>
      </c>
      <c r="AP488" s="20">
        <f t="shared" si="4861"/>
        <v>0.00003758677822</v>
      </c>
      <c r="AQ488" s="20">
        <f t="shared" si="4861"/>
        <v>0.00003650222465</v>
      </c>
      <c r="AR488" s="20"/>
      <c r="AS488" s="20">
        <f t="shared" ref="AS488:AX488" si="4862">$AC488*AD488</f>
        <v>0.0000002244854857</v>
      </c>
      <c r="AT488" s="20">
        <f t="shared" si="4862"/>
        <v>0.0000001340943834</v>
      </c>
      <c r="AU488" s="20">
        <f t="shared" si="4862"/>
        <v>-0.000002653100543</v>
      </c>
      <c r="AV488" s="20">
        <f t="shared" si="4862"/>
        <v>-0.000002388171038</v>
      </c>
      <c r="AW488" s="20">
        <f t="shared" si="4862"/>
        <v>-0.000002906283854</v>
      </c>
      <c r="AX488" s="20">
        <f t="shared" si="4862"/>
        <v>-0.00000286404703</v>
      </c>
      <c r="AY488" s="20"/>
      <c r="AZ488" s="20">
        <f t="shared" ref="AZ488:BD488" si="4863">$AD488*AE488</f>
        <v>0.0000001339546819</v>
      </c>
      <c r="BA488" s="20">
        <f t="shared" si="4863"/>
        <v>-0.000002650336504</v>
      </c>
      <c r="BB488" s="20">
        <f t="shared" si="4863"/>
        <v>-0.000002385683006</v>
      </c>
      <c r="BC488" s="20">
        <f t="shared" si="4863"/>
        <v>-0.000002903256045</v>
      </c>
      <c r="BD488" s="20">
        <f t="shared" si="4863"/>
        <v>-0.000002861063224</v>
      </c>
      <c r="BE488" s="20"/>
      <c r="BF488" s="20">
        <f t="shared" ref="BF488:BI488" si="4864">$AE488*AF488</f>
        <v>-0.000001583154644</v>
      </c>
      <c r="BG488" s="20">
        <f t="shared" si="4864"/>
        <v>-0.000001425066261</v>
      </c>
      <c r="BH488" s="20">
        <f t="shared" si="4864"/>
        <v>-0.000001734233855</v>
      </c>
      <c r="BI488" s="20">
        <f t="shared" si="4864"/>
        <v>-0.000001709030353</v>
      </c>
      <c r="BJ488" s="20"/>
      <c r="BK488" s="20">
        <f t="shared" ref="BK488:BM488" si="4865">$AF488*AG488</f>
        <v>0.00002819539472</v>
      </c>
      <c r="BL488" s="20">
        <f t="shared" si="4865"/>
        <v>0.00003431237509</v>
      </c>
      <c r="BM488" s="20">
        <f t="shared" si="4865"/>
        <v>0.0000338137157</v>
      </c>
      <c r="BN488" s="20"/>
      <c r="BO488" s="20">
        <f t="shared" ref="BO488:BP488" si="4866">$AG488*AH488</f>
        <v>0.0000308860592</v>
      </c>
      <c r="BP488" s="20">
        <f t="shared" si="4866"/>
        <v>0.00003043719422</v>
      </c>
      <c r="BQ488" s="20"/>
      <c r="BR488" s="20">
        <f t="shared" si="27"/>
        <v>0.00003704053216</v>
      </c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/>
      <c r="DB488" s="20"/>
      <c r="DC488" s="20"/>
      <c r="DD488" s="20"/>
      <c r="DE488" s="20"/>
    </row>
    <row r="489" ht="15.75" customHeight="1">
      <c r="A489" s="86">
        <v>44875.0</v>
      </c>
      <c r="B489" s="490">
        <v>0.054400000000000004</v>
      </c>
      <c r="C489" s="490">
        <v>0.0556</v>
      </c>
      <c r="D489" s="490">
        <v>0.060700000000000004</v>
      </c>
      <c r="E489" s="20">
        <v>0.05126</v>
      </c>
      <c r="F489" s="20">
        <v>0.053099999999999994</v>
      </c>
      <c r="G489" s="20">
        <v>0.01476</v>
      </c>
      <c r="H489" s="20">
        <v>0.01917</v>
      </c>
      <c r="I489" s="20" t="s">
        <v>83</v>
      </c>
      <c r="J489" s="20"/>
      <c r="K489" s="86">
        <v>44875.0</v>
      </c>
      <c r="L489" s="89">
        <v>0.9797</v>
      </c>
      <c r="M489" s="89">
        <v>141.02</v>
      </c>
      <c r="N489" s="20"/>
      <c r="O489" s="20"/>
      <c r="P489" s="20"/>
      <c r="Q489" s="20"/>
      <c r="R489" s="20"/>
      <c r="S489" s="86">
        <v>44875.0</v>
      </c>
      <c r="T489" s="20">
        <f t="shared" ref="T489:V489" si="4867">(1+B489)*1</f>
        <v>1.0544</v>
      </c>
      <c r="U489" s="20">
        <f t="shared" si="4867"/>
        <v>1.0556</v>
      </c>
      <c r="V489" s="20">
        <f t="shared" si="4867"/>
        <v>1.0607</v>
      </c>
      <c r="W489" s="91">
        <f t="shared" ref="W489:X489" si="4868">(1+E489)*$L489</f>
        <v>1.029919422</v>
      </c>
      <c r="X489" s="91">
        <f t="shared" si="4868"/>
        <v>1.03172207</v>
      </c>
      <c r="Y489" s="91">
        <f t="shared" ref="Y489:Z489" si="4869">(1+G489)*$M489</f>
        <v>143.1014552</v>
      </c>
      <c r="Z489" s="91">
        <f t="shared" si="4869"/>
        <v>143.7233534</v>
      </c>
      <c r="AA489" s="20"/>
      <c r="AB489" s="86">
        <v>44875.0</v>
      </c>
      <c r="AC489" s="92">
        <f t="shared" ref="AC489:AI489" si="4870">LN(T489/T488)</f>
        <v>-0.00009483617059</v>
      </c>
      <c r="AD489" s="92">
        <f t="shared" si="4870"/>
        <v>0</v>
      </c>
      <c r="AE489" s="92">
        <f t="shared" si="4870"/>
        <v>0.0002828720966</v>
      </c>
      <c r="AF489" s="92">
        <f t="shared" si="4870"/>
        <v>-0.01977514101</v>
      </c>
      <c r="AG489" s="92">
        <f t="shared" si="4870"/>
        <v>-0.01955661253</v>
      </c>
      <c r="AH489" s="92">
        <f t="shared" si="4870"/>
        <v>-0.03865067727</v>
      </c>
      <c r="AI489" s="92">
        <f t="shared" si="4870"/>
        <v>-0.03883686376</v>
      </c>
      <c r="AJ489" s="20"/>
      <c r="AK489" s="20">
        <f t="shared" ref="AK489:AQ489" si="4871">AC489*AC489</f>
        <v>0.000000008993899252</v>
      </c>
      <c r="AL489" s="20">
        <f t="shared" si="4871"/>
        <v>0</v>
      </c>
      <c r="AM489" s="20">
        <f t="shared" si="4871"/>
        <v>0.00000008001662301</v>
      </c>
      <c r="AN489" s="20">
        <f t="shared" si="4871"/>
        <v>0.0003910562018</v>
      </c>
      <c r="AO489" s="20">
        <f t="shared" si="4871"/>
        <v>0.0003824610936</v>
      </c>
      <c r="AP489" s="20">
        <f t="shared" si="4871"/>
        <v>0.001493874853</v>
      </c>
      <c r="AQ489" s="20">
        <f t="shared" si="4871"/>
        <v>0.001508301987</v>
      </c>
      <c r="AR489" s="20"/>
      <c r="AS489" s="20">
        <f t="shared" ref="AS489:AX489" si="4872">$AC489*AD489</f>
        <v>0</v>
      </c>
      <c r="AT489" s="20">
        <f t="shared" si="4872"/>
        <v>-0.0000000268265064</v>
      </c>
      <c r="AU489" s="20">
        <f t="shared" si="4872"/>
        <v>0.000001875398646</v>
      </c>
      <c r="AV489" s="20">
        <f t="shared" si="4872"/>
        <v>0.000001854674242</v>
      </c>
      <c r="AW489" s="20">
        <f t="shared" si="4872"/>
        <v>0.000003665482223</v>
      </c>
      <c r="AX489" s="20">
        <f t="shared" si="4872"/>
        <v>0.000003683139437</v>
      </c>
      <c r="AY489" s="20"/>
      <c r="AZ489" s="20">
        <f t="shared" ref="AZ489:BD489" si="4873">$AD489*AE489</f>
        <v>0</v>
      </c>
      <c r="BA489" s="20">
        <f t="shared" si="4873"/>
        <v>0</v>
      </c>
      <c r="BB489" s="20">
        <f t="shared" si="4873"/>
        <v>0</v>
      </c>
      <c r="BC489" s="20">
        <f t="shared" si="4873"/>
        <v>0</v>
      </c>
      <c r="BD489" s="20">
        <f t="shared" si="4873"/>
        <v>0</v>
      </c>
      <c r="BE489" s="20"/>
      <c r="BF489" s="20">
        <f t="shared" ref="BF489:BI489" si="4874">$AE489*AF489</f>
        <v>-0.000005593835596</v>
      </c>
      <c r="BG489" s="20">
        <f t="shared" si="4874"/>
        <v>-0.000005532019987</v>
      </c>
      <c r="BH489" s="20">
        <f t="shared" si="4874"/>
        <v>-0.00001093319811</v>
      </c>
      <c r="BI489" s="20">
        <f t="shared" si="4874"/>
        <v>-0.00001098586508</v>
      </c>
      <c r="BJ489" s="20"/>
      <c r="BK489" s="20">
        <f t="shared" ref="BK489:BM489" si="4875">$AF489*AG489</f>
        <v>0.0003867347703</v>
      </c>
      <c r="BL489" s="20">
        <f t="shared" si="4875"/>
        <v>0.000764322593</v>
      </c>
      <c r="BM489" s="20">
        <f t="shared" si="4875"/>
        <v>0.0007680044572</v>
      </c>
      <c r="BN489" s="20"/>
      <c r="BO489" s="20">
        <f t="shared" ref="BO489:BP489" si="4876">$AG489*AH489</f>
        <v>0.0007558763193</v>
      </c>
      <c r="BP489" s="20">
        <f t="shared" si="4876"/>
        <v>0.0007595174964</v>
      </c>
      <c r="BQ489" s="20"/>
      <c r="BR489" s="20">
        <f t="shared" si="27"/>
        <v>0.001501071087</v>
      </c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/>
      <c r="DB489" s="20"/>
      <c r="DC489" s="20"/>
      <c r="DD489" s="20"/>
      <c r="DE489" s="20"/>
    </row>
    <row r="490" ht="15.75" customHeight="1">
      <c r="A490" s="86">
        <v>44876.0</v>
      </c>
      <c r="B490" s="490">
        <v>0.054400000000000004</v>
      </c>
      <c r="C490" s="490">
        <v>0.0556</v>
      </c>
      <c r="D490" s="490">
        <v>0.060700000000000004</v>
      </c>
      <c r="E490" s="20">
        <v>0.04877</v>
      </c>
      <c r="F490" s="20">
        <v>0.049710000000000004</v>
      </c>
      <c r="G490" s="20">
        <v>0.014490000000000001</v>
      </c>
      <c r="H490" s="20">
        <v>0.01858</v>
      </c>
      <c r="I490" s="20" t="s">
        <v>83</v>
      </c>
      <c r="J490" s="20"/>
      <c r="K490" s="86">
        <v>44876.0</v>
      </c>
      <c r="L490" s="89">
        <v>0.9678</v>
      </c>
      <c r="M490" s="89">
        <v>138.92</v>
      </c>
      <c r="N490" s="20"/>
      <c r="O490" s="20"/>
      <c r="P490" s="20"/>
      <c r="Q490" s="20"/>
      <c r="R490" s="20"/>
      <c r="S490" s="86">
        <v>44876.0</v>
      </c>
      <c r="T490" s="20">
        <f t="shared" ref="T490:V490" si="4877">(1+B490)*1</f>
        <v>1.0544</v>
      </c>
      <c r="U490" s="20">
        <f t="shared" si="4877"/>
        <v>1.0556</v>
      </c>
      <c r="V490" s="20">
        <f t="shared" si="4877"/>
        <v>1.0607</v>
      </c>
      <c r="W490" s="91">
        <f t="shared" ref="W490:X490" si="4878">(1+E490)*$L490</f>
        <v>1.014999606</v>
      </c>
      <c r="X490" s="91">
        <f t="shared" si="4878"/>
        <v>1.015909338</v>
      </c>
      <c r="Y490" s="91">
        <f t="shared" ref="Y490:Z490" si="4879">(1+G490)*$M490</f>
        <v>140.9329508</v>
      </c>
      <c r="Z490" s="91">
        <f t="shared" si="4879"/>
        <v>141.5011336</v>
      </c>
      <c r="AA490" s="20"/>
      <c r="AB490" s="86">
        <v>44876.0</v>
      </c>
      <c r="AC490" s="92">
        <f t="shared" ref="AC490:AI490" si="4880">LN(T490/T489)</f>
        <v>0</v>
      </c>
      <c r="AD490" s="92">
        <f t="shared" si="4880"/>
        <v>0</v>
      </c>
      <c r="AE490" s="92">
        <f t="shared" si="4880"/>
        <v>0</v>
      </c>
      <c r="AF490" s="92">
        <f t="shared" si="4880"/>
        <v>-0.0145923438</v>
      </c>
      <c r="AG490" s="92">
        <f t="shared" si="4880"/>
        <v>-0.01544520785</v>
      </c>
      <c r="AH490" s="92">
        <f t="shared" si="4880"/>
        <v>-0.01526960458</v>
      </c>
      <c r="AI490" s="92">
        <f t="shared" si="4880"/>
        <v>-0.01558256648</v>
      </c>
      <c r="AJ490" s="20"/>
      <c r="AK490" s="20">
        <f t="shared" ref="AK490:AQ490" si="4881">AC490*AC490</f>
        <v>0</v>
      </c>
      <c r="AL490" s="20">
        <f t="shared" si="4881"/>
        <v>0</v>
      </c>
      <c r="AM490" s="20">
        <f t="shared" si="4881"/>
        <v>0</v>
      </c>
      <c r="AN490" s="20">
        <f t="shared" si="4881"/>
        <v>0.0002129364975</v>
      </c>
      <c r="AO490" s="20">
        <f t="shared" si="4881"/>
        <v>0.0002385544455</v>
      </c>
      <c r="AP490" s="20">
        <f t="shared" si="4881"/>
        <v>0.0002331608242</v>
      </c>
      <c r="AQ490" s="20">
        <f t="shared" si="4881"/>
        <v>0.0002428163782</v>
      </c>
      <c r="AR490" s="20"/>
      <c r="AS490" s="20">
        <f t="shared" ref="AS490:AX490" si="4882">$AC490*AD490</f>
        <v>0</v>
      </c>
      <c r="AT490" s="20">
        <f t="shared" si="4882"/>
        <v>0</v>
      </c>
      <c r="AU490" s="20">
        <f t="shared" si="4882"/>
        <v>0</v>
      </c>
      <c r="AV490" s="20">
        <f t="shared" si="4882"/>
        <v>0</v>
      </c>
      <c r="AW490" s="20">
        <f t="shared" si="4882"/>
        <v>0</v>
      </c>
      <c r="AX490" s="20">
        <f t="shared" si="4882"/>
        <v>0</v>
      </c>
      <c r="AY490" s="20"/>
      <c r="AZ490" s="20">
        <f t="shared" ref="AZ490:BD490" si="4883">$AD490*AE490</f>
        <v>0</v>
      </c>
      <c r="BA490" s="20">
        <f t="shared" si="4883"/>
        <v>0</v>
      </c>
      <c r="BB490" s="20">
        <f t="shared" si="4883"/>
        <v>0</v>
      </c>
      <c r="BC490" s="20">
        <f t="shared" si="4883"/>
        <v>0</v>
      </c>
      <c r="BD490" s="20">
        <f t="shared" si="4883"/>
        <v>0</v>
      </c>
      <c r="BE490" s="20"/>
      <c r="BF490" s="20">
        <f t="shared" ref="BF490:BI490" si="4884">$AE490*AF490</f>
        <v>0</v>
      </c>
      <c r="BG490" s="20">
        <f t="shared" si="4884"/>
        <v>0</v>
      </c>
      <c r="BH490" s="20">
        <f t="shared" si="4884"/>
        <v>0</v>
      </c>
      <c r="BI490" s="20">
        <f t="shared" si="4884"/>
        <v>0</v>
      </c>
      <c r="BJ490" s="20"/>
      <c r="BK490" s="20">
        <f t="shared" ref="BK490:BM490" si="4885">$AF490*AG490</f>
        <v>0.000225381783</v>
      </c>
      <c r="BL490" s="20">
        <f t="shared" si="4885"/>
        <v>0.0002228193197</v>
      </c>
      <c r="BM490" s="20">
        <f t="shared" si="4885"/>
        <v>0.0002273861674</v>
      </c>
      <c r="BN490" s="20"/>
      <c r="BO490" s="20">
        <f t="shared" ref="BO490:BP490" si="4886">$AG490*AH490</f>
        <v>0.0002358422166</v>
      </c>
      <c r="BP490" s="20">
        <f t="shared" si="4886"/>
        <v>0.0002406759782</v>
      </c>
      <c r="BQ490" s="20"/>
      <c r="BR490" s="20">
        <f t="shared" si="27"/>
        <v>0.0002379396286</v>
      </c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/>
      <c r="DB490" s="20"/>
      <c r="DC490" s="20"/>
      <c r="DD490" s="20"/>
      <c r="DE490" s="20"/>
    </row>
    <row r="491" ht="15.75" customHeight="1">
      <c r="A491" s="86">
        <v>44879.0</v>
      </c>
      <c r="B491" s="490">
        <v>0.051100000000000007</v>
      </c>
      <c r="C491" s="490">
        <v>0.0507</v>
      </c>
      <c r="D491" s="490">
        <v>0.057</v>
      </c>
      <c r="E491" s="20">
        <v>0.04851</v>
      </c>
      <c r="F491" s="20">
        <v>0.04984</v>
      </c>
      <c r="G491" s="20">
        <v>0.01455</v>
      </c>
      <c r="H491" s="20">
        <v>0.019039999999999998</v>
      </c>
      <c r="I491" s="20" t="s">
        <v>83</v>
      </c>
      <c r="J491" s="20"/>
      <c r="K491" s="86">
        <v>44879.0</v>
      </c>
      <c r="L491" s="89">
        <v>0.9684</v>
      </c>
      <c r="M491" s="89">
        <v>139.93</v>
      </c>
      <c r="N491" s="20"/>
      <c r="O491" s="20"/>
      <c r="P491" s="20"/>
      <c r="Q491" s="20"/>
      <c r="R491" s="20"/>
      <c r="S491" s="86">
        <v>44879.0</v>
      </c>
      <c r="T491" s="20">
        <f t="shared" ref="T491:V491" si="4887">(1+B491)*1</f>
        <v>1.0511</v>
      </c>
      <c r="U491" s="20">
        <f t="shared" si="4887"/>
        <v>1.0507</v>
      </c>
      <c r="V491" s="20">
        <f t="shared" si="4887"/>
        <v>1.057</v>
      </c>
      <c r="W491" s="91">
        <f t="shared" ref="W491:X491" si="4888">(1+E491)*$L491</f>
        <v>1.015377084</v>
      </c>
      <c r="X491" s="91">
        <f t="shared" si="4888"/>
        <v>1.016665056</v>
      </c>
      <c r="Y491" s="91">
        <f t="shared" ref="Y491:Z491" si="4889">(1+G491)*$M491</f>
        <v>141.9659815</v>
      </c>
      <c r="Z491" s="91">
        <f t="shared" si="4889"/>
        <v>142.5942672</v>
      </c>
      <c r="AA491" s="20"/>
      <c r="AB491" s="86">
        <v>44879.0</v>
      </c>
      <c r="AC491" s="92">
        <f t="shared" ref="AC491:AI491" si="4890">LN(T491/T490)</f>
        <v>-0.003134649919</v>
      </c>
      <c r="AD491" s="92">
        <f t="shared" si="4890"/>
        <v>-0.004652716934</v>
      </c>
      <c r="AE491" s="92">
        <f t="shared" si="4890"/>
        <v>-0.003494360641</v>
      </c>
      <c r="AF491" s="92">
        <f t="shared" si="4890"/>
        <v>0.0003718305142</v>
      </c>
      <c r="AG491" s="92">
        <f t="shared" si="4890"/>
        <v>0.000743606765</v>
      </c>
      <c r="AH491" s="92">
        <f t="shared" si="4890"/>
        <v>0.007303210961</v>
      </c>
      <c r="AI491" s="92">
        <f t="shared" si="4890"/>
        <v>0.00769557685</v>
      </c>
      <c r="AJ491" s="20"/>
      <c r="AK491" s="20">
        <f t="shared" ref="AK491:AQ491" si="4891">AC491*AC491</f>
        <v>0.000009826030114</v>
      </c>
      <c r="AL491" s="20">
        <f t="shared" si="4891"/>
        <v>0.00002164777487</v>
      </c>
      <c r="AM491" s="20">
        <f t="shared" si="4891"/>
        <v>0.00001221055629</v>
      </c>
      <c r="AN491" s="20">
        <f t="shared" si="4891"/>
        <v>0.0000001382579313</v>
      </c>
      <c r="AO491" s="20">
        <f t="shared" si="4891"/>
        <v>0.0000005529510209</v>
      </c>
      <c r="AP491" s="20">
        <f t="shared" si="4891"/>
        <v>0.00005333689033</v>
      </c>
      <c r="AQ491" s="20">
        <f t="shared" si="4891"/>
        <v>0.00005922190305</v>
      </c>
      <c r="AR491" s="20"/>
      <c r="AS491" s="20">
        <f t="shared" ref="AS491:AX491" si="4892">$AC491*AD491</f>
        <v>0.00001458463876</v>
      </c>
      <c r="AT491" s="20">
        <f t="shared" si="4892"/>
        <v>0.0000109535973</v>
      </c>
      <c r="AU491" s="20">
        <f t="shared" si="4892"/>
        <v>-0.000001165558491</v>
      </c>
      <c r="AV491" s="20">
        <f t="shared" si="4892"/>
        <v>-0.000002330946885</v>
      </c>
      <c r="AW491" s="20">
        <f t="shared" si="4892"/>
        <v>-0.00002289300965</v>
      </c>
      <c r="AX491" s="20">
        <f t="shared" si="4892"/>
        <v>-0.00002412293935</v>
      </c>
      <c r="AY491" s="20"/>
      <c r="AZ491" s="20">
        <f t="shared" ref="AZ491:BD491" si="4893">$AD491*AE491</f>
        <v>0.00001625827093</v>
      </c>
      <c r="BA491" s="20">
        <f t="shared" si="4893"/>
        <v>-0.00000173002213</v>
      </c>
      <c r="BB491" s="20">
        <f t="shared" si="4893"/>
        <v>-0.000003459791788</v>
      </c>
      <c r="BC491" s="20">
        <f t="shared" si="4893"/>
        <v>-0.00003397977331</v>
      </c>
      <c r="BD491" s="20">
        <f t="shared" si="4893"/>
        <v>-0.00003580534073</v>
      </c>
      <c r="BE491" s="20"/>
      <c r="BF491" s="20">
        <f t="shared" ref="BF491:BI491" si="4894">$AE491*AF491</f>
        <v>-0.000001299309914</v>
      </c>
      <c r="BG491" s="20">
        <f t="shared" si="4894"/>
        <v>-0.000002598430212</v>
      </c>
      <c r="BH491" s="20">
        <f t="shared" si="4894"/>
        <v>-0.00002552005293</v>
      </c>
      <c r="BI491" s="20">
        <f t="shared" si="4894"/>
        <v>-0.00002689112086</v>
      </c>
      <c r="BJ491" s="20"/>
      <c r="BK491" s="20">
        <f t="shared" ref="BK491:BM491" si="4895">$AF491*AG491</f>
        <v>0.0000002764956858</v>
      </c>
      <c r="BL491" s="20">
        <f t="shared" si="4895"/>
        <v>0.000002715556687</v>
      </c>
      <c r="BM491" s="20">
        <f t="shared" si="4895"/>
        <v>0.000002861450297</v>
      </c>
      <c r="BN491" s="20"/>
      <c r="BO491" s="20">
        <f t="shared" ref="BO491:BP491" si="4896">$AG491*AH491</f>
        <v>0.000005430717076</v>
      </c>
      <c r="BP491" s="20">
        <f t="shared" si="4896"/>
        <v>0.000005722483006</v>
      </c>
      <c r="BQ491" s="20"/>
      <c r="BR491" s="20">
        <f t="shared" si="27"/>
        <v>0.0000562024212</v>
      </c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0"/>
      <c r="DB491" s="20"/>
      <c r="DC491" s="20"/>
      <c r="DD491" s="20"/>
      <c r="DE491" s="20"/>
    </row>
    <row r="492" ht="15.75" customHeight="1">
      <c r="A492" s="86">
        <v>44880.0</v>
      </c>
      <c r="B492" s="490">
        <v>0.0507</v>
      </c>
      <c r="C492" s="490">
        <v>0.050499999999999996</v>
      </c>
      <c r="D492" s="490">
        <v>0.0567</v>
      </c>
      <c r="E492" s="20">
        <v>0.04774</v>
      </c>
      <c r="F492" s="20">
        <v>0.04838</v>
      </c>
      <c r="G492" s="20">
        <v>0.014459999999999999</v>
      </c>
      <c r="H492" s="20">
        <v>0.01877</v>
      </c>
      <c r="I492" s="20" t="s">
        <v>83</v>
      </c>
      <c r="J492" s="20"/>
      <c r="K492" s="86">
        <v>44880.0</v>
      </c>
      <c r="L492" s="89">
        <v>0.9664</v>
      </c>
      <c r="M492" s="89">
        <v>139.31</v>
      </c>
      <c r="N492" s="20"/>
      <c r="O492" s="20"/>
      <c r="P492" s="20"/>
      <c r="Q492" s="20"/>
      <c r="R492" s="20"/>
      <c r="S492" s="86">
        <v>44880.0</v>
      </c>
      <c r="T492" s="20">
        <f t="shared" ref="T492:V492" si="4897">(1+B492)*1</f>
        <v>1.0507</v>
      </c>
      <c r="U492" s="20">
        <f t="shared" si="4897"/>
        <v>1.0505</v>
      </c>
      <c r="V492" s="20">
        <f t="shared" si="4897"/>
        <v>1.0567</v>
      </c>
      <c r="W492" s="91">
        <f t="shared" ref="W492:X492" si="4898">(1+E492)*$L492</f>
        <v>1.012535936</v>
      </c>
      <c r="X492" s="91">
        <f t="shared" si="4898"/>
        <v>1.013154432</v>
      </c>
      <c r="Y492" s="91">
        <f t="shared" ref="Y492:Z492" si="4899">(1+G492)*$M492</f>
        <v>141.3244226</v>
      </c>
      <c r="Z492" s="91">
        <f t="shared" si="4899"/>
        <v>141.9248487</v>
      </c>
      <c r="AA492" s="20"/>
      <c r="AB492" s="86">
        <v>44880.0</v>
      </c>
      <c r="AC492" s="92">
        <f t="shared" ref="AC492:AI492" si="4900">LN(T492/T491)</f>
        <v>-0.0003806261346</v>
      </c>
      <c r="AD492" s="92">
        <f t="shared" si="4900"/>
        <v>-0.0001903674097</v>
      </c>
      <c r="AE492" s="92">
        <f t="shared" si="4900"/>
        <v>-0.0002838624233</v>
      </c>
      <c r="AF492" s="92">
        <f t="shared" si="4900"/>
        <v>-0.002802043116</v>
      </c>
      <c r="AG492" s="92">
        <f t="shared" si="4900"/>
        <v>-0.003459053892</v>
      </c>
      <c r="AH492" s="92">
        <f t="shared" si="4900"/>
        <v>-0.004529345064</v>
      </c>
      <c r="AI492" s="92">
        <f t="shared" si="4900"/>
        <v>-0.004705622208</v>
      </c>
      <c r="AJ492" s="20"/>
      <c r="AK492" s="20">
        <f t="shared" ref="AK492:AQ492" si="4901">AC492*AC492</f>
        <v>0.0000001448762543</v>
      </c>
      <c r="AL492" s="20">
        <f t="shared" si="4901"/>
        <v>0.00000003623975067</v>
      </c>
      <c r="AM492" s="20">
        <f t="shared" si="4901"/>
        <v>0.00000008057787533</v>
      </c>
      <c r="AN492" s="20">
        <f t="shared" si="4901"/>
        <v>0.000007851445625</v>
      </c>
      <c r="AO492" s="20">
        <f t="shared" si="4901"/>
        <v>0.00001196505383</v>
      </c>
      <c r="AP492" s="20">
        <f t="shared" si="4901"/>
        <v>0.00002051496671</v>
      </c>
      <c r="AQ492" s="20">
        <f t="shared" si="4901"/>
        <v>0.00002214288037</v>
      </c>
      <c r="AR492" s="20"/>
      <c r="AS492" s="20">
        <f t="shared" ref="AS492:AX492" si="4902">$AC492*AD492</f>
        <v>0.00000007245881129</v>
      </c>
      <c r="AT492" s="20">
        <f t="shared" si="4902"/>
        <v>0.0000001080454569</v>
      </c>
      <c r="AU492" s="20">
        <f t="shared" si="4902"/>
        <v>0.00000106653084</v>
      </c>
      <c r="AV492" s="20">
        <f t="shared" si="4902"/>
        <v>0.000001316606312</v>
      </c>
      <c r="AW492" s="20">
        <f t="shared" si="4902"/>
        <v>0.000001723987104</v>
      </c>
      <c r="AX492" s="20">
        <f t="shared" si="4902"/>
        <v>0.000001791082792</v>
      </c>
      <c r="AY492" s="20"/>
      <c r="AZ492" s="20">
        <f t="shared" ref="AZ492:BD492" si="4903">$AD492*AE492</f>
        <v>0.00000005403815422</v>
      </c>
      <c r="BA492" s="20">
        <f t="shared" si="4903"/>
        <v>0.0000005334176898</v>
      </c>
      <c r="BB492" s="20">
        <f t="shared" si="4903"/>
        <v>0.0000006584911294</v>
      </c>
      <c r="BC492" s="20">
        <f t="shared" si="4903"/>
        <v>0.0000008622396874</v>
      </c>
      <c r="BD492" s="20">
        <f t="shared" si="4903"/>
        <v>0.0000008957971107</v>
      </c>
      <c r="BE492" s="20"/>
      <c r="BF492" s="20">
        <f t="shared" ref="BF492:BI492" si="4904">$AE492*AF492</f>
        <v>0.000000795394749</v>
      </c>
      <c r="BG492" s="20">
        <f t="shared" si="4904"/>
        <v>0.0000009818954201</v>
      </c>
      <c r="BH492" s="20">
        <f t="shared" si="4904"/>
        <v>0.000001285710866</v>
      </c>
      <c r="BI492" s="20">
        <f t="shared" si="4904"/>
        <v>0.000001335749323</v>
      </c>
      <c r="BJ492" s="20"/>
      <c r="BK492" s="20">
        <f t="shared" ref="BK492:BM492" si="4905">$AF492*AG492</f>
        <v>0.000009692418148</v>
      </c>
      <c r="BL492" s="20">
        <f t="shared" si="4905"/>
        <v>0.00001269142016</v>
      </c>
      <c r="BM492" s="20">
        <f t="shared" si="4905"/>
        <v>0.00001318535632</v>
      </c>
      <c r="BN492" s="20"/>
      <c r="BO492" s="20">
        <f t="shared" ref="BO492:BP492" si="4906">$AG492*AH492</f>
        <v>0.00001566724867</v>
      </c>
      <c r="BP492" s="20">
        <f t="shared" si="4906"/>
        <v>0.00001627700082</v>
      </c>
      <c r="BQ492" s="20"/>
      <c r="BR492" s="20">
        <f t="shared" si="27"/>
        <v>0.00002131338672</v>
      </c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0"/>
      <c r="DB492" s="20"/>
      <c r="DC492" s="20"/>
      <c r="DD492" s="20"/>
      <c r="DE492" s="20"/>
    </row>
    <row r="493" ht="15.75" customHeight="1">
      <c r="A493" s="86">
        <v>44881.0</v>
      </c>
      <c r="B493" s="490">
        <v>0.050300000000000004</v>
      </c>
      <c r="C493" s="490">
        <v>0.050199999999999995</v>
      </c>
      <c r="D493" s="490">
        <v>0.0564</v>
      </c>
      <c r="E493" s="20">
        <v>0.04636</v>
      </c>
      <c r="F493" s="20">
        <v>0.04842</v>
      </c>
      <c r="G493" s="20">
        <v>0.014459999999999999</v>
      </c>
      <c r="H493" s="20">
        <v>0.01867</v>
      </c>
      <c r="I493" s="20" t="s">
        <v>83</v>
      </c>
      <c r="J493" s="20"/>
      <c r="K493" s="86">
        <v>44881.0</v>
      </c>
      <c r="L493" s="89">
        <v>0.9621</v>
      </c>
      <c r="M493" s="89">
        <v>139.57</v>
      </c>
      <c r="N493" s="20"/>
      <c r="O493" s="20"/>
      <c r="P493" s="20"/>
      <c r="Q493" s="20"/>
      <c r="R493" s="20"/>
      <c r="S493" s="86">
        <v>44881.0</v>
      </c>
      <c r="T493" s="20">
        <f t="shared" ref="T493:V493" si="4907">(1+B493)*1</f>
        <v>1.0503</v>
      </c>
      <c r="U493" s="20">
        <f t="shared" si="4907"/>
        <v>1.0502</v>
      </c>
      <c r="V493" s="20">
        <f t="shared" si="4907"/>
        <v>1.0564</v>
      </c>
      <c r="W493" s="91">
        <f t="shared" ref="W493:X493" si="4908">(1+E493)*$L493</f>
        <v>1.006702956</v>
      </c>
      <c r="X493" s="91">
        <f t="shared" si="4908"/>
        <v>1.008684882</v>
      </c>
      <c r="Y493" s="91">
        <f t="shared" ref="Y493:Z493" si="4909">(1+G493)*$M493</f>
        <v>141.5881822</v>
      </c>
      <c r="Z493" s="91">
        <f t="shared" si="4909"/>
        <v>142.1757719</v>
      </c>
      <c r="AA493" s="20"/>
      <c r="AB493" s="86">
        <v>44881.0</v>
      </c>
      <c r="AC493" s="92">
        <f t="shared" ref="AC493:AI493" si="4910">LN(T493/T492)</f>
        <v>-0.000380771066</v>
      </c>
      <c r="AD493" s="92">
        <f t="shared" si="4910"/>
        <v>-0.0002856190813</v>
      </c>
      <c r="AE493" s="92">
        <f t="shared" si="4910"/>
        <v>-0.000283943024</v>
      </c>
      <c r="AF493" s="92">
        <f t="shared" si="4910"/>
        <v>-0.005777420639</v>
      </c>
      <c r="AG493" s="92">
        <f t="shared" si="4910"/>
        <v>-0.004421278437</v>
      </c>
      <c r="AH493" s="92">
        <f t="shared" si="4910"/>
        <v>0.001864601802</v>
      </c>
      <c r="AI493" s="92">
        <f t="shared" si="4910"/>
        <v>0.001766439402</v>
      </c>
      <c r="AJ493" s="20"/>
      <c r="AK493" s="20">
        <f t="shared" ref="AK493:AQ493" si="4911">AC493*AC493</f>
        <v>0.0000001449866047</v>
      </c>
      <c r="AL493" s="20">
        <f t="shared" si="4911"/>
        <v>0.0000000815782596</v>
      </c>
      <c r="AM493" s="20">
        <f t="shared" si="4911"/>
        <v>0.00000008062364088</v>
      </c>
      <c r="AN493" s="20">
        <f t="shared" si="4911"/>
        <v>0.00003337858924</v>
      </c>
      <c r="AO493" s="20">
        <f t="shared" si="4911"/>
        <v>0.00001954770302</v>
      </c>
      <c r="AP493" s="20">
        <f t="shared" si="4911"/>
        <v>0.000003476739882</v>
      </c>
      <c r="AQ493" s="20">
        <f t="shared" si="4911"/>
        <v>0.000003120308163</v>
      </c>
      <c r="AR493" s="20"/>
      <c r="AS493" s="20">
        <f t="shared" ref="AS493:AX493" si="4912">$AC493*AD493</f>
        <v>0.0000001087554821</v>
      </c>
      <c r="AT493" s="20">
        <f t="shared" si="4912"/>
        <v>0.0000001081172879</v>
      </c>
      <c r="AU493" s="20">
        <f t="shared" si="4912"/>
        <v>0.000002199874615</v>
      </c>
      <c r="AV493" s="20">
        <f t="shared" si="4912"/>
        <v>0.000001683494903</v>
      </c>
      <c r="AW493" s="20">
        <f t="shared" si="4912"/>
        <v>-0.000000709986416</v>
      </c>
      <c r="AX493" s="20">
        <f t="shared" si="4912"/>
        <v>-0.0000006726090143</v>
      </c>
      <c r="AY493" s="20"/>
      <c r="AZ493" s="20">
        <f t="shared" ref="AZ493:BD493" si="4913">$AD493*AE493</f>
        <v>0.00000008109954566</v>
      </c>
      <c r="BA493" s="20">
        <f t="shared" si="4913"/>
        <v>0.000001650141575</v>
      </c>
      <c r="BB493" s="20">
        <f t="shared" si="4913"/>
        <v>0.000001262801485</v>
      </c>
      <c r="BC493" s="20">
        <f t="shared" si="4913"/>
        <v>-0.0000005325658538</v>
      </c>
      <c r="BD493" s="20">
        <f t="shared" si="4913"/>
        <v>-0.0000005045287993</v>
      </c>
      <c r="BE493" s="20"/>
      <c r="BF493" s="20">
        <f t="shared" ref="BF493:BI493" si="4914">$AE493*AF493</f>
        <v>0.000001640458287</v>
      </c>
      <c r="BG493" s="20">
        <f t="shared" si="4914"/>
        <v>0.000001255391169</v>
      </c>
      <c r="BH493" s="20">
        <f t="shared" si="4914"/>
        <v>-0.0000005294406743</v>
      </c>
      <c r="BI493" s="20">
        <f t="shared" si="4914"/>
        <v>-0.0000005015681457</v>
      </c>
      <c r="BJ493" s="20"/>
      <c r="BK493" s="20">
        <f t="shared" ref="BK493:BM493" si="4915">$AF493*AG493</f>
        <v>0.00002554358529</v>
      </c>
      <c r="BL493" s="20">
        <f t="shared" si="4915"/>
        <v>-0.00001077258894</v>
      </c>
      <c r="BM493" s="20">
        <f t="shared" si="4915"/>
        <v>-0.00001020546346</v>
      </c>
      <c r="BN493" s="20"/>
      <c r="BO493" s="20">
        <f t="shared" ref="BO493:BP493" si="4916">$AG493*AH493</f>
        <v>-0.000008243923742</v>
      </c>
      <c r="BP493" s="20">
        <f t="shared" si="4916"/>
        <v>-0.00000780992044</v>
      </c>
      <c r="BQ493" s="20"/>
      <c r="BR493" s="20">
        <f t="shared" si="27"/>
        <v>0.000003293706094</v>
      </c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  <c r="CW493" s="20"/>
      <c r="CX493" s="20"/>
      <c r="CY493" s="20"/>
      <c r="CZ493" s="20"/>
      <c r="DA493" s="20"/>
      <c r="DB493" s="20"/>
      <c r="DC493" s="20"/>
      <c r="DD493" s="20"/>
      <c r="DE493" s="20"/>
    </row>
    <row r="494" ht="15.75" customHeight="1">
      <c r="A494" s="86">
        <v>44882.0</v>
      </c>
      <c r="B494" s="490">
        <v>0.0496</v>
      </c>
      <c r="C494" s="490">
        <v>0.049800000000000004</v>
      </c>
      <c r="D494" s="490">
        <v>0.0564</v>
      </c>
      <c r="E494" s="20">
        <v>0.04621</v>
      </c>
      <c r="F494" s="20">
        <v>0.047569999999999994</v>
      </c>
      <c r="G494" s="20">
        <v>0.014410000000000001</v>
      </c>
      <c r="H494" s="20">
        <v>0.01847</v>
      </c>
      <c r="I494" s="20" t="s">
        <v>83</v>
      </c>
      <c r="J494" s="20"/>
      <c r="K494" s="86">
        <v>44882.0</v>
      </c>
      <c r="L494" s="89">
        <v>0.9653</v>
      </c>
      <c r="M494" s="89">
        <v>140.22</v>
      </c>
      <c r="N494" s="20"/>
      <c r="O494" s="20"/>
      <c r="P494" s="20"/>
      <c r="Q494" s="20"/>
      <c r="R494" s="20"/>
      <c r="S494" s="86">
        <v>44882.0</v>
      </c>
      <c r="T494" s="20">
        <f t="shared" ref="T494:V494" si="4917">(1+B494)*1</f>
        <v>1.0496</v>
      </c>
      <c r="U494" s="20">
        <f t="shared" si="4917"/>
        <v>1.0498</v>
      </c>
      <c r="V494" s="20">
        <f t="shared" si="4917"/>
        <v>1.0564</v>
      </c>
      <c r="W494" s="91">
        <f t="shared" ref="W494:X494" si="4918">(1+E494)*$L494</f>
        <v>1.009906513</v>
      </c>
      <c r="X494" s="91">
        <f t="shared" si="4918"/>
        <v>1.011219321</v>
      </c>
      <c r="Y494" s="91">
        <f t="shared" ref="Y494:Z494" si="4919">(1+G494)*$M494</f>
        <v>142.2405702</v>
      </c>
      <c r="Z494" s="91">
        <f t="shared" si="4919"/>
        <v>142.8098634</v>
      </c>
      <c r="AA494" s="20"/>
      <c r="AB494" s="86">
        <v>44882.0</v>
      </c>
      <c r="AC494" s="92">
        <f t="shared" ref="AC494:AI494" si="4920">LN(T494/T493)</f>
        <v>-0.0006666984389</v>
      </c>
      <c r="AD494" s="92">
        <f t="shared" si="4920"/>
        <v>-0.0003809523856</v>
      </c>
      <c r="AE494" s="92">
        <f t="shared" si="4920"/>
        <v>0</v>
      </c>
      <c r="AF494" s="92">
        <f t="shared" si="4920"/>
        <v>0.003177174107</v>
      </c>
      <c r="AG494" s="92">
        <f t="shared" si="4920"/>
        <v>0.002509465871</v>
      </c>
      <c r="AH494" s="92">
        <f t="shared" si="4920"/>
        <v>0.004597061738</v>
      </c>
      <c r="AI494" s="92">
        <f t="shared" si="4920"/>
        <v>0.004449996546</v>
      </c>
      <c r="AJ494" s="20"/>
      <c r="AK494" s="20">
        <f t="shared" ref="AK494:AQ494" si="4921">AC494*AC494</f>
        <v>0.0000004444868084</v>
      </c>
      <c r="AL494" s="20">
        <f t="shared" si="4921"/>
        <v>0.0000001451247201</v>
      </c>
      <c r="AM494" s="20">
        <f t="shared" si="4921"/>
        <v>0</v>
      </c>
      <c r="AN494" s="20">
        <f t="shared" si="4921"/>
        <v>0.00001009443531</v>
      </c>
      <c r="AO494" s="20">
        <f t="shared" si="4921"/>
        <v>0.000006297418958</v>
      </c>
      <c r="AP494" s="20">
        <f t="shared" si="4921"/>
        <v>0.00002113297662</v>
      </c>
      <c r="AQ494" s="20">
        <f t="shared" si="4921"/>
        <v>0.00001980246926</v>
      </c>
      <c r="AR494" s="20"/>
      <c r="AS494" s="20">
        <f t="shared" ref="AS494:AX494" si="4922">$AC494*AD494</f>
        <v>0.0000002539803607</v>
      </c>
      <c r="AT494" s="20">
        <f t="shared" si="4922"/>
        <v>0</v>
      </c>
      <c r="AU494" s="20">
        <f t="shared" si="4922"/>
        <v>-0.000002118217018</v>
      </c>
      <c r="AV494" s="20">
        <f t="shared" si="4922"/>
        <v>-0.000001673056979</v>
      </c>
      <c r="AW494" s="20">
        <f t="shared" si="4922"/>
        <v>-0.000003064853884</v>
      </c>
      <c r="AX494" s="20">
        <f t="shared" si="4922"/>
        <v>-0.00000296680575</v>
      </c>
      <c r="AY494" s="20"/>
      <c r="AZ494" s="20">
        <f t="shared" ref="AZ494:BD494" si="4923">$AD494*AE494</f>
        <v>0</v>
      </c>
      <c r="BA494" s="20">
        <f t="shared" si="4923"/>
        <v>-0.000001210352056</v>
      </c>
      <c r="BB494" s="20">
        <f t="shared" si="4923"/>
        <v>-0.00000095598701</v>
      </c>
      <c r="BC494" s="20">
        <f t="shared" si="4923"/>
        <v>-0.000001751261636</v>
      </c>
      <c r="BD494" s="20">
        <f t="shared" si="4923"/>
        <v>-0.0000016952368</v>
      </c>
      <c r="BE494" s="20"/>
      <c r="BF494" s="20">
        <f t="shared" ref="BF494:BI494" si="4924">$AE494*AF494</f>
        <v>0</v>
      </c>
      <c r="BG494" s="20">
        <f t="shared" si="4924"/>
        <v>0</v>
      </c>
      <c r="BH494" s="20">
        <f t="shared" si="4924"/>
        <v>0</v>
      </c>
      <c r="BI494" s="20">
        <f t="shared" si="4924"/>
        <v>0</v>
      </c>
      <c r="BJ494" s="20"/>
      <c r="BK494" s="20">
        <f t="shared" ref="BK494:BM494" si="4925">$AF494*AG494</f>
        <v>0.000007973009989</v>
      </c>
      <c r="BL494" s="20">
        <f t="shared" si="4925"/>
        <v>0.00001460566552</v>
      </c>
      <c r="BM494" s="20">
        <f t="shared" si="4925"/>
        <v>0.0000141384138</v>
      </c>
      <c r="BN494" s="20"/>
      <c r="BO494" s="20">
        <f t="shared" ref="BO494:BP494" si="4926">$AG494*AH494</f>
        <v>0.00001153616954</v>
      </c>
      <c r="BP494" s="20">
        <f t="shared" si="4926"/>
        <v>0.00001116711446</v>
      </c>
      <c r="BQ494" s="20"/>
      <c r="BR494" s="20">
        <f t="shared" si="27"/>
        <v>0.00002045690886</v>
      </c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0"/>
      <c r="DB494" s="20"/>
      <c r="DC494" s="20"/>
      <c r="DD494" s="20"/>
      <c r="DE494" s="20"/>
    </row>
    <row r="495" ht="15.75" customHeight="1">
      <c r="A495" s="86">
        <v>44883.0</v>
      </c>
      <c r="B495" s="490">
        <v>0.05</v>
      </c>
      <c r="C495" s="490">
        <v>0.0507</v>
      </c>
      <c r="D495" s="490">
        <v>0.057</v>
      </c>
      <c r="E495" s="20">
        <v>0.046340000000000006</v>
      </c>
      <c r="F495" s="20">
        <v>0.04811</v>
      </c>
      <c r="G495" s="20">
        <v>0.01455</v>
      </c>
      <c r="H495" s="20">
        <v>0.01869</v>
      </c>
      <c r="I495" s="20" t="s">
        <v>83</v>
      </c>
      <c r="J495" s="20"/>
      <c r="K495" s="86">
        <v>44883.0</v>
      </c>
      <c r="L495" s="89">
        <v>0.9688</v>
      </c>
      <c r="M495" s="89">
        <v>140.42</v>
      </c>
      <c r="N495" s="20"/>
      <c r="O495" s="20"/>
      <c r="P495" s="20"/>
      <c r="Q495" s="20"/>
      <c r="R495" s="20"/>
      <c r="S495" s="86">
        <v>44883.0</v>
      </c>
      <c r="T495" s="20">
        <f t="shared" ref="T495:V495" si="4927">(1+B495)*1</f>
        <v>1.05</v>
      </c>
      <c r="U495" s="20">
        <f t="shared" si="4927"/>
        <v>1.0507</v>
      </c>
      <c r="V495" s="20">
        <f t="shared" si="4927"/>
        <v>1.057</v>
      </c>
      <c r="W495" s="91">
        <f t="shared" ref="W495:X495" si="4928">(1+E495)*$L495</f>
        <v>1.013694192</v>
      </c>
      <c r="X495" s="91">
        <f t="shared" si="4928"/>
        <v>1.015408968</v>
      </c>
      <c r="Y495" s="91">
        <f t="shared" ref="Y495:Z495" si="4929">(1+G495)*$M495</f>
        <v>142.463111</v>
      </c>
      <c r="Z495" s="91">
        <f t="shared" si="4929"/>
        <v>143.0444498</v>
      </c>
      <c r="AA495" s="20"/>
      <c r="AB495" s="86">
        <v>44883.0</v>
      </c>
      <c r="AC495" s="92">
        <f t="shared" ref="AC495:AI495" si="4930">LN(T495/T494)</f>
        <v>0.0003810249617</v>
      </c>
      <c r="AD495" s="92">
        <f t="shared" si="4930"/>
        <v>0.0008569388765</v>
      </c>
      <c r="AE495" s="92">
        <f t="shared" si="4930"/>
        <v>0.0005678054473</v>
      </c>
      <c r="AF495" s="92">
        <f t="shared" si="4930"/>
        <v>0.003743508701</v>
      </c>
      <c r="AG495" s="92">
        <f t="shared" si="4930"/>
        <v>0.00413460425</v>
      </c>
      <c r="AH495" s="92">
        <f t="shared" si="4930"/>
        <v>0.001563315545</v>
      </c>
      <c r="AI495" s="92">
        <f t="shared" si="4930"/>
        <v>0.001641300773</v>
      </c>
      <c r="AJ495" s="20"/>
      <c r="AK495" s="20">
        <f t="shared" ref="AK495:AQ495" si="4931">AC495*AC495</f>
        <v>0.0000001451800215</v>
      </c>
      <c r="AL495" s="20">
        <f t="shared" si="4931"/>
        <v>0.0000007343442381</v>
      </c>
      <c r="AM495" s="20">
        <f t="shared" si="4931"/>
        <v>0.0000003224030259</v>
      </c>
      <c r="AN495" s="20">
        <f t="shared" si="4931"/>
        <v>0.0000140138574</v>
      </c>
      <c r="AO495" s="20">
        <f t="shared" si="4931"/>
        <v>0.0000170949523</v>
      </c>
      <c r="AP495" s="20">
        <f t="shared" si="4931"/>
        <v>0.000002443955494</v>
      </c>
      <c r="AQ495" s="20">
        <f t="shared" si="4931"/>
        <v>0.000002693868229</v>
      </c>
      <c r="AR495" s="20"/>
      <c r="AS495" s="20">
        <f t="shared" ref="AS495:AX495" si="4932">$AC495*AD495</f>
        <v>0.0000003265151026</v>
      </c>
      <c r="AT495" s="20">
        <f t="shared" si="4932"/>
        <v>0.0000002163480488</v>
      </c>
      <c r="AU495" s="20">
        <f t="shared" si="4932"/>
        <v>0.00000142637026</v>
      </c>
      <c r="AV495" s="20">
        <f t="shared" si="4932"/>
        <v>0.000001575387426</v>
      </c>
      <c r="AW495" s="20">
        <f t="shared" si="4932"/>
        <v>0.0000005956622459</v>
      </c>
      <c r="AX495" s="20">
        <f t="shared" si="4932"/>
        <v>0.0000006253765644</v>
      </c>
      <c r="AY495" s="20"/>
      <c r="AZ495" s="20">
        <f t="shared" ref="AZ495:BD495" si="4933">$AD495*AE495</f>
        <v>0.0000004865745621</v>
      </c>
      <c r="BA495" s="20">
        <f t="shared" si="4933"/>
        <v>0.000003207958141</v>
      </c>
      <c r="BB495" s="20">
        <f t="shared" si="4933"/>
        <v>0.000003543103121</v>
      </c>
      <c r="BC495" s="20">
        <f t="shared" si="4933"/>
        <v>0.000001339665867</v>
      </c>
      <c r="BD495" s="20">
        <f t="shared" si="4933"/>
        <v>0.000001406494441</v>
      </c>
      <c r="BE495" s="20"/>
      <c r="BF495" s="20">
        <f t="shared" ref="BF495:BI495" si="4934">$AE495*AF495</f>
        <v>0.000002125584632</v>
      </c>
      <c r="BG495" s="20">
        <f t="shared" si="4934"/>
        <v>0.000002347650815</v>
      </c>
      <c r="BH495" s="20">
        <f t="shared" si="4934"/>
        <v>0.0000008876590825</v>
      </c>
      <c r="BI495" s="20">
        <f t="shared" si="4934"/>
        <v>0.0000009319395197</v>
      </c>
      <c r="BJ495" s="20"/>
      <c r="BK495" s="20">
        <f t="shared" ref="BK495:BM495" si="4935">$AF495*AG495</f>
        <v>0.00001547792699</v>
      </c>
      <c r="BL495" s="20">
        <f t="shared" si="4935"/>
        <v>0.000005852285347</v>
      </c>
      <c r="BM495" s="20">
        <f t="shared" si="4935"/>
        <v>0.000006144223726</v>
      </c>
      <c r="BN495" s="20"/>
      <c r="BO495" s="20">
        <f t="shared" ref="BO495:BP495" si="4936">$AG495*AH495</f>
        <v>0.000006463691098</v>
      </c>
      <c r="BP495" s="20">
        <f t="shared" si="4936"/>
        <v>0.000006786129153</v>
      </c>
      <c r="BQ495" s="20"/>
      <c r="BR495" s="20">
        <f t="shared" si="27"/>
        <v>0.000002565871014</v>
      </c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/>
      <c r="DB495" s="20"/>
      <c r="DC495" s="20"/>
      <c r="DD495" s="20"/>
      <c r="DE495" s="20"/>
    </row>
    <row r="496" ht="15.75" customHeight="1">
      <c r="A496" s="86">
        <v>44886.0</v>
      </c>
      <c r="B496" s="490">
        <v>0.0501</v>
      </c>
      <c r="C496" s="490">
        <v>0.051100000000000007</v>
      </c>
      <c r="D496" s="490">
        <v>0.057300000000000004</v>
      </c>
      <c r="E496" s="20">
        <v>0.04650000000000001</v>
      </c>
      <c r="F496" s="20">
        <v>0.0484</v>
      </c>
      <c r="G496" s="20">
        <v>0.014610000000000001</v>
      </c>
      <c r="H496" s="20">
        <v>0.01875</v>
      </c>
      <c r="I496" s="20" t="s">
        <v>83</v>
      </c>
      <c r="J496" s="20"/>
      <c r="K496" s="86">
        <v>44886.0</v>
      </c>
      <c r="L496" s="89">
        <v>0.9767</v>
      </c>
      <c r="M496" s="89">
        <v>142.17</v>
      </c>
      <c r="N496" s="20"/>
      <c r="O496" s="20"/>
      <c r="P496" s="20"/>
      <c r="Q496" s="20"/>
      <c r="R496" s="20"/>
      <c r="S496" s="86">
        <v>44886.0</v>
      </c>
      <c r="T496" s="20">
        <f t="shared" ref="T496:V496" si="4937">(1+B496)*1</f>
        <v>1.0501</v>
      </c>
      <c r="U496" s="20">
        <f t="shared" si="4937"/>
        <v>1.0511</v>
      </c>
      <c r="V496" s="20">
        <f t="shared" si="4937"/>
        <v>1.0573</v>
      </c>
      <c r="W496" s="91">
        <f t="shared" ref="W496:X496" si="4938">(1+E496)*$L496</f>
        <v>1.02211655</v>
      </c>
      <c r="X496" s="91">
        <f t="shared" si="4938"/>
        <v>1.02397228</v>
      </c>
      <c r="Y496" s="91">
        <f t="shared" ref="Y496:Z496" si="4939">(1+G496)*$M496</f>
        <v>144.2471037</v>
      </c>
      <c r="Z496" s="91">
        <f t="shared" si="4939"/>
        <v>144.8356875</v>
      </c>
      <c r="AA496" s="20"/>
      <c r="AB496" s="86">
        <v>44886.0</v>
      </c>
      <c r="AC496" s="92">
        <f t="shared" ref="AC496:AI496" si="4940">LN(T496/T495)</f>
        <v>0.00009523356038</v>
      </c>
      <c r="AD496" s="92">
        <f t="shared" si="4940"/>
        <v>0.0003806261346</v>
      </c>
      <c r="AE496" s="92">
        <f t="shared" si="4940"/>
        <v>0.0002837818682</v>
      </c>
      <c r="AF496" s="92">
        <f t="shared" si="4940"/>
        <v>0.008274252491</v>
      </c>
      <c r="AG496" s="92">
        <f t="shared" si="4940"/>
        <v>0.008398000459</v>
      </c>
      <c r="AH496" s="92">
        <f t="shared" si="4940"/>
        <v>0.01244473083</v>
      </c>
      <c r="AI496" s="92">
        <f t="shared" si="4940"/>
        <v>0.0124444905</v>
      </c>
      <c r="AJ496" s="20"/>
      <c r="AK496" s="20">
        <f t="shared" ref="AK496:AQ496" si="4941">AC496*AC496</f>
        <v>0.000000009069431022</v>
      </c>
      <c r="AL496" s="20">
        <f t="shared" si="4941"/>
        <v>0.0000001448762543</v>
      </c>
      <c r="AM496" s="20">
        <f t="shared" si="4941"/>
        <v>0.00000008053214874</v>
      </c>
      <c r="AN496" s="20">
        <f t="shared" si="4941"/>
        <v>0.00006846325429</v>
      </c>
      <c r="AO496" s="20">
        <f t="shared" si="4941"/>
        <v>0.00007052641171</v>
      </c>
      <c r="AP496" s="20">
        <f t="shared" si="4941"/>
        <v>0.0001548713254</v>
      </c>
      <c r="AQ496" s="20">
        <f t="shared" si="4941"/>
        <v>0.0001548653438</v>
      </c>
      <c r="AR496" s="20"/>
      <c r="AS496" s="20">
        <f t="shared" ref="AS496:AX496" si="4942">$AC496*AD496</f>
        <v>0.00000003624838197</v>
      </c>
      <c r="AT496" s="20">
        <f t="shared" si="4942"/>
        <v>0.00000002702555768</v>
      </c>
      <c r="AU496" s="20">
        <f t="shared" si="4942"/>
        <v>0.0000007879865242</v>
      </c>
      <c r="AV496" s="20">
        <f t="shared" si="4942"/>
        <v>0.0000007997714838</v>
      </c>
      <c r="AW496" s="20">
        <f t="shared" si="4942"/>
        <v>0.000001185156025</v>
      </c>
      <c r="AX496" s="20">
        <f t="shared" si="4942"/>
        <v>0.000001185133137</v>
      </c>
      <c r="AY496" s="20"/>
      <c r="AZ496" s="20">
        <f t="shared" ref="AZ496:BD496" si="4943">$AD496*AE496</f>
        <v>0.0000001080147956</v>
      </c>
      <c r="BA496" s="20">
        <f t="shared" si="4943"/>
        <v>0.000003149396742</v>
      </c>
      <c r="BB496" s="20">
        <f t="shared" si="4943"/>
        <v>0.000003196498453</v>
      </c>
      <c r="BC496" s="20">
        <f t="shared" si="4943"/>
        <v>0.000004736789792</v>
      </c>
      <c r="BD496" s="20">
        <f t="shared" si="4943"/>
        <v>0.000004736698315</v>
      </c>
      <c r="BE496" s="20"/>
      <c r="BF496" s="20">
        <f t="shared" ref="BF496:BI496" si="4944">$AE496*AF496</f>
        <v>0.00000234808283</v>
      </c>
      <c r="BG496" s="20">
        <f t="shared" si="4944"/>
        <v>0.00000238320026</v>
      </c>
      <c r="BH496" s="20">
        <f t="shared" si="4944"/>
        <v>0.000003531588965</v>
      </c>
      <c r="BI496" s="20">
        <f t="shared" si="4944"/>
        <v>0.000003531520763</v>
      </c>
      <c r="BJ496" s="20"/>
      <c r="BK496" s="20">
        <f t="shared" ref="BK496:BM496" si="4945">$AF496*AG496</f>
        <v>0.00006948717622</v>
      </c>
      <c r="BL496" s="20">
        <f t="shared" si="4945"/>
        <v>0.0001029708451</v>
      </c>
      <c r="BM496" s="20">
        <f t="shared" si="4945"/>
        <v>0.0001029688565</v>
      </c>
      <c r="BN496" s="20"/>
      <c r="BO496" s="20">
        <f t="shared" ref="BO496:BP496" si="4946">$AG496*AH496</f>
        <v>0.0001045108552</v>
      </c>
      <c r="BP496" s="20">
        <f t="shared" si="4946"/>
        <v>0.0001045088369</v>
      </c>
      <c r="BQ496" s="20"/>
      <c r="BR496" s="20">
        <f t="shared" si="27"/>
        <v>0.0001548683346</v>
      </c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  <c r="CW496" s="20"/>
      <c r="CX496" s="20"/>
      <c r="CY496" s="20"/>
      <c r="CZ496" s="20"/>
      <c r="DA496" s="20"/>
      <c r="DB496" s="20"/>
      <c r="DC496" s="20"/>
      <c r="DD496" s="20"/>
      <c r="DE496" s="20"/>
    </row>
    <row r="497" ht="15.75" customHeight="1">
      <c r="A497" s="86">
        <v>44887.0</v>
      </c>
      <c r="B497" s="490">
        <v>0.05</v>
      </c>
      <c r="C497" s="490">
        <v>0.051</v>
      </c>
      <c r="D497" s="490">
        <v>0.0572</v>
      </c>
      <c r="E497" s="20">
        <v>0.04657</v>
      </c>
      <c r="F497" s="20">
        <v>0.04854</v>
      </c>
      <c r="G497" s="20">
        <v>0.01473</v>
      </c>
      <c r="H497" s="20">
        <v>0.018879999999999997</v>
      </c>
      <c r="I497" s="20" t="s">
        <v>83</v>
      </c>
      <c r="J497" s="20"/>
      <c r="K497" s="86">
        <v>44887.0</v>
      </c>
      <c r="L497" s="89">
        <v>0.9707</v>
      </c>
      <c r="M497" s="89">
        <v>141.29</v>
      </c>
      <c r="N497" s="20"/>
      <c r="O497" s="20"/>
      <c r="P497" s="20"/>
      <c r="Q497" s="20"/>
      <c r="R497" s="20"/>
      <c r="S497" s="86">
        <v>44887.0</v>
      </c>
      <c r="T497" s="20">
        <f t="shared" ref="T497:V497" si="4947">(1+B497)*1</f>
        <v>1.05</v>
      </c>
      <c r="U497" s="20">
        <f t="shared" si="4947"/>
        <v>1.051</v>
      </c>
      <c r="V497" s="20">
        <f t="shared" si="4947"/>
        <v>1.0572</v>
      </c>
      <c r="W497" s="91">
        <f t="shared" ref="W497:X497" si="4948">(1+E497)*$L497</f>
        <v>1.015905499</v>
      </c>
      <c r="X497" s="91">
        <f t="shared" si="4948"/>
        <v>1.017817778</v>
      </c>
      <c r="Y497" s="91">
        <f t="shared" ref="Y497:Z497" si="4949">(1+G497)*$M497</f>
        <v>143.3712017</v>
      </c>
      <c r="Z497" s="91">
        <f t="shared" si="4949"/>
        <v>143.9575552</v>
      </c>
      <c r="AA497" s="20"/>
      <c r="AB497" s="86">
        <v>44887.0</v>
      </c>
      <c r="AC497" s="92">
        <f t="shared" ref="AC497:AI497" si="4950">LN(T497/T496)</f>
        <v>-0.00009523356038</v>
      </c>
      <c r="AD497" s="92">
        <f t="shared" si="4950"/>
        <v>-0.00009514295236</v>
      </c>
      <c r="AE497" s="92">
        <f t="shared" si="4950"/>
        <v>-0.00009458500835</v>
      </c>
      <c r="AF497" s="92">
        <f t="shared" si="4950"/>
        <v>-0.00609519434</v>
      </c>
      <c r="AG497" s="92">
        <f t="shared" si="4950"/>
        <v>-0.006028553832</v>
      </c>
      <c r="AH497" s="92">
        <f t="shared" si="4950"/>
        <v>-0.006090743818</v>
      </c>
      <c r="AI497" s="92">
        <f t="shared" si="4950"/>
        <v>-0.006081409649</v>
      </c>
      <c r="AJ497" s="20"/>
      <c r="AK497" s="20">
        <f t="shared" ref="AK497:AQ497" si="4951">AC497*AC497</f>
        <v>0.000000009069431022</v>
      </c>
      <c r="AL497" s="20">
        <f t="shared" si="4951"/>
        <v>0.000000009052181383</v>
      </c>
      <c r="AM497" s="20">
        <f t="shared" si="4951"/>
        <v>0.000000008946323804</v>
      </c>
      <c r="AN497" s="20">
        <f t="shared" si="4951"/>
        <v>0.00003715139404</v>
      </c>
      <c r="AO497" s="20">
        <f t="shared" si="4951"/>
        <v>0.00003634346131</v>
      </c>
      <c r="AP497" s="20">
        <f t="shared" si="4951"/>
        <v>0.00003709716026</v>
      </c>
      <c r="AQ497" s="20">
        <f t="shared" si="4951"/>
        <v>0.00003698354332</v>
      </c>
      <c r="AR497" s="20"/>
      <c r="AS497" s="20">
        <f t="shared" ref="AS497:AX497" si="4952">$AC497*AD497</f>
        <v>0.000000009060802098</v>
      </c>
      <c r="AT497" s="20">
        <f t="shared" si="4952"/>
        <v>0.000000009007667103</v>
      </c>
      <c r="AU497" s="20">
        <f t="shared" si="4952"/>
        <v>0.0000005804670582</v>
      </c>
      <c r="AV497" s="20">
        <f t="shared" si="4952"/>
        <v>0.0000005741206454</v>
      </c>
      <c r="AW497" s="20">
        <f t="shared" si="4952"/>
        <v>0.0000005800432191</v>
      </c>
      <c r="AX497" s="20">
        <f t="shared" si="4952"/>
        <v>0.000000579154293</v>
      </c>
      <c r="AY497" s="20"/>
      <c r="AZ497" s="20">
        <f t="shared" ref="AZ497:BD497" si="4953">$AD497*AE497</f>
        <v>0.000000008999096943</v>
      </c>
      <c r="BA497" s="20">
        <f t="shared" si="4953"/>
        <v>0.0000005799147847</v>
      </c>
      <c r="BB497" s="20">
        <f t="shared" si="4953"/>
        <v>0.0000005735744101</v>
      </c>
      <c r="BC497" s="20">
        <f t="shared" si="4953"/>
        <v>0.0000005794913489</v>
      </c>
      <c r="BD497" s="20">
        <f t="shared" si="4953"/>
        <v>0.0000005786032685</v>
      </c>
      <c r="BE497" s="20"/>
      <c r="BF497" s="20">
        <f t="shared" ref="BF497:BI497" si="4954">$AE497*AF497</f>
        <v>0.0000005765140075</v>
      </c>
      <c r="BG497" s="20">
        <f t="shared" si="4954"/>
        <v>0.0000005702108146</v>
      </c>
      <c r="BH497" s="20">
        <f t="shared" si="4954"/>
        <v>0.0000005760930549</v>
      </c>
      <c r="BI497" s="20">
        <f t="shared" si="4954"/>
        <v>0.0000005752101824</v>
      </c>
      <c r="BJ497" s="20"/>
      <c r="BK497" s="20">
        <f t="shared" ref="BK497:BM497" si="4955">$AF497*AG497</f>
        <v>0.0000367452072</v>
      </c>
      <c r="BL497" s="20">
        <f t="shared" si="4955"/>
        <v>0.00003712426725</v>
      </c>
      <c r="BM497" s="20">
        <f t="shared" si="4955"/>
        <v>0.00003706737367</v>
      </c>
      <c r="BN497" s="20"/>
      <c r="BO497" s="20">
        <f t="shared" ref="BO497:BP497" si="4956">$AG497*AH497</f>
        <v>0.00003671837699</v>
      </c>
      <c r="BP497" s="20">
        <f t="shared" si="4956"/>
        <v>0.00003666210545</v>
      </c>
      <c r="BQ497" s="20"/>
      <c r="BR497" s="20">
        <f t="shared" si="27"/>
        <v>0.00003704030823</v>
      </c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20"/>
    </row>
    <row r="498" ht="15.75" customHeight="1">
      <c r="A498" s="86">
        <v>44888.0</v>
      </c>
      <c r="B498" s="490">
        <v>0.0495</v>
      </c>
      <c r="C498" s="490">
        <v>0.0506</v>
      </c>
      <c r="D498" s="490">
        <v>0.056299999999999996</v>
      </c>
      <c r="E498" s="20">
        <v>0.04629</v>
      </c>
      <c r="F498" s="20">
        <v>0.047670000000000004</v>
      </c>
      <c r="G498" s="20">
        <v>0.01473</v>
      </c>
      <c r="H498" s="20">
        <v>0.018879999999999997</v>
      </c>
      <c r="I498" s="20" t="s">
        <v>83</v>
      </c>
      <c r="J498" s="20"/>
      <c r="K498" s="86">
        <v>44888.0</v>
      </c>
      <c r="L498" s="89">
        <v>0.9621</v>
      </c>
      <c r="M498" s="89">
        <v>139.62</v>
      </c>
      <c r="N498" s="20"/>
      <c r="O498" s="20"/>
      <c r="P498" s="20"/>
      <c r="Q498" s="20"/>
      <c r="R498" s="20"/>
      <c r="S498" s="86">
        <v>44888.0</v>
      </c>
      <c r="T498" s="20">
        <f t="shared" ref="T498:V498" si="4957">(1+B498)*1</f>
        <v>1.0495</v>
      </c>
      <c r="U498" s="20">
        <f t="shared" si="4957"/>
        <v>1.0506</v>
      </c>
      <c r="V498" s="20">
        <f t="shared" si="4957"/>
        <v>1.0563</v>
      </c>
      <c r="W498" s="91">
        <f t="shared" ref="W498:X498" si="4958">(1+E498)*$L498</f>
        <v>1.006635609</v>
      </c>
      <c r="X498" s="91">
        <f t="shared" si="4958"/>
        <v>1.007963307</v>
      </c>
      <c r="Y498" s="91">
        <f t="shared" ref="Y498:Z498" si="4959">(1+G498)*$M498</f>
        <v>141.6766026</v>
      </c>
      <c r="Z498" s="91">
        <f t="shared" si="4959"/>
        <v>142.2560256</v>
      </c>
      <c r="AA498" s="20"/>
      <c r="AB498" s="86">
        <v>44888.0</v>
      </c>
      <c r="AC498" s="92">
        <f t="shared" ref="AC498:AI498" si="4960">LN(T498/T497)</f>
        <v>-0.0004763038909</v>
      </c>
      <c r="AD498" s="92">
        <f t="shared" si="4960"/>
        <v>-0.0003806623571</v>
      </c>
      <c r="AE498" s="92">
        <f t="shared" si="4960"/>
        <v>-0.000851667901</v>
      </c>
      <c r="AF498" s="92">
        <f t="shared" si="4960"/>
        <v>-0.009166641779</v>
      </c>
      <c r="AG498" s="92">
        <f t="shared" si="4960"/>
        <v>-0.009729134905</v>
      </c>
      <c r="AH498" s="92">
        <f t="shared" si="4960"/>
        <v>-0.01189006924</v>
      </c>
      <c r="AI498" s="92">
        <f t="shared" si="4960"/>
        <v>-0.01189006924</v>
      </c>
      <c r="AJ498" s="20"/>
      <c r="AK498" s="20">
        <f t="shared" ref="AK498:AQ498" si="4961">AC498*AC498</f>
        <v>0.0000002268653965</v>
      </c>
      <c r="AL498" s="20">
        <f t="shared" si="4961"/>
        <v>0.0000001449038301</v>
      </c>
      <c r="AM498" s="20">
        <f t="shared" si="4961"/>
        <v>0.0000007253382136</v>
      </c>
      <c r="AN498" s="20">
        <f t="shared" si="4961"/>
        <v>0.00008402732151</v>
      </c>
      <c r="AO498" s="20">
        <f t="shared" si="4961"/>
        <v>0.000094656066</v>
      </c>
      <c r="AP498" s="20">
        <f t="shared" si="4961"/>
        <v>0.0001413737464</v>
      </c>
      <c r="AQ498" s="20">
        <f t="shared" si="4961"/>
        <v>0.0001413737464</v>
      </c>
      <c r="AR498" s="20"/>
      <c r="AS498" s="20">
        <f t="shared" ref="AS498:AX498" si="4962">$AC498*AD498</f>
        <v>0.0000001813109618</v>
      </c>
      <c r="AT498" s="20">
        <f t="shared" si="4962"/>
        <v>0.000000405652735</v>
      </c>
      <c r="AU498" s="20">
        <f t="shared" si="4962"/>
        <v>0.000004366107146</v>
      </c>
      <c r="AV498" s="20">
        <f t="shared" si="4962"/>
        <v>0.00000463402481</v>
      </c>
      <c r="AW498" s="20">
        <f t="shared" si="4962"/>
        <v>0.00000566328624</v>
      </c>
      <c r="AX498" s="20">
        <f t="shared" si="4962"/>
        <v>0.00000566328624</v>
      </c>
      <c r="AY498" s="20"/>
      <c r="AZ498" s="20">
        <f t="shared" ref="AZ498:BD498" si="4963">$AD498*AE498</f>
        <v>0.0000003241979107</v>
      </c>
      <c r="BA498" s="20">
        <f t="shared" si="4963"/>
        <v>0.000003489395466</v>
      </c>
      <c r="BB498" s="20">
        <f t="shared" si="4963"/>
        <v>0.000003703515425</v>
      </c>
      <c r="BC498" s="20">
        <f t="shared" si="4963"/>
        <v>0.000004526101781</v>
      </c>
      <c r="BD498" s="20">
        <f t="shared" si="4963"/>
        <v>0.000004526101781</v>
      </c>
      <c r="BE498" s="20"/>
      <c r="BF498" s="20">
        <f t="shared" ref="BF498:BI498" si="4964">$AE498*AF498</f>
        <v>0.000007806934563</v>
      </c>
      <c r="BG498" s="20">
        <f t="shared" si="4964"/>
        <v>0.000008285991903</v>
      </c>
      <c r="BH498" s="20">
        <f t="shared" si="4964"/>
        <v>0.00001012639031</v>
      </c>
      <c r="BI498" s="20">
        <f t="shared" si="4964"/>
        <v>0.00001012639031</v>
      </c>
      <c r="BJ498" s="20"/>
      <c r="BK498" s="20">
        <f t="shared" ref="BK498:BM498" si="4965">$AF498*AG498</f>
        <v>0.00008918349449</v>
      </c>
      <c r="BL498" s="20">
        <f t="shared" si="4965"/>
        <v>0.0001089920054</v>
      </c>
      <c r="BM498" s="20">
        <f t="shared" si="4965"/>
        <v>0.0001089920054</v>
      </c>
      <c r="BN498" s="20"/>
      <c r="BO498" s="20">
        <f t="shared" ref="BO498:BP498" si="4966">$AG498*AH498</f>
        <v>0.0001156800876</v>
      </c>
      <c r="BP498" s="20">
        <f t="shared" si="4966"/>
        <v>0.0001156800876</v>
      </c>
      <c r="BQ498" s="20"/>
      <c r="BR498" s="20">
        <f t="shared" si="27"/>
        <v>0.0001413737464</v>
      </c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0"/>
      <c r="DB498" s="20"/>
      <c r="DC498" s="20"/>
      <c r="DD498" s="20"/>
      <c r="DE498" s="20"/>
    </row>
    <row r="499" ht="15.75" customHeight="1">
      <c r="A499" s="86">
        <v>44889.0</v>
      </c>
      <c r="B499" s="490">
        <v>0.0496</v>
      </c>
      <c r="C499" s="490">
        <v>0.0506</v>
      </c>
      <c r="D499" s="490">
        <v>0.0562</v>
      </c>
      <c r="E499" s="20">
        <v>0.04548</v>
      </c>
      <c r="F499" s="20">
        <v>0.046689999999999995</v>
      </c>
      <c r="G499" s="20">
        <v>0.01478</v>
      </c>
      <c r="H499" s="20">
        <v>0.01889</v>
      </c>
      <c r="I499" s="20" t="s">
        <v>83</v>
      </c>
      <c r="J499" s="20"/>
      <c r="K499" s="86">
        <v>44889.0</v>
      </c>
      <c r="L499" s="89">
        <v>0.9611</v>
      </c>
      <c r="M499" s="89">
        <v>138.68</v>
      </c>
      <c r="N499" s="20"/>
      <c r="O499" s="20"/>
      <c r="P499" s="20"/>
      <c r="Q499" s="20"/>
      <c r="R499" s="20"/>
      <c r="S499" s="86">
        <v>44889.0</v>
      </c>
      <c r="T499" s="20">
        <f t="shared" ref="T499:V499" si="4967">(1+B499)*1</f>
        <v>1.0496</v>
      </c>
      <c r="U499" s="20">
        <f t="shared" si="4967"/>
        <v>1.0506</v>
      </c>
      <c r="V499" s="20">
        <f t="shared" si="4967"/>
        <v>1.0562</v>
      </c>
      <c r="W499" s="91">
        <f t="shared" ref="W499:X499" si="4968">(1+E499)*$L499</f>
        <v>1.004810828</v>
      </c>
      <c r="X499" s="91">
        <f t="shared" si="4968"/>
        <v>1.005973759</v>
      </c>
      <c r="Y499" s="91">
        <f t="shared" ref="Y499:Z499" si="4969">(1+G499)*$M499</f>
        <v>140.7296904</v>
      </c>
      <c r="Z499" s="91">
        <f t="shared" si="4969"/>
        <v>141.2996652</v>
      </c>
      <c r="AA499" s="20"/>
      <c r="AB499" s="86">
        <v>44889.0</v>
      </c>
      <c r="AC499" s="92">
        <f t="shared" ref="AC499:AI499" si="4970">LN(T499/T498)</f>
        <v>0.00009527892914</v>
      </c>
      <c r="AD499" s="92">
        <f t="shared" si="4970"/>
        <v>0</v>
      </c>
      <c r="AE499" s="92">
        <f t="shared" si="4970"/>
        <v>-0.00009467455628</v>
      </c>
      <c r="AF499" s="92">
        <f t="shared" si="4970"/>
        <v>-0.001814397308</v>
      </c>
      <c r="AG499" s="92">
        <f t="shared" si="4970"/>
        <v>-0.001975780357</v>
      </c>
      <c r="AH499" s="92">
        <f t="shared" si="4970"/>
        <v>-0.006706052748</v>
      </c>
      <c r="AI499" s="92">
        <f t="shared" si="4970"/>
        <v>-0.006745511075</v>
      </c>
      <c r="AJ499" s="20"/>
      <c r="AK499" s="20">
        <f t="shared" ref="AK499:AQ499" si="4971">AC499*AC499</f>
        <v>0.000000009078074337</v>
      </c>
      <c r="AL499" s="20">
        <f t="shared" si="4971"/>
        <v>0</v>
      </c>
      <c r="AM499" s="20">
        <f t="shared" si="4971"/>
        <v>0.000000008963271608</v>
      </c>
      <c r="AN499" s="20">
        <f t="shared" si="4971"/>
        <v>0.000003292037593</v>
      </c>
      <c r="AO499" s="20">
        <f t="shared" si="4971"/>
        <v>0.000003903708018</v>
      </c>
      <c r="AP499" s="20">
        <f t="shared" si="4971"/>
        <v>0.00004497114346</v>
      </c>
      <c r="AQ499" s="20">
        <f t="shared" si="4971"/>
        <v>0.00004550191966</v>
      </c>
      <c r="AR499" s="20"/>
      <c r="AS499" s="20">
        <f t="shared" ref="AS499:AX499" si="4972">$AC499*AD499</f>
        <v>0</v>
      </c>
      <c r="AT499" s="20">
        <f t="shared" si="4972"/>
        <v>-0.000000009020490339</v>
      </c>
      <c r="AU499" s="20">
        <f t="shared" si="4972"/>
        <v>-0.0000001728738326</v>
      </c>
      <c r="AV499" s="20">
        <f t="shared" si="4972"/>
        <v>-0.0000001882502366</v>
      </c>
      <c r="AW499" s="20">
        <f t="shared" si="4972"/>
        <v>-0.0000006389455246</v>
      </c>
      <c r="AX499" s="20">
        <f t="shared" si="4972"/>
        <v>-0.0000006427050717</v>
      </c>
      <c r="AY499" s="20"/>
      <c r="AZ499" s="20">
        <f t="shared" ref="AZ499:BD499" si="4973">$AD499*AE499</f>
        <v>0</v>
      </c>
      <c r="BA499" s="20">
        <f t="shared" si="4973"/>
        <v>0</v>
      </c>
      <c r="BB499" s="20">
        <f t="shared" si="4973"/>
        <v>0</v>
      </c>
      <c r="BC499" s="20">
        <f t="shared" si="4973"/>
        <v>0</v>
      </c>
      <c r="BD499" s="20">
        <f t="shared" si="4973"/>
        <v>0</v>
      </c>
      <c r="BE499" s="20"/>
      <c r="BF499" s="20">
        <f t="shared" ref="BF499:BI499" si="4974">$AE499*AF499</f>
        <v>0.0000001717772601</v>
      </c>
      <c r="BG499" s="20">
        <f t="shared" si="4974"/>
        <v>0.0000001870561286</v>
      </c>
      <c r="BH499" s="20">
        <f t="shared" si="4974"/>
        <v>0.0000006348925684</v>
      </c>
      <c r="BI499" s="20">
        <f t="shared" si="4974"/>
        <v>0.0000006386282679</v>
      </c>
      <c r="BJ499" s="20"/>
      <c r="BK499" s="20">
        <f t="shared" ref="BK499:BM499" si="4975">$AF499*AG499</f>
        <v>0.000003584850561</v>
      </c>
      <c r="BL499" s="20">
        <f t="shared" si="4975"/>
        <v>0.00001216744406</v>
      </c>
      <c r="BM499" s="20">
        <f t="shared" si="4975"/>
        <v>0.00001223903714</v>
      </c>
      <c r="BN499" s="20"/>
      <c r="BO499" s="20">
        <f t="shared" ref="BO499:BP499" si="4976">$AG499*AH499</f>
        <v>0.00001324968729</v>
      </c>
      <c r="BP499" s="20">
        <f t="shared" si="4976"/>
        <v>0.00001332764828</v>
      </c>
      <c r="BQ499" s="20"/>
      <c r="BR499" s="20">
        <f t="shared" si="27"/>
        <v>0.00004523575308</v>
      </c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  <c r="CW499" s="20"/>
      <c r="CX499" s="20"/>
      <c r="CY499" s="20"/>
      <c r="CZ499" s="20"/>
      <c r="DA499" s="20"/>
      <c r="DB499" s="20"/>
      <c r="DC499" s="20"/>
      <c r="DD499" s="20"/>
      <c r="DE499" s="20"/>
    </row>
    <row r="500" ht="15.75" customHeight="1">
      <c r="A500" s="86">
        <v>44890.0</v>
      </c>
      <c r="B500" s="490">
        <v>0.0484</v>
      </c>
      <c r="C500" s="490">
        <v>0.0489</v>
      </c>
      <c r="D500" s="490">
        <v>0.054299999999999994</v>
      </c>
      <c r="E500" s="20">
        <v>0.04511999999999999</v>
      </c>
      <c r="F500" s="20">
        <v>0.04623</v>
      </c>
      <c r="G500" s="20">
        <v>0.014950000000000001</v>
      </c>
      <c r="H500" s="20">
        <v>0.01922</v>
      </c>
      <c r="I500" s="20" t="s">
        <v>83</v>
      </c>
      <c r="J500" s="20"/>
      <c r="K500" s="86">
        <v>44890.0</v>
      </c>
      <c r="L500" s="89">
        <v>0.9627</v>
      </c>
      <c r="M500" s="89">
        <v>139.38</v>
      </c>
      <c r="N500" s="20"/>
      <c r="O500" s="20"/>
      <c r="P500" s="20"/>
      <c r="Q500" s="20"/>
      <c r="R500" s="20"/>
      <c r="S500" s="86">
        <v>44890.0</v>
      </c>
      <c r="T500" s="20">
        <f t="shared" ref="T500:V500" si="4977">(1+B500)*1</f>
        <v>1.0484</v>
      </c>
      <c r="U500" s="20">
        <f t="shared" si="4977"/>
        <v>1.0489</v>
      </c>
      <c r="V500" s="20">
        <f t="shared" si="4977"/>
        <v>1.0543</v>
      </c>
      <c r="W500" s="91">
        <f t="shared" ref="W500:X500" si="4978">(1+E500)*$L500</f>
        <v>1.006137024</v>
      </c>
      <c r="X500" s="91">
        <f t="shared" si="4978"/>
        <v>1.007205621</v>
      </c>
      <c r="Y500" s="91">
        <f t="shared" ref="Y500:Z500" si="4979">(1+G500)*$M500</f>
        <v>141.463731</v>
      </c>
      <c r="Z500" s="91">
        <f t="shared" si="4979"/>
        <v>142.0588836</v>
      </c>
      <c r="AA500" s="20"/>
      <c r="AB500" s="86">
        <v>44890.0</v>
      </c>
      <c r="AC500" s="92">
        <f t="shared" ref="AC500:AI500" si="4980">LN(T500/T499)</f>
        <v>-0.001143946741</v>
      </c>
      <c r="AD500" s="92">
        <f t="shared" si="4980"/>
        <v>-0.001619433552</v>
      </c>
      <c r="AE500" s="92">
        <f t="shared" si="4980"/>
        <v>-0.00180052169</v>
      </c>
      <c r="AF500" s="92">
        <f t="shared" si="4980"/>
        <v>0.001318976214</v>
      </c>
      <c r="AG500" s="92">
        <f t="shared" si="4980"/>
        <v>0.001223797706</v>
      </c>
      <c r="AH500" s="92">
        <f t="shared" si="4980"/>
        <v>0.005202405158</v>
      </c>
      <c r="AI500" s="92">
        <f t="shared" si="4980"/>
        <v>0.005358724627</v>
      </c>
      <c r="AJ500" s="20"/>
      <c r="AK500" s="20">
        <f t="shared" ref="AK500:AQ500" si="4981">AC500*AC500</f>
        <v>0.000001308614145</v>
      </c>
      <c r="AL500" s="20">
        <f t="shared" si="4981"/>
        <v>0.00000262256503</v>
      </c>
      <c r="AM500" s="20">
        <f t="shared" si="4981"/>
        <v>0.000003241878356</v>
      </c>
      <c r="AN500" s="20">
        <f t="shared" si="4981"/>
        <v>0.000001739698253</v>
      </c>
      <c r="AO500" s="20">
        <f t="shared" si="4981"/>
        <v>0.000001497680826</v>
      </c>
      <c r="AP500" s="20">
        <f t="shared" si="4981"/>
        <v>0.00002706501943</v>
      </c>
      <c r="AQ500" s="20">
        <f t="shared" si="4981"/>
        <v>0.00002871592962</v>
      </c>
      <c r="AR500" s="20"/>
      <c r="AS500" s="20">
        <f t="shared" ref="AS500:AX500" si="4982">$AC500*AD500</f>
        <v>0.000001852545734</v>
      </c>
      <c r="AT500" s="20">
        <f t="shared" si="4982"/>
        <v>0.000002059700919</v>
      </c>
      <c r="AU500" s="20">
        <f t="shared" si="4982"/>
        <v>-0.000001508838541</v>
      </c>
      <c r="AV500" s="20">
        <f t="shared" si="4982"/>
        <v>-0.000001399959397</v>
      </c>
      <c r="AW500" s="20">
        <f t="shared" si="4982"/>
        <v>-0.000005951274424</v>
      </c>
      <c r="AX500" s="20">
        <f t="shared" si="4982"/>
        <v>-0.00000613009557</v>
      </c>
      <c r="AY500" s="20"/>
      <c r="AZ500" s="20">
        <f t="shared" ref="AZ500:BD500" si="4983">$AD500*AE500</f>
        <v>0.000002915825236</v>
      </c>
      <c r="BA500" s="20">
        <f t="shared" si="4983"/>
        <v>-0.000002135994336</v>
      </c>
      <c r="BB500" s="20">
        <f t="shared" si="4983"/>
        <v>-0.000001981859067</v>
      </c>
      <c r="BC500" s="20">
        <f t="shared" si="4983"/>
        <v>-0.000008424949466</v>
      </c>
      <c r="BD500" s="20">
        <f t="shared" si="4983"/>
        <v>-0.000008678098458</v>
      </c>
      <c r="BE500" s="20"/>
      <c r="BF500" s="20">
        <f t="shared" ref="BF500:BI500" si="4984">$AE500*AF500</f>
        <v>-0.000002374845282</v>
      </c>
      <c r="BG500" s="20">
        <f t="shared" si="4984"/>
        <v>-0.000002203474314</v>
      </c>
      <c r="BH500" s="20">
        <f t="shared" si="4984"/>
        <v>-0.000009367043327</v>
      </c>
      <c r="BI500" s="20">
        <f t="shared" si="4984"/>
        <v>-0.000009648499921</v>
      </c>
      <c r="BJ500" s="20"/>
      <c r="BK500" s="20">
        <f t="shared" ref="BK500:BM500" si="4985">$AF500*AG500</f>
        <v>0.000001614160065</v>
      </c>
      <c r="BL500" s="20">
        <f t="shared" si="4985"/>
        <v>0.00000686184866</v>
      </c>
      <c r="BM500" s="20">
        <f t="shared" si="4985"/>
        <v>0.00000706803032</v>
      </c>
      <c r="BN500" s="20"/>
      <c r="BO500" s="20">
        <f t="shared" ref="BO500:BP500" si="4986">$AG500*AH500</f>
        <v>0.0000063666915</v>
      </c>
      <c r="BP500" s="20">
        <f t="shared" si="4986"/>
        <v>0.000006557994906</v>
      </c>
      <c r="BQ500" s="20"/>
      <c r="BR500" s="20">
        <f t="shared" si="27"/>
        <v>0.00002787825664</v>
      </c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/>
      <c r="DB500" s="20"/>
      <c r="DC500" s="20"/>
      <c r="DD500" s="20"/>
      <c r="DE500" s="20"/>
    </row>
    <row r="501" ht="15.75" customHeight="1">
      <c r="A501" s="86">
        <v>44893.0</v>
      </c>
      <c r="B501" s="490">
        <v>0.047400000000000005</v>
      </c>
      <c r="C501" s="490">
        <v>0.0483</v>
      </c>
      <c r="D501" s="490">
        <v>0.0537</v>
      </c>
      <c r="E501" s="20">
        <v>0.04462</v>
      </c>
      <c r="F501" s="20">
        <v>0.045599999999999995</v>
      </c>
      <c r="G501" s="20">
        <v>0.015</v>
      </c>
      <c r="H501" s="20">
        <v>0.019299999999999998</v>
      </c>
      <c r="I501" s="20" t="s">
        <v>83</v>
      </c>
      <c r="J501" s="20"/>
      <c r="K501" s="86">
        <v>44893.0</v>
      </c>
      <c r="L501" s="89">
        <v>0.9674</v>
      </c>
      <c r="M501" s="89">
        <v>138.98</v>
      </c>
      <c r="N501" s="20"/>
      <c r="O501" s="20"/>
      <c r="P501" s="20"/>
      <c r="Q501" s="20"/>
      <c r="R501" s="20"/>
      <c r="S501" s="86">
        <v>44893.0</v>
      </c>
      <c r="T501" s="20">
        <f t="shared" ref="T501:V501" si="4987">(1+B501)*1</f>
        <v>1.0474</v>
      </c>
      <c r="U501" s="20">
        <f t="shared" si="4987"/>
        <v>1.0483</v>
      </c>
      <c r="V501" s="20">
        <f t="shared" si="4987"/>
        <v>1.0537</v>
      </c>
      <c r="W501" s="91">
        <f t="shared" ref="W501:X501" si="4988">(1+E501)*$L501</f>
        <v>1.010565388</v>
      </c>
      <c r="X501" s="91">
        <f t="shared" si="4988"/>
        <v>1.01151344</v>
      </c>
      <c r="Y501" s="91">
        <f t="shared" ref="Y501:Z501" si="4989">(1+G501)*$M501</f>
        <v>141.0647</v>
      </c>
      <c r="Z501" s="91">
        <f t="shared" si="4989"/>
        <v>141.662314</v>
      </c>
      <c r="AA501" s="20"/>
      <c r="AB501" s="86">
        <v>44893.0</v>
      </c>
      <c r="AC501" s="92">
        <f t="shared" ref="AC501:AI501" si="4990">LN(T501/T500)</f>
        <v>-0.0009542896039</v>
      </c>
      <c r="AD501" s="92">
        <f t="shared" si="4990"/>
        <v>-0.000572191509</v>
      </c>
      <c r="AE501" s="92">
        <f t="shared" si="4990"/>
        <v>-0.0005692599774</v>
      </c>
      <c r="AF501" s="92">
        <f t="shared" si="4990"/>
        <v>0.004391695166</v>
      </c>
      <c r="AG501" s="92">
        <f t="shared" si="4990"/>
        <v>0.004267880184</v>
      </c>
      <c r="AH501" s="92">
        <f t="shared" si="4990"/>
        <v>-0.002824715827</v>
      </c>
      <c r="AI501" s="92">
        <f t="shared" si="4990"/>
        <v>-0.002795489809</v>
      </c>
      <c r="AJ501" s="20"/>
      <c r="AK501" s="20">
        <f t="shared" ref="AK501:AQ501" si="4991">AC501*AC501</f>
        <v>0.000000910668648</v>
      </c>
      <c r="AL501" s="20">
        <f t="shared" si="4991"/>
        <v>0.000000327403123</v>
      </c>
      <c r="AM501" s="20">
        <f t="shared" si="4991"/>
        <v>0.0000003240569219</v>
      </c>
      <c r="AN501" s="20">
        <f t="shared" si="4991"/>
        <v>0.00001928698644</v>
      </c>
      <c r="AO501" s="20">
        <f t="shared" si="4991"/>
        <v>0.00001821480127</v>
      </c>
      <c r="AP501" s="20">
        <f t="shared" si="4991"/>
        <v>0.000007979019504</v>
      </c>
      <c r="AQ501" s="20">
        <f t="shared" si="4991"/>
        <v>0.000007814763273</v>
      </c>
      <c r="AR501" s="20"/>
      <c r="AS501" s="20">
        <f t="shared" ref="AS501:AX501" si="4992">$AC501*AD501</f>
        <v>0.0000005460364085</v>
      </c>
      <c r="AT501" s="20">
        <f t="shared" si="4992"/>
        <v>0.0000005432388783</v>
      </c>
      <c r="AU501" s="20">
        <f t="shared" si="4992"/>
        <v>-0.000004190949041</v>
      </c>
      <c r="AV501" s="20">
        <f t="shared" si="4992"/>
        <v>-0.00000407279369</v>
      </c>
      <c r="AW501" s="20">
        <f t="shared" si="4992"/>
        <v>0.000002695596948</v>
      </c>
      <c r="AX501" s="20">
        <f t="shared" si="4992"/>
        <v>0.000002667706863</v>
      </c>
      <c r="AY501" s="20"/>
      <c r="AZ501" s="20">
        <f t="shared" ref="AZ501:BD501" si="4993">$AD501*AE501</f>
        <v>0.0000003257257255</v>
      </c>
      <c r="BA501" s="20">
        <f t="shared" si="4993"/>
        <v>-0.000002512890684</v>
      </c>
      <c r="BB501" s="20">
        <f t="shared" si="4993"/>
        <v>-0.000002442044803</v>
      </c>
      <c r="BC501" s="20">
        <f t="shared" si="4993"/>
        <v>0.000001616278412</v>
      </c>
      <c r="BD501" s="20">
        <f t="shared" si="4993"/>
        <v>0.000001599555532</v>
      </c>
      <c r="BE501" s="20"/>
      <c r="BF501" s="20">
        <f t="shared" ref="BF501:BI501" si="4994">$AE501*AF501</f>
        <v>-0.000002500016291</v>
      </c>
      <c r="BG501" s="20">
        <f t="shared" si="4994"/>
        <v>-0.000002429533377</v>
      </c>
      <c r="BH501" s="20">
        <f t="shared" si="4994"/>
        <v>0.000001607997668</v>
      </c>
      <c r="BI501" s="20">
        <f t="shared" si="4994"/>
        <v>0.000001591360466</v>
      </c>
      <c r="BJ501" s="20"/>
      <c r="BK501" s="20">
        <f t="shared" ref="BK501:BM501" si="4995">$AF501*AG501</f>
        <v>0.00001874322878</v>
      </c>
      <c r="BL501" s="20">
        <f t="shared" si="4995"/>
        <v>-0.00001240529084</v>
      </c>
      <c r="BM501" s="20">
        <f t="shared" si="4995"/>
        <v>-0.00001227693908</v>
      </c>
      <c r="BN501" s="20"/>
      <c r="BO501" s="20">
        <f t="shared" ref="BO501:BP501" si="4996">$AG501*AH501</f>
        <v>-0.0000120555487</v>
      </c>
      <c r="BP501" s="20">
        <f t="shared" si="4996"/>
        <v>-0.00001193081556</v>
      </c>
      <c r="BQ501" s="20"/>
      <c r="BR501" s="20">
        <f t="shared" si="27"/>
        <v>0.000007896464308</v>
      </c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/>
      <c r="DB501" s="20"/>
      <c r="DC501" s="20"/>
      <c r="DD501" s="20"/>
      <c r="DE501" s="20"/>
    </row>
    <row r="502" ht="15.75" customHeight="1">
      <c r="A502" s="86">
        <v>44894.0</v>
      </c>
      <c r="B502" s="490">
        <v>0.0473</v>
      </c>
      <c r="C502" s="490">
        <v>0.048</v>
      </c>
      <c r="D502" s="490">
        <v>0.053200000000000004</v>
      </c>
      <c r="E502" s="20">
        <v>0.04423</v>
      </c>
      <c r="F502" s="20">
        <v>0.04514</v>
      </c>
      <c r="G502" s="20">
        <v>0.0151</v>
      </c>
      <c r="H502" s="20">
        <v>0.01954</v>
      </c>
      <c r="I502" s="20" t="s">
        <v>83</v>
      </c>
      <c r="J502" s="20"/>
      <c r="K502" s="86">
        <v>44894.0</v>
      </c>
      <c r="L502" s="89">
        <v>0.9684</v>
      </c>
      <c r="M502" s="89">
        <v>138.78</v>
      </c>
      <c r="N502" s="20"/>
      <c r="O502" s="20"/>
      <c r="P502" s="20"/>
      <c r="Q502" s="20"/>
      <c r="R502" s="20"/>
      <c r="S502" s="86">
        <v>44894.0</v>
      </c>
      <c r="T502" s="20">
        <f t="shared" ref="T502:V502" si="4997">(1+B502)*1</f>
        <v>1.0473</v>
      </c>
      <c r="U502" s="20">
        <f t="shared" si="4997"/>
        <v>1.048</v>
      </c>
      <c r="V502" s="20">
        <f t="shared" si="4997"/>
        <v>1.0532</v>
      </c>
      <c r="W502" s="91">
        <f t="shared" ref="W502:X502" si="4998">(1+E502)*$L502</f>
        <v>1.011232332</v>
      </c>
      <c r="X502" s="91">
        <f t="shared" si="4998"/>
        <v>1.012113576</v>
      </c>
      <c r="Y502" s="91">
        <f t="shared" ref="Y502:Z502" si="4999">(1+G502)*$M502</f>
        <v>140.875578</v>
      </c>
      <c r="Z502" s="91">
        <f t="shared" si="4999"/>
        <v>141.4917612</v>
      </c>
      <c r="AA502" s="20"/>
      <c r="AB502" s="86">
        <v>44894.0</v>
      </c>
      <c r="AC502" s="92">
        <f t="shared" ref="AC502:AI502" si="5000">LN(T502/T501)</f>
        <v>-0.00009547906629</v>
      </c>
      <c r="AD502" s="92">
        <f t="shared" si="5000"/>
        <v>-0.0002862185775</v>
      </c>
      <c r="AE502" s="92">
        <f t="shared" si="5000"/>
        <v>-0.0004746309833</v>
      </c>
      <c r="AF502" s="92">
        <f t="shared" si="5000"/>
        <v>0.0006597534636</v>
      </c>
      <c r="AG502" s="92">
        <f t="shared" si="5000"/>
        <v>0.0005931290824</v>
      </c>
      <c r="AH502" s="92">
        <f t="shared" si="5000"/>
        <v>-0.0013415751</v>
      </c>
      <c r="AI502" s="92">
        <f t="shared" si="5000"/>
        <v>-0.001204664425</v>
      </c>
      <c r="AJ502" s="20"/>
      <c r="AK502" s="20">
        <f t="shared" ref="AK502:AQ502" si="5001">AC502*AC502</f>
        <v>0.000000009116252099</v>
      </c>
      <c r="AL502" s="20">
        <f t="shared" si="5001"/>
        <v>0.00000008192107413</v>
      </c>
      <c r="AM502" s="20">
        <f t="shared" si="5001"/>
        <v>0.0000002252745703</v>
      </c>
      <c r="AN502" s="20">
        <f t="shared" si="5001"/>
        <v>0.0000004352746327</v>
      </c>
      <c r="AO502" s="20">
        <f t="shared" si="5001"/>
        <v>0.0000003518021084</v>
      </c>
      <c r="AP502" s="20">
        <f t="shared" si="5001"/>
        <v>0.00000179982375</v>
      </c>
      <c r="AQ502" s="20">
        <f t="shared" si="5001"/>
        <v>0.000001451216377</v>
      </c>
      <c r="AR502" s="20"/>
      <c r="AS502" s="20">
        <f t="shared" ref="AS502:AX502" si="5002">$AC502*AD502</f>
        <v>0.00000002732788254</v>
      </c>
      <c r="AT502" s="20">
        <f t="shared" si="5002"/>
        <v>0.00000004531732312</v>
      </c>
      <c r="AU502" s="20">
        <f t="shared" si="5002"/>
        <v>-0.00000006299264468</v>
      </c>
      <c r="AV502" s="20">
        <f t="shared" si="5002"/>
        <v>-0.00000005663141098</v>
      </c>
      <c r="AW502" s="20">
        <f t="shared" si="5002"/>
        <v>0.0000001280923379</v>
      </c>
      <c r="AX502" s="20">
        <f t="shared" si="5002"/>
        <v>0.0000001150202345</v>
      </c>
      <c r="AY502" s="20"/>
      <c r="AZ502" s="20">
        <f t="shared" ref="AZ502:BD502" si="5003">$AD502*AE502</f>
        <v>0.0000001358482049</v>
      </c>
      <c r="BA502" s="20">
        <f t="shared" si="5003"/>
        <v>-0.0000001888336979</v>
      </c>
      <c r="BB502" s="20">
        <f t="shared" si="5003"/>
        <v>-0.0000001697645623</v>
      </c>
      <c r="BC502" s="20">
        <f t="shared" si="5003"/>
        <v>0.0000003839837169</v>
      </c>
      <c r="BD502" s="20">
        <f t="shared" si="5003"/>
        <v>0.0000003447973382</v>
      </c>
      <c r="BE502" s="20"/>
      <c r="BF502" s="20">
        <f t="shared" ref="BF502:BI502" si="5004">$AE502*AF502</f>
        <v>-0.0000003131394352</v>
      </c>
      <c r="BG502" s="20">
        <f t="shared" si="5004"/>
        <v>-0.0000002815174396</v>
      </c>
      <c r="BH502" s="20">
        <f t="shared" si="5004"/>
        <v>0.0000006367531091</v>
      </c>
      <c r="BI502" s="20">
        <f t="shared" si="5004"/>
        <v>0.0000005717710607</v>
      </c>
      <c r="BJ502" s="20"/>
      <c r="BK502" s="20">
        <f t="shared" ref="BK502:BM502" si="5005">$AF502*AG502</f>
        <v>0.0000003913189665</v>
      </c>
      <c r="BL502" s="20">
        <f t="shared" si="5005"/>
        <v>-0.000000885108819</v>
      </c>
      <c r="BM502" s="20">
        <f t="shared" si="5005"/>
        <v>-0.000000794781527</v>
      </c>
      <c r="BN502" s="20"/>
      <c r="BO502" s="20">
        <f t="shared" ref="BO502:BP502" si="5006">$AG502*AH502</f>
        <v>-0.0000007957272082</v>
      </c>
      <c r="BP502" s="20">
        <f t="shared" si="5006"/>
        <v>-0.0000007145215052</v>
      </c>
      <c r="BQ502" s="20"/>
      <c r="BR502" s="20">
        <f t="shared" si="27"/>
        <v>0.000001616147797</v>
      </c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0"/>
      <c r="DB502" s="20"/>
      <c r="DC502" s="20"/>
      <c r="DD502" s="20"/>
      <c r="DE502" s="20"/>
    </row>
    <row r="503" ht="15.75" customHeight="1">
      <c r="A503" s="86">
        <v>44895.0</v>
      </c>
      <c r="B503" s="490">
        <v>0.047400000000000005</v>
      </c>
      <c r="C503" s="490">
        <v>0.0482</v>
      </c>
      <c r="D503" s="490">
        <v>0.0533</v>
      </c>
      <c r="E503" s="20">
        <v>0.04425</v>
      </c>
      <c r="F503" s="20">
        <v>0.04494</v>
      </c>
      <c r="G503" s="20">
        <v>0.015189999999999999</v>
      </c>
      <c r="H503" s="20">
        <v>0.01967</v>
      </c>
      <c r="I503" s="20" t="s">
        <v>83</v>
      </c>
      <c r="J503" s="20"/>
      <c r="K503" s="86">
        <v>44895.0</v>
      </c>
      <c r="L503" s="89">
        <v>0.9612</v>
      </c>
      <c r="M503" s="89">
        <v>138.16</v>
      </c>
      <c r="N503" s="20"/>
      <c r="O503" s="20"/>
      <c r="P503" s="20"/>
      <c r="Q503" s="20"/>
      <c r="R503" s="20"/>
      <c r="S503" s="86">
        <v>44895.0</v>
      </c>
      <c r="T503" s="20">
        <f t="shared" ref="T503:V503" si="5007">(1+B503)*1</f>
        <v>1.0474</v>
      </c>
      <c r="U503" s="20">
        <f t="shared" si="5007"/>
        <v>1.0482</v>
      </c>
      <c r="V503" s="20">
        <f t="shared" si="5007"/>
        <v>1.0533</v>
      </c>
      <c r="W503" s="91">
        <f t="shared" ref="W503:X503" si="5008">(1+E503)*$L503</f>
        <v>1.0037331</v>
      </c>
      <c r="X503" s="91">
        <f t="shared" si="5008"/>
        <v>1.004396328</v>
      </c>
      <c r="Y503" s="91">
        <f t="shared" ref="Y503:Z503" si="5009">(1+G503)*$M503</f>
        <v>140.2586504</v>
      </c>
      <c r="Z503" s="91">
        <f t="shared" si="5009"/>
        <v>140.8776072</v>
      </c>
      <c r="AA503" s="20"/>
      <c r="AB503" s="86">
        <v>44895.0</v>
      </c>
      <c r="AC503" s="92">
        <f t="shared" ref="AC503:AI503" si="5010">LN(T503/T502)</f>
        <v>0.00009547906629</v>
      </c>
      <c r="AD503" s="92">
        <f t="shared" si="5010"/>
        <v>0.0001908214871</v>
      </c>
      <c r="AE503" s="92">
        <f t="shared" si="5010"/>
        <v>0.00009494422034</v>
      </c>
      <c r="AF503" s="92">
        <f t="shared" si="5010"/>
        <v>-0.007443568516</v>
      </c>
      <c r="AG503" s="92">
        <f t="shared" si="5010"/>
        <v>-0.007654101436</v>
      </c>
      <c r="AH503" s="92">
        <f t="shared" si="5010"/>
        <v>-0.004388854348</v>
      </c>
      <c r="AI503" s="92">
        <f t="shared" si="5010"/>
        <v>-0.004350011277</v>
      </c>
      <c r="AJ503" s="20"/>
      <c r="AK503" s="20">
        <f t="shared" ref="AK503:AQ503" si="5011">AC503*AC503</f>
        <v>0.000000009116252099</v>
      </c>
      <c r="AL503" s="20">
        <f t="shared" si="5011"/>
        <v>0.00000003641283993</v>
      </c>
      <c r="AM503" s="20">
        <f t="shared" si="5011"/>
        <v>0.000000009014404976</v>
      </c>
      <c r="AN503" s="20">
        <f t="shared" si="5011"/>
        <v>0.00005540671226</v>
      </c>
      <c r="AO503" s="20">
        <f t="shared" si="5011"/>
        <v>0.0000585852688</v>
      </c>
      <c r="AP503" s="20">
        <f t="shared" si="5011"/>
        <v>0.00001926204248</v>
      </c>
      <c r="AQ503" s="20">
        <f t="shared" si="5011"/>
        <v>0.00001892259811</v>
      </c>
      <c r="AR503" s="20"/>
      <c r="AS503" s="20">
        <f t="shared" ref="AS503:AX503" si="5012">$AC503*AD503</f>
        <v>0.00000001821945741</v>
      </c>
      <c r="AT503" s="20">
        <f t="shared" si="5012"/>
        <v>0.000000009065185508</v>
      </c>
      <c r="AU503" s="20">
        <f t="shared" si="5012"/>
        <v>-0.0000007107049718</v>
      </c>
      <c r="AV503" s="20">
        <f t="shared" si="5012"/>
        <v>-0.0000007308064584</v>
      </c>
      <c r="AW503" s="20">
        <f t="shared" si="5012"/>
        <v>-0.0000004190437152</v>
      </c>
      <c r="AX503" s="20">
        <f t="shared" si="5012"/>
        <v>-0.0000004153350151</v>
      </c>
      <c r="AY503" s="20"/>
      <c r="AZ503" s="20">
        <f t="shared" ref="AZ503:BD503" si="5013">$AD503*AE503</f>
        <v>0.00000001811739732</v>
      </c>
      <c r="BA503" s="20">
        <f t="shared" si="5013"/>
        <v>-0.000001420392813</v>
      </c>
      <c r="BB503" s="20">
        <f t="shared" si="5013"/>
        <v>-0.000001460567018</v>
      </c>
      <c r="BC503" s="20">
        <f t="shared" si="5013"/>
        <v>-0.0000008374877132</v>
      </c>
      <c r="BD503" s="20">
        <f t="shared" si="5013"/>
        <v>-0.0000008300756207</v>
      </c>
      <c r="BE503" s="20"/>
      <c r="BF503" s="20">
        <f t="shared" ref="BF503:BI503" si="5014">$AE503*AF503</f>
        <v>-0.0000007067238094</v>
      </c>
      <c r="BG503" s="20">
        <f t="shared" si="5014"/>
        <v>-0.0000007267126933</v>
      </c>
      <c r="BH503" s="20">
        <f t="shared" si="5014"/>
        <v>-0.0000004166963542</v>
      </c>
      <c r="BI503" s="20">
        <f t="shared" si="5014"/>
        <v>-0.0000004130084292</v>
      </c>
      <c r="BJ503" s="20"/>
      <c r="BK503" s="20">
        <f t="shared" ref="BK503:BM503" si="5015">$AF503*AG503</f>
        <v>0.00005697382847</v>
      </c>
      <c r="BL503" s="20">
        <f t="shared" si="5015"/>
        <v>0.00003266873804</v>
      </c>
      <c r="BM503" s="20">
        <f t="shared" si="5015"/>
        <v>0.00003237960699</v>
      </c>
      <c r="BN503" s="20"/>
      <c r="BO503" s="20">
        <f t="shared" ref="BO503:BP503" si="5016">$AG503*AH503</f>
        <v>0.00003359273637</v>
      </c>
      <c r="BP503" s="20">
        <f t="shared" si="5016"/>
        <v>0.00003329542757</v>
      </c>
      <c r="BQ503" s="20"/>
      <c r="BR503" s="20">
        <f t="shared" si="27"/>
        <v>0.00001909156591</v>
      </c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0"/>
      <c r="DB503" s="20"/>
      <c r="DC503" s="20"/>
      <c r="DD503" s="20"/>
      <c r="DE503" s="20"/>
    </row>
    <row r="504" ht="15.75" customHeight="1">
      <c r="A504" s="86">
        <v>44896.0</v>
      </c>
      <c r="B504" s="490">
        <v>0.045700000000000005</v>
      </c>
      <c r="C504" s="490">
        <v>0.0467</v>
      </c>
      <c r="D504" s="490">
        <v>0.052199999999999996</v>
      </c>
      <c r="E504" s="20">
        <v>0.04292</v>
      </c>
      <c r="F504" s="20">
        <v>0.04392</v>
      </c>
      <c r="G504" s="20">
        <v>0.01532</v>
      </c>
      <c r="H504" s="20">
        <v>0.01955</v>
      </c>
      <c r="I504" s="20" t="s">
        <v>83</v>
      </c>
      <c r="J504" s="20"/>
      <c r="K504" s="86">
        <v>44896.0</v>
      </c>
      <c r="L504" s="89">
        <v>0.9514</v>
      </c>
      <c r="M504" s="89">
        <v>135.36</v>
      </c>
      <c r="N504" s="20"/>
      <c r="O504" s="20"/>
      <c r="P504" s="20"/>
      <c r="Q504" s="20"/>
      <c r="R504" s="20"/>
      <c r="S504" s="86">
        <v>44896.0</v>
      </c>
      <c r="T504" s="20">
        <f t="shared" ref="T504:V504" si="5017">(1+B504)*1</f>
        <v>1.0457</v>
      </c>
      <c r="U504" s="20">
        <f t="shared" si="5017"/>
        <v>1.0467</v>
      </c>
      <c r="V504" s="20">
        <f t="shared" si="5017"/>
        <v>1.0522</v>
      </c>
      <c r="W504" s="91">
        <f t="shared" ref="W504:X504" si="5018">(1+E504)*$L504</f>
        <v>0.992234088</v>
      </c>
      <c r="X504" s="91">
        <f t="shared" si="5018"/>
        <v>0.993185488</v>
      </c>
      <c r="Y504" s="91">
        <f t="shared" ref="Y504:Z504" si="5019">(1+G504)*$M504</f>
        <v>137.4337152</v>
      </c>
      <c r="Z504" s="91">
        <f t="shared" si="5019"/>
        <v>138.006288</v>
      </c>
      <c r="AA504" s="20"/>
      <c r="AB504" s="86">
        <v>44896.0</v>
      </c>
      <c r="AC504" s="92">
        <f t="shared" ref="AC504:AI504" si="5020">LN(T504/T503)</f>
        <v>-0.001624385241</v>
      </c>
      <c r="AD504" s="92">
        <f t="shared" si="5020"/>
        <v>-0.001432049507</v>
      </c>
      <c r="AE504" s="92">
        <f t="shared" si="5020"/>
        <v>-0.001044882546</v>
      </c>
      <c r="AF504" s="92">
        <f t="shared" si="5020"/>
        <v>-0.011522373</v>
      </c>
      <c r="AG504" s="92">
        <f t="shared" si="5020"/>
        <v>-0.01122452919</v>
      </c>
      <c r="AH504" s="92">
        <f t="shared" si="5020"/>
        <v>-0.02034649133</v>
      </c>
      <c r="AI504" s="92">
        <f t="shared" si="5020"/>
        <v>-0.02059223004</v>
      </c>
      <c r="AJ504" s="20"/>
      <c r="AK504" s="20">
        <f t="shared" ref="AK504:AQ504" si="5021">AC504*AC504</f>
        <v>0.000002638627411</v>
      </c>
      <c r="AL504" s="20">
        <f t="shared" si="5021"/>
        <v>0.000002050765791</v>
      </c>
      <c r="AM504" s="20">
        <f t="shared" si="5021"/>
        <v>0.000001091779534</v>
      </c>
      <c r="AN504" s="20">
        <f t="shared" si="5021"/>
        <v>0.0001327650796</v>
      </c>
      <c r="AO504" s="20">
        <f t="shared" si="5021"/>
        <v>0.0001259900556</v>
      </c>
      <c r="AP504" s="20">
        <f t="shared" si="5021"/>
        <v>0.0004139797095</v>
      </c>
      <c r="AQ504" s="20">
        <f t="shared" si="5021"/>
        <v>0.000424039938</v>
      </c>
      <c r="AR504" s="20"/>
      <c r="AS504" s="20">
        <f t="shared" ref="AS504:AX504" si="5022">$AC504*AD504</f>
        <v>0.000002326200084</v>
      </c>
      <c r="AT504" s="20">
        <f t="shared" si="5022"/>
        <v>0.000001697291786</v>
      </c>
      <c r="AU504" s="20">
        <f t="shared" si="5022"/>
        <v>0.00001871677265</v>
      </c>
      <c r="AV504" s="20">
        <f t="shared" si="5022"/>
        <v>0.00001823295956</v>
      </c>
      <c r="AW504" s="20">
        <f t="shared" si="5022"/>
        <v>0.00003305054022</v>
      </c>
      <c r="AX504" s="20">
        <f t="shared" si="5022"/>
        <v>0.00003344971455</v>
      </c>
      <c r="AY504" s="20"/>
      <c r="AZ504" s="20">
        <f t="shared" ref="AZ504:BD504" si="5023">$AD504*AE504</f>
        <v>0.000001496323535</v>
      </c>
      <c r="BA504" s="20">
        <f t="shared" si="5023"/>
        <v>0.00001650060858</v>
      </c>
      <c r="BB504" s="20">
        <f t="shared" si="5023"/>
        <v>0.0000160740815</v>
      </c>
      <c r="BC504" s="20">
        <f t="shared" si="5023"/>
        <v>0.00002913718289</v>
      </c>
      <c r="BD504" s="20">
        <f t="shared" si="5023"/>
        <v>0.00002948909288</v>
      </c>
      <c r="BE504" s="20"/>
      <c r="BF504" s="20">
        <f t="shared" ref="BF504:BI504" si="5024">$AE504*AF504</f>
        <v>0.00001203952644</v>
      </c>
      <c r="BG504" s="20">
        <f t="shared" si="5024"/>
        <v>0.00001172831464</v>
      </c>
      <c r="BH504" s="20">
        <f t="shared" si="5024"/>
        <v>0.00002125969366</v>
      </c>
      <c r="BI504" s="20">
        <f t="shared" si="5024"/>
        <v>0.00002151646175</v>
      </c>
      <c r="BJ504" s="20"/>
      <c r="BK504" s="20">
        <f t="shared" ref="BK504:BM504" si="5025">$AF504*AG504</f>
        <v>0.0001293332122</v>
      </c>
      <c r="BL504" s="20">
        <f t="shared" si="5025"/>
        <v>0.0002344398625</v>
      </c>
      <c r="BM504" s="20">
        <f t="shared" si="5025"/>
        <v>0.0002372713555</v>
      </c>
      <c r="BN504" s="20"/>
      <c r="BO504" s="20">
        <f t="shared" ref="BO504:BP504" si="5026">$AG504*AH504</f>
        <v>0.0002283797859</v>
      </c>
      <c r="BP504" s="20">
        <f t="shared" si="5026"/>
        <v>0.0002311380872</v>
      </c>
      <c r="BQ504" s="20"/>
      <c r="BR504" s="20">
        <f t="shared" si="27"/>
        <v>0.00041897963</v>
      </c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/>
      <c r="DB504" s="20"/>
      <c r="DC504" s="20"/>
      <c r="DD504" s="20"/>
      <c r="DE504" s="20"/>
    </row>
    <row r="505" ht="15.75" customHeight="1">
      <c r="A505" s="86">
        <v>44897.0</v>
      </c>
      <c r="B505" s="490">
        <v>0.045</v>
      </c>
      <c r="C505" s="490">
        <v>0.045899999999999996</v>
      </c>
      <c r="D505" s="490">
        <v>0.051500000000000004</v>
      </c>
      <c r="E505" s="20">
        <v>0.042190000000000005</v>
      </c>
      <c r="F505" s="20">
        <v>0.043429999999999996</v>
      </c>
      <c r="G505" s="20">
        <v>0.015349999999999999</v>
      </c>
      <c r="H505" s="20">
        <v>0.01966</v>
      </c>
      <c r="I505" s="20" t="s">
        <v>83</v>
      </c>
      <c r="J505" s="20"/>
      <c r="K505" s="86">
        <v>44897.0</v>
      </c>
      <c r="L505" s="89">
        <v>0.9502</v>
      </c>
      <c r="M505" s="89">
        <v>134.38</v>
      </c>
      <c r="N505" s="20"/>
      <c r="O505" s="20"/>
      <c r="P505" s="20"/>
      <c r="Q505" s="20"/>
      <c r="R505" s="20"/>
      <c r="S505" s="86">
        <v>44897.0</v>
      </c>
      <c r="T505" s="20">
        <f t="shared" ref="T505:V505" si="5027">(1+B505)*1</f>
        <v>1.045</v>
      </c>
      <c r="U505" s="20">
        <f t="shared" si="5027"/>
        <v>1.0459</v>
      </c>
      <c r="V505" s="20">
        <f t="shared" si="5027"/>
        <v>1.0515</v>
      </c>
      <c r="W505" s="91">
        <f t="shared" ref="W505:X505" si="5028">(1+E505)*$L505</f>
        <v>0.990288938</v>
      </c>
      <c r="X505" s="91">
        <f t="shared" si="5028"/>
        <v>0.991467186</v>
      </c>
      <c r="Y505" s="91">
        <f t="shared" ref="Y505:Z505" si="5029">(1+G505)*$M505</f>
        <v>136.442733</v>
      </c>
      <c r="Z505" s="91">
        <f t="shared" si="5029"/>
        <v>137.0219108</v>
      </c>
      <c r="AA505" s="20"/>
      <c r="AB505" s="86">
        <v>44897.0</v>
      </c>
      <c r="AC505" s="92">
        <f t="shared" ref="AC505:AI505" si="5030">LN(T505/T504)</f>
        <v>-0.0006696322056</v>
      </c>
      <c r="AD505" s="92">
        <f t="shared" si="5030"/>
        <v>-0.0007645991006</v>
      </c>
      <c r="AE505" s="92">
        <f t="shared" si="5030"/>
        <v>-0.000665494154</v>
      </c>
      <c r="AF505" s="92">
        <f t="shared" si="5030"/>
        <v>-0.001962298141</v>
      </c>
      <c r="AG505" s="92">
        <f t="shared" si="5030"/>
        <v>-0.001731590068</v>
      </c>
      <c r="AH505" s="92">
        <f t="shared" si="5030"/>
        <v>-0.007236741468</v>
      </c>
      <c r="AI505" s="92">
        <f t="shared" si="5030"/>
        <v>-0.00715840345</v>
      </c>
      <c r="AJ505" s="20"/>
      <c r="AK505" s="20">
        <f t="shared" ref="AK505:AQ505" si="5031">AC505*AC505</f>
        <v>0.0000004484072908</v>
      </c>
      <c r="AL505" s="20">
        <f t="shared" si="5031"/>
        <v>0.0000005846117847</v>
      </c>
      <c r="AM505" s="20">
        <f t="shared" si="5031"/>
        <v>0.0000004428824689</v>
      </c>
      <c r="AN505" s="20">
        <f t="shared" si="5031"/>
        <v>0.000003850613994</v>
      </c>
      <c r="AO505" s="20">
        <f t="shared" si="5031"/>
        <v>0.000002998404164</v>
      </c>
      <c r="AP505" s="20">
        <f t="shared" si="5031"/>
        <v>0.00005237042707</v>
      </c>
      <c r="AQ505" s="20">
        <f t="shared" si="5031"/>
        <v>0.00005124273995</v>
      </c>
      <c r="AR505" s="20"/>
      <c r="AS505" s="20">
        <f t="shared" ref="AS505:AX505" si="5032">$AC505*AD505</f>
        <v>0.0000005120001822</v>
      </c>
      <c r="AT505" s="20">
        <f t="shared" si="5032"/>
        <v>0.0000004456363181</v>
      </c>
      <c r="AU505" s="20">
        <f t="shared" si="5032"/>
        <v>0.000001314018032</v>
      </c>
      <c r="AV505" s="20">
        <f t="shared" si="5032"/>
        <v>0.000001159528476</v>
      </c>
      <c r="AW505" s="20">
        <f t="shared" si="5032"/>
        <v>0.000004845955151</v>
      </c>
      <c r="AX505" s="20">
        <f t="shared" si="5032"/>
        <v>0.000004793497491</v>
      </c>
      <c r="AY505" s="20"/>
      <c r="AZ505" s="20">
        <f t="shared" ref="AZ505:BD505" si="5033">$AD505*AE505</f>
        <v>0.0000005088362316</v>
      </c>
      <c r="BA505" s="20">
        <f t="shared" si="5033"/>
        <v>0.000001500371394</v>
      </c>
      <c r="BB505" s="20">
        <f t="shared" si="5033"/>
        <v>0.000001323972209</v>
      </c>
      <c r="BC505" s="20">
        <f t="shared" si="5033"/>
        <v>0.000005533206018</v>
      </c>
      <c r="BD505" s="20">
        <f t="shared" si="5033"/>
        <v>0.000005473308839</v>
      </c>
      <c r="BE505" s="20"/>
      <c r="BF505" s="20">
        <f t="shared" ref="BF505:BI505" si="5034">$AE505*AF505</f>
        <v>0.000001305897941</v>
      </c>
      <c r="BG505" s="20">
        <f t="shared" si="5034"/>
        <v>0.000001152363067</v>
      </c>
      <c r="BH505" s="20">
        <f t="shared" si="5034"/>
        <v>0.00000481600914</v>
      </c>
      <c r="BI505" s="20">
        <f t="shared" si="5034"/>
        <v>0.000004763875647</v>
      </c>
      <c r="BJ505" s="20"/>
      <c r="BK505" s="20">
        <f t="shared" ref="BK505:BM505" si="5035">$AF505*AG505</f>
        <v>0.000003397895971</v>
      </c>
      <c r="BL505" s="20">
        <f t="shared" si="5035"/>
        <v>0.00001420064433</v>
      </c>
      <c r="BM505" s="20">
        <f t="shared" si="5035"/>
        <v>0.00001404692178</v>
      </c>
      <c r="BN505" s="20"/>
      <c r="BO505" s="20">
        <f t="shared" ref="BO505:BP505" si="5036">$AG505*AH505</f>
        <v>0.00001253106965</v>
      </c>
      <c r="BP505" s="20">
        <f t="shared" si="5036"/>
        <v>0.00001239542032</v>
      </c>
      <c r="BQ505" s="20"/>
      <c r="BR505" s="20">
        <f t="shared" si="27"/>
        <v>0.00005180351509</v>
      </c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</row>
    <row r="506" ht="15.75" customHeight="1">
      <c r="A506" s="86">
        <v>44900.0</v>
      </c>
      <c r="B506" s="490">
        <v>0.045</v>
      </c>
      <c r="C506" s="490">
        <v>0.045899999999999996</v>
      </c>
      <c r="D506" s="490">
        <v>0.0513</v>
      </c>
      <c r="E506" s="20">
        <v>0.04231</v>
      </c>
      <c r="F506" s="20">
        <v>0.0431</v>
      </c>
      <c r="G506" s="20">
        <v>0.0154</v>
      </c>
      <c r="H506" s="20">
        <v>0.01973</v>
      </c>
      <c r="I506" s="20" t="s">
        <v>83</v>
      </c>
      <c r="J506" s="20"/>
      <c r="K506" s="86">
        <v>44900.0</v>
      </c>
      <c r="L506" s="89">
        <v>0.9535</v>
      </c>
      <c r="M506" s="89">
        <v>136.82</v>
      </c>
      <c r="N506" s="20"/>
      <c r="O506" s="20"/>
      <c r="P506" s="20"/>
      <c r="Q506" s="20"/>
      <c r="R506" s="20"/>
      <c r="S506" s="86">
        <v>44900.0</v>
      </c>
      <c r="T506" s="20">
        <f t="shared" ref="T506:V506" si="5037">(1+B506)*1</f>
        <v>1.045</v>
      </c>
      <c r="U506" s="20">
        <f t="shared" si="5037"/>
        <v>1.0459</v>
      </c>
      <c r="V506" s="20">
        <f t="shared" si="5037"/>
        <v>1.0513</v>
      </c>
      <c r="W506" s="91">
        <f t="shared" ref="W506:X506" si="5038">(1+E506)*$L506</f>
        <v>0.993842585</v>
      </c>
      <c r="X506" s="91">
        <f t="shared" si="5038"/>
        <v>0.99459585</v>
      </c>
      <c r="Y506" s="91">
        <f t="shared" ref="Y506:Z506" si="5039">(1+G506)*$M506</f>
        <v>138.927028</v>
      </c>
      <c r="Z506" s="91">
        <f t="shared" si="5039"/>
        <v>139.5194586</v>
      </c>
      <c r="AA506" s="20"/>
      <c r="AB506" s="86">
        <v>44900.0</v>
      </c>
      <c r="AC506" s="92">
        <f t="shared" ref="AC506:AI506" si="5040">LN(T506/T505)</f>
        <v>0</v>
      </c>
      <c r="AD506" s="92">
        <f t="shared" si="5040"/>
        <v>0</v>
      </c>
      <c r="AE506" s="92">
        <f t="shared" si="5040"/>
        <v>-0.000190222561</v>
      </c>
      <c r="AF506" s="92">
        <f t="shared" si="5040"/>
        <v>0.003582071812</v>
      </c>
      <c r="AG506" s="92">
        <f t="shared" si="5040"/>
        <v>0.003150621638</v>
      </c>
      <c r="AH506" s="92">
        <f t="shared" si="5040"/>
        <v>0.01804382873</v>
      </c>
      <c r="AI506" s="92">
        <f t="shared" si="5040"/>
        <v>0.01806323382</v>
      </c>
      <c r="AJ506" s="20"/>
      <c r="AK506" s="20">
        <f t="shared" ref="AK506:AQ506" si="5041">AC506*AC506</f>
        <v>0</v>
      </c>
      <c r="AL506" s="20">
        <f t="shared" si="5041"/>
        <v>0</v>
      </c>
      <c r="AM506" s="20">
        <f t="shared" si="5041"/>
        <v>0.0000000361846227</v>
      </c>
      <c r="AN506" s="20">
        <f t="shared" si="5041"/>
        <v>0.00001283123847</v>
      </c>
      <c r="AO506" s="20">
        <f t="shared" si="5041"/>
        <v>0.000009926416707</v>
      </c>
      <c r="AP506" s="20">
        <f t="shared" si="5041"/>
        <v>0.0003255797553</v>
      </c>
      <c r="AQ506" s="20">
        <f t="shared" si="5041"/>
        <v>0.000326280416</v>
      </c>
      <c r="AR506" s="20"/>
      <c r="AS506" s="20">
        <f t="shared" ref="AS506:AX506" si="5042">$AC506*AD506</f>
        <v>0</v>
      </c>
      <c r="AT506" s="20">
        <f t="shared" si="5042"/>
        <v>0</v>
      </c>
      <c r="AU506" s="20">
        <f t="shared" si="5042"/>
        <v>0</v>
      </c>
      <c r="AV506" s="20">
        <f t="shared" si="5042"/>
        <v>0</v>
      </c>
      <c r="AW506" s="20">
        <f t="shared" si="5042"/>
        <v>0</v>
      </c>
      <c r="AX506" s="20">
        <f t="shared" si="5042"/>
        <v>0</v>
      </c>
      <c r="AY506" s="20"/>
      <c r="AZ506" s="20">
        <f t="shared" ref="AZ506:BD506" si="5043">$AD506*AE506</f>
        <v>0</v>
      </c>
      <c r="BA506" s="20">
        <f t="shared" si="5043"/>
        <v>0</v>
      </c>
      <c r="BB506" s="20">
        <f t="shared" si="5043"/>
        <v>0</v>
      </c>
      <c r="BC506" s="20">
        <f t="shared" si="5043"/>
        <v>0</v>
      </c>
      <c r="BD506" s="20">
        <f t="shared" si="5043"/>
        <v>0</v>
      </c>
      <c r="BE506" s="20"/>
      <c r="BF506" s="20">
        <f t="shared" ref="BF506:BI506" si="5044">$AE506*AF506</f>
        <v>-0.0000006813908736</v>
      </c>
      <c r="BG506" s="20">
        <f t="shared" si="5044"/>
        <v>-0.0000005993193167</v>
      </c>
      <c r="BH506" s="20">
        <f t="shared" si="5044"/>
        <v>-0.000003432343311</v>
      </c>
      <c r="BI506" s="20">
        <f t="shared" si="5044"/>
        <v>-0.000003436034596</v>
      </c>
      <c r="BJ506" s="20"/>
      <c r="BK506" s="20">
        <f t="shared" ref="BK506:BM506" si="5045">$AF506*AG506</f>
        <v>0.00001128575296</v>
      </c>
      <c r="BL506" s="20">
        <f t="shared" si="5045"/>
        <v>0.00006463429028</v>
      </c>
      <c r="BM506" s="20">
        <f t="shared" si="5045"/>
        <v>0.00006470380069</v>
      </c>
      <c r="BN506" s="20"/>
      <c r="BO506" s="20">
        <f t="shared" ref="BO506:BP506" si="5046">$AG506*AH506</f>
        <v>0.00005684927724</v>
      </c>
      <c r="BP506" s="20">
        <f t="shared" si="5046"/>
        <v>0.00005691041533</v>
      </c>
      <c r="BQ506" s="20"/>
      <c r="BR506" s="20">
        <f t="shared" si="27"/>
        <v>0.0003259298974</v>
      </c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20"/>
    </row>
    <row r="507" ht="15.75" customHeight="1">
      <c r="A507" s="86">
        <v>44901.0</v>
      </c>
      <c r="B507" s="490">
        <v>0.045899999999999996</v>
      </c>
      <c r="C507" s="490">
        <v>0.0463</v>
      </c>
      <c r="D507" s="490">
        <v>0.052300000000000006</v>
      </c>
      <c r="E507" s="20">
        <v>0.04234</v>
      </c>
      <c r="F507" s="20">
        <v>0.04335</v>
      </c>
      <c r="G507" s="20">
        <v>0.01559</v>
      </c>
      <c r="H507" s="20">
        <v>0.02005</v>
      </c>
      <c r="I507" s="20" t="s">
        <v>83</v>
      </c>
      <c r="J507" s="20"/>
      <c r="K507" s="86">
        <v>44901.0</v>
      </c>
      <c r="L507" s="89">
        <v>0.9559</v>
      </c>
      <c r="M507" s="89">
        <v>137.08</v>
      </c>
      <c r="N507" s="20"/>
      <c r="O507" s="20"/>
      <c r="P507" s="20"/>
      <c r="Q507" s="20"/>
      <c r="R507" s="20"/>
      <c r="S507" s="86">
        <v>44901.0</v>
      </c>
      <c r="T507" s="20">
        <f t="shared" ref="T507:V507" si="5047">(1+B507)*1</f>
        <v>1.0459</v>
      </c>
      <c r="U507" s="20">
        <f t="shared" si="5047"/>
        <v>1.0463</v>
      </c>
      <c r="V507" s="20">
        <f t="shared" si="5047"/>
        <v>1.0523</v>
      </c>
      <c r="W507" s="91">
        <f t="shared" ref="W507:X507" si="5048">(1+E507)*$L507</f>
        <v>0.996372806</v>
      </c>
      <c r="X507" s="91">
        <f t="shared" si="5048"/>
        <v>0.997338265</v>
      </c>
      <c r="Y507" s="91">
        <f t="shared" ref="Y507:Z507" si="5049">(1+G507)*$M507</f>
        <v>139.2170772</v>
      </c>
      <c r="Z507" s="91">
        <f t="shared" si="5049"/>
        <v>139.828454</v>
      </c>
      <c r="AA507" s="20"/>
      <c r="AB507" s="86">
        <v>44901.0</v>
      </c>
      <c r="AC507" s="92">
        <f t="shared" ref="AC507:AI507" si="5050">LN(T507/T506)</f>
        <v>0.0008608733613</v>
      </c>
      <c r="AD507" s="92">
        <f t="shared" si="5050"/>
        <v>0.0003823726268</v>
      </c>
      <c r="AE507" s="92">
        <f t="shared" si="5050"/>
        <v>0.000950751165</v>
      </c>
      <c r="AF507" s="92">
        <f t="shared" si="5050"/>
        <v>0.002542661839</v>
      </c>
      <c r="AG507" s="92">
        <f t="shared" si="5050"/>
        <v>0.002753521527</v>
      </c>
      <c r="AH507" s="92">
        <f t="shared" si="5050"/>
        <v>0.002085604546</v>
      </c>
      <c r="AI507" s="92">
        <f t="shared" si="5050"/>
        <v>0.002212263003</v>
      </c>
      <c r="AJ507" s="20"/>
      <c r="AK507" s="20">
        <f t="shared" ref="AK507:AQ507" si="5051">AC507*AC507</f>
        <v>0.0000007411029442</v>
      </c>
      <c r="AL507" s="20">
        <f t="shared" si="5051"/>
        <v>0.0000001462088257</v>
      </c>
      <c r="AM507" s="20">
        <f t="shared" si="5051"/>
        <v>0.0000009039277777</v>
      </c>
      <c r="AN507" s="20">
        <f t="shared" si="5051"/>
        <v>0.000006465129228</v>
      </c>
      <c r="AO507" s="20">
        <f t="shared" si="5051"/>
        <v>0.000007581880798</v>
      </c>
      <c r="AP507" s="20">
        <f t="shared" si="5051"/>
        <v>0.000004349746323</v>
      </c>
      <c r="AQ507" s="20">
        <f t="shared" si="5051"/>
        <v>0.000004894107595</v>
      </c>
      <c r="AR507" s="20"/>
      <c r="AS507" s="20">
        <f t="shared" ref="AS507:AX507" si="5052">$AC507*AD507</f>
        <v>0.0000003291744085</v>
      </c>
      <c r="AT507" s="20">
        <f t="shared" si="5052"/>
        <v>0.0000008184763512</v>
      </c>
      <c r="AU507" s="20">
        <f t="shared" si="5052"/>
        <v>0.000002188909844</v>
      </c>
      <c r="AV507" s="20">
        <f t="shared" si="5052"/>
        <v>0.000002370433332</v>
      </c>
      <c r="AW507" s="20">
        <f t="shared" si="5052"/>
        <v>0.000001795441396</v>
      </c>
      <c r="AX507" s="20">
        <f t="shared" si="5052"/>
        <v>0.000001904478288</v>
      </c>
      <c r="AY507" s="20"/>
      <c r="AZ507" s="20">
        <f t="shared" ref="AZ507:BD507" si="5053">$AD507*AE507</f>
        <v>0.0000003635412204</v>
      </c>
      <c r="BA507" s="20">
        <f t="shared" si="5053"/>
        <v>0.0000009722442864</v>
      </c>
      <c r="BB507" s="20">
        <f t="shared" si="5053"/>
        <v>0.000001052871259</v>
      </c>
      <c r="BC507" s="20">
        <f t="shared" si="5053"/>
        <v>0.0000007974780887</v>
      </c>
      <c r="BD507" s="20">
        <f t="shared" si="5053"/>
        <v>0.0000008459088156</v>
      </c>
      <c r="BE507" s="20"/>
      <c r="BF507" s="20">
        <f t="shared" ref="BF507:BI507" si="5054">$AE507*AF507</f>
        <v>0.000002417438706</v>
      </c>
      <c r="BG507" s="20">
        <f t="shared" si="5054"/>
        <v>0.000002617913799</v>
      </c>
      <c r="BH507" s="20">
        <f t="shared" si="5054"/>
        <v>0.000001982890952</v>
      </c>
      <c r="BI507" s="20">
        <f t="shared" si="5054"/>
        <v>0.000002103311627</v>
      </c>
      <c r="BJ507" s="20"/>
      <c r="BK507" s="20">
        <f t="shared" ref="BK507:BM507" si="5055">$AF507*AG507</f>
        <v>0.000007001274109</v>
      </c>
      <c r="BL507" s="20">
        <f t="shared" si="5055"/>
        <v>0.000005302987091</v>
      </c>
      <c r="BM507" s="20">
        <f t="shared" si="5055"/>
        <v>0.000005625036716</v>
      </c>
      <c r="BN507" s="20"/>
      <c r="BO507" s="20">
        <f t="shared" ref="BO507:BP507" si="5056">$AG507*AH507</f>
        <v>0.000005742757014</v>
      </c>
      <c r="BP507" s="20">
        <f t="shared" si="5056"/>
        <v>0.000006091513802</v>
      </c>
      <c r="BQ507" s="20"/>
      <c r="BR507" s="20">
        <f t="shared" si="27"/>
        <v>0.000004613905776</v>
      </c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20"/>
    </row>
    <row r="508" ht="15.75" customHeight="1">
      <c r="A508" s="86">
        <v>44902.0</v>
      </c>
      <c r="B508" s="490">
        <v>0.0463</v>
      </c>
      <c r="C508" s="490">
        <v>0.046799999999999994</v>
      </c>
      <c r="D508" s="490">
        <v>0.0526</v>
      </c>
      <c r="E508" s="20">
        <v>0.04259</v>
      </c>
      <c r="F508" s="20">
        <v>0.0435</v>
      </c>
      <c r="G508" s="20">
        <v>0.01558</v>
      </c>
      <c r="H508" s="20">
        <v>0.01989</v>
      </c>
      <c r="I508" s="20" t="s">
        <v>83</v>
      </c>
      <c r="J508" s="20"/>
      <c r="K508" s="86">
        <v>44902.0</v>
      </c>
      <c r="L508" s="89">
        <v>0.9521</v>
      </c>
      <c r="M508" s="89">
        <v>136.66</v>
      </c>
      <c r="N508" s="20"/>
      <c r="O508" s="20"/>
      <c r="P508" s="20"/>
      <c r="Q508" s="20"/>
      <c r="R508" s="20"/>
      <c r="S508" s="86">
        <v>44902.0</v>
      </c>
      <c r="T508" s="20">
        <f t="shared" ref="T508:V508" si="5057">(1+B508)*1</f>
        <v>1.0463</v>
      </c>
      <c r="U508" s="20">
        <f t="shared" si="5057"/>
        <v>1.0468</v>
      </c>
      <c r="V508" s="20">
        <f t="shared" si="5057"/>
        <v>1.0526</v>
      </c>
      <c r="W508" s="91">
        <f t="shared" ref="W508:X508" si="5058">(1+E508)*$L508</f>
        <v>0.992649939</v>
      </c>
      <c r="X508" s="91">
        <f t="shared" si="5058"/>
        <v>0.99351635</v>
      </c>
      <c r="Y508" s="91">
        <f t="shared" ref="Y508:Z508" si="5059">(1+G508)*$M508</f>
        <v>138.7891628</v>
      </c>
      <c r="Z508" s="91">
        <f t="shared" si="5059"/>
        <v>139.3781674</v>
      </c>
      <c r="AA508" s="20"/>
      <c r="AB508" s="86">
        <v>44902.0</v>
      </c>
      <c r="AC508" s="92">
        <f t="shared" ref="AC508:AI508" si="5060">LN(T508/T507)</f>
        <v>0.0003823726268</v>
      </c>
      <c r="AD508" s="92">
        <f t="shared" si="5060"/>
        <v>0.000477760269</v>
      </c>
      <c r="AE508" s="92">
        <f t="shared" si="5060"/>
        <v>0.0002850491729</v>
      </c>
      <c r="AF508" s="92">
        <f t="shared" si="5060"/>
        <v>-0.003743417572</v>
      </c>
      <c r="AG508" s="92">
        <f t="shared" si="5060"/>
        <v>-0.00383947644</v>
      </c>
      <c r="AH508" s="92">
        <f t="shared" si="5060"/>
        <v>-0.003078454195</v>
      </c>
      <c r="AI508" s="92">
        <f t="shared" si="5060"/>
        <v>-0.003225475013</v>
      </c>
      <c r="AJ508" s="20"/>
      <c r="AK508" s="20">
        <f t="shared" ref="AK508:AQ508" si="5061">AC508*AC508</f>
        <v>0.0000001462088257</v>
      </c>
      <c r="AL508" s="20">
        <f t="shared" si="5061"/>
        <v>0.0000002282548746</v>
      </c>
      <c r="AM508" s="20">
        <f t="shared" si="5061"/>
        <v>0.00000008125303098</v>
      </c>
      <c r="AN508" s="20">
        <f t="shared" si="5061"/>
        <v>0.00001401317512</v>
      </c>
      <c r="AO508" s="20">
        <f t="shared" si="5061"/>
        <v>0.00001474157933</v>
      </c>
      <c r="AP508" s="20">
        <f t="shared" si="5061"/>
        <v>0.000009476880233</v>
      </c>
      <c r="AQ508" s="20">
        <f t="shared" si="5061"/>
        <v>0.00001040368906</v>
      </c>
      <c r="AR508" s="20"/>
      <c r="AS508" s="20">
        <f t="shared" ref="AS508:AX508" si="5062">$AC508*AD508</f>
        <v>0.000000182682449</v>
      </c>
      <c r="AT508" s="20">
        <f t="shared" si="5062"/>
        <v>0.000000108995001</v>
      </c>
      <c r="AU508" s="20">
        <f t="shared" si="5062"/>
        <v>-0.00000143138041</v>
      </c>
      <c r="AV508" s="20">
        <f t="shared" si="5062"/>
        <v>-0.000001468110692</v>
      </c>
      <c r="AW508" s="20">
        <f t="shared" si="5062"/>
        <v>-0.000001177116617</v>
      </c>
      <c r="AX508" s="20">
        <f t="shared" si="5062"/>
        <v>-0.000001233333353</v>
      </c>
      <c r="AY508" s="20"/>
      <c r="AZ508" s="20">
        <f t="shared" ref="AZ508:BD508" si="5063">$AD508*AE508</f>
        <v>0.0000001361851695</v>
      </c>
      <c r="BA508" s="20">
        <f t="shared" si="5063"/>
        <v>-0.000001788456186</v>
      </c>
      <c r="BB508" s="20">
        <f t="shared" si="5063"/>
        <v>-0.000001834349297</v>
      </c>
      <c r="BC508" s="20">
        <f t="shared" si="5063"/>
        <v>-0.000001470763104</v>
      </c>
      <c r="BD508" s="20">
        <f t="shared" si="5063"/>
        <v>-0.00000154100381</v>
      </c>
      <c r="BE508" s="20"/>
      <c r="BF508" s="20">
        <f t="shared" ref="BF508:BI508" si="5064">$AE508*AF508</f>
        <v>-0.000001067058083</v>
      </c>
      <c r="BG508" s="20">
        <f t="shared" si="5064"/>
        <v>-0.000001094439584</v>
      </c>
      <c r="BH508" s="20">
        <f t="shared" si="5064"/>
        <v>-0.0000008775108223</v>
      </c>
      <c r="BI508" s="20">
        <f t="shared" si="5064"/>
        <v>-0.0000009194189847</v>
      </c>
      <c r="BJ508" s="20"/>
      <c r="BK508" s="20">
        <f t="shared" ref="BK508:BM508" si="5065">$AF508*AG508</f>
        <v>0.00001437276357</v>
      </c>
      <c r="BL508" s="20">
        <f t="shared" si="5065"/>
        <v>0.00001152393953</v>
      </c>
      <c r="BM508" s="20">
        <f t="shared" si="5065"/>
        <v>0.00001207429984</v>
      </c>
      <c r="BN508" s="20"/>
      <c r="BO508" s="20">
        <f t="shared" ref="BO508:BP508" si="5066">$AG508*AH508</f>
        <v>0.00001181965236</v>
      </c>
      <c r="BP508" s="20">
        <f t="shared" si="5066"/>
        <v>0.00001238413532</v>
      </c>
      <c r="BQ508" s="20"/>
      <c r="BR508" s="20">
        <f t="shared" si="27"/>
        <v>0.000009929477086</v>
      </c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0"/>
      <c r="DB508" s="20"/>
      <c r="DC508" s="20"/>
      <c r="DD508" s="20"/>
      <c r="DE508" s="20"/>
    </row>
    <row r="509" ht="15.75" customHeight="1">
      <c r="A509" s="86">
        <v>44903.0</v>
      </c>
      <c r="B509" s="490">
        <v>0.0455</v>
      </c>
      <c r="C509" s="490">
        <v>0.0461</v>
      </c>
      <c r="D509" s="490">
        <v>0.0516</v>
      </c>
      <c r="E509" s="20">
        <v>0.04215</v>
      </c>
      <c r="F509" s="20">
        <v>0.043230000000000005</v>
      </c>
      <c r="G509" s="20">
        <v>0.01548</v>
      </c>
      <c r="H509" s="20">
        <v>0.01967</v>
      </c>
      <c r="I509" s="20" t="s">
        <v>83</v>
      </c>
      <c r="J509" s="20"/>
      <c r="K509" s="86">
        <v>44903.0</v>
      </c>
      <c r="L509" s="89">
        <v>0.9476</v>
      </c>
      <c r="M509" s="89">
        <v>136.76</v>
      </c>
      <c r="N509" s="20"/>
      <c r="O509" s="20"/>
      <c r="P509" s="20"/>
      <c r="Q509" s="20"/>
      <c r="R509" s="20"/>
      <c r="S509" s="86">
        <v>44903.0</v>
      </c>
      <c r="T509" s="20">
        <f t="shared" ref="T509:V509" si="5067">(1+B509)*1</f>
        <v>1.0455</v>
      </c>
      <c r="U509" s="20">
        <f t="shared" si="5067"/>
        <v>1.0461</v>
      </c>
      <c r="V509" s="20">
        <f t="shared" si="5067"/>
        <v>1.0516</v>
      </c>
      <c r="W509" s="91">
        <f t="shared" ref="W509:X509" si="5068">(1+E509)*$L509</f>
        <v>0.98754134</v>
      </c>
      <c r="X509" s="91">
        <f t="shared" si="5068"/>
        <v>0.988564748</v>
      </c>
      <c r="Y509" s="91">
        <f t="shared" ref="Y509:Z509" si="5069">(1+G509)*$M509</f>
        <v>138.8770448</v>
      </c>
      <c r="Z509" s="91">
        <f t="shared" si="5069"/>
        <v>139.4500692</v>
      </c>
      <c r="AA509" s="20"/>
      <c r="AB509" s="86">
        <v>44903.0</v>
      </c>
      <c r="AC509" s="92">
        <f t="shared" ref="AC509:AI509" si="5070">LN(T509/T508)</f>
        <v>-0.0007648915183</v>
      </c>
      <c r="AD509" s="92">
        <f t="shared" si="5070"/>
        <v>-0.0006689283063</v>
      </c>
      <c r="AE509" s="92">
        <f t="shared" si="5070"/>
        <v>-0.000950480064</v>
      </c>
      <c r="AF509" s="92">
        <f t="shared" si="5070"/>
        <v>-0.005159714001</v>
      </c>
      <c r="AG509" s="92">
        <f t="shared" si="5070"/>
        <v>-0.004996377097</v>
      </c>
      <c r="AH509" s="92">
        <f t="shared" si="5070"/>
        <v>0.0006330046691</v>
      </c>
      <c r="AI509" s="92">
        <f t="shared" si="5070"/>
        <v>0.0005157426125</v>
      </c>
      <c r="AJ509" s="20"/>
      <c r="AK509" s="20">
        <f t="shared" ref="AK509:AQ509" si="5071">AC509*AC509</f>
        <v>0.0000005850590348</v>
      </c>
      <c r="AL509" s="20">
        <f t="shared" si="5071"/>
        <v>0.0000004474650789</v>
      </c>
      <c r="AM509" s="20">
        <f t="shared" si="5071"/>
        <v>0.000000903412352</v>
      </c>
      <c r="AN509" s="20">
        <f t="shared" si="5071"/>
        <v>0.00002662264857</v>
      </c>
      <c r="AO509" s="20">
        <f t="shared" si="5071"/>
        <v>0.00002496378409</v>
      </c>
      <c r="AP509" s="20">
        <f t="shared" si="5071"/>
        <v>0.0000004006949111</v>
      </c>
      <c r="AQ509" s="20">
        <f t="shared" si="5071"/>
        <v>0.0000002659904424</v>
      </c>
      <c r="AR509" s="20"/>
      <c r="AS509" s="20">
        <f t="shared" ref="AS509:AX509" si="5072">$AC509*AD509</f>
        <v>0.0000005116575878</v>
      </c>
      <c r="AT509" s="20">
        <f t="shared" si="5072"/>
        <v>0.0000007270141392</v>
      </c>
      <c r="AU509" s="20">
        <f t="shared" si="5072"/>
        <v>0.000003946621476</v>
      </c>
      <c r="AV509" s="20">
        <f t="shared" si="5072"/>
        <v>0.000003821686464</v>
      </c>
      <c r="AW509" s="20">
        <f t="shared" si="5072"/>
        <v>-0.0000004841799025</v>
      </c>
      <c r="AX509" s="20">
        <f t="shared" si="5072"/>
        <v>-0.0000003944871499</v>
      </c>
      <c r="AY509" s="20"/>
      <c r="AZ509" s="20">
        <f t="shared" ref="AZ509:BD509" si="5073">$AD509*AE509</f>
        <v>0.0000006358030193</v>
      </c>
      <c r="BA509" s="20">
        <f t="shared" si="5073"/>
        <v>0.000003451478748</v>
      </c>
      <c r="BB509" s="20">
        <f t="shared" si="5073"/>
        <v>0.000003342218069</v>
      </c>
      <c r="BC509" s="20">
        <f t="shared" si="5073"/>
        <v>-0.0000004234347412</v>
      </c>
      <c r="BD509" s="20">
        <f t="shared" si="5073"/>
        <v>-0.0000003449948323</v>
      </c>
      <c r="BE509" s="20"/>
      <c r="BF509" s="20">
        <f t="shared" ref="BF509:BI509" si="5074">$AE509*AF509</f>
        <v>0.000004904205294</v>
      </c>
      <c r="BG509" s="20">
        <f t="shared" si="5074"/>
        <v>0.000004748956822</v>
      </c>
      <c r="BH509" s="20">
        <f t="shared" si="5074"/>
        <v>-0.0000006016583184</v>
      </c>
      <c r="BI509" s="20">
        <f t="shared" si="5074"/>
        <v>-0.0000004902030713</v>
      </c>
      <c r="BJ509" s="20"/>
      <c r="BK509" s="20">
        <f t="shared" ref="BK509:BM509" si="5075">$AF509*AG509</f>
        <v>0.00002577987686</v>
      </c>
      <c r="BL509" s="20">
        <f t="shared" si="5075"/>
        <v>-0.000003266123054</v>
      </c>
      <c r="BM509" s="20">
        <f t="shared" si="5075"/>
        <v>-0.000002661084379</v>
      </c>
      <c r="BN509" s="20"/>
      <c r="BO509" s="20">
        <f t="shared" ref="BO509:BP509" si="5076">$AG509*AH509</f>
        <v>-0.000003162730031</v>
      </c>
      <c r="BP509" s="20">
        <f t="shared" si="5076"/>
        <v>-0.000002576844577</v>
      </c>
      <c r="BQ509" s="20"/>
      <c r="BR509" s="20">
        <f t="shared" si="27"/>
        <v>0.0000003264674818</v>
      </c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/>
      <c r="DB509" s="20"/>
      <c r="DC509" s="20"/>
      <c r="DD509" s="20"/>
      <c r="DE509" s="20"/>
    </row>
    <row r="510" ht="15.75" customHeight="1">
      <c r="A510" s="86">
        <v>44904.0</v>
      </c>
      <c r="B510" s="490">
        <v>0.0452</v>
      </c>
      <c r="C510" s="490">
        <v>0.045899999999999996</v>
      </c>
      <c r="D510" s="490">
        <v>0.0516</v>
      </c>
      <c r="E510" s="20">
        <v>0.042</v>
      </c>
      <c r="F510" s="20">
        <v>0.04322</v>
      </c>
      <c r="G510" s="20">
        <v>0.01543</v>
      </c>
      <c r="H510" s="20">
        <v>0.01955</v>
      </c>
      <c r="I510" s="20" t="s">
        <v>83</v>
      </c>
      <c r="J510" s="20"/>
      <c r="K510" s="86">
        <v>44904.0</v>
      </c>
      <c r="L510" s="89">
        <v>0.9499</v>
      </c>
      <c r="M510" s="89">
        <v>136.71</v>
      </c>
      <c r="N510" s="20"/>
      <c r="O510" s="20"/>
      <c r="P510" s="20"/>
      <c r="Q510" s="20"/>
      <c r="R510" s="20"/>
      <c r="S510" s="86">
        <v>44904.0</v>
      </c>
      <c r="T510" s="20">
        <f t="shared" ref="T510:V510" si="5077">(1+B510)*1</f>
        <v>1.0452</v>
      </c>
      <c r="U510" s="20">
        <f t="shared" si="5077"/>
        <v>1.0459</v>
      </c>
      <c r="V510" s="20">
        <f t="shared" si="5077"/>
        <v>1.0516</v>
      </c>
      <c r="W510" s="91">
        <f t="shared" ref="W510:X510" si="5078">(1+E510)*$L510</f>
        <v>0.9897958</v>
      </c>
      <c r="X510" s="91">
        <f t="shared" si="5078"/>
        <v>0.990954678</v>
      </c>
      <c r="Y510" s="91">
        <f t="shared" ref="Y510:Z510" si="5079">(1+G510)*$M510</f>
        <v>138.8194353</v>
      </c>
      <c r="Z510" s="91">
        <f t="shared" si="5079"/>
        <v>139.3826805</v>
      </c>
      <c r="AA510" s="20"/>
      <c r="AB510" s="86">
        <v>44904.0</v>
      </c>
      <c r="AC510" s="92">
        <f t="shared" ref="AC510:AI510" si="5080">LN(T510/T509)</f>
        <v>-0.0002869852222</v>
      </c>
      <c r="AD510" s="92">
        <f t="shared" si="5080"/>
        <v>-0.0001912045895</v>
      </c>
      <c r="AE510" s="92">
        <f t="shared" si="5080"/>
        <v>0</v>
      </c>
      <c r="AF510" s="92">
        <f t="shared" si="5080"/>
        <v>0.002280300037</v>
      </c>
      <c r="AG510" s="92">
        <f t="shared" si="5080"/>
        <v>0.002414657952</v>
      </c>
      <c r="AH510" s="92">
        <f t="shared" si="5080"/>
        <v>-0.0004149098383</v>
      </c>
      <c r="AI510" s="92">
        <f t="shared" si="5080"/>
        <v>-0.0004833628861</v>
      </c>
      <c r="AJ510" s="20"/>
      <c r="AK510" s="20">
        <f t="shared" ref="AK510:AQ510" si="5081">AC510*AC510</f>
        <v>0.00000008236051778</v>
      </c>
      <c r="AL510" s="20">
        <f t="shared" si="5081"/>
        <v>0.00000003655919504</v>
      </c>
      <c r="AM510" s="20">
        <f t="shared" si="5081"/>
        <v>0</v>
      </c>
      <c r="AN510" s="20">
        <f t="shared" si="5081"/>
        <v>0.000005199768259</v>
      </c>
      <c r="AO510" s="20">
        <f t="shared" si="5081"/>
        <v>0.000005830573023</v>
      </c>
      <c r="AP510" s="20">
        <f t="shared" si="5081"/>
        <v>0.0000001721501739</v>
      </c>
      <c r="AQ510" s="20">
        <f t="shared" si="5081"/>
        <v>0.0000002336396796</v>
      </c>
      <c r="AR510" s="20"/>
      <c r="AS510" s="20">
        <f t="shared" ref="AS510:AX510" si="5082">$AC510*AD510</f>
        <v>0.00000005487289161</v>
      </c>
      <c r="AT510" s="20">
        <f t="shared" si="5082"/>
        <v>0</v>
      </c>
      <c r="AU510" s="20">
        <f t="shared" si="5082"/>
        <v>-0.0000006544124129</v>
      </c>
      <c r="AV510" s="20">
        <f t="shared" si="5082"/>
        <v>-0.0000006929711489</v>
      </c>
      <c r="AW510" s="20">
        <f t="shared" si="5082"/>
        <v>0.0000001190729921</v>
      </c>
      <c r="AX510" s="20">
        <f t="shared" si="5082"/>
        <v>0.0000001387180053</v>
      </c>
      <c r="AY510" s="20"/>
      <c r="AZ510" s="20">
        <f t="shared" ref="AZ510:BD510" si="5083">$AD510*AE510</f>
        <v>0</v>
      </c>
      <c r="BA510" s="20">
        <f t="shared" si="5083"/>
        <v>-0.0000004360038325</v>
      </c>
      <c r="BB510" s="20">
        <f t="shared" si="5083"/>
        <v>-0.0000004616936824</v>
      </c>
      <c r="BC510" s="20">
        <f t="shared" si="5083"/>
        <v>0.00000007933266531</v>
      </c>
      <c r="BD510" s="20">
        <f t="shared" si="5083"/>
        <v>0.00000009242120221</v>
      </c>
      <c r="BE510" s="20"/>
      <c r="BF510" s="20">
        <f t="shared" ref="BF510:BI510" si="5084">$AE510*AF510</f>
        <v>0</v>
      </c>
      <c r="BG510" s="20">
        <f t="shared" si="5084"/>
        <v>0</v>
      </c>
      <c r="BH510" s="20">
        <f t="shared" si="5084"/>
        <v>0</v>
      </c>
      <c r="BI510" s="20">
        <f t="shared" si="5084"/>
        <v>0</v>
      </c>
      <c r="BJ510" s="20"/>
      <c r="BK510" s="20">
        <f t="shared" ref="BK510:BM510" si="5085">$AF510*AG510</f>
        <v>0.000005506144617</v>
      </c>
      <c r="BL510" s="20">
        <f t="shared" si="5085"/>
        <v>-0.0000009461189197</v>
      </c>
      <c r="BM510" s="20">
        <f t="shared" si="5085"/>
        <v>-0.000001102212407</v>
      </c>
      <c r="BN510" s="20"/>
      <c r="BO510" s="20">
        <f t="shared" ref="BO510:BP510" si="5086">$AG510*AH510</f>
        <v>-0.00000100186534</v>
      </c>
      <c r="BP510" s="20">
        <f t="shared" si="5086"/>
        <v>-0.000001167156036</v>
      </c>
      <c r="BQ510" s="20"/>
      <c r="BR510" s="20">
        <f t="shared" si="27"/>
        <v>0.0000002005520169</v>
      </c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/>
      <c r="DB510" s="20"/>
      <c r="DC510" s="20"/>
      <c r="DD510" s="20"/>
      <c r="DE510" s="20"/>
    </row>
    <row r="511" ht="15.75" customHeight="1">
      <c r="A511" s="86">
        <v>44907.0</v>
      </c>
      <c r="B511" s="490">
        <v>0.045599999999999995</v>
      </c>
      <c r="C511" s="490">
        <v>0.0467</v>
      </c>
      <c r="D511" s="490">
        <v>0.052300000000000006</v>
      </c>
      <c r="E511" s="20">
        <v>0.0425</v>
      </c>
      <c r="F511" s="20">
        <v>0.04346</v>
      </c>
      <c r="G511" s="20">
        <v>0.015449999999999998</v>
      </c>
      <c r="H511" s="20">
        <v>0.01965</v>
      </c>
      <c r="I511" s="20" t="s">
        <v>83</v>
      </c>
      <c r="J511" s="20"/>
      <c r="K511" s="86">
        <v>44907.0</v>
      </c>
      <c r="L511" s="89">
        <v>0.9493</v>
      </c>
      <c r="M511" s="89">
        <v>137.71</v>
      </c>
      <c r="N511" s="20"/>
      <c r="O511" s="20"/>
      <c r="P511" s="20"/>
      <c r="Q511" s="20"/>
      <c r="R511" s="20"/>
      <c r="S511" s="86">
        <v>44907.0</v>
      </c>
      <c r="T511" s="20">
        <f t="shared" ref="T511:V511" si="5087">(1+B511)*1</f>
        <v>1.0456</v>
      </c>
      <c r="U511" s="20">
        <f t="shared" si="5087"/>
        <v>1.0467</v>
      </c>
      <c r="V511" s="20">
        <f t="shared" si="5087"/>
        <v>1.0523</v>
      </c>
      <c r="W511" s="91">
        <f t="shared" ref="W511:X511" si="5088">(1+E511)*$L511</f>
        <v>0.98964525</v>
      </c>
      <c r="X511" s="91">
        <f t="shared" si="5088"/>
        <v>0.990556578</v>
      </c>
      <c r="Y511" s="91">
        <f t="shared" ref="Y511:Z511" si="5089">(1+G511)*$M511</f>
        <v>139.8376195</v>
      </c>
      <c r="Z511" s="91">
        <f t="shared" si="5089"/>
        <v>140.4160015</v>
      </c>
      <c r="AA511" s="20"/>
      <c r="AB511" s="86">
        <v>44907.0</v>
      </c>
      <c r="AC511" s="92">
        <f t="shared" ref="AC511:AI511" si="5090">LN(T511/T510)</f>
        <v>0.0003826286636</v>
      </c>
      <c r="AD511" s="92">
        <f t="shared" si="5090"/>
        <v>0.0007645991006</v>
      </c>
      <c r="AE511" s="92">
        <f t="shared" si="5090"/>
        <v>0.000665430891</v>
      </c>
      <c r="AF511" s="92">
        <f t="shared" si="5090"/>
        <v>-0.0001521136487</v>
      </c>
      <c r="AG511" s="92">
        <f t="shared" si="5090"/>
        <v>-0.0004018145283</v>
      </c>
      <c r="AH511" s="92">
        <f t="shared" si="5090"/>
        <v>0.007307826691</v>
      </c>
      <c r="AI511" s="92">
        <f t="shared" si="5090"/>
        <v>0.007386208473</v>
      </c>
      <c r="AJ511" s="20"/>
      <c r="AK511" s="20">
        <f t="shared" ref="AK511:AQ511" si="5091">AC511*AC511</f>
        <v>0.0000001464046942</v>
      </c>
      <c r="AL511" s="20">
        <f t="shared" si="5091"/>
        <v>0.0000005846117847</v>
      </c>
      <c r="AM511" s="20">
        <f t="shared" si="5091"/>
        <v>0.0000004427982708</v>
      </c>
      <c r="AN511" s="20">
        <f t="shared" si="5091"/>
        <v>0.00000002313856213</v>
      </c>
      <c r="AO511" s="20">
        <f t="shared" si="5091"/>
        <v>0.0000001614549152</v>
      </c>
      <c r="AP511" s="20">
        <f t="shared" si="5091"/>
        <v>0.00005340433094</v>
      </c>
      <c r="AQ511" s="20">
        <f t="shared" si="5091"/>
        <v>0.0000545560756</v>
      </c>
      <c r="AR511" s="20"/>
      <c r="AS511" s="20">
        <f t="shared" ref="AS511:AX511" si="5092">$AC511*AD511</f>
        <v>0.000000292557532</v>
      </c>
      <c r="AT511" s="20">
        <f t="shared" si="5092"/>
        <v>0.0000002546129325</v>
      </c>
      <c r="AU511" s="20">
        <f t="shared" si="5092"/>
        <v>-0.00000005820304213</v>
      </c>
      <c r="AV511" s="20">
        <f t="shared" si="5092"/>
        <v>-0.000000153745756</v>
      </c>
      <c r="AW511" s="20">
        <f t="shared" si="5092"/>
        <v>0.00000279618396</v>
      </c>
      <c r="AX511" s="20">
        <f t="shared" si="5092"/>
        <v>0.000002826175077</v>
      </c>
      <c r="AY511" s="20"/>
      <c r="AZ511" s="20">
        <f t="shared" ref="AZ511:BD511" si="5093">$AD511*AE511</f>
        <v>0.0000005087878608</v>
      </c>
      <c r="BA511" s="20">
        <f t="shared" si="5093"/>
        <v>-0.000000116305959</v>
      </c>
      <c r="BB511" s="20">
        <f t="shared" si="5093"/>
        <v>-0.000000307227027</v>
      </c>
      <c r="BC511" s="20">
        <f t="shared" si="5093"/>
        <v>0.000005587557715</v>
      </c>
      <c r="BD511" s="20">
        <f t="shared" si="5093"/>
        <v>0.000005647488355</v>
      </c>
      <c r="BE511" s="20"/>
      <c r="BF511" s="20">
        <f t="shared" ref="BF511:BI511" si="5094">$AE511*AF511</f>
        <v>-0.0000001012211208</v>
      </c>
      <c r="BG511" s="20">
        <f t="shared" si="5094"/>
        <v>-0.0000002673797996</v>
      </c>
      <c r="BH511" s="20">
        <f t="shared" si="5094"/>
        <v>0.000004862853626</v>
      </c>
      <c r="BI511" s="20">
        <f t="shared" si="5094"/>
        <v>0.000004915011285</v>
      </c>
      <c r="BJ511" s="20"/>
      <c r="BK511" s="20">
        <f t="shared" ref="BK511:BM511" si="5095">$AF511*AG511</f>
        <v>0.00000006112147402</v>
      </c>
      <c r="BL511" s="20">
        <f t="shared" si="5095"/>
        <v>-0.000001111620182</v>
      </c>
      <c r="BM511" s="20">
        <f t="shared" si="5095"/>
        <v>-0.000001123543121</v>
      </c>
      <c r="BN511" s="20"/>
      <c r="BO511" s="20">
        <f t="shared" ref="BO511:BP511" si="5096">$AG511*AH511</f>
        <v>-0.000002936390935</v>
      </c>
      <c r="BP511" s="20">
        <f t="shared" si="5096"/>
        <v>-0.000002967885874</v>
      </c>
      <c r="BQ511" s="20"/>
      <c r="BR511" s="20">
        <f t="shared" si="27"/>
        <v>0.00005397713142</v>
      </c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/>
      <c r="DB511" s="20"/>
      <c r="DC511" s="20"/>
      <c r="DD511" s="20"/>
      <c r="DE511" s="20"/>
    </row>
    <row r="512" ht="15.75" customHeight="1">
      <c r="A512" s="86">
        <v>44908.0</v>
      </c>
      <c r="B512" s="490">
        <v>0.045700000000000005</v>
      </c>
      <c r="C512" s="490">
        <v>0.046799999999999994</v>
      </c>
      <c r="D512" s="490">
        <v>0.0524</v>
      </c>
      <c r="E512" s="20">
        <v>0.042539999999999994</v>
      </c>
      <c r="F512" s="20">
        <v>0.04348</v>
      </c>
      <c r="G512" s="20">
        <v>0.0154</v>
      </c>
      <c r="H512" s="20">
        <v>0.01956</v>
      </c>
      <c r="I512" s="20" t="s">
        <v>83</v>
      </c>
      <c r="J512" s="20"/>
      <c r="K512" s="86">
        <v>44908.0</v>
      </c>
      <c r="L512" s="89">
        <v>0.9406</v>
      </c>
      <c r="M512" s="89">
        <v>135.65</v>
      </c>
      <c r="N512" s="20"/>
      <c r="O512" s="20"/>
      <c r="P512" s="20"/>
      <c r="Q512" s="20"/>
      <c r="R512" s="20"/>
      <c r="S512" s="86">
        <v>44908.0</v>
      </c>
      <c r="T512" s="20">
        <f t="shared" ref="T512:V512" si="5097">(1+B512)*1</f>
        <v>1.0457</v>
      </c>
      <c r="U512" s="20">
        <f t="shared" si="5097"/>
        <v>1.0468</v>
      </c>
      <c r="V512" s="20">
        <f t="shared" si="5097"/>
        <v>1.0524</v>
      </c>
      <c r="W512" s="91">
        <f t="shared" ref="W512:X512" si="5098">(1+E512)*$L512</f>
        <v>0.980613124</v>
      </c>
      <c r="X512" s="91">
        <f t="shared" si="5098"/>
        <v>0.981497288</v>
      </c>
      <c r="Y512" s="91">
        <f t="shared" ref="Y512:Z512" si="5099">(1+G512)*$M512</f>
        <v>137.73901</v>
      </c>
      <c r="Z512" s="91">
        <f t="shared" si="5099"/>
        <v>138.303314</v>
      </c>
      <c r="AA512" s="20"/>
      <c r="AB512" s="86">
        <v>44908.0</v>
      </c>
      <c r="AC512" s="92">
        <f t="shared" ref="AC512:AI512" si="5100">LN(T512/T511)</f>
        <v>0.00009563429453</v>
      </c>
      <c r="AD512" s="92">
        <f t="shared" si="5100"/>
        <v>0.00009553379515</v>
      </c>
      <c r="AE512" s="92">
        <f t="shared" si="5100"/>
        <v>0.00009502541937</v>
      </c>
      <c r="AF512" s="92">
        <f t="shared" si="5100"/>
        <v>-0.009168532808</v>
      </c>
      <c r="AG512" s="92">
        <f t="shared" si="5100"/>
        <v>-0.009187734558</v>
      </c>
      <c r="AH512" s="92">
        <f t="shared" si="5100"/>
        <v>-0.0151212261</v>
      </c>
      <c r="AI512" s="92">
        <f t="shared" si="5100"/>
        <v>-0.01516025511</v>
      </c>
      <c r="AJ512" s="20"/>
      <c r="AK512" s="20">
        <f t="shared" ref="AK512:AQ512" si="5101">AC512*AC512</f>
        <v>0.00000000914591829</v>
      </c>
      <c r="AL512" s="20">
        <f t="shared" si="5101"/>
        <v>0.000000009126706016</v>
      </c>
      <c r="AM512" s="20">
        <f t="shared" si="5101"/>
        <v>0.000000009029830327</v>
      </c>
      <c r="AN512" s="20">
        <f t="shared" si="5101"/>
        <v>0.00008406199386</v>
      </c>
      <c r="AO512" s="20">
        <f t="shared" si="5101"/>
        <v>0.00008441446632</v>
      </c>
      <c r="AP512" s="20">
        <f t="shared" si="5101"/>
        <v>0.0002286514788</v>
      </c>
      <c r="AQ512" s="20">
        <f t="shared" si="5101"/>
        <v>0.000229833335</v>
      </c>
      <c r="AR512" s="20"/>
      <c r="AS512" s="20">
        <f t="shared" ref="AS512:AX512" si="5102">$AC512*AD512</f>
        <v>0.000000009136307103</v>
      </c>
      <c r="AT512" s="20">
        <f t="shared" si="5102"/>
        <v>0.000000009087688944</v>
      </c>
      <c r="AU512" s="20">
        <f t="shared" si="5102"/>
        <v>-0.000000876826167</v>
      </c>
      <c r="AV512" s="20">
        <f t="shared" si="5102"/>
        <v>-0.0000008786625128</v>
      </c>
      <c r="AW512" s="20">
        <f t="shared" si="5102"/>
        <v>-0.000001446107791</v>
      </c>
      <c r="AX512" s="20">
        <f t="shared" si="5102"/>
        <v>-0.000001449840302</v>
      </c>
      <c r="AY512" s="20"/>
      <c r="AZ512" s="20">
        <f t="shared" ref="AZ512:BD512" si="5103">$AD512*AE512</f>
        <v>0.000000009078138948</v>
      </c>
      <c r="BA512" s="20">
        <f t="shared" si="5103"/>
        <v>-0.0000008759047352</v>
      </c>
      <c r="BB512" s="20">
        <f t="shared" si="5103"/>
        <v>-0.0000008777391512</v>
      </c>
      <c r="BC512" s="20">
        <f t="shared" si="5103"/>
        <v>-0.000001444588117</v>
      </c>
      <c r="BD512" s="20">
        <f t="shared" si="5103"/>
        <v>-0.000001448316706</v>
      </c>
      <c r="BE512" s="20"/>
      <c r="BF512" s="20">
        <f t="shared" ref="BF512:BI512" si="5104">$AE512*AF512</f>
        <v>-0.0000008712436751</v>
      </c>
      <c r="BG512" s="20">
        <f t="shared" si="5104"/>
        <v>-0.0000008730683295</v>
      </c>
      <c r="BH512" s="20">
        <f t="shared" si="5104"/>
        <v>-0.000001436900852</v>
      </c>
      <c r="BI512" s="20">
        <f t="shared" si="5104"/>
        <v>-0.0000014406096</v>
      </c>
      <c r="BJ512" s="20"/>
      <c r="BK512" s="20">
        <f t="shared" ref="BK512:BM512" si="5105">$AF512*AG512</f>
        <v>0.00008423804573</v>
      </c>
      <c r="BL512" s="20">
        <f t="shared" si="5105"/>
        <v>0.0001386394576</v>
      </c>
      <c r="BM512" s="20">
        <f t="shared" si="5105"/>
        <v>0.0001389972964</v>
      </c>
      <c r="BN512" s="20"/>
      <c r="BO512" s="20">
        <f t="shared" ref="BO512:BP512" si="5106">$AG512*AH512</f>
        <v>0.0001389298116</v>
      </c>
      <c r="BP512" s="20">
        <f t="shared" si="5106"/>
        <v>0.0001392883998</v>
      </c>
      <c r="BQ512" s="20"/>
      <c r="BR512" s="20">
        <f t="shared" si="27"/>
        <v>0.0002292416453</v>
      </c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/>
      <c r="DB512" s="20"/>
      <c r="DC512" s="20"/>
      <c r="DD512" s="20"/>
      <c r="DE512" s="20"/>
    </row>
    <row r="513" ht="15.75" customHeight="1">
      <c r="A513" s="86">
        <v>44909.0</v>
      </c>
      <c r="B513" s="490">
        <v>0.0451</v>
      </c>
      <c r="C513" s="490">
        <v>0.0461</v>
      </c>
      <c r="D513" s="490">
        <v>0.0521</v>
      </c>
      <c r="E513" s="20">
        <v>0.042140000000000004</v>
      </c>
      <c r="F513" s="20">
        <v>0.04317</v>
      </c>
      <c r="G513" s="20">
        <v>0.01538</v>
      </c>
      <c r="H513" s="20">
        <v>0.01942</v>
      </c>
      <c r="I513" s="20" t="s">
        <v>83</v>
      </c>
      <c r="J513" s="20"/>
      <c r="K513" s="86">
        <v>44909.0</v>
      </c>
      <c r="L513" s="89">
        <v>0.9362</v>
      </c>
      <c r="M513" s="89">
        <v>135.49</v>
      </c>
      <c r="N513" s="20"/>
      <c r="O513" s="20"/>
      <c r="P513" s="20"/>
      <c r="Q513" s="20"/>
      <c r="R513" s="20"/>
      <c r="S513" s="86">
        <v>44909.0</v>
      </c>
      <c r="T513" s="20">
        <f t="shared" ref="T513:V513" si="5107">(1+B513)*1</f>
        <v>1.0451</v>
      </c>
      <c r="U513" s="20">
        <f t="shared" si="5107"/>
        <v>1.0461</v>
      </c>
      <c r="V513" s="20">
        <f t="shared" si="5107"/>
        <v>1.0521</v>
      </c>
      <c r="W513" s="91">
        <f t="shared" ref="W513:X513" si="5108">(1+E513)*$L513</f>
        <v>0.975651468</v>
      </c>
      <c r="X513" s="91">
        <f t="shared" si="5108"/>
        <v>0.976615754</v>
      </c>
      <c r="Y513" s="91">
        <f t="shared" ref="Y513:Z513" si="5109">(1+G513)*$M513</f>
        <v>137.5738362</v>
      </c>
      <c r="Z513" s="91">
        <f t="shared" si="5109"/>
        <v>138.1212158</v>
      </c>
      <c r="AA513" s="20"/>
      <c r="AB513" s="86">
        <v>44909.0</v>
      </c>
      <c r="AC513" s="92">
        <f t="shared" ref="AC513:AI513" si="5110">LN(T513/T512)</f>
        <v>-0.0005739430041</v>
      </c>
      <c r="AD513" s="92">
        <f t="shared" si="5110"/>
        <v>-0.0006689283063</v>
      </c>
      <c r="AE513" s="92">
        <f t="shared" si="5110"/>
        <v>-0.0002851033519</v>
      </c>
      <c r="AF513" s="92">
        <f t="shared" si="5110"/>
        <v>-0.005072592592</v>
      </c>
      <c r="AG513" s="92">
        <f t="shared" si="5110"/>
        <v>-0.004985967621</v>
      </c>
      <c r="AH513" s="92">
        <f t="shared" si="5110"/>
        <v>-0.001199899112</v>
      </c>
      <c r="AI513" s="92">
        <f t="shared" si="5110"/>
        <v>-0.001317525811</v>
      </c>
      <c r="AJ513" s="20"/>
      <c r="AK513" s="20">
        <f t="shared" ref="AK513:AQ513" si="5111">AC513*AC513</f>
        <v>0.0000003294105719</v>
      </c>
      <c r="AL513" s="20">
        <f t="shared" si="5111"/>
        <v>0.0000004474650789</v>
      </c>
      <c r="AM513" s="20">
        <f t="shared" si="5111"/>
        <v>0.00000008128392126</v>
      </c>
      <c r="AN513" s="20">
        <f t="shared" si="5111"/>
        <v>0.00002573119561</v>
      </c>
      <c r="AO513" s="20">
        <f t="shared" si="5111"/>
        <v>0.00002485987312</v>
      </c>
      <c r="AP513" s="20">
        <f t="shared" si="5111"/>
        <v>0.000001439757879</v>
      </c>
      <c r="AQ513" s="20">
        <f t="shared" si="5111"/>
        <v>0.000001735874261</v>
      </c>
      <c r="AR513" s="20"/>
      <c r="AS513" s="20">
        <f t="shared" ref="AS513:AX513" si="5112">$AC513*AD513</f>
        <v>0.0000003839267216</v>
      </c>
      <c r="AT513" s="20">
        <f t="shared" si="5112"/>
        <v>0.0000001636330743</v>
      </c>
      <c r="AU513" s="20">
        <f t="shared" si="5112"/>
        <v>0.000002911379031</v>
      </c>
      <c r="AV513" s="20">
        <f t="shared" si="5112"/>
        <v>0.000002861661235</v>
      </c>
      <c r="AW513" s="20">
        <f t="shared" si="5112"/>
        <v>0.0000006886737009</v>
      </c>
      <c r="AX513" s="20">
        <f t="shared" si="5112"/>
        <v>0.0000007561847217</v>
      </c>
      <c r="AY513" s="20"/>
      <c r="AZ513" s="20">
        <f t="shared" ref="AZ513:BD513" si="5113">$AD513*AE513</f>
        <v>0.0000001907137023</v>
      </c>
      <c r="BA513" s="20">
        <f t="shared" si="5113"/>
        <v>0.000003393200771</v>
      </c>
      <c r="BB513" s="20">
        <f t="shared" si="5113"/>
        <v>0.000003335254876</v>
      </c>
      <c r="BC513" s="20">
        <f t="shared" si="5113"/>
        <v>0.0000008026464806</v>
      </c>
      <c r="BD513" s="20">
        <f t="shared" si="5113"/>
        <v>0.0000008813303089</v>
      </c>
      <c r="BE513" s="20"/>
      <c r="BF513" s="20">
        <f t="shared" ref="BF513:BI513" si="5114">$AE513*AF513</f>
        <v>0.000001446213151</v>
      </c>
      <c r="BG513" s="20">
        <f t="shared" si="5114"/>
        <v>0.000001421516081</v>
      </c>
      <c r="BH513" s="20">
        <f t="shared" si="5114"/>
        <v>0.0000003420952587</v>
      </c>
      <c r="BI513" s="20">
        <f t="shared" si="5114"/>
        <v>0.0000003756310248</v>
      </c>
      <c r="BJ513" s="20"/>
      <c r="BK513" s="20">
        <f t="shared" ref="BK513:BM513" si="5115">$AF513*AG513</f>
        <v>0.00002529178242</v>
      </c>
      <c r="BL513" s="20">
        <f t="shared" si="5115"/>
        <v>0.000006086599346</v>
      </c>
      <c r="BM513" s="20">
        <f t="shared" si="5115"/>
        <v>0.000006683271667</v>
      </c>
      <c r="BN513" s="20"/>
      <c r="BO513" s="20">
        <f t="shared" ref="BO513:BP513" si="5116">$AG513*AH513</f>
        <v>0.00000598265812</v>
      </c>
      <c r="BP513" s="20">
        <f t="shared" si="5116"/>
        <v>0.000006569141031</v>
      </c>
      <c r="BQ513" s="20"/>
      <c r="BR513" s="20">
        <f t="shared" si="27"/>
        <v>0.00000158089805</v>
      </c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/>
      <c r="DB513" s="20"/>
      <c r="DC513" s="20"/>
      <c r="DD513" s="20"/>
      <c r="DE513" s="20"/>
    </row>
    <row r="514" ht="15.75" customHeight="1">
      <c r="A514" s="86">
        <v>44910.0</v>
      </c>
      <c r="B514" s="490">
        <v>0.045</v>
      </c>
      <c r="C514" s="490">
        <v>0.0458</v>
      </c>
      <c r="D514" s="490">
        <v>0.0519</v>
      </c>
      <c r="E514" s="20">
        <v>0.04208</v>
      </c>
      <c r="F514" s="20">
        <v>0.04311</v>
      </c>
      <c r="G514" s="20">
        <v>0.015529999999999999</v>
      </c>
      <c r="H514" s="20">
        <v>0.01973</v>
      </c>
      <c r="I514" s="20" t="s">
        <v>83</v>
      </c>
      <c r="J514" s="20"/>
      <c r="K514" s="86">
        <v>44910.0</v>
      </c>
      <c r="L514" s="89">
        <v>0.9411</v>
      </c>
      <c r="M514" s="89">
        <v>137.8</v>
      </c>
      <c r="N514" s="20"/>
      <c r="O514" s="20"/>
      <c r="P514" s="20"/>
      <c r="Q514" s="20"/>
      <c r="R514" s="20"/>
      <c r="S514" s="86">
        <v>44910.0</v>
      </c>
      <c r="T514" s="20">
        <f t="shared" ref="T514:V514" si="5117">(1+B514)*1</f>
        <v>1.045</v>
      </c>
      <c r="U514" s="20">
        <f t="shared" si="5117"/>
        <v>1.0458</v>
      </c>
      <c r="V514" s="20">
        <f t="shared" si="5117"/>
        <v>1.0519</v>
      </c>
      <c r="W514" s="91">
        <f t="shared" ref="W514:X514" si="5118">(1+E514)*$L514</f>
        <v>0.980701488</v>
      </c>
      <c r="X514" s="91">
        <f t="shared" si="5118"/>
        <v>0.981670821</v>
      </c>
      <c r="Y514" s="91">
        <f t="shared" ref="Y514:Z514" si="5119">(1+G514)*$M514</f>
        <v>139.940034</v>
      </c>
      <c r="Z514" s="91">
        <f t="shared" si="5119"/>
        <v>140.518794</v>
      </c>
      <c r="AA514" s="20"/>
      <c r="AB514" s="86">
        <v>44910.0</v>
      </c>
      <c r="AC514" s="92">
        <f t="shared" ref="AC514:AI514" si="5120">LN(T514/T513)</f>
        <v>-0.00009568920155</v>
      </c>
      <c r="AD514" s="92">
        <f t="shared" si="5120"/>
        <v>-0.0002868205957</v>
      </c>
      <c r="AE514" s="92">
        <f t="shared" si="5120"/>
        <v>-0.000190114069</v>
      </c>
      <c r="AF514" s="92">
        <f t="shared" si="5120"/>
        <v>0.005162699503</v>
      </c>
      <c r="AG514" s="92">
        <f t="shared" si="5120"/>
        <v>0.005162756353</v>
      </c>
      <c r="AH514" s="92">
        <f t="shared" si="5120"/>
        <v>0.01705323875</v>
      </c>
      <c r="AI514" s="92">
        <f t="shared" si="5120"/>
        <v>0.01720956998</v>
      </c>
      <c r="AJ514" s="20"/>
      <c r="AK514" s="20">
        <f t="shared" ref="AK514:AQ514" si="5121">AC514*AC514</f>
        <v>0.000000009156423293</v>
      </c>
      <c r="AL514" s="20">
        <f t="shared" si="5121"/>
        <v>0.00000008226605411</v>
      </c>
      <c r="AM514" s="20">
        <f t="shared" si="5121"/>
        <v>0.00000003614335924</v>
      </c>
      <c r="AN514" s="20">
        <f t="shared" si="5121"/>
        <v>0.00002665346616</v>
      </c>
      <c r="AO514" s="20">
        <f t="shared" si="5121"/>
        <v>0.00002665405316</v>
      </c>
      <c r="AP514" s="20">
        <f t="shared" si="5121"/>
        <v>0.000290812952</v>
      </c>
      <c r="AQ514" s="20">
        <f t="shared" si="5121"/>
        <v>0.0002961692989</v>
      </c>
      <c r="AR514" s="20"/>
      <c r="AS514" s="20">
        <f t="shared" ref="AS514:AX514" si="5122">$AC514*AD514</f>
        <v>0.00000002744563379</v>
      </c>
      <c r="AT514" s="20">
        <f t="shared" si="5122"/>
        <v>0.00000001819186347</v>
      </c>
      <c r="AU514" s="20">
        <f t="shared" si="5122"/>
        <v>-0.0000004940145933</v>
      </c>
      <c r="AV514" s="20">
        <f t="shared" si="5122"/>
        <v>-0.0000004940200332</v>
      </c>
      <c r="AW514" s="20">
        <f t="shared" si="5122"/>
        <v>-0.0000016318108</v>
      </c>
      <c r="AX514" s="20">
        <f t="shared" si="5122"/>
        <v>-0.00000164677001</v>
      </c>
      <c r="AY514" s="20"/>
      <c r="AZ514" s="20">
        <f t="shared" ref="AZ514:BD514" si="5123">$AD514*AE514</f>
        <v>0.00000005452863052</v>
      </c>
      <c r="BA514" s="20">
        <f t="shared" si="5123"/>
        <v>-0.000001480768547</v>
      </c>
      <c r="BB514" s="20">
        <f t="shared" si="5123"/>
        <v>-0.000001480784853</v>
      </c>
      <c r="BC514" s="20">
        <f t="shared" si="5123"/>
        <v>-0.000004891220098</v>
      </c>
      <c r="BD514" s="20">
        <f t="shared" si="5123"/>
        <v>-0.000004936059113</v>
      </c>
      <c r="BE514" s="20"/>
      <c r="BF514" s="20">
        <f t="shared" ref="BF514:BI514" si="5124">$AE514*AF514</f>
        <v>-0.0000009815018096</v>
      </c>
      <c r="BG514" s="20">
        <f t="shared" si="5124"/>
        <v>-0.0000009815126176</v>
      </c>
      <c r="BH514" s="20">
        <f t="shared" si="5124"/>
        <v>-0.00000324206061</v>
      </c>
      <c r="BI514" s="20">
        <f t="shared" si="5124"/>
        <v>-0.000003271781375</v>
      </c>
      <c r="BJ514" s="20"/>
      <c r="BK514" s="20">
        <f t="shared" ref="BK514:BM514" si="5125">$AF514*AG514</f>
        <v>0.00002665375966</v>
      </c>
      <c r="BL514" s="20">
        <f t="shared" si="5125"/>
        <v>0.00008804074724</v>
      </c>
      <c r="BM514" s="20">
        <f t="shared" si="5125"/>
        <v>0.00008884783838</v>
      </c>
      <c r="BN514" s="20"/>
      <c r="BO514" s="20">
        <f t="shared" ref="BO514:BP514" si="5126">$AG514*AH514</f>
        <v>0.00008804171672</v>
      </c>
      <c r="BP514" s="20">
        <f t="shared" si="5126"/>
        <v>0.00008884881674</v>
      </c>
      <c r="BQ514" s="20"/>
      <c r="BR514" s="20">
        <f t="shared" si="27"/>
        <v>0.0002934789057</v>
      </c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/>
      <c r="DB514" s="20"/>
      <c r="DC514" s="20"/>
      <c r="DD514" s="20"/>
      <c r="DE514" s="20"/>
    </row>
    <row r="515" ht="15.75" customHeight="1">
      <c r="A515" s="86">
        <v>44911.0</v>
      </c>
      <c r="B515" s="490">
        <v>0.045</v>
      </c>
      <c r="C515" s="490">
        <v>0.045899999999999996</v>
      </c>
      <c r="D515" s="490">
        <v>0.0519</v>
      </c>
      <c r="E515" s="20">
        <v>0.04269</v>
      </c>
      <c r="F515" s="20">
        <v>0.04349</v>
      </c>
      <c r="G515" s="20">
        <v>0.015569999999999999</v>
      </c>
      <c r="H515" s="20">
        <v>0.01986</v>
      </c>
      <c r="I515" s="20" t="s">
        <v>83</v>
      </c>
      <c r="J515" s="20"/>
      <c r="K515" s="86">
        <v>44911.0</v>
      </c>
      <c r="L515" s="89">
        <v>0.9449</v>
      </c>
      <c r="M515" s="89">
        <v>136.87</v>
      </c>
      <c r="N515" s="20"/>
      <c r="O515" s="20"/>
      <c r="P515" s="20"/>
      <c r="Q515" s="20"/>
      <c r="R515" s="20"/>
      <c r="S515" s="86">
        <v>44911.0</v>
      </c>
      <c r="T515" s="20">
        <f t="shared" ref="T515:V515" si="5127">(1+B515)*1</f>
        <v>1.045</v>
      </c>
      <c r="U515" s="20">
        <f t="shared" si="5127"/>
        <v>1.0459</v>
      </c>
      <c r="V515" s="20">
        <f t="shared" si="5127"/>
        <v>1.0519</v>
      </c>
      <c r="W515" s="91">
        <f t="shared" ref="W515:X515" si="5128">(1+E515)*$L515</f>
        <v>0.985237781</v>
      </c>
      <c r="X515" s="91">
        <f t="shared" si="5128"/>
        <v>0.985993701</v>
      </c>
      <c r="Y515" s="91">
        <f t="shared" ref="Y515:Z515" si="5129">(1+G515)*$M515</f>
        <v>139.0010659</v>
      </c>
      <c r="Z515" s="91">
        <f t="shared" si="5129"/>
        <v>139.5882382</v>
      </c>
      <c r="AA515" s="20"/>
      <c r="AB515" s="86">
        <v>44911.0</v>
      </c>
      <c r="AC515" s="92">
        <f t="shared" ref="AC515:AI515" si="5130">LN(T515/T514)</f>
        <v>0</v>
      </c>
      <c r="AD515" s="92">
        <f t="shared" si="5130"/>
        <v>0.00009561600619</v>
      </c>
      <c r="AE515" s="92">
        <f t="shared" si="5130"/>
        <v>0</v>
      </c>
      <c r="AF515" s="92">
        <f t="shared" si="5130"/>
        <v>0.004614894389</v>
      </c>
      <c r="AG515" s="92">
        <f t="shared" si="5130"/>
        <v>0.004393926817</v>
      </c>
      <c r="AH515" s="92">
        <f t="shared" si="5130"/>
        <v>-0.006732400832</v>
      </c>
      <c r="AI515" s="92">
        <f t="shared" si="5130"/>
        <v>-0.006644311756</v>
      </c>
      <c r="AJ515" s="20"/>
      <c r="AK515" s="20">
        <f t="shared" ref="AK515:AQ515" si="5131">AC515*AC515</f>
        <v>0</v>
      </c>
      <c r="AL515" s="20">
        <f t="shared" si="5131"/>
        <v>0.00000000914242064</v>
      </c>
      <c r="AM515" s="20">
        <f t="shared" si="5131"/>
        <v>0</v>
      </c>
      <c r="AN515" s="20">
        <f t="shared" si="5131"/>
        <v>0.00002129725022</v>
      </c>
      <c r="AO515" s="20">
        <f t="shared" si="5131"/>
        <v>0.00001930659287</v>
      </c>
      <c r="AP515" s="20">
        <f t="shared" si="5131"/>
        <v>0.00004532522097</v>
      </c>
      <c r="AQ515" s="20">
        <f t="shared" si="5131"/>
        <v>0.0000441468787</v>
      </c>
      <c r="AR515" s="20"/>
      <c r="AS515" s="20">
        <f t="shared" ref="AS515:AX515" si="5132">$AC515*AD515</f>
        <v>0</v>
      </c>
      <c r="AT515" s="20">
        <f t="shared" si="5132"/>
        <v>0</v>
      </c>
      <c r="AU515" s="20">
        <f t="shared" si="5132"/>
        <v>0</v>
      </c>
      <c r="AV515" s="20">
        <f t="shared" si="5132"/>
        <v>0</v>
      </c>
      <c r="AW515" s="20">
        <f t="shared" si="5132"/>
        <v>0</v>
      </c>
      <c r="AX515" s="20">
        <f t="shared" si="5132"/>
        <v>0</v>
      </c>
      <c r="AY515" s="20"/>
      <c r="AZ515" s="20">
        <f t="shared" ref="AZ515:BD515" si="5133">$AD515*AE515</f>
        <v>0</v>
      </c>
      <c r="BA515" s="20">
        <f t="shared" si="5133"/>
        <v>0.0000004412577705</v>
      </c>
      <c r="BB515" s="20">
        <f t="shared" si="5133"/>
        <v>0.0000004201297337</v>
      </c>
      <c r="BC515" s="20">
        <f t="shared" si="5133"/>
        <v>-0.0000006437252797</v>
      </c>
      <c r="BD515" s="20">
        <f t="shared" si="5133"/>
        <v>-0.000000635302554</v>
      </c>
      <c r="BE515" s="20"/>
      <c r="BF515" s="20">
        <f t="shared" ref="BF515:BI515" si="5134">$AE515*AF515</f>
        <v>0</v>
      </c>
      <c r="BG515" s="20">
        <f t="shared" si="5134"/>
        <v>0</v>
      </c>
      <c r="BH515" s="20">
        <f t="shared" si="5134"/>
        <v>0</v>
      </c>
      <c r="BI515" s="20">
        <f t="shared" si="5134"/>
        <v>0</v>
      </c>
      <c r="BJ515" s="20"/>
      <c r="BK515" s="20">
        <f t="shared" ref="BK515:BM515" si="5135">$AF515*AG515</f>
        <v>0.00002027750821</v>
      </c>
      <c r="BL515" s="20">
        <f t="shared" si="5135"/>
        <v>-0.00003106931883</v>
      </c>
      <c r="BM515" s="20">
        <f t="shared" si="5135"/>
        <v>-0.00003066279704</v>
      </c>
      <c r="BN515" s="20"/>
      <c r="BO515" s="20">
        <f t="shared" ref="BO515:BP515" si="5136">$AG515*AH515</f>
        <v>-0.00002958167656</v>
      </c>
      <c r="BP515" s="20">
        <f t="shared" si="5136"/>
        <v>-0.0000291946196</v>
      </c>
      <c r="BQ515" s="20"/>
      <c r="BR515" s="20">
        <f t="shared" si="27"/>
        <v>0.00004473216999</v>
      </c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20"/>
    </row>
    <row r="516" ht="15.75" customHeight="1">
      <c r="A516" s="86">
        <v>44914.0</v>
      </c>
      <c r="B516" s="490">
        <v>0.0451</v>
      </c>
      <c r="C516" s="490">
        <v>0.046</v>
      </c>
      <c r="D516" s="490">
        <v>0.052000000000000005</v>
      </c>
      <c r="E516" s="20">
        <v>0.04257</v>
      </c>
      <c r="F516" s="20">
        <v>0.04352</v>
      </c>
      <c r="G516" s="20">
        <v>0.01572</v>
      </c>
      <c r="H516" s="20">
        <v>0.02021</v>
      </c>
      <c r="I516" s="20" t="s">
        <v>83</v>
      </c>
      <c r="J516" s="20"/>
      <c r="K516" s="86">
        <v>44914.0</v>
      </c>
      <c r="L516" s="89">
        <v>0.9429</v>
      </c>
      <c r="M516" s="89">
        <v>136.92</v>
      </c>
      <c r="N516" s="20"/>
      <c r="O516" s="20"/>
      <c r="P516" s="20"/>
      <c r="Q516" s="20"/>
      <c r="R516" s="20"/>
      <c r="S516" s="86">
        <v>44914.0</v>
      </c>
      <c r="T516" s="20">
        <f t="shared" ref="T516:V516" si="5137">(1+B516)*1</f>
        <v>1.0451</v>
      </c>
      <c r="U516" s="20">
        <f t="shared" si="5137"/>
        <v>1.046</v>
      </c>
      <c r="V516" s="20">
        <f t="shared" si="5137"/>
        <v>1.052</v>
      </c>
      <c r="W516" s="91">
        <f t="shared" ref="W516:X516" si="5138">(1+E516)*$L516</f>
        <v>0.983039253</v>
      </c>
      <c r="X516" s="91">
        <f t="shared" si="5138"/>
        <v>0.983935008</v>
      </c>
      <c r="Y516" s="91">
        <f t="shared" ref="Y516:Z516" si="5139">(1+G516)*$M516</f>
        <v>139.0723824</v>
      </c>
      <c r="Z516" s="91">
        <f t="shared" si="5139"/>
        <v>139.6871532</v>
      </c>
      <c r="AA516" s="20"/>
      <c r="AB516" s="86">
        <v>44914.0</v>
      </c>
      <c r="AC516" s="92">
        <f t="shared" ref="AC516:AI516" si="5140">LN(T516/T515)</f>
        <v>0.00009568920155</v>
      </c>
      <c r="AD516" s="92">
        <f t="shared" si="5140"/>
        <v>0.00009560686465</v>
      </c>
      <c r="AE516" s="92">
        <f t="shared" si="5140"/>
        <v>0.00009506155243</v>
      </c>
      <c r="AF516" s="92">
        <f t="shared" si="5140"/>
        <v>-0.002233962879</v>
      </c>
      <c r="AG516" s="92">
        <f t="shared" si="5140"/>
        <v>-0.002090120054</v>
      </c>
      <c r="AH516" s="92">
        <f t="shared" si="5140"/>
        <v>0.0005129328384</v>
      </c>
      <c r="AI516" s="92">
        <f t="shared" si="5140"/>
        <v>0.0007083689232</v>
      </c>
      <c r="AJ516" s="20"/>
      <c r="AK516" s="20">
        <f t="shared" ref="AK516:AQ516" si="5141">AC516*AC516</f>
        <v>0.000000009156423293</v>
      </c>
      <c r="AL516" s="20">
        <f t="shared" si="5141"/>
        <v>0.000000009140672567</v>
      </c>
      <c r="AM516" s="20">
        <f t="shared" si="5141"/>
        <v>0.00000000903669875</v>
      </c>
      <c r="AN516" s="20">
        <f t="shared" si="5141"/>
        <v>0.000004990590143</v>
      </c>
      <c r="AO516" s="20">
        <f t="shared" si="5141"/>
        <v>0.000004368601839</v>
      </c>
      <c r="AP516" s="20">
        <f t="shared" si="5141"/>
        <v>0.0000002631000967</v>
      </c>
      <c r="AQ516" s="20">
        <f t="shared" si="5141"/>
        <v>0.0000005017865313</v>
      </c>
      <c r="AR516" s="20"/>
      <c r="AS516" s="20">
        <f t="shared" ref="AS516:AX516" si="5142">$AC516*AD516</f>
        <v>0.00000000914854454</v>
      </c>
      <c r="AT516" s="20">
        <f t="shared" si="5142"/>
        <v>0.00000000909636405</v>
      </c>
      <c r="AU516" s="20">
        <f t="shared" si="5142"/>
        <v>-0.0000002137661241</v>
      </c>
      <c r="AV516" s="20">
        <f t="shared" si="5142"/>
        <v>-0.0000002000019191</v>
      </c>
      <c r="AW516" s="20">
        <f t="shared" si="5142"/>
        <v>0.00000004908213376</v>
      </c>
      <c r="AX516" s="20">
        <f t="shared" si="5142"/>
        <v>0.00000006778325666</v>
      </c>
      <c r="AY516" s="20"/>
      <c r="AZ516" s="20">
        <f t="shared" ref="AZ516:BD516" si="5143">$AD516*AE516</f>
        <v>0.000000009088536976</v>
      </c>
      <c r="BA516" s="20">
        <f t="shared" si="5143"/>
        <v>-0.0000002135821866</v>
      </c>
      <c r="BB516" s="20">
        <f t="shared" si="5143"/>
        <v>-0.0000001998298251</v>
      </c>
      <c r="BC516" s="20">
        <f t="shared" si="5143"/>
        <v>0.00000004903990046</v>
      </c>
      <c r="BD516" s="20">
        <f t="shared" si="5143"/>
        <v>0.00000006772493176</v>
      </c>
      <c r="BE516" s="20"/>
      <c r="BF516" s="20">
        <f t="shared" ref="BF516:BI516" si="5144">$AE516*AF516</f>
        <v>-0.0000002123639793</v>
      </c>
      <c r="BG516" s="20">
        <f t="shared" si="5144"/>
        <v>-0.0000001986900571</v>
      </c>
      <c r="BH516" s="20">
        <f t="shared" si="5144"/>
        <v>0.00000004876019191</v>
      </c>
      <c r="BI516" s="20">
        <f t="shared" si="5144"/>
        <v>0.00000006733864953</v>
      </c>
      <c r="BJ516" s="20"/>
      <c r="BK516" s="20">
        <f t="shared" ref="BK516:BM516" si="5145">$AF516*AG516</f>
        <v>0.000004669250612</v>
      </c>
      <c r="BL516" s="20">
        <f t="shared" si="5145"/>
        <v>-0.00000114587292</v>
      </c>
      <c r="BM516" s="20">
        <f t="shared" si="5145"/>
        <v>-0.000001582469879</v>
      </c>
      <c r="BN516" s="20"/>
      <c r="BO516" s="20">
        <f t="shared" ref="BO516:BP516" si="5146">$AG516*AH516</f>
        <v>-0.000001072091212</v>
      </c>
      <c r="BP516" s="20">
        <f t="shared" si="5146"/>
        <v>-0.000001480576092</v>
      </c>
      <c r="BQ516" s="20"/>
      <c r="BR516" s="20">
        <f t="shared" si="27"/>
        <v>0.0000003633456824</v>
      </c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0"/>
      <c r="DB516" s="20"/>
      <c r="DC516" s="20"/>
      <c r="DD516" s="20"/>
      <c r="DE516" s="20"/>
    </row>
    <row r="517" ht="15.75" customHeight="1">
      <c r="A517" s="86">
        <v>44915.0</v>
      </c>
      <c r="B517" s="490">
        <v>0.045599999999999995</v>
      </c>
      <c r="C517" s="490">
        <v>0.0466</v>
      </c>
      <c r="D517" s="490">
        <v>0.0525</v>
      </c>
      <c r="E517" s="20">
        <v>0.04287</v>
      </c>
      <c r="F517" s="20">
        <v>0.043739999999999994</v>
      </c>
      <c r="G517" s="20">
        <v>0.01656</v>
      </c>
      <c r="H517" s="20">
        <v>0.02191</v>
      </c>
      <c r="I517" s="20" t="s">
        <v>83</v>
      </c>
      <c r="J517" s="20"/>
      <c r="K517" s="86">
        <v>44915.0</v>
      </c>
      <c r="L517" s="89">
        <v>0.9414</v>
      </c>
      <c r="M517" s="89">
        <v>131.78</v>
      </c>
      <c r="N517" s="20"/>
      <c r="O517" s="20"/>
      <c r="P517" s="20"/>
      <c r="Q517" s="20"/>
      <c r="R517" s="20"/>
      <c r="S517" s="86">
        <v>44915.0</v>
      </c>
      <c r="T517" s="20">
        <f t="shared" ref="T517:V517" si="5147">(1+B517)*1</f>
        <v>1.0456</v>
      </c>
      <c r="U517" s="20">
        <f t="shared" si="5147"/>
        <v>1.0466</v>
      </c>
      <c r="V517" s="20">
        <f t="shared" si="5147"/>
        <v>1.0525</v>
      </c>
      <c r="W517" s="91">
        <f t="shared" ref="W517:X517" si="5148">(1+E517)*$L517</f>
        <v>0.981757818</v>
      </c>
      <c r="X517" s="91">
        <f t="shared" si="5148"/>
        <v>0.982576836</v>
      </c>
      <c r="Y517" s="91">
        <f t="shared" ref="Y517:Z517" si="5149">(1+G517)*$M517</f>
        <v>133.9622768</v>
      </c>
      <c r="Z517" s="91">
        <f t="shared" si="5149"/>
        <v>134.6672998</v>
      </c>
      <c r="AA517" s="20"/>
      <c r="AB517" s="86">
        <v>44915.0</v>
      </c>
      <c r="AC517" s="92">
        <f t="shared" ref="AC517:AI517" si="5150">LN(T517/T516)</f>
        <v>0.0004783087096</v>
      </c>
      <c r="AD517" s="92">
        <f t="shared" si="5150"/>
        <v>0.0005734493132</v>
      </c>
      <c r="AE517" s="92">
        <f t="shared" si="5150"/>
        <v>0.0004751722589</v>
      </c>
      <c r="AF517" s="92">
        <f t="shared" si="5150"/>
        <v>-0.001304394434</v>
      </c>
      <c r="AG517" s="92">
        <f t="shared" si="5150"/>
        <v>-0.001381300825</v>
      </c>
      <c r="AH517" s="92">
        <f t="shared" si="5150"/>
        <v>-0.03743629039</v>
      </c>
      <c r="AI517" s="92">
        <f t="shared" si="5150"/>
        <v>-0.03659801135</v>
      </c>
      <c r="AJ517" s="20"/>
      <c r="AK517" s="20">
        <f t="shared" ref="AK517:AQ517" si="5151">AC517*AC517</f>
        <v>0.0000002287792216</v>
      </c>
      <c r="AL517" s="20">
        <f t="shared" si="5151"/>
        <v>0.0000003288441149</v>
      </c>
      <c r="AM517" s="20">
        <f t="shared" si="5151"/>
        <v>0.0000002257886756</v>
      </c>
      <c r="AN517" s="20">
        <f t="shared" si="5151"/>
        <v>0.000001701444839</v>
      </c>
      <c r="AO517" s="20">
        <f t="shared" si="5151"/>
        <v>0.000001907991968</v>
      </c>
      <c r="AP517" s="20">
        <f t="shared" si="5151"/>
        <v>0.001401475838</v>
      </c>
      <c r="AQ517" s="20">
        <f t="shared" si="5151"/>
        <v>0.001339414435</v>
      </c>
      <c r="AR517" s="20"/>
      <c r="AS517" s="20">
        <f t="shared" ref="AS517:AX517" si="5152">$AC517*AD517</f>
        <v>0.000000274285801</v>
      </c>
      <c r="AT517" s="20">
        <f t="shared" si="5152"/>
        <v>0.00000022727903</v>
      </c>
      <c r="AU517" s="20">
        <f t="shared" si="5152"/>
        <v>-0.0000006239032185</v>
      </c>
      <c r="AV517" s="20">
        <f t="shared" si="5152"/>
        <v>-0.000000660688215</v>
      </c>
      <c r="AW517" s="20">
        <f t="shared" si="5152"/>
        <v>-0.00001790610374</v>
      </c>
      <c r="AX517" s="20">
        <f t="shared" si="5152"/>
        <v>-0.00001750514758</v>
      </c>
      <c r="AY517" s="20"/>
      <c r="AZ517" s="20">
        <f t="shared" ref="AZ517:BD517" si="5153">$AD517*AE517</f>
        <v>0.0000002724872055</v>
      </c>
      <c r="BA517" s="20">
        <f t="shared" si="5153"/>
        <v>-0.0000007480040924</v>
      </c>
      <c r="BB517" s="20">
        <f t="shared" si="5153"/>
        <v>-0.0000007921060093</v>
      </c>
      <c r="BC517" s="20">
        <f t="shared" si="5153"/>
        <v>-0.00002146781501</v>
      </c>
      <c r="BD517" s="20">
        <f t="shared" si="5153"/>
        <v>-0.00002098710448</v>
      </c>
      <c r="BE517" s="20"/>
      <c r="BF517" s="20">
        <f t="shared" ref="BF517:BI517" si="5154">$AE517*AF517</f>
        <v>-0.0000006198120497</v>
      </c>
      <c r="BG517" s="20">
        <f t="shared" si="5154"/>
        <v>-0.0000006563558331</v>
      </c>
      <c r="BH517" s="20">
        <f t="shared" si="5154"/>
        <v>-0.00001778868667</v>
      </c>
      <c r="BI517" s="20">
        <f t="shared" si="5154"/>
        <v>-0.00001739035973</v>
      </c>
      <c r="BJ517" s="20"/>
      <c r="BK517" s="20">
        <f t="shared" ref="BK517:BM517" si="5155">$AF517*AG517</f>
        <v>0.000001801761107</v>
      </c>
      <c r="BL517" s="20">
        <f t="shared" si="5155"/>
        <v>0.00004883168881</v>
      </c>
      <c r="BM517" s="20">
        <f t="shared" si="5155"/>
        <v>0.00004773824231</v>
      </c>
      <c r="BN517" s="20"/>
      <c r="BO517" s="20">
        <f t="shared" ref="BO517:BP517" si="5156">$AG517*AH517</f>
        <v>0.00005171077878</v>
      </c>
      <c r="BP517" s="20">
        <f t="shared" si="5156"/>
        <v>0.00005055286326</v>
      </c>
      <c r="BQ517" s="20"/>
      <c r="BR517" s="20">
        <f t="shared" si="27"/>
        <v>0.001370093781</v>
      </c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/>
      <c r="DB517" s="20"/>
      <c r="DC517" s="20"/>
      <c r="DD517" s="20"/>
      <c r="DE517" s="20"/>
    </row>
    <row r="518" ht="15.75" customHeight="1">
      <c r="A518" s="86">
        <v>44916.0</v>
      </c>
      <c r="B518" s="490">
        <v>0.046</v>
      </c>
      <c r="C518" s="490">
        <v>0.047400000000000005</v>
      </c>
      <c r="D518" s="490">
        <v>0.053</v>
      </c>
      <c r="E518" s="20">
        <v>0.043120000000000006</v>
      </c>
      <c r="F518" s="20">
        <v>0.043789999999999996</v>
      </c>
      <c r="G518" s="20">
        <v>0.01744</v>
      </c>
      <c r="H518" s="20">
        <v>0.02223</v>
      </c>
      <c r="I518" s="20" t="s">
        <v>83</v>
      </c>
      <c r="J518" s="20"/>
      <c r="K518" s="86">
        <v>44916.0</v>
      </c>
      <c r="L518" s="89">
        <v>0.9431</v>
      </c>
      <c r="M518" s="89">
        <v>132.51</v>
      </c>
      <c r="N518" s="20"/>
      <c r="O518" s="20"/>
      <c r="P518" s="20"/>
      <c r="Q518" s="20"/>
      <c r="R518" s="20"/>
      <c r="S518" s="86">
        <v>44916.0</v>
      </c>
      <c r="T518" s="20">
        <f t="shared" ref="T518:V518" si="5157">(1+B518)*1</f>
        <v>1.046</v>
      </c>
      <c r="U518" s="20">
        <f t="shared" si="5157"/>
        <v>1.0474</v>
      </c>
      <c r="V518" s="20">
        <f t="shared" si="5157"/>
        <v>1.053</v>
      </c>
      <c r="W518" s="91">
        <f t="shared" ref="W518:X518" si="5158">(1+E518)*$L518</f>
        <v>0.983766472</v>
      </c>
      <c r="X518" s="91">
        <f t="shared" si="5158"/>
        <v>0.984398349</v>
      </c>
      <c r="Y518" s="91">
        <f t="shared" ref="Y518:Z518" si="5159">(1+G518)*$M518</f>
        <v>134.8209744</v>
      </c>
      <c r="Z518" s="91">
        <f t="shared" si="5159"/>
        <v>135.4556973</v>
      </c>
      <c r="AA518" s="20"/>
      <c r="AB518" s="86">
        <v>44916.0</v>
      </c>
      <c r="AC518" s="92">
        <f t="shared" ref="AC518:AI518" si="5160">LN(T518/T517)</f>
        <v>0.0003824823149</v>
      </c>
      <c r="AD518" s="92">
        <f t="shared" si="5160"/>
        <v>0.0007640879073</v>
      </c>
      <c r="AE518" s="92">
        <f t="shared" si="5160"/>
        <v>0.0004749465774</v>
      </c>
      <c r="AF518" s="92">
        <f t="shared" si="5160"/>
        <v>0.002043886926</v>
      </c>
      <c r="AG518" s="92">
        <f t="shared" si="5160"/>
        <v>0.001852096086</v>
      </c>
      <c r="AH518" s="92">
        <f t="shared" si="5160"/>
        <v>0.006389538914</v>
      </c>
      <c r="AI518" s="92">
        <f t="shared" si="5160"/>
        <v>0.005837338895</v>
      </c>
      <c r="AJ518" s="20"/>
      <c r="AK518" s="20">
        <f t="shared" ref="AK518:AQ518" si="5161">AC518*AC518</f>
        <v>0.0000001462927212</v>
      </c>
      <c r="AL518" s="20">
        <f t="shared" si="5161"/>
        <v>0.0000005838303301</v>
      </c>
      <c r="AM518" s="20">
        <f t="shared" si="5161"/>
        <v>0.0000002255742514</v>
      </c>
      <c r="AN518" s="20">
        <f t="shared" si="5161"/>
        <v>0.000004177473765</v>
      </c>
      <c r="AO518" s="20">
        <f t="shared" si="5161"/>
        <v>0.000003430259912</v>
      </c>
      <c r="AP518" s="20">
        <f t="shared" si="5161"/>
        <v>0.00004082620753</v>
      </c>
      <c r="AQ518" s="20">
        <f t="shared" si="5161"/>
        <v>0.00003407452537</v>
      </c>
      <c r="AR518" s="20"/>
      <c r="AS518" s="20">
        <f t="shared" ref="AS518:AX518" si="5162">$AC518*AD518</f>
        <v>0.0000002922501115</v>
      </c>
      <c r="AT518" s="20">
        <f t="shared" si="5162"/>
        <v>0.0000001816586664</v>
      </c>
      <c r="AU518" s="20">
        <f t="shared" si="5162"/>
        <v>0.0000007817506027</v>
      </c>
      <c r="AV518" s="20">
        <f t="shared" si="5162"/>
        <v>0.0000007083939983</v>
      </c>
      <c r="AW518" s="20">
        <f t="shared" si="5162"/>
        <v>0.000002443885635</v>
      </c>
      <c r="AX518" s="20">
        <f t="shared" si="5162"/>
        <v>0.000002232678893</v>
      </c>
      <c r="AY518" s="20"/>
      <c r="AZ518" s="20">
        <f t="shared" ref="AZ518:BD518" si="5163">$AD518*AE518</f>
        <v>0.0000003629009364</v>
      </c>
      <c r="BA518" s="20">
        <f t="shared" si="5163"/>
        <v>0.000001561709284</v>
      </c>
      <c r="BB518" s="20">
        <f t="shared" si="5163"/>
        <v>0.000001415164222</v>
      </c>
      <c r="BC518" s="20">
        <f t="shared" si="5163"/>
        <v>0.000004882169417</v>
      </c>
      <c r="BD518" s="20">
        <f t="shared" si="5163"/>
        <v>0.00000446024006</v>
      </c>
      <c r="BE518" s="20"/>
      <c r="BF518" s="20">
        <f t="shared" ref="BF518:BI518" si="5164">$AE518*AF518</f>
        <v>0.0000009707371</v>
      </c>
      <c r="BG518" s="20">
        <f t="shared" si="5164"/>
        <v>0.0000008796466971</v>
      </c>
      <c r="BH518" s="20">
        <f t="shared" si="5164"/>
        <v>0.000003034689638</v>
      </c>
      <c r="BI518" s="20">
        <f t="shared" si="5164"/>
        <v>0.000002772424129</v>
      </c>
      <c r="BJ518" s="20"/>
      <c r="BK518" s="20">
        <f t="shared" ref="BK518:BM518" si="5165">$AF518*AG518</f>
        <v>0.000003785474975</v>
      </c>
      <c r="BL518" s="20">
        <f t="shared" si="5165"/>
        <v>0.00001305949505</v>
      </c>
      <c r="BM518" s="20">
        <f t="shared" si="5165"/>
        <v>0.00001193086065</v>
      </c>
      <c r="BN518" s="20"/>
      <c r="BO518" s="20">
        <f t="shared" ref="BO518:BP518" si="5166">$AG518*AH518</f>
        <v>0.00001183404001</v>
      </c>
      <c r="BP518" s="20">
        <f t="shared" si="5166"/>
        <v>0.00001081131252</v>
      </c>
      <c r="BQ518" s="20"/>
      <c r="BR518" s="20">
        <f t="shared" si="27"/>
        <v>0.00003729790402</v>
      </c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0"/>
      <c r="DB518" s="20"/>
      <c r="DC518" s="20"/>
      <c r="DD518" s="20"/>
      <c r="DE518" s="20"/>
    </row>
    <row r="519" ht="15.75" customHeight="1">
      <c r="A519" s="86">
        <v>44917.0</v>
      </c>
      <c r="B519" s="490">
        <v>0.046</v>
      </c>
      <c r="C519" s="490">
        <v>0.0472</v>
      </c>
      <c r="D519" s="490">
        <v>0.0528</v>
      </c>
      <c r="E519" s="20">
        <v>0.043129999999999995</v>
      </c>
      <c r="F519" s="20">
        <v>0.04407</v>
      </c>
      <c r="G519" s="20">
        <v>0.01732</v>
      </c>
      <c r="H519" s="20">
        <v>0.02178</v>
      </c>
      <c r="I519" s="20" t="s">
        <v>83</v>
      </c>
      <c r="J519" s="20"/>
      <c r="K519" s="86">
        <v>44917.0</v>
      </c>
      <c r="L519" s="89">
        <v>0.944</v>
      </c>
      <c r="M519" s="89">
        <v>132.39</v>
      </c>
      <c r="N519" s="20"/>
      <c r="O519" s="20"/>
      <c r="P519" s="20"/>
      <c r="Q519" s="20"/>
      <c r="R519" s="20"/>
      <c r="S519" s="86">
        <v>44917.0</v>
      </c>
      <c r="T519" s="20">
        <f t="shared" ref="T519:V519" si="5167">(1+B519)*1</f>
        <v>1.046</v>
      </c>
      <c r="U519" s="20">
        <f t="shared" si="5167"/>
        <v>1.0472</v>
      </c>
      <c r="V519" s="20">
        <f t="shared" si="5167"/>
        <v>1.0528</v>
      </c>
      <c r="W519" s="91">
        <f t="shared" ref="W519:X519" si="5168">(1+E519)*$L519</f>
        <v>0.98471472</v>
      </c>
      <c r="X519" s="91">
        <f t="shared" si="5168"/>
        <v>0.98560208</v>
      </c>
      <c r="Y519" s="91">
        <f t="shared" ref="Y519:Z519" si="5169">(1+G519)*$M519</f>
        <v>134.6829948</v>
      </c>
      <c r="Z519" s="91">
        <f t="shared" si="5169"/>
        <v>135.2734542</v>
      </c>
      <c r="AA519" s="20"/>
      <c r="AB519" s="86">
        <v>44917.0</v>
      </c>
      <c r="AC519" s="92">
        <f t="shared" ref="AC519:AI519" si="5170">LN(T519/T518)</f>
        <v>0</v>
      </c>
      <c r="AD519" s="92">
        <f t="shared" si="5170"/>
        <v>-0.0001909672497</v>
      </c>
      <c r="AE519" s="92">
        <f t="shared" si="5170"/>
        <v>-0.0001899515629</v>
      </c>
      <c r="AF519" s="92">
        <f t="shared" si="5170"/>
        <v>0.0009634311745</v>
      </c>
      <c r="AG519" s="92">
        <f t="shared" si="5170"/>
        <v>0.001222061815</v>
      </c>
      <c r="AH519" s="92">
        <f t="shared" si="5170"/>
        <v>-0.001023952356</v>
      </c>
      <c r="AI519" s="92">
        <f t="shared" si="5170"/>
        <v>-0.001346313291</v>
      </c>
      <c r="AJ519" s="20"/>
      <c r="AK519" s="20">
        <f t="shared" ref="AK519:AQ519" si="5171">AC519*AC519</f>
        <v>0</v>
      </c>
      <c r="AL519" s="20">
        <f t="shared" si="5171"/>
        <v>0.00000003646849046</v>
      </c>
      <c r="AM519" s="20">
        <f t="shared" si="5171"/>
        <v>0.00000003608159626</v>
      </c>
      <c r="AN519" s="20">
        <f t="shared" si="5171"/>
        <v>0.0000009281996279</v>
      </c>
      <c r="AO519" s="20">
        <f t="shared" si="5171"/>
        <v>0.000001493435079</v>
      </c>
      <c r="AP519" s="20">
        <f t="shared" si="5171"/>
        <v>0.000001048478427</v>
      </c>
      <c r="AQ519" s="20">
        <f t="shared" si="5171"/>
        <v>0.000001812559479</v>
      </c>
      <c r="AR519" s="20"/>
      <c r="AS519" s="20">
        <f t="shared" ref="AS519:AX519" si="5172">$AC519*AD519</f>
        <v>0</v>
      </c>
      <c r="AT519" s="20">
        <f t="shared" si="5172"/>
        <v>0</v>
      </c>
      <c r="AU519" s="20">
        <f t="shared" si="5172"/>
        <v>0</v>
      </c>
      <c r="AV519" s="20">
        <f t="shared" si="5172"/>
        <v>0</v>
      </c>
      <c r="AW519" s="20">
        <f t="shared" si="5172"/>
        <v>0</v>
      </c>
      <c r="AX519" s="20">
        <f t="shared" si="5172"/>
        <v>0</v>
      </c>
      <c r="AY519" s="20"/>
      <c r="AZ519" s="20">
        <f t="shared" ref="AZ519:BD519" si="5173">$AD519*AE519</f>
        <v>0.00000003627452755</v>
      </c>
      <c r="BA519" s="20">
        <f t="shared" si="5173"/>
        <v>-0.0000001839838017</v>
      </c>
      <c r="BB519" s="20">
        <f t="shared" si="5173"/>
        <v>-0.0000002333737838</v>
      </c>
      <c r="BC519" s="20">
        <f t="shared" si="5173"/>
        <v>0.0000001955413652</v>
      </c>
      <c r="BD519" s="20">
        <f t="shared" si="5173"/>
        <v>0.0000002571017465</v>
      </c>
      <c r="BE519" s="20"/>
      <c r="BF519" s="20">
        <f t="shared" ref="BF519:BI519" si="5174">$AE519*AF519</f>
        <v>-0.0000001830052574</v>
      </c>
      <c r="BG519" s="20">
        <f t="shared" si="5174"/>
        <v>-0.0000002321325517</v>
      </c>
      <c r="BH519" s="20">
        <f t="shared" si="5174"/>
        <v>0.0000001945013503</v>
      </c>
      <c r="BI519" s="20">
        <f t="shared" si="5174"/>
        <v>0.0000002557343139</v>
      </c>
      <c r="BJ519" s="20"/>
      <c r="BK519" s="20">
        <f t="shared" ref="BK519:BM519" si="5175">$AF519*AG519</f>
        <v>0.00000117737245</v>
      </c>
      <c r="BL519" s="20">
        <f t="shared" si="5175"/>
        <v>-0.0000009865076206</v>
      </c>
      <c r="BM519" s="20">
        <f t="shared" si="5175"/>
        <v>-0.000001297080196</v>
      </c>
      <c r="BN519" s="20"/>
      <c r="BO519" s="20">
        <f t="shared" ref="BO519:BP519" si="5176">$AG519*AH519</f>
        <v>-0.000001251333074</v>
      </c>
      <c r="BP519" s="20">
        <f t="shared" si="5176"/>
        <v>-0.000001645278064</v>
      </c>
      <c r="BQ519" s="20"/>
      <c r="BR519" s="20">
        <f t="shared" si="27"/>
        <v>0.000001378560666</v>
      </c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  <c r="CW519" s="20"/>
      <c r="CX519" s="20"/>
      <c r="CY519" s="20"/>
      <c r="CZ519" s="20"/>
      <c r="DA519" s="20"/>
      <c r="DB519" s="20"/>
      <c r="DC519" s="20"/>
      <c r="DD519" s="20"/>
      <c r="DE519" s="20"/>
    </row>
    <row r="520" ht="15.75" customHeight="1">
      <c r="A520" s="86">
        <v>44918.0</v>
      </c>
      <c r="B520" s="490">
        <v>0.0461</v>
      </c>
      <c r="C520" s="490">
        <v>0.0473</v>
      </c>
      <c r="D520" s="490">
        <v>0.053</v>
      </c>
      <c r="E520" s="20">
        <v>0.04337</v>
      </c>
      <c r="F520" s="20">
        <v>0.04415</v>
      </c>
      <c r="G520" s="20">
        <v>0.01755</v>
      </c>
      <c r="H520" s="20">
        <v>0.02239</v>
      </c>
      <c r="I520" s="20" t="s">
        <v>83</v>
      </c>
      <c r="J520" s="20"/>
      <c r="K520" s="86">
        <v>44918.0</v>
      </c>
      <c r="L520" s="89">
        <v>0.9423</v>
      </c>
      <c r="M520" s="89">
        <v>133.13</v>
      </c>
      <c r="N520" s="20"/>
      <c r="O520" s="20"/>
      <c r="P520" s="20"/>
      <c r="Q520" s="20"/>
      <c r="R520" s="20"/>
      <c r="S520" s="86">
        <v>44918.0</v>
      </c>
      <c r="T520" s="20">
        <f t="shared" ref="T520:V520" si="5177">(1+B520)*1</f>
        <v>1.0461</v>
      </c>
      <c r="U520" s="20">
        <f t="shared" si="5177"/>
        <v>1.0473</v>
      </c>
      <c r="V520" s="20">
        <f t="shared" si="5177"/>
        <v>1.053</v>
      </c>
      <c r="W520" s="91">
        <f t="shared" ref="W520:X520" si="5178">(1+E520)*$L520</f>
        <v>0.983167551</v>
      </c>
      <c r="X520" s="91">
        <f t="shared" si="5178"/>
        <v>0.983902545</v>
      </c>
      <c r="Y520" s="91">
        <f t="shared" ref="Y520:Z520" si="5179">(1+G520)*$M520</f>
        <v>135.4664315</v>
      </c>
      <c r="Z520" s="91">
        <f t="shared" si="5179"/>
        <v>136.1107807</v>
      </c>
      <c r="AA520" s="20"/>
      <c r="AB520" s="86">
        <v>44918.0</v>
      </c>
      <c r="AC520" s="92">
        <f t="shared" ref="AC520:AI520" si="5180">LN(T520/T519)</f>
        <v>0.00009559772485</v>
      </c>
      <c r="AD520" s="92">
        <f t="shared" si="5180"/>
        <v>0.00009548818341</v>
      </c>
      <c r="AE520" s="92">
        <f t="shared" si="5180"/>
        <v>0.0001899515629</v>
      </c>
      <c r="AF520" s="92">
        <f t="shared" si="5180"/>
        <v>-0.001572420608</v>
      </c>
      <c r="AG520" s="92">
        <f t="shared" si="5180"/>
        <v>-0.001725850653</v>
      </c>
      <c r="AH520" s="92">
        <f t="shared" si="5180"/>
        <v>0.005800041162</v>
      </c>
      <c r="AI520" s="92">
        <f t="shared" si="5180"/>
        <v>0.006170801759</v>
      </c>
      <c r="AJ520" s="20"/>
      <c r="AK520" s="20">
        <f t="shared" ref="AK520:AQ520" si="5181">AC520*AC520</f>
        <v>0.000000009138924996</v>
      </c>
      <c r="AL520" s="20">
        <f t="shared" si="5181"/>
        <v>0.000000009117993171</v>
      </c>
      <c r="AM520" s="20">
        <f t="shared" si="5181"/>
        <v>0.00000003608159626</v>
      </c>
      <c r="AN520" s="20">
        <f t="shared" si="5181"/>
        <v>0.000002472506569</v>
      </c>
      <c r="AO520" s="20">
        <f t="shared" si="5181"/>
        <v>0.000002978560477</v>
      </c>
      <c r="AP520" s="20">
        <f t="shared" si="5181"/>
        <v>0.00003364047749</v>
      </c>
      <c r="AQ520" s="20">
        <f t="shared" si="5181"/>
        <v>0.00003807879435</v>
      </c>
      <c r="AR520" s="20"/>
      <c r="AS520" s="20">
        <f t="shared" ref="AS520:AX520" si="5182">$AC520*AD520</f>
        <v>0.000000009128453084</v>
      </c>
      <c r="AT520" s="20">
        <f t="shared" si="5182"/>
        <v>0.00000001815893725</v>
      </c>
      <c r="AU520" s="20">
        <f t="shared" si="5182"/>
        <v>-0.0000001503198327</v>
      </c>
      <c r="AV520" s="20">
        <f t="shared" si="5182"/>
        <v>-0.0000001649873959</v>
      </c>
      <c r="AW520" s="20">
        <f t="shared" si="5182"/>
        <v>0.0000005544707391</v>
      </c>
      <c r="AX520" s="20">
        <f t="shared" si="5182"/>
        <v>0.0000005899146086</v>
      </c>
      <c r="AY520" s="20"/>
      <c r="AZ520" s="20">
        <f t="shared" ref="AZ520:BD520" si="5183">$AD520*AE520</f>
        <v>0.00000001813812968</v>
      </c>
      <c r="BA520" s="20">
        <f t="shared" si="5183"/>
        <v>-0.0000001501475874</v>
      </c>
      <c r="BB520" s="20">
        <f t="shared" si="5183"/>
        <v>-0.0000001647983437</v>
      </c>
      <c r="BC520" s="20">
        <f t="shared" si="5183"/>
        <v>0.0000005538353943</v>
      </c>
      <c r="BD520" s="20">
        <f t="shared" si="5183"/>
        <v>0.0000005892386501</v>
      </c>
      <c r="BE520" s="20"/>
      <c r="BF520" s="20">
        <f t="shared" ref="BF520:BI520" si="5184">$AE520*AF520</f>
        <v>-0.0000002986837521</v>
      </c>
      <c r="BG520" s="20">
        <f t="shared" si="5184"/>
        <v>-0.000000327828029</v>
      </c>
      <c r="BH520" s="20">
        <f t="shared" si="5184"/>
        <v>0.000001101726884</v>
      </c>
      <c r="BI520" s="20">
        <f t="shared" si="5184"/>
        <v>0.000001172153439</v>
      </c>
      <c r="BJ520" s="20"/>
      <c r="BK520" s="20">
        <f t="shared" ref="BK520:BM520" si="5185">$AF520*AG520</f>
        <v>0.000002713763134</v>
      </c>
      <c r="BL520" s="20">
        <f t="shared" si="5185"/>
        <v>-0.000009120104252</v>
      </c>
      <c r="BM520" s="20">
        <f t="shared" si="5185"/>
        <v>-0.000009703095855</v>
      </c>
      <c r="BN520" s="20"/>
      <c r="BO520" s="20">
        <f t="shared" ref="BO520:BP520" si="5186">$AG520*AH520</f>
        <v>-0.00001001000483</v>
      </c>
      <c r="BP520" s="20">
        <f t="shared" si="5186"/>
        <v>-0.00001064988225</v>
      </c>
      <c r="BQ520" s="20"/>
      <c r="BR520" s="20">
        <f t="shared" si="27"/>
        <v>0.00003579090421</v>
      </c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0"/>
      <c r="DB520" s="20"/>
      <c r="DC520" s="20"/>
      <c r="DD520" s="20"/>
      <c r="DE520" s="20"/>
    </row>
    <row r="521" ht="15.75" customHeight="1">
      <c r="A521" s="86">
        <v>44921.0</v>
      </c>
      <c r="B521" s="490">
        <v>0.0462</v>
      </c>
      <c r="C521" s="490">
        <v>0.0473</v>
      </c>
      <c r="D521" s="490">
        <v>0.053</v>
      </c>
      <c r="E521" s="20">
        <v>0.04337</v>
      </c>
      <c r="F521" s="20">
        <v>0.04415</v>
      </c>
      <c r="G521" s="20">
        <v>0.01757</v>
      </c>
      <c r="H521" s="20">
        <v>0.022330000000000003</v>
      </c>
      <c r="I521" s="20" t="s">
        <v>83</v>
      </c>
      <c r="J521" s="20"/>
      <c r="K521" s="86">
        <v>44921.0</v>
      </c>
      <c r="L521" s="89">
        <v>0.9404</v>
      </c>
      <c r="M521" s="89">
        <v>133.0</v>
      </c>
      <c r="N521" s="20"/>
      <c r="O521" s="20"/>
      <c r="P521" s="20"/>
      <c r="Q521" s="20"/>
      <c r="R521" s="20"/>
      <c r="S521" s="86">
        <v>44921.0</v>
      </c>
      <c r="T521" s="20">
        <f t="shared" ref="T521:V521" si="5187">(1+B521)*1</f>
        <v>1.0462</v>
      </c>
      <c r="U521" s="20">
        <f t="shared" si="5187"/>
        <v>1.0473</v>
      </c>
      <c r="V521" s="20">
        <f t="shared" si="5187"/>
        <v>1.053</v>
      </c>
      <c r="W521" s="91">
        <f t="shared" ref="W521:X521" si="5188">(1+E521)*$L521</f>
        <v>0.981185148</v>
      </c>
      <c r="X521" s="91">
        <f t="shared" si="5188"/>
        <v>0.98191866</v>
      </c>
      <c r="Y521" s="91">
        <f t="shared" ref="Y521:Z521" si="5189">(1+G521)*$M521</f>
        <v>135.33681</v>
      </c>
      <c r="Z521" s="91">
        <f t="shared" si="5189"/>
        <v>135.96989</v>
      </c>
      <c r="AA521" s="20"/>
      <c r="AB521" s="86">
        <v>44921.0</v>
      </c>
      <c r="AC521" s="92">
        <f t="shared" ref="AC521:AI521" si="5190">LN(T521/T520)</f>
        <v>0.0000955885868</v>
      </c>
      <c r="AD521" s="92">
        <f t="shared" si="5190"/>
        <v>0</v>
      </c>
      <c r="AE521" s="92">
        <f t="shared" si="5190"/>
        <v>0</v>
      </c>
      <c r="AF521" s="92">
        <f t="shared" si="5190"/>
        <v>-0.002018378547</v>
      </c>
      <c r="AG521" s="92">
        <f t="shared" si="5190"/>
        <v>-0.002018378547</v>
      </c>
      <c r="AH521" s="92">
        <f t="shared" si="5190"/>
        <v>-0.0009573113614</v>
      </c>
      <c r="AI521" s="92">
        <f t="shared" si="5190"/>
        <v>-0.001035653964</v>
      </c>
      <c r="AJ521" s="20"/>
      <c r="AK521" s="20">
        <f t="shared" ref="AK521:AQ521" si="5191">AC521*AC521</f>
        <v>0.000000009137177926</v>
      </c>
      <c r="AL521" s="20">
        <f t="shared" si="5191"/>
        <v>0</v>
      </c>
      <c r="AM521" s="20">
        <f t="shared" si="5191"/>
        <v>0</v>
      </c>
      <c r="AN521" s="20">
        <f t="shared" si="5191"/>
        <v>0.000004073851958</v>
      </c>
      <c r="AO521" s="20">
        <f t="shared" si="5191"/>
        <v>0.000004073851958</v>
      </c>
      <c r="AP521" s="20">
        <f t="shared" si="5191"/>
        <v>0.0000009164450427</v>
      </c>
      <c r="AQ521" s="20">
        <f t="shared" si="5191"/>
        <v>0.000001072579134</v>
      </c>
      <c r="AR521" s="20"/>
      <c r="AS521" s="20">
        <f t="shared" ref="AS521:AX521" si="5192">$AC521*AD521</f>
        <v>0</v>
      </c>
      <c r="AT521" s="20">
        <f t="shared" si="5192"/>
        <v>0</v>
      </c>
      <c r="AU521" s="20">
        <f t="shared" si="5192"/>
        <v>-0.0000001929339529</v>
      </c>
      <c r="AV521" s="20">
        <f t="shared" si="5192"/>
        <v>-0.0000001929339529</v>
      </c>
      <c r="AW521" s="20">
        <f t="shared" si="5192"/>
        <v>-0.00000009150804016</v>
      </c>
      <c r="AX521" s="20">
        <f t="shared" si="5192"/>
        <v>-0.00000009899669884</v>
      </c>
      <c r="AY521" s="20"/>
      <c r="AZ521" s="20">
        <f t="shared" ref="AZ521:BD521" si="5193">$AD521*AE521</f>
        <v>0</v>
      </c>
      <c r="BA521" s="20">
        <f t="shared" si="5193"/>
        <v>0</v>
      </c>
      <c r="BB521" s="20">
        <f t="shared" si="5193"/>
        <v>0</v>
      </c>
      <c r="BC521" s="20">
        <f t="shared" si="5193"/>
        <v>0</v>
      </c>
      <c r="BD521" s="20">
        <f t="shared" si="5193"/>
        <v>0</v>
      </c>
      <c r="BE521" s="20"/>
      <c r="BF521" s="20">
        <f t="shared" ref="BF521:BI521" si="5194">$AE521*AF521</f>
        <v>0</v>
      </c>
      <c r="BG521" s="20">
        <f t="shared" si="5194"/>
        <v>0</v>
      </c>
      <c r="BH521" s="20">
        <f t="shared" si="5194"/>
        <v>0</v>
      </c>
      <c r="BI521" s="20">
        <f t="shared" si="5194"/>
        <v>0</v>
      </c>
      <c r="BJ521" s="20"/>
      <c r="BK521" s="20">
        <f t="shared" ref="BK521:BM521" si="5195">$AF521*AG521</f>
        <v>0.000004073851958</v>
      </c>
      <c r="BL521" s="20">
        <f t="shared" si="5195"/>
        <v>0.000001932216715</v>
      </c>
      <c r="BM521" s="20">
        <f t="shared" si="5195"/>
        <v>0.000002090341743</v>
      </c>
      <c r="BN521" s="20"/>
      <c r="BO521" s="20">
        <f t="shared" ref="BO521:BP521" si="5196">$AG521*AH521</f>
        <v>0.000001932216715</v>
      </c>
      <c r="BP521" s="20">
        <f t="shared" si="5196"/>
        <v>0.000002090341743</v>
      </c>
      <c r="BQ521" s="20"/>
      <c r="BR521" s="20">
        <f t="shared" si="27"/>
        <v>0.0000009914433064</v>
      </c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0"/>
      <c r="DB521" s="20"/>
      <c r="DC521" s="20"/>
      <c r="DD521" s="20"/>
      <c r="DE521" s="20"/>
    </row>
    <row r="522" ht="15.75" customHeight="1">
      <c r="A522" s="86">
        <v>44922.0</v>
      </c>
      <c r="B522" s="490">
        <v>0.0463</v>
      </c>
      <c r="C522" s="490">
        <v>0.0473</v>
      </c>
      <c r="D522" s="490">
        <v>0.053</v>
      </c>
      <c r="E522" s="20">
        <v>0.04319</v>
      </c>
      <c r="F522" s="20">
        <v>0.043949999999999996</v>
      </c>
      <c r="G522" s="20">
        <v>0.01768</v>
      </c>
      <c r="H522" s="20">
        <v>0.02259</v>
      </c>
      <c r="I522" s="20" t="s">
        <v>83</v>
      </c>
      <c r="J522" s="20"/>
      <c r="K522" s="86">
        <v>44922.0</v>
      </c>
      <c r="L522" s="89">
        <v>0.94</v>
      </c>
      <c r="M522" s="89">
        <v>133.51</v>
      </c>
      <c r="N522" s="20"/>
      <c r="O522" s="20"/>
      <c r="P522" s="20"/>
      <c r="Q522" s="20"/>
      <c r="R522" s="20"/>
      <c r="S522" s="86">
        <v>44922.0</v>
      </c>
      <c r="T522" s="20">
        <f t="shared" ref="T522:V522" si="5197">(1+B522)*1</f>
        <v>1.0463</v>
      </c>
      <c r="U522" s="20">
        <f t="shared" si="5197"/>
        <v>1.0473</v>
      </c>
      <c r="V522" s="20">
        <f t="shared" si="5197"/>
        <v>1.053</v>
      </c>
      <c r="W522" s="91">
        <f t="shared" ref="W522:X522" si="5198">(1+E522)*$L522</f>
        <v>0.9805986</v>
      </c>
      <c r="X522" s="91">
        <f t="shared" si="5198"/>
        <v>0.981313</v>
      </c>
      <c r="Y522" s="91">
        <f t="shared" ref="Y522:Z522" si="5199">(1+G522)*$M522</f>
        <v>135.8704568</v>
      </c>
      <c r="Z522" s="91">
        <f t="shared" si="5199"/>
        <v>136.5259909</v>
      </c>
      <c r="AA522" s="20"/>
      <c r="AB522" s="86">
        <v>44922.0</v>
      </c>
      <c r="AC522" s="92">
        <f t="shared" ref="AC522:AI522" si="5200">LN(T522/T521)</f>
        <v>0.00009557945049</v>
      </c>
      <c r="AD522" s="92">
        <f t="shared" si="5200"/>
        <v>0</v>
      </c>
      <c r="AE522" s="92">
        <f t="shared" si="5200"/>
        <v>0</v>
      </c>
      <c r="AF522" s="92">
        <f t="shared" si="5200"/>
        <v>-0.0005979741835</v>
      </c>
      <c r="AG522" s="92">
        <f t="shared" si="5200"/>
        <v>-0.0006170031093</v>
      </c>
      <c r="AH522" s="92">
        <f t="shared" si="5200"/>
        <v>0.003935348009</v>
      </c>
      <c r="AI522" s="92">
        <f t="shared" si="5200"/>
        <v>0.004081541858</v>
      </c>
      <c r="AJ522" s="20"/>
      <c r="AK522" s="20">
        <f t="shared" ref="AK522:AQ522" si="5201">AC522*AC522</f>
        <v>0.000000009135431356</v>
      </c>
      <c r="AL522" s="20">
        <f t="shared" si="5201"/>
        <v>0</v>
      </c>
      <c r="AM522" s="20">
        <f t="shared" si="5201"/>
        <v>0</v>
      </c>
      <c r="AN522" s="20">
        <f t="shared" si="5201"/>
        <v>0.0000003575731242</v>
      </c>
      <c r="AO522" s="20">
        <f t="shared" si="5201"/>
        <v>0.0000003806928368</v>
      </c>
      <c r="AP522" s="20">
        <f t="shared" si="5201"/>
        <v>0.00001548696395</v>
      </c>
      <c r="AQ522" s="20">
        <f t="shared" si="5201"/>
        <v>0.00001665898394</v>
      </c>
      <c r="AR522" s="20"/>
      <c r="AS522" s="20">
        <f t="shared" ref="AS522:AX522" si="5202">$AC522*AD522</f>
        <v>0</v>
      </c>
      <c r="AT522" s="20">
        <f t="shared" si="5202"/>
        <v>0</v>
      </c>
      <c r="AU522" s="20">
        <f t="shared" si="5202"/>
        <v>-0.00000005715404387</v>
      </c>
      <c r="AV522" s="20">
        <f t="shared" si="5202"/>
        <v>-0.00000005897281813</v>
      </c>
      <c r="AW522" s="20">
        <f t="shared" si="5202"/>
        <v>0.0000003761384002</v>
      </c>
      <c r="AX522" s="20">
        <f t="shared" si="5202"/>
        <v>0.0000003901115279</v>
      </c>
      <c r="AY522" s="20"/>
      <c r="AZ522" s="20">
        <f t="shared" ref="AZ522:BD522" si="5203">$AD522*AE522</f>
        <v>0</v>
      </c>
      <c r="BA522" s="20">
        <f t="shared" si="5203"/>
        <v>0</v>
      </c>
      <c r="BB522" s="20">
        <f t="shared" si="5203"/>
        <v>0</v>
      </c>
      <c r="BC522" s="20">
        <f t="shared" si="5203"/>
        <v>0</v>
      </c>
      <c r="BD522" s="20">
        <f t="shared" si="5203"/>
        <v>0</v>
      </c>
      <c r="BE522" s="20"/>
      <c r="BF522" s="20">
        <f t="shared" ref="BF522:BI522" si="5204">$AE522*AF522</f>
        <v>0</v>
      </c>
      <c r="BG522" s="20">
        <f t="shared" si="5204"/>
        <v>0</v>
      </c>
      <c r="BH522" s="20">
        <f t="shared" si="5204"/>
        <v>0</v>
      </c>
      <c r="BI522" s="20">
        <f t="shared" si="5204"/>
        <v>0</v>
      </c>
      <c r="BJ522" s="20"/>
      <c r="BK522" s="20">
        <f t="shared" ref="BK522:BM522" si="5205">$AF522*AG522</f>
        <v>0.0000003689519305</v>
      </c>
      <c r="BL522" s="20">
        <f t="shared" si="5205"/>
        <v>-0.000002353236513</v>
      </c>
      <c r="BM522" s="20">
        <f t="shared" si="5205"/>
        <v>-0.00000244065666</v>
      </c>
      <c r="BN522" s="20"/>
      <c r="BO522" s="20">
        <f t="shared" ref="BO522:BP522" si="5206">$AG522*AH522</f>
        <v>-0.000002428121958</v>
      </c>
      <c r="BP522" s="20">
        <f t="shared" si="5206"/>
        <v>-0.000002518324017</v>
      </c>
      <c r="BQ522" s="20"/>
      <c r="BR522" s="20">
        <f t="shared" si="27"/>
        <v>0.00001606228762</v>
      </c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0"/>
      <c r="DB522" s="20"/>
      <c r="DC522" s="20"/>
      <c r="DD522" s="20"/>
      <c r="DE522" s="20"/>
    </row>
    <row r="523" ht="15.75" customHeight="1">
      <c r="A523" s="86">
        <v>44923.0</v>
      </c>
      <c r="B523" s="490">
        <v>0.0466</v>
      </c>
      <c r="C523" s="490">
        <v>0.04769999999999999</v>
      </c>
      <c r="D523" s="490">
        <v>0.0533</v>
      </c>
      <c r="E523" s="20">
        <v>0.0437</v>
      </c>
      <c r="F523" s="20">
        <v>0.04429</v>
      </c>
      <c r="G523" s="20">
        <v>0.01782</v>
      </c>
      <c r="H523" s="20">
        <v>0.022860000000000002</v>
      </c>
      <c r="I523" s="20" t="s">
        <v>83</v>
      </c>
      <c r="J523" s="20"/>
      <c r="K523" s="86">
        <v>44923.0</v>
      </c>
      <c r="L523" s="89">
        <v>0.9424</v>
      </c>
      <c r="M523" s="89">
        <v>134.5</v>
      </c>
      <c r="N523" s="20"/>
      <c r="O523" s="20"/>
      <c r="P523" s="20"/>
      <c r="Q523" s="20"/>
      <c r="R523" s="20"/>
      <c r="S523" s="86">
        <v>44923.0</v>
      </c>
      <c r="T523" s="20">
        <f t="shared" ref="T523:V523" si="5207">(1+B523)*1</f>
        <v>1.0466</v>
      </c>
      <c r="U523" s="20">
        <f t="shared" si="5207"/>
        <v>1.0477</v>
      </c>
      <c r="V523" s="20">
        <f t="shared" si="5207"/>
        <v>1.0533</v>
      </c>
      <c r="W523" s="91">
        <f t="shared" ref="W523:X523" si="5208">(1+E523)*$L523</f>
        <v>0.98358288</v>
      </c>
      <c r="X523" s="91">
        <f t="shared" si="5208"/>
        <v>0.984138896</v>
      </c>
      <c r="Y523" s="91">
        <f t="shared" ref="Y523:Z523" si="5209">(1+G523)*$M523</f>
        <v>136.89679</v>
      </c>
      <c r="Z523" s="91">
        <f t="shared" si="5209"/>
        <v>137.57467</v>
      </c>
      <c r="AA523" s="20"/>
      <c r="AB523" s="86">
        <v>44923.0</v>
      </c>
      <c r="AC523" s="92">
        <f t="shared" ref="AC523:AI523" si="5210">LN(T523/T522)</f>
        <v>0.0002866835511</v>
      </c>
      <c r="AD523" s="92">
        <f t="shared" si="5210"/>
        <v>0.0003818615798</v>
      </c>
      <c r="AE523" s="92">
        <f t="shared" si="5210"/>
        <v>0.0002848597085</v>
      </c>
      <c r="AF523" s="92">
        <f t="shared" si="5210"/>
        <v>0.003038703222</v>
      </c>
      <c r="AG523" s="92">
        <f t="shared" si="5210"/>
        <v>0.002875570705</v>
      </c>
      <c r="AH523" s="92">
        <f t="shared" si="5210"/>
        <v>0.00752537598</v>
      </c>
      <c r="AI523" s="92">
        <f t="shared" si="5210"/>
        <v>0.007651818228</v>
      </c>
      <c r="AJ523" s="20"/>
      <c r="AK523" s="20">
        <f t="shared" ref="AK523:AQ523" si="5211">AC523*AC523</f>
        <v>0.00000008218745847</v>
      </c>
      <c r="AL523" s="20">
        <f t="shared" si="5211"/>
        <v>0.0000001458182661</v>
      </c>
      <c r="AM523" s="20">
        <f t="shared" si="5211"/>
        <v>0.00000008114505354</v>
      </c>
      <c r="AN523" s="20">
        <f t="shared" si="5211"/>
        <v>0.000009233717274</v>
      </c>
      <c r="AO523" s="20">
        <f t="shared" si="5211"/>
        <v>0.00000826890688</v>
      </c>
      <c r="AP523" s="20">
        <f t="shared" si="5211"/>
        <v>0.00005663128363</v>
      </c>
      <c r="AQ523" s="20">
        <f t="shared" si="5211"/>
        <v>0.0000585503222</v>
      </c>
      <c r="AR523" s="20"/>
      <c r="AS523" s="20">
        <f t="shared" ref="AS523:AX523" si="5212">$AC523*AD523</f>
        <v>0.0000001094734337</v>
      </c>
      <c r="AT523" s="20">
        <f t="shared" si="5212"/>
        <v>0.00000008166459281</v>
      </c>
      <c r="AU523" s="20">
        <f t="shared" si="5212"/>
        <v>0.0000008711462306</v>
      </c>
      <c r="AV523" s="20">
        <f t="shared" si="5212"/>
        <v>0.0000008243788212</v>
      </c>
      <c r="AW523" s="20">
        <f t="shared" si="5212"/>
        <v>0.000002157401509</v>
      </c>
      <c r="AX523" s="20">
        <f t="shared" si="5212"/>
        <v>0.000002193650422</v>
      </c>
      <c r="AY523" s="20"/>
      <c r="AZ523" s="20">
        <f t="shared" ref="AZ523:BD523" si="5213">$AD523*AE523</f>
        <v>0.0000001087769783</v>
      </c>
      <c r="BA523" s="20">
        <f t="shared" si="5213"/>
        <v>0.000001160364013</v>
      </c>
      <c r="BB523" s="20">
        <f t="shared" si="5213"/>
        <v>0.000001098069972</v>
      </c>
      <c r="BC523" s="20">
        <f t="shared" si="5213"/>
        <v>0.00000287365196</v>
      </c>
      <c r="BD523" s="20">
        <f t="shared" si="5213"/>
        <v>0.000002921935397</v>
      </c>
      <c r="BE523" s="20"/>
      <c r="BF523" s="20">
        <f t="shared" ref="BF523:BI523" si="5214">$AE523*AF523</f>
        <v>0.0000008656041142</v>
      </c>
      <c r="BG523" s="20">
        <f t="shared" si="5214"/>
        <v>0.0000008191342329</v>
      </c>
      <c r="BH523" s="20">
        <f t="shared" si="5214"/>
        <v>0.000002143676408</v>
      </c>
      <c r="BI523" s="20">
        <f t="shared" si="5214"/>
        <v>0.00000217969471</v>
      </c>
      <c r="BJ523" s="20"/>
      <c r="BK523" s="20">
        <f t="shared" ref="BK523:BM523" si="5215">$AF523*AG523</f>
        <v>0.000008738005968</v>
      </c>
      <c r="BL523" s="20">
        <f t="shared" si="5215"/>
        <v>0.00002286738424</v>
      </c>
      <c r="BM523" s="20">
        <f t="shared" si="5215"/>
        <v>0.00002325160471</v>
      </c>
      <c r="BN523" s="20"/>
      <c r="BO523" s="20">
        <f t="shared" ref="BO523:BP523" si="5216">$AG523*AH523</f>
        <v>0.00002163975071</v>
      </c>
      <c r="BP523" s="20">
        <f t="shared" si="5216"/>
        <v>0.00002200334434</v>
      </c>
      <c r="BQ523" s="20"/>
      <c r="BR523" s="20">
        <f t="shared" si="27"/>
        <v>0.00005758280909</v>
      </c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/>
      <c r="DB523" s="20"/>
      <c r="DC523" s="20"/>
      <c r="DD523" s="20"/>
      <c r="DE523" s="20"/>
    </row>
    <row r="524" ht="15.75" customHeight="1">
      <c r="A524" s="86">
        <v>44924.0</v>
      </c>
      <c r="B524" s="490">
        <v>0.046799999999999994</v>
      </c>
      <c r="C524" s="490">
        <v>0.0478</v>
      </c>
      <c r="D524" s="490">
        <v>0.0535</v>
      </c>
      <c r="E524" s="20">
        <v>0.04399</v>
      </c>
      <c r="F524" s="20">
        <v>0.044669999999999994</v>
      </c>
      <c r="G524" s="20">
        <v>0.018000000000000002</v>
      </c>
      <c r="H524" s="20">
        <v>0.023170000000000003</v>
      </c>
      <c r="I524" s="20" t="s">
        <v>83</v>
      </c>
      <c r="J524" s="20"/>
      <c r="K524" s="86">
        <v>44924.0</v>
      </c>
      <c r="L524" s="89">
        <v>0.9381</v>
      </c>
      <c r="M524" s="89">
        <v>133.04</v>
      </c>
      <c r="N524" s="20"/>
      <c r="O524" s="20"/>
      <c r="P524" s="20"/>
      <c r="Q524" s="20"/>
      <c r="R524" s="20"/>
      <c r="S524" s="86">
        <v>44924.0</v>
      </c>
      <c r="T524" s="20">
        <f t="shared" ref="T524:V524" si="5217">(1+B524)*1</f>
        <v>1.0468</v>
      </c>
      <c r="U524" s="20">
        <f t="shared" si="5217"/>
        <v>1.0478</v>
      </c>
      <c r="V524" s="20">
        <f t="shared" si="5217"/>
        <v>1.0535</v>
      </c>
      <c r="W524" s="91">
        <f t="shared" ref="W524:X524" si="5218">(1+E524)*$L524</f>
        <v>0.979367019</v>
      </c>
      <c r="X524" s="91">
        <f t="shared" si="5218"/>
        <v>0.980004927</v>
      </c>
      <c r="Y524" s="91">
        <f t="shared" ref="Y524:Z524" si="5219">(1+G524)*$M524</f>
        <v>135.43472</v>
      </c>
      <c r="Z524" s="91">
        <f t="shared" si="5219"/>
        <v>136.1225368</v>
      </c>
      <c r="AA524" s="20"/>
      <c r="AB524" s="86">
        <v>44924.0</v>
      </c>
      <c r="AC524" s="92">
        <f t="shared" ref="AC524:AI524" si="5220">LN(T524/T523)</f>
        <v>0.0001910767179</v>
      </c>
      <c r="AD524" s="92">
        <f t="shared" si="5220"/>
        <v>0.0000954426152</v>
      </c>
      <c r="AE524" s="92">
        <f t="shared" si="5220"/>
        <v>0.0001898614017</v>
      </c>
      <c r="AF524" s="92">
        <f t="shared" si="5220"/>
        <v>-0.004295440739</v>
      </c>
      <c r="AG524" s="92">
        <f t="shared" si="5220"/>
        <v>-0.004209442359</v>
      </c>
      <c r="AH524" s="92">
        <f t="shared" si="5220"/>
        <v>-0.01073753123</v>
      </c>
      <c r="AI524" s="92">
        <f t="shared" si="5220"/>
        <v>-0.0106113383</v>
      </c>
      <c r="AJ524" s="20"/>
      <c r="AK524" s="20">
        <f t="shared" ref="AK524:AQ524" si="5221">AC524*AC524</f>
        <v>0.00000003651031212</v>
      </c>
      <c r="AL524" s="20">
        <f t="shared" si="5221"/>
        <v>0.000000009109292796</v>
      </c>
      <c r="AM524" s="20">
        <f t="shared" si="5221"/>
        <v>0.00000003604735187</v>
      </c>
      <c r="AN524" s="20">
        <f t="shared" si="5221"/>
        <v>0.00001845081114</v>
      </c>
      <c r="AO524" s="20">
        <f t="shared" si="5221"/>
        <v>0.00001771940498</v>
      </c>
      <c r="AP524" s="20">
        <f t="shared" si="5221"/>
        <v>0.000115294577</v>
      </c>
      <c r="AQ524" s="20">
        <f t="shared" si="5221"/>
        <v>0.0001126005004</v>
      </c>
      <c r="AR524" s="20"/>
      <c r="AS524" s="20">
        <f t="shared" ref="AS524:AX524" si="5222">$AC524*AD524</f>
        <v>0.00000001823686166</v>
      </c>
      <c r="AT524" s="20">
        <f t="shared" si="5222"/>
        <v>0.0000000362780935</v>
      </c>
      <c r="AU524" s="20">
        <f t="shared" si="5222"/>
        <v>-0.0000008207587182</v>
      </c>
      <c r="AV524" s="20">
        <f t="shared" si="5222"/>
        <v>-0.0000008043264302</v>
      </c>
      <c r="AW524" s="20">
        <f t="shared" si="5222"/>
        <v>-0.000002051692226</v>
      </c>
      <c r="AX524" s="20">
        <f t="shared" si="5222"/>
        <v>-0.000002027579694</v>
      </c>
      <c r="AY524" s="20"/>
      <c r="AZ524" s="20">
        <f t="shared" ref="AZ524:BD524" si="5223">$AD524*AE524</f>
        <v>0.00000001812086871</v>
      </c>
      <c r="BA524" s="20">
        <f t="shared" si="5223"/>
        <v>-0.0000004099680975</v>
      </c>
      <c r="BB524" s="20">
        <f t="shared" si="5223"/>
        <v>-0.0000004017601873</v>
      </c>
      <c r="BC524" s="20">
        <f t="shared" si="5223"/>
        <v>-0.000001024818062</v>
      </c>
      <c r="BD524" s="20">
        <f t="shared" si="5223"/>
        <v>-0.000001012773878</v>
      </c>
      <c r="BE524" s="20"/>
      <c r="BF524" s="20">
        <f t="shared" ref="BF524:BI524" si="5224">$AE524*AF524</f>
        <v>-0.0000008155383998</v>
      </c>
      <c r="BG524" s="20">
        <f t="shared" si="5224"/>
        <v>-0.0000007992106269</v>
      </c>
      <c r="BH524" s="20">
        <f t="shared" si="5224"/>
        <v>-0.000002038642731</v>
      </c>
      <c r="BI524" s="20">
        <f t="shared" si="5224"/>
        <v>-0.000002014683563</v>
      </c>
      <c r="BJ524" s="20"/>
      <c r="BK524" s="20">
        <f t="shared" ref="BK524:BM524" si="5225">$AF524*AG524</f>
        <v>0.0000180814102</v>
      </c>
      <c r="BL524" s="20">
        <f t="shared" si="5225"/>
        <v>0.0000461224291</v>
      </c>
      <c r="BM524" s="20">
        <f t="shared" si="5225"/>
        <v>0.00004558037481</v>
      </c>
      <c r="BN524" s="20"/>
      <c r="BO524" s="20">
        <f t="shared" ref="BO524:BP524" si="5226">$AG524*AH524</f>
        <v>0.00004519901881</v>
      </c>
      <c r="BP524" s="20">
        <f t="shared" si="5226"/>
        <v>0.00004466781691</v>
      </c>
      <c r="BQ524" s="20"/>
      <c r="BR524" s="20">
        <f t="shared" si="27"/>
        <v>0.0001139395764</v>
      </c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/>
      <c r="DB524" s="20"/>
      <c r="DC524" s="20"/>
      <c r="DD524" s="20"/>
      <c r="DE524" s="20"/>
    </row>
    <row r="525" ht="15.75" customHeight="1">
      <c r="A525" s="86">
        <v>44925.0</v>
      </c>
      <c r="B525" s="490">
        <v>0.046799999999999994</v>
      </c>
      <c r="C525" s="490">
        <v>0.048</v>
      </c>
      <c r="D525" s="490">
        <v>0.0537</v>
      </c>
      <c r="E525" s="20">
        <v>0.04415</v>
      </c>
      <c r="F525" s="20">
        <v>0.0446</v>
      </c>
      <c r="G525" s="20">
        <v>0.01803</v>
      </c>
      <c r="H525" s="20">
        <v>0.023250000000000003</v>
      </c>
      <c r="I525" s="20" t="s">
        <v>83</v>
      </c>
      <c r="J525" s="20"/>
      <c r="K525" s="86">
        <v>44925.0</v>
      </c>
      <c r="L525" s="89">
        <v>0.935</v>
      </c>
      <c r="M525" s="89">
        <v>131.17</v>
      </c>
      <c r="N525" s="20"/>
      <c r="O525" s="20"/>
      <c r="P525" s="20"/>
      <c r="Q525" s="20"/>
      <c r="R525" s="20"/>
      <c r="S525" s="86">
        <v>44925.0</v>
      </c>
      <c r="T525" s="20">
        <f t="shared" ref="T525:V525" si="5227">(1+B525)*1</f>
        <v>1.0468</v>
      </c>
      <c r="U525" s="20">
        <f t="shared" si="5227"/>
        <v>1.048</v>
      </c>
      <c r="V525" s="20">
        <f t="shared" si="5227"/>
        <v>1.0537</v>
      </c>
      <c r="W525" s="91">
        <f t="shared" ref="W525:X525" si="5228">(1+E525)*$L525</f>
        <v>0.97628025</v>
      </c>
      <c r="X525" s="91">
        <f t="shared" si="5228"/>
        <v>0.976701</v>
      </c>
      <c r="Y525" s="91">
        <f t="shared" ref="Y525:Z525" si="5229">(1+G525)*$M525</f>
        <v>133.5349951</v>
      </c>
      <c r="Z525" s="91">
        <f t="shared" si="5229"/>
        <v>134.2197025</v>
      </c>
      <c r="AA525" s="20"/>
      <c r="AB525" s="86">
        <v>44925.0</v>
      </c>
      <c r="AC525" s="92">
        <f t="shared" ref="AC525:AI525" si="5230">LN(T525/T524)</f>
        <v>0</v>
      </c>
      <c r="AD525" s="92">
        <f t="shared" si="5230"/>
        <v>0.0001908579069</v>
      </c>
      <c r="AE525" s="92">
        <f t="shared" si="5230"/>
        <v>0.0001898253612</v>
      </c>
      <c r="AF525" s="92">
        <f t="shared" si="5230"/>
        <v>-0.003156777413</v>
      </c>
      <c r="AG525" s="92">
        <f t="shared" si="5230"/>
        <v>-0.003377032894</v>
      </c>
      <c r="AH525" s="92">
        <f t="shared" si="5230"/>
        <v>-0.01412617394</v>
      </c>
      <c r="AI525" s="92">
        <f t="shared" si="5230"/>
        <v>-0.01407745774</v>
      </c>
      <c r="AJ525" s="20"/>
      <c r="AK525" s="20">
        <f t="shared" ref="AK525:AQ525" si="5231">AC525*AC525</f>
        <v>0</v>
      </c>
      <c r="AL525" s="20">
        <f t="shared" si="5231"/>
        <v>0.00000003642674061</v>
      </c>
      <c r="AM525" s="20">
        <f t="shared" si="5231"/>
        <v>0.00000003603366777</v>
      </c>
      <c r="AN525" s="20">
        <f t="shared" si="5231"/>
        <v>0.000009965243636</v>
      </c>
      <c r="AO525" s="20">
        <f t="shared" si="5231"/>
        <v>0.00001140435117</v>
      </c>
      <c r="AP525" s="20">
        <f t="shared" si="5231"/>
        <v>0.0001995487903</v>
      </c>
      <c r="AQ525" s="20">
        <f t="shared" si="5231"/>
        <v>0.0001981748164</v>
      </c>
      <c r="AR525" s="20"/>
      <c r="AS525" s="20">
        <f t="shared" ref="AS525:AX525" si="5232">$AC525*AD525</f>
        <v>0</v>
      </c>
      <c r="AT525" s="20">
        <f t="shared" si="5232"/>
        <v>0</v>
      </c>
      <c r="AU525" s="20">
        <f t="shared" si="5232"/>
        <v>0</v>
      </c>
      <c r="AV525" s="20">
        <f t="shared" si="5232"/>
        <v>0</v>
      </c>
      <c r="AW525" s="20">
        <f t="shared" si="5232"/>
        <v>0</v>
      </c>
      <c r="AX525" s="20">
        <f t="shared" si="5232"/>
        <v>0</v>
      </c>
      <c r="AY525" s="20"/>
      <c r="AZ525" s="20">
        <f t="shared" ref="AZ525:BD525" si="5233">$AD525*AE525</f>
        <v>0.00000003622967112</v>
      </c>
      <c r="BA525" s="20">
        <f t="shared" si="5233"/>
        <v>-0.0000006024959295</v>
      </c>
      <c r="BB525" s="20">
        <f t="shared" si="5233"/>
        <v>-0.0000006445334296</v>
      </c>
      <c r="BC525" s="20">
        <f t="shared" si="5233"/>
        <v>-0.000002696091991</v>
      </c>
      <c r="BD525" s="20">
        <f t="shared" si="5233"/>
        <v>-0.000002686794118</v>
      </c>
      <c r="BE525" s="20"/>
      <c r="BF525" s="20">
        <f t="shared" ref="BF525:BI525" si="5234">$AE525*AF525</f>
        <v>-0.0000005992364128</v>
      </c>
      <c r="BG525" s="20">
        <f t="shared" si="5234"/>
        <v>-0.0000006410464891</v>
      </c>
      <c r="BH525" s="20">
        <f t="shared" si="5234"/>
        <v>-0.000002681506072</v>
      </c>
      <c r="BI525" s="20">
        <f t="shared" si="5234"/>
        <v>-0.000002672258501</v>
      </c>
      <c r="BJ525" s="20"/>
      <c r="BK525" s="20">
        <f t="shared" ref="BK525:BM525" si="5235">$AF525*AG525</f>
        <v>0.00001066054116</v>
      </c>
      <c r="BL525" s="20">
        <f t="shared" si="5235"/>
        <v>0.00004459318684</v>
      </c>
      <c r="BM525" s="20">
        <f t="shared" si="5235"/>
        <v>0.00004443940062</v>
      </c>
      <c r="BN525" s="20"/>
      <c r="BO525" s="20">
        <f t="shared" ref="BO525:BP525" si="5236">$AG525*AH525</f>
        <v>0.00004770455408</v>
      </c>
      <c r="BP525" s="20">
        <f t="shared" si="5236"/>
        <v>0.00004754003785</v>
      </c>
      <c r="BQ525" s="20"/>
      <c r="BR525" s="20">
        <f t="shared" si="27"/>
        <v>0.0001988606167</v>
      </c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0"/>
      <c r="DB525" s="20"/>
      <c r="DC525" s="20"/>
      <c r="DD525" s="20"/>
      <c r="DE525" s="20"/>
    </row>
    <row r="526" ht="15.75" customHeight="1">
      <c r="A526" s="86">
        <v>44928.0</v>
      </c>
      <c r="B526" s="490">
        <v>0.046799999999999994</v>
      </c>
      <c r="C526" s="490">
        <v>0.048</v>
      </c>
      <c r="D526" s="490">
        <v>0.0537</v>
      </c>
      <c r="E526" s="20">
        <v>0.04455</v>
      </c>
      <c r="F526" s="20">
        <v>0.04484</v>
      </c>
      <c r="G526" s="20">
        <v>0.01803</v>
      </c>
      <c r="H526" s="20">
        <v>0.023090000000000003</v>
      </c>
      <c r="I526" s="20" t="s">
        <v>185</v>
      </c>
      <c r="J526" s="20"/>
      <c r="K526" s="86">
        <v>44928.0</v>
      </c>
      <c r="L526" s="89">
        <v>0.9378</v>
      </c>
      <c r="M526" s="89">
        <v>131.01</v>
      </c>
      <c r="N526" s="20"/>
      <c r="O526" s="20"/>
      <c r="P526" s="20"/>
      <c r="Q526" s="20"/>
      <c r="R526" s="20"/>
      <c r="S526" s="86">
        <v>44928.0</v>
      </c>
      <c r="T526" s="20">
        <f t="shared" ref="T526:V526" si="5237">(1+B526)*1</f>
        <v>1.0468</v>
      </c>
      <c r="U526" s="20">
        <f t="shared" si="5237"/>
        <v>1.048</v>
      </c>
      <c r="V526" s="20">
        <f t="shared" si="5237"/>
        <v>1.0537</v>
      </c>
      <c r="W526" s="91">
        <f t="shared" ref="W526:X526" si="5238">(1+E526)*$L526</f>
        <v>0.97957899</v>
      </c>
      <c r="X526" s="91">
        <f t="shared" si="5238"/>
        <v>0.979850952</v>
      </c>
      <c r="Y526" s="91">
        <f t="shared" ref="Y526:Z526" si="5239">(1+G526)*$M526</f>
        <v>133.3721103</v>
      </c>
      <c r="Z526" s="91">
        <f t="shared" si="5239"/>
        <v>134.0350209</v>
      </c>
      <c r="AA526" s="20"/>
      <c r="AB526" s="86">
        <v>44928.0</v>
      </c>
      <c r="AC526" s="92">
        <f t="shared" ref="AC526:AI526" si="5240">LN(T526/T525)</f>
        <v>0</v>
      </c>
      <c r="AD526" s="92">
        <f t="shared" si="5240"/>
        <v>0</v>
      </c>
      <c r="AE526" s="92">
        <f t="shared" si="5240"/>
        <v>0</v>
      </c>
      <c r="AF526" s="92">
        <f t="shared" si="5240"/>
        <v>0.003373190729</v>
      </c>
      <c r="AG526" s="92">
        <f t="shared" si="5240"/>
        <v>0.003219903993</v>
      </c>
      <c r="AH526" s="92">
        <f t="shared" si="5240"/>
        <v>-0.001220535661</v>
      </c>
      <c r="AI526" s="92">
        <f t="shared" si="5240"/>
        <v>-0.001376912412</v>
      </c>
      <c r="AJ526" s="20"/>
      <c r="AK526" s="20">
        <f t="shared" ref="AK526:AQ526" si="5241">AC526*AC526</f>
        <v>0</v>
      </c>
      <c r="AL526" s="20">
        <f t="shared" si="5241"/>
        <v>0</v>
      </c>
      <c r="AM526" s="20">
        <f t="shared" si="5241"/>
        <v>0</v>
      </c>
      <c r="AN526" s="20">
        <f t="shared" si="5241"/>
        <v>0.00001137841569</v>
      </c>
      <c r="AO526" s="20">
        <f t="shared" si="5241"/>
        <v>0.00001036778172</v>
      </c>
      <c r="AP526" s="20">
        <f t="shared" si="5241"/>
        <v>0.000001489707301</v>
      </c>
      <c r="AQ526" s="20">
        <f t="shared" si="5241"/>
        <v>0.000001895887792</v>
      </c>
      <c r="AR526" s="20"/>
      <c r="AS526" s="20">
        <f t="shared" ref="AS526:AX526" si="5242">$AC526*AD526</f>
        <v>0</v>
      </c>
      <c r="AT526" s="20">
        <f t="shared" si="5242"/>
        <v>0</v>
      </c>
      <c r="AU526" s="20">
        <f t="shared" si="5242"/>
        <v>0</v>
      </c>
      <c r="AV526" s="20">
        <f t="shared" si="5242"/>
        <v>0</v>
      </c>
      <c r="AW526" s="20">
        <f t="shared" si="5242"/>
        <v>0</v>
      </c>
      <c r="AX526" s="20">
        <f t="shared" si="5242"/>
        <v>0</v>
      </c>
      <c r="AY526" s="20"/>
      <c r="AZ526" s="20">
        <f t="shared" ref="AZ526:BD526" si="5243">$AD526*AE526</f>
        <v>0</v>
      </c>
      <c r="BA526" s="20">
        <f t="shared" si="5243"/>
        <v>0</v>
      </c>
      <c r="BB526" s="20">
        <f t="shared" si="5243"/>
        <v>0</v>
      </c>
      <c r="BC526" s="20">
        <f t="shared" si="5243"/>
        <v>0</v>
      </c>
      <c r="BD526" s="20">
        <f t="shared" si="5243"/>
        <v>0</v>
      </c>
      <c r="BE526" s="20"/>
      <c r="BF526" s="20">
        <f t="shared" ref="BF526:BI526" si="5244">$AE526*AF526</f>
        <v>0</v>
      </c>
      <c r="BG526" s="20">
        <f t="shared" si="5244"/>
        <v>0</v>
      </c>
      <c r="BH526" s="20">
        <f t="shared" si="5244"/>
        <v>0</v>
      </c>
      <c r="BI526" s="20">
        <f t="shared" si="5244"/>
        <v>0</v>
      </c>
      <c r="BJ526" s="20"/>
      <c r="BK526" s="20">
        <f t="shared" ref="BK526:BM526" si="5245">$AF526*AG526</f>
        <v>0.0000108613503</v>
      </c>
      <c r="BL526" s="20">
        <f t="shared" si="5245"/>
        <v>-0.000004117099578</v>
      </c>
      <c r="BM526" s="20">
        <f t="shared" si="5245"/>
        <v>-0.000004644588185</v>
      </c>
      <c r="BN526" s="20"/>
      <c r="BO526" s="20">
        <f t="shared" ref="BO526:BP526" si="5246">$AG526*AH526</f>
        <v>-0.00000393000765</v>
      </c>
      <c r="BP526" s="20">
        <f t="shared" si="5246"/>
        <v>-0.000004433525775</v>
      </c>
      <c r="BQ526" s="20"/>
      <c r="BR526" s="20">
        <f t="shared" si="27"/>
        <v>0.000001680570702</v>
      </c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/>
      <c r="DB526" s="20"/>
      <c r="DC526" s="20"/>
      <c r="DD526" s="20"/>
      <c r="DE526" s="20"/>
    </row>
    <row r="527" ht="15.75" customHeight="1">
      <c r="A527" s="86">
        <v>44929.0</v>
      </c>
      <c r="B527" s="490">
        <v>0.0473</v>
      </c>
      <c r="C527" s="490">
        <v>0.048799999999999996</v>
      </c>
      <c r="D527" s="490">
        <v>0.0546</v>
      </c>
      <c r="E527" s="20">
        <v>0.04427</v>
      </c>
      <c r="F527" s="20">
        <v>0.044610000000000004</v>
      </c>
      <c r="G527" s="20">
        <v>0.01803</v>
      </c>
      <c r="H527" s="20">
        <v>0.023090000000000003</v>
      </c>
      <c r="I527" s="20" t="s">
        <v>185</v>
      </c>
      <c r="J527" s="20"/>
      <c r="K527" s="86">
        <v>44929.0</v>
      </c>
      <c r="L527" s="89">
        <v>0.9482</v>
      </c>
      <c r="M527" s="89">
        <v>131.03</v>
      </c>
      <c r="N527" s="20"/>
      <c r="O527" s="20"/>
      <c r="P527" s="20"/>
      <c r="Q527" s="20"/>
      <c r="R527" s="20"/>
      <c r="S527" s="86">
        <v>44929.0</v>
      </c>
      <c r="T527" s="20">
        <f t="shared" ref="T527:V527" si="5247">(1+B527)*1</f>
        <v>1.0473</v>
      </c>
      <c r="U527" s="20">
        <f t="shared" si="5247"/>
        <v>1.0488</v>
      </c>
      <c r="V527" s="20">
        <f t="shared" si="5247"/>
        <v>1.0546</v>
      </c>
      <c r="W527" s="91">
        <f t="shared" ref="W527:X527" si="5248">(1+E527)*$L527</f>
        <v>0.990176814</v>
      </c>
      <c r="X527" s="91">
        <f t="shared" si="5248"/>
        <v>0.990499202</v>
      </c>
      <c r="Y527" s="91">
        <f t="shared" ref="Y527:Z527" si="5249">(1+G527)*$M527</f>
        <v>133.3924709</v>
      </c>
      <c r="Z527" s="91">
        <f t="shared" si="5249"/>
        <v>134.0554827</v>
      </c>
      <c r="AA527" s="20"/>
      <c r="AB527" s="86">
        <v>44929.0</v>
      </c>
      <c r="AC527" s="92">
        <f t="shared" ref="AC527:AI527" si="5250">LN(T527/T526)</f>
        <v>0.0004775321231</v>
      </c>
      <c r="AD527" s="92">
        <f t="shared" si="5250"/>
        <v>0.0007630675685</v>
      </c>
      <c r="AE527" s="92">
        <f t="shared" si="5250"/>
        <v>0.0008537684909</v>
      </c>
      <c r="AF527" s="92">
        <f t="shared" si="5250"/>
        <v>0.01076064986</v>
      </c>
      <c r="AG527" s="92">
        <f t="shared" si="5250"/>
        <v>0.01080859018</v>
      </c>
      <c r="AH527" s="92">
        <f t="shared" si="5250"/>
        <v>0.0001526484509</v>
      </c>
      <c r="AI527" s="92">
        <f t="shared" si="5250"/>
        <v>0.0001526484509</v>
      </c>
      <c r="AJ527" s="20"/>
      <c r="AK527" s="20">
        <f t="shared" ref="AK527:AQ527" si="5251">AC527*AC527</f>
        <v>0.0000002280369286</v>
      </c>
      <c r="AL527" s="20">
        <f t="shared" si="5251"/>
        <v>0.0000005822721141</v>
      </c>
      <c r="AM527" s="20">
        <f t="shared" si="5251"/>
        <v>0.000000728920636</v>
      </c>
      <c r="AN527" s="20">
        <f t="shared" si="5251"/>
        <v>0.0001157915855</v>
      </c>
      <c r="AO527" s="20">
        <f t="shared" si="5251"/>
        <v>0.0001168256217</v>
      </c>
      <c r="AP527" s="20">
        <f t="shared" si="5251"/>
        <v>0.00000002330154957</v>
      </c>
      <c r="AQ527" s="20">
        <f t="shared" si="5251"/>
        <v>0.00000002330154957</v>
      </c>
      <c r="AR527" s="20"/>
      <c r="AS527" s="20">
        <f t="shared" ref="AS527:AX527" si="5252">$AC527*AD527</f>
        <v>0.0000003643892761</v>
      </c>
      <c r="AT527" s="20">
        <f t="shared" si="5252"/>
        <v>0.0000004077018801</v>
      </c>
      <c r="AU527" s="20">
        <f t="shared" si="5252"/>
        <v>0.000005138555975</v>
      </c>
      <c r="AV527" s="20">
        <f t="shared" si="5252"/>
        <v>0.000005161449018</v>
      </c>
      <c r="AW527" s="20">
        <f t="shared" si="5252"/>
        <v>0.00000007289453885</v>
      </c>
      <c r="AX527" s="20">
        <f t="shared" si="5252"/>
        <v>0.00000007289453885</v>
      </c>
      <c r="AY527" s="20"/>
      <c r="AZ527" s="20">
        <f t="shared" ref="AZ527:BD527" si="5253">$AD527*AE527</f>
        <v>0.0000006514830464</v>
      </c>
      <c r="BA527" s="20">
        <f t="shared" si="5253"/>
        <v>0.000008211102927</v>
      </c>
      <c r="BB527" s="20">
        <f t="shared" si="5253"/>
        <v>0.00000824768463</v>
      </c>
      <c r="BC527" s="20">
        <f t="shared" si="5253"/>
        <v>0.0000001164810823</v>
      </c>
      <c r="BD527" s="20">
        <f t="shared" si="5253"/>
        <v>0.0000001164810823</v>
      </c>
      <c r="BE527" s="20"/>
      <c r="BF527" s="20">
        <f t="shared" ref="BF527:BI527" si="5254">$AE527*AF527</f>
        <v>0.000009187103795</v>
      </c>
      <c r="BG527" s="20">
        <f t="shared" si="5254"/>
        <v>0.000009228033729</v>
      </c>
      <c r="BH527" s="20">
        <f t="shared" si="5254"/>
        <v>0.0000001303264376</v>
      </c>
      <c r="BI527" s="20">
        <f t="shared" si="5254"/>
        <v>0.0000001303264376</v>
      </c>
      <c r="BJ527" s="20"/>
      <c r="BK527" s="20">
        <f t="shared" ref="BK527:BM527" si="5255">$AF527*AG527</f>
        <v>0.0001163074545</v>
      </c>
      <c r="BL527" s="20">
        <f t="shared" si="5255"/>
        <v>0.000001642596532</v>
      </c>
      <c r="BM527" s="20">
        <f t="shared" si="5255"/>
        <v>0.000001642596532</v>
      </c>
      <c r="BN527" s="20"/>
      <c r="BO527" s="20">
        <f t="shared" ref="BO527:BP527" si="5256">$AG527*AH527</f>
        <v>0.000001649914548</v>
      </c>
      <c r="BP527" s="20">
        <f t="shared" si="5256"/>
        <v>0.000001649914548</v>
      </c>
      <c r="BQ527" s="20"/>
      <c r="BR527" s="20">
        <f t="shared" si="27"/>
        <v>0.00000002330154957</v>
      </c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0"/>
      <c r="DB527" s="20"/>
      <c r="DC527" s="20"/>
      <c r="DD527" s="20"/>
      <c r="DE527" s="20"/>
    </row>
    <row r="528" ht="15.75" customHeight="1">
      <c r="A528" s="86">
        <v>44930.0</v>
      </c>
      <c r="B528" s="490">
        <v>0.0475</v>
      </c>
      <c r="C528" s="490">
        <v>0.0489</v>
      </c>
      <c r="D528" s="490">
        <v>0.0546</v>
      </c>
      <c r="E528" s="20">
        <v>0.04453</v>
      </c>
      <c r="F528" s="20">
        <v>0.04491</v>
      </c>
      <c r="G528" s="20">
        <v>0.01818</v>
      </c>
      <c r="H528" s="20">
        <v>0.02349</v>
      </c>
      <c r="I528" s="20" t="s">
        <v>185</v>
      </c>
      <c r="J528" s="20"/>
      <c r="K528" s="86">
        <v>44930.0</v>
      </c>
      <c r="L528" s="89">
        <v>0.9434</v>
      </c>
      <c r="M528" s="89">
        <v>132.66</v>
      </c>
      <c r="N528" s="20"/>
      <c r="O528" s="20"/>
      <c r="P528" s="20"/>
      <c r="Q528" s="20"/>
      <c r="R528" s="20"/>
      <c r="S528" s="86">
        <v>44930.0</v>
      </c>
      <c r="T528" s="20">
        <f t="shared" ref="T528:V528" si="5257">(1+B528)*1</f>
        <v>1.0475</v>
      </c>
      <c r="U528" s="20">
        <f t="shared" si="5257"/>
        <v>1.0489</v>
      </c>
      <c r="V528" s="20">
        <f t="shared" si="5257"/>
        <v>1.0546</v>
      </c>
      <c r="W528" s="91">
        <f t="shared" ref="W528:X528" si="5258">(1+E528)*$L528</f>
        <v>0.985409602</v>
      </c>
      <c r="X528" s="91">
        <f t="shared" si="5258"/>
        <v>0.985768094</v>
      </c>
      <c r="Y528" s="91">
        <f t="shared" ref="Y528:Z528" si="5259">(1+G528)*$M528</f>
        <v>135.0717588</v>
      </c>
      <c r="Z528" s="91">
        <f t="shared" si="5259"/>
        <v>135.7761834</v>
      </c>
      <c r="AA528" s="20"/>
      <c r="AB528" s="86">
        <v>44930.0</v>
      </c>
      <c r="AC528" s="92">
        <f t="shared" ref="AC528:AI528" si="5260">LN(T528/T527)</f>
        <v>0.0001909490172</v>
      </c>
      <c r="AD528" s="92">
        <f t="shared" si="5260"/>
        <v>0.00009534251807</v>
      </c>
      <c r="AE528" s="92">
        <f t="shared" si="5260"/>
        <v>0</v>
      </c>
      <c r="AF528" s="92">
        <f t="shared" si="5260"/>
        <v>-0.004826132853</v>
      </c>
      <c r="AG528" s="92">
        <f t="shared" si="5260"/>
        <v>-0.004787932328</v>
      </c>
      <c r="AH528" s="92">
        <f t="shared" si="5260"/>
        <v>0.01251049203</v>
      </c>
      <c r="AI528" s="92">
        <f t="shared" si="5260"/>
        <v>0.01275405552</v>
      </c>
      <c r="AJ528" s="20"/>
      <c r="AK528" s="20">
        <f t="shared" ref="AK528:AQ528" si="5261">AC528*AC528</f>
        <v>0.00000003646152717</v>
      </c>
      <c r="AL528" s="20">
        <f t="shared" si="5261"/>
        <v>0.000000009090195752</v>
      </c>
      <c r="AM528" s="20">
        <f t="shared" si="5261"/>
        <v>0</v>
      </c>
      <c r="AN528" s="20">
        <f t="shared" si="5261"/>
        <v>0.00002329155831</v>
      </c>
      <c r="AO528" s="20">
        <f t="shared" si="5261"/>
        <v>0.00002292429598</v>
      </c>
      <c r="AP528" s="20">
        <f t="shared" si="5261"/>
        <v>0.0001565124107</v>
      </c>
      <c r="AQ528" s="20">
        <f t="shared" si="5261"/>
        <v>0.0001626659321</v>
      </c>
      <c r="AR528" s="20"/>
      <c r="AS528" s="20">
        <f t="shared" ref="AS528:AX528" si="5262">$AC528*AD528</f>
        <v>0.00000001820556012</v>
      </c>
      <c r="AT528" s="20">
        <f t="shared" si="5262"/>
        <v>0</v>
      </c>
      <c r="AU528" s="20">
        <f t="shared" si="5262"/>
        <v>-0.0000009215453251</v>
      </c>
      <c r="AV528" s="20">
        <f t="shared" si="5262"/>
        <v>-0.0000009142509725</v>
      </c>
      <c r="AW528" s="20">
        <f t="shared" si="5262"/>
        <v>0.000002388866157</v>
      </c>
      <c r="AX528" s="20">
        <f t="shared" si="5262"/>
        <v>0.000002435374366</v>
      </c>
      <c r="AY528" s="20"/>
      <c r="AZ528" s="20">
        <f t="shared" ref="AZ528:BD528" si="5263">$AD528*AE528</f>
        <v>0</v>
      </c>
      <c r="BA528" s="20">
        <f t="shared" si="5263"/>
        <v>-0.0000004601356587</v>
      </c>
      <c r="BB528" s="20">
        <f t="shared" si="5263"/>
        <v>-0.0000004564935245</v>
      </c>
      <c r="BC528" s="20">
        <f t="shared" si="5263"/>
        <v>0.000001192781812</v>
      </c>
      <c r="BD528" s="20">
        <f t="shared" si="5263"/>
        <v>0.000001216003769</v>
      </c>
      <c r="BE528" s="20"/>
      <c r="BF528" s="20">
        <f t="shared" ref="BF528:BI528" si="5264">$AE528*AF528</f>
        <v>0</v>
      </c>
      <c r="BG528" s="20">
        <f t="shared" si="5264"/>
        <v>0</v>
      </c>
      <c r="BH528" s="20">
        <f t="shared" si="5264"/>
        <v>0</v>
      </c>
      <c r="BI528" s="20">
        <f t="shared" si="5264"/>
        <v>0</v>
      </c>
      <c r="BJ528" s="20"/>
      <c r="BK528" s="20">
        <f t="shared" ref="BK528:BM528" si="5265">$AF528*AG528</f>
        <v>0.00002310719751</v>
      </c>
      <c r="BL528" s="20">
        <f t="shared" si="5265"/>
        <v>-0.00006037729657</v>
      </c>
      <c r="BM528" s="20">
        <f t="shared" si="5265"/>
        <v>-0.00006155276634</v>
      </c>
      <c r="BN528" s="20"/>
      <c r="BO528" s="20">
        <f t="shared" ref="BO528:BP528" si="5266">$AG528*AH528</f>
        <v>-0.00005989938921</v>
      </c>
      <c r="BP528" s="20">
        <f t="shared" si="5266"/>
        <v>-0.00006106555473</v>
      </c>
      <c r="BQ528" s="20"/>
      <c r="BR528" s="20">
        <f t="shared" si="27"/>
        <v>0.0001595595098</v>
      </c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20"/>
    </row>
    <row r="529" ht="15.75" customHeight="1">
      <c r="A529" s="86">
        <v>44931.0</v>
      </c>
      <c r="B529" s="490">
        <v>0.04769999999999999</v>
      </c>
      <c r="C529" s="490">
        <v>0.0504</v>
      </c>
      <c r="D529" s="490">
        <v>0.0547</v>
      </c>
      <c r="E529" s="20">
        <v>0.04484</v>
      </c>
      <c r="F529" s="20">
        <v>0.04507</v>
      </c>
      <c r="G529" s="20">
        <v>0.017929999999999998</v>
      </c>
      <c r="H529" s="20">
        <v>0.02315</v>
      </c>
      <c r="I529" s="20" t="s">
        <v>185</v>
      </c>
      <c r="J529" s="20"/>
      <c r="K529" s="86">
        <v>44931.0</v>
      </c>
      <c r="L529" s="89">
        <v>0.9505</v>
      </c>
      <c r="M529" s="89">
        <v>133.42</v>
      </c>
      <c r="N529" s="20"/>
      <c r="O529" s="20"/>
      <c r="P529" s="20"/>
      <c r="Q529" s="20"/>
      <c r="R529" s="20"/>
      <c r="S529" s="86">
        <v>44931.0</v>
      </c>
      <c r="T529" s="20">
        <f t="shared" ref="T529:V529" si="5267">(1+B529)*1</f>
        <v>1.0477</v>
      </c>
      <c r="U529" s="20">
        <f t="shared" si="5267"/>
        <v>1.0504</v>
      </c>
      <c r="V529" s="20">
        <f t="shared" si="5267"/>
        <v>1.0547</v>
      </c>
      <c r="W529" s="91">
        <f t="shared" ref="W529:X529" si="5268">(1+E529)*$L529</f>
        <v>0.99312042</v>
      </c>
      <c r="X529" s="91">
        <f t="shared" si="5268"/>
        <v>0.993339035</v>
      </c>
      <c r="Y529" s="91">
        <f t="shared" ref="Y529:Z529" si="5269">(1+G529)*$M529</f>
        <v>135.8122206</v>
      </c>
      <c r="Z529" s="91">
        <f t="shared" si="5269"/>
        <v>136.508673</v>
      </c>
      <c r="AA529" s="20"/>
      <c r="AB529" s="86">
        <v>44931.0</v>
      </c>
      <c r="AC529" s="92">
        <f t="shared" ref="AC529:AI529" si="5270">LN(T529/T528)</f>
        <v>0.0001909125626</v>
      </c>
      <c r="AD529" s="92">
        <f t="shared" si="5270"/>
        <v>0.001429048021</v>
      </c>
      <c r="AE529" s="92">
        <f t="shared" si="5270"/>
        <v>0.0000948181862</v>
      </c>
      <c r="AF529" s="92">
        <f t="shared" si="5270"/>
        <v>0.007794531246</v>
      </c>
      <c r="AG529" s="92">
        <f t="shared" si="5270"/>
        <v>0.007650902592</v>
      </c>
      <c r="AH529" s="92">
        <f t="shared" si="5270"/>
        <v>0.005467016882</v>
      </c>
      <c r="AI529" s="92">
        <f t="shared" si="5270"/>
        <v>0.005380331295</v>
      </c>
      <c r="AJ529" s="20"/>
      <c r="AK529" s="20">
        <f t="shared" ref="AK529:AQ529" si="5271">AC529*AC529</f>
        <v>0.00000003644760657</v>
      </c>
      <c r="AL529" s="20">
        <f t="shared" si="5271"/>
        <v>0.000002042178246</v>
      </c>
      <c r="AM529" s="20">
        <f t="shared" si="5271"/>
        <v>0.000000008990488434</v>
      </c>
      <c r="AN529" s="20">
        <f t="shared" si="5271"/>
        <v>0.00006075471735</v>
      </c>
      <c r="AO529" s="20">
        <f t="shared" si="5271"/>
        <v>0.00005853631047</v>
      </c>
      <c r="AP529" s="20">
        <f t="shared" si="5271"/>
        <v>0.00002988827359</v>
      </c>
      <c r="AQ529" s="20">
        <f t="shared" si="5271"/>
        <v>0.00002894796484</v>
      </c>
      <c r="AR529" s="20"/>
      <c r="AS529" s="20">
        <f t="shared" ref="AS529:AX529" si="5272">$AC529*AD529</f>
        <v>0.0000002728232198</v>
      </c>
      <c r="AT529" s="20">
        <f t="shared" si="5272"/>
        <v>0.00000001810198291</v>
      </c>
      <c r="AU529" s="20">
        <f t="shared" si="5272"/>
        <v>0.000001488073935</v>
      </c>
      <c r="AV529" s="20">
        <f t="shared" si="5272"/>
        <v>0.00000146065342</v>
      </c>
      <c r="AW529" s="20">
        <f t="shared" si="5272"/>
        <v>0.000001043722203</v>
      </c>
      <c r="AX529" s="20">
        <f t="shared" si="5272"/>
        <v>0.000001027172835</v>
      </c>
      <c r="AY529" s="20"/>
      <c r="AZ529" s="20">
        <f t="shared" ref="AZ529:BD529" si="5273">$AD529*AE529</f>
        <v>0.0000001354997413</v>
      </c>
      <c r="BA529" s="20">
        <f t="shared" si="5273"/>
        <v>0.00001113875945</v>
      </c>
      <c r="BB529" s="20">
        <f t="shared" si="5273"/>
        <v>0.00001093350721</v>
      </c>
      <c r="BC529" s="20">
        <f t="shared" si="5273"/>
        <v>0.000007812629657</v>
      </c>
      <c r="BD529" s="20">
        <f t="shared" si="5273"/>
        <v>0.000007688751789</v>
      </c>
      <c r="BE529" s="20"/>
      <c r="BF529" s="20">
        <f t="shared" ref="BF529:BI529" si="5274">$AE529*AF529</f>
        <v>0.000000739063315</v>
      </c>
      <c r="BG529" s="20">
        <f t="shared" si="5274"/>
        <v>0.0000007254447065</v>
      </c>
      <c r="BH529" s="20">
        <f t="shared" si="5274"/>
        <v>0.0000005183726247</v>
      </c>
      <c r="BI529" s="20">
        <f t="shared" si="5274"/>
        <v>0.0000005101532545</v>
      </c>
      <c r="BJ529" s="20"/>
      <c r="BK529" s="20">
        <f t="shared" ref="BK529:BM529" si="5275">$AF529*AG529</f>
        <v>0.00005963519931</v>
      </c>
      <c r="BL529" s="20">
        <f t="shared" si="5275"/>
        <v>0.00004261283391</v>
      </c>
      <c r="BM529" s="20">
        <f t="shared" si="5275"/>
        <v>0.00004193716039</v>
      </c>
      <c r="BN529" s="20"/>
      <c r="BO529" s="20">
        <f t="shared" ref="BO529:BP529" si="5276">$AG529*AH529</f>
        <v>0.00004182761363</v>
      </c>
      <c r="BP529" s="20">
        <f t="shared" si="5276"/>
        <v>0.00004116439065</v>
      </c>
      <c r="BQ529" s="20"/>
      <c r="BR529" s="20">
        <f t="shared" si="27"/>
        <v>0.00002941436202</v>
      </c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/>
      <c r="DB529" s="20"/>
      <c r="DC529" s="20"/>
      <c r="DD529" s="20"/>
      <c r="DE529" s="20"/>
    </row>
    <row r="530" ht="15.75" customHeight="1">
      <c r="A530" s="86">
        <v>44932.0</v>
      </c>
      <c r="B530" s="490">
        <v>0.048</v>
      </c>
      <c r="C530" s="490">
        <v>0.0507</v>
      </c>
      <c r="D530" s="490">
        <v>0.054900000000000004</v>
      </c>
      <c r="E530" s="20">
        <v>0.04514</v>
      </c>
      <c r="F530" s="20">
        <v>0.04514</v>
      </c>
      <c r="G530" s="20">
        <v>0.01734</v>
      </c>
      <c r="H530" s="20">
        <v>0.022799999999999997</v>
      </c>
      <c r="I530" s="20" t="s">
        <v>185</v>
      </c>
      <c r="J530" s="20"/>
      <c r="K530" s="86">
        <v>44932.0</v>
      </c>
      <c r="L530" s="89">
        <v>0.9398</v>
      </c>
      <c r="M530" s="89">
        <v>132.15</v>
      </c>
      <c r="N530" s="20"/>
      <c r="O530" s="20"/>
      <c r="P530" s="20"/>
      <c r="Q530" s="20"/>
      <c r="R530" s="20"/>
      <c r="S530" s="86">
        <v>44932.0</v>
      </c>
      <c r="T530" s="20">
        <f t="shared" ref="T530:V530" si="5277">(1+B530)*1</f>
        <v>1.048</v>
      </c>
      <c r="U530" s="20">
        <f t="shared" si="5277"/>
        <v>1.0507</v>
      </c>
      <c r="V530" s="20">
        <f t="shared" si="5277"/>
        <v>1.0549</v>
      </c>
      <c r="W530" s="91">
        <f t="shared" ref="W530:X530" si="5278">(1+E530)*$L530</f>
        <v>0.982222572</v>
      </c>
      <c r="X530" s="91">
        <f t="shared" si="5278"/>
        <v>0.982222572</v>
      </c>
      <c r="Y530" s="91">
        <f t="shared" ref="Y530:Z530" si="5279">(1+G530)*$M530</f>
        <v>134.441481</v>
      </c>
      <c r="Z530" s="91">
        <f t="shared" si="5279"/>
        <v>135.16302</v>
      </c>
      <c r="AA530" s="20"/>
      <c r="AB530" s="86">
        <v>44932.0</v>
      </c>
      <c r="AC530" s="92">
        <f t="shared" ref="AC530:AI530" si="5280">LN(T530/T529)</f>
        <v>0.0002863005221</v>
      </c>
      <c r="AD530" s="92">
        <f t="shared" si="5280"/>
        <v>0.0002855647061</v>
      </c>
      <c r="AE530" s="92">
        <f t="shared" si="5280"/>
        <v>0.0001896094052</v>
      </c>
      <c r="AF530" s="92">
        <f t="shared" si="5280"/>
        <v>-0.01103399117</v>
      </c>
      <c r="AG530" s="92">
        <f t="shared" si="5280"/>
        <v>-0.01125409634</v>
      </c>
      <c r="AH530" s="92">
        <f t="shared" si="5280"/>
        <v>-0.0101441819</v>
      </c>
      <c r="AI530" s="92">
        <f t="shared" si="5280"/>
        <v>-0.009906545583</v>
      </c>
      <c r="AJ530" s="20"/>
      <c r="AK530" s="20">
        <f t="shared" ref="AK530:AQ530" si="5281">AC530*AC530</f>
        <v>0.00000008196798894</v>
      </c>
      <c r="AL530" s="20">
        <f t="shared" si="5281"/>
        <v>0.00000008154720139</v>
      </c>
      <c r="AM530" s="20">
        <f t="shared" si="5281"/>
        <v>0.00000003595172654</v>
      </c>
      <c r="AN530" s="20">
        <f t="shared" si="5281"/>
        <v>0.0001217489612</v>
      </c>
      <c r="AO530" s="20">
        <f t="shared" si="5281"/>
        <v>0.0001266546845</v>
      </c>
      <c r="AP530" s="20">
        <f t="shared" si="5281"/>
        <v>0.0001029044265</v>
      </c>
      <c r="AQ530" s="20">
        <f t="shared" si="5281"/>
        <v>0.00009813964539</v>
      </c>
      <c r="AR530" s="20"/>
      <c r="AS530" s="20">
        <f t="shared" ref="AS530:AX530" si="5282">$AC530*AD530</f>
        <v>0.00000008175732445</v>
      </c>
      <c r="AT530" s="20">
        <f t="shared" si="5282"/>
        <v>0.0000000542852717</v>
      </c>
      <c r="AU530" s="20">
        <f t="shared" si="5282"/>
        <v>-0.000003159037433</v>
      </c>
      <c r="AV530" s="20">
        <f t="shared" si="5282"/>
        <v>-0.000003222053659</v>
      </c>
      <c r="AW530" s="20">
        <f t="shared" si="5282"/>
        <v>-0.000002904284575</v>
      </c>
      <c r="AX530" s="20">
        <f t="shared" si="5282"/>
        <v>-0.000002836249172</v>
      </c>
      <c r="AY530" s="20"/>
      <c r="AZ530" s="20">
        <f t="shared" ref="AZ530:BD530" si="5283">$AD530*AE530</f>
        <v>0.00000005414575408</v>
      </c>
      <c r="BA530" s="20">
        <f t="shared" si="5283"/>
        <v>-0.000003150918446</v>
      </c>
      <c r="BB530" s="20">
        <f t="shared" si="5283"/>
        <v>-0.000003213772715</v>
      </c>
      <c r="BC530" s="20">
        <f t="shared" si="5283"/>
        <v>-0.000002896820324</v>
      </c>
      <c r="BD530" s="20">
        <f t="shared" si="5283"/>
        <v>-0.000002828959778</v>
      </c>
      <c r="BE530" s="20"/>
      <c r="BF530" s="20">
        <f t="shared" ref="BF530:BI530" si="5284">$AE530*AF530</f>
        <v>-0.000002092148503</v>
      </c>
      <c r="BG530" s="20">
        <f t="shared" si="5284"/>
        <v>-0.000002133882514</v>
      </c>
      <c r="BH530" s="20">
        <f t="shared" si="5284"/>
        <v>-0.000001923432297</v>
      </c>
      <c r="BI530" s="20">
        <f t="shared" si="5284"/>
        <v>-0.000001878374216</v>
      </c>
      <c r="BJ530" s="20"/>
      <c r="BK530" s="20">
        <f t="shared" ref="BK530:BM530" si="5285">$AF530*AG530</f>
        <v>0.0001241775997</v>
      </c>
      <c r="BL530" s="20">
        <f t="shared" si="5285"/>
        <v>0.0001119308136</v>
      </c>
      <c r="BM530" s="20">
        <f t="shared" si="5285"/>
        <v>0.0001093087365</v>
      </c>
      <c r="BN530" s="20"/>
      <c r="BO530" s="20">
        <f t="shared" ref="BO530:BP530" si="5286">$AG530*AH530</f>
        <v>0.0001141636005</v>
      </c>
      <c r="BP530" s="20">
        <f t="shared" si="5286"/>
        <v>0.0001114892184</v>
      </c>
      <c r="BQ530" s="20"/>
      <c r="BR530" s="20">
        <f t="shared" si="27"/>
        <v>0.0001004938004</v>
      </c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/>
      <c r="DB530" s="20"/>
      <c r="DC530" s="20"/>
      <c r="DD530" s="20"/>
      <c r="DE530" s="20"/>
    </row>
    <row r="531" ht="15.75" customHeight="1">
      <c r="A531" s="86">
        <v>44935.0</v>
      </c>
      <c r="B531" s="490">
        <v>0.046900000000000004</v>
      </c>
      <c r="C531" s="490">
        <v>0.049400000000000006</v>
      </c>
      <c r="D531" s="490">
        <v>0.054000000000000006</v>
      </c>
      <c r="E531" s="20">
        <v>0.04443</v>
      </c>
      <c r="F531" s="20">
        <v>0.044770000000000004</v>
      </c>
      <c r="G531" s="20">
        <v>0.01734</v>
      </c>
      <c r="H531" s="20">
        <v>0.022799999999999997</v>
      </c>
      <c r="I531" s="20" t="s">
        <v>185</v>
      </c>
      <c r="J531" s="20"/>
      <c r="K531" s="86">
        <v>44935.0</v>
      </c>
      <c r="L531" s="89">
        <v>0.9321</v>
      </c>
      <c r="M531" s="89">
        <v>131.9</v>
      </c>
      <c r="N531" s="20"/>
      <c r="O531" s="20"/>
      <c r="P531" s="20"/>
      <c r="Q531" s="20"/>
      <c r="R531" s="20"/>
      <c r="S531" s="86">
        <v>44935.0</v>
      </c>
      <c r="T531" s="20">
        <f t="shared" ref="T531:V531" si="5287">(1+B531)*1</f>
        <v>1.0469</v>
      </c>
      <c r="U531" s="20">
        <f t="shared" si="5287"/>
        <v>1.0494</v>
      </c>
      <c r="V531" s="20">
        <f t="shared" si="5287"/>
        <v>1.054</v>
      </c>
      <c r="W531" s="91">
        <f t="shared" ref="W531:X531" si="5288">(1+E531)*$L531</f>
        <v>0.973513203</v>
      </c>
      <c r="X531" s="91">
        <f t="shared" si="5288"/>
        <v>0.973830117</v>
      </c>
      <c r="Y531" s="91">
        <f t="shared" ref="Y531:Z531" si="5289">(1+G531)*$M531</f>
        <v>134.187146</v>
      </c>
      <c r="Z531" s="91">
        <f t="shared" si="5289"/>
        <v>134.90732</v>
      </c>
      <c r="AA531" s="20"/>
      <c r="AB531" s="86">
        <v>44935.0</v>
      </c>
      <c r="AC531" s="92">
        <f t="shared" ref="AC531:AI531" si="5290">LN(T531/T530)</f>
        <v>-0.001050169556</v>
      </c>
      <c r="AD531" s="92">
        <f t="shared" si="5290"/>
        <v>-0.001238036442</v>
      </c>
      <c r="AE531" s="92">
        <f t="shared" si="5290"/>
        <v>-0.0008535255865</v>
      </c>
      <c r="AF531" s="92">
        <f t="shared" si="5290"/>
        <v>-0.00890654728</v>
      </c>
      <c r="AG531" s="92">
        <f t="shared" si="5290"/>
        <v>-0.008581063839</v>
      </c>
      <c r="AH531" s="92">
        <f t="shared" si="5290"/>
        <v>-0.001893581327</v>
      </c>
      <c r="AI531" s="92">
        <f t="shared" si="5290"/>
        <v>-0.001893581327</v>
      </c>
      <c r="AJ531" s="20"/>
      <c r="AK531" s="20">
        <f t="shared" ref="AK531:AQ531" si="5291">AC531*AC531</f>
        <v>0.000001102856096</v>
      </c>
      <c r="AL531" s="20">
        <f t="shared" si="5291"/>
        <v>0.000001532734232</v>
      </c>
      <c r="AM531" s="20">
        <f t="shared" si="5291"/>
        <v>0.0000007285059267</v>
      </c>
      <c r="AN531" s="20">
        <f t="shared" si="5291"/>
        <v>0.00007932658445</v>
      </c>
      <c r="AO531" s="20">
        <f t="shared" si="5291"/>
        <v>0.0000736346566</v>
      </c>
      <c r="AP531" s="20">
        <f t="shared" si="5291"/>
        <v>0.000003585650242</v>
      </c>
      <c r="AQ531" s="20">
        <f t="shared" si="5291"/>
        <v>0.000003585650242</v>
      </c>
      <c r="AR531" s="20"/>
      <c r="AS531" s="20">
        <f t="shared" ref="AS531:AX531" si="5292">$AC531*AD531</f>
        <v>0.00000130014818</v>
      </c>
      <c r="AT531" s="20">
        <f t="shared" si="5292"/>
        <v>0.0000008963465859</v>
      </c>
      <c r="AU531" s="20">
        <f t="shared" si="5292"/>
        <v>0.0000093533848</v>
      </c>
      <c r="AV531" s="20">
        <f t="shared" si="5292"/>
        <v>0.000009011571999</v>
      </c>
      <c r="AW531" s="20">
        <f t="shared" si="5292"/>
        <v>0.000001988581461</v>
      </c>
      <c r="AX531" s="20">
        <f t="shared" si="5292"/>
        <v>0.000001988581461</v>
      </c>
      <c r="AY531" s="20"/>
      <c r="AZ531" s="20">
        <f t="shared" ref="AZ531:BD531" si="5293">$AD531*AE531</f>
        <v>0.00000105669578</v>
      </c>
      <c r="BA531" s="20">
        <f t="shared" si="5293"/>
        <v>0.00001102663011</v>
      </c>
      <c r="BB531" s="20">
        <f t="shared" si="5293"/>
        <v>0.00001062366974</v>
      </c>
      <c r="BC531" s="20">
        <f t="shared" si="5293"/>
        <v>0.000002344322689</v>
      </c>
      <c r="BD531" s="20">
        <f t="shared" si="5293"/>
        <v>0.000002344322689</v>
      </c>
      <c r="BE531" s="20"/>
      <c r="BF531" s="20">
        <f t="shared" ref="BF531:BI531" si="5294">$AE531*AF531</f>
        <v>0.00000760196599</v>
      </c>
      <c r="BG531" s="20">
        <f t="shared" si="5294"/>
        <v>0.000007324157545</v>
      </c>
      <c r="BH531" s="20">
        <f t="shared" si="5294"/>
        <v>0.000001616220113</v>
      </c>
      <c r="BI531" s="20">
        <f t="shared" si="5294"/>
        <v>0.000001616220113</v>
      </c>
      <c r="BJ531" s="20"/>
      <c r="BK531" s="20">
        <f t="shared" ref="BK531:BM531" si="5295">$AF531*AG531</f>
        <v>0.00007642765079</v>
      </c>
      <c r="BL531" s="20">
        <f t="shared" si="5295"/>
        <v>0.00001686527162</v>
      </c>
      <c r="BM531" s="20">
        <f t="shared" si="5295"/>
        <v>0.00001686527162</v>
      </c>
      <c r="BN531" s="20"/>
      <c r="BO531" s="20">
        <f t="shared" ref="BO531:BP531" si="5296">$AG531*AH531</f>
        <v>0.00001624894225</v>
      </c>
      <c r="BP531" s="20">
        <f t="shared" si="5296"/>
        <v>0.00001624894225</v>
      </c>
      <c r="BQ531" s="20"/>
      <c r="BR531" s="20">
        <f t="shared" si="27"/>
        <v>0.000003585650242</v>
      </c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0"/>
      <c r="DB531" s="20"/>
      <c r="DC531" s="20"/>
      <c r="DD531" s="20"/>
      <c r="DE531" s="20"/>
    </row>
    <row r="532" ht="15.75" customHeight="1">
      <c r="A532" s="86">
        <v>44936.0</v>
      </c>
      <c r="B532" s="490">
        <v>0.047</v>
      </c>
      <c r="C532" s="490">
        <v>0.0492</v>
      </c>
      <c r="D532" s="490">
        <v>0.0538</v>
      </c>
      <c r="E532" s="20">
        <v>0.044669999999999994</v>
      </c>
      <c r="F532" s="20">
        <v>0.04504</v>
      </c>
      <c r="G532" s="20">
        <v>0.01733</v>
      </c>
      <c r="H532" s="20">
        <v>0.02267</v>
      </c>
      <c r="I532" s="20" t="s">
        <v>185</v>
      </c>
      <c r="J532" s="20"/>
      <c r="K532" s="86">
        <v>44936.0</v>
      </c>
      <c r="L532" s="89">
        <v>0.9318</v>
      </c>
      <c r="M532" s="89">
        <v>132.28</v>
      </c>
      <c r="N532" s="20"/>
      <c r="O532" s="20"/>
      <c r="P532" s="20"/>
      <c r="Q532" s="20"/>
      <c r="R532" s="20"/>
      <c r="S532" s="86">
        <v>44936.0</v>
      </c>
      <c r="T532" s="20">
        <f t="shared" ref="T532:V532" si="5297">(1+B532)*1</f>
        <v>1.047</v>
      </c>
      <c r="U532" s="20">
        <f t="shared" si="5297"/>
        <v>1.0492</v>
      </c>
      <c r="V532" s="20">
        <f t="shared" si="5297"/>
        <v>1.0538</v>
      </c>
      <c r="W532" s="91">
        <f t="shared" ref="W532:X532" si="5298">(1+E532)*$L532</f>
        <v>0.973423506</v>
      </c>
      <c r="X532" s="91">
        <f t="shared" si="5298"/>
        <v>0.973768272</v>
      </c>
      <c r="Y532" s="91">
        <f t="shared" ref="Y532:Z532" si="5299">(1+G532)*$M532</f>
        <v>134.5724124</v>
      </c>
      <c r="Z532" s="91">
        <f t="shared" si="5299"/>
        <v>135.2787876</v>
      </c>
      <c r="AA532" s="20"/>
      <c r="AB532" s="86">
        <v>44936.0</v>
      </c>
      <c r="AC532" s="92">
        <f t="shared" ref="AC532:AI532" si="5300">LN(T532/T531)</f>
        <v>0.00009551554523</v>
      </c>
      <c r="AD532" s="92">
        <f t="shared" si="5300"/>
        <v>-0.0001906032599</v>
      </c>
      <c r="AE532" s="92">
        <f t="shared" si="5300"/>
        <v>-0.0001897713261</v>
      </c>
      <c r="AF532" s="92">
        <f t="shared" si="5300"/>
        <v>-0.00009214167019</v>
      </c>
      <c r="AG532" s="92">
        <f t="shared" si="5300"/>
        <v>-0.00006350898663</v>
      </c>
      <c r="AH532" s="92">
        <f t="shared" si="5300"/>
        <v>0.002866998787</v>
      </c>
      <c r="AI532" s="92">
        <f t="shared" si="5300"/>
        <v>0.002749718239</v>
      </c>
      <c r="AJ532" s="20"/>
      <c r="AK532" s="20">
        <f t="shared" ref="AK532:AQ532" si="5301">AC532*AC532</f>
        <v>0.00000000912321938</v>
      </c>
      <c r="AL532" s="20">
        <f t="shared" si="5301"/>
        <v>0.00000003632960268</v>
      </c>
      <c r="AM532" s="20">
        <f t="shared" si="5301"/>
        <v>0.00000003601315622</v>
      </c>
      <c r="AN532" s="20">
        <f t="shared" si="5301"/>
        <v>0.000000008490087386</v>
      </c>
      <c r="AO532" s="20">
        <f t="shared" si="5301"/>
        <v>0.000000004033391382</v>
      </c>
      <c r="AP532" s="20">
        <f t="shared" si="5301"/>
        <v>0.000008219682042</v>
      </c>
      <c r="AQ532" s="20">
        <f t="shared" si="5301"/>
        <v>0.000007560950396</v>
      </c>
      <c r="AR532" s="20"/>
      <c r="AS532" s="20">
        <f t="shared" ref="AS532:AX532" si="5302">$AC532*AD532</f>
        <v>-0.00000001820557429</v>
      </c>
      <c r="AT532" s="20">
        <f t="shared" si="5302"/>
        <v>-0.00000001812611168</v>
      </c>
      <c r="AU532" s="20">
        <f t="shared" si="5302"/>
        <v>-0.000000008800961867</v>
      </c>
      <c r="AV532" s="20">
        <f t="shared" si="5302"/>
        <v>-0.000000006066095485</v>
      </c>
      <c r="AW532" s="20">
        <f t="shared" si="5302"/>
        <v>0.0000002738429523</v>
      </c>
      <c r="AX532" s="20">
        <f t="shared" si="5302"/>
        <v>0.0000002626408369</v>
      </c>
      <c r="AY532" s="20"/>
      <c r="AZ532" s="20">
        <f t="shared" ref="AZ532:BD532" si="5303">$AD532*AE532</f>
        <v>0.00000003617103339</v>
      </c>
      <c r="BA532" s="20">
        <f t="shared" si="5303"/>
        <v>0.00000001756250271</v>
      </c>
      <c r="BB532" s="20">
        <f t="shared" si="5303"/>
        <v>0.00000001210501988</v>
      </c>
      <c r="BC532" s="20">
        <f t="shared" si="5303"/>
        <v>-0.0000005464593148</v>
      </c>
      <c r="BD532" s="20">
        <f t="shared" si="5303"/>
        <v>-0.0000005241052602</v>
      </c>
      <c r="BE532" s="20"/>
      <c r="BF532" s="20">
        <f t="shared" ref="BF532:BI532" si="5304">$AE532*AF532</f>
        <v>0.00000001748584694</v>
      </c>
      <c r="BG532" s="20">
        <f t="shared" si="5304"/>
        <v>0.00000001205218461</v>
      </c>
      <c r="BH532" s="20">
        <f t="shared" si="5304"/>
        <v>-0.0000005440741617</v>
      </c>
      <c r="BI532" s="20">
        <f t="shared" si="5304"/>
        <v>-0.0000005218176768</v>
      </c>
      <c r="BJ532" s="20"/>
      <c r="BK532" s="20">
        <f t="shared" ref="BK532:BM532" si="5305">$AF532*AG532</f>
        <v>0.0000000058518241</v>
      </c>
      <c r="BL532" s="20">
        <f t="shared" si="5305"/>
        <v>-0.0000002641700566</v>
      </c>
      <c r="BM532" s="20">
        <f t="shared" si="5305"/>
        <v>-0.0000002533636311</v>
      </c>
      <c r="BN532" s="20"/>
      <c r="BO532" s="20">
        <f t="shared" ref="BO532:BP532" si="5306">$AG532*AH532</f>
        <v>-0.0000001820801876</v>
      </c>
      <c r="BP532" s="20">
        <f t="shared" si="5306"/>
        <v>-0.0000001746318189</v>
      </c>
      <c r="BQ532" s="20"/>
      <c r="BR532" s="20">
        <f t="shared" si="27"/>
        <v>0.000007883438856</v>
      </c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0"/>
      <c r="DB532" s="20"/>
      <c r="DC532" s="20"/>
      <c r="DD532" s="20"/>
      <c r="DE532" s="20"/>
    </row>
    <row r="533" ht="15.75" customHeight="1">
      <c r="A533" s="86">
        <v>44937.0</v>
      </c>
      <c r="B533" s="490">
        <v>0.0472</v>
      </c>
      <c r="C533" s="490">
        <v>0.0492</v>
      </c>
      <c r="D533" s="490">
        <v>0.053899999999999997</v>
      </c>
      <c r="E533" s="20">
        <v>0.04463</v>
      </c>
      <c r="F533" s="20">
        <v>0.044989999999999995</v>
      </c>
      <c r="G533" s="20">
        <v>0.01738</v>
      </c>
      <c r="H533" s="20">
        <v>0.02326</v>
      </c>
      <c r="I533" s="20" t="s">
        <v>185</v>
      </c>
      <c r="J533" s="20"/>
      <c r="K533" s="86">
        <v>44937.0</v>
      </c>
      <c r="L533" s="89">
        <v>0.9298</v>
      </c>
      <c r="M533" s="89">
        <v>132.51</v>
      </c>
      <c r="N533" s="20"/>
      <c r="O533" s="20"/>
      <c r="P533" s="20"/>
      <c r="Q533" s="20"/>
      <c r="R533" s="20"/>
      <c r="S533" s="86">
        <v>44937.0</v>
      </c>
      <c r="T533" s="20">
        <f t="shared" ref="T533:V533" si="5307">(1+B533)*1</f>
        <v>1.0472</v>
      </c>
      <c r="U533" s="20">
        <f t="shared" si="5307"/>
        <v>1.0492</v>
      </c>
      <c r="V533" s="20">
        <f t="shared" si="5307"/>
        <v>1.0539</v>
      </c>
      <c r="W533" s="91">
        <f t="shared" ref="W533:X533" si="5308">(1+E533)*$L533</f>
        <v>0.971296974</v>
      </c>
      <c r="X533" s="91">
        <f t="shared" si="5308"/>
        <v>0.971631702</v>
      </c>
      <c r="Y533" s="91">
        <f t="shared" ref="Y533:Z533" si="5309">(1+G533)*$M533</f>
        <v>134.8130238</v>
      </c>
      <c r="Z533" s="91">
        <f t="shared" si="5309"/>
        <v>135.5921826</v>
      </c>
      <c r="AA533" s="20"/>
      <c r="AB533" s="86">
        <v>44937.0</v>
      </c>
      <c r="AC533" s="92">
        <f t="shared" ref="AC533:AI533" si="5310">LN(T533/T532)</f>
        <v>0.0001910037252</v>
      </c>
      <c r="AD533" s="92">
        <f t="shared" si="5310"/>
        <v>0</v>
      </c>
      <c r="AE533" s="92">
        <f t="shared" si="5310"/>
        <v>0.00009489016471</v>
      </c>
      <c r="AF533" s="92">
        <f t="shared" si="5310"/>
        <v>-0.002186980463</v>
      </c>
      <c r="AG533" s="92">
        <f t="shared" si="5310"/>
        <v>-0.002196536329</v>
      </c>
      <c r="AH533" s="92">
        <f t="shared" si="5310"/>
        <v>0.001786373216</v>
      </c>
      <c r="AI533" s="92">
        <f t="shared" si="5310"/>
        <v>0.002313981004</v>
      </c>
      <c r="AJ533" s="20"/>
      <c r="AK533" s="20">
        <f t="shared" ref="AK533:AQ533" si="5311">AC533*AC533</f>
        <v>0.00000003648242302</v>
      </c>
      <c r="AL533" s="20">
        <f t="shared" si="5311"/>
        <v>0</v>
      </c>
      <c r="AM533" s="20">
        <f t="shared" si="5311"/>
        <v>0.000000009004143358</v>
      </c>
      <c r="AN533" s="20">
        <f t="shared" si="5311"/>
        <v>0.000004782883544</v>
      </c>
      <c r="AO533" s="20">
        <f t="shared" si="5311"/>
        <v>0.000004824771846</v>
      </c>
      <c r="AP533" s="20">
        <f t="shared" si="5311"/>
        <v>0.000003191129266</v>
      </c>
      <c r="AQ533" s="20">
        <f t="shared" si="5311"/>
        <v>0.000005354508089</v>
      </c>
      <c r="AR533" s="20"/>
      <c r="AS533" s="20">
        <f t="shared" ref="AS533:AX533" si="5312">$AC533*AD533</f>
        <v>0</v>
      </c>
      <c r="AT533" s="20">
        <f t="shared" si="5312"/>
        <v>0.00000001812437494</v>
      </c>
      <c r="AU533" s="20">
        <f t="shared" si="5312"/>
        <v>-0.0000004177214152</v>
      </c>
      <c r="AV533" s="20">
        <f t="shared" si="5312"/>
        <v>-0.0000004195466213</v>
      </c>
      <c r="AW533" s="20">
        <f t="shared" si="5312"/>
        <v>0.0000003412039387</v>
      </c>
      <c r="AX533" s="20">
        <f t="shared" si="5312"/>
        <v>0.0000004419789918</v>
      </c>
      <c r="AY533" s="20"/>
      <c r="AZ533" s="20">
        <f t="shared" ref="AZ533:BD533" si="5313">$AD533*AE533</f>
        <v>0</v>
      </c>
      <c r="BA533" s="20">
        <f t="shared" si="5313"/>
        <v>0</v>
      </c>
      <c r="BB533" s="20">
        <f t="shared" si="5313"/>
        <v>0</v>
      </c>
      <c r="BC533" s="20">
        <f t="shared" si="5313"/>
        <v>0</v>
      </c>
      <c r="BD533" s="20">
        <f t="shared" si="5313"/>
        <v>0</v>
      </c>
      <c r="BE533" s="20"/>
      <c r="BF533" s="20">
        <f t="shared" ref="BF533:BI533" si="5314">$AE533*AF533</f>
        <v>-0.0000002075229363</v>
      </c>
      <c r="BG533" s="20">
        <f t="shared" si="5314"/>
        <v>-0.0000002084296941</v>
      </c>
      <c r="BH533" s="20">
        <f t="shared" si="5314"/>
        <v>0.0000001695092487</v>
      </c>
      <c r="BI533" s="20">
        <f t="shared" si="5314"/>
        <v>0.0000002195740386</v>
      </c>
      <c r="BJ533" s="20"/>
      <c r="BK533" s="20">
        <f t="shared" ref="BK533:BM533" si="5315">$AF533*AG533</f>
        <v>0.000004803782038</v>
      </c>
      <c r="BL533" s="20">
        <f t="shared" si="5315"/>
        <v>-0.000003906763322</v>
      </c>
      <c r="BM533" s="20">
        <f t="shared" si="5315"/>
        <v>-0.000005060631248</v>
      </c>
      <c r="BN533" s="20"/>
      <c r="BO533" s="20">
        <f t="shared" ref="BO533:BP533" si="5316">$AG533*AH533</f>
        <v>-0.000003923833666</v>
      </c>
      <c r="BP533" s="20">
        <f t="shared" si="5316"/>
        <v>-0.000005082743342</v>
      </c>
      <c r="BQ533" s="20"/>
      <c r="BR533" s="20">
        <f t="shared" si="27"/>
        <v>0.000004133633688</v>
      </c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/>
      <c r="DB533" s="20"/>
      <c r="DC533" s="20"/>
      <c r="DD533" s="20"/>
      <c r="DE533" s="20"/>
    </row>
    <row r="534" ht="15.75" customHeight="1">
      <c r="A534" s="86">
        <v>44938.0</v>
      </c>
      <c r="B534" s="490">
        <v>0.0472</v>
      </c>
      <c r="C534" s="490">
        <v>0.049100000000000005</v>
      </c>
      <c r="D534" s="490">
        <v>0.0537</v>
      </c>
      <c r="E534" s="20">
        <v>0.04462</v>
      </c>
      <c r="F534" s="20">
        <v>0.04494</v>
      </c>
      <c r="G534" s="20">
        <v>0.01755</v>
      </c>
      <c r="H534" s="20">
        <v>0.023889999999999998</v>
      </c>
      <c r="I534" s="20" t="s">
        <v>185</v>
      </c>
      <c r="J534" s="20"/>
      <c r="K534" s="86">
        <v>44938.0</v>
      </c>
      <c r="L534" s="89">
        <v>0.9216</v>
      </c>
      <c r="M534" s="89">
        <v>129.32</v>
      </c>
      <c r="N534" s="20"/>
      <c r="O534" s="20"/>
      <c r="P534" s="20"/>
      <c r="Q534" s="20"/>
      <c r="R534" s="20"/>
      <c r="S534" s="86">
        <v>44938.0</v>
      </c>
      <c r="T534" s="20">
        <f t="shared" ref="T534:V534" si="5317">(1+B534)*1</f>
        <v>1.0472</v>
      </c>
      <c r="U534" s="20">
        <f t="shared" si="5317"/>
        <v>1.0491</v>
      </c>
      <c r="V534" s="20">
        <f t="shared" si="5317"/>
        <v>1.0537</v>
      </c>
      <c r="W534" s="91">
        <f t="shared" ref="W534:X534" si="5318">(1+E534)*$L534</f>
        <v>0.962721792</v>
      </c>
      <c r="X534" s="91">
        <f t="shared" si="5318"/>
        <v>0.963016704</v>
      </c>
      <c r="Y534" s="91">
        <f t="shared" ref="Y534:Z534" si="5319">(1+G534)*$M534</f>
        <v>131.589566</v>
      </c>
      <c r="Z534" s="91">
        <f t="shared" si="5319"/>
        <v>132.4094548</v>
      </c>
      <c r="AA534" s="20"/>
      <c r="AB534" s="86">
        <v>44938.0</v>
      </c>
      <c r="AC534" s="92">
        <f t="shared" ref="AC534:AI534" si="5320">LN(T534/T533)</f>
        <v>0</v>
      </c>
      <c r="AD534" s="92">
        <f t="shared" si="5320"/>
        <v>-0.00009531525528</v>
      </c>
      <c r="AE534" s="92">
        <f t="shared" si="5320"/>
        <v>-0.0001897893344</v>
      </c>
      <c r="AF534" s="92">
        <f t="shared" si="5320"/>
        <v>-0.008867792128</v>
      </c>
      <c r="AG534" s="92">
        <f t="shared" si="5320"/>
        <v>-0.008906067807</v>
      </c>
      <c r="AH534" s="92">
        <f t="shared" si="5320"/>
        <v>-0.0242010795</v>
      </c>
      <c r="AI534" s="92">
        <f t="shared" si="5320"/>
        <v>-0.02375267157</v>
      </c>
      <c r="AJ534" s="20"/>
      <c r="AK534" s="20">
        <f t="shared" ref="AK534:AQ534" si="5321">AC534*AC534</f>
        <v>0</v>
      </c>
      <c r="AL534" s="20">
        <f t="shared" si="5321"/>
        <v>0.000000009084997889</v>
      </c>
      <c r="AM534" s="20">
        <f t="shared" si="5321"/>
        <v>0.00000003601999146</v>
      </c>
      <c r="AN534" s="20">
        <f t="shared" si="5321"/>
        <v>0.00007863773723</v>
      </c>
      <c r="AO534" s="20">
        <f t="shared" si="5321"/>
        <v>0.00007931804379</v>
      </c>
      <c r="AP534" s="20">
        <f t="shared" si="5321"/>
        <v>0.0005856922492</v>
      </c>
      <c r="AQ534" s="20">
        <f t="shared" si="5321"/>
        <v>0.0005641894068</v>
      </c>
      <c r="AR534" s="20"/>
      <c r="AS534" s="20">
        <f t="shared" ref="AS534:AX534" si="5322">$AC534*AD534</f>
        <v>0</v>
      </c>
      <c r="AT534" s="20">
        <f t="shared" si="5322"/>
        <v>0</v>
      </c>
      <c r="AU534" s="20">
        <f t="shared" si="5322"/>
        <v>0</v>
      </c>
      <c r="AV534" s="20">
        <f t="shared" si="5322"/>
        <v>0</v>
      </c>
      <c r="AW534" s="20">
        <f t="shared" si="5322"/>
        <v>0</v>
      </c>
      <c r="AX534" s="20">
        <f t="shared" si="5322"/>
        <v>0</v>
      </c>
      <c r="AY534" s="20"/>
      <c r="AZ534" s="20">
        <f t="shared" ref="AZ534:BD534" si="5323">$AD534*AE534</f>
        <v>0.00000001808981886</v>
      </c>
      <c r="BA534" s="20">
        <f t="shared" si="5323"/>
        <v>0.0000008452358704</v>
      </c>
      <c r="BB534" s="20">
        <f t="shared" si="5323"/>
        <v>0.0000008488841266</v>
      </c>
      <c r="BC534" s="20">
        <f t="shared" si="5323"/>
        <v>0.000002306732071</v>
      </c>
      <c r="BD534" s="20">
        <f t="shared" si="5323"/>
        <v>0.000002263991954</v>
      </c>
      <c r="BE534" s="20"/>
      <c r="BF534" s="20">
        <f t="shared" ref="BF534:BI534" si="5324">$AE534*AF534</f>
        <v>0.000001683012366</v>
      </c>
      <c r="BG534" s="20">
        <f t="shared" si="5324"/>
        <v>0.000001690276681</v>
      </c>
      <c r="BH534" s="20">
        <f t="shared" si="5324"/>
        <v>0.000004593106771</v>
      </c>
      <c r="BI534" s="20">
        <f t="shared" si="5324"/>
        <v>0.000004508003728</v>
      </c>
      <c r="BJ534" s="20"/>
      <c r="BK534" s="20">
        <f t="shared" ref="BK534:BM534" si="5325">$AF534*AG534</f>
        <v>0.00007897715799</v>
      </c>
      <c r="BL534" s="20">
        <f t="shared" si="5325"/>
        <v>0.0002146101423</v>
      </c>
      <c r="BM534" s="20">
        <f t="shared" si="5325"/>
        <v>0.000210633754</v>
      </c>
      <c r="BN534" s="20"/>
      <c r="BO534" s="20">
        <f t="shared" ref="BO534:BP534" si="5326">$AG534*AH534</f>
        <v>0.0002155364551</v>
      </c>
      <c r="BP534" s="20">
        <f t="shared" si="5326"/>
        <v>0.0002115429036</v>
      </c>
      <c r="BQ534" s="20"/>
      <c r="BR534" s="20">
        <f t="shared" si="27"/>
        <v>0.0005748402932</v>
      </c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/>
      <c r="DB534" s="20"/>
      <c r="DC534" s="20"/>
      <c r="DD534" s="20"/>
      <c r="DE534" s="20"/>
    </row>
    <row r="535" ht="15.75" customHeight="1">
      <c r="A535" s="86">
        <v>44939.0</v>
      </c>
      <c r="B535" s="490">
        <v>0.04650000000000001</v>
      </c>
      <c r="C535" s="490">
        <v>0.048</v>
      </c>
      <c r="D535" s="490">
        <v>0.0528</v>
      </c>
      <c r="E535" s="20">
        <v>0.044000000000000004</v>
      </c>
      <c r="F535" s="20">
        <v>0.04463</v>
      </c>
      <c r="G535" s="20">
        <v>0.0179</v>
      </c>
      <c r="H535" s="20">
        <v>0.02489</v>
      </c>
      <c r="I535" s="20" t="s">
        <v>185</v>
      </c>
      <c r="J535" s="20"/>
      <c r="K535" s="86">
        <v>44939.0</v>
      </c>
      <c r="L535" s="89">
        <v>0.9238</v>
      </c>
      <c r="M535" s="89">
        <v>127.98</v>
      </c>
      <c r="N535" s="20"/>
      <c r="O535" s="20"/>
      <c r="P535" s="20"/>
      <c r="Q535" s="20"/>
      <c r="R535" s="20"/>
      <c r="S535" s="86">
        <v>44939.0</v>
      </c>
      <c r="T535" s="20">
        <f t="shared" ref="T535:V535" si="5327">(1+B535)*1</f>
        <v>1.0465</v>
      </c>
      <c r="U535" s="20">
        <f t="shared" si="5327"/>
        <v>1.048</v>
      </c>
      <c r="V535" s="20">
        <f t="shared" si="5327"/>
        <v>1.0528</v>
      </c>
      <c r="W535" s="91">
        <f t="shared" ref="W535:X535" si="5328">(1+E535)*$L535</f>
        <v>0.9644472</v>
      </c>
      <c r="X535" s="91">
        <f t="shared" si="5328"/>
        <v>0.965029194</v>
      </c>
      <c r="Y535" s="91">
        <f t="shared" ref="Y535:Z535" si="5329">(1+G535)*$M535</f>
        <v>130.270842</v>
      </c>
      <c r="Z535" s="91">
        <f t="shared" si="5329"/>
        <v>131.1654222</v>
      </c>
      <c r="AA535" s="20"/>
      <c r="AB535" s="86">
        <v>44939.0</v>
      </c>
      <c r="AC535" s="92">
        <f t="shared" ref="AC535:AI535" si="5330">LN(T535/T534)</f>
        <v>-0.0006686727096</v>
      </c>
      <c r="AD535" s="92">
        <f t="shared" si="5330"/>
        <v>-0.001049067856</v>
      </c>
      <c r="AE535" s="92">
        <f t="shared" si="5330"/>
        <v>-0.0008544980344</v>
      </c>
      <c r="AF535" s="92">
        <f t="shared" si="5330"/>
        <v>0.001790614594</v>
      </c>
      <c r="AG535" s="92">
        <f t="shared" si="5330"/>
        <v>0.002087596289</v>
      </c>
      <c r="AH535" s="92">
        <f t="shared" si="5330"/>
        <v>-0.01007204685</v>
      </c>
      <c r="AI535" s="92">
        <f t="shared" si="5330"/>
        <v>-0.00943976036</v>
      </c>
      <c r="AJ535" s="20"/>
      <c r="AK535" s="20">
        <f t="shared" ref="AK535:AQ535" si="5331">AC535*AC535</f>
        <v>0.0000004471231926</v>
      </c>
      <c r="AL535" s="20">
        <f t="shared" si="5331"/>
        <v>0.000001100543367</v>
      </c>
      <c r="AM535" s="20">
        <f t="shared" si="5331"/>
        <v>0.0000007301668908</v>
      </c>
      <c r="AN535" s="20">
        <f t="shared" si="5331"/>
        <v>0.000003206300624</v>
      </c>
      <c r="AO535" s="20">
        <f t="shared" si="5331"/>
        <v>0.000004358058266</v>
      </c>
      <c r="AP535" s="20">
        <f t="shared" si="5331"/>
        <v>0.0001014461277</v>
      </c>
      <c r="AQ535" s="20">
        <f t="shared" si="5331"/>
        <v>0.00008910907565</v>
      </c>
      <c r="AR535" s="20"/>
      <c r="AS535" s="20">
        <f t="shared" ref="AS535:AX535" si="5332">$AC535*AD535</f>
        <v>0.0000007014830462</v>
      </c>
      <c r="AT535" s="20">
        <f t="shared" si="5332"/>
        <v>0.0000005713795161</v>
      </c>
      <c r="AU535" s="20">
        <f t="shared" si="5332"/>
        <v>-0.000001197335112</v>
      </c>
      <c r="AV535" s="20">
        <f t="shared" si="5332"/>
        <v>-0.000001395918667</v>
      </c>
      <c r="AW535" s="20">
        <f t="shared" si="5332"/>
        <v>0.000006734902856</v>
      </c>
      <c r="AX535" s="20">
        <f t="shared" si="5332"/>
        <v>0.000006312110138</v>
      </c>
      <c r="AY535" s="20"/>
      <c r="AZ535" s="20">
        <f t="shared" ref="AZ535:BD535" si="5333">$AD535*AE535</f>
        <v>0.0000008964264213</v>
      </c>
      <c r="BA535" s="20">
        <f t="shared" si="5333"/>
        <v>-0.000001878476214</v>
      </c>
      <c r="BB535" s="20">
        <f t="shared" si="5333"/>
        <v>-0.000002190030164</v>
      </c>
      <c r="BC535" s="20">
        <f t="shared" si="5333"/>
        <v>0.0000105662606</v>
      </c>
      <c r="BD535" s="20">
        <f t="shared" si="5333"/>
        <v>0.000009902949166</v>
      </c>
      <c r="BE535" s="20"/>
      <c r="BF535" s="20">
        <f t="shared" ref="BF535:BI535" si="5334">$AE535*AF535</f>
        <v>-0.000001530076651</v>
      </c>
      <c r="BG535" s="20">
        <f t="shared" si="5334"/>
        <v>-0.000001783846926</v>
      </c>
      <c r="BH535" s="20">
        <f t="shared" si="5334"/>
        <v>0.000008606544233</v>
      </c>
      <c r="BI535" s="20">
        <f t="shared" si="5334"/>
        <v>0.000008066256673</v>
      </c>
      <c r="BJ535" s="20"/>
      <c r="BK535" s="20">
        <f t="shared" ref="BK535:BM535" si="5335">$AF535*AG535</f>
        <v>0.000003738080381</v>
      </c>
      <c r="BL535" s="20">
        <f t="shared" si="5335"/>
        <v>-0.00001803515407</v>
      </c>
      <c r="BM535" s="20">
        <f t="shared" si="5335"/>
        <v>-0.00001690297266</v>
      </c>
      <c r="BN535" s="20"/>
      <c r="BO535" s="20">
        <f t="shared" ref="BO535:BP535" si="5336">$AG535*AH535</f>
        <v>-0.00002102636762</v>
      </c>
      <c r="BP535" s="20">
        <f t="shared" si="5336"/>
        <v>-0.0000197064087</v>
      </c>
      <c r="BQ535" s="20"/>
      <c r="BR535" s="20">
        <f t="shared" si="27"/>
        <v>0.00009507770856</v>
      </c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0"/>
      <c r="DB535" s="20"/>
      <c r="DC535" s="20"/>
      <c r="DD535" s="20"/>
      <c r="DE535" s="20"/>
    </row>
    <row r="536" ht="15.75" customHeight="1">
      <c r="A536" s="86">
        <v>44942.0</v>
      </c>
      <c r="B536" s="490">
        <v>0.04650000000000001</v>
      </c>
      <c r="C536" s="490">
        <v>0.048</v>
      </c>
      <c r="D536" s="490">
        <v>0.0527</v>
      </c>
      <c r="E536" s="20">
        <v>0.04366</v>
      </c>
      <c r="F536" s="20">
        <v>0.04452</v>
      </c>
      <c r="G536" s="20">
        <v>0.01757</v>
      </c>
      <c r="H536" s="20">
        <v>0.024329999999999997</v>
      </c>
      <c r="I536" s="20" t="s">
        <v>185</v>
      </c>
      <c r="J536" s="20"/>
      <c r="K536" s="86">
        <v>44942.0</v>
      </c>
      <c r="L536" s="89">
        <v>0.9243</v>
      </c>
      <c r="M536" s="89">
        <v>128.69</v>
      </c>
      <c r="N536" s="20"/>
      <c r="O536" s="20"/>
      <c r="P536" s="20"/>
      <c r="Q536" s="20"/>
      <c r="R536" s="20"/>
      <c r="S536" s="86">
        <v>44942.0</v>
      </c>
      <c r="T536" s="20">
        <f t="shared" ref="T536:V536" si="5337">(1+B536)*1</f>
        <v>1.0465</v>
      </c>
      <c r="U536" s="20">
        <f t="shared" si="5337"/>
        <v>1.048</v>
      </c>
      <c r="V536" s="20">
        <f t="shared" si="5337"/>
        <v>1.0527</v>
      </c>
      <c r="W536" s="91">
        <f t="shared" ref="W536:X536" si="5338">(1+E536)*$L536</f>
        <v>0.964654938</v>
      </c>
      <c r="X536" s="91">
        <f t="shared" si="5338"/>
        <v>0.965449836</v>
      </c>
      <c r="Y536" s="91">
        <f t="shared" ref="Y536:Z536" si="5339">(1+G536)*$M536</f>
        <v>130.9510833</v>
      </c>
      <c r="Z536" s="91">
        <f t="shared" si="5339"/>
        <v>131.8210277</v>
      </c>
      <c r="AA536" s="20"/>
      <c r="AB536" s="86">
        <v>44942.0</v>
      </c>
      <c r="AC536" s="92">
        <f t="shared" ref="AC536:AI536" si="5340">LN(T536/T535)</f>
        <v>0</v>
      </c>
      <c r="AD536" s="92">
        <f t="shared" si="5340"/>
        <v>0</v>
      </c>
      <c r="AE536" s="92">
        <f t="shared" si="5340"/>
        <v>-0.00009498931377</v>
      </c>
      <c r="AF536" s="92">
        <f t="shared" si="5340"/>
        <v>0.000215372734</v>
      </c>
      <c r="AG536" s="92">
        <f t="shared" si="5340"/>
        <v>0.0004357902884</v>
      </c>
      <c r="AH536" s="92">
        <f t="shared" si="5340"/>
        <v>0.005208160355</v>
      </c>
      <c r="AI536" s="92">
        <f t="shared" si="5340"/>
        <v>0.004985860362</v>
      </c>
      <c r="AJ536" s="20"/>
      <c r="AK536" s="20">
        <f t="shared" ref="AK536:AQ536" si="5341">AC536*AC536</f>
        <v>0</v>
      </c>
      <c r="AL536" s="20">
        <f t="shared" si="5341"/>
        <v>0</v>
      </c>
      <c r="AM536" s="20">
        <f t="shared" si="5341"/>
        <v>0.000000009022969731</v>
      </c>
      <c r="AN536" s="20">
        <f t="shared" si="5341"/>
        <v>0.00000004638541455</v>
      </c>
      <c r="AO536" s="20">
        <f t="shared" si="5341"/>
        <v>0.0000001899131755</v>
      </c>
      <c r="AP536" s="20">
        <f t="shared" si="5341"/>
        <v>0.00002712493429</v>
      </c>
      <c r="AQ536" s="20">
        <f t="shared" si="5341"/>
        <v>0.00002485880355</v>
      </c>
      <c r="AR536" s="20"/>
      <c r="AS536" s="20">
        <f t="shared" ref="AS536:AX536" si="5342">$AC536*AD536</f>
        <v>0</v>
      </c>
      <c r="AT536" s="20">
        <f t="shared" si="5342"/>
        <v>0</v>
      </c>
      <c r="AU536" s="20">
        <f t="shared" si="5342"/>
        <v>0</v>
      </c>
      <c r="AV536" s="20">
        <f t="shared" si="5342"/>
        <v>0</v>
      </c>
      <c r="AW536" s="20">
        <f t="shared" si="5342"/>
        <v>0</v>
      </c>
      <c r="AX536" s="20">
        <f t="shared" si="5342"/>
        <v>0</v>
      </c>
      <c r="AY536" s="20"/>
      <c r="AZ536" s="20">
        <f t="shared" ref="AZ536:BD536" si="5343">$AD536*AE536</f>
        <v>0</v>
      </c>
      <c r="BA536" s="20">
        <f t="shared" si="5343"/>
        <v>0</v>
      </c>
      <c r="BB536" s="20">
        <f t="shared" si="5343"/>
        <v>0</v>
      </c>
      <c r="BC536" s="20">
        <f t="shared" si="5343"/>
        <v>0</v>
      </c>
      <c r="BD536" s="20">
        <f t="shared" si="5343"/>
        <v>0</v>
      </c>
      <c r="BE536" s="20"/>
      <c r="BF536" s="20">
        <f t="shared" ref="BF536:BI536" si="5344">$AE536*AF536</f>
        <v>-0.00000002045810821</v>
      </c>
      <c r="BG536" s="20">
        <f t="shared" si="5344"/>
        <v>-0.00000004139542045</v>
      </c>
      <c r="BH536" s="20">
        <f t="shared" si="5344"/>
        <v>-0.0000004947195782</v>
      </c>
      <c r="BI536" s="20">
        <f t="shared" si="5344"/>
        <v>-0.0000004736034543</v>
      </c>
      <c r="BJ536" s="20"/>
      <c r="BK536" s="20">
        <f t="shared" ref="BK536:BM536" si="5345">$AF536*AG536</f>
        <v>0.00000009385734587</v>
      </c>
      <c r="BL536" s="20">
        <f t="shared" si="5345"/>
        <v>0.000001121695735</v>
      </c>
      <c r="BM536" s="20">
        <f t="shared" si="5345"/>
        <v>0.000001073818377</v>
      </c>
      <c r="BN536" s="20"/>
      <c r="BO536" s="20">
        <f t="shared" ref="BO536:BP536" si="5346">$AG536*AH536</f>
        <v>0.000002269665703</v>
      </c>
      <c r="BP536" s="20">
        <f t="shared" si="5346"/>
        <v>0.000002172789525</v>
      </c>
      <c r="BQ536" s="20"/>
      <c r="BR536" s="20">
        <f t="shared" si="27"/>
        <v>0.00002596716027</v>
      </c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0"/>
      <c r="DB536" s="20"/>
      <c r="DC536" s="20"/>
      <c r="DD536" s="20"/>
      <c r="DE536" s="20"/>
    </row>
    <row r="537" ht="15.75" customHeight="1">
      <c r="A537" s="86">
        <v>44943.0</v>
      </c>
      <c r="B537" s="490">
        <v>0.04650000000000001</v>
      </c>
      <c r="C537" s="490">
        <v>0.0481</v>
      </c>
      <c r="D537" s="490">
        <v>0.0527</v>
      </c>
      <c r="E537" s="20">
        <v>0.04363</v>
      </c>
      <c r="F537" s="20">
        <v>0.04463</v>
      </c>
      <c r="G537" s="20">
        <v>0.01734</v>
      </c>
      <c r="H537" s="20">
        <v>0.02404</v>
      </c>
      <c r="I537" s="20" t="s">
        <v>185</v>
      </c>
      <c r="J537" s="20"/>
      <c r="K537" s="86">
        <v>44943.0</v>
      </c>
      <c r="L537" s="89">
        <v>0.927</v>
      </c>
      <c r="M537" s="89">
        <v>128.17</v>
      </c>
      <c r="N537" s="20"/>
      <c r="O537" s="20"/>
      <c r="P537" s="20"/>
      <c r="Q537" s="20"/>
      <c r="R537" s="20"/>
      <c r="S537" s="86">
        <v>44943.0</v>
      </c>
      <c r="T537" s="20">
        <f t="shared" ref="T537:V537" si="5347">(1+B537)*1</f>
        <v>1.0465</v>
      </c>
      <c r="U537" s="20">
        <f t="shared" si="5347"/>
        <v>1.0481</v>
      </c>
      <c r="V537" s="20">
        <f t="shared" si="5347"/>
        <v>1.0527</v>
      </c>
      <c r="W537" s="91">
        <f t="shared" ref="W537:X537" si="5348">(1+E537)*$L537</f>
        <v>0.96744501</v>
      </c>
      <c r="X537" s="91">
        <f t="shared" si="5348"/>
        <v>0.96837201</v>
      </c>
      <c r="Y537" s="91">
        <f t="shared" ref="Y537:Z537" si="5349">(1+G537)*$M537</f>
        <v>130.3924678</v>
      </c>
      <c r="Z537" s="91">
        <f t="shared" si="5349"/>
        <v>131.2512068</v>
      </c>
      <c r="AA537" s="20"/>
      <c r="AB537" s="86">
        <v>44943.0</v>
      </c>
      <c r="AC537" s="92">
        <f t="shared" ref="AC537:AI537" si="5350">LN(T537/T536)</f>
        <v>0</v>
      </c>
      <c r="AD537" s="92">
        <f t="shared" si="5350"/>
        <v>0.00009541529514</v>
      </c>
      <c r="AE537" s="92">
        <f t="shared" si="5350"/>
        <v>0</v>
      </c>
      <c r="AF537" s="92">
        <f t="shared" si="5350"/>
        <v>0.002888125888</v>
      </c>
      <c r="AG537" s="92">
        <f t="shared" si="5350"/>
        <v>0.003022177281</v>
      </c>
      <c r="AH537" s="92">
        <f t="shared" si="5350"/>
        <v>-0.004274957988</v>
      </c>
      <c r="AI537" s="92">
        <f t="shared" si="5350"/>
        <v>-0.004332055735</v>
      </c>
      <c r="AJ537" s="20"/>
      <c r="AK537" s="20">
        <f t="shared" ref="AK537:AQ537" si="5351">AC537*AC537</f>
        <v>0</v>
      </c>
      <c r="AL537" s="20">
        <f t="shared" si="5351"/>
        <v>0.000000009104078547</v>
      </c>
      <c r="AM537" s="20">
        <f t="shared" si="5351"/>
        <v>0</v>
      </c>
      <c r="AN537" s="20">
        <f t="shared" si="5351"/>
        <v>0.000008341271147</v>
      </c>
      <c r="AO537" s="20">
        <f t="shared" si="5351"/>
        <v>0.000009133555517</v>
      </c>
      <c r="AP537" s="20">
        <f t="shared" si="5351"/>
        <v>0.0000182752658</v>
      </c>
      <c r="AQ537" s="20">
        <f t="shared" si="5351"/>
        <v>0.00001876670689</v>
      </c>
      <c r="AR537" s="20"/>
      <c r="AS537" s="20">
        <f t="shared" ref="AS537:AX537" si="5352">$AC537*AD537</f>
        <v>0</v>
      </c>
      <c r="AT537" s="20">
        <f t="shared" si="5352"/>
        <v>0</v>
      </c>
      <c r="AU537" s="20">
        <f t="shared" si="5352"/>
        <v>0</v>
      </c>
      <c r="AV537" s="20">
        <f t="shared" si="5352"/>
        <v>0</v>
      </c>
      <c r="AW537" s="20">
        <f t="shared" si="5352"/>
        <v>0</v>
      </c>
      <c r="AX537" s="20">
        <f t="shared" si="5352"/>
        <v>0</v>
      </c>
      <c r="AY537" s="20"/>
      <c r="AZ537" s="20">
        <f t="shared" ref="AZ537:BD537" si="5353">$AD537*AE537</f>
        <v>0</v>
      </c>
      <c r="BA537" s="20">
        <f t="shared" si="5353"/>
        <v>0.0000002755713841</v>
      </c>
      <c r="BB537" s="20">
        <f t="shared" si="5353"/>
        <v>0.0000002883619372</v>
      </c>
      <c r="BC537" s="20">
        <f t="shared" si="5353"/>
        <v>-0.0000004078963782</v>
      </c>
      <c r="BD537" s="20">
        <f t="shared" si="5353"/>
        <v>-0.0000004133443766</v>
      </c>
      <c r="BE537" s="20"/>
      <c r="BF537" s="20">
        <f t="shared" ref="BF537:BI537" si="5354">$AE537*AF537</f>
        <v>0</v>
      </c>
      <c r="BG537" s="20">
        <f t="shared" si="5354"/>
        <v>0</v>
      </c>
      <c r="BH537" s="20">
        <f t="shared" si="5354"/>
        <v>0</v>
      </c>
      <c r="BI537" s="20">
        <f t="shared" si="5354"/>
        <v>0</v>
      </c>
      <c r="BJ537" s="20"/>
      <c r="BK537" s="20">
        <f t="shared" ref="BK537:BM537" si="5355">$AF537*AG537</f>
        <v>0.000008728428444</v>
      </c>
      <c r="BL537" s="20">
        <f t="shared" si="5355"/>
        <v>-0.00001234661684</v>
      </c>
      <c r="BM537" s="20">
        <f t="shared" si="5355"/>
        <v>-0.00001251152232</v>
      </c>
      <c r="BN537" s="20"/>
      <c r="BO537" s="20">
        <f t="shared" ref="BO537:BP537" si="5356">$AG537*AH537</f>
        <v>-0.00001291968091</v>
      </c>
      <c r="BP537" s="20">
        <f t="shared" si="5356"/>
        <v>-0.00001309224042</v>
      </c>
      <c r="BQ537" s="20"/>
      <c r="BR537" s="20">
        <f t="shared" si="27"/>
        <v>0.00001851935627</v>
      </c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/>
      <c r="DB537" s="20"/>
      <c r="DC537" s="20"/>
      <c r="DD537" s="20"/>
      <c r="DE537" s="20"/>
    </row>
    <row r="538" ht="15.75" customHeight="1">
      <c r="A538" s="86">
        <v>44944.0</v>
      </c>
      <c r="B538" s="490">
        <v>0.045899999999999996</v>
      </c>
      <c r="C538" s="490">
        <v>0.0471</v>
      </c>
      <c r="D538" s="490">
        <v>0.0516</v>
      </c>
      <c r="E538" s="20">
        <v>0.042539999999999994</v>
      </c>
      <c r="F538" s="20">
        <v>0.04365</v>
      </c>
      <c r="G538" s="20">
        <v>0.01663</v>
      </c>
      <c r="H538" s="20">
        <v>0.02258</v>
      </c>
      <c r="I538" s="20" t="s">
        <v>185</v>
      </c>
      <c r="J538" s="20"/>
      <c r="K538" s="86">
        <v>44944.0</v>
      </c>
      <c r="L538" s="89">
        <v>0.9265</v>
      </c>
      <c r="M538" s="89">
        <v>128.95</v>
      </c>
      <c r="N538" s="20"/>
      <c r="O538" s="20"/>
      <c r="P538" s="20"/>
      <c r="Q538" s="20"/>
      <c r="R538" s="20"/>
      <c r="S538" s="86">
        <v>44944.0</v>
      </c>
      <c r="T538" s="20">
        <f t="shared" ref="T538:V538" si="5357">(1+B538)*1</f>
        <v>1.0459</v>
      </c>
      <c r="U538" s="20">
        <f t="shared" si="5357"/>
        <v>1.0471</v>
      </c>
      <c r="V538" s="20">
        <f t="shared" si="5357"/>
        <v>1.0516</v>
      </c>
      <c r="W538" s="91">
        <f t="shared" ref="W538:X538" si="5358">(1+E538)*$L538</f>
        <v>0.96591331</v>
      </c>
      <c r="X538" s="91">
        <f t="shared" si="5358"/>
        <v>0.966941725</v>
      </c>
      <c r="Y538" s="91">
        <f t="shared" ref="Y538:Z538" si="5359">(1+G538)*$M538</f>
        <v>131.0944385</v>
      </c>
      <c r="Z538" s="91">
        <f t="shared" si="5359"/>
        <v>131.861691</v>
      </c>
      <c r="AA538" s="20"/>
      <c r="AB538" s="86">
        <v>44944.0</v>
      </c>
      <c r="AC538" s="92">
        <f t="shared" ref="AC538:AI538" si="5360">LN(T538/T537)</f>
        <v>-0.0005735041258</v>
      </c>
      <c r="AD538" s="92">
        <f t="shared" si="5360"/>
        <v>-0.0009545628827</v>
      </c>
      <c r="AE538" s="92">
        <f t="shared" si="5360"/>
        <v>-0.001045478402</v>
      </c>
      <c r="AF538" s="92">
        <f t="shared" si="5360"/>
        <v>-0.001584497095</v>
      </c>
      <c r="AG538" s="92">
        <f t="shared" si="5360"/>
        <v>-0.001478091365</v>
      </c>
      <c r="AH538" s="92">
        <f t="shared" si="5360"/>
        <v>0.0053690825</v>
      </c>
      <c r="AI538" s="92">
        <f t="shared" si="5360"/>
        <v>0.004640481714</v>
      </c>
      <c r="AJ538" s="20"/>
      <c r="AK538" s="20">
        <f t="shared" ref="AK538:AQ538" si="5361">AC538*AC538</f>
        <v>0.0000003289069823</v>
      </c>
      <c r="AL538" s="20">
        <f t="shared" si="5361"/>
        <v>0.0000009111902971</v>
      </c>
      <c r="AM538" s="20">
        <f t="shared" si="5361"/>
        <v>0.000001093025088</v>
      </c>
      <c r="AN538" s="20">
        <f t="shared" si="5361"/>
        <v>0.000002510631043</v>
      </c>
      <c r="AO538" s="20">
        <f t="shared" si="5361"/>
        <v>0.000002184754084</v>
      </c>
      <c r="AP538" s="20">
        <f t="shared" si="5361"/>
        <v>0.00002882704689</v>
      </c>
      <c r="AQ538" s="20">
        <f t="shared" si="5361"/>
        <v>0.00002153407054</v>
      </c>
      <c r="AR538" s="20"/>
      <c r="AS538" s="20">
        <f t="shared" ref="AS538:AX538" si="5362">$AC538*AD538</f>
        <v>0.0000005474457516</v>
      </c>
      <c r="AT538" s="20">
        <f t="shared" si="5362"/>
        <v>0.0000005995861768</v>
      </c>
      <c r="AU538" s="20">
        <f t="shared" si="5362"/>
        <v>0.0000009087156211</v>
      </c>
      <c r="AV538" s="20">
        <f t="shared" si="5362"/>
        <v>0.0000008476914963</v>
      </c>
      <c r="AW538" s="20">
        <f t="shared" si="5362"/>
        <v>-0.000003079190966</v>
      </c>
      <c r="AX538" s="20">
        <f t="shared" si="5362"/>
        <v>-0.000002661335409</v>
      </c>
      <c r="AY538" s="20"/>
      <c r="AZ538" s="20">
        <f t="shared" ref="AZ538:BD538" si="5363">$AD538*AE538</f>
        <v>0.0000009979748768</v>
      </c>
      <c r="BA538" s="20">
        <f t="shared" si="5363"/>
        <v>0.000001512502114</v>
      </c>
      <c r="BB538" s="20">
        <f t="shared" si="5363"/>
        <v>0.000001410931155</v>
      </c>
      <c r="BC538" s="20">
        <f t="shared" si="5363"/>
        <v>-0.000005125126869</v>
      </c>
      <c r="BD538" s="20">
        <f t="shared" si="5363"/>
        <v>-0.000004429631602</v>
      </c>
      <c r="BE538" s="20"/>
      <c r="BF538" s="20">
        <f t="shared" ref="BF538:BI538" si="5364">$AE538*AF538</f>
        <v>0.00000165655749</v>
      </c>
      <c r="BG538" s="20">
        <f t="shared" si="5364"/>
        <v>0.000001545312598</v>
      </c>
      <c r="BH538" s="20">
        <f t="shared" si="5364"/>
        <v>-0.00000561325979</v>
      </c>
      <c r="BI538" s="20">
        <f t="shared" si="5364"/>
        <v>-0.000004851523405</v>
      </c>
      <c r="BJ538" s="20"/>
      <c r="BK538" s="20">
        <f t="shared" ref="BK538:BM538" si="5365">$AF538*AG538</f>
        <v>0.000002342031474</v>
      </c>
      <c r="BL538" s="20">
        <f t="shared" si="5365"/>
        <v>-0.000008507295622</v>
      </c>
      <c r="BM538" s="20">
        <f t="shared" si="5365"/>
        <v>-0.000007352829794</v>
      </c>
      <c r="BN538" s="20"/>
      <c r="BO538" s="20">
        <f t="shared" ref="BO538:BP538" si="5366">$AG538*AH538</f>
        <v>-0.000007935994483</v>
      </c>
      <c r="BP538" s="20">
        <f t="shared" si="5366"/>
        <v>-0.000006859055953</v>
      </c>
      <c r="BQ538" s="20"/>
      <c r="BR538" s="20">
        <f t="shared" si="27"/>
        <v>0.00002491512916</v>
      </c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0"/>
      <c r="DB538" s="20"/>
      <c r="DC538" s="20"/>
      <c r="DD538" s="20"/>
      <c r="DE538" s="20"/>
    </row>
    <row r="539" ht="15.75" customHeight="1">
      <c r="A539" s="86">
        <v>44945.0</v>
      </c>
      <c r="B539" s="490">
        <v>0.0447</v>
      </c>
      <c r="C539" s="490">
        <v>0.045700000000000005</v>
      </c>
      <c r="D539" s="490">
        <v>0.050300000000000004</v>
      </c>
      <c r="E539" s="20">
        <v>0.04153</v>
      </c>
      <c r="F539" s="20">
        <v>0.042839999999999996</v>
      </c>
      <c r="G539" s="20">
        <v>0.016319999999999998</v>
      </c>
      <c r="H539" s="20">
        <v>0.02181</v>
      </c>
      <c r="I539" s="20" t="s">
        <v>185</v>
      </c>
      <c r="J539" s="20"/>
      <c r="K539" s="86">
        <v>44945.0</v>
      </c>
      <c r="L539" s="89">
        <v>0.9234</v>
      </c>
      <c r="M539" s="89">
        <v>128.46</v>
      </c>
      <c r="N539" s="20"/>
      <c r="O539" s="20"/>
      <c r="P539" s="20"/>
      <c r="Q539" s="20"/>
      <c r="R539" s="20"/>
      <c r="S539" s="86">
        <v>44945.0</v>
      </c>
      <c r="T539" s="20">
        <f t="shared" ref="T539:V539" si="5367">(1+B539)*1</f>
        <v>1.0447</v>
      </c>
      <c r="U539" s="20">
        <f t="shared" si="5367"/>
        <v>1.0457</v>
      </c>
      <c r="V539" s="20">
        <f t="shared" si="5367"/>
        <v>1.0503</v>
      </c>
      <c r="W539" s="91">
        <f t="shared" ref="W539:X539" si="5368">(1+E539)*$L539</f>
        <v>0.961748802</v>
      </c>
      <c r="X539" s="91">
        <f t="shared" si="5368"/>
        <v>0.962958456</v>
      </c>
      <c r="Y539" s="91">
        <f t="shared" ref="Y539:Z539" si="5369">(1+G539)*$M539</f>
        <v>130.5564672</v>
      </c>
      <c r="Z539" s="91">
        <f t="shared" si="5369"/>
        <v>131.2617126</v>
      </c>
      <c r="AA539" s="20"/>
      <c r="AB539" s="86">
        <v>44945.0</v>
      </c>
      <c r="AC539" s="92">
        <f t="shared" ref="AC539:AI539" si="5370">LN(T539/T538)</f>
        <v>-0.001147995917</v>
      </c>
      <c r="AD539" s="92">
        <f t="shared" si="5370"/>
        <v>-0.001337920689</v>
      </c>
      <c r="AE539" s="92">
        <f t="shared" si="5370"/>
        <v>-0.001236976227</v>
      </c>
      <c r="AF539" s="92">
        <f t="shared" si="5370"/>
        <v>-0.004320792999</v>
      </c>
      <c r="AG539" s="92">
        <f t="shared" si="5370"/>
        <v>-0.004127959255</v>
      </c>
      <c r="AH539" s="92">
        <f t="shared" si="5370"/>
        <v>-0.004112136028</v>
      </c>
      <c r="AI539" s="92">
        <f t="shared" si="5370"/>
        <v>-0.004560441463</v>
      </c>
      <c r="AJ539" s="20"/>
      <c r="AK539" s="20">
        <f t="shared" ref="AK539:AQ539" si="5371">AC539*AC539</f>
        <v>0.000001317894625</v>
      </c>
      <c r="AL539" s="20">
        <f t="shared" si="5371"/>
        <v>0.00000179003177</v>
      </c>
      <c r="AM539" s="20">
        <f t="shared" si="5371"/>
        <v>0.000001530110186</v>
      </c>
      <c r="AN539" s="20">
        <f t="shared" si="5371"/>
        <v>0.00001866925214</v>
      </c>
      <c r="AO539" s="20">
        <f t="shared" si="5371"/>
        <v>0.00001704004761</v>
      </c>
      <c r="AP539" s="20">
        <f t="shared" si="5371"/>
        <v>0.00001690966271</v>
      </c>
      <c r="AQ539" s="20">
        <f t="shared" si="5371"/>
        <v>0.00002079762634</v>
      </c>
      <c r="AR539" s="20"/>
      <c r="AS539" s="20">
        <f t="shared" ref="AS539:AX539" si="5372">$AC539*AD539</f>
        <v>0.000001535927488</v>
      </c>
      <c r="AT539" s="20">
        <f t="shared" si="5372"/>
        <v>0.000001420043658</v>
      </c>
      <c r="AU539" s="20">
        <f t="shared" si="5372"/>
        <v>0.00000496025272</v>
      </c>
      <c r="AV539" s="20">
        <f t="shared" si="5372"/>
        <v>0.000004738880369</v>
      </c>
      <c r="AW539" s="20">
        <f t="shared" si="5372"/>
        <v>0.00000472071537</v>
      </c>
      <c r="AX539" s="20">
        <f t="shared" si="5372"/>
        <v>0.000005235368178</v>
      </c>
      <c r="AY539" s="20"/>
      <c r="AZ539" s="20">
        <f t="shared" ref="AZ539:BD539" si="5373">$AD539*AE539</f>
        <v>0.000001654976086</v>
      </c>
      <c r="BA539" s="20">
        <f t="shared" si="5373"/>
        <v>0.000005780878346</v>
      </c>
      <c r="BB539" s="20">
        <f t="shared" si="5373"/>
        <v>0.000005522882089</v>
      </c>
      <c r="BC539" s="20">
        <f t="shared" si="5373"/>
        <v>0.000005501711868</v>
      </c>
      <c r="BD539" s="20">
        <f t="shared" si="5373"/>
        <v>0.000006101508984</v>
      </c>
      <c r="BE539" s="20"/>
      <c r="BF539" s="20">
        <f t="shared" ref="BF539:BI539" si="5374">$AE539*AF539</f>
        <v>0.000005344718222</v>
      </c>
      <c r="BG539" s="20">
        <f t="shared" si="5374"/>
        <v>0.000005106187464</v>
      </c>
      <c r="BH539" s="20">
        <f t="shared" si="5374"/>
        <v>0.000005086614509</v>
      </c>
      <c r="BI539" s="20">
        <f t="shared" si="5374"/>
        <v>0.000005641157674</v>
      </c>
      <c r="BJ539" s="20"/>
      <c r="BK539" s="20">
        <f t="shared" ref="BK539:BM539" si="5375">$AF539*AG539</f>
        <v>0.00001783605745</v>
      </c>
      <c r="BL539" s="20">
        <f t="shared" si="5375"/>
        <v>0.00001776768856</v>
      </c>
      <c r="BM539" s="20">
        <f t="shared" si="5375"/>
        <v>0.00001970472355</v>
      </c>
      <c r="BN539" s="20"/>
      <c r="BO539" s="20">
        <f t="shared" ref="BO539:BP539" si="5376">$AG539*AH539</f>
        <v>0.00001697472997</v>
      </c>
      <c r="BP539" s="20">
        <f t="shared" si="5376"/>
        <v>0.00001882531654</v>
      </c>
      <c r="BQ539" s="20"/>
      <c r="BR539" s="20">
        <f t="shared" si="27"/>
        <v>0.00001875315565</v>
      </c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20"/>
    </row>
    <row r="540" ht="15.75" customHeight="1">
      <c r="A540" s="86">
        <v>44946.0</v>
      </c>
      <c r="B540" s="490">
        <v>0.0447</v>
      </c>
      <c r="C540" s="490">
        <v>0.046</v>
      </c>
      <c r="D540" s="490">
        <v>0.0506</v>
      </c>
      <c r="E540" s="20">
        <v>0.04152</v>
      </c>
      <c r="F540" s="20">
        <v>0.04274</v>
      </c>
      <c r="G540" s="20">
        <v>0.01618</v>
      </c>
      <c r="H540" s="20">
        <v>0.021480000000000003</v>
      </c>
      <c r="I540" s="20" t="s">
        <v>185</v>
      </c>
      <c r="J540" s="20"/>
      <c r="K540" s="86">
        <v>44946.0</v>
      </c>
      <c r="L540" s="89">
        <v>0.9213</v>
      </c>
      <c r="M540" s="89">
        <v>129.88</v>
      </c>
      <c r="N540" s="20"/>
      <c r="O540" s="20"/>
      <c r="P540" s="20"/>
      <c r="Q540" s="20"/>
      <c r="R540" s="20"/>
      <c r="S540" s="86">
        <v>44946.0</v>
      </c>
      <c r="T540" s="20">
        <f t="shared" ref="T540:V540" si="5377">(1+B540)*1</f>
        <v>1.0447</v>
      </c>
      <c r="U540" s="20">
        <f t="shared" si="5377"/>
        <v>1.046</v>
      </c>
      <c r="V540" s="20">
        <f t="shared" si="5377"/>
        <v>1.0506</v>
      </c>
      <c r="W540" s="91">
        <f t="shared" ref="W540:X540" si="5378">(1+E540)*$L540</f>
        <v>0.959552376</v>
      </c>
      <c r="X540" s="91">
        <f t="shared" si="5378"/>
        <v>0.960676362</v>
      </c>
      <c r="Y540" s="91">
        <f t="shared" ref="Y540:Z540" si="5379">(1+G540)*$M540</f>
        <v>131.9814584</v>
      </c>
      <c r="Z540" s="91">
        <f t="shared" si="5379"/>
        <v>132.6698224</v>
      </c>
      <c r="AA540" s="20"/>
      <c r="AB540" s="86">
        <v>44946.0</v>
      </c>
      <c r="AC540" s="92">
        <f t="shared" ref="AC540:AI540" si="5380">LN(T540/T539)</f>
        <v>0</v>
      </c>
      <c r="AD540" s="92">
        <f t="shared" si="5380"/>
        <v>0.0002868480203</v>
      </c>
      <c r="AE540" s="92">
        <f t="shared" si="5380"/>
        <v>0.0002855918911</v>
      </c>
      <c r="AF540" s="92">
        <f t="shared" si="5380"/>
        <v>-0.002286395264</v>
      </c>
      <c r="AG540" s="92">
        <f t="shared" si="5380"/>
        <v>-0.002372690543</v>
      </c>
      <c r="AH540" s="92">
        <f t="shared" si="5380"/>
        <v>0.01085561403</v>
      </c>
      <c r="AI540" s="92">
        <f t="shared" si="5380"/>
        <v>0.01067036692</v>
      </c>
      <c r="AJ540" s="20"/>
      <c r="AK540" s="20">
        <f t="shared" ref="AK540:AQ540" si="5381">AC540*AC540</f>
        <v>0</v>
      </c>
      <c r="AL540" s="20">
        <f t="shared" si="5381"/>
        <v>0.00000008228178676</v>
      </c>
      <c r="AM540" s="20">
        <f t="shared" si="5381"/>
        <v>0.00000008156272828</v>
      </c>
      <c r="AN540" s="20">
        <f t="shared" si="5381"/>
        <v>0.000005227603302</v>
      </c>
      <c r="AO540" s="20">
        <f t="shared" si="5381"/>
        <v>0.000005629660414</v>
      </c>
      <c r="AP540" s="20">
        <f t="shared" si="5381"/>
        <v>0.0001178443559</v>
      </c>
      <c r="AQ540" s="20">
        <f t="shared" si="5381"/>
        <v>0.0001138567302</v>
      </c>
      <c r="AR540" s="20"/>
      <c r="AS540" s="20">
        <f t="shared" ref="AS540:AX540" si="5382">$AC540*AD540</f>
        <v>0</v>
      </c>
      <c r="AT540" s="20">
        <f t="shared" si="5382"/>
        <v>0</v>
      </c>
      <c r="AU540" s="20">
        <f t="shared" si="5382"/>
        <v>0</v>
      </c>
      <c r="AV540" s="20">
        <f t="shared" si="5382"/>
        <v>0</v>
      </c>
      <c r="AW540" s="20">
        <f t="shared" si="5382"/>
        <v>0</v>
      </c>
      <c r="AX540" s="20">
        <f t="shared" si="5382"/>
        <v>0</v>
      </c>
      <c r="AY540" s="20"/>
      <c r="AZ540" s="20">
        <f t="shared" ref="AZ540:BD540" si="5383">$AD540*AE540</f>
        <v>0.00000008192146859</v>
      </c>
      <c r="BA540" s="20">
        <f t="shared" si="5383"/>
        <v>-0.0000006558479551</v>
      </c>
      <c r="BB540" s="20">
        <f t="shared" si="5383"/>
        <v>-0.0000006806015852</v>
      </c>
      <c r="BC540" s="20">
        <f t="shared" si="5383"/>
        <v>0.000003113911393</v>
      </c>
      <c r="BD540" s="20">
        <f t="shared" si="5383"/>
        <v>0.000003060773627</v>
      </c>
      <c r="BE540" s="20"/>
      <c r="BF540" s="20">
        <f t="shared" ref="BF540:BI540" si="5384">$AE540*AF540</f>
        <v>-0.0000006529759473</v>
      </c>
      <c r="BG540" s="20">
        <f t="shared" si="5384"/>
        <v>-0.0000006776211793</v>
      </c>
      <c r="BH540" s="20">
        <f t="shared" si="5384"/>
        <v>0.000003100275339</v>
      </c>
      <c r="BI540" s="20">
        <f t="shared" si="5384"/>
        <v>0.000003047370268</v>
      </c>
      <c r="BJ540" s="20"/>
      <c r="BK540" s="20">
        <f t="shared" ref="BK540:BM540" si="5385">$AF540*AG540</f>
        <v>0.00000542490842</v>
      </c>
      <c r="BL540" s="20">
        <f t="shared" si="5385"/>
        <v>-0.0000248202245</v>
      </c>
      <c r="BM540" s="20">
        <f t="shared" si="5385"/>
        <v>-0.00002439667639</v>
      </c>
      <c r="BN540" s="20"/>
      <c r="BO540" s="20">
        <f t="shared" ref="BO540:BP540" si="5386">$AG540*AH540</f>
        <v>-0.00002575701274</v>
      </c>
      <c r="BP540" s="20">
        <f t="shared" si="5386"/>
        <v>-0.00002531747869</v>
      </c>
      <c r="BQ540" s="20"/>
      <c r="BR540" s="20">
        <f t="shared" si="27"/>
        <v>0.0001158333848</v>
      </c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/>
      <c r="DB540" s="20"/>
      <c r="DC540" s="20"/>
      <c r="DD540" s="20"/>
      <c r="DE540" s="20"/>
    </row>
    <row r="541" ht="15.75" customHeight="1">
      <c r="A541" s="86">
        <v>44949.0</v>
      </c>
      <c r="B541" s="490">
        <v>0.0441</v>
      </c>
      <c r="C541" s="490">
        <v>0.04650000000000001</v>
      </c>
      <c r="D541" s="490">
        <v>0.0525</v>
      </c>
      <c r="E541" s="20">
        <v>0.04134</v>
      </c>
      <c r="F541" s="20">
        <v>0.04258</v>
      </c>
      <c r="G541" s="20">
        <v>0.01607</v>
      </c>
      <c r="H541" s="20">
        <v>0.021349999999999997</v>
      </c>
      <c r="I541" s="20" t="s">
        <v>185</v>
      </c>
      <c r="J541" s="20"/>
      <c r="K541" s="86">
        <v>44949.0</v>
      </c>
      <c r="L541" s="89">
        <v>0.9199</v>
      </c>
      <c r="M541" s="89">
        <v>130.69</v>
      </c>
      <c r="N541" s="20"/>
      <c r="O541" s="20"/>
      <c r="P541" s="20"/>
      <c r="Q541" s="20"/>
      <c r="R541" s="20"/>
      <c r="S541" s="86">
        <v>44949.0</v>
      </c>
      <c r="T541" s="20">
        <f t="shared" ref="T541:V541" si="5387">(1+B541)*1</f>
        <v>1.0441</v>
      </c>
      <c r="U541" s="20">
        <f t="shared" si="5387"/>
        <v>1.0465</v>
      </c>
      <c r="V541" s="20">
        <f t="shared" si="5387"/>
        <v>1.0525</v>
      </c>
      <c r="W541" s="91">
        <f t="shared" ref="W541:X541" si="5388">(1+E541)*$L541</f>
        <v>0.957928666</v>
      </c>
      <c r="X541" s="91">
        <f t="shared" si="5388"/>
        <v>0.959069342</v>
      </c>
      <c r="Y541" s="91">
        <f t="shared" ref="Y541:Z541" si="5389">(1+G541)*$M541</f>
        <v>132.7901883</v>
      </c>
      <c r="Z541" s="91">
        <f t="shared" si="5389"/>
        <v>133.4802315</v>
      </c>
      <c r="AA541" s="20"/>
      <c r="AB541" s="86">
        <v>44949.0</v>
      </c>
      <c r="AC541" s="92">
        <f t="shared" ref="AC541:AI541" si="5390">LN(T541/T540)</f>
        <v>-0.0005744925474</v>
      </c>
      <c r="AD541" s="92">
        <f t="shared" si="5390"/>
        <v>0.0004778972612</v>
      </c>
      <c r="AE541" s="92">
        <f t="shared" si="5390"/>
        <v>0.001806857037</v>
      </c>
      <c r="AF541" s="92">
        <f t="shared" si="5390"/>
        <v>-0.001693586901</v>
      </c>
      <c r="AG541" s="92">
        <f t="shared" si="5390"/>
        <v>-0.001674201299</v>
      </c>
      <c r="AH541" s="92">
        <f t="shared" si="5390"/>
        <v>0.006108904976</v>
      </c>
      <c r="AI541" s="92">
        <f t="shared" si="5390"/>
        <v>0.006089884956</v>
      </c>
      <c r="AJ541" s="20"/>
      <c r="AK541" s="20">
        <f t="shared" ref="AK541:AQ541" si="5391">AC541*AC541</f>
        <v>0.000000330041687</v>
      </c>
      <c r="AL541" s="20">
        <f t="shared" si="5391"/>
        <v>0.0000002283857922</v>
      </c>
      <c r="AM541" s="20">
        <f t="shared" si="5391"/>
        <v>0.000003264732351</v>
      </c>
      <c r="AN541" s="20">
        <f t="shared" si="5391"/>
        <v>0.000002868236592</v>
      </c>
      <c r="AO541" s="20">
        <f t="shared" si="5391"/>
        <v>0.000002802949988</v>
      </c>
      <c r="AP541" s="20">
        <f t="shared" si="5391"/>
        <v>0.00003731872001</v>
      </c>
      <c r="AQ541" s="20">
        <f t="shared" si="5391"/>
        <v>0.00003708669877</v>
      </c>
      <c r="AR541" s="20"/>
      <c r="AS541" s="20">
        <f t="shared" ref="AS541:AX541" si="5392">$AC541*AD541</f>
        <v>-0.000000274548415</v>
      </c>
      <c r="AT541" s="20">
        <f t="shared" si="5392"/>
        <v>-0.000001038025902</v>
      </c>
      <c r="AU541" s="20">
        <f t="shared" si="5392"/>
        <v>0.0000009729530532</v>
      </c>
      <c r="AV541" s="20">
        <f t="shared" si="5392"/>
        <v>0.0000009618161689</v>
      </c>
      <c r="AW541" s="20">
        <f t="shared" si="5392"/>
        <v>-0.000003509520382</v>
      </c>
      <c r="AX541" s="20">
        <f t="shared" si="5392"/>
        <v>-0.000003498593522</v>
      </c>
      <c r="AY541" s="20"/>
      <c r="AZ541" s="20">
        <f t="shared" ref="AZ541:BD541" si="5393">$AD541*AE541</f>
        <v>0.0000008634920292</v>
      </c>
      <c r="BA541" s="20">
        <f t="shared" si="5393"/>
        <v>-0.0000008093605417</v>
      </c>
      <c r="BB541" s="20">
        <f t="shared" si="5393"/>
        <v>-0.0000008000962153</v>
      </c>
      <c r="BC541" s="20">
        <f t="shared" si="5393"/>
        <v>0.000002919428957</v>
      </c>
      <c r="BD541" s="20">
        <f t="shared" si="5393"/>
        <v>0.000002910339341</v>
      </c>
      <c r="BE541" s="20"/>
      <c r="BF541" s="20">
        <f t="shared" ref="BF541:BI541" si="5394">$AE541*AF541</f>
        <v>-0.00000306006941</v>
      </c>
      <c r="BG541" s="20">
        <f t="shared" si="5394"/>
        <v>-0.000003025042397</v>
      </c>
      <c r="BH541" s="20">
        <f t="shared" si="5394"/>
        <v>0.00001103791794</v>
      </c>
      <c r="BI541" s="20">
        <f t="shared" si="5394"/>
        <v>0.00001100355148</v>
      </c>
      <c r="BJ541" s="20"/>
      <c r="BK541" s="20">
        <f t="shared" ref="BK541:BM541" si="5395">$AF541*AG541</f>
        <v>0.00000283540539</v>
      </c>
      <c r="BL541" s="20">
        <f t="shared" si="5395"/>
        <v>-0.00001034596145</v>
      </c>
      <c r="BM541" s="20">
        <f t="shared" si="5395"/>
        <v>-0.00001031374939</v>
      </c>
      <c r="BN541" s="20"/>
      <c r="BO541" s="20">
        <f t="shared" ref="BO541:BP541" si="5396">$AG541*AH541</f>
        <v>-0.00001022753664</v>
      </c>
      <c r="BP541" s="20">
        <f t="shared" si="5396"/>
        <v>-0.0000101956933</v>
      </c>
      <c r="BQ541" s="20"/>
      <c r="BR541" s="20">
        <f t="shared" si="27"/>
        <v>0.00003720252851</v>
      </c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20"/>
    </row>
    <row r="542" ht="15.75" customHeight="1">
      <c r="A542" s="86">
        <v>44950.0</v>
      </c>
      <c r="B542" s="490">
        <v>0.0441</v>
      </c>
      <c r="C542" s="490">
        <v>0.0464</v>
      </c>
      <c r="D542" s="490">
        <v>0.0525</v>
      </c>
      <c r="E542" s="20">
        <v>0.04138</v>
      </c>
      <c r="F542" s="20">
        <v>0.04272</v>
      </c>
      <c r="G542" s="20">
        <v>0.01621</v>
      </c>
      <c r="H542" s="20">
        <v>0.0223</v>
      </c>
      <c r="I542" s="20" t="s">
        <v>185</v>
      </c>
      <c r="J542" s="20"/>
      <c r="K542" s="86">
        <v>44950.0</v>
      </c>
      <c r="L542" s="89">
        <v>0.9187</v>
      </c>
      <c r="M542" s="89">
        <v>130.18</v>
      </c>
      <c r="N542" s="20"/>
      <c r="O542" s="20"/>
      <c r="P542" s="20"/>
      <c r="Q542" s="20"/>
      <c r="R542" s="20"/>
      <c r="S542" s="86">
        <v>44950.0</v>
      </c>
      <c r="T542" s="20">
        <f t="shared" ref="T542:V542" si="5397">(1+B542)*1</f>
        <v>1.0441</v>
      </c>
      <c r="U542" s="20">
        <f t="shared" si="5397"/>
        <v>1.0464</v>
      </c>
      <c r="V542" s="20">
        <f t="shared" si="5397"/>
        <v>1.0525</v>
      </c>
      <c r="W542" s="91">
        <f t="shared" ref="W542:X542" si="5398">(1+E542)*$L542</f>
        <v>0.956715806</v>
      </c>
      <c r="X542" s="91">
        <f t="shared" si="5398"/>
        <v>0.957946864</v>
      </c>
      <c r="Y542" s="91">
        <f t="shared" ref="Y542:Z542" si="5399">(1+G542)*$M542</f>
        <v>132.2902178</v>
      </c>
      <c r="Z542" s="91">
        <f t="shared" si="5399"/>
        <v>133.083014</v>
      </c>
      <c r="AA542" s="20"/>
      <c r="AB542" s="86">
        <v>44950.0</v>
      </c>
      <c r="AC542" s="92">
        <f t="shared" ref="AC542:AI542" si="5400">LN(T542/T541)</f>
        <v>0</v>
      </c>
      <c r="AD542" s="92">
        <f t="shared" si="5400"/>
        <v>-0.00009556118312</v>
      </c>
      <c r="AE542" s="92">
        <f t="shared" si="5400"/>
        <v>0</v>
      </c>
      <c r="AF542" s="92">
        <f t="shared" si="5400"/>
        <v>-0.001266929897</v>
      </c>
      <c r="AG542" s="92">
        <f t="shared" si="5400"/>
        <v>-0.001171067959</v>
      </c>
      <c r="AH542" s="92">
        <f t="shared" si="5400"/>
        <v>-0.003772222174</v>
      </c>
      <c r="AI542" s="92">
        <f t="shared" si="5400"/>
        <v>-0.002980289299</v>
      </c>
      <c r="AJ542" s="20"/>
      <c r="AK542" s="20">
        <f t="shared" ref="AK542:AQ542" si="5401">AC542*AC542</f>
        <v>0</v>
      </c>
      <c r="AL542" s="20">
        <f t="shared" si="5401"/>
        <v>0.000000009131939719</v>
      </c>
      <c r="AM542" s="20">
        <f t="shared" si="5401"/>
        <v>0</v>
      </c>
      <c r="AN542" s="20">
        <f t="shared" si="5401"/>
        <v>0.000001605111365</v>
      </c>
      <c r="AO542" s="20">
        <f t="shared" si="5401"/>
        <v>0.000001371400166</v>
      </c>
      <c r="AP542" s="20">
        <f t="shared" si="5401"/>
        <v>0.00001422966013</v>
      </c>
      <c r="AQ542" s="20">
        <f t="shared" si="5401"/>
        <v>0.000008882124305</v>
      </c>
      <c r="AR542" s="20"/>
      <c r="AS542" s="20">
        <f t="shared" ref="AS542:AX542" si="5402">$AC542*AD542</f>
        <v>0</v>
      </c>
      <c r="AT542" s="20">
        <f t="shared" si="5402"/>
        <v>0</v>
      </c>
      <c r="AU542" s="20">
        <f t="shared" si="5402"/>
        <v>0</v>
      </c>
      <c r="AV542" s="20">
        <f t="shared" si="5402"/>
        <v>0</v>
      </c>
      <c r="AW542" s="20">
        <f t="shared" si="5402"/>
        <v>0</v>
      </c>
      <c r="AX542" s="20">
        <f t="shared" si="5402"/>
        <v>0</v>
      </c>
      <c r="AY542" s="20"/>
      <c r="AZ542" s="20">
        <f t="shared" ref="AZ542:BD542" si="5403">$AD542*AE542</f>
        <v>0</v>
      </c>
      <c r="BA542" s="20">
        <f t="shared" si="5403"/>
        <v>0.0000001210693199</v>
      </c>
      <c r="BB542" s="20">
        <f t="shared" si="5403"/>
        <v>0.0000001119086397</v>
      </c>
      <c r="BC542" s="20">
        <f t="shared" si="5403"/>
        <v>0.0000003604780139</v>
      </c>
      <c r="BD542" s="20">
        <f t="shared" si="5403"/>
        <v>0.0000002847999714</v>
      </c>
      <c r="BE542" s="20"/>
      <c r="BF542" s="20">
        <f t="shared" ref="BF542:BI542" si="5404">$AE542*AF542</f>
        <v>0</v>
      </c>
      <c r="BG542" s="20">
        <f t="shared" si="5404"/>
        <v>0</v>
      </c>
      <c r="BH542" s="20">
        <f t="shared" si="5404"/>
        <v>0</v>
      </c>
      <c r="BI542" s="20">
        <f t="shared" si="5404"/>
        <v>0</v>
      </c>
      <c r="BJ542" s="20"/>
      <c r="BK542" s="20">
        <f t="shared" ref="BK542:BM542" si="5405">$AF542*AG542</f>
        <v>0.00000148366101</v>
      </c>
      <c r="BL542" s="20">
        <f t="shared" si="5405"/>
        <v>0.000004779141052</v>
      </c>
      <c r="BM542" s="20">
        <f t="shared" si="5405"/>
        <v>0.000003775817616</v>
      </c>
      <c r="BN542" s="20"/>
      <c r="BO542" s="20">
        <f t="shared" ref="BO542:BP542" si="5406">$AG542*AH542</f>
        <v>0.000004417528524</v>
      </c>
      <c r="BP542" s="20">
        <f t="shared" si="5406"/>
        <v>0.000003490121308</v>
      </c>
      <c r="BQ542" s="20"/>
      <c r="BR542" s="20">
        <f t="shared" si="27"/>
        <v>0.00001124231338</v>
      </c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0"/>
      <c r="DB542" s="20"/>
      <c r="DC542" s="20"/>
      <c r="DD542" s="20"/>
      <c r="DE542" s="20"/>
    </row>
    <row r="543" ht="15.75" customHeight="1">
      <c r="A543" s="86">
        <v>44951.0</v>
      </c>
      <c r="B543" s="490">
        <v>0.044199999999999996</v>
      </c>
      <c r="C543" s="490">
        <v>0.0464</v>
      </c>
      <c r="D543" s="490">
        <v>0.0524</v>
      </c>
      <c r="E543" s="20">
        <v>0.041260000000000005</v>
      </c>
      <c r="F543" s="20">
        <v>0.04269</v>
      </c>
      <c r="G543" s="20">
        <v>0.01629</v>
      </c>
      <c r="H543" s="20">
        <v>0.02229</v>
      </c>
      <c r="I543" s="20" t="s">
        <v>185</v>
      </c>
      <c r="J543" s="20"/>
      <c r="K543" s="86">
        <v>44951.0</v>
      </c>
      <c r="L543" s="89">
        <v>0.9162</v>
      </c>
      <c r="M543" s="89">
        <v>129.63</v>
      </c>
      <c r="N543" s="20"/>
      <c r="O543" s="20"/>
      <c r="P543" s="20"/>
      <c r="Q543" s="20"/>
      <c r="R543" s="20"/>
      <c r="S543" s="86">
        <v>44951.0</v>
      </c>
      <c r="T543" s="20">
        <f t="shared" ref="T543:V543" si="5407">(1+B543)*1</f>
        <v>1.0442</v>
      </c>
      <c r="U543" s="20">
        <f t="shared" si="5407"/>
        <v>1.0464</v>
      </c>
      <c r="V543" s="20">
        <f t="shared" si="5407"/>
        <v>1.0524</v>
      </c>
      <c r="W543" s="91">
        <f t="shared" ref="W543:X543" si="5408">(1+E543)*$L543</f>
        <v>0.954002412</v>
      </c>
      <c r="X543" s="91">
        <f t="shared" si="5408"/>
        <v>0.955312578</v>
      </c>
      <c r="Y543" s="91">
        <f t="shared" ref="Y543:Z543" si="5409">(1+G543)*$M543</f>
        <v>131.7416727</v>
      </c>
      <c r="Z543" s="91">
        <f t="shared" si="5409"/>
        <v>132.5194527</v>
      </c>
      <c r="AA543" s="20"/>
      <c r="AB543" s="86">
        <v>44951.0</v>
      </c>
      <c r="AC543" s="92">
        <f t="shared" ref="AC543:AI543" si="5410">LN(T543/T542)</f>
        <v>0.00009577168039</v>
      </c>
      <c r="AD543" s="92">
        <f t="shared" si="5410"/>
        <v>0</v>
      </c>
      <c r="AE543" s="92">
        <f t="shared" si="5410"/>
        <v>-0.0000950163904</v>
      </c>
      <c r="AF543" s="92">
        <f t="shared" si="5410"/>
        <v>-0.002840184176</v>
      </c>
      <c r="AG543" s="92">
        <f t="shared" si="5410"/>
        <v>-0.002753717146</v>
      </c>
      <c r="AH543" s="92">
        <f t="shared" si="5410"/>
        <v>-0.004155148745</v>
      </c>
      <c r="AI543" s="92">
        <f t="shared" si="5410"/>
        <v>-0.004243651445</v>
      </c>
      <c r="AJ543" s="20"/>
      <c r="AK543" s="20">
        <f t="shared" ref="AK543:AQ543" si="5411">AC543*AC543</f>
        <v>0.000000009172214764</v>
      </c>
      <c r="AL543" s="20">
        <f t="shared" si="5411"/>
        <v>0</v>
      </c>
      <c r="AM543" s="20">
        <f t="shared" si="5411"/>
        <v>0.000000009028114444</v>
      </c>
      <c r="AN543" s="20">
        <f t="shared" si="5411"/>
        <v>0.000008066646155</v>
      </c>
      <c r="AO543" s="20">
        <f t="shared" si="5411"/>
        <v>0.000007582958118</v>
      </c>
      <c r="AP543" s="20">
        <f t="shared" si="5411"/>
        <v>0.00001726526109</v>
      </c>
      <c r="AQ543" s="20">
        <f t="shared" si="5411"/>
        <v>0.00001800857758</v>
      </c>
      <c r="AR543" s="20"/>
      <c r="AS543" s="20">
        <f t="shared" ref="AS543:AX543" si="5412">$AC543*AD543</f>
        <v>0</v>
      </c>
      <c r="AT543" s="20">
        <f t="shared" si="5412"/>
        <v>-0.000000009099879373</v>
      </c>
      <c r="AU543" s="20">
        <f t="shared" si="5412"/>
        <v>-0.0000002720092112</v>
      </c>
      <c r="AV543" s="20">
        <f t="shared" si="5412"/>
        <v>-0.0000002637281183</v>
      </c>
      <c r="AW543" s="20">
        <f t="shared" si="5412"/>
        <v>-0.0000003979455776</v>
      </c>
      <c r="AX543" s="20">
        <f t="shared" si="5412"/>
        <v>-0.0000004064216298</v>
      </c>
      <c r="AY543" s="20"/>
      <c r="AZ543" s="20">
        <f t="shared" ref="AZ543:BD543" si="5413">$AD543*AE543</f>
        <v>0</v>
      </c>
      <c r="BA543" s="20">
        <f t="shared" si="5413"/>
        <v>0</v>
      </c>
      <c r="BB543" s="20">
        <f t="shared" si="5413"/>
        <v>0</v>
      </c>
      <c r="BC543" s="20">
        <f t="shared" si="5413"/>
        <v>0</v>
      </c>
      <c r="BD543" s="20">
        <f t="shared" si="5413"/>
        <v>0</v>
      </c>
      <c r="BE543" s="20"/>
      <c r="BF543" s="20">
        <f t="shared" ref="BF543:BI543" si="5414">$AE543*AF543</f>
        <v>0.0000002698640485</v>
      </c>
      <c r="BG543" s="20">
        <f t="shared" si="5414"/>
        <v>0.0000002616482633</v>
      </c>
      <c r="BH543" s="20">
        <f t="shared" si="5414"/>
        <v>0.0000003948072353</v>
      </c>
      <c r="BI543" s="20">
        <f t="shared" si="5414"/>
        <v>0.0000004032164424</v>
      </c>
      <c r="BJ543" s="20"/>
      <c r="BK543" s="20">
        <f t="shared" ref="BK543:BM543" si="5415">$AF543*AG543</f>
        <v>0.000007821063863</v>
      </c>
      <c r="BL543" s="20">
        <f t="shared" si="5415"/>
        <v>0.00001180138772</v>
      </c>
      <c r="BM543" s="20">
        <f t="shared" si="5415"/>
        <v>0.00001205275168</v>
      </c>
      <c r="BN543" s="20"/>
      <c r="BO543" s="20">
        <f t="shared" ref="BO543:BP543" si="5416">$AG543*AH543</f>
        <v>0.00001144210434</v>
      </c>
      <c r="BP543" s="20">
        <f t="shared" si="5416"/>
        <v>0.00001168581574</v>
      </c>
      <c r="BQ543" s="20"/>
      <c r="BR543" s="20">
        <f t="shared" si="27"/>
        <v>0.00001763300297</v>
      </c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/>
      <c r="DB543" s="20"/>
      <c r="DC543" s="20"/>
      <c r="DD543" s="20"/>
      <c r="DE543" s="20"/>
    </row>
    <row r="544" ht="15.75" customHeight="1">
      <c r="A544" s="86">
        <v>44952.0</v>
      </c>
      <c r="B544" s="490">
        <v>0.044199999999999996</v>
      </c>
      <c r="C544" s="490">
        <v>0.04650000000000001</v>
      </c>
      <c r="D544" s="490">
        <v>0.0524</v>
      </c>
      <c r="E544" s="20">
        <v>0.041159999999999995</v>
      </c>
      <c r="F544" s="20">
        <v>0.042649999999999993</v>
      </c>
      <c r="G544" s="20">
        <v>0.01634</v>
      </c>
      <c r="H544" s="20">
        <v>0.02258</v>
      </c>
      <c r="I544" s="20" t="s">
        <v>185</v>
      </c>
      <c r="J544" s="20"/>
      <c r="K544" s="86">
        <v>44952.0</v>
      </c>
      <c r="L544" s="89">
        <v>0.9182</v>
      </c>
      <c r="M544" s="89">
        <v>130.24</v>
      </c>
      <c r="N544" s="20"/>
      <c r="O544" s="20"/>
      <c r="P544" s="20"/>
      <c r="Q544" s="20"/>
      <c r="R544" s="20"/>
      <c r="S544" s="86">
        <v>44952.0</v>
      </c>
      <c r="T544" s="20">
        <f t="shared" ref="T544:V544" si="5417">(1+B544)*1</f>
        <v>1.0442</v>
      </c>
      <c r="U544" s="20">
        <f t="shared" si="5417"/>
        <v>1.0465</v>
      </c>
      <c r="V544" s="20">
        <f t="shared" si="5417"/>
        <v>1.0524</v>
      </c>
      <c r="W544" s="91">
        <f t="shared" ref="W544:X544" si="5418">(1+E544)*$L544</f>
        <v>0.955993112</v>
      </c>
      <c r="X544" s="91">
        <f t="shared" si="5418"/>
        <v>0.95736123</v>
      </c>
      <c r="Y544" s="91">
        <f t="shared" ref="Y544:Z544" si="5419">(1+G544)*$M544</f>
        <v>132.3681216</v>
      </c>
      <c r="Z544" s="91">
        <f t="shared" si="5419"/>
        <v>133.1808192</v>
      </c>
      <c r="AA544" s="20"/>
      <c r="AB544" s="86">
        <v>44952.0</v>
      </c>
      <c r="AC544" s="92">
        <f t="shared" ref="AC544:AI544" si="5420">LN(T544/T543)</f>
        <v>0</v>
      </c>
      <c r="AD544" s="92">
        <f t="shared" si="5420"/>
        <v>0.00009556118312</v>
      </c>
      <c r="AE544" s="92">
        <f t="shared" si="5420"/>
        <v>0</v>
      </c>
      <c r="AF544" s="92">
        <f t="shared" si="5420"/>
        <v>0.002084508258</v>
      </c>
      <c r="AG544" s="92">
        <f t="shared" si="5420"/>
        <v>0.002142187314</v>
      </c>
      <c r="AH544" s="92">
        <f t="shared" si="5420"/>
        <v>0.004743860988</v>
      </c>
      <c r="AI544" s="92">
        <f t="shared" si="5420"/>
        <v>0.004978300257</v>
      </c>
      <c r="AJ544" s="20"/>
      <c r="AK544" s="20">
        <f t="shared" ref="AK544:AQ544" si="5421">AC544*AC544</f>
        <v>0</v>
      </c>
      <c r="AL544" s="20">
        <f t="shared" si="5421"/>
        <v>0.000000009131939719</v>
      </c>
      <c r="AM544" s="20">
        <f t="shared" si="5421"/>
        <v>0</v>
      </c>
      <c r="AN544" s="20">
        <f t="shared" si="5421"/>
        <v>0.000004345174676</v>
      </c>
      <c r="AO544" s="20">
        <f t="shared" si="5421"/>
        <v>0.000004588966487</v>
      </c>
      <c r="AP544" s="20">
        <f t="shared" si="5421"/>
        <v>0.00002250421707</v>
      </c>
      <c r="AQ544" s="20">
        <f t="shared" si="5421"/>
        <v>0.00002478347345</v>
      </c>
      <c r="AR544" s="20"/>
      <c r="AS544" s="20">
        <f t="shared" ref="AS544:AX544" si="5422">$AC544*AD544</f>
        <v>0</v>
      </c>
      <c r="AT544" s="20">
        <f t="shared" si="5422"/>
        <v>0</v>
      </c>
      <c r="AU544" s="20">
        <f t="shared" si="5422"/>
        <v>0</v>
      </c>
      <c r="AV544" s="20">
        <f t="shared" si="5422"/>
        <v>0</v>
      </c>
      <c r="AW544" s="20">
        <f t="shared" si="5422"/>
        <v>0</v>
      </c>
      <c r="AX544" s="20">
        <f t="shared" si="5422"/>
        <v>0</v>
      </c>
      <c r="AY544" s="20"/>
      <c r="AZ544" s="20">
        <f t="shared" ref="AZ544:BD544" si="5423">$AD544*AE544</f>
        <v>0</v>
      </c>
      <c r="BA544" s="20">
        <f t="shared" si="5423"/>
        <v>0.0000001991980753</v>
      </c>
      <c r="BB544" s="20">
        <f t="shared" si="5423"/>
        <v>0.0000002047099542</v>
      </c>
      <c r="BC544" s="20">
        <f t="shared" si="5423"/>
        <v>0.0000004533289685</v>
      </c>
      <c r="BD544" s="20">
        <f t="shared" si="5423"/>
        <v>0.0000004757322625</v>
      </c>
      <c r="BE544" s="20"/>
      <c r="BF544" s="20">
        <f t="shared" ref="BF544:BI544" si="5424">$AE544*AF544</f>
        <v>0</v>
      </c>
      <c r="BG544" s="20">
        <f t="shared" si="5424"/>
        <v>0</v>
      </c>
      <c r="BH544" s="20">
        <f t="shared" si="5424"/>
        <v>0</v>
      </c>
      <c r="BI544" s="20">
        <f t="shared" si="5424"/>
        <v>0</v>
      </c>
      <c r="BJ544" s="20"/>
      <c r="BK544" s="20">
        <f t="shared" ref="BK544:BM544" si="5425">$AF544*AG544</f>
        <v>0.000004465407145</v>
      </c>
      <c r="BL544" s="20">
        <f t="shared" si="5425"/>
        <v>0.000009888617401</v>
      </c>
      <c r="BM544" s="20">
        <f t="shared" si="5425"/>
        <v>0.00001037730799</v>
      </c>
      <c r="BN544" s="20"/>
      <c r="BO544" s="20">
        <f t="shared" ref="BO544:BP544" si="5426">$AG544*AH544</f>
        <v>0.00001016223883</v>
      </c>
      <c r="BP544" s="20">
        <f t="shared" si="5426"/>
        <v>0.00001066445165</v>
      </c>
      <c r="BQ544" s="20"/>
      <c r="BR544" s="20">
        <f t="shared" si="27"/>
        <v>0.00002361636437</v>
      </c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</row>
    <row r="545" ht="15.75" customHeight="1">
      <c r="A545" s="86">
        <v>44953.0</v>
      </c>
      <c r="B545" s="490">
        <v>0.0449</v>
      </c>
      <c r="C545" s="490">
        <v>0.046900000000000004</v>
      </c>
      <c r="D545" s="490">
        <v>0.0526</v>
      </c>
      <c r="E545" s="20">
        <v>0.041280000000000004</v>
      </c>
      <c r="F545" s="20">
        <v>0.04273</v>
      </c>
      <c r="G545" s="20">
        <v>0.01661</v>
      </c>
      <c r="H545" s="20">
        <v>0.02253</v>
      </c>
      <c r="I545" s="20" t="s">
        <v>185</v>
      </c>
      <c r="J545" s="20"/>
      <c r="K545" s="86">
        <v>44953.0</v>
      </c>
      <c r="L545" s="89">
        <v>0.9207</v>
      </c>
      <c r="M545" s="89">
        <v>129.98</v>
      </c>
      <c r="N545" s="20"/>
      <c r="O545" s="20"/>
      <c r="P545" s="20"/>
      <c r="Q545" s="20"/>
      <c r="R545" s="20"/>
      <c r="S545" s="86">
        <v>44953.0</v>
      </c>
      <c r="T545" s="20">
        <f t="shared" ref="T545:V545" si="5427">(1+B545)*1</f>
        <v>1.0449</v>
      </c>
      <c r="U545" s="20">
        <f t="shared" si="5427"/>
        <v>1.0469</v>
      </c>
      <c r="V545" s="20">
        <f t="shared" si="5427"/>
        <v>1.0526</v>
      </c>
      <c r="W545" s="91">
        <f t="shared" ref="W545:X545" si="5428">(1+E545)*$L545</f>
        <v>0.958706496</v>
      </c>
      <c r="X545" s="91">
        <f t="shared" si="5428"/>
        <v>0.960041511</v>
      </c>
      <c r="Y545" s="91">
        <f t="shared" ref="Y545:Z545" si="5429">(1+G545)*$M545</f>
        <v>132.1389678</v>
      </c>
      <c r="Z545" s="91">
        <f t="shared" si="5429"/>
        <v>132.9084494</v>
      </c>
      <c r="AA545" s="20"/>
      <c r="AB545" s="86">
        <v>44953.0</v>
      </c>
      <c r="AC545" s="92">
        <f t="shared" ref="AC545:AI545" si="5430">LN(T545/T544)</f>
        <v>0.0006701450636</v>
      </c>
      <c r="AD545" s="92">
        <f t="shared" si="5430"/>
        <v>0.0003821534393</v>
      </c>
      <c r="AE545" s="92">
        <f t="shared" si="5430"/>
        <v>0.0001900237535</v>
      </c>
      <c r="AF545" s="92">
        <f t="shared" si="5430"/>
        <v>0.002834267898</v>
      </c>
      <c r="AG545" s="92">
        <f t="shared" si="5430"/>
        <v>0.002795743104</v>
      </c>
      <c r="AH545" s="92">
        <f t="shared" si="5430"/>
        <v>-0.001732685939</v>
      </c>
      <c r="AI545" s="92">
        <f t="shared" si="5430"/>
        <v>-0.002047206913</v>
      </c>
      <c r="AJ545" s="20"/>
      <c r="AK545" s="20">
        <f t="shared" ref="AK545:AQ545" si="5431">AC545*AC545</f>
        <v>0.0000004490944063</v>
      </c>
      <c r="AL545" s="20">
        <f t="shared" si="5431"/>
        <v>0.0000001460412511</v>
      </c>
      <c r="AM545" s="20">
        <f t="shared" si="5431"/>
        <v>0.00000003610902691</v>
      </c>
      <c r="AN545" s="20">
        <f t="shared" si="5431"/>
        <v>0.000008033074516</v>
      </c>
      <c r="AO545" s="20">
        <f t="shared" si="5431"/>
        <v>0.000007816179506</v>
      </c>
      <c r="AP545" s="20">
        <f t="shared" si="5431"/>
        <v>0.000003002200564</v>
      </c>
      <c r="AQ545" s="20">
        <f t="shared" si="5431"/>
        <v>0.000004191056146</v>
      </c>
      <c r="AR545" s="20"/>
      <c r="AS545" s="20">
        <f t="shared" ref="AS545:AX545" si="5432">$AC545*AD545</f>
        <v>0.0000002560982409</v>
      </c>
      <c r="AT545" s="20">
        <f t="shared" si="5432"/>
        <v>0.0000001273434804</v>
      </c>
      <c r="AU545" s="20">
        <f t="shared" si="5432"/>
        <v>0.000001899370641</v>
      </c>
      <c r="AV545" s="20">
        <f t="shared" si="5432"/>
        <v>0.000001873553441</v>
      </c>
      <c r="AW545" s="20">
        <f t="shared" si="5432"/>
        <v>-0.000001161150929</v>
      </c>
      <c r="AX545" s="20">
        <f t="shared" si="5432"/>
        <v>-0.000001371925607</v>
      </c>
      <c r="AY545" s="20"/>
      <c r="AZ545" s="20">
        <f t="shared" ref="AZ545:BD545" si="5433">$AD545*AE545</f>
        <v>0.00000007261823096</v>
      </c>
      <c r="BA545" s="20">
        <f t="shared" si="5433"/>
        <v>0.000001083125225</v>
      </c>
      <c r="BB545" s="20">
        <f t="shared" si="5433"/>
        <v>0.000001068402843</v>
      </c>
      <c r="BC545" s="20">
        <f t="shared" si="5433"/>
        <v>-0.0000006621518909</v>
      </c>
      <c r="BD545" s="20">
        <f t="shared" si="5433"/>
        <v>-0.0000007823471628</v>
      </c>
      <c r="BE545" s="20"/>
      <c r="BF545" s="20">
        <f t="shared" ref="BF545:BI545" si="5434">$AE545*AF545</f>
        <v>0.0000005385782245</v>
      </c>
      <c r="BG545" s="20">
        <f t="shared" si="5434"/>
        <v>0.0000005312575986</v>
      </c>
      <c r="BH545" s="20">
        <f t="shared" si="5434"/>
        <v>-0.0000003292514859</v>
      </c>
      <c r="BI545" s="20">
        <f t="shared" si="5434"/>
        <v>-0.000000389017942</v>
      </c>
      <c r="BJ545" s="20"/>
      <c r="BK545" s="20">
        <f t="shared" ref="BK545:BM545" si="5435">$AF545*AG545</f>
        <v>0.000007923884931</v>
      </c>
      <c r="BL545" s="20">
        <f t="shared" si="5435"/>
        <v>-0.000004910896135</v>
      </c>
      <c r="BM545" s="20">
        <f t="shared" si="5435"/>
        <v>-0.000005802332835</v>
      </c>
      <c r="BN545" s="20"/>
      <c r="BO545" s="20">
        <f t="shared" ref="BO545:BP545" si="5436">$AG545*AH545</f>
        <v>-0.000004844144767</v>
      </c>
      <c r="BP545" s="20">
        <f t="shared" si="5436"/>
        <v>-0.000005723464611</v>
      </c>
      <c r="BQ545" s="20"/>
      <c r="BR545" s="20">
        <f t="shared" si="27"/>
        <v>0.000003547166634</v>
      </c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20"/>
    </row>
    <row r="546" ht="15.75" customHeight="1">
      <c r="A546" s="86">
        <v>44956.0</v>
      </c>
      <c r="B546" s="490">
        <v>0.0454</v>
      </c>
      <c r="C546" s="490">
        <v>0.0473</v>
      </c>
      <c r="D546" s="490">
        <v>0.053099999999999994</v>
      </c>
      <c r="E546" s="20">
        <v>0.04107</v>
      </c>
      <c r="F546" s="20">
        <v>0.04259</v>
      </c>
      <c r="G546" s="20">
        <v>0.01665</v>
      </c>
      <c r="H546" s="20">
        <v>0.02305</v>
      </c>
      <c r="I546" s="20" t="s">
        <v>185</v>
      </c>
      <c r="J546" s="20"/>
      <c r="K546" s="86">
        <v>44956.0</v>
      </c>
      <c r="L546" s="89">
        <v>0.9218</v>
      </c>
      <c r="M546" s="89">
        <v>130.47</v>
      </c>
      <c r="N546" s="20"/>
      <c r="O546" s="20"/>
      <c r="P546" s="20"/>
      <c r="Q546" s="20"/>
      <c r="R546" s="20"/>
      <c r="S546" s="86">
        <v>44956.0</v>
      </c>
      <c r="T546" s="20">
        <f t="shared" ref="T546:V546" si="5437">(1+B546)*1</f>
        <v>1.0454</v>
      </c>
      <c r="U546" s="20">
        <f t="shared" si="5437"/>
        <v>1.0473</v>
      </c>
      <c r="V546" s="20">
        <f t="shared" si="5437"/>
        <v>1.0531</v>
      </c>
      <c r="W546" s="91">
        <f t="shared" ref="W546:X546" si="5438">(1+E546)*$L546</f>
        <v>0.959658326</v>
      </c>
      <c r="X546" s="91">
        <f t="shared" si="5438"/>
        <v>0.961059462</v>
      </c>
      <c r="Y546" s="91">
        <f t="shared" ref="Y546:Z546" si="5439">(1+G546)*$M546</f>
        <v>132.6423255</v>
      </c>
      <c r="Z546" s="91">
        <f t="shared" si="5439"/>
        <v>133.4773335</v>
      </c>
      <c r="AA546" s="20"/>
      <c r="AB546" s="86">
        <v>44956.0</v>
      </c>
      <c r="AC546" s="92">
        <f t="shared" ref="AC546:AI546" si="5440">LN(T546/T545)</f>
        <v>0.0004784002388</v>
      </c>
      <c r="AD546" s="92">
        <f t="shared" si="5440"/>
        <v>0.0003820074538</v>
      </c>
      <c r="AE546" s="92">
        <f t="shared" si="5440"/>
        <v>0.0004749014669</v>
      </c>
      <c r="AF546" s="92">
        <f t="shared" si="5440"/>
        <v>0.0009923347918</v>
      </c>
      <c r="AG546" s="92">
        <f t="shared" si="5440"/>
        <v>0.001059758034</v>
      </c>
      <c r="AH546" s="92">
        <f t="shared" si="5440"/>
        <v>0.003802068493</v>
      </c>
      <c r="AI546" s="92">
        <f t="shared" si="5440"/>
        <v>0.004271136084</v>
      </c>
      <c r="AJ546" s="20"/>
      <c r="AK546" s="20">
        <f t="shared" ref="AK546:AQ546" si="5441">AC546*AC546</f>
        <v>0.0000002288667884</v>
      </c>
      <c r="AL546" s="20">
        <f t="shared" si="5441"/>
        <v>0.0000001459296948</v>
      </c>
      <c r="AM546" s="20">
        <f t="shared" si="5441"/>
        <v>0.0000002255314032</v>
      </c>
      <c r="AN546" s="20">
        <f t="shared" si="5441"/>
        <v>0.000000984728339</v>
      </c>
      <c r="AO546" s="20">
        <f t="shared" si="5441"/>
        <v>0.000001123087091</v>
      </c>
      <c r="AP546" s="20">
        <f t="shared" si="5441"/>
        <v>0.00001445572482</v>
      </c>
      <c r="AQ546" s="20">
        <f t="shared" si="5441"/>
        <v>0.00001824260345</v>
      </c>
      <c r="AR546" s="20"/>
      <c r="AS546" s="20">
        <f t="shared" ref="AS546:AX546" si="5442">$AC546*AD546</f>
        <v>0.0000001827524571</v>
      </c>
      <c r="AT546" s="20">
        <f t="shared" si="5442"/>
        <v>0.0000002271929751</v>
      </c>
      <c r="AU546" s="20">
        <f t="shared" si="5442"/>
        <v>0.0000004747332013</v>
      </c>
      <c r="AV546" s="20">
        <f t="shared" si="5442"/>
        <v>0.0000005069884966</v>
      </c>
      <c r="AW546" s="20">
        <f t="shared" si="5442"/>
        <v>0.000001818910475</v>
      </c>
      <c r="AX546" s="20">
        <f t="shared" si="5442"/>
        <v>0.000002043312522</v>
      </c>
      <c r="AY546" s="20"/>
      <c r="AZ546" s="20">
        <f t="shared" ref="AZ546:BD546" si="5443">$AD546*AE546</f>
        <v>0.0000001814159002</v>
      </c>
      <c r="BA546" s="20">
        <f t="shared" si="5443"/>
        <v>0.0000003790792871</v>
      </c>
      <c r="BB546" s="20">
        <f t="shared" si="5443"/>
        <v>0.0000004048354683</v>
      </c>
      <c r="BC546" s="20">
        <f t="shared" si="5443"/>
        <v>0.000001452418504</v>
      </c>
      <c r="BD546" s="20">
        <f t="shared" si="5443"/>
        <v>0.00000163160582</v>
      </c>
      <c r="BE546" s="20"/>
      <c r="BF546" s="20">
        <f t="shared" ref="BF546:BI546" si="5444">$AE546*AF546</f>
        <v>0.0000004712612482</v>
      </c>
      <c r="BG546" s="20">
        <f t="shared" si="5444"/>
        <v>0.0000005032806449</v>
      </c>
      <c r="BH546" s="20">
        <f t="shared" si="5444"/>
        <v>0.000001805607904</v>
      </c>
      <c r="BI546" s="20">
        <f t="shared" si="5444"/>
        <v>0.000002028368792</v>
      </c>
      <c r="BJ546" s="20"/>
      <c r="BK546" s="20">
        <f t="shared" ref="BK546:BM546" si="5445">$AF546*AG546</f>
        <v>0.000001051634768</v>
      </c>
      <c r="BL546" s="20">
        <f t="shared" si="5445"/>
        <v>0.000003772924846</v>
      </c>
      <c r="BM546" s="20">
        <f t="shared" si="5445"/>
        <v>0.000004238396937</v>
      </c>
      <c r="BN546" s="20"/>
      <c r="BO546" s="20">
        <f t="shared" ref="BO546:BP546" si="5446">$AG546*AH546</f>
        <v>0.000004029272632</v>
      </c>
      <c r="BP546" s="20">
        <f t="shared" si="5446"/>
        <v>0.00000452637078</v>
      </c>
      <c r="BQ546" s="20"/>
      <c r="BR546" s="20">
        <f t="shared" si="27"/>
        <v>0.00001623915193</v>
      </c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/>
      <c r="DB546" s="20"/>
      <c r="DC546" s="20"/>
      <c r="DD546" s="20"/>
      <c r="DE546" s="20"/>
    </row>
    <row r="547" ht="15.75" customHeight="1">
      <c r="A547" s="86">
        <v>44957.0</v>
      </c>
      <c r="B547" s="490">
        <v>0.045700000000000005</v>
      </c>
      <c r="C547" s="490">
        <v>0.04769999999999999</v>
      </c>
      <c r="D547" s="490">
        <v>0.0533</v>
      </c>
      <c r="E547" s="20">
        <v>0.04122</v>
      </c>
      <c r="F547" s="20">
        <v>0.04272</v>
      </c>
      <c r="G547" s="20">
        <v>0.0166</v>
      </c>
      <c r="H547" s="20">
        <v>0.02305</v>
      </c>
      <c r="I547" s="20" t="s">
        <v>185</v>
      </c>
      <c r="J547" s="20"/>
      <c r="K547" s="86">
        <v>44957.0</v>
      </c>
      <c r="L547" s="89">
        <v>0.9208</v>
      </c>
      <c r="M547" s="89">
        <v>130.14</v>
      </c>
      <c r="N547" s="20"/>
      <c r="O547" s="20"/>
      <c r="P547" s="20"/>
      <c r="Q547" s="20"/>
      <c r="R547" s="20"/>
      <c r="S547" s="86">
        <v>44957.0</v>
      </c>
      <c r="T547" s="20">
        <f t="shared" ref="T547:V547" si="5447">(1+B547)*1</f>
        <v>1.0457</v>
      </c>
      <c r="U547" s="20">
        <f t="shared" si="5447"/>
        <v>1.0477</v>
      </c>
      <c r="V547" s="20">
        <f t="shared" si="5447"/>
        <v>1.0533</v>
      </c>
      <c r="W547" s="91">
        <f t="shared" ref="W547:X547" si="5448">(1+E547)*$L547</f>
        <v>0.958755376</v>
      </c>
      <c r="X547" s="91">
        <f t="shared" si="5448"/>
        <v>0.960136576</v>
      </c>
      <c r="Y547" s="91">
        <f t="shared" ref="Y547:Z547" si="5449">(1+G547)*$M547</f>
        <v>132.300324</v>
      </c>
      <c r="Z547" s="91">
        <f t="shared" si="5449"/>
        <v>133.139727</v>
      </c>
      <c r="AA547" s="20"/>
      <c r="AB547" s="86">
        <v>44957.0</v>
      </c>
      <c r="AC547" s="92">
        <f t="shared" ref="AC547:AI547" si="5450">LN(T547/T546)</f>
        <v>0.0002869303257</v>
      </c>
      <c r="AD547" s="92">
        <f t="shared" si="5450"/>
        <v>0.0003818615798</v>
      </c>
      <c r="AE547" s="92">
        <f t="shared" si="5450"/>
        <v>0.0001898974559</v>
      </c>
      <c r="AF547" s="92">
        <f t="shared" si="5450"/>
        <v>-0.0009413507272</v>
      </c>
      <c r="AG547" s="92">
        <f t="shared" si="5450"/>
        <v>-0.0009607411766</v>
      </c>
      <c r="AH547" s="92">
        <f t="shared" si="5450"/>
        <v>-0.002581703554</v>
      </c>
      <c r="AI547" s="92">
        <f t="shared" si="5450"/>
        <v>-0.002532521211</v>
      </c>
      <c r="AJ547" s="20"/>
      <c r="AK547" s="20">
        <f t="shared" ref="AK547:AQ547" si="5451">AC547*AC547</f>
        <v>0.00000008232901182</v>
      </c>
      <c r="AL547" s="20">
        <f t="shared" si="5451"/>
        <v>0.0000001458182661</v>
      </c>
      <c r="AM547" s="20">
        <f t="shared" si="5451"/>
        <v>0.00000003606104377</v>
      </c>
      <c r="AN547" s="20">
        <f t="shared" si="5451"/>
        <v>0.0000008861411915</v>
      </c>
      <c r="AO547" s="20">
        <f t="shared" si="5451"/>
        <v>0.0000009230236084</v>
      </c>
      <c r="AP547" s="20">
        <f t="shared" si="5451"/>
        <v>0.000006665193243</v>
      </c>
      <c r="AQ547" s="20">
        <f t="shared" si="5451"/>
        <v>0.000006413663683</v>
      </c>
      <c r="AR547" s="20"/>
      <c r="AS547" s="20">
        <f t="shared" ref="AS547:AX547" si="5452">$AC547*AD547</f>
        <v>0.0000001095676675</v>
      </c>
      <c r="AT547" s="20">
        <f t="shared" si="5452"/>
        <v>0.00000005448733889</v>
      </c>
      <c r="AU547" s="20">
        <f t="shared" si="5452"/>
        <v>-0.0000002701020708</v>
      </c>
      <c r="AV547" s="20">
        <f t="shared" si="5452"/>
        <v>-0.0000002756657787</v>
      </c>
      <c r="AW547" s="20">
        <f t="shared" si="5452"/>
        <v>-0.0000007407690418</v>
      </c>
      <c r="AX547" s="20">
        <f t="shared" si="5452"/>
        <v>-0.0000007266571359</v>
      </c>
      <c r="AY547" s="20"/>
      <c r="AZ547" s="20">
        <f t="shared" ref="AZ547:BD547" si="5453">$AD547*AE547</f>
        <v>0.00000007251454253</v>
      </c>
      <c r="BA547" s="20">
        <f t="shared" si="5453"/>
        <v>-0.0000003594656758</v>
      </c>
      <c r="BB547" s="20">
        <f t="shared" si="5453"/>
        <v>-0.0000003668701435</v>
      </c>
      <c r="BC547" s="20">
        <f t="shared" si="5453"/>
        <v>-0.0000009858533979</v>
      </c>
      <c r="BD547" s="20">
        <f t="shared" si="5453"/>
        <v>-0.0000009670725505</v>
      </c>
      <c r="BE547" s="20"/>
      <c r="BF547" s="20">
        <f t="shared" ref="BF547:BI547" si="5454">$AE547*AF547</f>
        <v>-0.0000001787601082</v>
      </c>
      <c r="BG547" s="20">
        <f t="shared" si="5454"/>
        <v>-0.0000001824423053</v>
      </c>
      <c r="BH547" s="20">
        <f t="shared" si="5454"/>
        <v>-0.000000490258937</v>
      </c>
      <c r="BI547" s="20">
        <f t="shared" si="5454"/>
        <v>-0.0000004809193351</v>
      </c>
      <c r="BJ547" s="20"/>
      <c r="BK547" s="20">
        <f t="shared" ref="BK547:BM547" si="5455">$AF547*AG547</f>
        <v>0.0000009043944052</v>
      </c>
      <c r="BL547" s="20">
        <f t="shared" si="5455"/>
        <v>0.000002430288518</v>
      </c>
      <c r="BM547" s="20">
        <f t="shared" si="5455"/>
        <v>0.000002383990683</v>
      </c>
      <c r="BN547" s="20"/>
      <c r="BO547" s="20">
        <f t="shared" ref="BO547:BP547" si="5456">$AG547*AH547</f>
        <v>0.00000248034891</v>
      </c>
      <c r="BP547" s="20">
        <f t="shared" si="5456"/>
        <v>0.000002433097408</v>
      </c>
      <c r="BQ547" s="20"/>
      <c r="BR547" s="20">
        <f t="shared" si="27"/>
        <v>0.000006538219011</v>
      </c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/>
      <c r="DB547" s="20"/>
      <c r="DC547" s="20"/>
      <c r="DD547" s="20"/>
      <c r="DE547" s="20"/>
    </row>
    <row r="548" ht="15.75" customHeight="1">
      <c r="A548" s="86">
        <v>44958.0</v>
      </c>
      <c r="B548" s="490">
        <v>0.0455</v>
      </c>
      <c r="C548" s="490">
        <v>0.046900000000000004</v>
      </c>
      <c r="D548" s="490">
        <v>0.052300000000000006</v>
      </c>
      <c r="E548" s="20">
        <v>0.04093</v>
      </c>
      <c r="F548" s="20">
        <v>0.04261</v>
      </c>
      <c r="G548" s="20">
        <v>0.016579999999999998</v>
      </c>
      <c r="H548" s="20">
        <v>0.022930000000000002</v>
      </c>
      <c r="I548" s="20" t="s">
        <v>185</v>
      </c>
      <c r="J548" s="20"/>
      <c r="K548" s="86">
        <v>44958.0</v>
      </c>
      <c r="L548" s="89">
        <v>0.9102</v>
      </c>
      <c r="M548" s="89">
        <v>129.08</v>
      </c>
      <c r="N548" s="20"/>
      <c r="O548" s="20"/>
      <c r="P548" s="20"/>
      <c r="Q548" s="20"/>
      <c r="R548" s="20"/>
      <c r="S548" s="86">
        <v>44958.0</v>
      </c>
      <c r="T548" s="20">
        <f t="shared" ref="T548:V548" si="5457">(1+B548)*1</f>
        <v>1.0455</v>
      </c>
      <c r="U548" s="20">
        <f t="shared" si="5457"/>
        <v>1.0469</v>
      </c>
      <c r="V548" s="20">
        <f t="shared" si="5457"/>
        <v>1.0523</v>
      </c>
      <c r="W548" s="91">
        <f t="shared" ref="W548:X548" si="5458">(1+E548)*$L548</f>
        <v>0.947454486</v>
      </c>
      <c r="X548" s="91">
        <f t="shared" si="5458"/>
        <v>0.948983622</v>
      </c>
      <c r="Y548" s="91">
        <f t="shared" ref="Y548:Z548" si="5459">(1+G548)*$M548</f>
        <v>131.2201464</v>
      </c>
      <c r="Z548" s="91">
        <f t="shared" si="5459"/>
        <v>132.0398044</v>
      </c>
      <c r="AA548" s="20"/>
      <c r="AB548" s="86">
        <v>44958.0</v>
      </c>
      <c r="AC548" s="92">
        <f t="shared" ref="AC548:AI548" si="5460">LN(T548/T547)</f>
        <v>-0.0001912777359</v>
      </c>
      <c r="AD548" s="92">
        <f t="shared" si="5460"/>
        <v>-0.0007638690336</v>
      </c>
      <c r="AE548" s="92">
        <f t="shared" si="5460"/>
        <v>-0.0009498480957</v>
      </c>
      <c r="AF548" s="92">
        <f t="shared" si="5460"/>
        <v>-0.01185706005</v>
      </c>
      <c r="AG548" s="92">
        <f t="shared" si="5460"/>
        <v>-0.01168400072</v>
      </c>
      <c r="AH548" s="92">
        <f t="shared" si="5460"/>
        <v>-0.008198100498</v>
      </c>
      <c r="AI548" s="92">
        <f t="shared" si="5460"/>
        <v>-0.008295730083</v>
      </c>
      <c r="AJ548" s="20"/>
      <c r="AK548" s="20">
        <f t="shared" ref="AK548:AQ548" si="5461">AC548*AC548</f>
        <v>0.00000003658717223</v>
      </c>
      <c r="AL548" s="20">
        <f t="shared" si="5461"/>
        <v>0.0000005834959005</v>
      </c>
      <c r="AM548" s="20">
        <f t="shared" si="5461"/>
        <v>0.000000902211405</v>
      </c>
      <c r="AN548" s="20">
        <f t="shared" si="5461"/>
        <v>0.000140589873</v>
      </c>
      <c r="AO548" s="20">
        <f t="shared" si="5461"/>
        <v>0.0001365158727</v>
      </c>
      <c r="AP548" s="20">
        <f t="shared" si="5461"/>
        <v>0.00006720885177</v>
      </c>
      <c r="AQ548" s="20">
        <f t="shared" si="5461"/>
        <v>0.0000688191376</v>
      </c>
      <c r="AR548" s="20"/>
      <c r="AS548" s="20">
        <f t="shared" ref="AS548:AX548" si="5462">$AC548*AD548</f>
        <v>0.0000001461111392</v>
      </c>
      <c r="AT548" s="20">
        <f t="shared" si="5462"/>
        <v>0.0000001816847932</v>
      </c>
      <c r="AU548" s="20">
        <f t="shared" si="5462"/>
        <v>0.0000022679916</v>
      </c>
      <c r="AV548" s="20">
        <f t="shared" si="5462"/>
        <v>0.000002234889203</v>
      </c>
      <c r="AW548" s="20">
        <f t="shared" si="5462"/>
        <v>0.000001568114102</v>
      </c>
      <c r="AX548" s="20">
        <f t="shared" si="5462"/>
        <v>0.000001586788467</v>
      </c>
      <c r="AY548" s="20"/>
      <c r="AZ548" s="20">
        <f t="shared" ref="AZ548:BD548" si="5463">$AD548*AE548</f>
        <v>0.000000725559547</v>
      </c>
      <c r="BA548" s="20">
        <f t="shared" si="5463"/>
        <v>0.000009057241</v>
      </c>
      <c r="BB548" s="20">
        <f t="shared" si="5463"/>
        <v>0.000008925046335</v>
      </c>
      <c r="BC548" s="20">
        <f t="shared" si="5463"/>
        <v>0.000006262275105</v>
      </c>
      <c r="BD548" s="20">
        <f t="shared" si="5463"/>
        <v>0.000006336851321</v>
      </c>
      <c r="BE548" s="20"/>
      <c r="BF548" s="20">
        <f t="shared" ref="BF548:BI548" si="5464">$AE548*AF548</f>
        <v>0.00001126240591</v>
      </c>
      <c r="BG548" s="20">
        <f t="shared" si="5464"/>
        <v>0.00001109802583</v>
      </c>
      <c r="BH548" s="20">
        <f t="shared" si="5464"/>
        <v>0.000007786950146</v>
      </c>
      <c r="BI548" s="20">
        <f t="shared" si="5464"/>
        <v>0.000007879683422</v>
      </c>
      <c r="BJ548" s="20"/>
      <c r="BK548" s="20">
        <f t="shared" ref="BK548:BM548" si="5465">$AF548*AG548</f>
        <v>0.0001385378981</v>
      </c>
      <c r="BL548" s="20">
        <f t="shared" si="5465"/>
        <v>0.00009720536988</v>
      </c>
      <c r="BM548" s="20">
        <f t="shared" si="5465"/>
        <v>0.00009836296973</v>
      </c>
      <c r="BN548" s="20"/>
      <c r="BO548" s="20">
        <f t="shared" ref="BO548:BP548" si="5466">$AG548*AH548</f>
        <v>0.00009578661208</v>
      </c>
      <c r="BP548" s="20">
        <f t="shared" si="5466"/>
        <v>0.00009692731622</v>
      </c>
      <c r="BQ548" s="20"/>
      <c r="BR548" s="20">
        <f t="shared" si="27"/>
        <v>0.00006800922892</v>
      </c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0"/>
      <c r="DB548" s="20"/>
      <c r="DC548" s="20"/>
      <c r="DD548" s="20"/>
      <c r="DE548" s="20"/>
    </row>
    <row r="549" ht="15.75" customHeight="1">
      <c r="A549" s="86">
        <v>44959.0</v>
      </c>
      <c r="B549" s="490">
        <v>0.0443</v>
      </c>
      <c r="C549" s="490">
        <v>0.0455</v>
      </c>
      <c r="D549" s="490">
        <v>0.0507</v>
      </c>
      <c r="E549" s="20">
        <v>0.03999</v>
      </c>
      <c r="F549" s="20">
        <v>0.041639999999999996</v>
      </c>
      <c r="G549" s="20">
        <v>0.01649</v>
      </c>
      <c r="H549" s="20">
        <v>0.022559999999999997</v>
      </c>
      <c r="I549" s="20" t="s">
        <v>185</v>
      </c>
      <c r="J549" s="20"/>
      <c r="K549" s="86">
        <v>44959.0</v>
      </c>
      <c r="L549" s="89">
        <v>0.9167</v>
      </c>
      <c r="M549" s="89">
        <v>128.76</v>
      </c>
      <c r="N549" s="20"/>
      <c r="O549" s="20"/>
      <c r="P549" s="20"/>
      <c r="Q549" s="20"/>
      <c r="R549" s="20"/>
      <c r="S549" s="86">
        <v>44959.0</v>
      </c>
      <c r="T549" s="20">
        <f t="shared" ref="T549:V549" si="5467">(1+B549)*1</f>
        <v>1.0443</v>
      </c>
      <c r="U549" s="20">
        <f t="shared" si="5467"/>
        <v>1.0455</v>
      </c>
      <c r="V549" s="20">
        <f t="shared" si="5467"/>
        <v>1.0507</v>
      </c>
      <c r="W549" s="91">
        <f t="shared" ref="W549:X549" si="5468">(1+E549)*$L549</f>
        <v>0.953358833</v>
      </c>
      <c r="X549" s="91">
        <f t="shared" si="5468"/>
        <v>0.954871388</v>
      </c>
      <c r="Y549" s="91">
        <f t="shared" ref="Y549:Z549" si="5469">(1+G549)*$M549</f>
        <v>130.8832524</v>
      </c>
      <c r="Z549" s="91">
        <f t="shared" si="5469"/>
        <v>131.6648256</v>
      </c>
      <c r="AA549" s="20"/>
      <c r="AB549" s="86">
        <v>44959.0</v>
      </c>
      <c r="AC549" s="92">
        <f t="shared" ref="AC549:AI549" si="5470">LN(T549/T548)</f>
        <v>-0.001148435383</v>
      </c>
      <c r="AD549" s="92">
        <f t="shared" si="5470"/>
        <v>-0.001338176457</v>
      </c>
      <c r="AE549" s="92">
        <f t="shared" si="5470"/>
        <v>-0.001521636052</v>
      </c>
      <c r="AF549" s="92">
        <f t="shared" si="5470"/>
        <v>0.006212462771</v>
      </c>
      <c r="AG549" s="92">
        <f t="shared" si="5470"/>
        <v>0.006185118866</v>
      </c>
      <c r="AH549" s="92">
        <f t="shared" si="5470"/>
        <v>-0.00257069681</v>
      </c>
      <c r="AI549" s="92">
        <f t="shared" si="5470"/>
        <v>-0.002843932264</v>
      </c>
      <c r="AJ549" s="20"/>
      <c r="AK549" s="20">
        <f t="shared" ref="AK549:AQ549" si="5471">AC549*AC549</f>
        <v>0.000001318903829</v>
      </c>
      <c r="AL549" s="20">
        <f t="shared" si="5471"/>
        <v>0.000001790716229</v>
      </c>
      <c r="AM549" s="20">
        <f t="shared" si="5471"/>
        <v>0.000002315376275</v>
      </c>
      <c r="AN549" s="20">
        <f t="shared" si="5471"/>
        <v>0.00003859469368</v>
      </c>
      <c r="AO549" s="20">
        <f t="shared" si="5471"/>
        <v>0.00003825569538</v>
      </c>
      <c r="AP549" s="20">
        <f t="shared" si="5471"/>
        <v>0.000006608482086</v>
      </c>
      <c r="AQ549" s="20">
        <f t="shared" si="5471"/>
        <v>0.000008087950723</v>
      </c>
      <c r="AR549" s="20"/>
      <c r="AS549" s="20">
        <f t="shared" ref="AS549:AX549" si="5472">$AC549*AD549</f>
        <v>0.000001536809192</v>
      </c>
      <c r="AT549" s="20">
        <f t="shared" si="5472"/>
        <v>0.000001747500682</v>
      </c>
      <c r="AU549" s="20">
        <f t="shared" si="5472"/>
        <v>-0.000007134612063</v>
      </c>
      <c r="AV549" s="20">
        <f t="shared" si="5472"/>
        <v>-0.000007103209355</v>
      </c>
      <c r="AW549" s="20">
        <f t="shared" si="5472"/>
        <v>0.000002952279175</v>
      </c>
      <c r="AX549" s="20">
        <f t="shared" si="5472"/>
        <v>0.00000326607244</v>
      </c>
      <c r="AY549" s="20"/>
      <c r="AZ549" s="20">
        <f t="shared" ref="AZ549:BD549" si="5473">$AD549*AE549</f>
        <v>0.00000203621754</v>
      </c>
      <c r="BA549" s="20">
        <f t="shared" si="5473"/>
        <v>-0.000008313371418</v>
      </c>
      <c r="BB549" s="20">
        <f t="shared" si="5473"/>
        <v>-0.000008276780448</v>
      </c>
      <c r="BC549" s="20">
        <f t="shared" si="5473"/>
        <v>0.000003440045948</v>
      </c>
      <c r="BD549" s="20">
        <f t="shared" si="5473"/>
        <v>0.0000038056832</v>
      </c>
      <c r="BE549" s="20"/>
      <c r="BF549" s="20">
        <f t="shared" ref="BF549:BI549" si="5474">$AE549*AF549</f>
        <v>-0.000009453107325</v>
      </c>
      <c r="BG549" s="20">
        <f t="shared" si="5474"/>
        <v>-0.000009411499852</v>
      </c>
      <c r="BH549" s="20">
        <f t="shared" si="5474"/>
        <v>0.000003911664944</v>
      </c>
      <c r="BI549" s="20">
        <f t="shared" si="5474"/>
        <v>0.000004327429863</v>
      </c>
      <c r="BJ549" s="20"/>
      <c r="BK549" s="20">
        <f t="shared" ref="BK549:BM549" si="5475">$AF549*AG549</f>
        <v>0.00003842482069</v>
      </c>
      <c r="BL549" s="20">
        <f t="shared" si="5475"/>
        <v>-0.00001597035823</v>
      </c>
      <c r="BM549" s="20">
        <f t="shared" si="5475"/>
        <v>-0.00001766782332</v>
      </c>
      <c r="BN549" s="20"/>
      <c r="BO549" s="20">
        <f t="shared" ref="BO549:BP549" si="5476">$AG549*AH549</f>
        <v>-0.00001590006533</v>
      </c>
      <c r="BP549" s="20">
        <f t="shared" si="5476"/>
        <v>-0.0000175900591</v>
      </c>
      <c r="BQ549" s="20"/>
      <c r="BR549" s="20">
        <f t="shared" si="27"/>
        <v>0.000007310887598</v>
      </c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0"/>
      <c r="DB549" s="20"/>
      <c r="DC549" s="20"/>
      <c r="DD549" s="20"/>
      <c r="DE549" s="20"/>
    </row>
    <row r="550" ht="15.75" customHeight="1">
      <c r="A550" s="86">
        <v>44960.0</v>
      </c>
      <c r="B550" s="490">
        <v>0.0438</v>
      </c>
      <c r="C550" s="490">
        <v>0.0449</v>
      </c>
      <c r="D550" s="490">
        <v>0.050300000000000004</v>
      </c>
      <c r="E550" s="20">
        <v>0.03938</v>
      </c>
      <c r="F550" s="20">
        <v>0.04085</v>
      </c>
      <c r="G550" s="20">
        <v>0.01641</v>
      </c>
      <c r="H550" s="20">
        <v>0.02234</v>
      </c>
      <c r="I550" s="20" t="s">
        <v>185</v>
      </c>
      <c r="J550" s="20"/>
      <c r="K550" s="86">
        <v>44960.0</v>
      </c>
      <c r="L550" s="89">
        <v>0.9266</v>
      </c>
      <c r="M550" s="89">
        <v>131.24</v>
      </c>
      <c r="N550" s="20"/>
      <c r="O550" s="20"/>
      <c r="P550" s="20"/>
      <c r="Q550" s="20"/>
      <c r="R550" s="20"/>
      <c r="S550" s="86">
        <v>44960.0</v>
      </c>
      <c r="T550" s="20">
        <f t="shared" ref="T550:V550" si="5477">(1+B550)*1</f>
        <v>1.0438</v>
      </c>
      <c r="U550" s="20">
        <f t="shared" si="5477"/>
        <v>1.0449</v>
      </c>
      <c r="V550" s="20">
        <f t="shared" si="5477"/>
        <v>1.0503</v>
      </c>
      <c r="W550" s="91">
        <f t="shared" ref="W550:X550" si="5478">(1+E550)*$L550</f>
        <v>0.963089508</v>
      </c>
      <c r="X550" s="91">
        <f t="shared" si="5478"/>
        <v>0.96445161</v>
      </c>
      <c r="Y550" s="91">
        <f t="shared" ref="Y550:Z550" si="5479">(1+G550)*$M550</f>
        <v>133.3936484</v>
      </c>
      <c r="Z550" s="91">
        <f t="shared" si="5479"/>
        <v>134.1719016</v>
      </c>
      <c r="AA550" s="20"/>
      <c r="AB550" s="86">
        <v>44960.0</v>
      </c>
      <c r="AC550" s="92">
        <f t="shared" ref="AC550:AI550" si="5480">LN(T550/T549)</f>
        <v>-0.0004789042762</v>
      </c>
      <c r="AD550" s="92">
        <f t="shared" si="5480"/>
        <v>-0.0005740528286</v>
      </c>
      <c r="AE550" s="92">
        <f t="shared" si="5480"/>
        <v>-0.000380771066</v>
      </c>
      <c r="AF550" s="92">
        <f t="shared" si="5480"/>
        <v>0.01015499183</v>
      </c>
      <c r="AG550" s="92">
        <f t="shared" si="5480"/>
        <v>0.009983000854</v>
      </c>
      <c r="AH550" s="92">
        <f t="shared" si="5480"/>
        <v>0.01899879636</v>
      </c>
      <c r="AI550" s="92">
        <f t="shared" si="5480"/>
        <v>0.01886233222</v>
      </c>
      <c r="AJ550" s="20"/>
      <c r="AK550" s="20">
        <f t="shared" ref="AK550:AQ550" si="5481">AC550*AC550</f>
        <v>0.0000002293493058</v>
      </c>
      <c r="AL550" s="20">
        <f t="shared" si="5481"/>
        <v>0.0000003295366501</v>
      </c>
      <c r="AM550" s="20">
        <f t="shared" si="5481"/>
        <v>0.0000001449866047</v>
      </c>
      <c r="AN550" s="20">
        <f t="shared" si="5481"/>
        <v>0.0001031238591</v>
      </c>
      <c r="AO550" s="20">
        <f t="shared" si="5481"/>
        <v>0.00009966030605</v>
      </c>
      <c r="AP550" s="20">
        <f t="shared" si="5481"/>
        <v>0.0003609542633</v>
      </c>
      <c r="AQ550" s="20">
        <f t="shared" si="5481"/>
        <v>0.0003557875766</v>
      </c>
      <c r="AR550" s="20"/>
      <c r="AS550" s="20">
        <f t="shared" ref="AS550:AX550" si="5482">$AC550*AD550</f>
        <v>0.0000002749163544</v>
      </c>
      <c r="AT550" s="20">
        <f t="shared" si="5482"/>
        <v>0.0000001823528918</v>
      </c>
      <c r="AU550" s="20">
        <f t="shared" si="5482"/>
        <v>-0.000004863269012</v>
      </c>
      <c r="AV550" s="20">
        <f t="shared" si="5482"/>
        <v>-0.000004780901798</v>
      </c>
      <c r="AW550" s="20">
        <f t="shared" si="5482"/>
        <v>-0.000009098604821</v>
      </c>
      <c r="AX550" s="20">
        <f t="shared" si="5482"/>
        <v>-0.000009033251557</v>
      </c>
      <c r="AY550" s="20"/>
      <c r="AZ550" s="20">
        <f t="shared" ref="AZ550:BD550" si="5483">$AD550*AE550</f>
        <v>0.0000002185827075</v>
      </c>
      <c r="BA550" s="20">
        <f t="shared" si="5483"/>
        <v>-0.000005829501784</v>
      </c>
      <c r="BB550" s="20">
        <f t="shared" si="5483"/>
        <v>-0.000005730769878</v>
      </c>
      <c r="BC550" s="20">
        <f t="shared" si="5483"/>
        <v>-0.00001090631279</v>
      </c>
      <c r="BD550" s="20">
        <f t="shared" si="5483"/>
        <v>-0.00001082797516</v>
      </c>
      <c r="BE550" s="20"/>
      <c r="BF550" s="20">
        <f t="shared" ref="BF550:BI550" si="5484">$AE550*AF550</f>
        <v>-0.000003866727064</v>
      </c>
      <c r="BG550" s="20">
        <f t="shared" si="5484"/>
        <v>-0.000003801237877</v>
      </c>
      <c r="BH550" s="20">
        <f t="shared" si="5484"/>
        <v>-0.000007234191944</v>
      </c>
      <c r="BI550" s="20">
        <f t="shared" si="5484"/>
        <v>-0.000007182230345</v>
      </c>
      <c r="BJ550" s="20"/>
      <c r="BK550" s="20">
        <f t="shared" ref="BK550:BM550" si="5485">$AF550*AG550</f>
        <v>0.0001013772921</v>
      </c>
      <c r="BL550" s="20">
        <f t="shared" si="5485"/>
        <v>0.0001929326218</v>
      </c>
      <c r="BM550" s="20">
        <f t="shared" si="5485"/>
        <v>0.0001915468295</v>
      </c>
      <c r="BN550" s="20"/>
      <c r="BO550" s="20">
        <f t="shared" ref="BO550:BP550" si="5486">$AG550*AH550</f>
        <v>0.0001896650003</v>
      </c>
      <c r="BP550" s="20">
        <f t="shared" si="5486"/>
        <v>0.0001883026786</v>
      </c>
      <c r="BQ550" s="20"/>
      <c r="BR550" s="20">
        <f t="shared" si="27"/>
        <v>0.0003583616087</v>
      </c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/>
      <c r="DB550" s="20"/>
      <c r="DC550" s="20"/>
      <c r="DD550" s="20"/>
      <c r="DE550" s="20"/>
    </row>
    <row r="551" ht="15.75" customHeight="1">
      <c r="A551" s="86">
        <v>44963.0</v>
      </c>
      <c r="B551" s="490">
        <v>0.0458</v>
      </c>
      <c r="C551" s="490">
        <v>0.046799999999999994</v>
      </c>
      <c r="D551" s="490">
        <v>0.051500000000000004</v>
      </c>
      <c r="E551" s="20">
        <v>0.04077</v>
      </c>
      <c r="F551" s="20">
        <v>0.041589999999999995</v>
      </c>
      <c r="G551" s="20">
        <v>0.0165</v>
      </c>
      <c r="H551" s="20">
        <v>0.022170000000000002</v>
      </c>
      <c r="I551" s="20" t="s">
        <v>185</v>
      </c>
      <c r="J551" s="20"/>
      <c r="K551" s="86">
        <v>44963.0</v>
      </c>
      <c r="L551" s="89">
        <v>0.9325</v>
      </c>
      <c r="M551" s="89">
        <v>132.7</v>
      </c>
      <c r="N551" s="20"/>
      <c r="O551" s="20"/>
      <c r="P551" s="20"/>
      <c r="Q551" s="20"/>
      <c r="R551" s="20"/>
      <c r="S551" s="86">
        <v>44963.0</v>
      </c>
      <c r="T551" s="20">
        <f t="shared" ref="T551:V551" si="5487">(1+B551)*1</f>
        <v>1.0458</v>
      </c>
      <c r="U551" s="20">
        <f t="shared" si="5487"/>
        <v>1.0468</v>
      </c>
      <c r="V551" s="20">
        <f t="shared" si="5487"/>
        <v>1.0515</v>
      </c>
      <c r="W551" s="91">
        <f t="shared" ref="W551:X551" si="5488">(1+E551)*$L551</f>
        <v>0.970518025</v>
      </c>
      <c r="X551" s="91">
        <f t="shared" si="5488"/>
        <v>0.971282675</v>
      </c>
      <c r="Y551" s="91">
        <f t="shared" ref="Y551:Z551" si="5489">(1+G551)*$M551</f>
        <v>134.88955</v>
      </c>
      <c r="Z551" s="91">
        <f t="shared" si="5489"/>
        <v>135.641959</v>
      </c>
      <c r="AA551" s="20"/>
      <c r="AB551" s="86">
        <v>44963.0</v>
      </c>
      <c r="AC551" s="92">
        <f t="shared" ref="AC551:AI551" si="5490">LN(T551/T550)</f>
        <v>0.001914242545</v>
      </c>
      <c r="AD551" s="92">
        <f t="shared" si="5490"/>
        <v>0.001816704616</v>
      </c>
      <c r="AE551" s="92">
        <f t="shared" si="5490"/>
        <v>0.001141878514</v>
      </c>
      <c r="AF551" s="92">
        <f t="shared" si="5490"/>
        <v>0.007683620818</v>
      </c>
      <c r="AG551" s="92">
        <f t="shared" si="5490"/>
        <v>0.007057883316</v>
      </c>
      <c r="AH551" s="92">
        <f t="shared" si="5490"/>
        <v>0.01115177627</v>
      </c>
      <c r="AI551" s="92">
        <f t="shared" si="5490"/>
        <v>0.01089693423</v>
      </c>
      <c r="AJ551" s="20"/>
      <c r="AK551" s="20">
        <f t="shared" ref="AK551:AQ551" si="5491">AC551*AC551</f>
        <v>0.00000366432452</v>
      </c>
      <c r="AL551" s="20">
        <f t="shared" si="5491"/>
        <v>0.000003300415662</v>
      </c>
      <c r="AM551" s="20">
        <f t="shared" si="5491"/>
        <v>0.000001303886541</v>
      </c>
      <c r="AN551" s="20">
        <f t="shared" si="5491"/>
        <v>0.00005903802887</v>
      </c>
      <c r="AO551" s="20">
        <f t="shared" si="5491"/>
        <v>0.0000498137169</v>
      </c>
      <c r="AP551" s="20">
        <f t="shared" si="5491"/>
        <v>0.000124362114</v>
      </c>
      <c r="AQ551" s="20">
        <f t="shared" si="5491"/>
        <v>0.0001187431756</v>
      </c>
      <c r="AR551" s="20"/>
      <c r="AS551" s="20">
        <f t="shared" ref="AS551:AX551" si="5492">$AC551*AD551</f>
        <v>0.000003477613267</v>
      </c>
      <c r="AT551" s="20">
        <f t="shared" si="5492"/>
        <v>0.000002185832432</v>
      </c>
      <c r="AU551" s="20">
        <f t="shared" si="5492"/>
        <v>0.00001470831387</v>
      </c>
      <c r="AV551" s="20">
        <f t="shared" si="5492"/>
        <v>0.00001351050052</v>
      </c>
      <c r="AW551" s="20">
        <f t="shared" si="5492"/>
        <v>0.00002134720458</v>
      </c>
      <c r="AX551" s="20">
        <f t="shared" si="5492"/>
        <v>0.00002085937511</v>
      </c>
      <c r="AY551" s="20"/>
      <c r="AZ551" s="20">
        <f t="shared" ref="AZ551:BD551" si="5493">$AD551*AE551</f>
        <v>0.000002074455967</v>
      </c>
      <c r="BA551" s="20">
        <f t="shared" si="5493"/>
        <v>0.00001395886941</v>
      </c>
      <c r="BB551" s="20">
        <f t="shared" si="5493"/>
        <v>0.0000128220892</v>
      </c>
      <c r="BC551" s="20">
        <f t="shared" si="5493"/>
        <v>0.00002025948343</v>
      </c>
      <c r="BD551" s="20">
        <f t="shared" si="5493"/>
        <v>0.00001979651071</v>
      </c>
      <c r="BE551" s="20"/>
      <c r="BF551" s="20">
        <f t="shared" ref="BF551:BI551" si="5494">$AE551*AF551</f>
        <v>0.000008773761522</v>
      </c>
      <c r="BG551" s="20">
        <f t="shared" si="5494"/>
        <v>0.000008059245313</v>
      </c>
      <c r="BH551" s="20">
        <f t="shared" si="5494"/>
        <v>0.00001273397372</v>
      </c>
      <c r="BI551" s="20">
        <f t="shared" si="5494"/>
        <v>0.00001244297507</v>
      </c>
      <c r="BJ551" s="20"/>
      <c r="BK551" s="20">
        <f t="shared" ref="BK551:BM551" si="5495">$AF551*AG551</f>
        <v>0.00005423009917</v>
      </c>
      <c r="BL551" s="20">
        <f t="shared" si="5495"/>
        <v>0.0000856860203</v>
      </c>
      <c r="BM551" s="20">
        <f t="shared" si="5495"/>
        <v>0.0000837279107</v>
      </c>
      <c r="BN551" s="20"/>
      <c r="BO551" s="20">
        <f t="shared" ref="BO551:BP551" si="5496">$AG551*AH551</f>
        <v>0.00007870793567</v>
      </c>
      <c r="BP551" s="20">
        <f t="shared" si="5496"/>
        <v>0.00007690929029</v>
      </c>
      <c r="BQ551" s="20"/>
      <c r="BR551" s="20">
        <f t="shared" si="27"/>
        <v>0.0001215201726</v>
      </c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</row>
    <row r="552" ht="15.75" customHeight="1">
      <c r="A552" s="86">
        <v>44964.0</v>
      </c>
      <c r="B552" s="490">
        <v>0.0463</v>
      </c>
      <c r="C552" s="490">
        <v>0.047599999999999996</v>
      </c>
      <c r="D552" s="490">
        <v>0.0524</v>
      </c>
      <c r="E552" s="20">
        <v>0.04093</v>
      </c>
      <c r="F552" s="20">
        <v>0.04173</v>
      </c>
      <c r="G552" s="20">
        <v>0.016579999999999998</v>
      </c>
      <c r="H552" s="20">
        <v>0.02268</v>
      </c>
      <c r="I552" s="20" t="s">
        <v>185</v>
      </c>
      <c r="J552" s="20"/>
      <c r="K552" s="86">
        <v>44964.0</v>
      </c>
      <c r="L552" s="89">
        <v>0.9325</v>
      </c>
      <c r="M552" s="89">
        <v>131.14</v>
      </c>
      <c r="N552" s="20"/>
      <c r="O552" s="20"/>
      <c r="P552" s="20"/>
      <c r="Q552" s="20"/>
      <c r="R552" s="20"/>
      <c r="S552" s="86">
        <v>44964.0</v>
      </c>
      <c r="T552" s="20">
        <f t="shared" ref="T552:V552" si="5497">(1+B552)*1</f>
        <v>1.0463</v>
      </c>
      <c r="U552" s="20">
        <f t="shared" si="5497"/>
        <v>1.0476</v>
      </c>
      <c r="V552" s="20">
        <f t="shared" si="5497"/>
        <v>1.0524</v>
      </c>
      <c r="W552" s="91">
        <f t="shared" ref="W552:X552" si="5498">(1+E552)*$L552</f>
        <v>0.970667225</v>
      </c>
      <c r="X552" s="91">
        <f t="shared" si="5498"/>
        <v>0.971413225</v>
      </c>
      <c r="Y552" s="91">
        <f t="shared" ref="Y552:Z552" si="5499">(1+G552)*$M552</f>
        <v>133.3143012</v>
      </c>
      <c r="Z552" s="91">
        <f t="shared" si="5499"/>
        <v>134.1142552</v>
      </c>
      <c r="AA552" s="20"/>
      <c r="AB552" s="86">
        <v>44964.0</v>
      </c>
      <c r="AC552" s="92">
        <f t="shared" ref="AC552:AI552" si="5500">LN(T552/T551)</f>
        <v>0.000477988633</v>
      </c>
      <c r="AD552" s="92">
        <f t="shared" si="5500"/>
        <v>0.0007639419776</v>
      </c>
      <c r="AE552" s="92">
        <f t="shared" si="5500"/>
        <v>0.0008555540234</v>
      </c>
      <c r="AF552" s="92">
        <f t="shared" si="5500"/>
        <v>0.0001537205172</v>
      </c>
      <c r="AG552" s="92">
        <f t="shared" si="5500"/>
        <v>0.0001344008604</v>
      </c>
      <c r="AH552" s="92">
        <f t="shared" si="5500"/>
        <v>-0.01174678817</v>
      </c>
      <c r="AI552" s="92">
        <f t="shared" si="5500"/>
        <v>-0.0113266724</v>
      </c>
      <c r="AJ552" s="20"/>
      <c r="AK552" s="20">
        <f t="shared" ref="AK552:AQ552" si="5501">AC552*AC552</f>
        <v>0.0000002284731332</v>
      </c>
      <c r="AL552" s="20">
        <f t="shared" si="5501"/>
        <v>0.0000005836073451</v>
      </c>
      <c r="AM552" s="20">
        <f t="shared" si="5501"/>
        <v>0.0000007319726869</v>
      </c>
      <c r="AN552" s="20">
        <f t="shared" si="5501"/>
        <v>0.0000000236299974</v>
      </c>
      <c r="AO552" s="20">
        <f t="shared" si="5501"/>
        <v>0.00000001806359127</v>
      </c>
      <c r="AP552" s="20">
        <f t="shared" si="5501"/>
        <v>0.0001379870324</v>
      </c>
      <c r="AQ552" s="20">
        <f t="shared" si="5501"/>
        <v>0.0001282935076</v>
      </c>
      <c r="AR552" s="20"/>
      <c r="AS552" s="20">
        <f t="shared" ref="AS552:AX552" si="5502">$AC552*AD552</f>
        <v>0.0000003651555815</v>
      </c>
      <c r="AT552" s="20">
        <f t="shared" si="5502"/>
        <v>0.0000004089450981</v>
      </c>
      <c r="AU552" s="20">
        <f t="shared" si="5502"/>
        <v>0.00000007347665987</v>
      </c>
      <c r="AV552" s="20">
        <f t="shared" si="5502"/>
        <v>0.00000006424208352</v>
      </c>
      <c r="AW552" s="20">
        <f t="shared" si="5502"/>
        <v>-0.000005614831221</v>
      </c>
      <c r="AX552" s="20">
        <f t="shared" si="5502"/>
        <v>-0.000005414020656</v>
      </c>
      <c r="AY552" s="20"/>
      <c r="AZ552" s="20">
        <f t="shared" ref="AZ552:BD552" si="5503">$AD552*AE552</f>
        <v>0.0000006535936325</v>
      </c>
      <c r="BA552" s="20">
        <f t="shared" si="5503"/>
        <v>0.0000001174335559</v>
      </c>
      <c r="BB552" s="20">
        <f t="shared" si="5503"/>
        <v>0.0000001026744591</v>
      </c>
      <c r="BC552" s="20">
        <f t="shared" si="5503"/>
        <v>-0.000008973864587</v>
      </c>
      <c r="BD552" s="20">
        <f t="shared" si="5503"/>
        <v>-0.000008652920511</v>
      </c>
      <c r="BE552" s="20"/>
      <c r="BF552" s="20">
        <f t="shared" ref="BF552:BI552" si="5504">$AE552*AF552</f>
        <v>0.000000131516207</v>
      </c>
      <c r="BG552" s="20">
        <f t="shared" si="5504"/>
        <v>0.0000001149871968</v>
      </c>
      <c r="BH552" s="20">
        <f t="shared" si="5504"/>
        <v>-0.00001005001188</v>
      </c>
      <c r="BI552" s="20">
        <f t="shared" si="5504"/>
        <v>-0.000009690580142</v>
      </c>
      <c r="BJ552" s="20"/>
      <c r="BK552" s="20">
        <f t="shared" ref="BK552:BM552" si="5505">$AF552*AG552</f>
        <v>0.00000002066016977</v>
      </c>
      <c r="BL552" s="20">
        <f t="shared" si="5505"/>
        <v>-0.000001805722353</v>
      </c>
      <c r="BM552" s="20">
        <f t="shared" si="5505"/>
        <v>-0.000001741141939</v>
      </c>
      <c r="BN552" s="20"/>
      <c r="BO552" s="20">
        <f t="shared" ref="BO552:BP552" si="5506">$AG552*AH552</f>
        <v>-0.000001578778437</v>
      </c>
      <c r="BP552" s="20">
        <f t="shared" si="5506"/>
        <v>-0.000001522314515</v>
      </c>
      <c r="BQ552" s="20"/>
      <c r="BR552" s="20">
        <f t="shared" si="27"/>
        <v>0.0001330520214</v>
      </c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0"/>
      <c r="DB552" s="20"/>
      <c r="DC552" s="20"/>
      <c r="DD552" s="20"/>
      <c r="DE552" s="20"/>
    </row>
    <row r="553" ht="15.75" customHeight="1">
      <c r="A553" s="86">
        <v>44965.0</v>
      </c>
      <c r="B553" s="490">
        <v>0.04650000000000001</v>
      </c>
      <c r="C553" s="490">
        <v>0.047599999999999996</v>
      </c>
      <c r="D553" s="490">
        <v>0.0527</v>
      </c>
      <c r="E553" s="20">
        <v>0.0404</v>
      </c>
      <c r="F553" s="20">
        <v>0.04165</v>
      </c>
      <c r="G553" s="20">
        <v>0.01655</v>
      </c>
      <c r="H553" s="20">
        <v>0.02274</v>
      </c>
      <c r="I553" s="20" t="s">
        <v>185</v>
      </c>
      <c r="J553" s="20"/>
      <c r="K553" s="86">
        <v>44965.0</v>
      </c>
      <c r="L553" s="89">
        <v>0.9338</v>
      </c>
      <c r="M553" s="89">
        <v>131.46</v>
      </c>
      <c r="N553" s="20"/>
      <c r="O553" s="20"/>
      <c r="P553" s="20"/>
      <c r="Q553" s="20"/>
      <c r="R553" s="20"/>
      <c r="S553" s="86">
        <v>44965.0</v>
      </c>
      <c r="T553" s="20">
        <f t="shared" ref="T553:V553" si="5507">(1+B553)*1</f>
        <v>1.0465</v>
      </c>
      <c r="U553" s="20">
        <f t="shared" si="5507"/>
        <v>1.0476</v>
      </c>
      <c r="V553" s="20">
        <f t="shared" si="5507"/>
        <v>1.0527</v>
      </c>
      <c r="W553" s="91">
        <f t="shared" ref="W553:X553" si="5508">(1+E553)*$L553</f>
        <v>0.97152552</v>
      </c>
      <c r="X553" s="91">
        <f t="shared" si="5508"/>
        <v>0.97269277</v>
      </c>
      <c r="Y553" s="91">
        <f t="shared" ref="Y553:Z553" si="5509">(1+G553)*$M553</f>
        <v>133.635663</v>
      </c>
      <c r="Z553" s="91">
        <f t="shared" si="5509"/>
        <v>134.4494004</v>
      </c>
      <c r="AA553" s="20"/>
      <c r="AB553" s="86">
        <v>44965.0</v>
      </c>
      <c r="AC553" s="92">
        <f t="shared" ref="AC553:AI553" si="5510">LN(T553/T552)</f>
        <v>0.0001911314991</v>
      </c>
      <c r="AD553" s="92">
        <f t="shared" si="5510"/>
        <v>0</v>
      </c>
      <c r="AE553" s="92">
        <f t="shared" si="5510"/>
        <v>0.0002850220911</v>
      </c>
      <c r="AF553" s="92">
        <f t="shared" si="5510"/>
        <v>0.0008838412749</v>
      </c>
      <c r="AG553" s="92">
        <f t="shared" si="5510"/>
        <v>0.001316332739</v>
      </c>
      <c r="AH553" s="92">
        <f t="shared" si="5510"/>
        <v>0.002407656852</v>
      </c>
      <c r="AI553" s="92">
        <f t="shared" si="5510"/>
        <v>0.002495835657</v>
      </c>
      <c r="AJ553" s="20"/>
      <c r="AK553" s="20">
        <f t="shared" ref="AK553:AQ553" si="5511">AC553*AC553</f>
        <v>0.00000003653124993</v>
      </c>
      <c r="AL553" s="20">
        <f t="shared" si="5511"/>
        <v>0</v>
      </c>
      <c r="AM553" s="20">
        <f t="shared" si="5511"/>
        <v>0.00000008123759244</v>
      </c>
      <c r="AN553" s="20">
        <f t="shared" si="5511"/>
        <v>0.0000007811753991</v>
      </c>
      <c r="AO553" s="20">
        <f t="shared" si="5511"/>
        <v>0.00000173273188</v>
      </c>
      <c r="AP553" s="20">
        <f t="shared" si="5511"/>
        <v>0.000005796811518</v>
      </c>
      <c r="AQ553" s="20">
        <f t="shared" si="5511"/>
        <v>0.000006229195629</v>
      </c>
      <c r="AR553" s="20"/>
      <c r="AS553" s="20">
        <f t="shared" ref="AS553:AX553" si="5512">$AC553*AD553</f>
        <v>0</v>
      </c>
      <c r="AT553" s="20">
        <f t="shared" si="5512"/>
        <v>0.00000005447669954</v>
      </c>
      <c r="AU553" s="20">
        <f t="shared" si="5512"/>
        <v>0.0000001689299078</v>
      </c>
      <c r="AV553" s="20">
        <f t="shared" si="5512"/>
        <v>0.0000002515926497</v>
      </c>
      <c r="AW553" s="20">
        <f t="shared" si="5512"/>
        <v>0.0000004601790634</v>
      </c>
      <c r="AX553" s="20">
        <f t="shared" si="5512"/>
        <v>0.0000004770328106</v>
      </c>
      <c r="AY553" s="20"/>
      <c r="AZ553" s="20">
        <f t="shared" ref="AZ553:BD553" si="5513">$AD553*AE553</f>
        <v>0</v>
      </c>
      <c r="BA553" s="20">
        <f t="shared" si="5513"/>
        <v>0</v>
      </c>
      <c r="BB553" s="20">
        <f t="shared" si="5513"/>
        <v>0</v>
      </c>
      <c r="BC553" s="20">
        <f t="shared" si="5513"/>
        <v>0</v>
      </c>
      <c r="BD553" s="20">
        <f t="shared" si="5513"/>
        <v>0</v>
      </c>
      <c r="BE553" s="20"/>
      <c r="BF553" s="20">
        <f t="shared" ref="BF553:BI553" si="5514">$AE553*AF553</f>
        <v>0.0000002519142884</v>
      </c>
      <c r="BG553" s="20">
        <f t="shared" si="5514"/>
        <v>0.0000003751839099</v>
      </c>
      <c r="BH553" s="20">
        <f t="shared" si="5514"/>
        <v>0.0000006862353907</v>
      </c>
      <c r="BI553" s="20">
        <f t="shared" si="5514"/>
        <v>0.0000007113682982</v>
      </c>
      <c r="BJ553" s="20"/>
      <c r="BK553" s="20">
        <f t="shared" ref="BK553:BM553" si="5515">$AF553*AG553</f>
        <v>0.000001163429206</v>
      </c>
      <c r="BL553" s="20">
        <f t="shared" si="5515"/>
        <v>0.000002127986502</v>
      </c>
      <c r="BM553" s="20">
        <f t="shared" si="5515"/>
        <v>0.000002205922569</v>
      </c>
      <c r="BN553" s="20"/>
      <c r="BO553" s="20">
        <f t="shared" ref="BO553:BP553" si="5516">$AG553*AH553</f>
        <v>0.000003169277539</v>
      </c>
      <c r="BP553" s="20">
        <f t="shared" si="5516"/>
        <v>0.000003285350187</v>
      </c>
      <c r="BQ553" s="20"/>
      <c r="BR553" s="20">
        <f t="shared" si="27"/>
        <v>0.000006009115822</v>
      </c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0"/>
      <c r="DB553" s="20"/>
      <c r="DC553" s="20"/>
      <c r="DD553" s="20"/>
      <c r="DE553" s="20"/>
    </row>
    <row r="554" ht="15.75" customHeight="1">
      <c r="A554" s="86">
        <v>44966.0</v>
      </c>
      <c r="B554" s="490">
        <v>0.04650000000000001</v>
      </c>
      <c r="C554" s="490">
        <v>0.04769999999999999</v>
      </c>
      <c r="D554" s="490">
        <v>0.0529</v>
      </c>
      <c r="E554" s="20">
        <v>0.04043</v>
      </c>
      <c r="F554" s="20">
        <v>0.04154</v>
      </c>
      <c r="G554" s="20">
        <v>0.01661</v>
      </c>
      <c r="H554" s="20">
        <v>0.02283</v>
      </c>
      <c r="I554" s="20" t="s">
        <v>185</v>
      </c>
      <c r="J554" s="20"/>
      <c r="K554" s="86">
        <v>44966.0</v>
      </c>
      <c r="L554" s="89">
        <v>0.9314</v>
      </c>
      <c r="M554" s="89">
        <v>131.65</v>
      </c>
      <c r="N554" s="20"/>
      <c r="O554" s="20"/>
      <c r="P554" s="20"/>
      <c r="Q554" s="20"/>
      <c r="R554" s="20"/>
      <c r="S554" s="86">
        <v>44966.0</v>
      </c>
      <c r="T554" s="20">
        <f t="shared" ref="T554:V554" si="5517">(1+B554)*1</f>
        <v>1.0465</v>
      </c>
      <c r="U554" s="20">
        <f t="shared" si="5517"/>
        <v>1.0477</v>
      </c>
      <c r="V554" s="20">
        <f t="shared" si="5517"/>
        <v>1.0529</v>
      </c>
      <c r="W554" s="91">
        <f t="shared" ref="W554:X554" si="5518">(1+E554)*$L554</f>
        <v>0.969056502</v>
      </c>
      <c r="X554" s="91">
        <f t="shared" si="5518"/>
        <v>0.970090356</v>
      </c>
      <c r="Y554" s="91">
        <f t="shared" ref="Y554:Z554" si="5519">(1+G554)*$M554</f>
        <v>133.8367065</v>
      </c>
      <c r="Z554" s="91">
        <f t="shared" si="5519"/>
        <v>134.6555695</v>
      </c>
      <c r="AA554" s="20"/>
      <c r="AB554" s="86">
        <v>44966.0</v>
      </c>
      <c r="AC554" s="92">
        <f t="shared" ref="AC554:AI554" si="5520">LN(T554/T553)</f>
        <v>0</v>
      </c>
      <c r="AD554" s="92">
        <f t="shared" si="5520"/>
        <v>0.00009545172536</v>
      </c>
      <c r="AE554" s="92">
        <f t="shared" si="5520"/>
        <v>0.0001899696054</v>
      </c>
      <c r="AF554" s="92">
        <f t="shared" si="5520"/>
        <v>-0.002544617341</v>
      </c>
      <c r="AG554" s="92">
        <f t="shared" si="5520"/>
        <v>-0.002679059254</v>
      </c>
      <c r="AH554" s="92">
        <f t="shared" si="5520"/>
        <v>0.001503284532</v>
      </c>
      <c r="AI554" s="92">
        <f t="shared" si="5520"/>
        <v>0.00153225814</v>
      </c>
      <c r="AJ554" s="20"/>
      <c r="AK554" s="20">
        <f t="shared" ref="AK554:AQ554" si="5521">AC554*AC554</f>
        <v>0</v>
      </c>
      <c r="AL554" s="20">
        <f t="shared" si="5521"/>
        <v>0.000000009111031875</v>
      </c>
      <c r="AM554" s="20">
        <f t="shared" si="5521"/>
        <v>0.00000003608845099</v>
      </c>
      <c r="AN554" s="20">
        <f t="shared" si="5521"/>
        <v>0.000006475077411</v>
      </c>
      <c r="AO554" s="20">
        <f t="shared" si="5521"/>
        <v>0.000007177358489</v>
      </c>
      <c r="AP554" s="20">
        <f t="shared" si="5521"/>
        <v>0.000002259864383</v>
      </c>
      <c r="AQ554" s="20">
        <f t="shared" si="5521"/>
        <v>0.000002347815008</v>
      </c>
      <c r="AR554" s="20"/>
      <c r="AS554" s="20">
        <f t="shared" ref="AS554:AX554" si="5522">$AC554*AD554</f>
        <v>0</v>
      </c>
      <c r="AT554" s="20">
        <f t="shared" si="5522"/>
        <v>0</v>
      </c>
      <c r="AU554" s="20">
        <f t="shared" si="5522"/>
        <v>0</v>
      </c>
      <c r="AV554" s="20">
        <f t="shared" si="5522"/>
        <v>0</v>
      </c>
      <c r="AW554" s="20">
        <f t="shared" si="5522"/>
        <v>0</v>
      </c>
      <c r="AX554" s="20">
        <f t="shared" si="5522"/>
        <v>0</v>
      </c>
      <c r="AY554" s="20"/>
      <c r="AZ554" s="20">
        <f t="shared" ref="AZ554:BD554" si="5523">$AD554*AE554</f>
        <v>0.00000001813292661</v>
      </c>
      <c r="BA554" s="20">
        <f t="shared" si="5523"/>
        <v>-0.0000002428881156</v>
      </c>
      <c r="BB554" s="20">
        <f t="shared" si="5523"/>
        <v>-0.0000002557208282</v>
      </c>
      <c r="BC554" s="20">
        <f t="shared" si="5523"/>
        <v>0.0000001434911023</v>
      </c>
      <c r="BD554" s="20">
        <f t="shared" si="5523"/>
        <v>0.0000001462566832</v>
      </c>
      <c r="BE554" s="20"/>
      <c r="BF554" s="20">
        <f t="shared" ref="BF554:BI554" si="5524">$AE554*AF554</f>
        <v>-0.0000004833999522</v>
      </c>
      <c r="BG554" s="20">
        <f t="shared" si="5524"/>
        <v>-0.0000005089398295</v>
      </c>
      <c r="BH554" s="20">
        <f t="shared" si="5524"/>
        <v>0.0000002855783693</v>
      </c>
      <c r="BI554" s="20">
        <f t="shared" si="5524"/>
        <v>0.0000002910824743</v>
      </c>
      <c r="BJ554" s="20"/>
      <c r="BK554" s="20">
        <f t="shared" ref="BK554:BM554" si="5525">$AF554*AG554</f>
        <v>0.000006817180636</v>
      </c>
      <c r="BL554" s="20">
        <f t="shared" si="5525"/>
        <v>-0.000003825283888</v>
      </c>
      <c r="BM554" s="20">
        <f t="shared" si="5525"/>
        <v>-0.000003899010634</v>
      </c>
      <c r="BN554" s="20"/>
      <c r="BO554" s="20">
        <f t="shared" ref="BO554:BP554" si="5526">$AG554*AH554</f>
        <v>-0.000004027388337</v>
      </c>
      <c r="BP554" s="20">
        <f t="shared" si="5526"/>
        <v>-0.00000410501035</v>
      </c>
      <c r="BQ554" s="20"/>
      <c r="BR554" s="20">
        <f t="shared" si="27"/>
        <v>0.000002303419961</v>
      </c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/>
      <c r="DB554" s="20"/>
      <c r="DC554" s="20"/>
      <c r="DD554" s="20"/>
      <c r="DE554" s="20"/>
    </row>
    <row r="555" ht="15.75" customHeight="1">
      <c r="A555" s="86">
        <v>44967.0</v>
      </c>
      <c r="B555" s="490">
        <v>0.0471</v>
      </c>
      <c r="C555" s="490">
        <v>0.0489</v>
      </c>
      <c r="D555" s="490">
        <v>0.0536</v>
      </c>
      <c r="E555" s="20">
        <v>0.04091</v>
      </c>
      <c r="F555" s="20">
        <v>0.04202</v>
      </c>
      <c r="G555" s="20">
        <v>0.01669</v>
      </c>
      <c r="H555" s="20">
        <v>0.02307</v>
      </c>
      <c r="I555" s="20" t="s">
        <v>185</v>
      </c>
      <c r="J555" s="20"/>
      <c r="K555" s="86">
        <v>44967.0</v>
      </c>
      <c r="L555" s="89">
        <v>0.9371</v>
      </c>
      <c r="M555" s="89">
        <v>131.6</v>
      </c>
      <c r="N555" s="20"/>
      <c r="O555" s="20"/>
      <c r="P555" s="20"/>
      <c r="Q555" s="20"/>
      <c r="R555" s="20"/>
      <c r="S555" s="86">
        <v>44967.0</v>
      </c>
      <c r="T555" s="20">
        <f t="shared" ref="T555:V555" si="5527">(1+B555)*1</f>
        <v>1.0471</v>
      </c>
      <c r="U555" s="20">
        <f t="shared" si="5527"/>
        <v>1.0489</v>
      </c>
      <c r="V555" s="20">
        <f t="shared" si="5527"/>
        <v>1.0536</v>
      </c>
      <c r="W555" s="91">
        <f t="shared" ref="W555:X555" si="5528">(1+E555)*$L555</f>
        <v>0.975436761</v>
      </c>
      <c r="X555" s="91">
        <f t="shared" si="5528"/>
        <v>0.976476942</v>
      </c>
      <c r="Y555" s="91">
        <f t="shared" ref="Y555:Z555" si="5529">(1+G555)*$M555</f>
        <v>133.796404</v>
      </c>
      <c r="Z555" s="91">
        <f t="shared" si="5529"/>
        <v>134.636012</v>
      </c>
      <c r="AA555" s="20"/>
      <c r="AB555" s="86">
        <v>44967.0</v>
      </c>
      <c r="AC555" s="92">
        <f t="shared" ref="AC555:AI555" si="5530">LN(T555/T554)</f>
        <v>0.0005731754074</v>
      </c>
      <c r="AD555" s="92">
        <f t="shared" si="5530"/>
        <v>0.001144710609</v>
      </c>
      <c r="AE555" s="92">
        <f t="shared" si="5530"/>
        <v>0.0006646095664</v>
      </c>
      <c r="AF555" s="92">
        <f t="shared" si="5530"/>
        <v>0.006562410905</v>
      </c>
      <c r="AG555" s="92">
        <f t="shared" si="5530"/>
        <v>0.00656191946</v>
      </c>
      <c r="AH555" s="92">
        <f t="shared" si="5530"/>
        <v>-0.0003011772365</v>
      </c>
      <c r="AI555" s="92">
        <f t="shared" si="5530"/>
        <v>-0.0001452514774</v>
      </c>
      <c r="AJ555" s="20"/>
      <c r="AK555" s="20">
        <f t="shared" ref="AK555:AQ555" si="5531">AC555*AC555</f>
        <v>0.0000003285300476</v>
      </c>
      <c r="AL555" s="20">
        <f t="shared" si="5531"/>
        <v>0.000001310362378</v>
      </c>
      <c r="AM555" s="20">
        <f t="shared" si="5531"/>
        <v>0.0000004417058757</v>
      </c>
      <c r="AN555" s="20">
        <f t="shared" si="5531"/>
        <v>0.00004306523689</v>
      </c>
      <c r="AO555" s="20">
        <f t="shared" si="5531"/>
        <v>0.000043058787</v>
      </c>
      <c r="AP555" s="20">
        <f t="shared" si="5531"/>
        <v>0.00000009070772777</v>
      </c>
      <c r="AQ555" s="20">
        <f t="shared" si="5531"/>
        <v>0.00000002109799169</v>
      </c>
      <c r="AR555" s="20"/>
      <c r="AS555" s="20">
        <f t="shared" ref="AS555:AX555" si="5532">$AC555*AD555</f>
        <v>0.0000006561199694</v>
      </c>
      <c r="AT555" s="20">
        <f t="shared" si="5532"/>
        <v>0.0000003809378589</v>
      </c>
      <c r="AU555" s="20">
        <f t="shared" si="5532"/>
        <v>0.000003761412544</v>
      </c>
      <c r="AV555" s="20">
        <f t="shared" si="5532"/>
        <v>0.00000376113086</v>
      </c>
      <c r="AW555" s="20">
        <f t="shared" si="5532"/>
        <v>-0.0000001726273852</v>
      </c>
      <c r="AX555" s="20">
        <f t="shared" si="5532"/>
        <v>-0.00000008325457474</v>
      </c>
      <c r="AY555" s="20"/>
      <c r="AZ555" s="20">
        <f t="shared" ref="AZ555:BD555" si="5533">$AD555*AE555</f>
        <v>0.0000007607856212</v>
      </c>
      <c r="BA555" s="20">
        <f t="shared" si="5533"/>
        <v>0.000007512061382</v>
      </c>
      <c r="BB555" s="20">
        <f t="shared" si="5533"/>
        <v>0.000007511498819</v>
      </c>
      <c r="BC555" s="20">
        <f t="shared" si="5533"/>
        <v>-0.0000003447607777</v>
      </c>
      <c r="BD555" s="20">
        <f t="shared" si="5533"/>
        <v>-0.0000001662709071</v>
      </c>
      <c r="BE555" s="20"/>
      <c r="BF555" s="20">
        <f t="shared" ref="BF555:BI555" si="5534">$AE555*AF555</f>
        <v>0.000004361441066</v>
      </c>
      <c r="BG555" s="20">
        <f t="shared" si="5534"/>
        <v>0.000004361114447</v>
      </c>
      <c r="BH555" s="20">
        <f t="shared" si="5534"/>
        <v>-0.0000002001652725</v>
      </c>
      <c r="BI555" s="20">
        <f t="shared" si="5534"/>
        <v>-0.00000009653552142</v>
      </c>
      <c r="BJ555" s="20"/>
      <c r="BK555" s="20">
        <f t="shared" ref="BK555:BM555" si="5535">$AF555*AG555</f>
        <v>0.00004306201182</v>
      </c>
      <c r="BL555" s="20">
        <f t="shared" si="5535"/>
        <v>-0.000001976448781</v>
      </c>
      <c r="BM555" s="20">
        <f t="shared" si="5535"/>
        <v>-0.0000009531998794</v>
      </c>
      <c r="BN555" s="20"/>
      <c r="BO555" s="20">
        <f t="shared" ref="BO555:BP555" si="5536">$AG555*AH555</f>
        <v>-0.000001976300769</v>
      </c>
      <c r="BP555" s="20">
        <f t="shared" si="5536"/>
        <v>-0.0000009531284963</v>
      </c>
      <c r="BQ555" s="20"/>
      <c r="BR555" s="20">
        <f t="shared" si="27"/>
        <v>0.00000004374643856</v>
      </c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/>
      <c r="DB555" s="20"/>
      <c r="DC555" s="20"/>
      <c r="DD555" s="20"/>
      <c r="DE555" s="20"/>
    </row>
    <row r="556" ht="15.75" customHeight="1">
      <c r="A556" s="86">
        <v>44970.0</v>
      </c>
      <c r="B556" s="490">
        <v>0.0478</v>
      </c>
      <c r="C556" s="490">
        <v>0.050300000000000004</v>
      </c>
      <c r="D556" s="490">
        <v>0.054900000000000004</v>
      </c>
      <c r="E556" s="20">
        <v>0.041440000000000005</v>
      </c>
      <c r="F556" s="20">
        <v>0.04245</v>
      </c>
      <c r="G556" s="20">
        <v>0.01662</v>
      </c>
      <c r="H556" s="20">
        <v>0.02305</v>
      </c>
      <c r="I556" s="20" t="s">
        <v>185</v>
      </c>
      <c r="J556" s="20"/>
      <c r="K556" s="86">
        <v>44970.0</v>
      </c>
      <c r="L556" s="89">
        <v>0.9329</v>
      </c>
      <c r="M556" s="89">
        <v>132.49</v>
      </c>
      <c r="N556" s="20"/>
      <c r="O556" s="20"/>
      <c r="P556" s="20"/>
      <c r="Q556" s="20"/>
      <c r="R556" s="20"/>
      <c r="S556" s="86">
        <v>44970.0</v>
      </c>
      <c r="T556" s="20">
        <f t="shared" ref="T556:V556" si="5537">(1+B556)*1</f>
        <v>1.0478</v>
      </c>
      <c r="U556" s="20">
        <f t="shared" si="5537"/>
        <v>1.0503</v>
      </c>
      <c r="V556" s="20">
        <f t="shared" si="5537"/>
        <v>1.0549</v>
      </c>
      <c r="W556" s="91">
        <f t="shared" ref="W556:X556" si="5538">(1+E556)*$L556</f>
        <v>0.971559376</v>
      </c>
      <c r="X556" s="91">
        <f t="shared" si="5538"/>
        <v>0.972501605</v>
      </c>
      <c r="Y556" s="91">
        <f t="shared" ref="Y556:Z556" si="5539">(1+G556)*$M556</f>
        <v>134.6919838</v>
      </c>
      <c r="Z556" s="91">
        <f t="shared" si="5539"/>
        <v>135.5438945</v>
      </c>
      <c r="AA556" s="20"/>
      <c r="AB556" s="86">
        <v>44970.0</v>
      </c>
      <c r="AC556" s="92">
        <f t="shared" ref="AC556:AI556" si="5540">LN(T556/T555)</f>
        <v>0.0006682896807</v>
      </c>
      <c r="AD556" s="92">
        <f t="shared" si="5540"/>
        <v>0.001333841661</v>
      </c>
      <c r="AE556" s="92">
        <f t="shared" si="5540"/>
        <v>0.001233104259</v>
      </c>
      <c r="AF556" s="92">
        <f t="shared" si="5540"/>
        <v>-0.003982945885</v>
      </c>
      <c r="AG556" s="92">
        <f t="shared" si="5540"/>
        <v>-0.004079411258</v>
      </c>
      <c r="AH556" s="92">
        <f t="shared" si="5540"/>
        <v>0.00667129874</v>
      </c>
      <c r="AI556" s="92">
        <f t="shared" si="5540"/>
        <v>0.006720602793</v>
      </c>
      <c r="AJ556" s="20"/>
      <c r="AK556" s="20">
        <f t="shared" ref="AK556:AQ556" si="5541">AC556*AC556</f>
        <v>0.0000004466110973</v>
      </c>
      <c r="AL556" s="20">
        <f t="shared" si="5541"/>
        <v>0.000001779133577</v>
      </c>
      <c r="AM556" s="20">
        <f t="shared" si="5541"/>
        <v>0.000001520546113</v>
      </c>
      <c r="AN556" s="20">
        <f t="shared" si="5541"/>
        <v>0.00001586385792</v>
      </c>
      <c r="AO556" s="20">
        <f t="shared" si="5541"/>
        <v>0.00001664159621</v>
      </c>
      <c r="AP556" s="20">
        <f t="shared" si="5541"/>
        <v>0.00004450622687</v>
      </c>
      <c r="AQ556" s="20">
        <f t="shared" si="5541"/>
        <v>0.0000451665019</v>
      </c>
      <c r="AR556" s="20"/>
      <c r="AS556" s="20">
        <f t="shared" ref="AS556:AX556" si="5542">$AC556*AD556</f>
        <v>0.0000008913926179</v>
      </c>
      <c r="AT556" s="20">
        <f t="shared" si="5542"/>
        <v>0.0000008240708513</v>
      </c>
      <c r="AU556" s="20">
        <f t="shared" si="5542"/>
        <v>-0.000002661761634</v>
      </c>
      <c r="AV556" s="20">
        <f t="shared" si="5542"/>
        <v>-0.000002726228447</v>
      </c>
      <c r="AW556" s="20">
        <f t="shared" si="5542"/>
        <v>0.000004458360105</v>
      </c>
      <c r="AX556" s="20">
        <f t="shared" si="5542"/>
        <v>0.000004491309495</v>
      </c>
      <c r="AY556" s="20"/>
      <c r="AZ556" s="20">
        <f t="shared" ref="AZ556:BD556" si="5543">$AD556*AE556</f>
        <v>0.000001644765833</v>
      </c>
      <c r="BA556" s="20">
        <f t="shared" si="5543"/>
        <v>-0.000005312619155</v>
      </c>
      <c r="BB556" s="20">
        <f t="shared" si="5543"/>
        <v>-0.000005441288689</v>
      </c>
      <c r="BC556" s="20">
        <f t="shared" si="5543"/>
        <v>0.000008898456193</v>
      </c>
      <c r="BD556" s="20">
        <f t="shared" si="5543"/>
        <v>0.000008964219994</v>
      </c>
      <c r="BE556" s="20"/>
      <c r="BF556" s="20">
        <f t="shared" ref="BF556:BI556" si="5544">$AE556*AF556</f>
        <v>-0.000004911387533</v>
      </c>
      <c r="BG556" s="20">
        <f t="shared" si="5544"/>
        <v>-0.000005030339395</v>
      </c>
      <c r="BH556" s="20">
        <f t="shared" si="5544"/>
        <v>0.000008226406887</v>
      </c>
      <c r="BI556" s="20">
        <f t="shared" si="5544"/>
        <v>0.000008287203925</v>
      </c>
      <c r="BJ556" s="20"/>
      <c r="BK556" s="20">
        <f t="shared" ref="BK556:BM556" si="5545">$AF556*AG556</f>
        <v>0.00001624807428</v>
      </c>
      <c r="BL556" s="20">
        <f t="shared" si="5545"/>
        <v>-0.00002657142186</v>
      </c>
      <c r="BM556" s="20">
        <f t="shared" si="5545"/>
        <v>-0.00002676779724</v>
      </c>
      <c r="BN556" s="20"/>
      <c r="BO556" s="20">
        <f t="shared" ref="BO556:BP556" si="5546">$AG556*AH556</f>
        <v>-0.00002721497118</v>
      </c>
      <c r="BP556" s="20">
        <f t="shared" si="5546"/>
        <v>-0.00002741610269</v>
      </c>
      <c r="BQ556" s="20"/>
      <c r="BR556" s="20">
        <f t="shared" si="27"/>
        <v>0.00004483514894</v>
      </c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/>
      <c r="DB556" s="20"/>
      <c r="DC556" s="20"/>
      <c r="DD556" s="20"/>
      <c r="DE556" s="20"/>
    </row>
    <row r="557" ht="15.75" customHeight="1">
      <c r="A557" s="86">
        <v>44971.0</v>
      </c>
      <c r="B557" s="490">
        <v>0.047400000000000005</v>
      </c>
      <c r="C557" s="490">
        <v>0.0495</v>
      </c>
      <c r="D557" s="490">
        <v>0.0542</v>
      </c>
      <c r="E557" s="20">
        <v>0.04122</v>
      </c>
      <c r="F557" s="20">
        <v>0.042359999999999995</v>
      </c>
      <c r="G557" s="20">
        <v>0.01647</v>
      </c>
      <c r="H557" s="20">
        <v>0.022799999999999997</v>
      </c>
      <c r="I557" s="20" t="s">
        <v>185</v>
      </c>
      <c r="J557" s="20"/>
      <c r="K557" s="86">
        <v>44971.0</v>
      </c>
      <c r="L557" s="89">
        <v>0.9315</v>
      </c>
      <c r="M557" s="89">
        <v>133.23</v>
      </c>
      <c r="N557" s="20"/>
      <c r="O557" s="20"/>
      <c r="P557" s="20"/>
      <c r="Q557" s="20"/>
      <c r="R557" s="20"/>
      <c r="S557" s="86">
        <v>44971.0</v>
      </c>
      <c r="T557" s="20">
        <f t="shared" ref="T557:V557" si="5547">(1+B557)*1</f>
        <v>1.0474</v>
      </c>
      <c r="U557" s="20">
        <f t="shared" si="5547"/>
        <v>1.0495</v>
      </c>
      <c r="V557" s="20">
        <f t="shared" si="5547"/>
        <v>1.0542</v>
      </c>
      <c r="W557" s="91">
        <f t="shared" ref="W557:X557" si="5548">(1+E557)*$L557</f>
        <v>0.96989643</v>
      </c>
      <c r="X557" s="91">
        <f t="shared" si="5548"/>
        <v>0.97095834</v>
      </c>
      <c r="Y557" s="91">
        <f t="shared" ref="Y557:Z557" si="5549">(1+G557)*$M557</f>
        <v>135.4242981</v>
      </c>
      <c r="Z557" s="91">
        <f t="shared" si="5549"/>
        <v>136.267644</v>
      </c>
      <c r="AA557" s="20"/>
      <c r="AB557" s="86">
        <v>44971.0</v>
      </c>
      <c r="AC557" s="92">
        <f t="shared" ref="AC557:AI557" si="5550">LN(T557/T556)</f>
        <v>-0.0003818251287</v>
      </c>
      <c r="AD557" s="92">
        <f t="shared" si="5550"/>
        <v>-0.000761977368</v>
      </c>
      <c r="AE557" s="92">
        <f t="shared" si="5550"/>
        <v>-0.0006637902667</v>
      </c>
      <c r="AF557" s="92">
        <f t="shared" si="5550"/>
        <v>-0.001713092208</v>
      </c>
      <c r="AG557" s="92">
        <f t="shared" si="5550"/>
        <v>-0.001588162728</v>
      </c>
      <c r="AH557" s="92">
        <f t="shared" si="5550"/>
        <v>0.00542222845</v>
      </c>
      <c r="AI557" s="92">
        <f t="shared" si="5550"/>
        <v>0.005325389897</v>
      </c>
      <c r="AJ557" s="20"/>
      <c r="AK557" s="20">
        <f t="shared" ref="AK557:AQ557" si="5551">AC557*AC557</f>
        <v>0.0000001457904289</v>
      </c>
      <c r="AL557" s="20">
        <f t="shared" si="5551"/>
        <v>0.0000005806095094</v>
      </c>
      <c r="AM557" s="20">
        <f t="shared" si="5551"/>
        <v>0.0000004406175181</v>
      </c>
      <c r="AN557" s="20">
        <f t="shared" si="5551"/>
        <v>0.000002934684913</v>
      </c>
      <c r="AO557" s="20">
        <f t="shared" si="5551"/>
        <v>0.000002522260852</v>
      </c>
      <c r="AP557" s="20">
        <f t="shared" si="5551"/>
        <v>0.00002940056136</v>
      </c>
      <c r="AQ557" s="20">
        <f t="shared" si="5551"/>
        <v>0.00002835977755</v>
      </c>
      <c r="AR557" s="20"/>
      <c r="AS557" s="20">
        <f t="shared" ref="AS557:AX557" si="5552">$AC557*AD557</f>
        <v>0.0000002909421066</v>
      </c>
      <c r="AT557" s="20">
        <f t="shared" si="5552"/>
        <v>0.000000253451804</v>
      </c>
      <c r="AU557" s="20">
        <f t="shared" si="5552"/>
        <v>0.0000006541016528</v>
      </c>
      <c r="AV557" s="20">
        <f t="shared" si="5552"/>
        <v>0.0000006064004382</v>
      </c>
      <c r="AW557" s="20">
        <f t="shared" si="5552"/>
        <v>-0.000002070343076</v>
      </c>
      <c r="AX557" s="20">
        <f t="shared" si="5552"/>
        <v>-0.000002033367683</v>
      </c>
      <c r="AY557" s="20"/>
      <c r="AZ557" s="20">
        <f t="shared" ref="AZ557:BD557" si="5553">$AD557*AE557</f>
        <v>0.0000005057931603</v>
      </c>
      <c r="BA557" s="20">
        <f t="shared" si="5553"/>
        <v>0.000001305337492</v>
      </c>
      <c r="BB557" s="20">
        <f t="shared" si="5553"/>
        <v>0.000001210144056</v>
      </c>
      <c r="BC557" s="20">
        <f t="shared" si="5553"/>
        <v>-0.000004131615363</v>
      </c>
      <c r="BD557" s="20">
        <f t="shared" si="5553"/>
        <v>-0.000004057826577</v>
      </c>
      <c r="BE557" s="20"/>
      <c r="BF557" s="20">
        <f t="shared" ref="BF557:BI557" si="5554">$AE557*AF557</f>
        <v>0.000001137133934</v>
      </c>
      <c r="BG557" s="20">
        <f t="shared" si="5554"/>
        <v>0.000001054206961</v>
      </c>
      <c r="BH557" s="20">
        <f t="shared" si="5554"/>
        <v>-0.000003599222468</v>
      </c>
      <c r="BI557" s="20">
        <f t="shared" si="5554"/>
        <v>-0.000003534941979</v>
      </c>
      <c r="BJ557" s="20"/>
      <c r="BK557" s="20">
        <f t="shared" ref="BK557:BM557" si="5555">$AF557*AG557</f>
        <v>0.000002720669195</v>
      </c>
      <c r="BL557" s="20">
        <f t="shared" si="5555"/>
        <v>-0.000009288777307</v>
      </c>
      <c r="BM557" s="20">
        <f t="shared" si="5555"/>
        <v>-0.000009122883936</v>
      </c>
      <c r="BN557" s="20"/>
      <c r="BO557" s="20">
        <f t="shared" ref="BO557:BP557" si="5556">$AG557*AH557</f>
        <v>-0.000008611381128</v>
      </c>
      <c r="BP557" s="20">
        <f t="shared" si="5556"/>
        <v>-0.000008457585748</v>
      </c>
      <c r="BQ557" s="20"/>
      <c r="BR557" s="20">
        <f t="shared" si="27"/>
        <v>0.0000288754806</v>
      </c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20"/>
    </row>
    <row r="558" ht="15.75" customHeight="1">
      <c r="A558" s="86">
        <v>44972.0</v>
      </c>
      <c r="B558" s="490">
        <v>0.0483</v>
      </c>
      <c r="C558" s="490">
        <v>0.050300000000000004</v>
      </c>
      <c r="D558" s="490">
        <v>0.054900000000000004</v>
      </c>
      <c r="E558" s="20">
        <v>0.041609999999999994</v>
      </c>
      <c r="F558" s="20">
        <v>0.04263</v>
      </c>
      <c r="G558" s="20">
        <v>0.01643</v>
      </c>
      <c r="H558" s="20">
        <v>0.02246</v>
      </c>
      <c r="I558" s="20" t="s">
        <v>185</v>
      </c>
      <c r="J558" s="20"/>
      <c r="K558" s="86">
        <v>44972.0</v>
      </c>
      <c r="L558" s="89">
        <v>0.9358</v>
      </c>
      <c r="M558" s="89">
        <v>134.19</v>
      </c>
      <c r="N558" s="20"/>
      <c r="O558" s="20"/>
      <c r="P558" s="20"/>
      <c r="Q558" s="20"/>
      <c r="R558" s="20"/>
      <c r="S558" s="86">
        <v>44972.0</v>
      </c>
      <c r="T558" s="20">
        <f t="shared" ref="T558:V558" si="5557">(1+B558)*1</f>
        <v>1.0483</v>
      </c>
      <c r="U558" s="20">
        <f t="shared" si="5557"/>
        <v>1.0503</v>
      </c>
      <c r="V558" s="20">
        <f t="shared" si="5557"/>
        <v>1.0549</v>
      </c>
      <c r="W558" s="91">
        <f t="shared" ref="W558:X558" si="5558">(1+E558)*$L558</f>
        <v>0.974738638</v>
      </c>
      <c r="X558" s="91">
        <f t="shared" si="5558"/>
        <v>0.975693154</v>
      </c>
      <c r="Y558" s="91">
        <f t="shared" ref="Y558:Z558" si="5559">(1+G558)*$M558</f>
        <v>136.3947417</v>
      </c>
      <c r="Z558" s="91">
        <f t="shared" si="5559"/>
        <v>137.2039074</v>
      </c>
      <c r="AA558" s="20"/>
      <c r="AB558" s="86">
        <v>44972.0</v>
      </c>
      <c r="AC558" s="92">
        <f t="shared" ref="AC558:AI558" si="5560">LN(T558/T557)</f>
        <v>0.0008589016131</v>
      </c>
      <c r="AD558" s="92">
        <f t="shared" si="5560"/>
        <v>0.000761977368</v>
      </c>
      <c r="AE558" s="92">
        <f t="shared" si="5560"/>
        <v>0.0006637902667</v>
      </c>
      <c r="AF558" s="92">
        <f t="shared" si="5560"/>
        <v>0.004980078872</v>
      </c>
      <c r="AG558" s="92">
        <f t="shared" si="5560"/>
        <v>0.00486458244</v>
      </c>
      <c r="AH558" s="92">
        <f t="shared" si="5560"/>
        <v>0.007140395492</v>
      </c>
      <c r="AI558" s="92">
        <f t="shared" si="5560"/>
        <v>0.006847272071</v>
      </c>
      <c r="AJ558" s="20"/>
      <c r="AK558" s="20">
        <f t="shared" ref="AK558:AQ558" si="5561">AC558*AC558</f>
        <v>0.0000007377119811</v>
      </c>
      <c r="AL558" s="20">
        <f t="shared" si="5561"/>
        <v>0.0000005806095094</v>
      </c>
      <c r="AM558" s="20">
        <f t="shared" si="5561"/>
        <v>0.0000004406175181</v>
      </c>
      <c r="AN558" s="20">
        <f t="shared" si="5561"/>
        <v>0.00002480118557</v>
      </c>
      <c r="AO558" s="20">
        <f t="shared" si="5561"/>
        <v>0.00002366416231</v>
      </c>
      <c r="AP558" s="20">
        <f t="shared" si="5561"/>
        <v>0.00005098524778</v>
      </c>
      <c r="AQ558" s="20">
        <f t="shared" si="5561"/>
        <v>0.00004688513482</v>
      </c>
      <c r="AR558" s="20"/>
      <c r="AS558" s="20">
        <f t="shared" ref="AS558:AX558" si="5562">$AC558*AD558</f>
        <v>0.0000006544635906</v>
      </c>
      <c r="AT558" s="20">
        <f t="shared" si="5562"/>
        <v>0.0000005701305308</v>
      </c>
      <c r="AU558" s="20">
        <f t="shared" si="5562"/>
        <v>0.000004277397777</v>
      </c>
      <c r="AV558" s="20">
        <f t="shared" si="5562"/>
        <v>0.000004178197705</v>
      </c>
      <c r="AW558" s="20">
        <f t="shared" si="5562"/>
        <v>0.000006132897206</v>
      </c>
      <c r="AX558" s="20">
        <f t="shared" si="5562"/>
        <v>0.000005881133027</v>
      </c>
      <c r="AY558" s="20"/>
      <c r="AZ558" s="20">
        <f t="shared" ref="AZ558:BD558" si="5563">$AD558*AE558</f>
        <v>0.0000005057931603</v>
      </c>
      <c r="BA558" s="20">
        <f t="shared" si="5563"/>
        <v>0.000003794707391</v>
      </c>
      <c r="BB558" s="20">
        <f t="shared" si="5563"/>
        <v>0.000003706701724</v>
      </c>
      <c r="BC558" s="20">
        <f t="shared" si="5563"/>
        <v>0.000005440819764</v>
      </c>
      <c r="BD558" s="20">
        <f t="shared" si="5563"/>
        <v>0.000005217466351</v>
      </c>
      <c r="BE558" s="20"/>
      <c r="BF558" s="20">
        <f t="shared" ref="BF558:BI558" si="5564">$AE558*AF558</f>
        <v>0.000003305727882</v>
      </c>
      <c r="BG558" s="20">
        <f t="shared" si="5564"/>
        <v>0.000003229062475</v>
      </c>
      <c r="BH558" s="20">
        <f t="shared" si="5564"/>
        <v>0.000004739725028</v>
      </c>
      <c r="BI558" s="20">
        <f t="shared" si="5564"/>
        <v>0.000004545152554</v>
      </c>
      <c r="BJ558" s="20"/>
      <c r="BK558" s="20">
        <f t="shared" ref="BK558:BM558" si="5565">$AF558*AG558</f>
        <v>0.00002422600423</v>
      </c>
      <c r="BL558" s="20">
        <f t="shared" si="5565"/>
        <v>0.00003555973272</v>
      </c>
      <c r="BM558" s="20">
        <f t="shared" si="5565"/>
        <v>0.00003409995497</v>
      </c>
      <c r="BN558" s="20"/>
      <c r="BO558" s="20">
        <f t="shared" ref="BO558:BP558" si="5566">$AG558*AH558</f>
        <v>0.00003473504252</v>
      </c>
      <c r="BP558" s="20">
        <f t="shared" si="5566"/>
        <v>0.00003330911948</v>
      </c>
      <c r="BQ558" s="20"/>
      <c r="BR558" s="20">
        <f t="shared" si="27"/>
        <v>0.00004889223063</v>
      </c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/>
      <c r="DB558" s="20"/>
      <c r="DC558" s="20"/>
      <c r="DD558" s="20"/>
      <c r="DE558" s="20"/>
    </row>
    <row r="559" ht="15.75" customHeight="1">
      <c r="A559" s="86">
        <v>44973.0</v>
      </c>
      <c r="B559" s="490">
        <v>0.048600000000000004</v>
      </c>
      <c r="C559" s="490">
        <v>0.050300000000000004</v>
      </c>
      <c r="D559" s="490">
        <v>0.055</v>
      </c>
      <c r="E559" s="20">
        <v>0.04178</v>
      </c>
      <c r="F559" s="20">
        <v>0.04273</v>
      </c>
      <c r="G559" s="20">
        <v>0.01644</v>
      </c>
      <c r="H559" s="20">
        <v>0.02241</v>
      </c>
      <c r="I559" s="20" t="s">
        <v>185</v>
      </c>
      <c r="J559" s="20"/>
      <c r="K559" s="86">
        <v>44973.0</v>
      </c>
      <c r="L559" s="89">
        <v>0.9371</v>
      </c>
      <c r="M559" s="89">
        <v>133.96</v>
      </c>
      <c r="N559" s="20"/>
      <c r="O559" s="20"/>
      <c r="P559" s="20"/>
      <c r="Q559" s="20"/>
      <c r="R559" s="20"/>
      <c r="S559" s="86">
        <v>44973.0</v>
      </c>
      <c r="T559" s="20">
        <f t="shared" ref="T559:V559" si="5567">(1+B559)*1</f>
        <v>1.0486</v>
      </c>
      <c r="U559" s="20">
        <f t="shared" si="5567"/>
        <v>1.0503</v>
      </c>
      <c r="V559" s="20">
        <f t="shared" si="5567"/>
        <v>1.055</v>
      </c>
      <c r="W559" s="91">
        <f t="shared" ref="W559:X559" si="5568">(1+E559)*$L559</f>
        <v>0.976252038</v>
      </c>
      <c r="X559" s="91">
        <f t="shared" si="5568"/>
        <v>0.977142283</v>
      </c>
      <c r="Y559" s="91">
        <f t="shared" ref="Y559:Z559" si="5569">(1+G559)*$M559</f>
        <v>136.1623024</v>
      </c>
      <c r="Z559" s="91">
        <f t="shared" si="5569"/>
        <v>136.9620436</v>
      </c>
      <c r="AA559" s="20"/>
      <c r="AB559" s="86">
        <v>44973.0</v>
      </c>
      <c r="AC559" s="92">
        <f t="shared" ref="AC559:AI559" si="5570">LN(T559/T558)</f>
        <v>0.0002861366799</v>
      </c>
      <c r="AD559" s="92">
        <f t="shared" si="5570"/>
        <v>0</v>
      </c>
      <c r="AE559" s="92">
        <f t="shared" si="5570"/>
        <v>0.0000947912224</v>
      </c>
      <c r="AF559" s="92">
        <f t="shared" si="5570"/>
        <v>0.001551417259</v>
      </c>
      <c r="AG559" s="92">
        <f t="shared" si="5570"/>
        <v>0.0014841284</v>
      </c>
      <c r="AH559" s="92">
        <f t="shared" si="5570"/>
        <v>-0.001705619879</v>
      </c>
      <c r="AI559" s="92">
        <f t="shared" si="5570"/>
        <v>-0.001764361051</v>
      </c>
      <c r="AJ559" s="20"/>
      <c r="AK559" s="20">
        <f t="shared" ref="AK559:AQ559" si="5571">AC559*AC559</f>
        <v>0.00000008187419959</v>
      </c>
      <c r="AL559" s="20">
        <f t="shared" si="5571"/>
        <v>0</v>
      </c>
      <c r="AM559" s="20">
        <f t="shared" si="5571"/>
        <v>0.000000008985375845</v>
      </c>
      <c r="AN559" s="20">
        <f t="shared" si="5571"/>
        <v>0.000002406895512</v>
      </c>
      <c r="AO559" s="20">
        <f t="shared" si="5571"/>
        <v>0.000002202637107</v>
      </c>
      <c r="AP559" s="20">
        <f t="shared" si="5571"/>
        <v>0.000002909139173</v>
      </c>
      <c r="AQ559" s="20">
        <f t="shared" si="5571"/>
        <v>0.000003112969919</v>
      </c>
      <c r="AR559" s="20"/>
      <c r="AS559" s="20">
        <f t="shared" ref="AS559:AX559" si="5572">$AC559*AD559</f>
        <v>0</v>
      </c>
      <c r="AT559" s="20">
        <f t="shared" si="5572"/>
        <v>0.00000002712324566</v>
      </c>
      <c r="AU559" s="20">
        <f t="shared" si="5572"/>
        <v>0.0000004439173837</v>
      </c>
      <c r="AV559" s="20">
        <f t="shared" si="5572"/>
        <v>0.0000004246635728</v>
      </c>
      <c r="AW559" s="20">
        <f t="shared" si="5572"/>
        <v>-0.0000004880404095</v>
      </c>
      <c r="AX559" s="20">
        <f t="shared" si="5572"/>
        <v>-0.0000005048484133</v>
      </c>
      <c r="AY559" s="20"/>
      <c r="AZ559" s="20">
        <f t="shared" ref="AZ559:BD559" si="5573">$AD559*AE559</f>
        <v>0</v>
      </c>
      <c r="BA559" s="20">
        <f t="shared" si="5573"/>
        <v>0</v>
      </c>
      <c r="BB559" s="20">
        <f t="shared" si="5573"/>
        <v>0</v>
      </c>
      <c r="BC559" s="20">
        <f t="shared" si="5573"/>
        <v>0</v>
      </c>
      <c r="BD559" s="20">
        <f t="shared" si="5573"/>
        <v>0</v>
      </c>
      <c r="BE559" s="20"/>
      <c r="BF559" s="20">
        <f t="shared" ref="BF559:BI559" si="5574">$AE559*AF559</f>
        <v>0.0000001470607384</v>
      </c>
      <c r="BG559" s="20">
        <f t="shared" si="5574"/>
        <v>0.0000001406823452</v>
      </c>
      <c r="BH559" s="20">
        <f t="shared" si="5574"/>
        <v>-0.0000001616777933</v>
      </c>
      <c r="BI559" s="20">
        <f t="shared" si="5574"/>
        <v>-0.0000001672459408</v>
      </c>
      <c r="BJ559" s="20"/>
      <c r="BK559" s="20">
        <f t="shared" ref="BK559:BM559" si="5575">$AF559*AG559</f>
        <v>0.000002302502414</v>
      </c>
      <c r="BL559" s="20">
        <f t="shared" si="5575"/>
        <v>-0.000002646128118</v>
      </c>
      <c r="BM559" s="20">
        <f t="shared" si="5575"/>
        <v>-0.000002737260186</v>
      </c>
      <c r="BN559" s="20"/>
      <c r="BO559" s="20">
        <f t="shared" ref="BO559:BP559" si="5576">$AG559*AH559</f>
        <v>-0.000002531358902</v>
      </c>
      <c r="BP559" s="20">
        <f t="shared" si="5576"/>
        <v>-0.000002618538343</v>
      </c>
      <c r="BQ559" s="20"/>
      <c r="BR559" s="20">
        <f t="shared" si="27"/>
        <v>0.000003009329283</v>
      </c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20"/>
    </row>
    <row r="560" ht="15.75" customHeight="1">
      <c r="A560" s="86">
        <v>44974.0</v>
      </c>
      <c r="B560" s="490">
        <v>0.0496</v>
      </c>
      <c r="C560" s="490">
        <v>0.0516</v>
      </c>
      <c r="D560" s="490">
        <v>0.056299999999999996</v>
      </c>
      <c r="E560" s="20">
        <v>0.04263</v>
      </c>
      <c r="F560" s="20">
        <v>0.043289999999999995</v>
      </c>
      <c r="G560" s="20">
        <v>0.01651</v>
      </c>
      <c r="H560" s="20">
        <v>0.022250000000000002</v>
      </c>
      <c r="I560" s="20" t="s">
        <v>185</v>
      </c>
      <c r="J560" s="20"/>
      <c r="K560" s="86">
        <v>44974.0</v>
      </c>
      <c r="L560" s="89">
        <v>0.9353</v>
      </c>
      <c r="M560" s="89">
        <v>134.21</v>
      </c>
      <c r="N560" s="20"/>
      <c r="O560" s="20"/>
      <c r="P560" s="20"/>
      <c r="Q560" s="20"/>
      <c r="R560" s="20"/>
      <c r="S560" s="86">
        <v>44974.0</v>
      </c>
      <c r="T560" s="20">
        <f t="shared" ref="T560:V560" si="5577">(1+B560)*1</f>
        <v>1.0496</v>
      </c>
      <c r="U560" s="20">
        <f t="shared" si="5577"/>
        <v>1.0516</v>
      </c>
      <c r="V560" s="20">
        <f t="shared" si="5577"/>
        <v>1.0563</v>
      </c>
      <c r="W560" s="91">
        <f t="shared" ref="W560:X560" si="5578">(1+E560)*$L560</f>
        <v>0.975171839</v>
      </c>
      <c r="X560" s="91">
        <f t="shared" si="5578"/>
        <v>0.975789137</v>
      </c>
      <c r="Y560" s="91">
        <f t="shared" ref="Y560:Z560" si="5579">(1+G560)*$M560</f>
        <v>136.4258071</v>
      </c>
      <c r="Z560" s="91">
        <f t="shared" si="5579"/>
        <v>137.1961725</v>
      </c>
      <c r="AA560" s="20"/>
      <c r="AB560" s="86">
        <v>44974.0</v>
      </c>
      <c r="AC560" s="92">
        <f t="shared" ref="AC560:AI560" si="5580">LN(T560/T559)</f>
        <v>0.0009531980514</v>
      </c>
      <c r="AD560" s="92">
        <f t="shared" si="5580"/>
        <v>0.001236976227</v>
      </c>
      <c r="AE560" s="92">
        <f t="shared" si="5580"/>
        <v>0.001231468919</v>
      </c>
      <c r="AF560" s="92">
        <f t="shared" si="5580"/>
        <v>-0.001107088135</v>
      </c>
      <c r="AG560" s="92">
        <f t="shared" si="5580"/>
        <v>-0.001385759072</v>
      </c>
      <c r="AH560" s="92">
        <f t="shared" si="5580"/>
        <v>0.001933354926</v>
      </c>
      <c r="AI560" s="92">
        <f t="shared" si="5580"/>
        <v>0.001707984245</v>
      </c>
      <c r="AJ560" s="20"/>
      <c r="AK560" s="20">
        <f t="shared" ref="AK560:AQ560" si="5581">AC560*AC560</f>
        <v>0.0000009085865252</v>
      </c>
      <c r="AL560" s="20">
        <f t="shared" si="5581"/>
        <v>0.000001530110186</v>
      </c>
      <c r="AM560" s="20">
        <f t="shared" si="5581"/>
        <v>0.000001516515698</v>
      </c>
      <c r="AN560" s="20">
        <f t="shared" si="5581"/>
        <v>0.000001225644139</v>
      </c>
      <c r="AO560" s="20">
        <f t="shared" si="5581"/>
        <v>0.000001920328207</v>
      </c>
      <c r="AP560" s="20">
        <f t="shared" si="5581"/>
        <v>0.000003737861268</v>
      </c>
      <c r="AQ560" s="20">
        <f t="shared" si="5581"/>
        <v>0.000002917210182</v>
      </c>
      <c r="AR560" s="20"/>
      <c r="AS560" s="20">
        <f t="shared" ref="AS560:AX560" si="5582">$AC560*AD560</f>
        <v>0.000001179083329</v>
      </c>
      <c r="AT560" s="20">
        <f t="shared" si="5582"/>
        <v>0.000001173833774</v>
      </c>
      <c r="AU560" s="20">
        <f t="shared" si="5582"/>
        <v>-0.000001055274253</v>
      </c>
      <c r="AV560" s="20">
        <f t="shared" si="5582"/>
        <v>-0.000001320902848</v>
      </c>
      <c r="AW560" s="20">
        <f t="shared" si="5582"/>
        <v>0.000001842870148</v>
      </c>
      <c r="AX560" s="20">
        <f t="shared" si="5582"/>
        <v>0.000001628047254</v>
      </c>
      <c r="AY560" s="20"/>
      <c r="AZ560" s="20">
        <f t="shared" ref="AZ560:BD560" si="5583">$AD560*AE560</f>
        <v>0.000001523297777</v>
      </c>
      <c r="BA560" s="20">
        <f t="shared" si="5583"/>
        <v>-0.000001369441704</v>
      </c>
      <c r="BB560" s="20">
        <f t="shared" si="5583"/>
        <v>-0.000001714151029</v>
      </c>
      <c r="BC560" s="20">
        <f t="shared" si="5583"/>
        <v>0.000002391514081</v>
      </c>
      <c r="BD560" s="20">
        <f t="shared" si="5583"/>
        <v>0.000002112735908</v>
      </c>
      <c r="BE560" s="20"/>
      <c r="BF560" s="20">
        <f t="shared" ref="BF560:BI560" si="5584">$AE560*AF560</f>
        <v>-0.000001363344629</v>
      </c>
      <c r="BG560" s="20">
        <f t="shared" si="5584"/>
        <v>-0.000001706519227</v>
      </c>
      <c r="BH560" s="20">
        <f t="shared" si="5584"/>
        <v>0.0000023808665</v>
      </c>
      <c r="BI560" s="20">
        <f t="shared" si="5584"/>
        <v>0.000002103329512</v>
      </c>
      <c r="BJ560" s="20"/>
      <c r="BK560" s="20">
        <f t="shared" ref="BK560:BM560" si="5585">$AF560*AG560</f>
        <v>0.000001534157427</v>
      </c>
      <c r="BL560" s="20">
        <f t="shared" si="5585"/>
        <v>-0.000002140394299</v>
      </c>
      <c r="BM560" s="20">
        <f t="shared" si="5585"/>
        <v>-0.000001890889093</v>
      </c>
      <c r="BN560" s="20"/>
      <c r="BO560" s="20">
        <f t="shared" ref="BO560:BP560" si="5586">$AG560*AH560</f>
        <v>-0.000002679164128</v>
      </c>
      <c r="BP560" s="20">
        <f t="shared" si="5586"/>
        <v>-0.000002366854664</v>
      </c>
      <c r="BQ560" s="20"/>
      <c r="BR560" s="20">
        <f t="shared" si="27"/>
        <v>0.000003302139754</v>
      </c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/>
      <c r="DB560" s="20"/>
      <c r="DC560" s="20"/>
      <c r="DD560" s="20"/>
      <c r="DE560" s="20"/>
    </row>
    <row r="561" ht="15.75" customHeight="1">
      <c r="A561" s="86">
        <v>44977.0</v>
      </c>
      <c r="B561" s="490">
        <v>0.049699999999999994</v>
      </c>
      <c r="C561" s="490">
        <v>0.0516</v>
      </c>
      <c r="D561" s="490">
        <v>0.056299999999999996</v>
      </c>
      <c r="E561" s="20">
        <v>0.042539999999999994</v>
      </c>
      <c r="F561" s="20">
        <v>0.04351</v>
      </c>
      <c r="G561" s="20">
        <v>0.01653</v>
      </c>
      <c r="H561" s="20">
        <v>0.02274</v>
      </c>
      <c r="I561" s="20" t="s">
        <v>185</v>
      </c>
      <c r="J561" s="20"/>
      <c r="K561" s="86">
        <v>44977.0</v>
      </c>
      <c r="L561" s="89">
        <v>0.936</v>
      </c>
      <c r="M561" s="89">
        <v>134.31</v>
      </c>
      <c r="N561" s="20"/>
      <c r="O561" s="20"/>
      <c r="P561" s="20"/>
      <c r="Q561" s="20"/>
      <c r="R561" s="20"/>
      <c r="S561" s="86">
        <v>44977.0</v>
      </c>
      <c r="T561" s="20">
        <f t="shared" ref="T561:V561" si="5587">(1+B561)*1</f>
        <v>1.0497</v>
      </c>
      <c r="U561" s="20">
        <f t="shared" si="5587"/>
        <v>1.0516</v>
      </c>
      <c r="V561" s="20">
        <f t="shared" si="5587"/>
        <v>1.0563</v>
      </c>
      <c r="W561" s="91">
        <f t="shared" ref="W561:X561" si="5588">(1+E561)*$L561</f>
        <v>0.97581744</v>
      </c>
      <c r="X561" s="91">
        <f t="shared" si="5588"/>
        <v>0.97672536</v>
      </c>
      <c r="Y561" s="91">
        <f t="shared" ref="Y561:Z561" si="5589">(1+G561)*$M561</f>
        <v>136.5301443</v>
      </c>
      <c r="Z561" s="91">
        <f t="shared" si="5589"/>
        <v>137.3642094</v>
      </c>
      <c r="AA561" s="20"/>
      <c r="AB561" s="86">
        <v>44977.0</v>
      </c>
      <c r="AC561" s="92">
        <f t="shared" ref="AC561:AI561" si="5590">LN(T561/T560)</f>
        <v>0.00009526985193</v>
      </c>
      <c r="AD561" s="92">
        <f t="shared" si="5590"/>
        <v>0</v>
      </c>
      <c r="AE561" s="92">
        <f t="shared" si="5590"/>
        <v>0</v>
      </c>
      <c r="AF561" s="92">
        <f t="shared" si="5590"/>
        <v>0.0006618191402</v>
      </c>
      <c r="AG561" s="92">
        <f t="shared" si="5590"/>
        <v>0.0009589921849</v>
      </c>
      <c r="AH561" s="92">
        <f t="shared" si="5590"/>
        <v>0.0007644984808</v>
      </c>
      <c r="AI561" s="92">
        <f t="shared" si="5590"/>
        <v>0.001224043468</v>
      </c>
      <c r="AJ561" s="20"/>
      <c r="AK561" s="20">
        <f t="shared" ref="AK561:AQ561" si="5591">AC561*AC561</f>
        <v>0.000000009076344686</v>
      </c>
      <c r="AL561" s="20">
        <f t="shared" si="5591"/>
        <v>0</v>
      </c>
      <c r="AM561" s="20">
        <f t="shared" si="5591"/>
        <v>0</v>
      </c>
      <c r="AN561" s="20">
        <f t="shared" si="5591"/>
        <v>0.0000004380045743</v>
      </c>
      <c r="AO561" s="20">
        <f t="shared" si="5591"/>
        <v>0.0000009196660107</v>
      </c>
      <c r="AP561" s="20">
        <f t="shared" si="5591"/>
        <v>0.0000005844579271</v>
      </c>
      <c r="AQ561" s="20">
        <f t="shared" si="5591"/>
        <v>0.000001498282411</v>
      </c>
      <c r="AR561" s="20"/>
      <c r="AS561" s="20">
        <f t="shared" ref="AS561:AX561" si="5592">$AC561*AD561</f>
        <v>0</v>
      </c>
      <c r="AT561" s="20">
        <f t="shared" si="5592"/>
        <v>0</v>
      </c>
      <c r="AU561" s="20">
        <f t="shared" si="5592"/>
        <v>0.00000006305141149</v>
      </c>
      <c r="AV561" s="20">
        <f t="shared" si="5592"/>
        <v>0.00000009136304345</v>
      </c>
      <c r="AW561" s="20">
        <f t="shared" si="5592"/>
        <v>0.00000007283365706</v>
      </c>
      <c r="AX561" s="20">
        <f t="shared" si="5592"/>
        <v>0.0000001166144399</v>
      </c>
      <c r="AY561" s="20"/>
      <c r="AZ561" s="20">
        <f t="shared" ref="AZ561:BD561" si="5593">$AD561*AE561</f>
        <v>0</v>
      </c>
      <c r="BA561" s="20">
        <f t="shared" si="5593"/>
        <v>0</v>
      </c>
      <c r="BB561" s="20">
        <f t="shared" si="5593"/>
        <v>0</v>
      </c>
      <c r="BC561" s="20">
        <f t="shared" si="5593"/>
        <v>0</v>
      </c>
      <c r="BD561" s="20">
        <f t="shared" si="5593"/>
        <v>0</v>
      </c>
      <c r="BE561" s="20"/>
      <c r="BF561" s="20">
        <f t="shared" ref="BF561:BI561" si="5594">$AE561*AF561</f>
        <v>0</v>
      </c>
      <c r="BG561" s="20">
        <f t="shared" si="5594"/>
        <v>0</v>
      </c>
      <c r="BH561" s="20">
        <f t="shared" si="5594"/>
        <v>0</v>
      </c>
      <c r="BI561" s="20">
        <f t="shared" si="5594"/>
        <v>0</v>
      </c>
      <c r="BJ561" s="20"/>
      <c r="BK561" s="20">
        <f t="shared" ref="BK561:BM561" si="5595">$AF561*AG561</f>
        <v>0.0000006346793832</v>
      </c>
      <c r="BL561" s="20">
        <f t="shared" si="5595"/>
        <v>0.0000005059597272</v>
      </c>
      <c r="BM561" s="20">
        <f t="shared" si="5595"/>
        <v>0.0000008100953954</v>
      </c>
      <c r="BN561" s="20"/>
      <c r="BO561" s="20">
        <f t="shared" ref="BO561:BP561" si="5596">$AG561*AH561</f>
        <v>0.0000007331480684</v>
      </c>
      <c r="BP561" s="20">
        <f t="shared" si="5596"/>
        <v>0.00000117384812</v>
      </c>
      <c r="BQ561" s="20"/>
      <c r="BR561" s="20">
        <f t="shared" si="27"/>
        <v>0.0000009357793715</v>
      </c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0"/>
      <c r="DB561" s="20"/>
      <c r="DC561" s="20"/>
      <c r="DD561" s="20"/>
      <c r="DE561" s="20"/>
    </row>
    <row r="562" ht="15.75" customHeight="1">
      <c r="A562" s="86">
        <v>44978.0</v>
      </c>
      <c r="B562" s="490">
        <v>0.049800000000000004</v>
      </c>
      <c r="C562" s="490">
        <v>0.0519</v>
      </c>
      <c r="D562" s="490">
        <v>0.0565</v>
      </c>
      <c r="E562" s="20">
        <v>0.042800000000000005</v>
      </c>
      <c r="F562" s="20">
        <v>0.043579999999999994</v>
      </c>
      <c r="G562" s="20">
        <v>0.01657</v>
      </c>
      <c r="H562" s="20">
        <v>0.0229</v>
      </c>
      <c r="I562" s="20" t="s">
        <v>185</v>
      </c>
      <c r="J562" s="20"/>
      <c r="K562" s="86">
        <v>44978.0</v>
      </c>
      <c r="L562" s="89">
        <v>0.9395</v>
      </c>
      <c r="M562" s="89">
        <v>135.04</v>
      </c>
      <c r="N562" s="20"/>
      <c r="O562" s="20"/>
      <c r="P562" s="20"/>
      <c r="Q562" s="20"/>
      <c r="R562" s="20"/>
      <c r="S562" s="86">
        <v>44978.0</v>
      </c>
      <c r="T562" s="20">
        <f t="shared" ref="T562:V562" si="5597">(1+B562)*1</f>
        <v>1.0498</v>
      </c>
      <c r="U562" s="20">
        <f t="shared" si="5597"/>
        <v>1.0519</v>
      </c>
      <c r="V562" s="20">
        <f t="shared" si="5597"/>
        <v>1.0565</v>
      </c>
      <c r="W562" s="91">
        <f t="shared" ref="W562:X562" si="5598">(1+E562)*$L562</f>
        <v>0.9797106</v>
      </c>
      <c r="X562" s="91">
        <f t="shared" si="5598"/>
        <v>0.98044341</v>
      </c>
      <c r="Y562" s="91">
        <f t="shared" ref="Y562:Z562" si="5599">(1+G562)*$M562</f>
        <v>137.2776128</v>
      </c>
      <c r="Z562" s="91">
        <f t="shared" si="5599"/>
        <v>138.132416</v>
      </c>
      <c r="AA562" s="20"/>
      <c r="AB562" s="86">
        <v>44978.0</v>
      </c>
      <c r="AC562" s="92">
        <f t="shared" ref="AC562:AI562" si="5600">LN(T562/T561)</f>
        <v>0.00009526077645</v>
      </c>
      <c r="AD562" s="92">
        <f t="shared" si="5600"/>
        <v>0.0002852388895</v>
      </c>
      <c r="AE562" s="92">
        <f t="shared" si="5600"/>
        <v>0.000189322227</v>
      </c>
      <c r="AF562" s="92">
        <f t="shared" si="5600"/>
        <v>0.003981702194</v>
      </c>
      <c r="AG562" s="92">
        <f t="shared" si="5600"/>
        <v>0.003799421419</v>
      </c>
      <c r="AH562" s="92">
        <f t="shared" si="5600"/>
        <v>0.005459818704</v>
      </c>
      <c r="AI562" s="92">
        <f t="shared" si="5600"/>
        <v>0.005576900188</v>
      </c>
      <c r="AJ562" s="20"/>
      <c r="AK562" s="20">
        <f t="shared" ref="AK562:AQ562" si="5601">AC562*AC562</f>
        <v>0.000000009074615529</v>
      </c>
      <c r="AL562" s="20">
        <f t="shared" si="5601"/>
        <v>0.00000008136122408</v>
      </c>
      <c r="AM562" s="20">
        <f t="shared" si="5601"/>
        <v>0.00000003584290563</v>
      </c>
      <c r="AN562" s="20">
        <f t="shared" si="5601"/>
        <v>0.00001585395236</v>
      </c>
      <c r="AO562" s="20">
        <f t="shared" si="5601"/>
        <v>0.00001443560312</v>
      </c>
      <c r="AP562" s="20">
        <f t="shared" si="5601"/>
        <v>0.00002980962028</v>
      </c>
      <c r="AQ562" s="20">
        <f t="shared" si="5601"/>
        <v>0.00003110181571</v>
      </c>
      <c r="AR562" s="20"/>
      <c r="AS562" s="20">
        <f t="shared" ref="AS562:AX562" si="5602">$AC562*AD562</f>
        <v>0.00000002717207809</v>
      </c>
      <c r="AT562" s="20">
        <f t="shared" si="5602"/>
        <v>0.00000001803498234</v>
      </c>
      <c r="AU562" s="20">
        <f t="shared" si="5602"/>
        <v>0.0000003793000426</v>
      </c>
      <c r="AV562" s="20">
        <f t="shared" si="5602"/>
        <v>0.0000003619358344</v>
      </c>
      <c r="AW562" s="20">
        <f t="shared" si="5602"/>
        <v>0.000000520106569</v>
      </c>
      <c r="AX562" s="20">
        <f t="shared" si="5602"/>
        <v>0.0000005312598421</v>
      </c>
      <c r="AY562" s="20"/>
      <c r="AZ562" s="20">
        <f t="shared" ref="AZ562:BD562" si="5603">$AD562*AE562</f>
        <v>0.00000005400206179</v>
      </c>
      <c r="BA562" s="20">
        <f t="shared" si="5603"/>
        <v>0.000001135736312</v>
      </c>
      <c r="BB562" s="20">
        <f t="shared" si="5603"/>
        <v>0.000001083742746</v>
      </c>
      <c r="BC562" s="20">
        <f t="shared" si="5603"/>
        <v>0.000001557352624</v>
      </c>
      <c r="BD562" s="20">
        <f t="shared" si="5603"/>
        <v>0.000001590748817</v>
      </c>
      <c r="BE562" s="20"/>
      <c r="BF562" s="20">
        <f t="shared" ref="BF562:BI562" si="5604">$AE562*AF562</f>
        <v>0.0000007538247266</v>
      </c>
      <c r="BG562" s="20">
        <f t="shared" si="5604"/>
        <v>0.0000007193149243</v>
      </c>
      <c r="BH562" s="20">
        <f t="shared" si="5604"/>
        <v>0.000001033665036</v>
      </c>
      <c r="BI562" s="20">
        <f t="shared" si="5604"/>
        <v>0.000001055831163</v>
      </c>
      <c r="BJ562" s="20"/>
      <c r="BK562" s="20">
        <f t="shared" ref="BK562:BM562" si="5605">$AF562*AG562</f>
        <v>0.0000151281646</v>
      </c>
      <c r="BL562" s="20">
        <f t="shared" si="5605"/>
        <v>0.00002173937211</v>
      </c>
      <c r="BM562" s="20">
        <f t="shared" si="5605"/>
        <v>0.00002220555572</v>
      </c>
      <c r="BN562" s="20"/>
      <c r="BO562" s="20">
        <f t="shared" ref="BO562:BP562" si="5606">$AG562*AH562</f>
        <v>0.00002074415213</v>
      </c>
      <c r="BP562" s="20">
        <f t="shared" si="5606"/>
        <v>0.00002118899403</v>
      </c>
      <c r="BQ562" s="20"/>
      <c r="BR562" s="20">
        <f t="shared" si="27"/>
        <v>0.00003044886396</v>
      </c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/>
      <c r="DB562" s="20"/>
      <c r="DC562" s="20"/>
      <c r="DD562" s="20"/>
      <c r="DE562" s="20"/>
    </row>
    <row r="563" ht="15.75" customHeight="1">
      <c r="A563" s="86">
        <v>44979.0</v>
      </c>
      <c r="B563" s="490">
        <v>0.0508</v>
      </c>
      <c r="C563" s="490">
        <v>0.0524</v>
      </c>
      <c r="D563" s="490">
        <v>0.0572</v>
      </c>
      <c r="E563" s="20">
        <v>0.043440000000000006</v>
      </c>
      <c r="F563" s="20">
        <v>0.044020000000000004</v>
      </c>
      <c r="G563" s="20">
        <v>0.01665</v>
      </c>
      <c r="H563" s="20">
        <v>0.02283</v>
      </c>
      <c r="I563" s="20" t="s">
        <v>185</v>
      </c>
      <c r="J563" s="20"/>
      <c r="K563" s="86">
        <v>44979.0</v>
      </c>
      <c r="L563" s="89">
        <v>0.9431</v>
      </c>
      <c r="M563" s="89">
        <v>134.94</v>
      </c>
      <c r="N563" s="20"/>
      <c r="O563" s="20"/>
      <c r="P563" s="20"/>
      <c r="Q563" s="20"/>
      <c r="R563" s="20"/>
      <c r="S563" s="86">
        <v>44979.0</v>
      </c>
      <c r="T563" s="20">
        <f t="shared" ref="T563:V563" si="5607">(1+B563)*1</f>
        <v>1.0508</v>
      </c>
      <c r="U563" s="20">
        <f t="shared" si="5607"/>
        <v>1.0524</v>
      </c>
      <c r="V563" s="20">
        <f t="shared" si="5607"/>
        <v>1.0572</v>
      </c>
      <c r="W563" s="91">
        <f t="shared" ref="W563:X563" si="5608">(1+E563)*$L563</f>
        <v>0.984068264</v>
      </c>
      <c r="X563" s="91">
        <f t="shared" si="5608"/>
        <v>0.984615262</v>
      </c>
      <c r="Y563" s="91">
        <f t="shared" ref="Y563:Z563" si="5609">(1+G563)*$M563</f>
        <v>137.186751</v>
      </c>
      <c r="Z563" s="91">
        <f t="shared" si="5609"/>
        <v>138.0206802</v>
      </c>
      <c r="AA563" s="20"/>
      <c r="AB563" s="86">
        <v>44979.0</v>
      </c>
      <c r="AC563" s="92">
        <f t="shared" ref="AC563:AI563" si="5610">LN(T563/T562)</f>
        <v>0.0009521089932</v>
      </c>
      <c r="AD563" s="92">
        <f t="shared" si="5610"/>
        <v>0.0004752174209</v>
      </c>
      <c r="AE563" s="92">
        <f t="shared" si="5610"/>
        <v>0.000662345674</v>
      </c>
      <c r="AF563" s="92">
        <f t="shared" si="5610"/>
        <v>0.004438046699</v>
      </c>
      <c r="AG563" s="92">
        <f t="shared" si="5610"/>
        <v>0.004246039395</v>
      </c>
      <c r="AH563" s="92">
        <f t="shared" si="5610"/>
        <v>-0.0006621027376</v>
      </c>
      <c r="AI563" s="92">
        <f t="shared" si="5610"/>
        <v>-0.0008092308769</v>
      </c>
      <c r="AJ563" s="20"/>
      <c r="AK563" s="20">
        <f t="shared" ref="AK563:AQ563" si="5611">AC563*AC563</f>
        <v>0.0000009065115349</v>
      </c>
      <c r="AL563" s="20">
        <f t="shared" si="5611"/>
        <v>0.0000002258315971</v>
      </c>
      <c r="AM563" s="20">
        <f t="shared" si="5611"/>
        <v>0.0000004387017919</v>
      </c>
      <c r="AN563" s="20">
        <f t="shared" si="5611"/>
        <v>0.0000196962585</v>
      </c>
      <c r="AO563" s="20">
        <f t="shared" si="5611"/>
        <v>0.00001802885055</v>
      </c>
      <c r="AP563" s="20">
        <f t="shared" si="5611"/>
        <v>0.0000004383800351</v>
      </c>
      <c r="AQ563" s="20">
        <f t="shared" si="5611"/>
        <v>0.0000006548546121</v>
      </c>
      <c r="AR563" s="20"/>
      <c r="AS563" s="20">
        <f t="shared" ref="AS563:AX563" si="5612">$AC563*AD563</f>
        <v>0.0000004524587802</v>
      </c>
      <c r="AT563" s="20">
        <f t="shared" si="5612"/>
        <v>0.0000006306252728</v>
      </c>
      <c r="AU563" s="20">
        <f t="shared" si="5612"/>
        <v>0.000004225504174</v>
      </c>
      <c r="AV563" s="20">
        <f t="shared" si="5612"/>
        <v>0.000004042692294</v>
      </c>
      <c r="AW563" s="20">
        <f t="shared" si="5612"/>
        <v>-0.0000006303939709</v>
      </c>
      <c r="AX563" s="20">
        <f t="shared" si="5612"/>
        <v>-0.0000007704759955</v>
      </c>
      <c r="AY563" s="20"/>
      <c r="AZ563" s="20">
        <f t="shared" ref="AZ563:BD563" si="5613">$AD563*AE563</f>
        <v>0.000000314758203</v>
      </c>
      <c r="BA563" s="20">
        <f t="shared" si="5613"/>
        <v>0.000002109037106</v>
      </c>
      <c r="BB563" s="20">
        <f t="shared" si="5613"/>
        <v>0.000002017791891</v>
      </c>
      <c r="BC563" s="20">
        <f t="shared" si="5613"/>
        <v>-0.0000003146427553</v>
      </c>
      <c r="BD563" s="20">
        <f t="shared" si="5613"/>
        <v>-0.0000003845606102</v>
      </c>
      <c r="BE563" s="20"/>
      <c r="BF563" s="20">
        <f t="shared" ref="BF563:BI563" si="5614">$AE563*AF563</f>
        <v>0.000002939521032</v>
      </c>
      <c r="BG563" s="20">
        <f t="shared" si="5614"/>
        <v>0.000002812345825</v>
      </c>
      <c r="BH563" s="20">
        <f t="shared" si="5614"/>
        <v>-0.000000438540884</v>
      </c>
      <c r="BI563" s="20">
        <f t="shared" si="5614"/>
        <v>-0.0000005359905706</v>
      </c>
      <c r="BJ563" s="20"/>
      <c r="BK563" s="20">
        <f t="shared" ref="BK563:BM563" si="5615">$AF563*AG563</f>
        <v>0.00001884412112</v>
      </c>
      <c r="BL563" s="20">
        <f t="shared" si="5615"/>
        <v>-0.000002938442869</v>
      </c>
      <c r="BM563" s="20">
        <f t="shared" si="5615"/>
        <v>-0.000003591404422</v>
      </c>
      <c r="BN563" s="20"/>
      <c r="BO563" s="20">
        <f t="shared" ref="BO563:BP563" si="5616">$AG563*AH563</f>
        <v>-0.000002811314308</v>
      </c>
      <c r="BP563" s="20">
        <f t="shared" si="5616"/>
        <v>-0.000003436026183</v>
      </c>
      <c r="BQ563" s="20"/>
      <c r="BR563" s="20">
        <f t="shared" si="27"/>
        <v>0.0000005357939789</v>
      </c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/>
      <c r="DB563" s="20"/>
      <c r="DC563" s="20"/>
      <c r="DD563" s="20"/>
      <c r="DE563" s="20"/>
    </row>
    <row r="564" ht="15.75" customHeight="1">
      <c r="A564" s="86">
        <v>44980.0</v>
      </c>
      <c r="B564" s="490">
        <v>0.0504</v>
      </c>
      <c r="C564" s="490">
        <v>0.051500000000000004</v>
      </c>
      <c r="D564" s="490">
        <v>0.0564</v>
      </c>
      <c r="E564" s="20">
        <v>0.04348</v>
      </c>
      <c r="F564" s="20">
        <v>0.04407</v>
      </c>
      <c r="G564" s="20">
        <v>0.01665</v>
      </c>
      <c r="H564" s="20">
        <v>0.02283</v>
      </c>
      <c r="I564" s="20" t="s">
        <v>185</v>
      </c>
      <c r="J564" s="20"/>
      <c r="K564" s="86">
        <v>44980.0</v>
      </c>
      <c r="L564" s="89">
        <v>0.944</v>
      </c>
      <c r="M564" s="89">
        <v>134.73</v>
      </c>
      <c r="N564" s="20"/>
      <c r="O564" s="20"/>
      <c r="P564" s="20"/>
      <c r="Q564" s="20"/>
      <c r="R564" s="20"/>
      <c r="S564" s="86">
        <v>44980.0</v>
      </c>
      <c r="T564" s="20">
        <f t="shared" ref="T564:V564" si="5617">(1+B564)*1</f>
        <v>1.0504</v>
      </c>
      <c r="U564" s="20">
        <f t="shared" si="5617"/>
        <v>1.0515</v>
      </c>
      <c r="V564" s="20">
        <f t="shared" si="5617"/>
        <v>1.0564</v>
      </c>
      <c r="W564" s="91">
        <f t="shared" ref="W564:X564" si="5618">(1+E564)*$L564</f>
        <v>0.98504512</v>
      </c>
      <c r="X564" s="91">
        <f t="shared" si="5618"/>
        <v>0.98560208</v>
      </c>
      <c r="Y564" s="91">
        <f t="shared" ref="Y564:Z564" si="5619">(1+G564)*$M564</f>
        <v>136.9732545</v>
      </c>
      <c r="Z564" s="91">
        <f t="shared" si="5619"/>
        <v>137.8058859</v>
      </c>
      <c r="AA564" s="20"/>
      <c r="AB564" s="86">
        <v>44980.0</v>
      </c>
      <c r="AC564" s="92">
        <f t="shared" ref="AC564:AI564" si="5620">LN(T564/T563)</f>
        <v>-0.0003807348228</v>
      </c>
      <c r="AD564" s="92">
        <f t="shared" si="5620"/>
        <v>-0.0008555540234</v>
      </c>
      <c r="AE564" s="92">
        <f t="shared" si="5620"/>
        <v>-0.0007570023072</v>
      </c>
      <c r="AF564" s="92">
        <f t="shared" si="5620"/>
        <v>0.0009921785998</v>
      </c>
      <c r="AG564" s="92">
        <f t="shared" si="5620"/>
        <v>0.001001735252</v>
      </c>
      <c r="AH564" s="92">
        <f t="shared" si="5620"/>
        <v>-0.001557459432</v>
      </c>
      <c r="AI564" s="92">
        <f t="shared" si="5620"/>
        <v>-0.001557459432</v>
      </c>
      <c r="AJ564" s="20"/>
      <c r="AK564" s="20">
        <f t="shared" ref="AK564:AQ564" si="5621">AC564*AC564</f>
        <v>0.0000001449590053</v>
      </c>
      <c r="AL564" s="20">
        <f t="shared" si="5621"/>
        <v>0.0000007319726869</v>
      </c>
      <c r="AM564" s="20">
        <f t="shared" si="5621"/>
        <v>0.000000573052493</v>
      </c>
      <c r="AN564" s="20">
        <f t="shared" si="5621"/>
        <v>0.000000984418374</v>
      </c>
      <c r="AO564" s="20">
        <f t="shared" si="5621"/>
        <v>0.000001003473515</v>
      </c>
      <c r="AP564" s="20">
        <f t="shared" si="5621"/>
        <v>0.000002425679881</v>
      </c>
      <c r="AQ564" s="20">
        <f t="shared" si="5621"/>
        <v>0.000002425679881</v>
      </c>
      <c r="AR564" s="20"/>
      <c r="AS564" s="20">
        <f t="shared" ref="AS564:AX564" si="5622">$AC564*AD564</f>
        <v>0.0000003257392095</v>
      </c>
      <c r="AT564" s="20">
        <f t="shared" si="5622"/>
        <v>0.0000002882171393</v>
      </c>
      <c r="AU564" s="20">
        <f t="shared" si="5622"/>
        <v>-0.0000003777569434</v>
      </c>
      <c r="AV564" s="20">
        <f t="shared" si="5622"/>
        <v>-0.0000003813954936</v>
      </c>
      <c r="AW564" s="20">
        <f t="shared" si="5622"/>
        <v>0.0000005929790407</v>
      </c>
      <c r="AX564" s="20">
        <f t="shared" si="5622"/>
        <v>0.0000005929790407</v>
      </c>
      <c r="AY564" s="20"/>
      <c r="AZ564" s="20">
        <f t="shared" ref="AZ564:BD564" si="5623">$AD564*AE564</f>
        <v>0.0000006476563696</v>
      </c>
      <c r="BA564" s="20">
        <f t="shared" si="5623"/>
        <v>-0.000000848862393</v>
      </c>
      <c r="BB564" s="20">
        <f t="shared" si="5623"/>
        <v>-0.000000857038625</v>
      </c>
      <c r="BC564" s="20">
        <f t="shared" si="5623"/>
        <v>0.000001332490683</v>
      </c>
      <c r="BD564" s="20">
        <f t="shared" si="5623"/>
        <v>0.000001332490683</v>
      </c>
      <c r="BE564" s="20"/>
      <c r="BF564" s="20">
        <f t="shared" ref="BF564:BI564" si="5624">$AE564*AF564</f>
        <v>-0.0000007510814892</v>
      </c>
      <c r="BG564" s="20">
        <f t="shared" si="5624"/>
        <v>-0.0000007583158967</v>
      </c>
      <c r="BH564" s="20">
        <f t="shared" si="5624"/>
        <v>0.000001179000383</v>
      </c>
      <c r="BI564" s="20">
        <f t="shared" si="5624"/>
        <v>0.000001179000383</v>
      </c>
      <c r="BJ564" s="20"/>
      <c r="BK564" s="20">
        <f t="shared" ref="BK564:BM564" si="5625">$AF564*AG564</f>
        <v>0.0000009939002795</v>
      </c>
      <c r="BL564" s="20">
        <f t="shared" si="5625"/>
        <v>-0.000001545277918</v>
      </c>
      <c r="BM564" s="20">
        <f t="shared" si="5625"/>
        <v>-0.000001545277918</v>
      </c>
      <c r="BN564" s="20"/>
      <c r="BO564" s="20">
        <f t="shared" ref="BO564:BP564" si="5626">$AG564*AH564</f>
        <v>-0.000001560162016</v>
      </c>
      <c r="BP564" s="20">
        <f t="shared" si="5626"/>
        <v>-0.000001560162016</v>
      </c>
      <c r="BQ564" s="20"/>
      <c r="BR564" s="20">
        <f t="shared" si="27"/>
        <v>0.000002425679881</v>
      </c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0"/>
      <c r="DB564" s="20"/>
      <c r="DC564" s="20"/>
      <c r="DD564" s="20"/>
      <c r="DE564" s="20"/>
    </row>
    <row r="565" ht="15.75" customHeight="1">
      <c r="A565" s="86">
        <v>44981.0</v>
      </c>
      <c r="B565" s="490">
        <v>0.050199999999999995</v>
      </c>
      <c r="C565" s="490">
        <v>0.0507</v>
      </c>
      <c r="D565" s="490">
        <v>0.0558</v>
      </c>
      <c r="E565" s="20">
        <v>0.04334</v>
      </c>
      <c r="F565" s="20">
        <v>0.04399</v>
      </c>
      <c r="G565" s="20">
        <v>0.01653</v>
      </c>
      <c r="H565" s="20">
        <v>0.02259</v>
      </c>
      <c r="I565" s="20" t="s">
        <v>185</v>
      </c>
      <c r="J565" s="20"/>
      <c r="K565" s="86">
        <v>44981.0</v>
      </c>
      <c r="L565" s="89">
        <v>0.9485</v>
      </c>
      <c r="M565" s="89">
        <v>136.55</v>
      </c>
      <c r="N565" s="20"/>
      <c r="O565" s="20"/>
      <c r="P565" s="20"/>
      <c r="Q565" s="20"/>
      <c r="R565" s="20"/>
      <c r="S565" s="86">
        <v>44981.0</v>
      </c>
      <c r="T565" s="20">
        <f t="shared" ref="T565:V565" si="5627">(1+B565)*1</f>
        <v>1.0502</v>
      </c>
      <c r="U565" s="20">
        <f t="shared" si="5627"/>
        <v>1.0507</v>
      </c>
      <c r="V565" s="20">
        <f t="shared" si="5627"/>
        <v>1.0558</v>
      </c>
      <c r="W565" s="91">
        <f t="shared" ref="W565:X565" si="5628">(1+E565)*$L565</f>
        <v>0.98960799</v>
      </c>
      <c r="X565" s="91">
        <f t="shared" si="5628"/>
        <v>0.990224515</v>
      </c>
      <c r="Y565" s="91">
        <f t="shared" ref="Y565:Z565" si="5629">(1+G565)*$M565</f>
        <v>138.8071715</v>
      </c>
      <c r="Z565" s="91">
        <f t="shared" si="5629"/>
        <v>139.6346645</v>
      </c>
      <c r="AA565" s="20"/>
      <c r="AB565" s="86">
        <v>44981.0</v>
      </c>
      <c r="AC565" s="92">
        <f t="shared" ref="AC565:AI565" si="5630">LN(T565/T564)</f>
        <v>-0.0001904217848</v>
      </c>
      <c r="AD565" s="92">
        <f t="shared" si="5630"/>
        <v>-0.000761107448</v>
      </c>
      <c r="AE565" s="92">
        <f t="shared" si="5630"/>
        <v>-0.0005681280335</v>
      </c>
      <c r="AF565" s="92">
        <f t="shared" si="5630"/>
        <v>0.004621447785</v>
      </c>
      <c r="AG565" s="92">
        <f t="shared" si="5630"/>
        <v>0.004678997079</v>
      </c>
      <c r="AH565" s="92">
        <f t="shared" si="5630"/>
        <v>0.01330003046</v>
      </c>
      <c r="AI565" s="92">
        <f t="shared" si="5630"/>
        <v>0.01318340152</v>
      </c>
      <c r="AJ565" s="20"/>
      <c r="AK565" s="20">
        <f t="shared" ref="AK565:AQ565" si="5631">AC565*AC565</f>
        <v>0.00000003626045614</v>
      </c>
      <c r="AL565" s="20">
        <f t="shared" si="5631"/>
        <v>0.0000005792845474</v>
      </c>
      <c r="AM565" s="20">
        <f t="shared" si="5631"/>
        <v>0.0000003227694624</v>
      </c>
      <c r="AN565" s="20">
        <f t="shared" si="5631"/>
        <v>0.00002135777963</v>
      </c>
      <c r="AO565" s="20">
        <f t="shared" si="5631"/>
        <v>0.00002189301366</v>
      </c>
      <c r="AP565" s="20">
        <f t="shared" si="5631"/>
        <v>0.0001768908103</v>
      </c>
      <c r="AQ565" s="20">
        <f t="shared" si="5631"/>
        <v>0.0001738020757</v>
      </c>
      <c r="AR565" s="20"/>
      <c r="AS565" s="20">
        <f t="shared" ref="AS565:AX565" si="5632">$AC565*AD565</f>
        <v>0.0000001449314387</v>
      </c>
      <c r="AT565" s="20">
        <f t="shared" si="5632"/>
        <v>0.0000001081839541</v>
      </c>
      <c r="AU565" s="20">
        <f t="shared" si="5632"/>
        <v>-0.0000008800243358</v>
      </c>
      <c r="AV565" s="20">
        <f t="shared" si="5632"/>
        <v>-0.000000890982975</v>
      </c>
      <c r="AW565" s="20">
        <f t="shared" si="5632"/>
        <v>-0.000002532615539</v>
      </c>
      <c r="AX565" s="20">
        <f t="shared" si="5632"/>
        <v>-0.000002510406848</v>
      </c>
      <c r="AY565" s="20"/>
      <c r="AZ565" s="20">
        <f t="shared" ref="AZ565:BD565" si="5633">$AD565*AE565</f>
        <v>0.0000004324064777</v>
      </c>
      <c r="BA565" s="20">
        <f t="shared" si="5633"/>
        <v>-0.00000351741833</v>
      </c>
      <c r="BB565" s="20">
        <f t="shared" si="5633"/>
        <v>-0.000003561219526</v>
      </c>
      <c r="BC565" s="20">
        <f t="shared" si="5633"/>
        <v>-0.00001012275224</v>
      </c>
      <c r="BD565" s="20">
        <f t="shared" si="5633"/>
        <v>-0.00001003398509</v>
      </c>
      <c r="BE565" s="20"/>
      <c r="BF565" s="20">
        <f t="shared" ref="BF565:BI565" si="5634">$AE565*AF565</f>
        <v>-0.000002625574042</v>
      </c>
      <c r="BG565" s="20">
        <f t="shared" si="5634"/>
        <v>-0.000002658269409</v>
      </c>
      <c r="BH565" s="20">
        <f t="shared" si="5634"/>
        <v>-0.000007556120152</v>
      </c>
      <c r="BI565" s="20">
        <f t="shared" si="5634"/>
        <v>-0.00000748985998</v>
      </c>
      <c r="BJ565" s="20"/>
      <c r="BK565" s="20">
        <f t="shared" ref="BK565:BM565" si="5635">$AF565*AG565</f>
        <v>0.00002162374069</v>
      </c>
      <c r="BL565" s="20">
        <f t="shared" si="5635"/>
        <v>0.00006146539633</v>
      </c>
      <c r="BM565" s="20">
        <f t="shared" si="5635"/>
        <v>0.00006092640176</v>
      </c>
      <c r="BN565" s="20"/>
      <c r="BO565" s="20">
        <f t="shared" ref="BO565:BP565" si="5636">$AG565*AH565</f>
        <v>0.00006223080369</v>
      </c>
      <c r="BP565" s="20">
        <f t="shared" si="5636"/>
        <v>0.00006168509721</v>
      </c>
      <c r="BQ565" s="20"/>
      <c r="BR565" s="20">
        <f t="shared" si="27"/>
        <v>0.0001753396418</v>
      </c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20"/>
      <c r="CZ565" s="20"/>
      <c r="DA565" s="20"/>
      <c r="DB565" s="20"/>
      <c r="DC565" s="20"/>
      <c r="DD565" s="20"/>
      <c r="DE565" s="20"/>
    </row>
    <row r="566" ht="15.75" customHeight="1">
      <c r="A566" s="86">
        <v>44984.0</v>
      </c>
      <c r="B566" s="490">
        <v>0.0508</v>
      </c>
      <c r="C566" s="490">
        <v>0.051500000000000004</v>
      </c>
      <c r="D566" s="490">
        <v>0.055999999999999994</v>
      </c>
      <c r="E566" s="20">
        <v>0.043680000000000004</v>
      </c>
      <c r="F566" s="20">
        <v>0.044480000000000006</v>
      </c>
      <c r="G566" s="20">
        <v>0.01651</v>
      </c>
      <c r="H566" s="20">
        <v>0.02253</v>
      </c>
      <c r="I566" s="20" t="s">
        <v>185</v>
      </c>
      <c r="J566" s="20"/>
      <c r="K566" s="86">
        <v>44984.0</v>
      </c>
      <c r="L566" s="89">
        <v>0.9427</v>
      </c>
      <c r="M566" s="89">
        <v>136.25</v>
      </c>
      <c r="N566" s="20"/>
      <c r="O566" s="20"/>
      <c r="P566" s="20"/>
      <c r="Q566" s="20"/>
      <c r="R566" s="20"/>
      <c r="S566" s="86">
        <v>44984.0</v>
      </c>
      <c r="T566" s="20">
        <f t="shared" ref="T566:V566" si="5637">(1+B566)*1</f>
        <v>1.0508</v>
      </c>
      <c r="U566" s="20">
        <f t="shared" si="5637"/>
        <v>1.0515</v>
      </c>
      <c r="V566" s="20">
        <f t="shared" si="5637"/>
        <v>1.056</v>
      </c>
      <c r="W566" s="91">
        <f t="shared" ref="W566:X566" si="5638">(1+E566)*$L566</f>
        <v>0.983877136</v>
      </c>
      <c r="X566" s="91">
        <f t="shared" si="5638"/>
        <v>0.984631296</v>
      </c>
      <c r="Y566" s="91">
        <f t="shared" ref="Y566:Z566" si="5639">(1+G566)*$M566</f>
        <v>138.4994875</v>
      </c>
      <c r="Z566" s="91">
        <f t="shared" si="5639"/>
        <v>139.3197125</v>
      </c>
      <c r="AA566" s="20"/>
      <c r="AB566" s="86">
        <v>44984.0</v>
      </c>
      <c r="AC566" s="92">
        <f t="shared" ref="AC566:AI566" si="5640">LN(T566/T565)</f>
        <v>0.0005711566076</v>
      </c>
      <c r="AD566" s="92">
        <f t="shared" si="5640"/>
        <v>0.000761107448</v>
      </c>
      <c r="AE566" s="92">
        <f t="shared" si="5640"/>
        <v>0.0001894118767</v>
      </c>
      <c r="AF566" s="92">
        <f t="shared" si="5640"/>
        <v>-0.005807867547</v>
      </c>
      <c r="AG566" s="92">
        <f t="shared" si="5640"/>
        <v>-0.00566444793</v>
      </c>
      <c r="AH566" s="92">
        <f t="shared" si="5640"/>
        <v>-0.002219089346</v>
      </c>
      <c r="AI566" s="92">
        <f t="shared" si="5640"/>
        <v>-0.00225809064</v>
      </c>
      <c r="AJ566" s="20"/>
      <c r="AK566" s="20">
        <f t="shared" ref="AK566:AQ566" si="5641">AC566*AC566</f>
        <v>0.0000003262198704</v>
      </c>
      <c r="AL566" s="20">
        <f t="shared" si="5641"/>
        <v>0.0000005792845474</v>
      </c>
      <c r="AM566" s="20">
        <f t="shared" si="5641"/>
        <v>0.00000003587685903</v>
      </c>
      <c r="AN566" s="20">
        <f t="shared" si="5641"/>
        <v>0.00003373132545</v>
      </c>
      <c r="AO566" s="20">
        <f t="shared" si="5641"/>
        <v>0.00003208597035</v>
      </c>
      <c r="AP566" s="20">
        <f t="shared" si="5641"/>
        <v>0.000004924357525</v>
      </c>
      <c r="AQ566" s="20">
        <f t="shared" si="5641"/>
        <v>0.000005098973338</v>
      </c>
      <c r="AR566" s="20"/>
      <c r="AS566" s="20">
        <f t="shared" ref="AS566:AX566" si="5642">$AC566*AD566</f>
        <v>0.0000004347115481</v>
      </c>
      <c r="AT566" s="20">
        <f t="shared" si="5642"/>
        <v>0.0000001081838449</v>
      </c>
      <c r="AU566" s="20">
        <f t="shared" si="5642"/>
        <v>-0.000003317201926</v>
      </c>
      <c r="AV566" s="20">
        <f t="shared" si="5642"/>
        <v>-0.000003235286864</v>
      </c>
      <c r="AW566" s="20">
        <f t="shared" si="5642"/>
        <v>-0.000001267447543</v>
      </c>
      <c r="AX566" s="20">
        <f t="shared" si="5642"/>
        <v>-0.00000128972339</v>
      </c>
      <c r="AY566" s="20"/>
      <c r="AZ566" s="20">
        <f t="shared" ref="AZ566:BD566" si="5643">$AD566*AE566</f>
        <v>0.0000001441627901</v>
      </c>
      <c r="BA566" s="20">
        <f t="shared" si="5643"/>
        <v>-0.000004420411247</v>
      </c>
      <c r="BB566" s="20">
        <f t="shared" si="5643"/>
        <v>-0.000004311253508</v>
      </c>
      <c r="BC566" s="20">
        <f t="shared" si="5643"/>
        <v>-0.000001688965429</v>
      </c>
      <c r="BD566" s="20">
        <f t="shared" si="5643"/>
        <v>-0.000001718649604</v>
      </c>
      <c r="BE566" s="20"/>
      <c r="BF566" s="20">
        <f t="shared" ref="BF566:BI566" si="5644">$AE566*AF566</f>
        <v>-0.000001100079092</v>
      </c>
      <c r="BG566" s="20">
        <f t="shared" si="5644"/>
        <v>-0.000001072913713</v>
      </c>
      <c r="BH566" s="20">
        <f t="shared" si="5644"/>
        <v>-0.0000004203218775</v>
      </c>
      <c r="BI566" s="20">
        <f t="shared" si="5644"/>
        <v>-0.0000004277091858</v>
      </c>
      <c r="BJ566" s="20"/>
      <c r="BK566" s="20">
        <f t="shared" ref="BK566:BM566" si="5645">$AF566*AG566</f>
        <v>0.00003289836331</v>
      </c>
      <c r="BL566" s="20">
        <f t="shared" si="5645"/>
        <v>0.000012888177</v>
      </c>
      <c r="BM566" s="20">
        <f t="shared" si="5645"/>
        <v>0.00001311469135</v>
      </c>
      <c r="BN566" s="20"/>
      <c r="BO566" s="20">
        <f t="shared" ref="BO566:BP566" si="5646">$AG566*AH566</f>
        <v>0.00001256991605</v>
      </c>
      <c r="BP566" s="20">
        <f t="shared" si="5646"/>
        <v>0.00001279083685</v>
      </c>
      <c r="BQ566" s="20"/>
      <c r="BR566" s="20">
        <f t="shared" si="27"/>
        <v>0.000005010904881</v>
      </c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/>
      <c r="DB566" s="20"/>
      <c r="DC566" s="20"/>
      <c r="DD566" s="20"/>
      <c r="DE566" s="20"/>
    </row>
    <row r="567" ht="15.75" customHeight="1">
      <c r="A567" s="86">
        <v>44985.0</v>
      </c>
      <c r="B567" s="490">
        <v>0.050499999999999996</v>
      </c>
      <c r="C567" s="490">
        <v>0.051100000000000007</v>
      </c>
      <c r="D567" s="490">
        <v>0.0556</v>
      </c>
      <c r="E567" s="20">
        <v>0.04365</v>
      </c>
      <c r="F567" s="20">
        <v>0.04457</v>
      </c>
      <c r="G567" s="20">
        <v>0.01636</v>
      </c>
      <c r="H567" s="20">
        <v>0.022330000000000003</v>
      </c>
      <c r="I567" s="20" t="s">
        <v>185</v>
      </c>
      <c r="J567" s="20"/>
      <c r="K567" s="86">
        <v>44985.0</v>
      </c>
      <c r="L567" s="89">
        <v>0.9459</v>
      </c>
      <c r="M567" s="89">
        <v>136.27</v>
      </c>
      <c r="N567" s="20"/>
      <c r="O567" s="20"/>
      <c r="P567" s="20"/>
      <c r="Q567" s="20"/>
      <c r="R567" s="20"/>
      <c r="S567" s="86">
        <v>44985.0</v>
      </c>
      <c r="T567" s="20">
        <f t="shared" ref="T567:V567" si="5647">(1+B567)*1</f>
        <v>1.0505</v>
      </c>
      <c r="U567" s="20">
        <f t="shared" si="5647"/>
        <v>1.0511</v>
      </c>
      <c r="V567" s="20">
        <f t="shared" si="5647"/>
        <v>1.0556</v>
      </c>
      <c r="W567" s="91">
        <f t="shared" ref="W567:X567" si="5648">(1+E567)*$L567</f>
        <v>0.987188535</v>
      </c>
      <c r="X567" s="91">
        <f t="shared" si="5648"/>
        <v>0.988058763</v>
      </c>
      <c r="Y567" s="91">
        <f t="shared" ref="Y567:Z567" si="5649">(1+G567)*$M567</f>
        <v>138.4993772</v>
      </c>
      <c r="Z567" s="91">
        <f t="shared" si="5649"/>
        <v>139.3129091</v>
      </c>
      <c r="AA567" s="20"/>
      <c r="AB567" s="86">
        <v>44985.0</v>
      </c>
      <c r="AC567" s="92">
        <f t="shared" ref="AC567:AI567" si="5650">LN(T567/T566)</f>
        <v>-0.0002855375263</v>
      </c>
      <c r="AD567" s="92">
        <f t="shared" si="5650"/>
        <v>-0.0003804813134</v>
      </c>
      <c r="AE567" s="92">
        <f t="shared" si="5650"/>
        <v>-0.000378859637</v>
      </c>
      <c r="AF567" s="92">
        <f t="shared" si="5650"/>
        <v>0.003360011961</v>
      </c>
      <c r="AG567" s="92">
        <f t="shared" si="5650"/>
        <v>0.003474920384</v>
      </c>
      <c r="AH567" s="92">
        <f t="shared" si="5650"/>
        <v>-0.0000007963931559</v>
      </c>
      <c r="AI567" s="92">
        <f t="shared" si="5650"/>
        <v>-0.00004883419581</v>
      </c>
      <c r="AJ567" s="20"/>
      <c r="AK567" s="20">
        <f t="shared" ref="AK567:AQ567" si="5651">AC567*AC567</f>
        <v>0.00000008153167894</v>
      </c>
      <c r="AL567" s="20">
        <f t="shared" si="5651"/>
        <v>0.0000001447660299</v>
      </c>
      <c r="AM567" s="20">
        <f t="shared" si="5651"/>
        <v>0.0000001435346246</v>
      </c>
      <c r="AN567" s="20">
        <f t="shared" si="5651"/>
        <v>0.00001128968038</v>
      </c>
      <c r="AO567" s="20">
        <f t="shared" si="5651"/>
        <v>0.00001207507168</v>
      </c>
      <c r="AP567" s="20">
        <f t="shared" si="5651"/>
        <v>0</v>
      </c>
      <c r="AQ567" s="20">
        <f t="shared" si="5651"/>
        <v>0.000000002384778681</v>
      </c>
      <c r="AR567" s="20"/>
      <c r="AS567" s="20">
        <f t="shared" ref="AS567:AX567" si="5652">$AC567*AD567</f>
        <v>0.0000001086416931</v>
      </c>
      <c r="AT567" s="20">
        <f t="shared" si="5652"/>
        <v>0.0000001081786436</v>
      </c>
      <c r="AU567" s="20">
        <f t="shared" si="5652"/>
        <v>-0.0000009594095038</v>
      </c>
      <c r="AV567" s="20">
        <f t="shared" si="5652"/>
        <v>-0.0000009922201707</v>
      </c>
      <c r="AW567" s="20">
        <f t="shared" si="5652"/>
        <v>0.0000000002274001317</v>
      </c>
      <c r="AX567" s="20">
        <f t="shared" si="5652"/>
        <v>0.00000001394399547</v>
      </c>
      <c r="AY567" s="20"/>
      <c r="AZ567" s="20">
        <f t="shared" ref="AZ567:BD567" si="5653">$AD567*AE567</f>
        <v>0.0000001441490123</v>
      </c>
      <c r="BA567" s="20">
        <f t="shared" si="5653"/>
        <v>-0.000001278421764</v>
      </c>
      <c r="BB567" s="20">
        <f t="shared" si="5653"/>
        <v>-0.000001322142272</v>
      </c>
      <c r="BC567" s="20">
        <f t="shared" si="5653"/>
        <v>0.000000000303012714</v>
      </c>
      <c r="BD567" s="20">
        <f t="shared" si="5653"/>
        <v>0.00000001858049896</v>
      </c>
      <c r="BE567" s="20"/>
      <c r="BF567" s="20">
        <f t="shared" ref="BF567:BI567" si="5654">$AE567*AF567</f>
        <v>-0.000001272972912</v>
      </c>
      <c r="BG567" s="20">
        <f t="shared" si="5654"/>
        <v>-0.000001316507076</v>
      </c>
      <c r="BH567" s="20">
        <f t="shared" si="5654"/>
        <v>0.000000000301721222</v>
      </c>
      <c r="BI567" s="20">
        <f t="shared" si="5654"/>
        <v>0.0000000185013057</v>
      </c>
      <c r="BJ567" s="20"/>
      <c r="BK567" s="20">
        <f t="shared" ref="BK567:BM567" si="5655">$AF567*AG567</f>
        <v>0.00001167577406</v>
      </c>
      <c r="BL567" s="20">
        <f t="shared" si="5655"/>
        <v>-0.00000000267589053</v>
      </c>
      <c r="BM567" s="20">
        <f t="shared" si="5655"/>
        <v>-0.000000164083482</v>
      </c>
      <c r="BN567" s="20"/>
      <c r="BO567" s="20">
        <f t="shared" ref="BO567:BP567" si="5656">$AG567*AH567</f>
        <v>-0.000000002767402811</v>
      </c>
      <c r="BP567" s="20">
        <f t="shared" si="5656"/>
        <v>-0.0000001696949425</v>
      </c>
      <c r="BQ567" s="20"/>
      <c r="BR567" s="20">
        <f t="shared" si="27"/>
        <v>0</v>
      </c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/>
      <c r="DB567" s="20"/>
      <c r="DC567" s="20"/>
      <c r="DD567" s="20"/>
      <c r="DE567" s="20"/>
    </row>
    <row r="568" ht="15.75" customHeight="1">
      <c r="A568" s="86">
        <v>44986.0</v>
      </c>
      <c r="B568" s="490">
        <v>0.050499999999999996</v>
      </c>
      <c r="C568" s="490">
        <v>0.051399999999999994</v>
      </c>
      <c r="D568" s="490">
        <v>0.0554</v>
      </c>
      <c r="E568" s="20">
        <v>0.04398</v>
      </c>
      <c r="F568" s="20">
        <v>0.044660000000000005</v>
      </c>
      <c r="G568" s="20">
        <v>0.01624</v>
      </c>
      <c r="H568" s="20">
        <v>0.02214</v>
      </c>
      <c r="I568" s="20" t="s">
        <v>185</v>
      </c>
      <c r="J568" s="20"/>
      <c r="K568" s="86">
        <v>44986.0</v>
      </c>
      <c r="L568" s="89">
        <v>0.9376</v>
      </c>
      <c r="M568" s="89">
        <v>136.22</v>
      </c>
      <c r="N568" s="20"/>
      <c r="O568" s="20"/>
      <c r="P568" s="20"/>
      <c r="Q568" s="20"/>
      <c r="R568" s="20"/>
      <c r="S568" s="86">
        <v>44986.0</v>
      </c>
      <c r="T568" s="20">
        <f t="shared" ref="T568:V568" si="5657">(1+B568)*1</f>
        <v>1.0505</v>
      </c>
      <c r="U568" s="20">
        <f t="shared" si="5657"/>
        <v>1.0514</v>
      </c>
      <c r="V568" s="20">
        <f t="shared" si="5657"/>
        <v>1.0554</v>
      </c>
      <c r="W568" s="91">
        <f t="shared" ref="W568:X568" si="5658">(1+E568)*$L568</f>
        <v>0.978835648</v>
      </c>
      <c r="X568" s="91">
        <f t="shared" si="5658"/>
        <v>0.979473216</v>
      </c>
      <c r="Y568" s="91">
        <f t="shared" ref="Y568:Z568" si="5659">(1+G568)*$M568</f>
        <v>138.4322128</v>
      </c>
      <c r="Z568" s="91">
        <f t="shared" si="5659"/>
        <v>139.2359108</v>
      </c>
      <c r="AA568" s="20"/>
      <c r="AB568" s="86">
        <v>44986.0</v>
      </c>
      <c r="AC568" s="92">
        <f t="shared" ref="AC568:AI568" si="5660">LN(T568/T567)</f>
        <v>0</v>
      </c>
      <c r="AD568" s="92">
        <f t="shared" si="5660"/>
        <v>0.000285374556</v>
      </c>
      <c r="AE568" s="92">
        <f t="shared" si="5660"/>
        <v>-0.0001894836576</v>
      </c>
      <c r="AF568" s="92">
        <f t="shared" si="5660"/>
        <v>-0.008497288417</v>
      </c>
      <c r="AG568" s="92">
        <f t="shared" si="5660"/>
        <v>-0.008727280253</v>
      </c>
      <c r="AH568" s="92">
        <f t="shared" si="5660"/>
        <v>-0.0004850613201</v>
      </c>
      <c r="AI568" s="92">
        <f t="shared" si="5660"/>
        <v>-0.000552853191</v>
      </c>
      <c r="AJ568" s="20"/>
      <c r="AK568" s="20">
        <f t="shared" ref="AK568:AQ568" si="5661">AC568*AC568</f>
        <v>0</v>
      </c>
      <c r="AL568" s="20">
        <f t="shared" si="5661"/>
        <v>0.00000008143863723</v>
      </c>
      <c r="AM568" s="20">
        <f t="shared" si="5661"/>
        <v>0.0000000359040565</v>
      </c>
      <c r="AN568" s="20">
        <f t="shared" si="5661"/>
        <v>0.00007220391045</v>
      </c>
      <c r="AO568" s="20">
        <f t="shared" si="5661"/>
        <v>0.00007616542061</v>
      </c>
      <c r="AP568" s="20">
        <f t="shared" si="5661"/>
        <v>0.0000002352844843</v>
      </c>
      <c r="AQ568" s="20">
        <f t="shared" si="5661"/>
        <v>0.0000003056466508</v>
      </c>
      <c r="AR568" s="20"/>
      <c r="AS568" s="20">
        <f t="shared" ref="AS568:AX568" si="5662">$AC568*AD568</f>
        <v>0</v>
      </c>
      <c r="AT568" s="20">
        <f t="shared" si="5662"/>
        <v>0</v>
      </c>
      <c r="AU568" s="20">
        <f t="shared" si="5662"/>
        <v>0</v>
      </c>
      <c r="AV568" s="20">
        <f t="shared" si="5662"/>
        <v>0</v>
      </c>
      <c r="AW568" s="20">
        <f t="shared" si="5662"/>
        <v>0</v>
      </c>
      <c r="AX568" s="20">
        <f t="shared" si="5662"/>
        <v>0</v>
      </c>
      <c r="AY568" s="20"/>
      <c r="AZ568" s="20">
        <f t="shared" ref="AZ568:BD568" si="5663">$AD568*AE568</f>
        <v>-0.00000005407381466</v>
      </c>
      <c r="BA568" s="20">
        <f t="shared" si="5663"/>
        <v>-0.00000242490991</v>
      </c>
      <c r="BB568" s="20">
        <f t="shared" si="5663"/>
        <v>-0.000002490543728</v>
      </c>
      <c r="BC568" s="20">
        <f t="shared" si="5663"/>
        <v>-0.0000001384241589</v>
      </c>
      <c r="BD568" s="20">
        <f t="shared" si="5663"/>
        <v>-0.0000001577702339</v>
      </c>
      <c r="BE568" s="20"/>
      <c r="BF568" s="20">
        <f t="shared" ref="BF568:BI568" si="5664">$AE568*AF568</f>
        <v>0.000001610097289</v>
      </c>
      <c r="BG568" s="20">
        <f t="shared" si="5664"/>
        <v>0.000001653676983</v>
      </c>
      <c r="BH568" s="20">
        <f t="shared" si="5664"/>
        <v>0.0000000919111931</v>
      </c>
      <c r="BI568" s="20">
        <f t="shared" si="5664"/>
        <v>0.0000001047566447</v>
      </c>
      <c r="BJ568" s="20"/>
      <c r="BK568" s="20">
        <f t="shared" ref="BK568:BM568" si="5665">$AF568*AG568</f>
        <v>0.00007415821741</v>
      </c>
      <c r="BL568" s="20">
        <f t="shared" si="5665"/>
        <v>0.000004121705937</v>
      </c>
      <c r="BM568" s="20">
        <f t="shared" si="5665"/>
        <v>0.000004697753016</v>
      </c>
      <c r="BN568" s="20"/>
      <c r="BO568" s="20">
        <f t="shared" ref="BO568:BP568" si="5666">$AG568*AH568</f>
        <v>0.000004233266081</v>
      </c>
      <c r="BP568" s="20">
        <f t="shared" si="5666"/>
        <v>0.000004824904736</v>
      </c>
      <c r="BQ568" s="20"/>
      <c r="BR568" s="20">
        <f t="shared" si="27"/>
        <v>0.0000002681676987</v>
      </c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0"/>
      <c r="DB568" s="20"/>
      <c r="DC568" s="20"/>
      <c r="DD568" s="20"/>
      <c r="DE568" s="20"/>
    </row>
    <row r="569" ht="15.75" customHeight="1">
      <c r="A569" s="86">
        <v>44987.0</v>
      </c>
      <c r="B569" s="490">
        <v>0.0512</v>
      </c>
      <c r="C569" s="490">
        <v>0.0524</v>
      </c>
      <c r="D569" s="490">
        <v>0.056100000000000004</v>
      </c>
      <c r="E569" s="20">
        <v>0.04458</v>
      </c>
      <c r="F569" s="20">
        <v>0.045309999999999996</v>
      </c>
      <c r="G569" s="20">
        <v>0.01627</v>
      </c>
      <c r="H569" s="20">
        <v>0.02204</v>
      </c>
      <c r="I569" s="20" t="s">
        <v>185</v>
      </c>
      <c r="J569" s="20"/>
      <c r="K569" s="86">
        <v>44987.0</v>
      </c>
      <c r="L569" s="89">
        <v>0.9438</v>
      </c>
      <c r="M569" s="89">
        <v>136.8</v>
      </c>
      <c r="N569" s="20"/>
      <c r="O569" s="20"/>
      <c r="P569" s="20"/>
      <c r="Q569" s="20"/>
      <c r="R569" s="20"/>
      <c r="S569" s="86">
        <v>44987.0</v>
      </c>
      <c r="T569" s="20">
        <f t="shared" ref="T569:V569" si="5667">(1+B569)*1</f>
        <v>1.0512</v>
      </c>
      <c r="U569" s="20">
        <f t="shared" si="5667"/>
        <v>1.0524</v>
      </c>
      <c r="V569" s="20">
        <f t="shared" si="5667"/>
        <v>1.0561</v>
      </c>
      <c r="W569" s="91">
        <f t="shared" ref="W569:X569" si="5668">(1+E569)*$L569</f>
        <v>0.985874604</v>
      </c>
      <c r="X569" s="91">
        <f t="shared" si="5668"/>
        <v>0.986563578</v>
      </c>
      <c r="Y569" s="91">
        <f t="shared" ref="Y569:Z569" si="5669">(1+G569)*$M569</f>
        <v>139.025736</v>
      </c>
      <c r="Z569" s="91">
        <f t="shared" si="5669"/>
        <v>139.815072</v>
      </c>
      <c r="AA569" s="20"/>
      <c r="AB569" s="86">
        <v>44987.0</v>
      </c>
      <c r="AC569" s="92">
        <f t="shared" ref="AC569:AI569" si="5670">LN(T569/T568)</f>
        <v>0.0006661274453</v>
      </c>
      <c r="AD569" s="92">
        <f t="shared" si="5670"/>
        <v>0.0009506607808</v>
      </c>
      <c r="AE569" s="92">
        <f t="shared" si="5670"/>
        <v>0.0006630357809</v>
      </c>
      <c r="AF569" s="92">
        <f t="shared" si="5670"/>
        <v>0.007165419033</v>
      </c>
      <c r="AG569" s="92">
        <f t="shared" si="5670"/>
        <v>0.007212878987</v>
      </c>
      <c r="AH569" s="92">
        <f t="shared" si="5670"/>
        <v>0.004278299525</v>
      </c>
      <c r="AI569" s="92">
        <f t="shared" si="5670"/>
        <v>0.004150940633</v>
      </c>
      <c r="AJ569" s="20"/>
      <c r="AK569" s="20">
        <f t="shared" ref="AK569:AQ569" si="5671">AC569*AC569</f>
        <v>0.0000004437257734</v>
      </c>
      <c r="AL569" s="20">
        <f t="shared" si="5671"/>
        <v>0.0000009037559201</v>
      </c>
      <c r="AM569" s="20">
        <f t="shared" si="5671"/>
        <v>0.0000004396164467</v>
      </c>
      <c r="AN569" s="20">
        <f t="shared" si="5671"/>
        <v>0.00005134322992</v>
      </c>
      <c r="AO569" s="20">
        <f t="shared" si="5671"/>
        <v>0.00005202562329</v>
      </c>
      <c r="AP569" s="20">
        <f t="shared" si="5671"/>
        <v>0.00001830384683</v>
      </c>
      <c r="AQ569" s="20">
        <f t="shared" si="5671"/>
        <v>0.00001723030814</v>
      </c>
      <c r="AR569" s="20"/>
      <c r="AS569" s="20">
        <f t="shared" ref="AS569:AX569" si="5672">$AC569*AD569</f>
        <v>0.0000006332612372</v>
      </c>
      <c r="AT569" s="20">
        <f t="shared" si="5672"/>
        <v>0.0000004416663308</v>
      </c>
      <c r="AU569" s="20">
        <f t="shared" si="5672"/>
        <v>0.000004773082275</v>
      </c>
      <c r="AV569" s="20">
        <f t="shared" si="5672"/>
        <v>0.000004804696653</v>
      </c>
      <c r="AW569" s="20">
        <f t="shared" si="5672"/>
        <v>0.000002849892733</v>
      </c>
      <c r="AX569" s="20">
        <f t="shared" si="5672"/>
        <v>0.000002765055479</v>
      </c>
      <c r="AY569" s="20"/>
      <c r="AZ569" s="20">
        <f t="shared" ref="AZ569:BD569" si="5673">$AD569*AE569</f>
        <v>0.0000006303221131</v>
      </c>
      <c r="BA569" s="20">
        <f t="shared" si="5673"/>
        <v>0.000006811882852</v>
      </c>
      <c r="BB569" s="20">
        <f t="shared" si="5673"/>
        <v>0.00000685700117</v>
      </c>
      <c r="BC569" s="20">
        <f t="shared" si="5673"/>
        <v>0.000004067211567</v>
      </c>
      <c r="BD569" s="20">
        <f t="shared" si="5673"/>
        <v>0.000003946136463</v>
      </c>
      <c r="BE569" s="20"/>
      <c r="BF569" s="20">
        <f t="shared" ref="BF569:BI569" si="5674">$AE569*AF569</f>
        <v>0.000004750929204</v>
      </c>
      <c r="BG569" s="20">
        <f t="shared" si="5674"/>
        <v>0.000004782396852</v>
      </c>
      <c r="BH569" s="20">
        <f t="shared" si="5674"/>
        <v>0.000002836665666</v>
      </c>
      <c r="BI569" s="20">
        <f t="shared" si="5674"/>
        <v>0.000002752222164</v>
      </c>
      <c r="BJ569" s="20"/>
      <c r="BK569" s="20">
        <f t="shared" ref="BK569:BM569" si="5675">$AF569*AG569</f>
        <v>0.00005168330038</v>
      </c>
      <c r="BL569" s="20">
        <f t="shared" si="5675"/>
        <v>0.00003065580885</v>
      </c>
      <c r="BM569" s="20">
        <f t="shared" si="5675"/>
        <v>0.00002974322902</v>
      </c>
      <c r="BN569" s="20"/>
      <c r="BO569" s="20">
        <f t="shared" ref="BO569:BP569" si="5676">$AG569*AH569</f>
        <v>0.00003085885675</v>
      </c>
      <c r="BP569" s="20">
        <f t="shared" si="5676"/>
        <v>0.00002994023247</v>
      </c>
      <c r="BQ569" s="20"/>
      <c r="BR569" s="20">
        <f t="shared" si="27"/>
        <v>0.00001775896734</v>
      </c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/>
      <c r="DB569" s="20"/>
      <c r="DC569" s="20"/>
      <c r="DD569" s="20"/>
      <c r="DE569" s="20"/>
    </row>
    <row r="570" ht="15.75" customHeight="1">
      <c r="A570" s="86">
        <v>44988.0</v>
      </c>
      <c r="B570" s="490">
        <v>0.0516</v>
      </c>
      <c r="C570" s="490">
        <v>0.0525</v>
      </c>
      <c r="D570" s="490">
        <v>0.055999999999999994</v>
      </c>
      <c r="E570" s="20">
        <v>0.04468</v>
      </c>
      <c r="F570" s="20">
        <v>0.04549</v>
      </c>
      <c r="G570" s="20">
        <v>0.01624</v>
      </c>
      <c r="H570" s="20">
        <v>0.02249</v>
      </c>
      <c r="I570" s="20" t="s">
        <v>185</v>
      </c>
      <c r="J570" s="20"/>
      <c r="K570" s="86">
        <v>44988.0</v>
      </c>
      <c r="L570" s="89">
        <v>0.9407</v>
      </c>
      <c r="M570" s="89">
        <v>135.95</v>
      </c>
      <c r="N570" s="20"/>
      <c r="O570" s="20"/>
      <c r="P570" s="20"/>
      <c r="Q570" s="20"/>
      <c r="R570" s="20"/>
      <c r="S570" s="86">
        <v>44988.0</v>
      </c>
      <c r="T570" s="20">
        <f t="shared" ref="T570:V570" si="5677">(1+B570)*1</f>
        <v>1.0516</v>
      </c>
      <c r="U570" s="20">
        <f t="shared" si="5677"/>
        <v>1.0525</v>
      </c>
      <c r="V570" s="20">
        <f t="shared" si="5677"/>
        <v>1.056</v>
      </c>
      <c r="W570" s="91">
        <f t="shared" ref="W570:X570" si="5678">(1+E570)*$L570</f>
        <v>0.982730476</v>
      </c>
      <c r="X570" s="91">
        <f t="shared" si="5678"/>
        <v>0.983492443</v>
      </c>
      <c r="Y570" s="91">
        <f t="shared" ref="Y570:Z570" si="5679">(1+G570)*$M570</f>
        <v>138.157828</v>
      </c>
      <c r="Z570" s="91">
        <f t="shared" si="5679"/>
        <v>139.0075155</v>
      </c>
      <c r="AA570" s="20"/>
      <c r="AB570" s="86">
        <v>44988.0</v>
      </c>
      <c r="AC570" s="92">
        <f t="shared" ref="AC570:AI570" si="5680">LN(T570/T569)</f>
        <v>0.0003804451254</v>
      </c>
      <c r="AD570" s="92">
        <f t="shared" si="5680"/>
        <v>0.0000950163904</v>
      </c>
      <c r="AE570" s="92">
        <f t="shared" si="5680"/>
        <v>-0.00009469248622</v>
      </c>
      <c r="AF570" s="92">
        <f t="shared" si="5680"/>
        <v>-0.00319427264</v>
      </c>
      <c r="AG570" s="92">
        <f t="shared" si="5680"/>
        <v>-0.003117817417</v>
      </c>
      <c r="AH570" s="92">
        <f t="shared" si="5680"/>
        <v>-0.00626235426</v>
      </c>
      <c r="AI570" s="92">
        <f t="shared" si="5680"/>
        <v>-0.005792635133</v>
      </c>
      <c r="AJ570" s="20"/>
      <c r="AK570" s="20">
        <f t="shared" ref="AK570:AQ570" si="5681">AC570*AC570</f>
        <v>0.0000001447384934</v>
      </c>
      <c r="AL570" s="20">
        <f t="shared" si="5681"/>
        <v>0.000000009028114444</v>
      </c>
      <c r="AM570" s="20">
        <f t="shared" si="5681"/>
        <v>0.000000008966666947</v>
      </c>
      <c r="AN570" s="20">
        <f t="shared" si="5681"/>
        <v>0.0000102033777</v>
      </c>
      <c r="AO570" s="20">
        <f t="shared" si="5681"/>
        <v>0.000009720785449</v>
      </c>
      <c r="AP570" s="20">
        <f t="shared" si="5681"/>
        <v>0.00003921708088</v>
      </c>
      <c r="AQ570" s="20">
        <f t="shared" si="5681"/>
        <v>0.00003355462178</v>
      </c>
      <c r="AR570" s="20"/>
      <c r="AS570" s="20">
        <f t="shared" ref="AS570:AX570" si="5682">$AC570*AD570</f>
        <v>0.00000003614852256</v>
      </c>
      <c r="AT570" s="20">
        <f t="shared" si="5682"/>
        <v>-0.00000003602529479</v>
      </c>
      <c r="AU570" s="20">
        <f t="shared" si="5682"/>
        <v>-0.000001215245455</v>
      </c>
      <c r="AV570" s="20">
        <f t="shared" si="5682"/>
        <v>-0.000001186158438</v>
      </c>
      <c r="AW570" s="20">
        <f t="shared" si="5682"/>
        <v>-0.000002382482152</v>
      </c>
      <c r="AX570" s="20">
        <f t="shared" si="5682"/>
        <v>-0.000002203779799</v>
      </c>
      <c r="AY570" s="20"/>
      <c r="AZ570" s="20">
        <f t="shared" ref="AZ570:BD570" si="5683">$AD570*AE570</f>
        <v>-0.000000008997338239</v>
      </c>
      <c r="BA570" s="20">
        <f t="shared" si="5683"/>
        <v>-0.0000003035082562</v>
      </c>
      <c r="BB570" s="20">
        <f t="shared" si="5683"/>
        <v>-0.0000002962437569</v>
      </c>
      <c r="BC570" s="20">
        <f t="shared" si="5683"/>
        <v>-0.0000005950262972</v>
      </c>
      <c r="BD570" s="20">
        <f t="shared" si="5683"/>
        <v>-0.0000005503952812</v>
      </c>
      <c r="BE570" s="20"/>
      <c r="BF570" s="20">
        <f t="shared" ref="BF570:BI570" si="5684">$AE570*AF570</f>
        <v>0.000000302473618</v>
      </c>
      <c r="BG570" s="20">
        <f t="shared" si="5684"/>
        <v>0.0000002952338828</v>
      </c>
      <c r="BH570" s="20">
        <f t="shared" si="5684"/>
        <v>0.0000005929978945</v>
      </c>
      <c r="BI570" s="20">
        <f t="shared" si="5684"/>
        <v>0.0000005485190225</v>
      </c>
      <c r="BJ570" s="20"/>
      <c r="BK570" s="20">
        <f t="shared" ref="BK570:BM570" si="5685">$AF570*AG570</f>
        <v>0.000009959158874</v>
      </c>
      <c r="BL570" s="20">
        <f t="shared" si="5685"/>
        <v>0.00002000366688</v>
      </c>
      <c r="BM570" s="20">
        <f t="shared" si="5685"/>
        <v>0.00001850325592</v>
      </c>
      <c r="BN570" s="20"/>
      <c r="BO570" s="20">
        <f t="shared" ref="BO570:BP570" si="5686">$AG570*AH570</f>
        <v>0.00001952487719</v>
      </c>
      <c r="BP570" s="20">
        <f t="shared" si="5686"/>
        <v>0.00001806037871</v>
      </c>
      <c r="BQ570" s="20"/>
      <c r="BR570" s="20">
        <f t="shared" si="27"/>
        <v>0.0000362755333</v>
      </c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/>
      <c r="DB570" s="20"/>
      <c r="DC570" s="20"/>
      <c r="DD570" s="20"/>
      <c r="DE570" s="20"/>
    </row>
    <row r="571" ht="15.75" customHeight="1">
      <c r="A571" s="86">
        <v>44991.0</v>
      </c>
      <c r="B571" s="490">
        <v>0.0509</v>
      </c>
      <c r="C571" s="490">
        <v>0.051399999999999994</v>
      </c>
      <c r="D571" s="490">
        <v>0.054900000000000004</v>
      </c>
      <c r="E571" s="20">
        <v>0.044500000000000005</v>
      </c>
      <c r="F571" s="20">
        <v>0.04519</v>
      </c>
      <c r="G571" s="20">
        <v>0.016200000000000003</v>
      </c>
      <c r="H571" s="20">
        <v>0.02257</v>
      </c>
      <c r="I571" s="20" t="s">
        <v>185</v>
      </c>
      <c r="J571" s="20"/>
      <c r="K571" s="86">
        <v>44991.0</v>
      </c>
      <c r="L571" s="89">
        <v>0.9365</v>
      </c>
      <c r="M571" s="89">
        <v>135.96</v>
      </c>
      <c r="N571" s="20"/>
      <c r="O571" s="20"/>
      <c r="P571" s="20"/>
      <c r="Q571" s="20"/>
      <c r="R571" s="20"/>
      <c r="S571" s="86">
        <v>44991.0</v>
      </c>
      <c r="T571" s="20">
        <f t="shared" ref="T571:V571" si="5687">(1+B571)*1</f>
        <v>1.0509</v>
      </c>
      <c r="U571" s="20">
        <f t="shared" si="5687"/>
        <v>1.0514</v>
      </c>
      <c r="V571" s="20">
        <f t="shared" si="5687"/>
        <v>1.0549</v>
      </c>
      <c r="W571" s="91">
        <f t="shared" ref="W571:X571" si="5688">(1+E571)*$L571</f>
        <v>0.97817425</v>
      </c>
      <c r="X571" s="91">
        <f t="shared" si="5688"/>
        <v>0.978820435</v>
      </c>
      <c r="Y571" s="91">
        <f t="shared" ref="Y571:Z571" si="5689">(1+G571)*$M571</f>
        <v>138.162552</v>
      </c>
      <c r="Z571" s="91">
        <f t="shared" si="5689"/>
        <v>139.0286172</v>
      </c>
      <c r="AA571" s="20"/>
      <c r="AB571" s="86">
        <v>44991.0</v>
      </c>
      <c r="AC571" s="92">
        <f t="shared" ref="AC571:AI571" si="5690">LN(T571/T570)</f>
        <v>-0.0006658739842</v>
      </c>
      <c r="AD571" s="92">
        <f t="shared" si="5690"/>
        <v>-0.001045677171</v>
      </c>
      <c r="AE571" s="92">
        <f t="shared" si="5690"/>
        <v>-0.001042209578</v>
      </c>
      <c r="AF571" s="92">
        <f t="shared" si="5690"/>
        <v>-0.004647073505</v>
      </c>
      <c r="AG571" s="92">
        <f t="shared" si="5690"/>
        <v>-0.004761745061</v>
      </c>
      <c r="AH571" s="92">
        <f t="shared" si="5690"/>
        <v>0.00003419219386</v>
      </c>
      <c r="AI571" s="92">
        <f t="shared" si="5690"/>
        <v>0.0001517910628</v>
      </c>
      <c r="AJ571" s="20"/>
      <c r="AK571" s="20">
        <f t="shared" ref="AK571:AQ571" si="5691">AC571*AC571</f>
        <v>0.0000004433881628</v>
      </c>
      <c r="AL571" s="20">
        <f t="shared" si="5691"/>
        <v>0.000001093440746</v>
      </c>
      <c r="AM571" s="20">
        <f t="shared" si="5691"/>
        <v>0.000001086200805</v>
      </c>
      <c r="AN571" s="20">
        <f t="shared" si="5691"/>
        <v>0.00002159529216</v>
      </c>
      <c r="AO571" s="20">
        <f t="shared" si="5691"/>
        <v>0.00002267421603</v>
      </c>
      <c r="AP571" s="20">
        <f t="shared" si="5691"/>
        <v>0.000000001169106121</v>
      </c>
      <c r="AQ571" s="20">
        <f t="shared" si="5691"/>
        <v>0.00000002304052675</v>
      </c>
      <c r="AR571" s="20"/>
      <c r="AS571" s="20">
        <f t="shared" ref="AS571:AX571" si="5692">$AC571*AD571</f>
        <v>0.0000006962892241</v>
      </c>
      <c r="AT571" s="20">
        <f t="shared" si="5692"/>
        <v>0.0000006939802443</v>
      </c>
      <c r="AU571" s="20">
        <f t="shared" si="5692"/>
        <v>0.00000309436535</v>
      </c>
      <c r="AV571" s="20">
        <f t="shared" si="5692"/>
        <v>0.000003170722156</v>
      </c>
      <c r="AW571" s="20">
        <f t="shared" si="5692"/>
        <v>-0.00000002276769235</v>
      </c>
      <c r="AX571" s="20">
        <f t="shared" si="5692"/>
        <v>-0.0000001010737198</v>
      </c>
      <c r="AY571" s="20"/>
      <c r="AZ571" s="20">
        <f t="shared" ref="AZ571:BD571" si="5693">$AD571*AE571</f>
        <v>0.000001089814764</v>
      </c>
      <c r="BA571" s="20">
        <f t="shared" si="5693"/>
        <v>0.000004859338677</v>
      </c>
      <c r="BB571" s="20">
        <f t="shared" si="5693"/>
        <v>0.000004979248106</v>
      </c>
      <c r="BC571" s="20">
        <f t="shared" si="5693"/>
        <v>-0.00000003575399655</v>
      </c>
      <c r="BD571" s="20">
        <f t="shared" si="5693"/>
        <v>-0.0000001587244492</v>
      </c>
      <c r="BE571" s="20"/>
      <c r="BF571" s="20">
        <f t="shared" ref="BF571:BI571" si="5694">$AE571*AF571</f>
        <v>0.000004843224519</v>
      </c>
      <c r="BG571" s="20">
        <f t="shared" si="5694"/>
        <v>0.000004962736313</v>
      </c>
      <c r="BH571" s="20">
        <f t="shared" si="5694"/>
        <v>-0.00000003563543195</v>
      </c>
      <c r="BI571" s="20">
        <f t="shared" si="5694"/>
        <v>-0.0000001581980996</v>
      </c>
      <c r="BJ571" s="20"/>
      <c r="BK571" s="20">
        <f t="shared" ref="BK571:BM571" si="5695">$AF571*AG571</f>
        <v>0.00002212817931</v>
      </c>
      <c r="BL571" s="20">
        <f t="shared" si="5695"/>
        <v>-0.0000001588936382</v>
      </c>
      <c r="BM571" s="20">
        <f t="shared" si="5695"/>
        <v>-0.0000007053842263</v>
      </c>
      <c r="BN571" s="20"/>
      <c r="BO571" s="20">
        <f t="shared" ref="BO571:BP571" si="5696">$AG571*AH571</f>
        <v>-0.0000001628145103</v>
      </c>
      <c r="BP571" s="20">
        <f t="shared" si="5696"/>
        <v>-0.0000007227903437</v>
      </c>
      <c r="BQ571" s="20"/>
      <c r="BR571" s="20">
        <f t="shared" si="27"/>
        <v>0.000000005190069446</v>
      </c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/>
      <c r="DB571" s="20"/>
      <c r="DC571" s="20"/>
      <c r="DD571" s="20"/>
      <c r="DE571" s="20"/>
    </row>
    <row r="572" ht="15.75" customHeight="1">
      <c r="A572" s="86">
        <v>44992.0</v>
      </c>
      <c r="B572" s="490">
        <v>0.051</v>
      </c>
      <c r="C572" s="490">
        <v>0.051500000000000004</v>
      </c>
      <c r="D572" s="490">
        <v>0.055099999999999996</v>
      </c>
      <c r="E572" s="20">
        <v>0.044640000000000006</v>
      </c>
      <c r="F572" s="20">
        <v>0.045309999999999996</v>
      </c>
      <c r="G572" s="20">
        <v>0.01618</v>
      </c>
      <c r="H572" s="20">
        <v>0.02262</v>
      </c>
      <c r="I572" s="20" t="s">
        <v>185</v>
      </c>
      <c r="J572" s="20"/>
      <c r="K572" s="86">
        <v>44992.0</v>
      </c>
      <c r="L572" s="89">
        <v>0.948</v>
      </c>
      <c r="M572" s="89">
        <v>137.17</v>
      </c>
      <c r="N572" s="20"/>
      <c r="O572" s="20"/>
      <c r="P572" s="20"/>
      <c r="Q572" s="20"/>
      <c r="R572" s="20"/>
      <c r="S572" s="86">
        <v>44992.0</v>
      </c>
      <c r="T572" s="20">
        <f t="shared" ref="T572:V572" si="5697">(1+B572)*1</f>
        <v>1.051</v>
      </c>
      <c r="U572" s="20">
        <f t="shared" si="5697"/>
        <v>1.0515</v>
      </c>
      <c r="V572" s="20">
        <f t="shared" si="5697"/>
        <v>1.0551</v>
      </c>
      <c r="W572" s="91">
        <f t="shared" ref="W572:X572" si="5698">(1+E572)*$L572</f>
        <v>0.99031872</v>
      </c>
      <c r="X572" s="91">
        <f t="shared" si="5698"/>
        <v>0.99095388</v>
      </c>
      <c r="Y572" s="91">
        <f t="shared" ref="Y572:Z572" si="5699">(1+G572)*$M572</f>
        <v>139.3894106</v>
      </c>
      <c r="Z572" s="91">
        <f t="shared" si="5699"/>
        <v>140.2727854</v>
      </c>
      <c r="AA572" s="20"/>
      <c r="AB572" s="86">
        <v>44992.0</v>
      </c>
      <c r="AC572" s="92">
        <f t="shared" ref="AC572:AI572" si="5700">LN(T572/T571)</f>
        <v>0.0000951520054</v>
      </c>
      <c r="AD572" s="92">
        <f t="shared" si="5700"/>
        <v>0.00009510675741</v>
      </c>
      <c r="AE572" s="92">
        <f t="shared" si="5700"/>
        <v>0.0001895734603</v>
      </c>
      <c r="AF572" s="92">
        <f t="shared" si="5700"/>
        <v>0.01233900681</v>
      </c>
      <c r="AG572" s="92">
        <f t="shared" si="5700"/>
        <v>0.01231978544</v>
      </c>
      <c r="AH572" s="92">
        <f t="shared" si="5700"/>
        <v>0.008840626304</v>
      </c>
      <c r="AI572" s="92">
        <f t="shared" si="5700"/>
        <v>0.008909202875</v>
      </c>
      <c r="AJ572" s="20"/>
      <c r="AK572" s="20">
        <f t="shared" ref="AK572:AQ572" si="5701">AC572*AC572</f>
        <v>0.000000009053904132</v>
      </c>
      <c r="AL572" s="20">
        <f t="shared" si="5701"/>
        <v>0.000000009045295304</v>
      </c>
      <c r="AM572" s="20">
        <f t="shared" si="5701"/>
        <v>0.00000003593809684</v>
      </c>
      <c r="AN572" s="20">
        <f t="shared" si="5701"/>
        <v>0.0001522510891</v>
      </c>
      <c r="AO572" s="20">
        <f t="shared" si="5701"/>
        <v>0.0001517771133</v>
      </c>
      <c r="AP572" s="20">
        <f t="shared" si="5701"/>
        <v>0.00007815667344</v>
      </c>
      <c r="AQ572" s="20">
        <f t="shared" si="5701"/>
        <v>0.00007937389587</v>
      </c>
      <c r="AR572" s="20"/>
      <c r="AS572" s="20">
        <f t="shared" ref="AS572:AX572" si="5702">$AC572*AD572</f>
        <v>0.000000009049598694</v>
      </c>
      <c r="AT572" s="20">
        <f t="shared" si="5702"/>
        <v>0.00000001803829492</v>
      </c>
      <c r="AU572" s="20">
        <f t="shared" si="5702"/>
        <v>0.000001174081243</v>
      </c>
      <c r="AV572" s="20">
        <f t="shared" si="5702"/>
        <v>0.000001172252291</v>
      </c>
      <c r="AW572" s="20">
        <f t="shared" si="5702"/>
        <v>0.0000008412033218</v>
      </c>
      <c r="AX572" s="20">
        <f t="shared" si="5702"/>
        <v>0.0000008477285201</v>
      </c>
      <c r="AY572" s="20"/>
      <c r="AZ572" s="20">
        <f t="shared" ref="AZ572:BD572" si="5703">$AD572*AE572</f>
        <v>0.0000000180297171</v>
      </c>
      <c r="BA572" s="20">
        <f t="shared" si="5703"/>
        <v>0.000001173522928</v>
      </c>
      <c r="BB572" s="20">
        <f t="shared" si="5703"/>
        <v>0.000001171694845</v>
      </c>
      <c r="BC572" s="20">
        <f t="shared" si="5703"/>
        <v>0.0000008408033012</v>
      </c>
      <c r="BD572" s="20">
        <f t="shared" si="5703"/>
        <v>0.0000008473253965</v>
      </c>
      <c r="BE572" s="20"/>
      <c r="BF572" s="20">
        <f t="shared" ref="BF572:BI572" si="5704">$AE572*AF572</f>
        <v>0.000002339148218</v>
      </c>
      <c r="BG572" s="20">
        <f t="shared" si="5704"/>
        <v>0.000002335504356</v>
      </c>
      <c r="BH572" s="20">
        <f t="shared" si="5704"/>
        <v>0.000001675948119</v>
      </c>
      <c r="BI572" s="20">
        <f t="shared" si="5704"/>
        <v>0.000001688948417</v>
      </c>
      <c r="BJ572" s="20"/>
      <c r="BK572" s="20">
        <f t="shared" ref="BK572:BM572" si="5705">$AF572*AG572</f>
        <v>0.0001520139165</v>
      </c>
      <c r="BL572" s="20">
        <f t="shared" si="5705"/>
        <v>0.0001090845482</v>
      </c>
      <c r="BM572" s="20">
        <f t="shared" si="5705"/>
        <v>0.000109930715</v>
      </c>
      <c r="BN572" s="20"/>
      <c r="BO572" s="20">
        <f t="shared" ref="BO572:BP572" si="5706">$AG572*AH572</f>
        <v>0.0001089146192</v>
      </c>
      <c r="BP572" s="20">
        <f t="shared" si="5706"/>
        <v>0.0001097594679</v>
      </c>
      <c r="BQ572" s="20"/>
      <c r="BR572" s="20">
        <f t="shared" si="27"/>
        <v>0.00007876293328</v>
      </c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/>
      <c r="DB572" s="20"/>
      <c r="DC572" s="20"/>
      <c r="DD572" s="20"/>
      <c r="DE572" s="20"/>
    </row>
    <row r="573" ht="15.75" customHeight="1">
      <c r="A573" s="86">
        <v>44993.0</v>
      </c>
      <c r="B573" s="490">
        <v>0.0519</v>
      </c>
      <c r="C573" s="490">
        <v>0.052300000000000006</v>
      </c>
      <c r="D573" s="490">
        <v>0.0556</v>
      </c>
      <c r="E573" s="20">
        <v>0.04501</v>
      </c>
      <c r="F573" s="20">
        <v>0.045599999999999995</v>
      </c>
      <c r="G573" s="20">
        <v>0.01623</v>
      </c>
      <c r="H573" s="20">
        <v>0.02273</v>
      </c>
      <c r="I573" s="20" t="s">
        <v>185</v>
      </c>
      <c r="J573" s="20"/>
      <c r="K573" s="86">
        <v>44993.0</v>
      </c>
      <c r="L573" s="89">
        <v>0.9486</v>
      </c>
      <c r="M573" s="89">
        <v>137.4</v>
      </c>
      <c r="N573" s="20"/>
      <c r="O573" s="20"/>
      <c r="P573" s="20"/>
      <c r="Q573" s="20"/>
      <c r="R573" s="20"/>
      <c r="S573" s="86">
        <v>44993.0</v>
      </c>
      <c r="T573" s="20">
        <f t="shared" ref="T573:V573" si="5707">(1+B573)*1</f>
        <v>1.0519</v>
      </c>
      <c r="U573" s="20">
        <f t="shared" si="5707"/>
        <v>1.0523</v>
      </c>
      <c r="V573" s="20">
        <f t="shared" si="5707"/>
        <v>1.0556</v>
      </c>
      <c r="W573" s="91">
        <f t="shared" ref="W573:X573" si="5708">(1+E573)*$L573</f>
        <v>0.991296486</v>
      </c>
      <c r="X573" s="91">
        <f t="shared" si="5708"/>
        <v>0.99185616</v>
      </c>
      <c r="Y573" s="91">
        <f t="shared" ref="Y573:Z573" si="5709">(1+G573)*$M573</f>
        <v>139.630002</v>
      </c>
      <c r="Z573" s="91">
        <f t="shared" si="5709"/>
        <v>140.523102</v>
      </c>
      <c r="AA573" s="20"/>
      <c r="AB573" s="86">
        <v>44993.0</v>
      </c>
      <c r="AC573" s="92">
        <f t="shared" ref="AC573:AI573" si="5710">LN(T573/T572)</f>
        <v>0.0008559608683</v>
      </c>
      <c r="AD573" s="92">
        <f t="shared" si="5710"/>
        <v>0.000760528604</v>
      </c>
      <c r="AE573" s="92">
        <f t="shared" si="5710"/>
        <v>0.0004737764811</v>
      </c>
      <c r="AF573" s="92">
        <f t="shared" si="5710"/>
        <v>0.0009868374813</v>
      </c>
      <c r="AG573" s="92">
        <f t="shared" si="5710"/>
        <v>0.000910102374</v>
      </c>
      <c r="AH573" s="92">
        <f t="shared" si="5710"/>
        <v>0.001724549969</v>
      </c>
      <c r="AI573" s="92">
        <f t="shared" si="5710"/>
        <v>0.001782908351</v>
      </c>
      <c r="AJ573" s="20"/>
      <c r="AK573" s="20">
        <f t="shared" ref="AK573:AQ573" si="5711">AC573*AC573</f>
        <v>0.000000732669008</v>
      </c>
      <c r="AL573" s="20">
        <f t="shared" si="5711"/>
        <v>0.0000005784037575</v>
      </c>
      <c r="AM573" s="20">
        <f t="shared" si="5711"/>
        <v>0.0000002244641541</v>
      </c>
      <c r="AN573" s="20">
        <f t="shared" si="5711"/>
        <v>0.0000009738482144</v>
      </c>
      <c r="AO573" s="20">
        <f t="shared" si="5711"/>
        <v>0.0000008282863311</v>
      </c>
      <c r="AP573" s="20">
        <f t="shared" si="5711"/>
        <v>0.000002974072594</v>
      </c>
      <c r="AQ573" s="20">
        <f t="shared" si="5711"/>
        <v>0.000003178762189</v>
      </c>
      <c r="AR573" s="20"/>
      <c r="AS573" s="20">
        <f t="shared" ref="AS573:AX573" si="5712">$AC573*AD573</f>
        <v>0.0000006509827242</v>
      </c>
      <c r="AT573" s="20">
        <f t="shared" si="5712"/>
        <v>0.0000004055341282</v>
      </c>
      <c r="AU573" s="20">
        <f t="shared" si="5712"/>
        <v>0.0000008446942673</v>
      </c>
      <c r="AV573" s="20">
        <f t="shared" si="5712"/>
        <v>0.0000007790120183</v>
      </c>
      <c r="AW573" s="20">
        <f t="shared" si="5712"/>
        <v>0.000001476147289</v>
      </c>
      <c r="AX573" s="20">
        <f t="shared" si="5712"/>
        <v>0.00000152609978</v>
      </c>
      <c r="AY573" s="20"/>
      <c r="AZ573" s="20">
        <f t="shared" ref="AZ573:BD573" si="5713">$AD573*AE573</f>
        <v>0.0000003603205658</v>
      </c>
      <c r="BA573" s="20">
        <f t="shared" si="5713"/>
        <v>0.000000750518132</v>
      </c>
      <c r="BB573" s="20">
        <f t="shared" si="5713"/>
        <v>0.000000692158888</v>
      </c>
      <c r="BC573" s="20">
        <f t="shared" si="5713"/>
        <v>0.00000131156958</v>
      </c>
      <c r="BD573" s="20">
        <f t="shared" si="5713"/>
        <v>0.000001355952799</v>
      </c>
      <c r="BE573" s="20"/>
      <c r="BF573" s="20">
        <f t="shared" ref="BF573:BI573" si="5714">$AE573*AF573</f>
        <v>0.0000004675403893</v>
      </c>
      <c r="BG573" s="20">
        <f t="shared" si="5714"/>
        <v>0.0000004311851002</v>
      </c>
      <c r="BH573" s="20">
        <f t="shared" si="5714"/>
        <v>0.0000008170512157</v>
      </c>
      <c r="BI573" s="20">
        <f t="shared" si="5714"/>
        <v>0.0000008447000448</v>
      </c>
      <c r="BJ573" s="20"/>
      <c r="BK573" s="20">
        <f t="shared" ref="BK573:BM573" si="5715">$AF573*AG573</f>
        <v>0.0000008981231344</v>
      </c>
      <c r="BL573" s="20">
        <f t="shared" si="5715"/>
        <v>0.000001701850547</v>
      </c>
      <c r="BM573" s="20">
        <f t="shared" si="5715"/>
        <v>0.000001759440787</v>
      </c>
      <c r="BN573" s="20"/>
      <c r="BO573" s="20">
        <f t="shared" ref="BO573:BP573" si="5716">$AG573*AH573</f>
        <v>0.000001569517021</v>
      </c>
      <c r="BP573" s="20">
        <f t="shared" si="5716"/>
        <v>0.000001622629123</v>
      </c>
      <c r="BQ573" s="20"/>
      <c r="BR573" s="20">
        <f t="shared" si="27"/>
        <v>0.000003074714541</v>
      </c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/>
      <c r="DB573" s="20"/>
      <c r="DC573" s="20"/>
      <c r="DD573" s="20"/>
      <c r="DE573" s="20"/>
    </row>
    <row r="574" ht="15.75" customHeight="1">
      <c r="A574" s="86">
        <v>44994.0</v>
      </c>
      <c r="B574" s="490">
        <v>0.0519</v>
      </c>
      <c r="C574" s="490">
        <v>0.0524</v>
      </c>
      <c r="D574" s="490">
        <v>0.0557</v>
      </c>
      <c r="E574" s="20">
        <v>0.04503</v>
      </c>
      <c r="F574" s="20">
        <v>0.04563</v>
      </c>
      <c r="G574" s="20">
        <v>0.01637</v>
      </c>
      <c r="H574" s="20">
        <v>0.02292</v>
      </c>
      <c r="I574" s="20" t="s">
        <v>185</v>
      </c>
      <c r="J574" s="20"/>
      <c r="K574" s="86">
        <v>44994.0</v>
      </c>
      <c r="L574" s="89">
        <v>0.9453</v>
      </c>
      <c r="M574" s="89">
        <v>136.18</v>
      </c>
      <c r="N574" s="20"/>
      <c r="O574" s="20"/>
      <c r="P574" s="20"/>
      <c r="Q574" s="20"/>
      <c r="R574" s="20"/>
      <c r="S574" s="86">
        <v>44994.0</v>
      </c>
      <c r="T574" s="20">
        <f t="shared" ref="T574:V574" si="5717">(1+B574)*1</f>
        <v>1.0519</v>
      </c>
      <c r="U574" s="20">
        <f t="shared" si="5717"/>
        <v>1.0524</v>
      </c>
      <c r="V574" s="20">
        <f t="shared" si="5717"/>
        <v>1.0557</v>
      </c>
      <c r="W574" s="91">
        <f t="shared" ref="W574:X574" si="5718">(1+E574)*$L574</f>
        <v>0.987866859</v>
      </c>
      <c r="X574" s="91">
        <f t="shared" si="5718"/>
        <v>0.988434039</v>
      </c>
      <c r="Y574" s="91">
        <f t="shared" ref="Y574:Z574" si="5719">(1+G574)*$M574</f>
        <v>138.4092666</v>
      </c>
      <c r="Z574" s="91">
        <f t="shared" si="5719"/>
        <v>139.3012456</v>
      </c>
      <c r="AA574" s="20"/>
      <c r="AB574" s="86">
        <v>44994.0</v>
      </c>
      <c r="AC574" s="92">
        <f t="shared" ref="AC574:AI574" si="5720">LN(T574/T573)</f>
        <v>0</v>
      </c>
      <c r="AD574" s="92">
        <f t="shared" si="5720"/>
        <v>0.00009502541937</v>
      </c>
      <c r="AE574" s="92">
        <f t="shared" si="5720"/>
        <v>0.00009472836648</v>
      </c>
      <c r="AF574" s="92">
        <f t="shared" si="5720"/>
        <v>-0.003465737622</v>
      </c>
      <c r="AG574" s="92">
        <f t="shared" si="5720"/>
        <v>-0.003456184763</v>
      </c>
      <c r="AH574" s="92">
        <f t="shared" si="5720"/>
        <v>-0.008781085133</v>
      </c>
      <c r="AI574" s="92">
        <f t="shared" si="5720"/>
        <v>-0.008733079706</v>
      </c>
      <c r="AJ574" s="20"/>
      <c r="AK574" s="20">
        <f t="shared" ref="AK574:AQ574" si="5721">AC574*AC574</f>
        <v>0</v>
      </c>
      <c r="AL574" s="20">
        <f t="shared" si="5721"/>
        <v>0.000000009029830327</v>
      </c>
      <c r="AM574" s="20">
        <f t="shared" si="5721"/>
        <v>0.000000008973463416</v>
      </c>
      <c r="AN574" s="20">
        <f t="shared" si="5721"/>
        <v>0.00001201133727</v>
      </c>
      <c r="AO574" s="20">
        <f t="shared" si="5721"/>
        <v>0.00001194521312</v>
      </c>
      <c r="AP574" s="20">
        <f t="shared" si="5721"/>
        <v>0.00007710745612</v>
      </c>
      <c r="AQ574" s="20">
        <f t="shared" si="5721"/>
        <v>0.00007626668114</v>
      </c>
      <c r="AR574" s="20"/>
      <c r="AS574" s="20">
        <f t="shared" ref="AS574:AX574" si="5722">$AC574*AD574</f>
        <v>0</v>
      </c>
      <c r="AT574" s="20">
        <f t="shared" si="5722"/>
        <v>0</v>
      </c>
      <c r="AU574" s="20">
        <f t="shared" si="5722"/>
        <v>0</v>
      </c>
      <c r="AV574" s="20">
        <f t="shared" si="5722"/>
        <v>0</v>
      </c>
      <c r="AW574" s="20">
        <f t="shared" si="5722"/>
        <v>0</v>
      </c>
      <c r="AX574" s="20">
        <f t="shared" si="5722"/>
        <v>0</v>
      </c>
      <c r="AY574" s="20"/>
      <c r="AZ574" s="20">
        <f t="shared" ref="AZ574:BD574" si="5723">$AD574*AE574</f>
        <v>0.000000009001602751</v>
      </c>
      <c r="BA574" s="20">
        <f t="shared" si="5723"/>
        <v>-0.000000329333171</v>
      </c>
      <c r="BB574" s="20">
        <f t="shared" si="5723"/>
        <v>-0.0000003284254066</v>
      </c>
      <c r="BC574" s="20">
        <f t="shared" si="5723"/>
        <v>-0.0000008344262973</v>
      </c>
      <c r="BD574" s="20">
        <f t="shared" si="5723"/>
        <v>-0.0000008298645614</v>
      </c>
      <c r="BE574" s="20"/>
      <c r="BF574" s="20">
        <f t="shared" ref="BF574:BI574" si="5724">$AE574*AF574</f>
        <v>-0.0000003283036636</v>
      </c>
      <c r="BG574" s="20">
        <f t="shared" si="5724"/>
        <v>-0.0000003273987369</v>
      </c>
      <c r="BH574" s="20">
        <f t="shared" si="5724"/>
        <v>-0.0000008318178506</v>
      </c>
      <c r="BI574" s="20">
        <f t="shared" si="5724"/>
        <v>-0.0000008272703748</v>
      </c>
      <c r="BJ574" s="20"/>
      <c r="BK574" s="20">
        <f t="shared" ref="BK574:BM574" si="5725">$AF574*AG574</f>
        <v>0.00001197822956</v>
      </c>
      <c r="BL574" s="20">
        <f t="shared" si="5725"/>
        <v>0.00003043293711</v>
      </c>
      <c r="BM574" s="20">
        <f t="shared" si="5725"/>
        <v>0.0000302665629</v>
      </c>
      <c r="BN574" s="20"/>
      <c r="BO574" s="20">
        <f t="shared" ref="BO574:BP574" si="5726">$AG574*AH574</f>
        <v>0.00003034905264</v>
      </c>
      <c r="BP574" s="20">
        <f t="shared" si="5726"/>
        <v>0.00003018313702</v>
      </c>
      <c r="BQ574" s="20"/>
      <c r="BR574" s="20">
        <f t="shared" si="27"/>
        <v>0.00007668591637</v>
      </c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0"/>
      <c r="DB574" s="20"/>
      <c r="DC574" s="20"/>
      <c r="DD574" s="20"/>
      <c r="DE574" s="20"/>
    </row>
    <row r="575" ht="15.75" customHeight="1">
      <c r="A575" s="86">
        <v>44995.0</v>
      </c>
      <c r="B575" s="490">
        <v>0.051399999999999994</v>
      </c>
      <c r="C575" s="490">
        <v>0.0518</v>
      </c>
      <c r="D575" s="490">
        <v>0.0555</v>
      </c>
      <c r="E575" s="20">
        <v>0.044969999999999996</v>
      </c>
      <c r="F575" s="20">
        <v>0.04561</v>
      </c>
      <c r="G575" s="20">
        <v>0.01613</v>
      </c>
      <c r="H575" s="20">
        <v>0.0223</v>
      </c>
      <c r="I575" s="20" t="s">
        <v>185</v>
      </c>
      <c r="J575" s="20"/>
      <c r="K575" s="86">
        <v>44995.0</v>
      </c>
      <c r="L575" s="89">
        <v>0.9402</v>
      </c>
      <c r="M575" s="89">
        <v>135.14</v>
      </c>
      <c r="N575" s="20"/>
      <c r="O575" s="20"/>
      <c r="P575" s="20"/>
      <c r="Q575" s="20"/>
      <c r="R575" s="20"/>
      <c r="S575" s="86">
        <v>44995.0</v>
      </c>
      <c r="T575" s="20">
        <f t="shared" ref="T575:V575" si="5727">(1+B575)*1</f>
        <v>1.0514</v>
      </c>
      <c r="U575" s="20">
        <f t="shared" si="5727"/>
        <v>1.0518</v>
      </c>
      <c r="V575" s="20">
        <f t="shared" si="5727"/>
        <v>1.0555</v>
      </c>
      <c r="W575" s="91">
        <f t="shared" ref="W575:X575" si="5728">(1+E575)*$L575</f>
        <v>0.982480794</v>
      </c>
      <c r="X575" s="91">
        <f t="shared" si="5728"/>
        <v>0.983082522</v>
      </c>
      <c r="Y575" s="91">
        <f t="shared" ref="Y575:Z575" si="5729">(1+G575)*$M575</f>
        <v>137.3198082</v>
      </c>
      <c r="Z575" s="91">
        <f t="shared" si="5729"/>
        <v>138.153622</v>
      </c>
      <c r="AA575" s="20"/>
      <c r="AB575" s="86">
        <v>44995.0</v>
      </c>
      <c r="AC575" s="92">
        <f t="shared" ref="AC575:AI575" si="5730">LN(T575/T574)</f>
        <v>-0.0004754433599</v>
      </c>
      <c r="AD575" s="92">
        <f t="shared" si="5730"/>
        <v>-0.0005702880109</v>
      </c>
      <c r="AE575" s="92">
        <f t="shared" si="5730"/>
        <v>-0.0001894657073</v>
      </c>
      <c r="AF575" s="92">
        <f t="shared" si="5730"/>
        <v>-0.005467135109</v>
      </c>
      <c r="AG575" s="92">
        <f t="shared" si="5730"/>
        <v>-0.005428846249</v>
      </c>
      <c r="AH575" s="92">
        <f t="shared" si="5730"/>
        <v>-0.007902424294</v>
      </c>
      <c r="AI575" s="92">
        <f t="shared" si="5730"/>
        <v>-0.008272553693</v>
      </c>
      <c r="AJ575" s="20"/>
      <c r="AK575" s="20">
        <f t="shared" ref="AK575:AQ575" si="5731">AC575*AC575</f>
        <v>0.0000002260463885</v>
      </c>
      <c r="AL575" s="20">
        <f t="shared" si="5731"/>
        <v>0.0000003252284154</v>
      </c>
      <c r="AM575" s="20">
        <f t="shared" si="5731"/>
        <v>0.00000003589725423</v>
      </c>
      <c r="AN575" s="20">
        <f t="shared" si="5731"/>
        <v>0.0000298895663</v>
      </c>
      <c r="AO575" s="20">
        <f t="shared" si="5731"/>
        <v>0.00002947237159</v>
      </c>
      <c r="AP575" s="20">
        <f t="shared" si="5731"/>
        <v>0.00006244830971</v>
      </c>
      <c r="AQ575" s="20">
        <f t="shared" si="5731"/>
        <v>0.0000684351446</v>
      </c>
      <c r="AR575" s="20"/>
      <c r="AS575" s="20">
        <f t="shared" ref="AS575:AX575" si="5732">$AC575*AD575</f>
        <v>0.000000271139648</v>
      </c>
      <c r="AT575" s="20">
        <f t="shared" si="5732"/>
        <v>0.00000009008021245</v>
      </c>
      <c r="AU575" s="20">
        <f t="shared" si="5732"/>
        <v>0.000002599313085</v>
      </c>
      <c r="AV575" s="20">
        <f t="shared" si="5732"/>
        <v>0.000002581108901</v>
      </c>
      <c r="AW575" s="20">
        <f t="shared" si="5732"/>
        <v>0.000003757155157</v>
      </c>
      <c r="AX575" s="20">
        <f t="shared" si="5732"/>
        <v>0.000003933130723</v>
      </c>
      <c r="AY575" s="20"/>
      <c r="AZ575" s="20">
        <f t="shared" ref="AZ575:BD575" si="5733">$AD575*AE575</f>
        <v>0.0000001080500213</v>
      </c>
      <c r="BA575" s="20">
        <f t="shared" si="5733"/>
        <v>0.000003117841607</v>
      </c>
      <c r="BB575" s="20">
        <f t="shared" si="5733"/>
        <v>0.000003096005929</v>
      </c>
      <c r="BC575" s="20">
        <f t="shared" si="5733"/>
        <v>0.000004506657832</v>
      </c>
      <c r="BD575" s="20">
        <f t="shared" si="5733"/>
        <v>0.000004717738191</v>
      </c>
      <c r="BE575" s="20"/>
      <c r="BF575" s="20">
        <f t="shared" ref="BF575:BI575" si="5734">$AE575*AF575</f>
        <v>0.00000103583462</v>
      </c>
      <c r="BG575" s="20">
        <f t="shared" si="5734"/>
        <v>0.000001028580194</v>
      </c>
      <c r="BH575" s="20">
        <f t="shared" si="5734"/>
        <v>0.000001497238408</v>
      </c>
      <c r="BI575" s="20">
        <f t="shared" si="5734"/>
        <v>0.000001567365236</v>
      </c>
      <c r="BJ575" s="20"/>
      <c r="BK575" s="20">
        <f t="shared" ref="BK575:BM575" si="5735">$AF575*AG575</f>
        <v>0.00002968023593</v>
      </c>
      <c r="BL575" s="20">
        <f t="shared" si="5735"/>
        <v>0.0000432036213</v>
      </c>
      <c r="BM575" s="20">
        <f t="shared" si="5735"/>
        <v>0.00004522716874</v>
      </c>
      <c r="BN575" s="20"/>
      <c r="BO575" s="20">
        <f t="shared" ref="BO575:BP575" si="5736">$AG575*AH575</f>
        <v>0.00004290104648</v>
      </c>
      <c r="BP575" s="20">
        <f t="shared" si="5736"/>
        <v>0.00004491042209</v>
      </c>
      <c r="BQ575" s="20"/>
      <c r="BR575" s="20">
        <f t="shared" si="27"/>
        <v>0.00006537322927</v>
      </c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20"/>
    </row>
    <row r="576" ht="15.75" customHeight="1">
      <c r="A576" s="86">
        <v>44998.0</v>
      </c>
      <c r="B576" s="490">
        <v>0.0495</v>
      </c>
      <c r="C576" s="490">
        <v>0.0501</v>
      </c>
      <c r="D576" s="490">
        <v>0.0546</v>
      </c>
      <c r="E576" s="20">
        <v>0.04429</v>
      </c>
      <c r="F576" s="20">
        <v>0.04517</v>
      </c>
      <c r="G576" s="20">
        <v>0.01572</v>
      </c>
      <c r="H576" s="20">
        <v>0.021339999999999998</v>
      </c>
      <c r="I576" s="20" t="s">
        <v>185</v>
      </c>
      <c r="J576" s="20"/>
      <c r="K576" s="86">
        <v>44998.0</v>
      </c>
      <c r="L576" s="89">
        <v>0.932</v>
      </c>
      <c r="M576" s="89">
        <v>133.25</v>
      </c>
      <c r="N576" s="20"/>
      <c r="O576" s="20"/>
      <c r="P576" s="20"/>
      <c r="Q576" s="20"/>
      <c r="R576" s="20"/>
      <c r="S576" s="86">
        <v>44998.0</v>
      </c>
      <c r="T576" s="20">
        <f t="shared" ref="T576:V576" si="5737">(1+B576)*1</f>
        <v>1.0495</v>
      </c>
      <c r="U576" s="20">
        <f t="shared" si="5737"/>
        <v>1.0501</v>
      </c>
      <c r="V576" s="20">
        <f t="shared" si="5737"/>
        <v>1.0546</v>
      </c>
      <c r="W576" s="91">
        <f t="shared" ref="W576:X576" si="5738">(1+E576)*$L576</f>
        <v>0.97327828</v>
      </c>
      <c r="X576" s="91">
        <f t="shared" si="5738"/>
        <v>0.97409844</v>
      </c>
      <c r="Y576" s="91">
        <f t="shared" ref="Y576:Z576" si="5739">(1+G576)*$M576</f>
        <v>135.34469</v>
      </c>
      <c r="Z576" s="91">
        <f t="shared" si="5739"/>
        <v>136.093555</v>
      </c>
      <c r="AA576" s="20"/>
      <c r="AB576" s="86">
        <v>44998.0</v>
      </c>
      <c r="AC576" s="92">
        <f t="shared" ref="AC576:AI576" si="5740">LN(T576/T575)</f>
        <v>-0.001808749125</v>
      </c>
      <c r="AD576" s="92">
        <f t="shared" si="5740"/>
        <v>-0.001617584443</v>
      </c>
      <c r="AE576" s="92">
        <f t="shared" si="5740"/>
        <v>-0.000853040192</v>
      </c>
      <c r="AF576" s="92">
        <f t="shared" si="5740"/>
        <v>-0.00941075211</v>
      </c>
      <c r="AG576" s="92">
        <f t="shared" si="5740"/>
        <v>-0.009180699462</v>
      </c>
      <c r="AH576" s="92">
        <f t="shared" si="5740"/>
        <v>-0.01448778818</v>
      </c>
      <c r="AI576" s="92">
        <f t="shared" si="5740"/>
        <v>-0.01502371525</v>
      </c>
      <c r="AJ576" s="20"/>
      <c r="AK576" s="20">
        <f t="shared" ref="AK576:AQ576" si="5741">AC576*AC576</f>
        <v>0.000003271573396</v>
      </c>
      <c r="AL576" s="20">
        <f t="shared" si="5741"/>
        <v>0.000002616579431</v>
      </c>
      <c r="AM576" s="20">
        <f t="shared" si="5741"/>
        <v>0.0000007276775692</v>
      </c>
      <c r="AN576" s="20">
        <f t="shared" si="5741"/>
        <v>0.00008856225528</v>
      </c>
      <c r="AO576" s="20">
        <f t="shared" si="5741"/>
        <v>0.0000842852426</v>
      </c>
      <c r="AP576" s="20">
        <f t="shared" si="5741"/>
        <v>0.0002098960064</v>
      </c>
      <c r="AQ576" s="20">
        <f t="shared" si="5741"/>
        <v>0.0002257120201</v>
      </c>
      <c r="AR576" s="20"/>
      <c r="AS576" s="20">
        <f t="shared" ref="AS576:AX576" si="5742">$AC576*AD576</f>
        <v>0.000002925804446</v>
      </c>
      <c r="AT576" s="20">
        <f t="shared" si="5742"/>
        <v>0.000001542935701</v>
      </c>
      <c r="AU576" s="20">
        <f t="shared" si="5742"/>
        <v>0.00001702168964</v>
      </c>
      <c r="AV576" s="20">
        <f t="shared" si="5742"/>
        <v>0.00001660558211</v>
      </c>
      <c r="AW576" s="20">
        <f t="shared" si="5742"/>
        <v>0.00002620477419</v>
      </c>
      <c r="AX576" s="20">
        <f t="shared" si="5742"/>
        <v>0.00002717413182</v>
      </c>
      <c r="AY576" s="20"/>
      <c r="AZ576" s="20">
        <f t="shared" ref="AZ576:BD576" si="5743">$AD576*AE576</f>
        <v>0.000001379864544</v>
      </c>
      <c r="BA576" s="20">
        <f t="shared" si="5743"/>
        <v>0.00001522268621</v>
      </c>
      <c r="BB576" s="20">
        <f t="shared" si="5743"/>
        <v>0.00001485055663</v>
      </c>
      <c r="BC576" s="20">
        <f t="shared" si="5743"/>
        <v>0.00002343522078</v>
      </c>
      <c r="BD576" s="20">
        <f t="shared" si="5743"/>
        <v>0.00002430212808</v>
      </c>
      <c r="BE576" s="20"/>
      <c r="BF576" s="20">
        <f t="shared" ref="BF576:BI576" si="5744">$AE576*AF576</f>
        <v>0.000008027749787</v>
      </c>
      <c r="BG576" s="20">
        <f t="shared" si="5744"/>
        <v>0.000007831505631</v>
      </c>
      <c r="BH576" s="20">
        <f t="shared" si="5744"/>
        <v>0.00001235866561</v>
      </c>
      <c r="BI576" s="20">
        <f t="shared" si="5744"/>
        <v>0.00001281583295</v>
      </c>
      <c r="BJ576" s="20"/>
      <c r="BK576" s="20">
        <f t="shared" ref="BK576:BM576" si="5745">$AF576*AG576</f>
        <v>0.00008639728683</v>
      </c>
      <c r="BL576" s="20">
        <f t="shared" si="5745"/>
        <v>0.0001363409832</v>
      </c>
      <c r="BM576" s="20">
        <f t="shared" si="5745"/>
        <v>0.00014138446</v>
      </c>
      <c r="BN576" s="20"/>
      <c r="BO576" s="20">
        <f t="shared" ref="BO576:BP576" si="5746">$AG576*AH576</f>
        <v>0.0001330080292</v>
      </c>
      <c r="BP576" s="20">
        <f t="shared" si="5746"/>
        <v>0.0001379282146</v>
      </c>
      <c r="BQ576" s="20"/>
      <c r="BR576" s="20">
        <f t="shared" si="27"/>
        <v>0.0002176604043</v>
      </c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/>
      <c r="DB576" s="20"/>
      <c r="DC576" s="20"/>
      <c r="DD576" s="20"/>
      <c r="DE576" s="20"/>
    </row>
    <row r="577" ht="15.75" customHeight="1">
      <c r="A577" s="86">
        <v>44999.0</v>
      </c>
      <c r="B577" s="490">
        <v>0.0489</v>
      </c>
      <c r="C577" s="490">
        <v>0.0495</v>
      </c>
      <c r="D577" s="490">
        <v>0.054400000000000004</v>
      </c>
      <c r="E577" s="20">
        <v>0.044109999999999996</v>
      </c>
      <c r="F577" s="20">
        <v>0.04505</v>
      </c>
      <c r="G577" s="20">
        <v>0.01464</v>
      </c>
      <c r="H577" s="20">
        <v>0.01902</v>
      </c>
      <c r="I577" s="20" t="s">
        <v>185</v>
      </c>
      <c r="J577" s="20"/>
      <c r="K577" s="86">
        <v>44999.0</v>
      </c>
      <c r="L577" s="89">
        <v>0.9318</v>
      </c>
      <c r="M577" s="89">
        <v>134.24</v>
      </c>
      <c r="N577" s="20"/>
      <c r="O577" s="20"/>
      <c r="P577" s="20"/>
      <c r="Q577" s="20"/>
      <c r="R577" s="20"/>
      <c r="S577" s="86">
        <v>44999.0</v>
      </c>
      <c r="T577" s="20">
        <f t="shared" ref="T577:V577" si="5747">(1+B577)*1</f>
        <v>1.0489</v>
      </c>
      <c r="U577" s="20">
        <f t="shared" si="5747"/>
        <v>1.0495</v>
      </c>
      <c r="V577" s="20">
        <f t="shared" si="5747"/>
        <v>1.0544</v>
      </c>
      <c r="W577" s="91">
        <f t="shared" ref="W577:X577" si="5748">(1+E577)*$L577</f>
        <v>0.972901698</v>
      </c>
      <c r="X577" s="91">
        <f t="shared" si="5748"/>
        <v>0.97377759</v>
      </c>
      <c r="Y577" s="91">
        <f t="shared" ref="Y577:Z577" si="5749">(1+G577)*$M577</f>
        <v>136.2052736</v>
      </c>
      <c r="Z577" s="91">
        <f t="shared" si="5749"/>
        <v>136.7932448</v>
      </c>
      <c r="AA577" s="20"/>
      <c r="AB577" s="86">
        <v>44999.0</v>
      </c>
      <c r="AC577" s="92">
        <f t="shared" ref="AC577:AI577" si="5750">LN(T577/T576)</f>
        <v>-0.0005718642931</v>
      </c>
      <c r="AD577" s="92">
        <f t="shared" si="5750"/>
        <v>-0.0005715374513</v>
      </c>
      <c r="AE577" s="92">
        <f t="shared" si="5750"/>
        <v>-0.0001896633481</v>
      </c>
      <c r="AF577" s="92">
        <f t="shared" si="5750"/>
        <v>-0.0003869960733</v>
      </c>
      <c r="AG577" s="92">
        <f t="shared" si="5750"/>
        <v>-0.0003294357525</v>
      </c>
      <c r="AH577" s="92">
        <f t="shared" si="5750"/>
        <v>0.006338328827</v>
      </c>
      <c r="AI577" s="92">
        <f t="shared" si="5750"/>
        <v>0.005128070202</v>
      </c>
      <c r="AJ577" s="20"/>
      <c r="AK577" s="20">
        <f t="shared" ref="AK577:AQ577" si="5751">AC577*AC577</f>
        <v>0.0000003270287698</v>
      </c>
      <c r="AL577" s="20">
        <f t="shared" si="5751"/>
        <v>0.0000003266550582</v>
      </c>
      <c r="AM577" s="20">
        <f t="shared" si="5751"/>
        <v>0.00000003597218562</v>
      </c>
      <c r="AN577" s="20">
        <f t="shared" si="5751"/>
        <v>0.0000001497659607</v>
      </c>
      <c r="AO577" s="20">
        <f t="shared" si="5751"/>
        <v>0.0000001085279151</v>
      </c>
      <c r="AP577" s="20">
        <f t="shared" si="5751"/>
        <v>0.00004017441232</v>
      </c>
      <c r="AQ577" s="20">
        <f t="shared" si="5751"/>
        <v>0.000026297104</v>
      </c>
      <c r="AR577" s="20"/>
      <c r="AS577" s="20">
        <f t="shared" ref="AS577:AX577" si="5752">$AC577*AD577</f>
        <v>0.0000003268418606</v>
      </c>
      <c r="AT577" s="20">
        <f t="shared" si="5752"/>
        <v>0.0000001084616965</v>
      </c>
      <c r="AU577" s="20">
        <f t="shared" si="5752"/>
        <v>0.0000002213092359</v>
      </c>
      <c r="AV577" s="20">
        <f t="shared" si="5752"/>
        <v>0.0000001883925438</v>
      </c>
      <c r="AW577" s="20">
        <f t="shared" si="5752"/>
        <v>-0.000003624663934</v>
      </c>
      <c r="AX577" s="20">
        <f t="shared" si="5752"/>
        <v>-0.000002932560241</v>
      </c>
      <c r="AY577" s="20"/>
      <c r="AZ577" s="20">
        <f t="shared" ref="AZ577:BD577" si="5753">$AD577*AE577</f>
        <v>0.0000001083997066</v>
      </c>
      <c r="BA577" s="20">
        <f t="shared" si="5753"/>
        <v>0.0000002211827494</v>
      </c>
      <c r="BB577" s="20">
        <f t="shared" si="5753"/>
        <v>0.0000001882848704</v>
      </c>
      <c r="BC577" s="20">
        <f t="shared" si="5753"/>
        <v>-0.000003622592303</v>
      </c>
      <c r="BD577" s="20">
        <f t="shared" si="5753"/>
        <v>-0.000002930884173</v>
      </c>
      <c r="BE577" s="20"/>
      <c r="BF577" s="20">
        <f t="shared" ref="BF577:BI577" si="5754">$AE577*AF577</f>
        <v>0.00000007339897097</v>
      </c>
      <c r="BG577" s="20">
        <f t="shared" si="5754"/>
        <v>0.00000006248188782</v>
      </c>
      <c r="BH577" s="20">
        <f t="shared" si="5754"/>
        <v>-0.000001202148667</v>
      </c>
      <c r="BI577" s="20">
        <f t="shared" si="5754"/>
        <v>-0.000000972606964</v>
      </c>
      <c r="BJ577" s="20"/>
      <c r="BK577" s="20">
        <f t="shared" ref="BK577:BM577" si="5755">$AF577*AG577</f>
        <v>0.0000001274903426</v>
      </c>
      <c r="BL577" s="20">
        <f t="shared" si="5755"/>
        <v>-0.000002452908367</v>
      </c>
      <c r="BM577" s="20">
        <f t="shared" si="5755"/>
        <v>-0.000001984543032</v>
      </c>
      <c r="BN577" s="20"/>
      <c r="BO577" s="20">
        <f t="shared" ref="BO577:BP577" si="5756">$AG577*AH577</f>
        <v>-0.000002088072127</v>
      </c>
      <c r="BP577" s="20">
        <f t="shared" si="5756"/>
        <v>-0.000001689369666</v>
      </c>
      <c r="BQ577" s="20"/>
      <c r="BR577" s="20">
        <f t="shared" si="27"/>
        <v>0.00003250339519</v>
      </c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20"/>
    </row>
    <row r="578" ht="15.75" customHeight="1">
      <c r="A578" s="86">
        <v>45000.0</v>
      </c>
      <c r="B578" s="490">
        <v>0.048600000000000004</v>
      </c>
      <c r="C578" s="490">
        <v>0.049400000000000006</v>
      </c>
      <c r="D578" s="490">
        <v>0.054299999999999994</v>
      </c>
      <c r="E578" s="20">
        <v>0.04397</v>
      </c>
      <c r="F578" s="20">
        <v>0.045</v>
      </c>
      <c r="G578" s="20">
        <v>0.01486</v>
      </c>
      <c r="H578" s="20">
        <v>0.01924</v>
      </c>
      <c r="I578" s="20" t="s">
        <v>185</v>
      </c>
      <c r="J578" s="20"/>
      <c r="K578" s="86">
        <v>45000.0</v>
      </c>
      <c r="L578" s="89">
        <v>0.9455</v>
      </c>
      <c r="M578" s="89">
        <v>133.48</v>
      </c>
      <c r="N578" s="20"/>
      <c r="O578" s="20"/>
      <c r="P578" s="20"/>
      <c r="Q578" s="20"/>
      <c r="R578" s="20"/>
      <c r="S578" s="86">
        <v>45000.0</v>
      </c>
      <c r="T578" s="20">
        <f t="shared" ref="T578:V578" si="5757">(1+B578)*1</f>
        <v>1.0486</v>
      </c>
      <c r="U578" s="20">
        <f t="shared" si="5757"/>
        <v>1.0494</v>
      </c>
      <c r="V578" s="20">
        <f t="shared" si="5757"/>
        <v>1.0543</v>
      </c>
      <c r="W578" s="91">
        <f t="shared" ref="W578:X578" si="5758">(1+E578)*$L578</f>
        <v>0.987073635</v>
      </c>
      <c r="X578" s="91">
        <f t="shared" si="5758"/>
        <v>0.9880475</v>
      </c>
      <c r="Y578" s="91">
        <f t="shared" ref="Y578:Z578" si="5759">(1+G578)*$M578</f>
        <v>135.4635128</v>
      </c>
      <c r="Z578" s="91">
        <f t="shared" si="5759"/>
        <v>136.0481552</v>
      </c>
      <c r="AA578" s="20"/>
      <c r="AB578" s="86">
        <v>45000.0</v>
      </c>
      <c r="AC578" s="92">
        <f t="shared" ref="AC578:AI578" si="5760">LN(T578/T577)</f>
        <v>-0.0002860548291</v>
      </c>
      <c r="AD578" s="92">
        <f t="shared" si="5760"/>
        <v>-0.00009528800808</v>
      </c>
      <c r="AE578" s="92">
        <f t="shared" si="5760"/>
        <v>-0.00009484516534</v>
      </c>
      <c r="AF578" s="92">
        <f t="shared" si="5760"/>
        <v>0.01446159424</v>
      </c>
      <c r="AG578" s="92">
        <f t="shared" si="5760"/>
        <v>0.01454784297</v>
      </c>
      <c r="AH578" s="92">
        <f t="shared" si="5760"/>
        <v>-0.005460786667</v>
      </c>
      <c r="AI578" s="92">
        <f t="shared" si="5760"/>
        <v>-0.005461718436</v>
      </c>
      <c r="AJ578" s="20"/>
      <c r="AK578" s="20">
        <f t="shared" ref="AK578:AQ578" si="5761">AC578*AC578</f>
        <v>0.00000008182736527</v>
      </c>
      <c r="AL578" s="20">
        <f t="shared" si="5761"/>
        <v>0.000000009079804483</v>
      </c>
      <c r="AM578" s="20">
        <f t="shared" si="5761"/>
        <v>0.000000008995605388</v>
      </c>
      <c r="AN578" s="20">
        <f t="shared" si="5761"/>
        <v>0.0002091377079</v>
      </c>
      <c r="AO578" s="20">
        <f t="shared" si="5761"/>
        <v>0.0002116397351</v>
      </c>
      <c r="AP578" s="20">
        <f t="shared" si="5761"/>
        <v>0.00002982019102</v>
      </c>
      <c r="AQ578" s="20">
        <f t="shared" si="5761"/>
        <v>0.00002983036827</v>
      </c>
      <c r="AR578" s="20"/>
      <c r="AS578" s="20">
        <f t="shared" ref="AS578:AX578" si="5762">$AC578*AD578</f>
        <v>0.00000002725759487</v>
      </c>
      <c r="AT578" s="20">
        <f t="shared" si="5762"/>
        <v>0.00000002713091756</v>
      </c>
      <c r="AU578" s="20">
        <f t="shared" si="5762"/>
        <v>-0.000004136808868</v>
      </c>
      <c r="AV578" s="20">
        <f t="shared" si="5762"/>
        <v>-0.000004161480735</v>
      </c>
      <c r="AW578" s="20">
        <f t="shared" si="5762"/>
        <v>0.000001562084397</v>
      </c>
      <c r="AX578" s="20">
        <f t="shared" si="5762"/>
        <v>0.000001562350934</v>
      </c>
      <c r="AY578" s="20"/>
      <c r="AZ578" s="20">
        <f t="shared" ref="AZ578:BD578" si="5763">$AD578*AE578</f>
        <v>0.000000009037606881</v>
      </c>
      <c r="BA578" s="20">
        <f t="shared" si="5763"/>
        <v>-0.000001378016508</v>
      </c>
      <c r="BB578" s="20">
        <f t="shared" si="5763"/>
        <v>-0.000001386234978</v>
      </c>
      <c r="BC578" s="20">
        <f t="shared" si="5763"/>
        <v>0.000000520347484</v>
      </c>
      <c r="BD578" s="20">
        <f t="shared" si="5763"/>
        <v>0.0000005204362704</v>
      </c>
      <c r="BE578" s="20"/>
      <c r="BF578" s="20">
        <f t="shared" ref="BF578:BI578" si="5764">$AE578*AF578</f>
        <v>-0.000001371612296</v>
      </c>
      <c r="BG578" s="20">
        <f t="shared" si="5764"/>
        <v>-0.000001379792572</v>
      </c>
      <c r="BH578" s="20">
        <f t="shared" si="5764"/>
        <v>0.0000005179292143</v>
      </c>
      <c r="BI578" s="20">
        <f t="shared" si="5764"/>
        <v>0.0000005180175881</v>
      </c>
      <c r="BJ578" s="20"/>
      <c r="BK578" s="20">
        <f t="shared" ref="BK578:BM578" si="5765">$AF578*AG578</f>
        <v>0.0002103850021</v>
      </c>
      <c r="BL578" s="20">
        <f t="shared" si="5765"/>
        <v>-0.00007897168099</v>
      </c>
      <c r="BM578" s="20">
        <f t="shared" si="5765"/>
        <v>-0.00007898515585</v>
      </c>
      <c r="BN578" s="20"/>
      <c r="BO578" s="20">
        <f t="shared" ref="BO578:BP578" si="5766">$AG578*AH578</f>
        <v>-0.00007944266692</v>
      </c>
      <c r="BP578" s="20">
        <f t="shared" si="5766"/>
        <v>-0.00007945622215</v>
      </c>
      <c r="BQ578" s="20"/>
      <c r="BR578" s="20">
        <f t="shared" si="27"/>
        <v>0.00002982527921</v>
      </c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0"/>
      <c r="DB578" s="20"/>
      <c r="DC578" s="20"/>
      <c r="DD578" s="20"/>
      <c r="DE578" s="20"/>
    </row>
    <row r="579" ht="15.75" customHeight="1">
      <c r="A579" s="86">
        <v>45001.0</v>
      </c>
      <c r="B579" s="490">
        <v>0.047599999999999996</v>
      </c>
      <c r="C579" s="490">
        <v>0.048600000000000004</v>
      </c>
      <c r="D579" s="490">
        <v>0.0538</v>
      </c>
      <c r="E579" s="20">
        <v>0.04392</v>
      </c>
      <c r="F579" s="20">
        <v>0.04498</v>
      </c>
      <c r="G579" s="20">
        <v>0.014610000000000001</v>
      </c>
      <c r="H579" s="20">
        <v>0.01879</v>
      </c>
      <c r="I579" s="20" t="s">
        <v>185</v>
      </c>
      <c r="J579" s="20"/>
      <c r="K579" s="86">
        <v>45001.0</v>
      </c>
      <c r="L579" s="89">
        <v>0.9428</v>
      </c>
      <c r="M579" s="89">
        <v>133.77</v>
      </c>
      <c r="N579" s="20"/>
      <c r="O579" s="20"/>
      <c r="P579" s="20"/>
      <c r="Q579" s="20"/>
      <c r="R579" s="20"/>
      <c r="S579" s="86">
        <v>45001.0</v>
      </c>
      <c r="T579" s="20">
        <f t="shared" ref="T579:V579" si="5767">(1+B579)*1</f>
        <v>1.0476</v>
      </c>
      <c r="U579" s="20">
        <f t="shared" si="5767"/>
        <v>1.0486</v>
      </c>
      <c r="V579" s="20">
        <f t="shared" si="5767"/>
        <v>1.0538</v>
      </c>
      <c r="W579" s="91">
        <f t="shared" ref="W579:X579" si="5768">(1+E579)*$L579</f>
        <v>0.984207776</v>
      </c>
      <c r="X579" s="91">
        <f t="shared" si="5768"/>
        <v>0.985207144</v>
      </c>
      <c r="Y579" s="91">
        <f t="shared" ref="Y579:Z579" si="5769">(1+G579)*$M579</f>
        <v>135.7243797</v>
      </c>
      <c r="Z579" s="91">
        <f t="shared" si="5769"/>
        <v>136.2835383</v>
      </c>
      <c r="AA579" s="20"/>
      <c r="AB579" s="86">
        <v>45001.0</v>
      </c>
      <c r="AC579" s="92">
        <f t="shared" ref="AC579:AI579" si="5770">LN(T579/T578)</f>
        <v>-0.0009541075049</v>
      </c>
      <c r="AD579" s="92">
        <f t="shared" si="5770"/>
        <v>-0.0007626311142</v>
      </c>
      <c r="AE579" s="92">
        <f t="shared" si="5770"/>
        <v>-0.0004743608077</v>
      </c>
      <c r="AF579" s="92">
        <f t="shared" si="5770"/>
        <v>-0.00290761228</v>
      </c>
      <c r="AG579" s="92">
        <f t="shared" si="5770"/>
        <v>-0.002878855976</v>
      </c>
      <c r="AH579" s="92">
        <f t="shared" si="5770"/>
        <v>0.001923883681</v>
      </c>
      <c r="AI579" s="92">
        <f t="shared" si="5770"/>
        <v>0.001728650497</v>
      </c>
      <c r="AJ579" s="20"/>
      <c r="AK579" s="20">
        <f t="shared" ref="AK579:AQ579" si="5771">AC579*AC579</f>
        <v>0.0000009103211309</v>
      </c>
      <c r="AL579" s="20">
        <f t="shared" si="5771"/>
        <v>0.0000005816062163</v>
      </c>
      <c r="AM579" s="20">
        <f t="shared" si="5771"/>
        <v>0.0000002250181759</v>
      </c>
      <c r="AN579" s="20">
        <f t="shared" si="5771"/>
        <v>0.000008454209171</v>
      </c>
      <c r="AO579" s="20">
        <f t="shared" si="5771"/>
        <v>0.000008287811729</v>
      </c>
      <c r="AP579" s="20">
        <f t="shared" si="5771"/>
        <v>0.000003701328419</v>
      </c>
      <c r="AQ579" s="20">
        <f t="shared" si="5771"/>
        <v>0.00000298823254</v>
      </c>
      <c r="AR579" s="20"/>
      <c r="AS579" s="20">
        <f t="shared" ref="AS579:AX579" si="5772">$AC579*AD579</f>
        <v>0.0000007276320695</v>
      </c>
      <c r="AT579" s="20">
        <f t="shared" si="5772"/>
        <v>0.0000004525912067</v>
      </c>
      <c r="AU579" s="20">
        <f t="shared" si="5772"/>
        <v>0.000002774174698</v>
      </c>
      <c r="AV579" s="20">
        <f t="shared" si="5772"/>
        <v>0.000002746738092</v>
      </c>
      <c r="AW579" s="20">
        <f t="shared" si="5772"/>
        <v>-0.000001835591859</v>
      </c>
      <c r="AX579" s="20">
        <f t="shared" si="5772"/>
        <v>-0.000001649318412</v>
      </c>
      <c r="AY579" s="20"/>
      <c r="AZ579" s="20">
        <f t="shared" ref="AZ579:BD579" si="5773">$AD579*AE579</f>
        <v>0.0000003617623113</v>
      </c>
      <c r="BA579" s="20">
        <f t="shared" si="5773"/>
        <v>0.000002217435593</v>
      </c>
      <c r="BB579" s="20">
        <f t="shared" si="5773"/>
        <v>0.00000219550514</v>
      </c>
      <c r="BC579" s="20">
        <f t="shared" si="5773"/>
        <v>-0.000001467213555</v>
      </c>
      <c r="BD579" s="20">
        <f t="shared" si="5773"/>
        <v>-0.000001318322654</v>
      </c>
      <c r="BE579" s="20"/>
      <c r="BF579" s="20">
        <f t="shared" ref="BF579:BI579" si="5774">$AE579*AF579</f>
        <v>0.00000137925731</v>
      </c>
      <c r="BG579" s="20">
        <f t="shared" si="5774"/>
        <v>0.000001365616446</v>
      </c>
      <c r="BH579" s="20">
        <f t="shared" si="5774"/>
        <v>-0.000000912615017</v>
      </c>
      <c r="BI579" s="20">
        <f t="shared" si="5774"/>
        <v>-0.0000008200040459</v>
      </c>
      <c r="BJ579" s="20"/>
      <c r="BK579" s="20">
        <f t="shared" ref="BK579:BM579" si="5775">$AF579*AG579</f>
        <v>0.000008370596987</v>
      </c>
      <c r="BL579" s="20">
        <f t="shared" si="5775"/>
        <v>-0.000005593907817</v>
      </c>
      <c r="BM579" s="20">
        <f t="shared" si="5775"/>
        <v>-0.000005026245412</v>
      </c>
      <c r="BN579" s="20"/>
      <c r="BO579" s="20">
        <f t="shared" ref="BO579:BP579" si="5776">$AG579*AH579</f>
        <v>-0.000005538584032</v>
      </c>
      <c r="BP579" s="20">
        <f t="shared" si="5776"/>
        <v>-0.000004976535812</v>
      </c>
      <c r="BQ579" s="20"/>
      <c r="BR579" s="20">
        <f t="shared" si="27"/>
        <v>0.000003325722481</v>
      </c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0"/>
      <c r="DB579" s="20"/>
      <c r="DC579" s="20"/>
      <c r="DD579" s="20"/>
      <c r="DE579" s="20"/>
    </row>
    <row r="580" ht="15.75" customHeight="1">
      <c r="A580" s="86">
        <v>45002.0</v>
      </c>
      <c r="B580" s="490">
        <v>0.047400000000000005</v>
      </c>
      <c r="C580" s="490">
        <v>0.0484</v>
      </c>
      <c r="D580" s="490">
        <v>0.0536</v>
      </c>
      <c r="E580" s="20">
        <v>0.0437</v>
      </c>
      <c r="F580" s="20">
        <v>0.04491</v>
      </c>
      <c r="G580" s="20">
        <v>0.01477</v>
      </c>
      <c r="H580" s="20">
        <v>0.01954</v>
      </c>
      <c r="I580" s="20" t="s">
        <v>185</v>
      </c>
      <c r="J580" s="20"/>
      <c r="K580" s="86">
        <v>45002.0</v>
      </c>
      <c r="L580" s="89">
        <v>0.9391</v>
      </c>
      <c r="M580" s="89">
        <v>132.14</v>
      </c>
      <c r="N580" s="20"/>
      <c r="O580" s="20"/>
      <c r="P580" s="20"/>
      <c r="Q580" s="20"/>
      <c r="R580" s="20"/>
      <c r="S580" s="86">
        <v>45002.0</v>
      </c>
      <c r="T580" s="20">
        <f t="shared" ref="T580:V580" si="5777">(1+B580)*1</f>
        <v>1.0474</v>
      </c>
      <c r="U580" s="20">
        <f t="shared" si="5777"/>
        <v>1.0484</v>
      </c>
      <c r="V580" s="20">
        <f t="shared" si="5777"/>
        <v>1.0536</v>
      </c>
      <c r="W580" s="91">
        <f t="shared" ref="W580:X580" si="5778">(1+E580)*$L580</f>
        <v>0.98013867</v>
      </c>
      <c r="X580" s="91">
        <f t="shared" si="5778"/>
        <v>0.981274981</v>
      </c>
      <c r="Y580" s="91">
        <f t="shared" ref="Y580:Z580" si="5779">(1+G580)*$M580</f>
        <v>134.0917078</v>
      </c>
      <c r="Z580" s="91">
        <f t="shared" si="5779"/>
        <v>134.7220156</v>
      </c>
      <c r="AA580" s="20"/>
      <c r="AB580" s="86">
        <v>45002.0</v>
      </c>
      <c r="AC580" s="92">
        <f t="shared" ref="AC580:AI580" si="5780">LN(T580/T579)</f>
        <v>-0.0001909307882</v>
      </c>
      <c r="AD580" s="92">
        <f t="shared" si="5780"/>
        <v>-0.0001907486892</v>
      </c>
      <c r="AE580" s="92">
        <f t="shared" si="5780"/>
        <v>-0.0001898073461</v>
      </c>
      <c r="AF580" s="92">
        <f t="shared" si="5780"/>
        <v>-0.004142967579</v>
      </c>
      <c r="AG580" s="92">
        <f t="shared" si="5780"/>
        <v>-0.003999190423</v>
      </c>
      <c r="AH580" s="92">
        <f t="shared" si="5780"/>
        <v>-0.01210225708</v>
      </c>
      <c r="AI580" s="92">
        <f t="shared" si="5780"/>
        <v>-0.01152404413</v>
      </c>
      <c r="AJ580" s="20"/>
      <c r="AK580" s="20">
        <f t="shared" ref="AK580:AQ580" si="5781">AC580*AC580</f>
        <v>0.00000003645456587</v>
      </c>
      <c r="AL580" s="20">
        <f t="shared" si="5781"/>
        <v>0.00000003638506242</v>
      </c>
      <c r="AM580" s="20">
        <f t="shared" si="5781"/>
        <v>0.00000003602682864</v>
      </c>
      <c r="AN580" s="20">
        <f t="shared" si="5781"/>
        <v>0.00001716418036</v>
      </c>
      <c r="AO580" s="20">
        <f t="shared" si="5781"/>
        <v>0.00001599352404</v>
      </c>
      <c r="AP580" s="20">
        <f t="shared" si="5781"/>
        <v>0.0001464646264</v>
      </c>
      <c r="AQ580" s="20">
        <f t="shared" si="5781"/>
        <v>0.0001328035931</v>
      </c>
      <c r="AR580" s="20"/>
      <c r="AS580" s="20">
        <f t="shared" ref="AS580:AX580" si="5782">$AC580*AD580</f>
        <v>0.00000003641979757</v>
      </c>
      <c r="AT580" s="20">
        <f t="shared" si="5782"/>
        <v>0.00000003624006619</v>
      </c>
      <c r="AU580" s="20">
        <f t="shared" si="5782"/>
        <v>0.0000007910200653</v>
      </c>
      <c r="AV580" s="20">
        <f t="shared" si="5782"/>
        <v>0.0000007635685795</v>
      </c>
      <c r="AW580" s="20">
        <f t="shared" si="5782"/>
        <v>0.000002310693483</v>
      </c>
      <c r="AX580" s="20">
        <f t="shared" si="5782"/>
        <v>0.000002200294829</v>
      </c>
      <c r="AY580" s="20"/>
      <c r="AZ580" s="20">
        <f t="shared" ref="AZ580:BD580" si="5783">$AD580*AE580</f>
        <v>0.00000003620550247</v>
      </c>
      <c r="BA580" s="20">
        <f t="shared" si="5783"/>
        <v>0.0000007902656351</v>
      </c>
      <c r="BB580" s="20">
        <f t="shared" si="5783"/>
        <v>0.000000762840331</v>
      </c>
      <c r="BC580" s="20">
        <f t="shared" si="5783"/>
        <v>0.000002308489674</v>
      </c>
      <c r="BD580" s="20">
        <f t="shared" si="5783"/>
        <v>0.000002198196312</v>
      </c>
      <c r="BE580" s="20"/>
      <c r="BF580" s="20">
        <f t="shared" ref="BF580:BI580" si="5784">$AE580*AF580</f>
        <v>0.0000007863656813</v>
      </c>
      <c r="BG580" s="20">
        <f t="shared" si="5784"/>
        <v>0.0000007590757208</v>
      </c>
      <c r="BH580" s="20">
        <f t="shared" si="5784"/>
        <v>0.000002297097298</v>
      </c>
      <c r="BI580" s="20">
        <f t="shared" si="5784"/>
        <v>0.000002187348233</v>
      </c>
      <c r="BJ580" s="20"/>
      <c r="BK580" s="20">
        <f t="shared" ref="BK580:BM580" si="5785">$AF580*AG580</f>
        <v>0.00001656851627</v>
      </c>
      <c r="BL580" s="20">
        <f t="shared" si="5785"/>
        <v>0.00005013925871</v>
      </c>
      <c r="BM580" s="20">
        <f t="shared" si="5785"/>
        <v>0.00004774374121</v>
      </c>
      <c r="BN580" s="20"/>
      <c r="BO580" s="20">
        <f t="shared" ref="BO580:BP580" si="5786">$AG580*AH580</f>
        <v>0.0000483992306</v>
      </c>
      <c r="BP580" s="20">
        <f t="shared" si="5786"/>
        <v>0.00004608684692</v>
      </c>
      <c r="BQ580" s="20"/>
      <c r="BR580" s="20">
        <f t="shared" si="27"/>
        <v>0.0001394669446</v>
      </c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0"/>
      <c r="DB580" s="20"/>
      <c r="DC580" s="20"/>
      <c r="DD580" s="20"/>
      <c r="DE580" s="20"/>
    </row>
    <row r="581" ht="15.75" customHeight="1">
      <c r="A581" s="86">
        <v>45005.0</v>
      </c>
      <c r="B581" s="490">
        <v>0.0471</v>
      </c>
      <c r="C581" s="490">
        <v>0.048499999999999995</v>
      </c>
      <c r="D581" s="490">
        <v>0.0538</v>
      </c>
      <c r="E581" s="20">
        <v>0.04385</v>
      </c>
      <c r="F581" s="20">
        <v>0.04508</v>
      </c>
      <c r="G581" s="20">
        <v>0.014450000000000001</v>
      </c>
      <c r="H581" s="20">
        <v>0.01934</v>
      </c>
      <c r="I581" s="20" t="s">
        <v>185</v>
      </c>
      <c r="J581" s="20"/>
      <c r="K581" s="86">
        <v>45005.0</v>
      </c>
      <c r="L581" s="89">
        <v>0.933</v>
      </c>
      <c r="M581" s="89">
        <v>131.34</v>
      </c>
      <c r="N581" s="20"/>
      <c r="O581" s="20"/>
      <c r="P581" s="20"/>
      <c r="Q581" s="20"/>
      <c r="R581" s="20"/>
      <c r="S581" s="86">
        <v>45005.0</v>
      </c>
      <c r="T581" s="20">
        <f t="shared" ref="T581:V581" si="5787">(1+B581)*1</f>
        <v>1.0471</v>
      </c>
      <c r="U581" s="20">
        <f t="shared" si="5787"/>
        <v>1.0485</v>
      </c>
      <c r="V581" s="20">
        <f t="shared" si="5787"/>
        <v>1.0538</v>
      </c>
      <c r="W581" s="91">
        <f t="shared" ref="W581:X581" si="5788">(1+E581)*$L581</f>
        <v>0.97391205</v>
      </c>
      <c r="X581" s="91">
        <f t="shared" si="5788"/>
        <v>0.97505964</v>
      </c>
      <c r="Y581" s="91">
        <f t="shared" ref="Y581:Z581" si="5789">(1+G581)*$M581</f>
        <v>133.237863</v>
      </c>
      <c r="Z581" s="91">
        <f t="shared" si="5789"/>
        <v>133.8801156</v>
      </c>
      <c r="AA581" s="20"/>
      <c r="AB581" s="86">
        <v>45005.0</v>
      </c>
      <c r="AC581" s="92">
        <f t="shared" ref="AC581:AI581" si="5790">LN(T581/T580)</f>
        <v>-0.000286464552</v>
      </c>
      <c r="AD581" s="92">
        <f t="shared" si="5790"/>
        <v>0.00009537889272</v>
      </c>
      <c r="AE581" s="92">
        <f t="shared" si="5790"/>
        <v>0.0001898073461</v>
      </c>
      <c r="AF581" s="92">
        <f t="shared" si="5790"/>
        <v>-0.00637305983</v>
      </c>
      <c r="AG581" s="92">
        <f t="shared" si="5790"/>
        <v>-0.006354088759</v>
      </c>
      <c r="AH581" s="92">
        <f t="shared" si="5790"/>
        <v>-0.006387977963</v>
      </c>
      <c r="AI581" s="92">
        <f t="shared" si="5790"/>
        <v>-0.006268771981</v>
      </c>
      <c r="AJ581" s="20"/>
      <c r="AK581" s="20">
        <f t="shared" ref="AK581:AQ581" si="5791">AC581*AC581</f>
        <v>0.00000008206193954</v>
      </c>
      <c r="AL581" s="20">
        <f t="shared" si="5791"/>
        <v>0.000000009097133177</v>
      </c>
      <c r="AM581" s="20">
        <f t="shared" si="5791"/>
        <v>0.00000003602682864</v>
      </c>
      <c r="AN581" s="20">
        <f t="shared" si="5791"/>
        <v>0.0000406158916</v>
      </c>
      <c r="AO581" s="20">
        <f t="shared" si="5791"/>
        <v>0.00004037444395</v>
      </c>
      <c r="AP581" s="20">
        <f t="shared" si="5791"/>
        <v>0.00004080626245</v>
      </c>
      <c r="AQ581" s="20">
        <f t="shared" si="5791"/>
        <v>0.00003929750215</v>
      </c>
      <c r="AR581" s="20"/>
      <c r="AS581" s="20">
        <f t="shared" ref="AS581:AX581" si="5792">$AC581*AD581</f>
        <v>-0.00000002732267177</v>
      </c>
      <c r="AT581" s="20">
        <f t="shared" si="5792"/>
        <v>-0.00000005437307637</v>
      </c>
      <c r="AU581" s="20">
        <f t="shared" si="5792"/>
        <v>0.000001825655729</v>
      </c>
      <c r="AV581" s="20">
        <f t="shared" si="5792"/>
        <v>0.000001820221189</v>
      </c>
      <c r="AW581" s="20">
        <f t="shared" si="5792"/>
        <v>0.000001829929245</v>
      </c>
      <c r="AX581" s="20">
        <f t="shared" si="5792"/>
        <v>0.000001795780957</v>
      </c>
      <c r="AY581" s="20"/>
      <c r="AZ581" s="20">
        <f t="shared" ref="AZ581:BD581" si="5793">$AD581*AE581</f>
        <v>0.0000000181036145</v>
      </c>
      <c r="BA581" s="20">
        <f t="shared" si="5793"/>
        <v>-0.0000006078553899</v>
      </c>
      <c r="BB581" s="20">
        <f t="shared" si="5793"/>
        <v>-0.0000006060459501</v>
      </c>
      <c r="BC581" s="20">
        <f t="shared" si="5793"/>
        <v>-0.0000006092782648</v>
      </c>
      <c r="BD581" s="20">
        <f t="shared" si="5793"/>
        <v>-0.0000005979085303</v>
      </c>
      <c r="BE581" s="20"/>
      <c r="BF581" s="20">
        <f t="shared" ref="BF581:BI581" si="5794">$AE581*AF581</f>
        <v>-0.000001209653573</v>
      </c>
      <c r="BG581" s="20">
        <f t="shared" si="5794"/>
        <v>-0.000001206052724</v>
      </c>
      <c r="BH581" s="20">
        <f t="shared" si="5794"/>
        <v>-0.000001212485144</v>
      </c>
      <c r="BI581" s="20">
        <f t="shared" si="5794"/>
        <v>-0.000001189858973</v>
      </c>
      <c r="BJ581" s="20"/>
      <c r="BK581" s="20">
        <f t="shared" ref="BK581:BM581" si="5795">$AF581*AG581</f>
        <v>0.00004049498783</v>
      </c>
      <c r="BL581" s="20">
        <f t="shared" si="5795"/>
        <v>0.00004071096575</v>
      </c>
      <c r="BM581" s="20">
        <f t="shared" si="5795"/>
        <v>0.0000399512589</v>
      </c>
      <c r="BN581" s="20"/>
      <c r="BO581" s="20">
        <f t="shared" ref="BO581:BP581" si="5796">$AG581*AH581</f>
        <v>0.00004058977896</v>
      </c>
      <c r="BP581" s="20">
        <f t="shared" si="5796"/>
        <v>0.00003983233357</v>
      </c>
      <c r="BQ581" s="20"/>
      <c r="BR581" s="20">
        <f t="shared" si="27"/>
        <v>0.00004004477727</v>
      </c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0"/>
      <c r="DB581" s="20"/>
      <c r="DC581" s="20"/>
      <c r="DD581" s="20"/>
      <c r="DE581" s="20"/>
    </row>
    <row r="582" ht="15.75" customHeight="1">
      <c r="A582" s="86">
        <v>45006.0</v>
      </c>
      <c r="B582" s="490">
        <v>0.046799999999999994</v>
      </c>
      <c r="C582" s="490">
        <v>0.0484</v>
      </c>
      <c r="D582" s="490">
        <v>0.0537</v>
      </c>
      <c r="E582" s="20">
        <v>0.04375</v>
      </c>
      <c r="F582" s="20">
        <v>0.04505</v>
      </c>
      <c r="G582" s="20">
        <v>0.014450000000000001</v>
      </c>
      <c r="H582" s="20">
        <v>0.01934</v>
      </c>
      <c r="I582" s="20" t="s">
        <v>185</v>
      </c>
      <c r="J582" s="20"/>
      <c r="K582" s="86">
        <v>45006.0</v>
      </c>
      <c r="L582" s="89">
        <v>0.9289</v>
      </c>
      <c r="M582" s="89">
        <v>132.55</v>
      </c>
      <c r="N582" s="20"/>
      <c r="O582" s="20"/>
      <c r="P582" s="20"/>
      <c r="Q582" s="20"/>
      <c r="R582" s="20"/>
      <c r="S582" s="86">
        <v>45006.0</v>
      </c>
      <c r="T582" s="20">
        <f t="shared" ref="T582:V582" si="5797">(1+B582)*1</f>
        <v>1.0468</v>
      </c>
      <c r="U582" s="20">
        <f t="shared" si="5797"/>
        <v>1.0484</v>
      </c>
      <c r="V582" s="20">
        <f t="shared" si="5797"/>
        <v>1.0537</v>
      </c>
      <c r="W582" s="91">
        <f t="shared" ref="W582:X582" si="5798">(1+E582)*$L582</f>
        <v>0.969539375</v>
      </c>
      <c r="X582" s="91">
        <f t="shared" si="5798"/>
        <v>0.970746945</v>
      </c>
      <c r="Y582" s="91">
        <f t="shared" ref="Y582:Z582" si="5799">(1+G582)*$M582</f>
        <v>134.4653475</v>
      </c>
      <c r="Z582" s="91">
        <f t="shared" si="5799"/>
        <v>135.113517</v>
      </c>
      <c r="AA582" s="20"/>
      <c r="AB582" s="86">
        <v>45006.0</v>
      </c>
      <c r="AC582" s="92">
        <f t="shared" ref="AC582:AI582" si="5800">LN(T582/T581)</f>
        <v>-0.0002865466374</v>
      </c>
      <c r="AD582" s="92">
        <f t="shared" si="5800"/>
        <v>-0.00009537889272</v>
      </c>
      <c r="AE582" s="92">
        <f t="shared" si="5800"/>
        <v>-0.0000948991697</v>
      </c>
      <c r="AF582" s="92">
        <f t="shared" si="5800"/>
        <v>-0.004499914248</v>
      </c>
      <c r="AG582" s="92">
        <f t="shared" si="5800"/>
        <v>-0.004432816802</v>
      </c>
      <c r="AH582" s="92">
        <f t="shared" si="5800"/>
        <v>0.009170551972</v>
      </c>
      <c r="AI582" s="92">
        <f t="shared" si="5800"/>
        <v>0.009170551972</v>
      </c>
      <c r="AJ582" s="20"/>
      <c r="AK582" s="20">
        <f t="shared" ref="AK582:AQ582" si="5801">AC582*AC582</f>
        <v>0.00000008210897542</v>
      </c>
      <c r="AL582" s="20">
        <f t="shared" si="5801"/>
        <v>0.000000009097133177</v>
      </c>
      <c r="AM582" s="20">
        <f t="shared" si="5801"/>
        <v>0.00000000900585241</v>
      </c>
      <c r="AN582" s="20">
        <f t="shared" si="5801"/>
        <v>0.00002024922824</v>
      </c>
      <c r="AO582" s="20">
        <f t="shared" si="5801"/>
        <v>0.0000196498648</v>
      </c>
      <c r="AP582" s="20">
        <f t="shared" si="5801"/>
        <v>0.00008409902347</v>
      </c>
      <c r="AQ582" s="20">
        <f t="shared" si="5801"/>
        <v>0.00008409902347</v>
      </c>
      <c r="AR582" s="20"/>
      <c r="AS582" s="20">
        <f t="shared" ref="AS582:AX582" si="5802">$AC582*AD582</f>
        <v>0.00000002733050099</v>
      </c>
      <c r="AT582" s="20">
        <f t="shared" si="5802"/>
        <v>0.00000002719303797</v>
      </c>
      <c r="AU582" s="20">
        <f t="shared" si="5802"/>
        <v>0.000001289435296</v>
      </c>
      <c r="AV582" s="20">
        <f t="shared" si="5802"/>
        <v>0.000001270208749</v>
      </c>
      <c r="AW582" s="20">
        <f t="shared" si="5802"/>
        <v>-0.000002627790831</v>
      </c>
      <c r="AX582" s="20">
        <f t="shared" si="5802"/>
        <v>-0.000002627790831</v>
      </c>
      <c r="AY582" s="20"/>
      <c r="AZ582" s="20">
        <f t="shared" ref="AZ582:BD582" si="5803">$AD582*AE582</f>
        <v>0.000000009051377727</v>
      </c>
      <c r="BA582" s="20">
        <f t="shared" si="5803"/>
        <v>0.0000004291968383</v>
      </c>
      <c r="BB582" s="20">
        <f t="shared" si="5803"/>
        <v>0.0000004227971582</v>
      </c>
      <c r="BC582" s="20">
        <f t="shared" si="5803"/>
        <v>-0.0000008746770928</v>
      </c>
      <c r="BD582" s="20">
        <f t="shared" si="5803"/>
        <v>-0.0000008746770928</v>
      </c>
      <c r="BE582" s="20"/>
      <c r="BF582" s="20">
        <f t="shared" ref="BF582:BI582" si="5804">$AE582*AF582</f>
        <v>0.0000004270381259</v>
      </c>
      <c r="BG582" s="20">
        <f t="shared" si="5804"/>
        <v>0.000000420670634</v>
      </c>
      <c r="BH582" s="20">
        <f t="shared" si="5804"/>
        <v>-0.0000008702777679</v>
      </c>
      <c r="BI582" s="20">
        <f t="shared" si="5804"/>
        <v>-0.0000008702777679</v>
      </c>
      <c r="BJ582" s="20"/>
      <c r="BK582" s="20">
        <f t="shared" ref="BK582:BM582" si="5805">$AF582*AG582</f>
        <v>0.00001994729549</v>
      </c>
      <c r="BL582" s="20">
        <f t="shared" si="5805"/>
        <v>-0.00004126669748</v>
      </c>
      <c r="BM582" s="20">
        <f t="shared" si="5805"/>
        <v>-0.00004126669748</v>
      </c>
      <c r="BN582" s="20"/>
      <c r="BO582" s="20">
        <f t="shared" ref="BO582:BP582" si="5806">$AG582*AH582</f>
        <v>-0.00004065137687</v>
      </c>
      <c r="BP582" s="20">
        <f t="shared" si="5806"/>
        <v>-0.00004065137687</v>
      </c>
      <c r="BQ582" s="20"/>
      <c r="BR582" s="20">
        <f t="shared" si="27"/>
        <v>0.00008409902347</v>
      </c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/>
      <c r="DB582" s="20"/>
      <c r="DC582" s="20"/>
      <c r="DD582" s="20"/>
      <c r="DE582" s="20"/>
    </row>
    <row r="583" ht="15.75" customHeight="1">
      <c r="A583" s="86">
        <v>45007.0</v>
      </c>
      <c r="B583" s="490">
        <v>0.047</v>
      </c>
      <c r="C583" s="490">
        <v>0.048799999999999996</v>
      </c>
      <c r="D583" s="490">
        <v>0.0538</v>
      </c>
      <c r="E583" s="20">
        <v>0.0436</v>
      </c>
      <c r="F583" s="20">
        <v>0.04484</v>
      </c>
      <c r="G583" s="20">
        <v>0.014650000000000002</v>
      </c>
      <c r="H583" s="20">
        <v>0.019530000000000002</v>
      </c>
      <c r="I583" s="20" t="s">
        <v>185</v>
      </c>
      <c r="J583" s="20"/>
      <c r="K583" s="86">
        <v>45007.0</v>
      </c>
      <c r="L583" s="89">
        <v>0.9213</v>
      </c>
      <c r="M583" s="89">
        <v>131.52</v>
      </c>
      <c r="N583" s="20"/>
      <c r="O583" s="20"/>
      <c r="P583" s="20"/>
      <c r="Q583" s="20"/>
      <c r="R583" s="20"/>
      <c r="S583" s="86">
        <v>45007.0</v>
      </c>
      <c r="T583" s="20">
        <f t="shared" ref="T583:V583" si="5807">(1+B583)*1</f>
        <v>1.047</v>
      </c>
      <c r="U583" s="20">
        <f t="shared" si="5807"/>
        <v>1.0488</v>
      </c>
      <c r="V583" s="20">
        <f t="shared" si="5807"/>
        <v>1.0538</v>
      </c>
      <c r="W583" s="91">
        <f t="shared" ref="W583:X583" si="5808">(1+E583)*$L583</f>
        <v>0.96146868</v>
      </c>
      <c r="X583" s="91">
        <f t="shared" si="5808"/>
        <v>0.962611092</v>
      </c>
      <c r="Y583" s="91">
        <f t="shared" ref="Y583:Z583" si="5809">(1+G583)*$M583</f>
        <v>133.446768</v>
      </c>
      <c r="Z583" s="91">
        <f t="shared" si="5809"/>
        <v>134.0885856</v>
      </c>
      <c r="AA583" s="20"/>
      <c r="AB583" s="86">
        <v>45007.0</v>
      </c>
      <c r="AC583" s="92">
        <f t="shared" ref="AC583:AI583" si="5810">LN(T583/T582)</f>
        <v>0.0001910402145</v>
      </c>
      <c r="AD583" s="92">
        <f t="shared" si="5810"/>
        <v>0.0003814610002</v>
      </c>
      <c r="AE583" s="92">
        <f t="shared" si="5810"/>
        <v>0.0000948991697</v>
      </c>
      <c r="AF583" s="92">
        <f t="shared" si="5810"/>
        <v>-0.008359097181</v>
      </c>
      <c r="AG583" s="92">
        <f t="shared" si="5810"/>
        <v>-0.008416341794</v>
      </c>
      <c r="AH583" s="92">
        <f t="shared" si="5810"/>
        <v>-0.007603869693</v>
      </c>
      <c r="AI583" s="92">
        <f t="shared" si="5810"/>
        <v>-0.007614623678</v>
      </c>
      <c r="AJ583" s="20"/>
      <c r="AK583" s="20">
        <f t="shared" ref="AK583:AQ583" si="5811">AC583*AC583</f>
        <v>0.00000003649636357</v>
      </c>
      <c r="AL583" s="20">
        <f t="shared" si="5811"/>
        <v>0.0000001455124947</v>
      </c>
      <c r="AM583" s="20">
        <f t="shared" si="5811"/>
        <v>0.00000000900585241</v>
      </c>
      <c r="AN583" s="20">
        <f t="shared" si="5811"/>
        <v>0.00006987450568</v>
      </c>
      <c r="AO583" s="20">
        <f t="shared" si="5811"/>
        <v>0.0000708348092</v>
      </c>
      <c r="AP583" s="20">
        <f t="shared" si="5811"/>
        <v>0.00005781883431</v>
      </c>
      <c r="AQ583" s="20">
        <f t="shared" si="5811"/>
        <v>0.00005798249376</v>
      </c>
      <c r="AR583" s="20"/>
      <c r="AS583" s="20">
        <f t="shared" ref="AS583:AX583" si="5812">$AC583*AD583</f>
        <v>0.00000007287439133</v>
      </c>
      <c r="AT583" s="20">
        <f t="shared" si="5812"/>
        <v>0.00000001812955774</v>
      </c>
      <c r="AU583" s="20">
        <f t="shared" si="5812"/>
        <v>-0.000001596923719</v>
      </c>
      <c r="AV583" s="20">
        <f t="shared" si="5812"/>
        <v>-0.000001607859742</v>
      </c>
      <c r="AW583" s="20">
        <f t="shared" si="5812"/>
        <v>-0.000001452644898</v>
      </c>
      <c r="AX583" s="20">
        <f t="shared" si="5812"/>
        <v>-0.000001454699341</v>
      </c>
      <c r="AY583" s="20"/>
      <c r="AZ583" s="20">
        <f t="shared" ref="AZ583:BD583" si="5813">$AD583*AE583</f>
        <v>0.0000000362003322</v>
      </c>
      <c r="BA583" s="20">
        <f t="shared" si="5813"/>
        <v>-0.000003188669572</v>
      </c>
      <c r="BB583" s="20">
        <f t="shared" si="5813"/>
        <v>-0.000003210506159</v>
      </c>
      <c r="BC583" s="20">
        <f t="shared" si="5813"/>
        <v>-0.000002900579739</v>
      </c>
      <c r="BD583" s="20">
        <f t="shared" si="5813"/>
        <v>-0.000002904681965</v>
      </c>
      <c r="BE583" s="20"/>
      <c r="BF583" s="20">
        <f t="shared" ref="BF583:BI583" si="5814">$AE583*AF583</f>
        <v>-0.000000793271382</v>
      </c>
      <c r="BG583" s="20">
        <f t="shared" si="5814"/>
        <v>-0.0000007987038482</v>
      </c>
      <c r="BH583" s="20">
        <f t="shared" si="5814"/>
        <v>-0.0000007216009204</v>
      </c>
      <c r="BI583" s="20">
        <f t="shared" si="5814"/>
        <v>-0.0000007226214647</v>
      </c>
      <c r="BJ583" s="20"/>
      <c r="BK583" s="20">
        <f t="shared" ref="BK583:BM583" si="5815">$AF583*AG583</f>
        <v>0.00007035301897</v>
      </c>
      <c r="BL583" s="20">
        <f t="shared" si="5815"/>
        <v>0.00006356148572</v>
      </c>
      <c r="BM583" s="20">
        <f t="shared" si="5815"/>
        <v>0.00006365137932</v>
      </c>
      <c r="BN583" s="20"/>
      <c r="BO583" s="20">
        <f t="shared" ref="BO583:BP583" si="5816">$AG583*AH583</f>
        <v>0.0000639967663</v>
      </c>
      <c r="BP583" s="20">
        <f t="shared" si="5816"/>
        <v>0.00006408727551</v>
      </c>
      <c r="BQ583" s="20"/>
      <c r="BR583" s="20">
        <f t="shared" si="27"/>
        <v>0.00005790060621</v>
      </c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/>
      <c r="DB583" s="20"/>
      <c r="DC583" s="20"/>
      <c r="DD583" s="20"/>
      <c r="DE583" s="20"/>
    </row>
    <row r="584" ht="15.75" customHeight="1">
      <c r="A584" s="86">
        <v>45008.0</v>
      </c>
      <c r="B584" s="490">
        <v>0.0463</v>
      </c>
      <c r="C584" s="490">
        <v>0.0479</v>
      </c>
      <c r="D584" s="490">
        <v>0.0535</v>
      </c>
      <c r="E584" s="20">
        <v>0.04334</v>
      </c>
      <c r="F584" s="20">
        <v>0.04463</v>
      </c>
      <c r="G584" s="20">
        <v>0.01463</v>
      </c>
      <c r="H584" s="20">
        <v>0.01964</v>
      </c>
      <c r="I584" s="20" t="s">
        <v>185</v>
      </c>
      <c r="J584" s="20"/>
      <c r="K584" s="86">
        <v>45008.0</v>
      </c>
      <c r="L584" s="89">
        <v>0.9236</v>
      </c>
      <c r="M584" s="89">
        <v>130.91</v>
      </c>
      <c r="N584" s="20"/>
      <c r="O584" s="20"/>
      <c r="P584" s="20"/>
      <c r="Q584" s="20"/>
      <c r="R584" s="20"/>
      <c r="S584" s="86">
        <v>45008.0</v>
      </c>
      <c r="T584" s="20">
        <f t="shared" ref="T584:V584" si="5817">(1+B584)*1</f>
        <v>1.0463</v>
      </c>
      <c r="U584" s="20">
        <f t="shared" si="5817"/>
        <v>1.0479</v>
      </c>
      <c r="V584" s="20">
        <f t="shared" si="5817"/>
        <v>1.0535</v>
      </c>
      <c r="W584" s="91">
        <f t="shared" ref="W584:X584" si="5818">(1+E584)*$L584</f>
        <v>0.963628824</v>
      </c>
      <c r="X584" s="91">
        <f t="shared" si="5818"/>
        <v>0.964820268</v>
      </c>
      <c r="Y584" s="91">
        <f t="shared" ref="Y584:Z584" si="5819">(1+G584)*$M584</f>
        <v>132.8252133</v>
      </c>
      <c r="Z584" s="91">
        <f t="shared" si="5819"/>
        <v>133.4810724</v>
      </c>
      <c r="AA584" s="20"/>
      <c r="AB584" s="86">
        <v>45008.0</v>
      </c>
      <c r="AC584" s="92">
        <f t="shared" ref="AC584:AI584" si="5820">LN(T584/T583)</f>
        <v>-0.0006688004835</v>
      </c>
      <c r="AD584" s="92">
        <f t="shared" si="5820"/>
        <v>-0.0008584919686</v>
      </c>
      <c r="AE584" s="92">
        <f t="shared" si="5820"/>
        <v>-0.0002847245309</v>
      </c>
      <c r="AF584" s="92">
        <f t="shared" si="5820"/>
        <v>0.002244192725</v>
      </c>
      <c r="AG584" s="92">
        <f t="shared" si="5820"/>
        <v>0.002292353454</v>
      </c>
      <c r="AH584" s="92">
        <f t="shared" si="5820"/>
        <v>-0.004668578541</v>
      </c>
      <c r="AI584" s="92">
        <f t="shared" si="5820"/>
        <v>-0.004540980083</v>
      </c>
      <c r="AJ584" s="20"/>
      <c r="AK584" s="20">
        <f t="shared" ref="AK584:AQ584" si="5821">AC584*AC584</f>
        <v>0.0000004472940868</v>
      </c>
      <c r="AL584" s="20">
        <f t="shared" si="5821"/>
        <v>0.0000007370084601</v>
      </c>
      <c r="AM584" s="20">
        <f t="shared" si="5821"/>
        <v>0.00000008106805852</v>
      </c>
      <c r="AN584" s="20">
        <f t="shared" si="5821"/>
        <v>0.000005036400987</v>
      </c>
      <c r="AO584" s="20">
        <f t="shared" si="5821"/>
        <v>0.000005254884357</v>
      </c>
      <c r="AP584" s="20">
        <f t="shared" si="5821"/>
        <v>0.00002179562559</v>
      </c>
      <c r="AQ584" s="20">
        <f t="shared" si="5821"/>
        <v>0.00002062050012</v>
      </c>
      <c r="AR584" s="20"/>
      <c r="AS584" s="20">
        <f t="shared" ref="AS584:AX584" si="5822">$AC584*AD584</f>
        <v>0.0000005741598437</v>
      </c>
      <c r="AT584" s="20">
        <f t="shared" si="5822"/>
        <v>0.000000190423904</v>
      </c>
      <c r="AU584" s="20">
        <f t="shared" si="5822"/>
        <v>-0.00000150091718</v>
      </c>
      <c r="AV584" s="20">
        <f t="shared" si="5822"/>
        <v>-0.000001533127098</v>
      </c>
      <c r="AW584" s="20">
        <f t="shared" si="5822"/>
        <v>0.000003122347585</v>
      </c>
      <c r="AX584" s="20">
        <f t="shared" si="5822"/>
        <v>0.000003037009675</v>
      </c>
      <c r="AY584" s="20"/>
      <c r="AZ584" s="20">
        <f t="shared" ref="AZ584:BD584" si="5823">$AD584*AE584</f>
        <v>0.0000002444337231</v>
      </c>
      <c r="BA584" s="20">
        <f t="shared" si="5823"/>
        <v>-0.00000192662143</v>
      </c>
      <c r="BB584" s="20">
        <f t="shared" si="5823"/>
        <v>-0.000001967967029</v>
      </c>
      <c r="BC584" s="20">
        <f t="shared" si="5823"/>
        <v>0.000004007937182</v>
      </c>
      <c r="BD584" s="20">
        <f t="shared" si="5823"/>
        <v>0.000003898394931</v>
      </c>
      <c r="BE584" s="20"/>
      <c r="BF584" s="20">
        <f t="shared" ref="BF584:BI584" si="5824">$AE584*AF584</f>
        <v>-0.0000006389767209</v>
      </c>
      <c r="BG584" s="20">
        <f t="shared" si="5824"/>
        <v>-0.0000006526892619</v>
      </c>
      <c r="BH584" s="20">
        <f t="shared" si="5824"/>
        <v>0.000001329258835</v>
      </c>
      <c r="BI584" s="20">
        <f t="shared" si="5824"/>
        <v>0.000001292928424</v>
      </c>
      <c r="BJ584" s="20"/>
      <c r="BK584" s="20">
        <f t="shared" ref="BK584:BM584" si="5825">$AF584*AG584</f>
        <v>0.000005144482944</v>
      </c>
      <c r="BL584" s="20">
        <f t="shared" si="5825"/>
        <v>-0.00001047719</v>
      </c>
      <c r="BM584" s="20">
        <f t="shared" si="5825"/>
        <v>-0.00001019083447</v>
      </c>
      <c r="BN584" s="20"/>
      <c r="BO584" s="20">
        <f t="shared" ref="BO584:BP584" si="5826">$AG584*AH584</f>
        <v>-0.00001070203214</v>
      </c>
      <c r="BP584" s="20">
        <f t="shared" si="5826"/>
        <v>-0.00001040953138</v>
      </c>
      <c r="BQ584" s="20"/>
      <c r="BR584" s="20">
        <f t="shared" si="27"/>
        <v>0.00002119992217</v>
      </c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/>
      <c r="DB584" s="20"/>
      <c r="DC584" s="20"/>
      <c r="DD584" s="20"/>
      <c r="DE584" s="20"/>
    </row>
    <row r="585" ht="15.75" customHeight="1">
      <c r="A585" s="86">
        <v>45009.0</v>
      </c>
      <c r="B585" s="490">
        <v>0.0454</v>
      </c>
      <c r="C585" s="490">
        <v>0.047</v>
      </c>
      <c r="D585" s="490">
        <v>0.053399999999999996</v>
      </c>
      <c r="E585" s="20">
        <v>0.043</v>
      </c>
      <c r="F585" s="20">
        <v>0.04412</v>
      </c>
      <c r="G585" s="20">
        <v>0.0146</v>
      </c>
      <c r="H585" s="20">
        <v>0.01956</v>
      </c>
      <c r="I585" s="20" t="s">
        <v>185</v>
      </c>
      <c r="J585" s="20"/>
      <c r="K585" s="86">
        <v>45009.0</v>
      </c>
      <c r="L585" s="89">
        <v>0.93</v>
      </c>
      <c r="M585" s="89">
        <v>130.79</v>
      </c>
      <c r="N585" s="20"/>
      <c r="O585" s="20"/>
      <c r="P585" s="20"/>
      <c r="Q585" s="20"/>
      <c r="R585" s="20"/>
      <c r="S585" s="86">
        <v>45009.0</v>
      </c>
      <c r="T585" s="20">
        <f t="shared" ref="T585:V585" si="5827">(1+B585)*1</f>
        <v>1.0454</v>
      </c>
      <c r="U585" s="20">
        <f t="shared" si="5827"/>
        <v>1.047</v>
      </c>
      <c r="V585" s="20">
        <f t="shared" si="5827"/>
        <v>1.0534</v>
      </c>
      <c r="W585" s="91">
        <f t="shared" ref="W585:X585" si="5828">(1+E585)*$L585</f>
        <v>0.96999</v>
      </c>
      <c r="X585" s="91">
        <f t="shared" si="5828"/>
        <v>0.9710316</v>
      </c>
      <c r="Y585" s="91">
        <f t="shared" ref="Y585:Z585" si="5829">(1+G585)*$M585</f>
        <v>132.699534</v>
      </c>
      <c r="Z585" s="91">
        <f t="shared" si="5829"/>
        <v>133.3482524</v>
      </c>
      <c r="AA585" s="20"/>
      <c r="AB585" s="86">
        <v>45009.0</v>
      </c>
      <c r="AC585" s="92">
        <f t="shared" ref="AC585:AI585" si="5830">LN(T585/T584)</f>
        <v>-0.0008605441082</v>
      </c>
      <c r="AD585" s="92">
        <f t="shared" si="5830"/>
        <v>-0.0008592296104</v>
      </c>
      <c r="AE585" s="92">
        <f t="shared" si="5830"/>
        <v>-0.00009492619495</v>
      </c>
      <c r="AF585" s="92">
        <f t="shared" si="5830"/>
        <v>0.006579579046</v>
      </c>
      <c r="AG585" s="92">
        <f t="shared" si="5830"/>
        <v>0.006417178316</v>
      </c>
      <c r="AH585" s="92">
        <f t="shared" si="5830"/>
        <v>-0.0009466485566</v>
      </c>
      <c r="AI585" s="92">
        <f t="shared" si="5830"/>
        <v>-0.000995542833</v>
      </c>
      <c r="AJ585" s="20"/>
      <c r="AK585" s="20">
        <f t="shared" ref="AK585:AQ585" si="5831">AC585*AC585</f>
        <v>0.0000007405361621</v>
      </c>
      <c r="AL585" s="20">
        <f t="shared" si="5831"/>
        <v>0.0000007382755233</v>
      </c>
      <c r="AM585" s="20">
        <f t="shared" si="5831"/>
        <v>0.000000009010982489</v>
      </c>
      <c r="AN585" s="20">
        <f t="shared" si="5831"/>
        <v>0.00004329086042</v>
      </c>
      <c r="AO585" s="20">
        <f t="shared" si="5831"/>
        <v>0.00004118017754</v>
      </c>
      <c r="AP585" s="20">
        <f t="shared" si="5831"/>
        <v>0.0000008961434897</v>
      </c>
      <c r="AQ585" s="20">
        <f t="shared" si="5831"/>
        <v>0.0000009911055323</v>
      </c>
      <c r="AR585" s="20"/>
      <c r="AS585" s="20">
        <f t="shared" ref="AS585:AX585" si="5832">$AC585*AD585</f>
        <v>0.0000007394049788</v>
      </c>
      <c r="AT585" s="20">
        <f t="shared" si="5832"/>
        <v>0.00000008168817778</v>
      </c>
      <c r="AU585" s="20">
        <f t="shared" si="5832"/>
        <v>-0.000005662017982</v>
      </c>
      <c r="AV585" s="20">
        <f t="shared" si="5832"/>
        <v>-0.000005522264991</v>
      </c>
      <c r="AW585" s="20">
        <f t="shared" si="5832"/>
        <v>0.0000008146328379</v>
      </c>
      <c r="AX585" s="20">
        <f t="shared" si="5832"/>
        <v>0.0000008567085194</v>
      </c>
      <c r="AY585" s="20"/>
      <c r="AZ585" s="20">
        <f t="shared" ref="AZ585:BD585" si="5833">$AD585*AE585</f>
        <v>0.0000000815633975</v>
      </c>
      <c r="BA585" s="20">
        <f t="shared" si="5833"/>
        <v>-0.00000565336914</v>
      </c>
      <c r="BB585" s="20">
        <f t="shared" si="5833"/>
        <v>-0.000005513829624</v>
      </c>
      <c r="BC585" s="20">
        <f t="shared" si="5833"/>
        <v>0.0000008133884704</v>
      </c>
      <c r="BD585" s="20">
        <f t="shared" si="5833"/>
        <v>0.0000008553998805</v>
      </c>
      <c r="BE585" s="20"/>
      <c r="BF585" s="20">
        <f t="shared" ref="BF585:BI585" si="5834">$AE585*AF585</f>
        <v>-0.0000006245744032</v>
      </c>
      <c r="BG585" s="20">
        <f t="shared" si="5834"/>
        <v>-0.0000006091583199</v>
      </c>
      <c r="BH585" s="20">
        <f t="shared" si="5834"/>
        <v>0.00000008986174544</v>
      </c>
      <c r="BI585" s="20">
        <f t="shared" si="5834"/>
        <v>0.00000009450309305</v>
      </c>
      <c r="BJ585" s="20"/>
      <c r="BK585" s="20">
        <f t="shared" ref="BK585:BM585" si="5835">$AF585*AG585</f>
        <v>0.00004222233198</v>
      </c>
      <c r="BL585" s="20">
        <f t="shared" si="5835"/>
        <v>-0.000006228549007</v>
      </c>
      <c r="BM585" s="20">
        <f t="shared" si="5835"/>
        <v>-0.000006550252763</v>
      </c>
      <c r="BN585" s="20"/>
      <c r="BO585" s="20">
        <f t="shared" ref="BO585:BP585" si="5836">$AG585*AH585</f>
        <v>-0.00000607481259</v>
      </c>
      <c r="BP585" s="20">
        <f t="shared" si="5836"/>
        <v>-0.000006388575881</v>
      </c>
      <c r="BQ585" s="20"/>
      <c r="BR585" s="20">
        <f t="shared" si="27"/>
        <v>0.0000009424291859</v>
      </c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  <c r="CW585" s="20"/>
      <c r="CX585" s="20"/>
      <c r="CY585" s="20"/>
      <c r="CZ585" s="20"/>
      <c r="DA585" s="20"/>
      <c r="DB585" s="20"/>
      <c r="DC585" s="20"/>
      <c r="DD585" s="20"/>
      <c r="DE585" s="20"/>
    </row>
    <row r="586" ht="15.75" customHeight="1">
      <c r="A586" s="86">
        <v>45012.0</v>
      </c>
      <c r="B586" s="490">
        <v>0.0454</v>
      </c>
      <c r="C586" s="490">
        <v>0.0471</v>
      </c>
      <c r="D586" s="490">
        <v>0.0535</v>
      </c>
      <c r="E586" s="20">
        <v>0.043070000000000004</v>
      </c>
      <c r="F586" s="20">
        <v>0.044160000000000005</v>
      </c>
      <c r="G586" s="20">
        <v>0.01464</v>
      </c>
      <c r="H586" s="20">
        <v>0.01965</v>
      </c>
      <c r="I586" s="20" t="s">
        <v>185</v>
      </c>
      <c r="J586" s="20"/>
      <c r="K586" s="86">
        <v>45012.0</v>
      </c>
      <c r="L586" s="89">
        <v>0.9263</v>
      </c>
      <c r="M586" s="89">
        <v>131.61</v>
      </c>
      <c r="N586" s="20"/>
      <c r="O586" s="20"/>
      <c r="P586" s="20"/>
      <c r="Q586" s="20"/>
      <c r="R586" s="20"/>
      <c r="S586" s="86">
        <v>45012.0</v>
      </c>
      <c r="T586" s="20">
        <f t="shared" ref="T586:V586" si="5837">(1+B586)*1</f>
        <v>1.0454</v>
      </c>
      <c r="U586" s="20">
        <f t="shared" si="5837"/>
        <v>1.0471</v>
      </c>
      <c r="V586" s="20">
        <f t="shared" si="5837"/>
        <v>1.0535</v>
      </c>
      <c r="W586" s="91">
        <f t="shared" ref="W586:X586" si="5838">(1+E586)*$L586</f>
        <v>0.966195741</v>
      </c>
      <c r="X586" s="91">
        <f t="shared" si="5838"/>
        <v>0.967205408</v>
      </c>
      <c r="Y586" s="91">
        <f t="shared" ref="Y586:Z586" si="5839">(1+G586)*$M586</f>
        <v>133.5367704</v>
      </c>
      <c r="Z586" s="91">
        <f t="shared" si="5839"/>
        <v>134.1961365</v>
      </c>
      <c r="AA586" s="20"/>
      <c r="AB586" s="86">
        <v>45012.0</v>
      </c>
      <c r="AC586" s="92">
        <f t="shared" ref="AC586:AI586" si="5840">LN(T586/T585)</f>
        <v>0</v>
      </c>
      <c r="AD586" s="92">
        <f t="shared" si="5840"/>
        <v>0.00009550642288</v>
      </c>
      <c r="AE586" s="92">
        <f t="shared" si="5840"/>
        <v>0.00009492619496</v>
      </c>
      <c r="AF586" s="92">
        <f t="shared" si="5840"/>
        <v>-0.003919318045</v>
      </c>
      <c r="AG586" s="92">
        <f t="shared" si="5840"/>
        <v>-0.003948120848</v>
      </c>
      <c r="AH586" s="92">
        <f t="shared" si="5840"/>
        <v>0.006289443972</v>
      </c>
      <c r="AI586" s="92">
        <f t="shared" si="5840"/>
        <v>0.006338289822</v>
      </c>
      <c r="AJ586" s="20"/>
      <c r="AK586" s="20">
        <f t="shared" ref="AK586:AQ586" si="5841">AC586*AC586</f>
        <v>0</v>
      </c>
      <c r="AL586" s="20">
        <f t="shared" si="5841"/>
        <v>0.000000009121476811</v>
      </c>
      <c r="AM586" s="20">
        <f t="shared" si="5841"/>
        <v>0.000000009010982489</v>
      </c>
      <c r="AN586" s="20">
        <f t="shared" si="5841"/>
        <v>0.00001536105394</v>
      </c>
      <c r="AO586" s="20">
        <f t="shared" si="5841"/>
        <v>0.00001558765823</v>
      </c>
      <c r="AP586" s="20">
        <f t="shared" si="5841"/>
        <v>0.00003955710547</v>
      </c>
      <c r="AQ586" s="20">
        <f t="shared" si="5841"/>
        <v>0.00004017391787</v>
      </c>
      <c r="AR586" s="20"/>
      <c r="AS586" s="20">
        <f t="shared" ref="AS586:AX586" si="5842">$AC586*AD586</f>
        <v>0</v>
      </c>
      <c r="AT586" s="20">
        <f t="shared" si="5842"/>
        <v>0</v>
      </c>
      <c r="AU586" s="20">
        <f t="shared" si="5842"/>
        <v>0</v>
      </c>
      <c r="AV586" s="20">
        <f t="shared" si="5842"/>
        <v>0</v>
      </c>
      <c r="AW586" s="20">
        <f t="shared" si="5842"/>
        <v>0</v>
      </c>
      <c r="AX586" s="20">
        <f t="shared" si="5842"/>
        <v>0</v>
      </c>
      <c r="AY586" s="20"/>
      <c r="AZ586" s="20">
        <f t="shared" ref="AZ586:BD586" si="5843">$AD586*AE586</f>
        <v>0.000000009066061318</v>
      </c>
      <c r="BA586" s="20">
        <f t="shared" si="5843"/>
        <v>-0.0000003743200466</v>
      </c>
      <c r="BB586" s="20">
        <f t="shared" si="5843"/>
        <v>-0.0000003770708993</v>
      </c>
      <c r="BC586" s="20">
        <f t="shared" si="5843"/>
        <v>0.0000006006822956</v>
      </c>
      <c r="BD586" s="20">
        <f t="shared" si="5843"/>
        <v>0.0000006053473881</v>
      </c>
      <c r="BE586" s="20"/>
      <c r="BF586" s="20">
        <f t="shared" ref="BF586:BI586" si="5844">$AE586*AF586</f>
        <v>-0.0000003720459489</v>
      </c>
      <c r="BG586" s="20">
        <f t="shared" si="5844"/>
        <v>-0.0000003747800894</v>
      </c>
      <c r="BH586" s="20">
        <f t="shared" si="5844"/>
        <v>0.0000005970329846</v>
      </c>
      <c r="BI586" s="20">
        <f t="shared" si="5844"/>
        <v>0.0000006016697353</v>
      </c>
      <c r="BJ586" s="20"/>
      <c r="BK586" s="20">
        <f t="shared" ref="BK586:BM586" si="5845">$AF586*AG586</f>
        <v>0.00001547394129</v>
      </c>
      <c r="BL586" s="20">
        <f t="shared" si="5845"/>
        <v>-0.00002465033125</v>
      </c>
      <c r="BM586" s="20">
        <f t="shared" si="5845"/>
        <v>-0.00002484177368</v>
      </c>
      <c r="BN586" s="20"/>
      <c r="BO586" s="20">
        <f t="shared" ref="BO586:BP586" si="5846">$AG586*AH586</f>
        <v>-0.00002483148487</v>
      </c>
      <c r="BP586" s="20">
        <f t="shared" si="5846"/>
        <v>-0.00002502433419</v>
      </c>
      <c r="BQ586" s="20"/>
      <c r="BR586" s="20">
        <f t="shared" si="27"/>
        <v>0.00003986431871</v>
      </c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  <c r="CX586" s="20"/>
      <c r="CY586" s="20"/>
      <c r="CZ586" s="20"/>
      <c r="DA586" s="20"/>
      <c r="DB586" s="20"/>
      <c r="DC586" s="20"/>
      <c r="DD586" s="20"/>
      <c r="DE586" s="20"/>
    </row>
    <row r="587" ht="15.75" customHeight="1">
      <c r="A587" s="86">
        <v>45013.0</v>
      </c>
      <c r="B587" s="490">
        <v>0.046</v>
      </c>
      <c r="C587" s="490">
        <v>0.0479</v>
      </c>
      <c r="D587" s="490">
        <v>0.0542</v>
      </c>
      <c r="E587" s="20">
        <v>0.04321</v>
      </c>
      <c r="F587" s="20">
        <v>0.04428</v>
      </c>
      <c r="G587" s="20">
        <v>0.01471</v>
      </c>
      <c r="H587" s="20">
        <v>0.019799999999999998</v>
      </c>
      <c r="I587" s="20" t="s">
        <v>185</v>
      </c>
      <c r="J587" s="20"/>
      <c r="K587" s="86">
        <v>45013.0</v>
      </c>
      <c r="L587" s="89">
        <v>0.9223</v>
      </c>
      <c r="M587" s="89">
        <v>130.95</v>
      </c>
      <c r="N587" s="20"/>
      <c r="O587" s="20"/>
      <c r="P587" s="20"/>
      <c r="Q587" s="20"/>
      <c r="R587" s="20"/>
      <c r="S587" s="86">
        <v>45013.0</v>
      </c>
      <c r="T587" s="20">
        <f t="shared" ref="T587:V587" si="5847">(1+B587)*1</f>
        <v>1.046</v>
      </c>
      <c r="U587" s="20">
        <f t="shared" si="5847"/>
        <v>1.0479</v>
      </c>
      <c r="V587" s="20">
        <f t="shared" si="5847"/>
        <v>1.0542</v>
      </c>
      <c r="W587" s="91">
        <f t="shared" ref="W587:X587" si="5848">(1+E587)*$L587</f>
        <v>0.962152583</v>
      </c>
      <c r="X587" s="91">
        <f t="shared" si="5848"/>
        <v>0.963139444</v>
      </c>
      <c r="Y587" s="91">
        <f t="shared" ref="Y587:Z587" si="5849">(1+G587)*$M587</f>
        <v>132.8762745</v>
      </c>
      <c r="Z587" s="91">
        <f t="shared" si="5849"/>
        <v>133.54281</v>
      </c>
      <c r="AA587" s="20"/>
      <c r="AB587" s="86">
        <v>45013.0</v>
      </c>
      <c r="AC587" s="92">
        <f t="shared" ref="AC587:AI587" si="5850">LN(T587/T586)</f>
        <v>0.000573778346</v>
      </c>
      <c r="AD587" s="92">
        <f t="shared" si="5850"/>
        <v>0.0007637231875</v>
      </c>
      <c r="AE587" s="92">
        <f t="shared" si="5850"/>
        <v>0.0006642311769</v>
      </c>
      <c r="AF587" s="92">
        <f t="shared" si="5850"/>
        <v>-0.004193395845</v>
      </c>
      <c r="AG587" s="92">
        <f t="shared" si="5850"/>
        <v>-0.004212687706</v>
      </c>
      <c r="AH587" s="92">
        <f t="shared" si="5850"/>
        <v>-0.004958445286</v>
      </c>
      <c r="AI587" s="92">
        <f t="shared" si="5850"/>
        <v>-0.00488033441</v>
      </c>
      <c r="AJ587" s="20"/>
      <c r="AK587" s="20">
        <f t="shared" ref="AK587:AQ587" si="5851">AC587*AC587</f>
        <v>0.0000003292215904</v>
      </c>
      <c r="AL587" s="20">
        <f t="shared" si="5851"/>
        <v>0.0000005832731071</v>
      </c>
      <c r="AM587" s="20">
        <f t="shared" si="5851"/>
        <v>0.0000004412030563</v>
      </c>
      <c r="AN587" s="20">
        <f t="shared" si="5851"/>
        <v>0.00001758456871</v>
      </c>
      <c r="AO587" s="20">
        <f t="shared" si="5851"/>
        <v>0.00001774673771</v>
      </c>
      <c r="AP587" s="20">
        <f t="shared" si="5851"/>
        <v>0.00002458617965</v>
      </c>
      <c r="AQ587" s="20">
        <f t="shared" si="5851"/>
        <v>0.00002381766395</v>
      </c>
      <c r="AR587" s="20"/>
      <c r="AS587" s="20">
        <f t="shared" ref="AS587:AX587" si="5852">$AC587*AD587</f>
        <v>0.0000004382078273</v>
      </c>
      <c r="AT587" s="20">
        <f t="shared" si="5852"/>
        <v>0.0000003811214661</v>
      </c>
      <c r="AU587" s="20">
        <f t="shared" si="5852"/>
        <v>-0.000002406079732</v>
      </c>
      <c r="AV587" s="20">
        <f t="shared" si="5852"/>
        <v>-0.000002417148984</v>
      </c>
      <c r="AW587" s="20">
        <f t="shared" si="5852"/>
        <v>-0.000002845048535</v>
      </c>
      <c r="AX587" s="20">
        <f t="shared" si="5852"/>
        <v>-0.000002800230206</v>
      </c>
      <c r="AY587" s="20"/>
      <c r="AZ587" s="20">
        <f t="shared" ref="AZ587:BD587" si="5853">$AD587*AE587</f>
        <v>0.0000005072887516</v>
      </c>
      <c r="BA587" s="20">
        <f t="shared" si="5853"/>
        <v>-0.000003202593641</v>
      </c>
      <c r="BB587" s="20">
        <f t="shared" si="5853"/>
        <v>-0.000003217327283</v>
      </c>
      <c r="BC587" s="20">
        <f t="shared" si="5853"/>
        <v>-0.000003786879638</v>
      </c>
      <c r="BD587" s="20">
        <f t="shared" si="5853"/>
        <v>-0.000003727224551</v>
      </c>
      <c r="BE587" s="20"/>
      <c r="BF587" s="20">
        <f t="shared" ref="BF587:BI587" si="5854">$AE587*AF587</f>
        <v>-0.000002785384257</v>
      </c>
      <c r="BG587" s="20">
        <f t="shared" si="5854"/>
        <v>-0.000002798198513</v>
      </c>
      <c r="BH587" s="20">
        <f t="shared" si="5854"/>
        <v>-0.000003293553947</v>
      </c>
      <c r="BI587" s="20">
        <f t="shared" si="5854"/>
        <v>-0.000003241670269</v>
      </c>
      <c r="BJ587" s="20"/>
      <c r="BK587" s="20">
        <f t="shared" ref="BK587:BM587" si="5855">$AF587*AG587</f>
        <v>0.00001766546712</v>
      </c>
      <c r="BL587" s="20">
        <f t="shared" si="5855"/>
        <v>0.00002079272386</v>
      </c>
      <c r="BM587" s="20">
        <f t="shared" si="5855"/>
        <v>0.00002046517404</v>
      </c>
      <c r="BN587" s="20"/>
      <c r="BO587" s="20">
        <f t="shared" ref="BO587:BP587" si="5856">$AG587*AH587</f>
        <v>0.0000208883815</v>
      </c>
      <c r="BP587" s="20">
        <f t="shared" si="5856"/>
        <v>0.00002055932477</v>
      </c>
      <c r="BQ587" s="20"/>
      <c r="BR587" s="20">
        <f t="shared" si="27"/>
        <v>0.00002419887115</v>
      </c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0"/>
      <c r="DB587" s="20"/>
      <c r="DC587" s="20"/>
      <c r="DD587" s="20"/>
      <c r="DE587" s="20"/>
    </row>
    <row r="588" ht="15.75" customHeight="1">
      <c r="A588" s="86">
        <v>45014.0</v>
      </c>
      <c r="B588" s="490">
        <v>0.046</v>
      </c>
      <c r="C588" s="490">
        <v>0.0483</v>
      </c>
      <c r="D588" s="490">
        <v>0.054299999999999994</v>
      </c>
      <c r="E588" s="20">
        <v>0.04315</v>
      </c>
      <c r="F588" s="20">
        <v>0.04428</v>
      </c>
      <c r="G588" s="20">
        <v>0.01477</v>
      </c>
      <c r="H588" s="20">
        <v>0.01974</v>
      </c>
      <c r="I588" s="20" t="s">
        <v>185</v>
      </c>
      <c r="J588" s="20"/>
      <c r="K588" s="86">
        <v>45014.0</v>
      </c>
      <c r="L588" s="89">
        <v>0.9223</v>
      </c>
      <c r="M588" s="89">
        <v>132.89</v>
      </c>
      <c r="N588" s="20"/>
      <c r="O588" s="20"/>
      <c r="P588" s="20"/>
      <c r="Q588" s="20"/>
      <c r="R588" s="20"/>
      <c r="S588" s="86">
        <v>45014.0</v>
      </c>
      <c r="T588" s="20">
        <f t="shared" ref="T588:V588" si="5857">(1+B588)*1</f>
        <v>1.046</v>
      </c>
      <c r="U588" s="20">
        <f t="shared" si="5857"/>
        <v>1.0483</v>
      </c>
      <c r="V588" s="20">
        <f t="shared" si="5857"/>
        <v>1.0543</v>
      </c>
      <c r="W588" s="91">
        <f t="shared" ref="W588:X588" si="5858">(1+E588)*$L588</f>
        <v>0.962097245</v>
      </c>
      <c r="X588" s="91">
        <f t="shared" si="5858"/>
        <v>0.963139444</v>
      </c>
      <c r="Y588" s="91">
        <f t="shared" ref="Y588:Z588" si="5859">(1+G588)*$M588</f>
        <v>134.8527853</v>
      </c>
      <c r="Z588" s="91">
        <f t="shared" si="5859"/>
        <v>135.5132486</v>
      </c>
      <c r="AA588" s="20"/>
      <c r="AB588" s="86">
        <v>45014.0</v>
      </c>
      <c r="AC588" s="92">
        <f t="shared" ref="AC588:AI588" si="5860">LN(T588/T587)</f>
        <v>0</v>
      </c>
      <c r="AD588" s="92">
        <f t="shared" si="5860"/>
        <v>0.0003816429776</v>
      </c>
      <c r="AE588" s="92">
        <f t="shared" si="5860"/>
        <v>0.0000948541618</v>
      </c>
      <c r="AF588" s="92">
        <f t="shared" si="5860"/>
        <v>-0.00005751644013</v>
      </c>
      <c r="AG588" s="92">
        <f t="shared" si="5860"/>
        <v>0</v>
      </c>
      <c r="AH588" s="92">
        <f t="shared" si="5860"/>
        <v>0.01476527584</v>
      </c>
      <c r="AI588" s="92">
        <f t="shared" si="5860"/>
        <v>0.01464731059</v>
      </c>
      <c r="AJ588" s="20"/>
      <c r="AK588" s="20">
        <f t="shared" ref="AK588:AQ588" si="5861">AC588*AC588</f>
        <v>0</v>
      </c>
      <c r="AL588" s="20">
        <f t="shared" si="5861"/>
        <v>0.0000001456513624</v>
      </c>
      <c r="AM588" s="20">
        <f t="shared" si="5861"/>
        <v>0.00000000899731201</v>
      </c>
      <c r="AN588" s="20">
        <f t="shared" si="5861"/>
        <v>0.000000003308140885</v>
      </c>
      <c r="AO588" s="20">
        <f t="shared" si="5861"/>
        <v>0</v>
      </c>
      <c r="AP588" s="20">
        <f t="shared" si="5861"/>
        <v>0.0002180133705</v>
      </c>
      <c r="AQ588" s="20">
        <f t="shared" si="5861"/>
        <v>0.0002145437076</v>
      </c>
      <c r="AR588" s="20"/>
      <c r="AS588" s="20">
        <f t="shared" ref="AS588:AX588" si="5862">$AC588*AD588</f>
        <v>0</v>
      </c>
      <c r="AT588" s="20">
        <f t="shared" si="5862"/>
        <v>0</v>
      </c>
      <c r="AU588" s="20">
        <f t="shared" si="5862"/>
        <v>0</v>
      </c>
      <c r="AV588" s="20">
        <f t="shared" si="5862"/>
        <v>0</v>
      </c>
      <c r="AW588" s="20">
        <f t="shared" si="5862"/>
        <v>0</v>
      </c>
      <c r="AX588" s="20">
        <f t="shared" si="5862"/>
        <v>0</v>
      </c>
      <c r="AY588" s="20"/>
      <c r="AZ588" s="20">
        <f t="shared" ref="AZ588:BD588" si="5863">$AD588*AE588</f>
        <v>0.00000003620042475</v>
      </c>
      <c r="BA588" s="20">
        <f t="shared" si="5863"/>
        <v>-0.00000002195074547</v>
      </c>
      <c r="BB588" s="20">
        <f t="shared" si="5863"/>
        <v>0</v>
      </c>
      <c r="BC588" s="20">
        <f t="shared" si="5863"/>
        <v>0.000005635063836</v>
      </c>
      <c r="BD588" s="20">
        <f t="shared" si="5863"/>
        <v>0.000005590043229</v>
      </c>
      <c r="BE588" s="20"/>
      <c r="BF588" s="20">
        <f t="shared" ref="BF588:BI588" si="5864">$AE588*AF588</f>
        <v>-0.000000005455673718</v>
      </c>
      <c r="BG588" s="20">
        <f t="shared" si="5864"/>
        <v>0</v>
      </c>
      <c r="BH588" s="20">
        <f t="shared" si="5864"/>
        <v>0.000001400547863</v>
      </c>
      <c r="BI588" s="20">
        <f t="shared" si="5864"/>
        <v>0.000001389358369</v>
      </c>
      <c r="BJ588" s="20"/>
      <c r="BK588" s="20">
        <f t="shared" ref="BK588:BM588" si="5865">$AF588*AG588</f>
        <v>0</v>
      </c>
      <c r="BL588" s="20">
        <f t="shared" si="5865"/>
        <v>-0.0000008492461037</v>
      </c>
      <c r="BM588" s="20">
        <f t="shared" si="5865"/>
        <v>-0.0000008424611628</v>
      </c>
      <c r="BN588" s="20"/>
      <c r="BO588" s="20">
        <f t="shared" ref="BO588:BP588" si="5866">$AG588*AH588</f>
        <v>0</v>
      </c>
      <c r="BP588" s="20">
        <f t="shared" si="5866"/>
        <v>0</v>
      </c>
      <c r="BQ588" s="20"/>
      <c r="BR588" s="20">
        <f t="shared" si="27"/>
        <v>0.0002162715812</v>
      </c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  <c r="CW588" s="20"/>
      <c r="CX588" s="20"/>
      <c r="CY588" s="20"/>
      <c r="CZ588" s="20"/>
      <c r="DA588" s="20"/>
      <c r="DB588" s="20"/>
      <c r="DC588" s="20"/>
      <c r="DD588" s="20"/>
      <c r="DE588" s="20"/>
    </row>
    <row r="589" ht="15.75" customHeight="1">
      <c r="A589" s="86">
        <v>45015.0</v>
      </c>
      <c r="B589" s="490">
        <v>0.0458</v>
      </c>
      <c r="C589" s="490">
        <v>0.0481</v>
      </c>
      <c r="D589" s="490">
        <v>0.054000000000000006</v>
      </c>
      <c r="E589" s="20">
        <v>0.043070000000000004</v>
      </c>
      <c r="F589" s="20">
        <v>0.04423</v>
      </c>
      <c r="G589" s="20">
        <v>0.01482</v>
      </c>
      <c r="H589" s="20">
        <v>0.01965</v>
      </c>
      <c r="I589" s="20" t="s">
        <v>185</v>
      </c>
      <c r="J589" s="20"/>
      <c r="K589" s="86">
        <v>45015.0</v>
      </c>
      <c r="L589" s="89">
        <v>0.9171</v>
      </c>
      <c r="M589" s="89">
        <v>132.76</v>
      </c>
      <c r="N589" s="20"/>
      <c r="O589" s="20"/>
      <c r="P589" s="20"/>
      <c r="Q589" s="20"/>
      <c r="R589" s="20"/>
      <c r="S589" s="86">
        <v>45015.0</v>
      </c>
      <c r="T589" s="20">
        <f t="shared" ref="T589:V589" si="5867">(1+B589)*1</f>
        <v>1.0458</v>
      </c>
      <c r="U589" s="20">
        <f t="shared" si="5867"/>
        <v>1.0481</v>
      </c>
      <c r="V589" s="20">
        <f t="shared" si="5867"/>
        <v>1.054</v>
      </c>
      <c r="W589" s="91">
        <f t="shared" ref="W589:X589" si="5868">(1+E589)*$L589</f>
        <v>0.956599497</v>
      </c>
      <c r="X589" s="91">
        <f t="shared" si="5868"/>
        <v>0.957663333</v>
      </c>
      <c r="Y589" s="91">
        <f t="shared" ref="Y589:Z589" si="5869">(1+G589)*$M589</f>
        <v>134.7275032</v>
      </c>
      <c r="Z589" s="91">
        <f t="shared" si="5869"/>
        <v>135.368734</v>
      </c>
      <c r="AA589" s="20"/>
      <c r="AB589" s="86">
        <v>45015.0</v>
      </c>
      <c r="AC589" s="92">
        <f t="shared" ref="AC589:AI589" si="5870">LN(T589/T588)</f>
        <v>-0.0001912228708</v>
      </c>
      <c r="AD589" s="92">
        <f t="shared" si="5870"/>
        <v>-0.0001908032824</v>
      </c>
      <c r="AE589" s="92">
        <f t="shared" si="5870"/>
        <v>-0.0002845894816</v>
      </c>
      <c r="AF589" s="92">
        <f t="shared" si="5870"/>
        <v>-0.00573072641</v>
      </c>
      <c r="AG589" s="92">
        <f t="shared" si="5870"/>
        <v>-0.005701913702</v>
      </c>
      <c r="AH589" s="92">
        <f t="shared" si="5870"/>
        <v>-0.0009294604566</v>
      </c>
      <c r="AI589" s="92">
        <f t="shared" si="5870"/>
        <v>-0.001066993178</v>
      </c>
      <c r="AJ589" s="20"/>
      <c r="AK589" s="20">
        <f t="shared" ref="AK589:AQ589" si="5871">AC589*AC589</f>
        <v>0.00000003656618633</v>
      </c>
      <c r="AL589" s="20">
        <f t="shared" si="5871"/>
        <v>0.00000003640589257</v>
      </c>
      <c r="AM589" s="20">
        <f t="shared" si="5871"/>
        <v>0.00000008099117304</v>
      </c>
      <c r="AN589" s="20">
        <f t="shared" si="5871"/>
        <v>0.00003284122519</v>
      </c>
      <c r="AO589" s="20">
        <f t="shared" si="5871"/>
        <v>0.00003251181987</v>
      </c>
      <c r="AP589" s="20">
        <f t="shared" si="5871"/>
        <v>0.0000008638967404</v>
      </c>
      <c r="AQ589" s="20">
        <f t="shared" si="5871"/>
        <v>0.000001138474441</v>
      </c>
      <c r="AR589" s="20"/>
      <c r="AS589" s="20">
        <f t="shared" ref="AS589:AX589" si="5872">$AC589*AD589</f>
        <v>0.00000003648595142</v>
      </c>
      <c r="AT589" s="20">
        <f t="shared" si="5872"/>
        <v>0.00000005442001768</v>
      </c>
      <c r="AU589" s="20">
        <f t="shared" si="5872"/>
        <v>0.000001095845956</v>
      </c>
      <c r="AV589" s="20">
        <f t="shared" si="5872"/>
        <v>0.000001090336307</v>
      </c>
      <c r="AW589" s="20">
        <f t="shared" si="5872"/>
        <v>0.0000001777340968</v>
      </c>
      <c r="AX589" s="20">
        <f t="shared" si="5872"/>
        <v>0.0000002040334986</v>
      </c>
      <c r="AY589" s="20"/>
      <c r="AZ589" s="20">
        <f t="shared" ref="AZ589:BD589" si="5873">$AD589*AE589</f>
        <v>0.00000005430060722</v>
      </c>
      <c r="BA589" s="20">
        <f t="shared" si="5873"/>
        <v>0.00000109344141</v>
      </c>
      <c r="BB589" s="20">
        <f t="shared" si="5873"/>
        <v>0.00000108794385</v>
      </c>
      <c r="BC589" s="20">
        <f t="shared" si="5873"/>
        <v>0.000000177344106</v>
      </c>
      <c r="BD589" s="20">
        <f t="shared" si="5873"/>
        <v>0.0000002035858006</v>
      </c>
      <c r="BE589" s="20"/>
      <c r="BF589" s="20">
        <f t="shared" ref="BF589:BI589" si="5874">$AE589*AF589</f>
        <v>0.000001630904458</v>
      </c>
      <c r="BG589" s="20">
        <f t="shared" si="5874"/>
        <v>0.000001622704665</v>
      </c>
      <c r="BH589" s="20">
        <f t="shared" si="5874"/>
        <v>0.0000002645146695</v>
      </c>
      <c r="BI589" s="20">
        <f t="shared" si="5874"/>
        <v>0.0000003036550353</v>
      </c>
      <c r="BJ589" s="20"/>
      <c r="BK589" s="20">
        <f t="shared" ref="BK589:BM589" si="5875">$AF589*AG589</f>
        <v>0.00003267610744</v>
      </c>
      <c r="BL589" s="20">
        <f t="shared" si="5875"/>
        <v>0.000005326483586</v>
      </c>
      <c r="BM589" s="20">
        <f t="shared" si="5875"/>
        <v>0.000006114645983</v>
      </c>
      <c r="BN589" s="20"/>
      <c r="BO589" s="20">
        <f t="shared" ref="BO589:BP589" si="5876">$AG589*AH589</f>
        <v>0.000005299703313</v>
      </c>
      <c r="BP589" s="20">
        <f t="shared" si="5876"/>
        <v>0.00000608390302</v>
      </c>
      <c r="BQ589" s="20"/>
      <c r="BR589" s="20">
        <f t="shared" si="27"/>
        <v>0.0000009917279662</v>
      </c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  <c r="CW589" s="20"/>
      <c r="CX589" s="20"/>
      <c r="CY589" s="20"/>
      <c r="CZ589" s="20"/>
      <c r="DA589" s="20"/>
      <c r="DB589" s="20"/>
      <c r="DC589" s="20"/>
      <c r="DD589" s="20"/>
      <c r="DE589" s="20"/>
    </row>
    <row r="590" ht="15.75" customHeight="1">
      <c r="A590" s="86">
        <v>45016.0</v>
      </c>
      <c r="B590" s="490">
        <v>0.0458</v>
      </c>
      <c r="C590" s="490">
        <v>0.048</v>
      </c>
      <c r="D590" s="490">
        <v>0.053899999999999997</v>
      </c>
      <c r="E590" s="20">
        <v>0.043120000000000006</v>
      </c>
      <c r="F590" s="20">
        <v>0.04426</v>
      </c>
      <c r="G590" s="20">
        <v>0.01492</v>
      </c>
      <c r="H590" s="20">
        <v>0.01973</v>
      </c>
      <c r="I590" s="20" t="s">
        <v>185</v>
      </c>
      <c r="J590" s="20"/>
      <c r="K590" s="86">
        <v>45016.0</v>
      </c>
      <c r="L590" s="89">
        <v>0.9232</v>
      </c>
      <c r="M590" s="89">
        <v>133.0</v>
      </c>
      <c r="N590" s="20"/>
      <c r="O590" s="20"/>
      <c r="P590" s="20"/>
      <c r="Q590" s="20"/>
      <c r="R590" s="20"/>
      <c r="S590" s="86">
        <v>45016.0</v>
      </c>
      <c r="T590" s="20">
        <f t="shared" ref="T590:V590" si="5877">(1+B590)*1</f>
        <v>1.0458</v>
      </c>
      <c r="U590" s="20">
        <f t="shared" si="5877"/>
        <v>1.048</v>
      </c>
      <c r="V590" s="20">
        <f t="shared" si="5877"/>
        <v>1.0539</v>
      </c>
      <c r="W590" s="91">
        <f t="shared" ref="W590:X590" si="5878">(1+E590)*$L590</f>
        <v>0.963008384</v>
      </c>
      <c r="X590" s="91">
        <f t="shared" si="5878"/>
        <v>0.964060832</v>
      </c>
      <c r="Y590" s="91">
        <f t="shared" ref="Y590:Z590" si="5879">(1+G590)*$M590</f>
        <v>134.98436</v>
      </c>
      <c r="Z590" s="91">
        <f t="shared" si="5879"/>
        <v>135.62409</v>
      </c>
      <c r="AA590" s="20"/>
      <c r="AB590" s="86">
        <v>45016.0</v>
      </c>
      <c r="AC590" s="92">
        <f t="shared" ref="AC590:AI590" si="5880">LN(T590/T589)</f>
        <v>0</v>
      </c>
      <c r="AD590" s="92">
        <f t="shared" si="5880"/>
        <v>-0.00009541529514</v>
      </c>
      <c r="AE590" s="92">
        <f t="shared" si="5880"/>
        <v>-0.00009488116142</v>
      </c>
      <c r="AF590" s="92">
        <f t="shared" si="5880"/>
        <v>0.006677312461</v>
      </c>
      <c r="AG590" s="92">
        <f t="shared" si="5880"/>
        <v>0.006658107079</v>
      </c>
      <c r="AH590" s="92">
        <f t="shared" si="5880"/>
        <v>0.001904676158</v>
      </c>
      <c r="AI590" s="92">
        <f t="shared" si="5880"/>
        <v>0.001884596587</v>
      </c>
      <c r="AJ590" s="20"/>
      <c r="AK590" s="20">
        <f t="shared" ref="AK590:AQ590" si="5881">AC590*AC590</f>
        <v>0</v>
      </c>
      <c r="AL590" s="20">
        <f t="shared" si="5881"/>
        <v>0.000000009104078547</v>
      </c>
      <c r="AM590" s="20">
        <f t="shared" si="5881"/>
        <v>0.000000009002434792</v>
      </c>
      <c r="AN590" s="20">
        <f t="shared" si="5881"/>
        <v>0.00004458650171</v>
      </c>
      <c r="AO590" s="20">
        <f t="shared" si="5881"/>
        <v>0.00004433038988</v>
      </c>
      <c r="AP590" s="20">
        <f t="shared" si="5881"/>
        <v>0.000003627791266</v>
      </c>
      <c r="AQ590" s="20">
        <f t="shared" si="5881"/>
        <v>0.000003551704295</v>
      </c>
      <c r="AR590" s="20"/>
      <c r="AS590" s="20">
        <f t="shared" ref="AS590:AX590" si="5882">$AC590*AD590</f>
        <v>0</v>
      </c>
      <c r="AT590" s="20">
        <f t="shared" si="5882"/>
        <v>0</v>
      </c>
      <c r="AU590" s="20">
        <f t="shared" si="5882"/>
        <v>0</v>
      </c>
      <c r="AV590" s="20">
        <f t="shared" si="5882"/>
        <v>0</v>
      </c>
      <c r="AW590" s="20">
        <f t="shared" si="5882"/>
        <v>0</v>
      </c>
      <c r="AX590" s="20">
        <f t="shared" si="5882"/>
        <v>0</v>
      </c>
      <c r="AY590" s="20"/>
      <c r="AZ590" s="20">
        <f t="shared" ref="AZ590:BD590" si="5883">$AD590*AE590</f>
        <v>0.00000000905311402</v>
      </c>
      <c r="BA590" s="20">
        <f t="shared" si="5883"/>
        <v>-0.0000006371177393</v>
      </c>
      <c r="BB590" s="20">
        <f t="shared" si="5883"/>
        <v>-0.0000006352852521</v>
      </c>
      <c r="BC590" s="20">
        <f t="shared" si="5883"/>
        <v>-0.0000001817352377</v>
      </c>
      <c r="BD590" s="20">
        <f t="shared" si="5883"/>
        <v>-0.0000001798193396</v>
      </c>
      <c r="BE590" s="20"/>
      <c r="BF590" s="20">
        <f t="shared" ref="BF590:BI590" si="5884">$AE590*AF590</f>
        <v>-0.0000006335511615</v>
      </c>
      <c r="BG590" s="20">
        <f t="shared" si="5884"/>
        <v>-0.0000006317289325</v>
      </c>
      <c r="BH590" s="20">
        <f t="shared" si="5884"/>
        <v>-0.000000180717886</v>
      </c>
      <c r="BI590" s="20">
        <f t="shared" si="5884"/>
        <v>-0.000000178812713</v>
      </c>
      <c r="BJ590" s="20"/>
      <c r="BK590" s="20">
        <f t="shared" ref="BK590:BM590" si="5885">$AF590*AG590</f>
        <v>0.00004445826137</v>
      </c>
      <c r="BL590" s="20">
        <f t="shared" si="5885"/>
        <v>0.00001271811784</v>
      </c>
      <c r="BM590" s="20">
        <f t="shared" si="5885"/>
        <v>0.00001258404027</v>
      </c>
      <c r="BN590" s="20"/>
      <c r="BO590" s="20">
        <f t="shared" ref="BO590:BP590" si="5886">$AG590*AH590</f>
        <v>0.00001268153781</v>
      </c>
      <c r="BP590" s="20">
        <f t="shared" si="5886"/>
        <v>0.00001254784588</v>
      </c>
      <c r="BQ590" s="20"/>
      <c r="BR590" s="20">
        <f t="shared" si="27"/>
        <v>0.000003589546186</v>
      </c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  <c r="CW590" s="20"/>
      <c r="CX590" s="20"/>
      <c r="CY590" s="20"/>
      <c r="CZ590" s="20"/>
      <c r="DA590" s="20"/>
      <c r="DB590" s="20"/>
      <c r="DC590" s="20"/>
      <c r="DD590" s="20"/>
      <c r="DE590" s="20"/>
    </row>
    <row r="591" ht="15.75" customHeight="1">
      <c r="A591" s="86">
        <v>45019.0</v>
      </c>
      <c r="B591" s="490">
        <v>0.045599999999999995</v>
      </c>
      <c r="C591" s="490">
        <v>0.04769999999999999</v>
      </c>
      <c r="D591" s="490">
        <v>0.0536</v>
      </c>
      <c r="E591" s="20">
        <v>0.04299</v>
      </c>
      <c r="F591" s="20">
        <v>0.04412</v>
      </c>
      <c r="G591" s="20">
        <v>0.014950000000000001</v>
      </c>
      <c r="H591" s="20">
        <v>0.02008</v>
      </c>
      <c r="I591" s="20" t="s">
        <v>185</v>
      </c>
      <c r="J591" s="20"/>
      <c r="K591" s="86">
        <v>45019.0</v>
      </c>
      <c r="L591" s="89">
        <v>0.9179</v>
      </c>
      <c r="M591" s="89">
        <v>132.55</v>
      </c>
      <c r="N591" s="20"/>
      <c r="O591" s="20"/>
      <c r="P591" s="20"/>
      <c r="Q591" s="20"/>
      <c r="R591" s="20"/>
      <c r="S591" s="86">
        <v>45019.0</v>
      </c>
      <c r="T591" s="20">
        <f t="shared" ref="T591:V591" si="5887">(1+B591)*1</f>
        <v>1.0456</v>
      </c>
      <c r="U591" s="20">
        <f t="shared" si="5887"/>
        <v>1.0477</v>
      </c>
      <c r="V591" s="20">
        <f t="shared" si="5887"/>
        <v>1.0536</v>
      </c>
      <c r="W591" s="91">
        <f t="shared" ref="W591:X591" si="5888">(1+E591)*$L591</f>
        <v>0.957360521</v>
      </c>
      <c r="X591" s="91">
        <f t="shared" si="5888"/>
        <v>0.958397748</v>
      </c>
      <c r="Y591" s="91">
        <f t="shared" ref="Y591:Z591" si="5889">(1+G591)*$M591</f>
        <v>134.5316225</v>
      </c>
      <c r="Z591" s="91">
        <f t="shared" si="5889"/>
        <v>135.211604</v>
      </c>
      <c r="AA591" s="20"/>
      <c r="AB591" s="86">
        <v>45019.0</v>
      </c>
      <c r="AC591" s="92">
        <f t="shared" ref="AC591:AI591" si="5890">LN(T591/T590)</f>
        <v>-0.000191259444</v>
      </c>
      <c r="AD591" s="92">
        <f t="shared" si="5890"/>
        <v>-0.0002863005221</v>
      </c>
      <c r="AE591" s="92">
        <f t="shared" si="5890"/>
        <v>-0.0002846975108</v>
      </c>
      <c r="AF591" s="92">
        <f t="shared" si="5890"/>
        <v>-0.005882077417</v>
      </c>
      <c r="AG591" s="92">
        <f t="shared" si="5890"/>
        <v>-0.005891518745</v>
      </c>
      <c r="AH591" s="92">
        <f t="shared" si="5890"/>
        <v>-0.003359636944</v>
      </c>
      <c r="AI591" s="92">
        <f t="shared" si="5890"/>
        <v>-0.003046026267</v>
      </c>
      <c r="AJ591" s="20"/>
      <c r="AK591" s="20">
        <f t="shared" ref="AK591:AQ591" si="5891">AC591*AC591</f>
        <v>0.00000003658017493</v>
      </c>
      <c r="AL591" s="20">
        <f t="shared" si="5891"/>
        <v>0.00000008196798894</v>
      </c>
      <c r="AM591" s="20">
        <f t="shared" si="5891"/>
        <v>0.00000008105267267</v>
      </c>
      <c r="AN591" s="20">
        <f t="shared" si="5891"/>
        <v>0.00003459883474</v>
      </c>
      <c r="AO591" s="20">
        <f t="shared" si="5891"/>
        <v>0.00003470999312</v>
      </c>
      <c r="AP591" s="20">
        <f t="shared" si="5891"/>
        <v>0.00001128716039</v>
      </c>
      <c r="AQ591" s="20">
        <f t="shared" si="5891"/>
        <v>0.000009278276017</v>
      </c>
      <c r="AR591" s="20"/>
      <c r="AS591" s="20">
        <f t="shared" ref="AS591:AX591" si="5892">$AC591*AD591</f>
        <v>0.00000005475767867</v>
      </c>
      <c r="AT591" s="20">
        <f t="shared" si="5892"/>
        <v>0.00000005445108763</v>
      </c>
      <c r="AU591" s="20">
        <f t="shared" si="5892"/>
        <v>0.000001125002856</v>
      </c>
      <c r="AV591" s="20">
        <f t="shared" si="5892"/>
        <v>0.0000011268086</v>
      </c>
      <c r="AW591" s="20">
        <f t="shared" si="5892"/>
        <v>0.0000006425622939</v>
      </c>
      <c r="AX591" s="20">
        <f t="shared" si="5892"/>
        <v>0.0000005825812902</v>
      </c>
      <c r="AY591" s="20"/>
      <c r="AZ591" s="20">
        <f t="shared" ref="AZ591:BD591" si="5893">$AD591*AE591</f>
        <v>0.00000008150904598</v>
      </c>
      <c r="BA591" s="20">
        <f t="shared" si="5893"/>
        <v>0.000001684041835</v>
      </c>
      <c r="BB591" s="20">
        <f t="shared" si="5893"/>
        <v>0.000001686744893</v>
      </c>
      <c r="BC591" s="20">
        <f t="shared" si="5893"/>
        <v>0.0000009618658109</v>
      </c>
      <c r="BD591" s="20">
        <f t="shared" si="5893"/>
        <v>0.0000008720789104</v>
      </c>
      <c r="BE591" s="20"/>
      <c r="BF591" s="20">
        <f t="shared" ref="BF591:BI591" si="5894">$AE591*AF591</f>
        <v>0.000001674612799</v>
      </c>
      <c r="BG591" s="20">
        <f t="shared" si="5894"/>
        <v>0.000001677300722</v>
      </c>
      <c r="BH591" s="20">
        <f t="shared" si="5894"/>
        <v>0.0000009564802751</v>
      </c>
      <c r="BI591" s="20">
        <f t="shared" si="5894"/>
        <v>0.000000867196096</v>
      </c>
      <c r="BJ591" s="20"/>
      <c r="BK591" s="20">
        <f t="shared" ref="BK591:BM591" si="5895">$AF591*AG591</f>
        <v>0.00003465436936</v>
      </c>
      <c r="BL591" s="20">
        <f t="shared" si="5895"/>
        <v>0.00001976164459</v>
      </c>
      <c r="BM591" s="20">
        <f t="shared" si="5895"/>
        <v>0.00001791696231</v>
      </c>
      <c r="BN591" s="20"/>
      <c r="BO591" s="20">
        <f t="shared" ref="BO591:BP591" si="5896">$AG591*AH591</f>
        <v>0.00001979336403</v>
      </c>
      <c r="BP591" s="20">
        <f t="shared" si="5896"/>
        <v>0.00001794572085</v>
      </c>
      <c r="BQ591" s="20"/>
      <c r="BR591" s="20">
        <f t="shared" si="27"/>
        <v>0.00001023354238</v>
      </c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0"/>
      <c r="DB591" s="20"/>
      <c r="DC591" s="20"/>
      <c r="DD591" s="20"/>
      <c r="DE591" s="20"/>
    </row>
    <row r="592" ht="15.75" customHeight="1">
      <c r="A592" s="86">
        <v>45020.0</v>
      </c>
      <c r="B592" s="490">
        <v>0.0452</v>
      </c>
      <c r="C592" s="490">
        <v>0.047</v>
      </c>
      <c r="D592" s="490">
        <v>0.053200000000000004</v>
      </c>
      <c r="E592" s="20">
        <v>0.04285</v>
      </c>
      <c r="F592" s="20">
        <v>0.043840000000000004</v>
      </c>
      <c r="G592" s="20">
        <v>0.01504</v>
      </c>
      <c r="H592" s="20">
        <v>0.020139999999999998</v>
      </c>
      <c r="I592" s="20" t="s">
        <v>185</v>
      </c>
      <c r="J592" s="20"/>
      <c r="K592" s="86">
        <v>45020.0</v>
      </c>
      <c r="L592" s="89">
        <v>0.9133</v>
      </c>
      <c r="M592" s="89">
        <v>131.73</v>
      </c>
      <c r="N592" s="20"/>
      <c r="O592" s="20"/>
      <c r="P592" s="20"/>
      <c r="Q592" s="20"/>
      <c r="R592" s="20"/>
      <c r="S592" s="86">
        <v>45020.0</v>
      </c>
      <c r="T592" s="20">
        <f t="shared" ref="T592:V592" si="5897">(1+B592)*1</f>
        <v>1.0452</v>
      </c>
      <c r="U592" s="20">
        <f t="shared" si="5897"/>
        <v>1.047</v>
      </c>
      <c r="V592" s="20">
        <f t="shared" si="5897"/>
        <v>1.0532</v>
      </c>
      <c r="W592" s="91">
        <f t="shared" ref="W592:X592" si="5898">(1+E592)*$L592</f>
        <v>0.952434905</v>
      </c>
      <c r="X592" s="91">
        <f t="shared" si="5898"/>
        <v>0.953339072</v>
      </c>
      <c r="Y592" s="91">
        <f t="shared" ref="Y592:Z592" si="5899">(1+G592)*$M592</f>
        <v>133.7112192</v>
      </c>
      <c r="Z592" s="91">
        <f t="shared" si="5899"/>
        <v>134.3830422</v>
      </c>
      <c r="AA592" s="20"/>
      <c r="AB592" s="86">
        <v>45020.0</v>
      </c>
      <c r="AC592" s="92">
        <f t="shared" ref="AC592:AI592" si="5900">LN(T592/T591)</f>
        <v>-0.0003826286636</v>
      </c>
      <c r="AD592" s="92">
        <f t="shared" si="5900"/>
        <v>-0.0006683534884</v>
      </c>
      <c r="AE592" s="92">
        <f t="shared" si="5900"/>
        <v>-0.0003797228069</v>
      </c>
      <c r="AF592" s="92">
        <f t="shared" si="5900"/>
        <v>-0.005158277012</v>
      </c>
      <c r="AG592" s="92">
        <f t="shared" si="5900"/>
        <v>-0.005292242901</v>
      </c>
      <c r="AH592" s="92">
        <f t="shared" si="5900"/>
        <v>-0.006116889106</v>
      </c>
      <c r="AI592" s="92">
        <f t="shared" si="5900"/>
        <v>-0.006146742307</v>
      </c>
      <c r="AJ592" s="20"/>
      <c r="AK592" s="20">
        <f t="shared" ref="AK592:AQ592" si="5901">AC592*AC592</f>
        <v>0.0000001464046942</v>
      </c>
      <c r="AL592" s="20">
        <f t="shared" si="5901"/>
        <v>0.0000004466963854</v>
      </c>
      <c r="AM592" s="20">
        <f t="shared" si="5901"/>
        <v>0.0000001441894101</v>
      </c>
      <c r="AN592" s="20">
        <f t="shared" si="5901"/>
        <v>0.00002660782173</v>
      </c>
      <c r="AO592" s="20">
        <f t="shared" si="5901"/>
        <v>0.00002800783492</v>
      </c>
      <c r="AP592" s="20">
        <f t="shared" si="5901"/>
        <v>0.00003741633233</v>
      </c>
      <c r="AQ592" s="20">
        <f t="shared" si="5901"/>
        <v>0.00003778244099</v>
      </c>
      <c r="AR592" s="20"/>
      <c r="AS592" s="20">
        <f t="shared" ref="AS592:AX592" si="5902">$AC592*AD592</f>
        <v>0.000000255731202</v>
      </c>
      <c r="AT592" s="20">
        <f t="shared" si="5902"/>
        <v>0.0000001452928301</v>
      </c>
      <c r="AU592" s="20">
        <f t="shared" si="5902"/>
        <v>0.000001973704639</v>
      </c>
      <c r="AV592" s="20">
        <f t="shared" si="5902"/>
        <v>0.000002024963828</v>
      </c>
      <c r="AW592" s="20">
        <f t="shared" si="5902"/>
        <v>0.000002340497104</v>
      </c>
      <c r="AX592" s="20">
        <f t="shared" si="5902"/>
        <v>0.000002351919794</v>
      </c>
      <c r="AY592" s="20"/>
      <c r="AZ592" s="20">
        <f t="shared" ref="AZ592:BD592" si="5903">$AD592*AE592</f>
        <v>0.0000002537890626</v>
      </c>
      <c r="BA592" s="20">
        <f t="shared" si="5903"/>
        <v>0.000003447552435</v>
      </c>
      <c r="BB592" s="20">
        <f t="shared" si="5903"/>
        <v>0.000003537089004</v>
      </c>
      <c r="BC592" s="20">
        <f t="shared" si="5903"/>
        <v>0.000004088244172</v>
      </c>
      <c r="BD592" s="20">
        <f t="shared" si="5903"/>
        <v>0.000004108196663</v>
      </c>
      <c r="BE592" s="20"/>
      <c r="BF592" s="20">
        <f t="shared" ref="BF592:BI592" si="5904">$AE592*AF592</f>
        <v>0.000001958715426</v>
      </c>
      <c r="BG592" s="20">
        <f t="shared" si="5904"/>
        <v>0.000002009585329</v>
      </c>
      <c r="BH592" s="20">
        <f t="shared" si="5904"/>
        <v>0.000002322722301</v>
      </c>
      <c r="BI592" s="20">
        <f t="shared" si="5904"/>
        <v>0.000002334058242</v>
      </c>
      <c r="BJ592" s="20"/>
      <c r="BK592" s="20">
        <f t="shared" ref="BK592:BM592" si="5905">$AF592*AG592</f>
        <v>0.0000272988549</v>
      </c>
      <c r="BL592" s="20">
        <f t="shared" si="5905"/>
        <v>0.00003155260846</v>
      </c>
      <c r="BM592" s="20">
        <f t="shared" si="5905"/>
        <v>0.00003170659954</v>
      </c>
      <c r="BN592" s="20"/>
      <c r="BO592" s="20">
        <f t="shared" ref="BO592:BP592" si="5906">$AG592*AH592</f>
        <v>0.00003237206294</v>
      </c>
      <c r="BP592" s="20">
        <f t="shared" si="5906"/>
        <v>0.00003253005334</v>
      </c>
      <c r="BQ592" s="20"/>
      <c r="BR592" s="20">
        <f t="shared" si="27"/>
        <v>0.00003759894105</v>
      </c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  <c r="CW592" s="20"/>
      <c r="CX592" s="20"/>
      <c r="CY592" s="20"/>
      <c r="CZ592" s="20"/>
      <c r="DA592" s="20"/>
      <c r="DB592" s="20"/>
      <c r="DC592" s="20"/>
      <c r="DD592" s="20"/>
      <c r="DE592" s="20"/>
    </row>
    <row r="593" ht="15.75" customHeight="1">
      <c r="A593" s="86">
        <v>45021.0</v>
      </c>
      <c r="B593" s="490">
        <v>0.044800000000000006</v>
      </c>
      <c r="C593" s="490">
        <v>0.0464</v>
      </c>
      <c r="D593" s="490">
        <v>0.053</v>
      </c>
      <c r="E593" s="20">
        <v>0.04275</v>
      </c>
      <c r="F593" s="20">
        <v>0.0436</v>
      </c>
      <c r="G593" s="20">
        <v>0.01508</v>
      </c>
      <c r="H593" s="20">
        <v>0.020179999999999997</v>
      </c>
      <c r="I593" s="20" t="s">
        <v>185</v>
      </c>
      <c r="J593" s="20"/>
      <c r="K593" s="86">
        <v>45021.0</v>
      </c>
      <c r="L593" s="89">
        <v>0.9174</v>
      </c>
      <c r="M593" s="89">
        <v>131.34</v>
      </c>
      <c r="N593" s="20"/>
      <c r="O593" s="20"/>
      <c r="P593" s="20"/>
      <c r="Q593" s="20"/>
      <c r="R593" s="20"/>
      <c r="S593" s="86">
        <v>45021.0</v>
      </c>
      <c r="T593" s="20">
        <f t="shared" ref="T593:V593" si="5907">(1+B593)*1</f>
        <v>1.0448</v>
      </c>
      <c r="U593" s="20">
        <f t="shared" si="5907"/>
        <v>1.0464</v>
      </c>
      <c r="V593" s="20">
        <f t="shared" si="5907"/>
        <v>1.053</v>
      </c>
      <c r="W593" s="91">
        <f t="shared" ref="W593:X593" si="5908">(1+E593)*$L593</f>
        <v>0.95661885</v>
      </c>
      <c r="X593" s="91">
        <f t="shared" si="5908"/>
        <v>0.95739864</v>
      </c>
      <c r="Y593" s="91">
        <f t="shared" ref="Y593:Z593" si="5909">(1+G593)*$M593</f>
        <v>133.3206072</v>
      </c>
      <c r="Z593" s="91">
        <f t="shared" si="5909"/>
        <v>133.9904412</v>
      </c>
      <c r="AA593" s="20"/>
      <c r="AB593" s="86">
        <v>45021.0</v>
      </c>
      <c r="AC593" s="92">
        <f t="shared" ref="AC593:AI593" si="5910">LN(T593/T592)</f>
        <v>-0.0003827751243</v>
      </c>
      <c r="AD593" s="92">
        <f t="shared" si="5910"/>
        <v>-0.0005732301676</v>
      </c>
      <c r="AE593" s="92">
        <f t="shared" si="5910"/>
        <v>-0.0001899154882</v>
      </c>
      <c r="AF593" s="92">
        <f t="shared" si="5910"/>
        <v>0.0043832728</v>
      </c>
      <c r="AG593" s="92">
        <f t="shared" si="5910"/>
        <v>0.004249221735</v>
      </c>
      <c r="AH593" s="92">
        <f t="shared" si="5910"/>
        <v>-0.002925585941</v>
      </c>
      <c r="AI593" s="92">
        <f t="shared" si="5910"/>
        <v>-0.002925782943</v>
      </c>
      <c r="AJ593" s="20"/>
      <c r="AK593" s="20">
        <f t="shared" ref="AK593:AQ593" si="5911">AC593*AC593</f>
        <v>0.0000001465167958</v>
      </c>
      <c r="AL593" s="20">
        <f t="shared" si="5911"/>
        <v>0.000000328592825</v>
      </c>
      <c r="AM593" s="20">
        <f t="shared" si="5911"/>
        <v>0.00000003606789265</v>
      </c>
      <c r="AN593" s="20">
        <f t="shared" si="5911"/>
        <v>0.00001921308044</v>
      </c>
      <c r="AO593" s="20">
        <f t="shared" si="5911"/>
        <v>0.00001805588536</v>
      </c>
      <c r="AP593" s="20">
        <f t="shared" si="5911"/>
        <v>0.0000085590531</v>
      </c>
      <c r="AQ593" s="20">
        <f t="shared" si="5911"/>
        <v>0.00000856020583</v>
      </c>
      <c r="AR593" s="20"/>
      <c r="AS593" s="20">
        <f t="shared" ref="AS593:AX593" si="5912">$AC593*AD593</f>
        <v>0.0000002194182487</v>
      </c>
      <c r="AT593" s="20">
        <f t="shared" si="5912"/>
        <v>0.00000007269492459</v>
      </c>
      <c r="AU593" s="20">
        <f t="shared" si="5912"/>
        <v>-0.000001677807791</v>
      </c>
      <c r="AV593" s="20">
        <f t="shared" si="5912"/>
        <v>-0.000001626496378</v>
      </c>
      <c r="AW593" s="20">
        <f t="shared" si="5912"/>
        <v>0.000001119841522</v>
      </c>
      <c r="AX593" s="20">
        <f t="shared" si="5912"/>
        <v>0.00000111991693</v>
      </c>
      <c r="AY593" s="20"/>
      <c r="AZ593" s="20">
        <f t="shared" ref="AZ593:BD593" si="5913">$AD593*AE593</f>
        <v>0.0000001088652871</v>
      </c>
      <c r="BA593" s="20">
        <f t="shared" si="5913"/>
        <v>-0.000002512624202</v>
      </c>
      <c r="BB593" s="20">
        <f t="shared" si="5913"/>
        <v>-0.000002435782088</v>
      </c>
      <c r="BC593" s="20">
        <f t="shared" si="5913"/>
        <v>0.00000167703412</v>
      </c>
      <c r="BD593" s="20">
        <f t="shared" si="5913"/>
        <v>0.000001677147047</v>
      </c>
      <c r="BE593" s="20"/>
      <c r="BF593" s="20">
        <f t="shared" ref="BF593:BI593" si="5914">$AE593*AF593</f>
        <v>-0.0000008324513936</v>
      </c>
      <c r="BG593" s="20">
        <f t="shared" si="5914"/>
        <v>-0.0000008069930203</v>
      </c>
      <c r="BH593" s="20">
        <f t="shared" si="5914"/>
        <v>0.0000005556140823</v>
      </c>
      <c r="BI593" s="20">
        <f t="shared" si="5914"/>
        <v>0.000000555651496</v>
      </c>
      <c r="BJ593" s="20"/>
      <c r="BK593" s="20">
        <f t="shared" ref="BK593:BM593" si="5915">$AF593*AG593</f>
        <v>0.00001862549805</v>
      </c>
      <c r="BL593" s="20">
        <f t="shared" si="5915"/>
        <v>-0.00001282364128</v>
      </c>
      <c r="BM593" s="20">
        <f t="shared" si="5915"/>
        <v>-0.00001282450479</v>
      </c>
      <c r="BN593" s="20"/>
      <c r="BO593" s="20">
        <f t="shared" ref="BO593:BP593" si="5916">$AG593*AH593</f>
        <v>-0.00001243146337</v>
      </c>
      <c r="BP593" s="20">
        <f t="shared" si="5916"/>
        <v>-0.00001243230048</v>
      </c>
      <c r="BQ593" s="20"/>
      <c r="BR593" s="20">
        <f t="shared" si="27"/>
        <v>0.000008559629446</v>
      </c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  <c r="CW593" s="20"/>
      <c r="CX593" s="20"/>
      <c r="CY593" s="20"/>
      <c r="CZ593" s="20"/>
      <c r="DA593" s="20"/>
      <c r="DB593" s="20"/>
      <c r="DC593" s="20"/>
      <c r="DD593" s="20"/>
      <c r="DE593" s="20"/>
    </row>
    <row r="594" ht="15.75" customHeight="1">
      <c r="A594" s="86">
        <v>45022.0</v>
      </c>
      <c r="B594" s="490">
        <v>0.0443</v>
      </c>
      <c r="C594" s="490">
        <v>0.045899999999999996</v>
      </c>
      <c r="D594" s="490">
        <v>0.0528</v>
      </c>
      <c r="E594" s="20">
        <v>0.04289</v>
      </c>
      <c r="F594" s="20">
        <v>0.04372</v>
      </c>
      <c r="G594" s="20">
        <v>0.01506</v>
      </c>
      <c r="H594" s="20">
        <v>0.02038</v>
      </c>
      <c r="I594" s="20" t="s">
        <v>185</v>
      </c>
      <c r="J594" s="20"/>
      <c r="K594" s="86">
        <v>45022.0</v>
      </c>
      <c r="L594" s="89">
        <v>0.916</v>
      </c>
      <c r="M594" s="89">
        <v>131.86</v>
      </c>
      <c r="N594" s="20"/>
      <c r="O594" s="20"/>
      <c r="P594" s="20"/>
      <c r="Q594" s="20"/>
      <c r="R594" s="20"/>
      <c r="S594" s="86">
        <v>45022.0</v>
      </c>
      <c r="T594" s="20">
        <f t="shared" ref="T594:V594" si="5917">(1+B594)*1</f>
        <v>1.0443</v>
      </c>
      <c r="U594" s="20">
        <f t="shared" si="5917"/>
        <v>1.0459</v>
      </c>
      <c r="V594" s="20">
        <f t="shared" si="5917"/>
        <v>1.0528</v>
      </c>
      <c r="W594" s="91">
        <f t="shared" ref="W594:X594" si="5918">(1+E594)*$L594</f>
        <v>0.95528724</v>
      </c>
      <c r="X594" s="91">
        <f t="shared" si="5918"/>
        <v>0.95604752</v>
      </c>
      <c r="Y594" s="91">
        <f t="shared" ref="Y594:Z594" si="5919">(1+G594)*$M594</f>
        <v>133.8458116</v>
      </c>
      <c r="Z594" s="91">
        <f t="shared" si="5919"/>
        <v>134.5473068</v>
      </c>
      <c r="AA594" s="20"/>
      <c r="AB594" s="86">
        <v>45022.0</v>
      </c>
      <c r="AC594" s="92">
        <f t="shared" ref="AC594:AI594" si="5920">LN(T594/T593)</f>
        <v>-0.0004786750367</v>
      </c>
      <c r="AD594" s="92">
        <f t="shared" si="5920"/>
        <v>-0.0004779429427</v>
      </c>
      <c r="AE594" s="92">
        <f t="shared" si="5920"/>
        <v>-0.0001899515629</v>
      </c>
      <c r="AF594" s="92">
        <f t="shared" si="5920"/>
        <v>-0.001392966132</v>
      </c>
      <c r="AG594" s="92">
        <f t="shared" si="5920"/>
        <v>-0.001412237514</v>
      </c>
      <c r="AH594" s="92">
        <f t="shared" si="5920"/>
        <v>0.003931669848</v>
      </c>
      <c r="AI594" s="92">
        <f t="shared" si="5920"/>
        <v>0.004147397544</v>
      </c>
      <c r="AJ594" s="20"/>
      <c r="AK594" s="20">
        <f t="shared" ref="AK594:AQ594" si="5921">AC594*AC594</f>
        <v>0.0000002291297907</v>
      </c>
      <c r="AL594" s="20">
        <f t="shared" si="5921"/>
        <v>0.0000002284294565</v>
      </c>
      <c r="AM594" s="20">
        <f t="shared" si="5921"/>
        <v>0.00000003608159626</v>
      </c>
      <c r="AN594" s="20">
        <f t="shared" si="5921"/>
        <v>0.000001940354644</v>
      </c>
      <c r="AO594" s="20">
        <f t="shared" si="5921"/>
        <v>0.000001994414797</v>
      </c>
      <c r="AP594" s="20">
        <f t="shared" si="5921"/>
        <v>0.00001545802779</v>
      </c>
      <c r="AQ594" s="20">
        <f t="shared" si="5921"/>
        <v>0.00001720090639</v>
      </c>
      <c r="AR594" s="20"/>
      <c r="AS594" s="20">
        <f t="shared" ref="AS594:AX594" si="5922">$AC594*AD594</f>
        <v>0.0000002287793556</v>
      </c>
      <c r="AT594" s="20">
        <f t="shared" si="5922"/>
        <v>0.00000009092507135</v>
      </c>
      <c r="AU594" s="20">
        <f t="shared" si="5922"/>
        <v>0.0000006667781142</v>
      </c>
      <c r="AV594" s="20">
        <f t="shared" si="5922"/>
        <v>0.000000676002844</v>
      </c>
      <c r="AW594" s="20">
        <f t="shared" si="5922"/>
        <v>-0.000001881992208</v>
      </c>
      <c r="AX594" s="20">
        <f t="shared" si="5922"/>
        <v>-0.000001985255671</v>
      </c>
      <c r="AY594" s="20"/>
      <c r="AZ594" s="20">
        <f t="shared" ref="AZ594:BD594" si="5923">$AD594*AE594</f>
        <v>0.00000009078600896</v>
      </c>
      <c r="BA594" s="20">
        <f t="shared" si="5923"/>
        <v>0.0000006657583322</v>
      </c>
      <c r="BB594" s="20">
        <f t="shared" si="5923"/>
        <v>0.0000006749689535</v>
      </c>
      <c r="BC594" s="20">
        <f t="shared" si="5923"/>
        <v>-0.000001879113857</v>
      </c>
      <c r="BD594" s="20">
        <f t="shared" si="5923"/>
        <v>-0.000001982219387</v>
      </c>
      <c r="BE594" s="20"/>
      <c r="BF594" s="20">
        <f t="shared" ref="BF594:BI594" si="5924">$AE594*AF594</f>
        <v>0.0000002645960938</v>
      </c>
      <c r="BG594" s="20">
        <f t="shared" si="5924"/>
        <v>0.0000002682567231</v>
      </c>
      <c r="BH594" s="20">
        <f t="shared" si="5924"/>
        <v>-0.0000007468268325</v>
      </c>
      <c r="BI594" s="20">
        <f t="shared" si="5924"/>
        <v>-0.0000007878046455</v>
      </c>
      <c r="BJ594" s="20"/>
      <c r="BK594" s="20">
        <f t="shared" ref="BK594:BM594" si="5925">$AF594*AG594</f>
        <v>0.000001967199028</v>
      </c>
      <c r="BL594" s="20">
        <f t="shared" si="5925"/>
        <v>-0.000005476682939</v>
      </c>
      <c r="BM594" s="20">
        <f t="shared" si="5925"/>
        <v>-0.000005777184314</v>
      </c>
      <c r="BN594" s="20"/>
      <c r="BO594" s="20">
        <f t="shared" ref="BO594:BP594" si="5926">$AG594*AH594</f>
        <v>-0.000005552451653</v>
      </c>
      <c r="BP594" s="20">
        <f t="shared" si="5926"/>
        <v>-0.000005857110399</v>
      </c>
      <c r="BQ594" s="20"/>
      <c r="BR594" s="20">
        <f t="shared" si="27"/>
        <v>0.00001630619787</v>
      </c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/>
      <c r="DB594" s="20"/>
      <c r="DC594" s="20"/>
      <c r="DD594" s="20"/>
      <c r="DE594" s="20"/>
    </row>
    <row r="595" ht="15.75" customHeight="1">
      <c r="A595" s="86">
        <v>45023.0</v>
      </c>
      <c r="B595" s="490">
        <v>0.044199999999999996</v>
      </c>
      <c r="C595" s="490">
        <v>0.045899999999999996</v>
      </c>
      <c r="D595" s="490">
        <v>0.0527</v>
      </c>
      <c r="E595" s="20">
        <v>0.04289</v>
      </c>
      <c r="F595" s="20">
        <v>0.04372</v>
      </c>
      <c r="G595" s="20">
        <v>0.01506</v>
      </c>
      <c r="H595" s="20">
        <v>0.02036</v>
      </c>
      <c r="I595" s="20" t="s">
        <v>185</v>
      </c>
      <c r="J595" s="20"/>
      <c r="K595" s="86">
        <v>45023.0</v>
      </c>
      <c r="L595" s="89">
        <v>0.9181</v>
      </c>
      <c r="M595" s="89">
        <v>132.29</v>
      </c>
      <c r="N595" s="20"/>
      <c r="O595" s="20"/>
      <c r="P595" s="20"/>
      <c r="Q595" s="20"/>
      <c r="R595" s="20"/>
      <c r="S595" s="86">
        <v>45023.0</v>
      </c>
      <c r="T595" s="20">
        <f t="shared" ref="T595:V595" si="5927">(1+B595)*1</f>
        <v>1.0442</v>
      </c>
      <c r="U595" s="20">
        <f t="shared" si="5927"/>
        <v>1.0459</v>
      </c>
      <c r="V595" s="20">
        <f t="shared" si="5927"/>
        <v>1.0527</v>
      </c>
      <c r="W595" s="91">
        <f t="shared" ref="W595:X595" si="5928">(1+E595)*$L595</f>
        <v>0.957477309</v>
      </c>
      <c r="X595" s="91">
        <f t="shared" si="5928"/>
        <v>0.958239332</v>
      </c>
      <c r="Y595" s="91">
        <f t="shared" ref="Y595:Z595" si="5929">(1+G595)*$M595</f>
        <v>134.2822874</v>
      </c>
      <c r="Z595" s="91">
        <f t="shared" si="5929"/>
        <v>134.9834244</v>
      </c>
      <c r="AA595" s="20"/>
      <c r="AB595" s="86">
        <v>45023.0</v>
      </c>
      <c r="AC595" s="92">
        <f t="shared" ref="AC595:AI595" si="5930">LN(T595/T594)</f>
        <v>-0.00009576250905</v>
      </c>
      <c r="AD595" s="92">
        <f t="shared" si="5930"/>
        <v>0</v>
      </c>
      <c r="AE595" s="92">
        <f t="shared" si="5930"/>
        <v>-0.00009498931377</v>
      </c>
      <c r="AF595" s="92">
        <f t="shared" si="5930"/>
        <v>0.002289952476</v>
      </c>
      <c r="AG595" s="92">
        <f t="shared" si="5930"/>
        <v>0.002289952476</v>
      </c>
      <c r="AH595" s="92">
        <f t="shared" si="5930"/>
        <v>0.003255728789</v>
      </c>
      <c r="AI595" s="92">
        <f t="shared" si="5930"/>
        <v>0.003236128056</v>
      </c>
      <c r="AJ595" s="20"/>
      <c r="AK595" s="20">
        <f t="shared" ref="AK595:AQ595" si="5931">AC595*AC595</f>
        <v>0.00000000917045814</v>
      </c>
      <c r="AL595" s="20">
        <f t="shared" si="5931"/>
        <v>0</v>
      </c>
      <c r="AM595" s="20">
        <f t="shared" si="5931"/>
        <v>0.000000009022969731</v>
      </c>
      <c r="AN595" s="20">
        <f t="shared" si="5931"/>
        <v>0.00000524388234</v>
      </c>
      <c r="AO595" s="20">
        <f t="shared" si="5931"/>
        <v>0.00000524388234</v>
      </c>
      <c r="AP595" s="20">
        <f t="shared" si="5931"/>
        <v>0.00001059976995</v>
      </c>
      <c r="AQ595" s="20">
        <f t="shared" si="5931"/>
        <v>0.0000104725248</v>
      </c>
      <c r="AR595" s="20"/>
      <c r="AS595" s="20">
        <f t="shared" ref="AS595:AX595" si="5932">$AC595*AD595</f>
        <v>0</v>
      </c>
      <c r="AT595" s="20">
        <f t="shared" si="5932"/>
        <v>0.00000000909641502</v>
      </c>
      <c r="AU595" s="20">
        <f t="shared" si="5932"/>
        <v>-0.0000002192915947</v>
      </c>
      <c r="AV595" s="20">
        <f t="shared" si="5932"/>
        <v>-0.0000002192915947</v>
      </c>
      <c r="AW595" s="20">
        <f t="shared" si="5932"/>
        <v>-0.0000003117767576</v>
      </c>
      <c r="AX595" s="20">
        <f t="shared" si="5932"/>
        <v>-0.0000003098997423</v>
      </c>
      <c r="AY595" s="20"/>
      <c r="AZ595" s="20">
        <f t="shared" ref="AZ595:BD595" si="5933">$AD595*AE595</f>
        <v>0</v>
      </c>
      <c r="BA595" s="20">
        <f t="shared" si="5933"/>
        <v>0</v>
      </c>
      <c r="BB595" s="20">
        <f t="shared" si="5933"/>
        <v>0</v>
      </c>
      <c r="BC595" s="20">
        <f t="shared" si="5933"/>
        <v>0</v>
      </c>
      <c r="BD595" s="20">
        <f t="shared" si="5933"/>
        <v>0</v>
      </c>
      <c r="BE595" s="20"/>
      <c r="BF595" s="20">
        <f t="shared" ref="BF595:BI595" si="5934">$AE595*AF595</f>
        <v>-0.0000002175210142</v>
      </c>
      <c r="BG595" s="20">
        <f t="shared" si="5934"/>
        <v>-0.0000002175210142</v>
      </c>
      <c r="BH595" s="20">
        <f t="shared" si="5934"/>
        <v>-0.0000003092594435</v>
      </c>
      <c r="BI595" s="20">
        <f t="shared" si="5934"/>
        <v>-0.0000003073975833</v>
      </c>
      <c r="BJ595" s="20"/>
      <c r="BK595" s="20">
        <f t="shared" ref="BK595:BM595" si="5935">$AF595*AG595</f>
        <v>0.00000524388234</v>
      </c>
      <c r="BL595" s="20">
        <f t="shared" si="5935"/>
        <v>0.0000074554642</v>
      </c>
      <c r="BM595" s="20">
        <f t="shared" si="5935"/>
        <v>0.000007410579453</v>
      </c>
      <c r="BN595" s="20"/>
      <c r="BO595" s="20">
        <f t="shared" ref="BO595:BP595" si="5936">$AG595*AH595</f>
        <v>0.0000074554642</v>
      </c>
      <c r="BP595" s="20">
        <f t="shared" si="5936"/>
        <v>0.000007410579453</v>
      </c>
      <c r="BQ595" s="20"/>
      <c r="BR595" s="20">
        <f t="shared" si="27"/>
        <v>0.00001053595528</v>
      </c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/>
      <c r="DB595" s="20"/>
      <c r="DC595" s="20"/>
      <c r="DD595" s="20"/>
      <c r="DE595" s="20"/>
    </row>
    <row r="596" ht="15.75" customHeight="1">
      <c r="A596" s="86">
        <v>45026.0</v>
      </c>
      <c r="B596" s="490">
        <v>0.0447</v>
      </c>
      <c r="C596" s="490">
        <v>0.045899999999999996</v>
      </c>
      <c r="D596" s="490">
        <v>0.0527</v>
      </c>
      <c r="E596" s="20">
        <v>0.04289</v>
      </c>
      <c r="F596" s="20">
        <v>0.04372</v>
      </c>
      <c r="G596" s="20">
        <v>0.015029999999999998</v>
      </c>
      <c r="H596" s="20">
        <v>0.02021</v>
      </c>
      <c r="I596" s="20" t="s">
        <v>185</v>
      </c>
      <c r="J596" s="20"/>
      <c r="K596" s="86">
        <v>45026.0</v>
      </c>
      <c r="L596" s="89">
        <v>0.9212</v>
      </c>
      <c r="M596" s="89">
        <v>133.64</v>
      </c>
      <c r="N596" s="20"/>
      <c r="O596" s="20"/>
      <c r="P596" s="20"/>
      <c r="Q596" s="20"/>
      <c r="R596" s="20"/>
      <c r="S596" s="86">
        <v>45026.0</v>
      </c>
      <c r="T596" s="20">
        <f t="shared" ref="T596:V596" si="5937">(1+B596)*1</f>
        <v>1.0447</v>
      </c>
      <c r="U596" s="20">
        <f t="shared" si="5937"/>
        <v>1.0459</v>
      </c>
      <c r="V596" s="20">
        <f t="shared" si="5937"/>
        <v>1.0527</v>
      </c>
      <c r="W596" s="91">
        <f t="shared" ref="W596:X596" si="5938">(1+E596)*$L596</f>
        <v>0.960710268</v>
      </c>
      <c r="X596" s="91">
        <f t="shared" si="5938"/>
        <v>0.961474864</v>
      </c>
      <c r="Y596" s="91">
        <f t="shared" ref="Y596:Z596" si="5939">(1+G596)*$M596</f>
        <v>135.6486092</v>
      </c>
      <c r="Z596" s="91">
        <f t="shared" si="5939"/>
        <v>136.3408644</v>
      </c>
      <c r="AA596" s="20"/>
      <c r="AB596" s="86">
        <v>45026.0</v>
      </c>
      <c r="AC596" s="92">
        <f t="shared" ref="AC596:AI596" si="5940">LN(T596/T595)</f>
        <v>0.000478720867</v>
      </c>
      <c r="AD596" s="92">
        <f t="shared" si="5940"/>
        <v>0</v>
      </c>
      <c r="AE596" s="92">
        <f t="shared" si="5940"/>
        <v>0</v>
      </c>
      <c r="AF596" s="92">
        <f t="shared" si="5940"/>
        <v>0.003370850797</v>
      </c>
      <c r="AG596" s="92">
        <f t="shared" si="5940"/>
        <v>0.003370850797</v>
      </c>
      <c r="AH596" s="92">
        <f t="shared" si="5940"/>
        <v>0.01012357967</v>
      </c>
      <c r="AI596" s="92">
        <f t="shared" si="5940"/>
        <v>0.01000611727</v>
      </c>
      <c r="AJ596" s="20"/>
      <c r="AK596" s="20">
        <f t="shared" ref="AK596:AQ596" si="5941">AC596*AC596</f>
        <v>0.0000002291736685</v>
      </c>
      <c r="AL596" s="20">
        <f t="shared" si="5941"/>
        <v>0</v>
      </c>
      <c r="AM596" s="20">
        <f t="shared" si="5941"/>
        <v>0</v>
      </c>
      <c r="AN596" s="20">
        <f t="shared" si="5941"/>
        <v>0.00001136263509</v>
      </c>
      <c r="AO596" s="20">
        <f t="shared" si="5941"/>
        <v>0.00001136263509</v>
      </c>
      <c r="AP596" s="20">
        <f t="shared" si="5941"/>
        <v>0.0001024868654</v>
      </c>
      <c r="AQ596" s="20">
        <f t="shared" si="5941"/>
        <v>0.0001001223828</v>
      </c>
      <c r="AR596" s="20"/>
      <c r="AS596" s="20">
        <f t="shared" ref="AS596:AX596" si="5942">$AC596*AD596</f>
        <v>0</v>
      </c>
      <c r="AT596" s="20">
        <f t="shared" si="5942"/>
        <v>0</v>
      </c>
      <c r="AU596" s="20">
        <f t="shared" si="5942"/>
        <v>0.000001613696616</v>
      </c>
      <c r="AV596" s="20">
        <f t="shared" si="5942"/>
        <v>0.000001613696616</v>
      </c>
      <c r="AW596" s="20">
        <f t="shared" si="5942"/>
        <v>0.000004846368839</v>
      </c>
      <c r="AX596" s="20">
        <f t="shared" si="5942"/>
        <v>0.000004790137134</v>
      </c>
      <c r="AY596" s="20"/>
      <c r="AZ596" s="20">
        <f t="shared" ref="AZ596:BD596" si="5943">$AD596*AE596</f>
        <v>0</v>
      </c>
      <c r="BA596" s="20">
        <f t="shared" si="5943"/>
        <v>0</v>
      </c>
      <c r="BB596" s="20">
        <f t="shared" si="5943"/>
        <v>0</v>
      </c>
      <c r="BC596" s="20">
        <f t="shared" si="5943"/>
        <v>0</v>
      </c>
      <c r="BD596" s="20">
        <f t="shared" si="5943"/>
        <v>0</v>
      </c>
      <c r="BE596" s="20"/>
      <c r="BF596" s="20">
        <f t="shared" ref="BF596:BI596" si="5944">$AE596*AF596</f>
        <v>0</v>
      </c>
      <c r="BG596" s="20">
        <f t="shared" si="5944"/>
        <v>0</v>
      </c>
      <c r="BH596" s="20">
        <f t="shared" si="5944"/>
        <v>0</v>
      </c>
      <c r="BI596" s="20">
        <f t="shared" si="5944"/>
        <v>0</v>
      </c>
      <c r="BJ596" s="20"/>
      <c r="BK596" s="20">
        <f t="shared" ref="BK596:BM596" si="5945">$AF596*AG596</f>
        <v>0.00001136263509</v>
      </c>
      <c r="BL596" s="20">
        <f t="shared" si="5945"/>
        <v>0.00003412507661</v>
      </c>
      <c r="BM596" s="20">
        <f t="shared" si="5945"/>
        <v>0.00003372912837</v>
      </c>
      <c r="BN596" s="20"/>
      <c r="BO596" s="20">
        <f t="shared" ref="BO596:BP596" si="5946">$AG596*AH596</f>
        <v>0.00003412507661</v>
      </c>
      <c r="BP596" s="20">
        <f t="shared" si="5946"/>
        <v>0.00003372912837</v>
      </c>
      <c r="BQ596" s="20"/>
      <c r="BR596" s="20">
        <f t="shared" si="27"/>
        <v>0.0001012977254</v>
      </c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/>
      <c r="DB596" s="20"/>
      <c r="DC596" s="20"/>
      <c r="DD596" s="20"/>
      <c r="DE596" s="20"/>
    </row>
    <row r="597" ht="15.75" customHeight="1">
      <c r="A597" s="86">
        <v>45027.0</v>
      </c>
      <c r="B597" s="490">
        <v>0.0446</v>
      </c>
      <c r="C597" s="490">
        <v>0.0461</v>
      </c>
      <c r="D597" s="490">
        <v>0.0526</v>
      </c>
      <c r="E597" s="20">
        <v>0.04223</v>
      </c>
      <c r="F597" s="20">
        <v>0.04349</v>
      </c>
      <c r="G597" s="20">
        <v>0.01489</v>
      </c>
      <c r="H597" s="20">
        <v>0.019950000000000002</v>
      </c>
      <c r="I597" s="20" t="s">
        <v>185</v>
      </c>
      <c r="J597" s="20"/>
      <c r="K597" s="86">
        <v>45027.0</v>
      </c>
      <c r="L597" s="89">
        <v>0.9167</v>
      </c>
      <c r="M597" s="89">
        <v>133.72</v>
      </c>
      <c r="N597" s="20"/>
      <c r="O597" s="20"/>
      <c r="P597" s="20"/>
      <c r="Q597" s="20"/>
      <c r="R597" s="20"/>
      <c r="S597" s="86">
        <v>45027.0</v>
      </c>
      <c r="T597" s="20">
        <f t="shared" ref="T597:V597" si="5947">(1+B597)*1</f>
        <v>1.0446</v>
      </c>
      <c r="U597" s="20">
        <f t="shared" si="5947"/>
        <v>1.0461</v>
      </c>
      <c r="V597" s="20">
        <f t="shared" si="5947"/>
        <v>1.0526</v>
      </c>
      <c r="W597" s="91">
        <f t="shared" ref="W597:X597" si="5948">(1+E597)*$L597</f>
        <v>0.955412241</v>
      </c>
      <c r="X597" s="91">
        <f t="shared" si="5948"/>
        <v>0.956567283</v>
      </c>
      <c r="Y597" s="91">
        <f t="shared" ref="Y597:Z597" si="5949">(1+G597)*$M597</f>
        <v>135.7110908</v>
      </c>
      <c r="Z597" s="91">
        <f t="shared" si="5949"/>
        <v>136.387714</v>
      </c>
      <c r="AA597" s="20"/>
      <c r="AB597" s="86">
        <v>45027.0</v>
      </c>
      <c r="AC597" s="92">
        <f t="shared" ref="AC597:AI597" si="5950">LN(T597/T596)</f>
        <v>-0.00009572584126</v>
      </c>
      <c r="AD597" s="92">
        <f t="shared" si="5950"/>
        <v>0.0001912045895</v>
      </c>
      <c r="AE597" s="92">
        <f t="shared" si="5950"/>
        <v>-0.0000949983376</v>
      </c>
      <c r="AF597" s="92">
        <f t="shared" si="5950"/>
        <v>-0.00552996009</v>
      </c>
      <c r="AG597" s="92">
        <f t="shared" si="5950"/>
        <v>-0.005117292878</v>
      </c>
      <c r="AH597" s="92">
        <f t="shared" si="5950"/>
        <v>0.0004605075927</v>
      </c>
      <c r="AI597" s="92">
        <f t="shared" si="5950"/>
        <v>0.0003435620919</v>
      </c>
      <c r="AJ597" s="20"/>
      <c r="AK597" s="20">
        <f t="shared" ref="AK597:AQ597" si="5951">AC597*AC597</f>
        <v>0.000000009163436686</v>
      </c>
      <c r="AL597" s="20">
        <f t="shared" si="5951"/>
        <v>0.00000003655919504</v>
      </c>
      <c r="AM597" s="20">
        <f t="shared" si="5951"/>
        <v>0.000000009024684147</v>
      </c>
      <c r="AN597" s="20">
        <f t="shared" si="5951"/>
        <v>0.0000305804586</v>
      </c>
      <c r="AO597" s="20">
        <f t="shared" si="5951"/>
        <v>0.0000261866864</v>
      </c>
      <c r="AP597" s="20">
        <f t="shared" si="5951"/>
        <v>0.000000212067243</v>
      </c>
      <c r="AQ597" s="20">
        <f t="shared" si="5951"/>
        <v>0.000000118034911</v>
      </c>
      <c r="AR597" s="20"/>
      <c r="AS597" s="20">
        <f t="shared" ref="AS597:AX597" si="5952">$AC597*AD597</f>
        <v>-0.00000001830322018</v>
      </c>
      <c r="AT597" s="20">
        <f t="shared" si="5952"/>
        <v>0.000000009093795785</v>
      </c>
      <c r="AU597" s="20">
        <f t="shared" si="5952"/>
        <v>0.0000005293600818</v>
      </c>
      <c r="AV597" s="20">
        <f t="shared" si="5952"/>
        <v>0.0000004898571658</v>
      </c>
      <c r="AW597" s="20">
        <f t="shared" si="5952"/>
        <v>-0.00000004408247672</v>
      </c>
      <c r="AX597" s="20">
        <f t="shared" si="5952"/>
        <v>-0.00000003288777028</v>
      </c>
      <c r="AY597" s="20"/>
      <c r="AZ597" s="20">
        <f t="shared" ref="AZ597:BD597" si="5953">$AD597*AE597</f>
        <v>-0.00000001816411814</v>
      </c>
      <c r="BA597" s="20">
        <f t="shared" si="5953"/>
        <v>-0.000001057353749</v>
      </c>
      <c r="BB597" s="20">
        <f t="shared" si="5953"/>
        <v>-0.0000009784498841</v>
      </c>
      <c r="BC597" s="20">
        <f t="shared" si="5953"/>
        <v>0.00000008805116522</v>
      </c>
      <c r="BD597" s="20">
        <f t="shared" si="5953"/>
        <v>0.00000006569064875</v>
      </c>
      <c r="BE597" s="20"/>
      <c r="BF597" s="20">
        <f t="shared" ref="BF597:BI597" si="5954">$AE597*AF597</f>
        <v>0.0000005253370156</v>
      </c>
      <c r="BG597" s="20">
        <f t="shared" si="5954"/>
        <v>0.0000004861343164</v>
      </c>
      <c r="BH597" s="20">
        <f t="shared" si="5954"/>
        <v>-0.00000004374745576</v>
      </c>
      <c r="BI597" s="20">
        <f t="shared" si="5954"/>
        <v>-0.0000000326378276</v>
      </c>
      <c r="BJ597" s="20"/>
      <c r="BK597" s="20">
        <f t="shared" ref="BK597:BM597" si="5955">$AF597*AG597</f>
        <v>0.00002829842539</v>
      </c>
      <c r="BL597" s="20">
        <f t="shared" si="5955"/>
        <v>-0.000002546588609</v>
      </c>
      <c r="BM597" s="20">
        <f t="shared" si="5955"/>
        <v>-0.000001899884657</v>
      </c>
      <c r="BN597" s="20"/>
      <c r="BO597" s="20">
        <f t="shared" ref="BO597:BP597" si="5956">$AG597*AH597</f>
        <v>-0.000002356552225</v>
      </c>
      <c r="BP597" s="20">
        <f t="shared" si="5956"/>
        <v>-0.000001758107846</v>
      </c>
      <c r="BQ597" s="20"/>
      <c r="BR597" s="20">
        <f t="shared" si="27"/>
        <v>0.0000001582129519</v>
      </c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/>
      <c r="DB597" s="20"/>
      <c r="DC597" s="20"/>
      <c r="DD597" s="20"/>
      <c r="DE597" s="20"/>
    </row>
    <row r="598" ht="15.75" customHeight="1">
      <c r="A598" s="86">
        <v>45028.0</v>
      </c>
      <c r="B598" s="490">
        <v>0.044500000000000005</v>
      </c>
      <c r="C598" s="490">
        <v>0.0458</v>
      </c>
      <c r="D598" s="490">
        <v>0.052300000000000006</v>
      </c>
      <c r="E598" s="20">
        <v>0.04211</v>
      </c>
      <c r="F598" s="20">
        <v>0.04338</v>
      </c>
      <c r="G598" s="20">
        <v>0.014839999999999999</v>
      </c>
      <c r="H598" s="20">
        <v>0.01997</v>
      </c>
      <c r="I598" s="20" t="s">
        <v>185</v>
      </c>
      <c r="J598" s="20"/>
      <c r="K598" s="86">
        <v>45028.0</v>
      </c>
      <c r="L598" s="89">
        <v>0.9099</v>
      </c>
      <c r="M598" s="89">
        <v>133.17</v>
      </c>
      <c r="N598" s="20"/>
      <c r="O598" s="20"/>
      <c r="P598" s="20"/>
      <c r="Q598" s="20"/>
      <c r="R598" s="20"/>
      <c r="S598" s="86">
        <v>45028.0</v>
      </c>
      <c r="T598" s="20">
        <f t="shared" ref="T598:V598" si="5957">(1+B598)*1</f>
        <v>1.0445</v>
      </c>
      <c r="U598" s="20">
        <f t="shared" si="5957"/>
        <v>1.0458</v>
      </c>
      <c r="V598" s="20">
        <f t="shared" si="5957"/>
        <v>1.0523</v>
      </c>
      <c r="W598" s="91">
        <f t="shared" ref="W598:X598" si="5958">(1+E598)*$L598</f>
        <v>0.948215889</v>
      </c>
      <c r="X598" s="91">
        <f t="shared" si="5958"/>
        <v>0.949371462</v>
      </c>
      <c r="Y598" s="91">
        <f t="shared" ref="Y598:Z598" si="5959">(1+G598)*$M598</f>
        <v>135.1462428</v>
      </c>
      <c r="Z598" s="91">
        <f t="shared" si="5959"/>
        <v>135.8294049</v>
      </c>
      <c r="AA598" s="20"/>
      <c r="AB598" s="86">
        <v>45028.0</v>
      </c>
      <c r="AC598" s="92">
        <f t="shared" ref="AC598:AI598" si="5960">LN(T598/T597)</f>
        <v>-0.00009573500558</v>
      </c>
      <c r="AD598" s="92">
        <f t="shared" si="5960"/>
        <v>-0.0002868205957</v>
      </c>
      <c r="AE598" s="92">
        <f t="shared" si="5960"/>
        <v>-0.0002850491729</v>
      </c>
      <c r="AF598" s="92">
        <f t="shared" si="5960"/>
        <v>-0.007560705967</v>
      </c>
      <c r="AG598" s="92">
        <f t="shared" si="5960"/>
        <v>-0.007550982642</v>
      </c>
      <c r="AH598" s="92">
        <f t="shared" si="5960"/>
        <v>-0.004170821674</v>
      </c>
      <c r="AI598" s="92">
        <f t="shared" si="5960"/>
        <v>-0.004101945426</v>
      </c>
      <c r="AJ598" s="20"/>
      <c r="AK598" s="20">
        <f t="shared" ref="AK598:AQ598" si="5961">AC598*AC598</f>
        <v>0.000000009165191293</v>
      </c>
      <c r="AL598" s="20">
        <f t="shared" si="5961"/>
        <v>0.00000008226605411</v>
      </c>
      <c r="AM598" s="20">
        <f t="shared" si="5961"/>
        <v>0.00000008125303098</v>
      </c>
      <c r="AN598" s="20">
        <f t="shared" si="5961"/>
        <v>0.00005716427473</v>
      </c>
      <c r="AO598" s="20">
        <f t="shared" si="5961"/>
        <v>0.00005701733887</v>
      </c>
      <c r="AP598" s="20">
        <f t="shared" si="5961"/>
        <v>0.00001739575344</v>
      </c>
      <c r="AQ598" s="20">
        <f t="shared" si="5961"/>
        <v>0.00001682595628</v>
      </c>
      <c r="AR598" s="20"/>
      <c r="AS598" s="20">
        <f t="shared" ref="AS598:AX598" si="5962">$AC598*AD598</f>
        <v>0.00000002745877133</v>
      </c>
      <c r="AT598" s="20">
        <f t="shared" si="5962"/>
        <v>0.00000002728918416</v>
      </c>
      <c r="AU598" s="20">
        <f t="shared" si="5962"/>
        <v>0.000000723824228</v>
      </c>
      <c r="AV598" s="20">
        <f t="shared" si="5962"/>
        <v>0.0000007228933654</v>
      </c>
      <c r="AW598" s="20">
        <f t="shared" si="5962"/>
        <v>0.0000003992936363</v>
      </c>
      <c r="AX598" s="20">
        <f t="shared" si="5962"/>
        <v>0.0000003926997682</v>
      </c>
      <c r="AY598" s="20"/>
      <c r="AZ598" s="20">
        <f t="shared" ref="AZ598:BD598" si="5963">$AD598*AE598</f>
        <v>0.00000008175797357</v>
      </c>
      <c r="BA598" s="20">
        <f t="shared" si="5963"/>
        <v>0.000002168566189</v>
      </c>
      <c r="BB598" s="20">
        <f t="shared" si="5963"/>
        <v>0.00000216577734</v>
      </c>
      <c r="BC598" s="20">
        <f t="shared" si="5963"/>
        <v>0.000001196277557</v>
      </c>
      <c r="BD598" s="20">
        <f t="shared" si="5963"/>
        <v>0.00000117652243</v>
      </c>
      <c r="BE598" s="20"/>
      <c r="BF598" s="20">
        <f t="shared" ref="BF598:BI598" si="5964">$AE598*AF598</f>
        <v>0.000002155172983</v>
      </c>
      <c r="BG598" s="20">
        <f t="shared" si="5964"/>
        <v>0.000002152401357</v>
      </c>
      <c r="BH598" s="20">
        <f t="shared" si="5964"/>
        <v>0.000001188889269</v>
      </c>
      <c r="BI598" s="20">
        <f t="shared" si="5964"/>
        <v>0.000001169256151</v>
      </c>
      <c r="BJ598" s="20"/>
      <c r="BK598" s="20">
        <f t="shared" ref="BK598:BM598" si="5965">$AF598*AG598</f>
        <v>0.00005709075952</v>
      </c>
      <c r="BL598" s="20">
        <f t="shared" si="5965"/>
        <v>0.00003153435632</v>
      </c>
      <c r="BM598" s="20">
        <f t="shared" si="5965"/>
        <v>0.00003101360326</v>
      </c>
      <c r="BN598" s="20"/>
      <c r="BO598" s="20">
        <f t="shared" ref="BO598:BP598" si="5966">$AG598*AH598</f>
        <v>0.00003149380207</v>
      </c>
      <c r="BP598" s="20">
        <f t="shared" si="5966"/>
        <v>0.00003097371871</v>
      </c>
      <c r="BQ598" s="20"/>
      <c r="BR598" s="20">
        <f t="shared" si="27"/>
        <v>0.00001710848289</v>
      </c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0"/>
      <c r="DB598" s="20"/>
      <c r="DC598" s="20"/>
      <c r="DD598" s="20"/>
      <c r="DE598" s="20"/>
    </row>
    <row r="599" ht="15.75" customHeight="1">
      <c r="A599" s="86">
        <v>45029.0</v>
      </c>
      <c r="B599" s="490">
        <v>0.0443</v>
      </c>
      <c r="C599" s="490">
        <v>0.045700000000000005</v>
      </c>
      <c r="D599" s="490">
        <v>0.052199999999999996</v>
      </c>
      <c r="E599" s="20">
        <v>0.04179</v>
      </c>
      <c r="F599" s="20">
        <v>0.04335</v>
      </c>
      <c r="G599" s="20">
        <v>0.01481</v>
      </c>
      <c r="H599" s="20">
        <v>0.02017</v>
      </c>
      <c r="I599" s="20" t="s">
        <v>185</v>
      </c>
      <c r="J599" s="20"/>
      <c r="K599" s="86">
        <v>45029.0</v>
      </c>
      <c r="L599" s="89">
        <v>0.9054</v>
      </c>
      <c r="M599" s="89">
        <v>132.6</v>
      </c>
      <c r="N599" s="20"/>
      <c r="O599" s="20"/>
      <c r="P599" s="20"/>
      <c r="Q599" s="20"/>
      <c r="R599" s="20"/>
      <c r="S599" s="86">
        <v>45029.0</v>
      </c>
      <c r="T599" s="20">
        <f t="shared" ref="T599:V599" si="5967">(1+B599)*1</f>
        <v>1.0443</v>
      </c>
      <c r="U599" s="20">
        <f t="shared" si="5967"/>
        <v>1.0457</v>
      </c>
      <c r="V599" s="20">
        <f t="shared" si="5967"/>
        <v>1.0522</v>
      </c>
      <c r="W599" s="91">
        <f t="shared" ref="W599:X599" si="5968">(1+E599)*$L599</f>
        <v>0.943236666</v>
      </c>
      <c r="X599" s="91">
        <f t="shared" si="5968"/>
        <v>0.94464909</v>
      </c>
      <c r="Y599" s="91">
        <f t="shared" ref="Y599:Z599" si="5969">(1+G599)*$M599</f>
        <v>134.563806</v>
      </c>
      <c r="Z599" s="91">
        <f t="shared" si="5969"/>
        <v>135.274542</v>
      </c>
      <c r="AA599" s="20"/>
      <c r="AB599" s="86">
        <v>45029.0</v>
      </c>
      <c r="AC599" s="92">
        <f t="shared" ref="AC599:AI599" si="5970">LN(T599/T598)</f>
        <v>-0.0001914975111</v>
      </c>
      <c r="AD599" s="92">
        <f t="shared" si="5970"/>
        <v>-0.00009562514949</v>
      </c>
      <c r="AE599" s="92">
        <f t="shared" si="5970"/>
        <v>-0.00009503445006</v>
      </c>
      <c r="AF599" s="92">
        <f t="shared" si="5970"/>
        <v>-0.005264984828</v>
      </c>
      <c r="AG599" s="92">
        <f t="shared" si="5970"/>
        <v>-0.004986621482</v>
      </c>
      <c r="AH599" s="92">
        <f t="shared" si="5970"/>
        <v>-0.004318991509</v>
      </c>
      <c r="AI599" s="92">
        <f t="shared" si="5970"/>
        <v>-0.004093364786</v>
      </c>
      <c r="AJ599" s="20"/>
      <c r="AK599" s="20">
        <f t="shared" ref="AK599:AQ599" si="5971">AC599*AC599</f>
        <v>0.00000003667129676</v>
      </c>
      <c r="AL599" s="20">
        <f t="shared" si="5971"/>
        <v>0.000000009144169214</v>
      </c>
      <c r="AM599" s="20">
        <f t="shared" si="5971"/>
        <v>0.000000009031546698</v>
      </c>
      <c r="AN599" s="20">
        <f t="shared" si="5971"/>
        <v>0.00002772006523</v>
      </c>
      <c r="AO599" s="20">
        <f t="shared" si="5971"/>
        <v>0.0000248663938</v>
      </c>
      <c r="AP599" s="20">
        <f t="shared" si="5971"/>
        <v>0.00001865368766</v>
      </c>
      <c r="AQ599" s="20">
        <f t="shared" si="5971"/>
        <v>0.00001675563527</v>
      </c>
      <c r="AR599" s="20"/>
      <c r="AS599" s="20">
        <f t="shared" ref="AS599:AX599" si="5972">$AC599*AD599</f>
        <v>0.00000001831197813</v>
      </c>
      <c r="AT599" s="20">
        <f t="shared" si="5972"/>
        <v>0.00000001819886066</v>
      </c>
      <c r="AU599" s="20">
        <f t="shared" si="5972"/>
        <v>0.000001008231491</v>
      </c>
      <c r="AV599" s="20">
        <f t="shared" si="5972"/>
        <v>0.0000009549256026</v>
      </c>
      <c r="AW599" s="20">
        <f t="shared" si="5972"/>
        <v>0.0000008270761246</v>
      </c>
      <c r="AX599" s="20">
        <f t="shared" si="5972"/>
        <v>0.0000007838691686</v>
      </c>
      <c r="AY599" s="20"/>
      <c r="AZ599" s="20">
        <f t="shared" ref="AZ599:BD599" si="5973">$AD599*AE599</f>
        <v>0.000000009087683493</v>
      </c>
      <c r="BA599" s="20">
        <f t="shared" si="5973"/>
        <v>0.0000005034649612</v>
      </c>
      <c r="BB599" s="20">
        <f t="shared" si="5973"/>
        <v>0.0000004768464246</v>
      </c>
      <c r="BC599" s="20">
        <f t="shared" si="5973"/>
        <v>0.0000004130042087</v>
      </c>
      <c r="BD599" s="20">
        <f t="shared" si="5973"/>
        <v>0.0000003914286195</v>
      </c>
      <c r="BE599" s="20"/>
      <c r="BF599" s="20">
        <f t="shared" ref="BF599:BI599" si="5974">$AE599*AF599</f>
        <v>0.0000005003549377</v>
      </c>
      <c r="BG599" s="20">
        <f t="shared" si="5974"/>
        <v>0.0000004739008302</v>
      </c>
      <c r="BH599" s="20">
        <f t="shared" si="5974"/>
        <v>0.0000004104529829</v>
      </c>
      <c r="BI599" s="20">
        <f t="shared" si="5974"/>
        <v>0.0000003890106713</v>
      </c>
      <c r="BJ599" s="20"/>
      <c r="BK599" s="20">
        <f t="shared" ref="BK599:BM599" si="5975">$AF599*AG599</f>
        <v>0.00002625448644</v>
      </c>
      <c r="BL599" s="20">
        <f t="shared" si="5975"/>
        <v>0.00002273942477</v>
      </c>
      <c r="BM599" s="20">
        <f t="shared" si="5975"/>
        <v>0.00002155150349</v>
      </c>
      <c r="BN599" s="20"/>
      <c r="BO599" s="20">
        <f t="shared" ref="BO599:BP599" si="5976">$AG599*AH599</f>
        <v>0.00002153717584</v>
      </c>
      <c r="BP599" s="20">
        <f t="shared" si="5976"/>
        <v>0.00002041206077</v>
      </c>
      <c r="BQ599" s="20"/>
      <c r="BR599" s="20">
        <f t="shared" si="27"/>
        <v>0.00001767920775</v>
      </c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/>
      <c r="DB599" s="20"/>
      <c r="DC599" s="20"/>
      <c r="DD599" s="20"/>
      <c r="DE599" s="20"/>
    </row>
    <row r="600" ht="15.75" customHeight="1">
      <c r="A600" s="86">
        <v>45030.0</v>
      </c>
      <c r="B600" s="490">
        <v>0.0443</v>
      </c>
      <c r="C600" s="490">
        <v>0.045899999999999996</v>
      </c>
      <c r="D600" s="490">
        <v>0.0524</v>
      </c>
      <c r="E600" s="20">
        <v>0.041769999999999995</v>
      </c>
      <c r="F600" s="20">
        <v>0.0433</v>
      </c>
      <c r="G600" s="20">
        <v>0.01486</v>
      </c>
      <c r="H600" s="20">
        <v>0.02028</v>
      </c>
      <c r="I600" s="20" t="s">
        <v>185</v>
      </c>
      <c r="J600" s="20"/>
      <c r="K600" s="86">
        <v>45030.0</v>
      </c>
      <c r="L600" s="89">
        <v>0.9104</v>
      </c>
      <c r="M600" s="89">
        <v>133.85</v>
      </c>
      <c r="N600" s="20"/>
      <c r="O600" s="20"/>
      <c r="P600" s="20"/>
      <c r="Q600" s="20"/>
      <c r="R600" s="20"/>
      <c r="S600" s="86">
        <v>45030.0</v>
      </c>
      <c r="T600" s="20">
        <f t="shared" ref="T600:V600" si="5977">(1+B600)*1</f>
        <v>1.0443</v>
      </c>
      <c r="U600" s="20">
        <f t="shared" si="5977"/>
        <v>1.0459</v>
      </c>
      <c r="V600" s="20">
        <f t="shared" si="5977"/>
        <v>1.0524</v>
      </c>
      <c r="W600" s="91">
        <f t="shared" ref="W600:X600" si="5978">(1+E600)*$L600</f>
        <v>0.948427408</v>
      </c>
      <c r="X600" s="91">
        <f t="shared" si="5978"/>
        <v>0.94982032</v>
      </c>
      <c r="Y600" s="91">
        <f t="shared" ref="Y600:Z600" si="5979">(1+G600)*$M600</f>
        <v>135.839011</v>
      </c>
      <c r="Z600" s="91">
        <f t="shared" si="5979"/>
        <v>136.564478</v>
      </c>
      <c r="AA600" s="20"/>
      <c r="AB600" s="86">
        <v>45030.0</v>
      </c>
      <c r="AC600" s="92">
        <f t="shared" ref="AC600:AI600" si="5980">LN(T600/T599)</f>
        <v>0</v>
      </c>
      <c r="AD600" s="92">
        <f t="shared" si="5980"/>
        <v>0.0001912411557</v>
      </c>
      <c r="AE600" s="92">
        <f t="shared" si="5980"/>
        <v>0.0001900598694</v>
      </c>
      <c r="AF600" s="92">
        <f t="shared" si="5980"/>
        <v>0.005488030459</v>
      </c>
      <c r="AG600" s="92">
        <f t="shared" si="5980"/>
        <v>0.005459304665</v>
      </c>
      <c r="AH600" s="92">
        <f t="shared" si="5980"/>
        <v>0.009431961308</v>
      </c>
      <c r="AI600" s="92">
        <f t="shared" si="5980"/>
        <v>0.009490511568</v>
      </c>
      <c r="AJ600" s="20"/>
      <c r="AK600" s="20">
        <f t="shared" ref="AK600:AQ600" si="5981">AC600*AC600</f>
        <v>0</v>
      </c>
      <c r="AL600" s="20">
        <f t="shared" si="5981"/>
        <v>0.00000003657317963</v>
      </c>
      <c r="AM600" s="20">
        <f t="shared" si="5981"/>
        <v>0.00000003612275397</v>
      </c>
      <c r="AN600" s="20">
        <f t="shared" si="5981"/>
        <v>0.00003011847832</v>
      </c>
      <c r="AO600" s="20">
        <f t="shared" si="5981"/>
        <v>0.00002980400742</v>
      </c>
      <c r="AP600" s="20">
        <f t="shared" si="5981"/>
        <v>0.00008896189411</v>
      </c>
      <c r="AQ600" s="20">
        <f t="shared" si="5981"/>
        <v>0.00009006980983</v>
      </c>
      <c r="AR600" s="20"/>
      <c r="AS600" s="20">
        <f t="shared" ref="AS600:AX600" si="5982">$AC600*AD600</f>
        <v>0</v>
      </c>
      <c r="AT600" s="20">
        <f t="shared" si="5982"/>
        <v>0</v>
      </c>
      <c r="AU600" s="20">
        <f t="shared" si="5982"/>
        <v>0</v>
      </c>
      <c r="AV600" s="20">
        <f t="shared" si="5982"/>
        <v>0</v>
      </c>
      <c r="AW600" s="20">
        <f t="shared" si="5982"/>
        <v>0</v>
      </c>
      <c r="AX600" s="20">
        <f t="shared" si="5982"/>
        <v>0</v>
      </c>
      <c r="AY600" s="20"/>
      <c r="AZ600" s="20">
        <f t="shared" ref="AZ600:BD600" si="5983">$AD600*AE600</f>
        <v>0.00000003634726908</v>
      </c>
      <c r="BA600" s="20">
        <f t="shared" si="5983"/>
        <v>0.000001049537287</v>
      </c>
      <c r="BB600" s="20">
        <f t="shared" si="5983"/>
        <v>0.000001044043733</v>
      </c>
      <c r="BC600" s="20">
        <f t="shared" si="5983"/>
        <v>0.000001803779181</v>
      </c>
      <c r="BD600" s="20">
        <f t="shared" si="5983"/>
        <v>0.0000018149764</v>
      </c>
      <c r="BE600" s="20"/>
      <c r="BF600" s="20">
        <f t="shared" ref="BF600:BI600" si="5984">$AE600*AF600</f>
        <v>0.000001043054352</v>
      </c>
      <c r="BG600" s="20">
        <f t="shared" si="5984"/>
        <v>0.000001037594732</v>
      </c>
      <c r="BH600" s="20">
        <f t="shared" si="5984"/>
        <v>0.000001792637335</v>
      </c>
      <c r="BI600" s="20">
        <f t="shared" si="5984"/>
        <v>0.000001803765389</v>
      </c>
      <c r="BJ600" s="20"/>
      <c r="BK600" s="20">
        <f t="shared" ref="BK600:BM600" si="5985">$AF600*AG600</f>
        <v>0.00002996083028</v>
      </c>
      <c r="BL600" s="20">
        <f t="shared" si="5985"/>
        <v>0.00005176289094</v>
      </c>
      <c r="BM600" s="20">
        <f t="shared" si="5985"/>
        <v>0.00005208421656</v>
      </c>
      <c r="BN600" s="20"/>
      <c r="BO600" s="20">
        <f t="shared" ref="BO600:BP600" si="5986">$AG600*AH600</f>
        <v>0.00005149195036</v>
      </c>
      <c r="BP600" s="20">
        <f t="shared" si="5986"/>
        <v>0.00005181159408</v>
      </c>
      <c r="BQ600" s="20"/>
      <c r="BR600" s="20">
        <f t="shared" si="27"/>
        <v>0.0000895141379</v>
      </c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  <c r="CW600" s="20"/>
      <c r="CX600" s="20"/>
      <c r="CY600" s="20"/>
      <c r="CZ600" s="20"/>
      <c r="DA600" s="20"/>
      <c r="DB600" s="20"/>
      <c r="DC600" s="20"/>
      <c r="DD600" s="20"/>
      <c r="DE600" s="20"/>
    </row>
    <row r="601" ht="15.75" customHeight="1">
      <c r="A601" s="86">
        <v>45033.0</v>
      </c>
      <c r="B601" s="490">
        <v>0.044800000000000006</v>
      </c>
      <c r="C601" s="490">
        <v>0.0466</v>
      </c>
      <c r="D601" s="490">
        <v>0.0528</v>
      </c>
      <c r="E601" s="20">
        <v>0.041749999999999995</v>
      </c>
      <c r="F601" s="20">
        <v>0.04348</v>
      </c>
      <c r="G601" s="20">
        <v>0.014990000000000002</v>
      </c>
      <c r="H601" s="20">
        <v>0.02037</v>
      </c>
      <c r="I601" s="20" t="s">
        <v>185</v>
      </c>
      <c r="J601" s="20"/>
      <c r="K601" s="86">
        <v>45033.0</v>
      </c>
      <c r="L601" s="89">
        <v>0.9156</v>
      </c>
      <c r="M601" s="89">
        <v>134.51</v>
      </c>
      <c r="N601" s="20"/>
      <c r="O601" s="20"/>
      <c r="P601" s="20"/>
      <c r="Q601" s="20"/>
      <c r="R601" s="20"/>
      <c r="S601" s="86">
        <v>45033.0</v>
      </c>
      <c r="T601" s="20">
        <f t="shared" ref="T601:V601" si="5987">(1+B601)*1</f>
        <v>1.0448</v>
      </c>
      <c r="U601" s="20">
        <f t="shared" si="5987"/>
        <v>1.0466</v>
      </c>
      <c r="V601" s="20">
        <f t="shared" si="5987"/>
        <v>1.0528</v>
      </c>
      <c r="W601" s="91">
        <f t="shared" ref="W601:X601" si="5988">(1+E601)*$L601</f>
        <v>0.9538263</v>
      </c>
      <c r="X601" s="91">
        <f t="shared" si="5988"/>
        <v>0.955410288</v>
      </c>
      <c r="Y601" s="91">
        <f t="shared" ref="Y601:Z601" si="5989">(1+G601)*$M601</f>
        <v>136.5263049</v>
      </c>
      <c r="Z601" s="91">
        <f t="shared" si="5989"/>
        <v>137.2499687</v>
      </c>
      <c r="AA601" s="20"/>
      <c r="AB601" s="86">
        <v>45033.0</v>
      </c>
      <c r="AC601" s="92">
        <f t="shared" ref="AC601:AI601" si="5990">LN(T601/T600)</f>
        <v>0.0004786750367</v>
      </c>
      <c r="AD601" s="92">
        <f t="shared" si="5990"/>
        <v>0.0006690561779</v>
      </c>
      <c r="AE601" s="92">
        <f t="shared" si="5990"/>
        <v>0.0003800114049</v>
      </c>
      <c r="AF601" s="92">
        <f t="shared" si="5990"/>
        <v>0.005676326427</v>
      </c>
      <c r="AG601" s="92">
        <f t="shared" si="5990"/>
        <v>0.005868039299</v>
      </c>
      <c r="AH601" s="92">
        <f t="shared" si="5990"/>
        <v>0.005046864037</v>
      </c>
      <c r="AI601" s="92">
        <f t="shared" si="5990"/>
        <v>0.005006982943</v>
      </c>
      <c r="AJ601" s="20"/>
      <c r="AK601" s="20">
        <f t="shared" ref="AK601:AQ601" si="5991">AC601*AC601</f>
        <v>0.0000002291297907</v>
      </c>
      <c r="AL601" s="20">
        <f t="shared" si="5991"/>
        <v>0.0000004476361692</v>
      </c>
      <c r="AM601" s="20">
        <f t="shared" si="5991"/>
        <v>0.0000001444086679</v>
      </c>
      <c r="AN601" s="20">
        <f t="shared" si="5991"/>
        <v>0.0000322206817</v>
      </c>
      <c r="AO601" s="20">
        <f t="shared" si="5991"/>
        <v>0.00003443388521</v>
      </c>
      <c r="AP601" s="20">
        <f t="shared" si="5991"/>
        <v>0.0000254708366</v>
      </c>
      <c r="AQ601" s="20">
        <f t="shared" si="5991"/>
        <v>0.00002506987819</v>
      </c>
      <c r="AR601" s="20"/>
      <c r="AS601" s="20">
        <f t="shared" ref="AS601:AX601" si="5992">$AC601*AD601</f>
        <v>0.0000003202604905</v>
      </c>
      <c r="AT601" s="20">
        <f t="shared" si="5992"/>
        <v>0.0000001819019732</v>
      </c>
      <c r="AU601" s="20">
        <f t="shared" si="5992"/>
        <v>0.00000271711576</v>
      </c>
      <c r="AV601" s="20">
        <f t="shared" si="5992"/>
        <v>0.000002808883926</v>
      </c>
      <c r="AW601" s="20">
        <f t="shared" si="5992"/>
        <v>0.000002415807828</v>
      </c>
      <c r="AX601" s="20">
        <f t="shared" si="5992"/>
        <v>0.000002396717744</v>
      </c>
      <c r="AY601" s="20"/>
      <c r="AZ601" s="20">
        <f t="shared" ref="AZ601:BD601" si="5993">$AD601*AE601</f>
        <v>0.0000002542489781</v>
      </c>
      <c r="BA601" s="20">
        <f t="shared" si="5993"/>
        <v>0.000003797781263</v>
      </c>
      <c r="BB601" s="20">
        <f t="shared" si="5993"/>
        <v>0.000003926047945</v>
      </c>
      <c r="BC601" s="20">
        <f t="shared" si="5993"/>
        <v>0.000003376635563</v>
      </c>
      <c r="BD601" s="20">
        <f t="shared" si="5993"/>
        <v>0.000003349952871</v>
      </c>
      <c r="BE601" s="20"/>
      <c r="BF601" s="20">
        <f t="shared" ref="BF601:BI601" si="5994">$AE601*AF601</f>
        <v>0.00000215706878</v>
      </c>
      <c r="BG601" s="20">
        <f t="shared" si="5994"/>
        <v>0.000002229921858</v>
      </c>
      <c r="BH601" s="20">
        <f t="shared" si="5994"/>
        <v>0.000001917865893</v>
      </c>
      <c r="BI601" s="20">
        <f t="shared" si="5994"/>
        <v>0.000001902710623</v>
      </c>
      <c r="BJ601" s="20"/>
      <c r="BK601" s="20">
        <f t="shared" ref="BK601:BM601" si="5995">$AF601*AG601</f>
        <v>0.00003330890654</v>
      </c>
      <c r="BL601" s="20">
        <f t="shared" si="5995"/>
        <v>0.0000286476477</v>
      </c>
      <c r="BM601" s="20">
        <f t="shared" si="5995"/>
        <v>0.0000284212696</v>
      </c>
      <c r="BN601" s="20"/>
      <c r="BO601" s="20">
        <f t="shared" ref="BO601:BP601" si="5996">$AG601*AH601</f>
        <v>0.0000296151965</v>
      </c>
      <c r="BP601" s="20">
        <f t="shared" si="5996"/>
        <v>0.00002938117268</v>
      </c>
      <c r="BQ601" s="20"/>
      <c r="BR601" s="20">
        <f t="shared" si="27"/>
        <v>0.00002526956215</v>
      </c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/>
      <c r="DB601" s="20"/>
      <c r="DC601" s="20"/>
      <c r="DD601" s="20"/>
      <c r="DE601" s="20"/>
    </row>
    <row r="602" ht="15.75" customHeight="1">
      <c r="A602" s="86">
        <v>45034.0</v>
      </c>
      <c r="B602" s="490">
        <v>0.0452</v>
      </c>
      <c r="C602" s="490">
        <v>0.0475</v>
      </c>
      <c r="D602" s="490">
        <v>0.0535</v>
      </c>
      <c r="E602" s="20">
        <v>0.041890000000000004</v>
      </c>
      <c r="F602" s="20">
        <v>0.04365</v>
      </c>
      <c r="G602" s="20">
        <v>0.015009999999999999</v>
      </c>
      <c r="H602" s="20">
        <v>0.02032</v>
      </c>
      <c r="I602" s="20" t="s">
        <v>185</v>
      </c>
      <c r="J602" s="20"/>
      <c r="K602" s="86">
        <v>45034.0</v>
      </c>
      <c r="L602" s="89">
        <v>0.9115</v>
      </c>
      <c r="M602" s="89">
        <v>134.16</v>
      </c>
      <c r="N602" s="20"/>
      <c r="O602" s="20"/>
      <c r="P602" s="20"/>
      <c r="Q602" s="20"/>
      <c r="R602" s="20"/>
      <c r="S602" s="86">
        <v>45034.0</v>
      </c>
      <c r="T602" s="20">
        <f t="shared" ref="T602:V602" si="5997">(1+B602)*1</f>
        <v>1.0452</v>
      </c>
      <c r="U602" s="20">
        <f t="shared" si="5997"/>
        <v>1.0475</v>
      </c>
      <c r="V602" s="20">
        <f t="shared" si="5997"/>
        <v>1.0535</v>
      </c>
      <c r="W602" s="91">
        <f t="shared" ref="W602:X602" si="5998">(1+E602)*$L602</f>
        <v>0.949682735</v>
      </c>
      <c r="X602" s="91">
        <f t="shared" si="5998"/>
        <v>0.951286975</v>
      </c>
      <c r="Y602" s="91">
        <f t="shared" ref="Y602:Z602" si="5999">(1+G602)*$M602</f>
        <v>136.1737416</v>
      </c>
      <c r="Z602" s="91">
        <f t="shared" si="5999"/>
        <v>136.8861312</v>
      </c>
      <c r="AA602" s="20"/>
      <c r="AB602" s="86">
        <v>45034.0</v>
      </c>
      <c r="AC602" s="92">
        <f t="shared" ref="AC602:AI602" si="6000">LN(T602/T601)</f>
        <v>0.0003827751243</v>
      </c>
      <c r="AD602" s="92">
        <f t="shared" si="6000"/>
        <v>0.0008595578582</v>
      </c>
      <c r="AE602" s="92">
        <f t="shared" si="6000"/>
        <v>0.0006646726732</v>
      </c>
      <c r="AF602" s="92">
        <f t="shared" si="6000"/>
        <v>-0.00435361374</v>
      </c>
      <c r="AG602" s="92">
        <f t="shared" si="6000"/>
        <v>-0.004325090834</v>
      </c>
      <c r="AH602" s="92">
        <f t="shared" si="6000"/>
        <v>-0.002585723772</v>
      </c>
      <c r="AI602" s="92">
        <f t="shared" si="6000"/>
        <v>-0.002654431239</v>
      </c>
      <c r="AJ602" s="20"/>
      <c r="AK602" s="20">
        <f t="shared" ref="AK602:AQ602" si="6001">AC602*AC602</f>
        <v>0.0000001465167958</v>
      </c>
      <c r="AL602" s="20">
        <f t="shared" si="6001"/>
        <v>0.0000007388397116</v>
      </c>
      <c r="AM602" s="20">
        <f t="shared" si="6001"/>
        <v>0.0000004417897625</v>
      </c>
      <c r="AN602" s="20">
        <f t="shared" si="6001"/>
        <v>0.0000189539526</v>
      </c>
      <c r="AO602" s="20">
        <f t="shared" si="6001"/>
        <v>0.00001870641072</v>
      </c>
      <c r="AP602" s="20">
        <f t="shared" si="6001"/>
        <v>0.000006685967425</v>
      </c>
      <c r="AQ602" s="20">
        <f t="shared" si="6001"/>
        <v>0.000007046005202</v>
      </c>
      <c r="AR602" s="20"/>
      <c r="AS602" s="20">
        <f t="shared" ref="AS602:AX602" si="6002">$AC602*AD602</f>
        <v>0.000000329017366</v>
      </c>
      <c r="AT602" s="20">
        <f t="shared" si="6002"/>
        <v>0.0000002544201651</v>
      </c>
      <c r="AU602" s="20">
        <f t="shared" si="6002"/>
        <v>-0.000001666455041</v>
      </c>
      <c r="AV602" s="20">
        <f t="shared" si="6002"/>
        <v>-0.000001655537182</v>
      </c>
      <c r="AW602" s="20">
        <f t="shared" si="6002"/>
        <v>-0.0000009897507382</v>
      </c>
      <c r="AX602" s="20">
        <f t="shared" si="6002"/>
        <v>-0.000001016050247</v>
      </c>
      <c r="AY602" s="20"/>
      <c r="AZ602" s="20">
        <f t="shared" ref="AZ602:BD602" si="6003">$AD602*AE602</f>
        <v>0.0000005713246194</v>
      </c>
      <c r="BA602" s="20">
        <f t="shared" si="6003"/>
        <v>-0.000003742182902</v>
      </c>
      <c r="BB602" s="20">
        <f t="shared" si="6003"/>
        <v>-0.000003717665814</v>
      </c>
      <c r="BC602" s="20">
        <f t="shared" si="6003"/>
        <v>-0.000002222579187</v>
      </c>
      <c r="BD602" s="20">
        <f t="shared" si="6003"/>
        <v>-0.00000228163723</v>
      </c>
      <c r="BE602" s="20"/>
      <c r="BF602" s="20">
        <f t="shared" ref="BF602:BI602" si="6004">$AE602*AF602</f>
        <v>-0.000002893728083</v>
      </c>
      <c r="BG602" s="20">
        <f t="shared" si="6004"/>
        <v>-0.000002874769686</v>
      </c>
      <c r="BH602" s="20">
        <f t="shared" si="6004"/>
        <v>-0.000001718659932</v>
      </c>
      <c r="BI602" s="20">
        <f t="shared" si="6004"/>
        <v>-0.000001764327907</v>
      </c>
      <c r="BJ602" s="20"/>
      <c r="BK602" s="20">
        <f t="shared" ref="BK602:BM602" si="6005">$AF602*AG602</f>
        <v>0.00001882977488</v>
      </c>
      <c r="BL602" s="20">
        <f t="shared" si="6005"/>
        <v>0.00001125724254</v>
      </c>
      <c r="BM602" s="20">
        <f t="shared" si="6005"/>
        <v>0.00001155636831</v>
      </c>
      <c r="BN602" s="20"/>
      <c r="BO602" s="20">
        <f t="shared" ref="BO602:BP602" si="6006">$AG602*AH602</f>
        <v>0.00001118349019</v>
      </c>
      <c r="BP602" s="20">
        <f t="shared" si="6006"/>
        <v>0.00001148065622</v>
      </c>
      <c r="BQ602" s="20"/>
      <c r="BR602" s="20">
        <f t="shared" si="27"/>
        <v>0.000006863625955</v>
      </c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  <c r="CW602" s="20"/>
      <c r="CX602" s="20"/>
      <c r="CY602" s="20"/>
      <c r="CZ602" s="20"/>
      <c r="DA602" s="20"/>
      <c r="DB602" s="20"/>
      <c r="DC602" s="20"/>
      <c r="DD602" s="20"/>
      <c r="DE602" s="20"/>
    </row>
    <row r="603" ht="15.75" customHeight="1">
      <c r="A603" s="86">
        <v>45035.0</v>
      </c>
      <c r="B603" s="490">
        <v>0.045599999999999995</v>
      </c>
      <c r="C603" s="490">
        <v>0.0482</v>
      </c>
      <c r="D603" s="490">
        <v>0.053899999999999997</v>
      </c>
      <c r="E603" s="20">
        <v>0.042140000000000004</v>
      </c>
      <c r="F603" s="20">
        <v>0.043890000000000005</v>
      </c>
      <c r="G603" s="20">
        <v>0.014990000000000002</v>
      </c>
      <c r="H603" s="20">
        <v>0.02031</v>
      </c>
      <c r="I603" s="20" t="s">
        <v>185</v>
      </c>
      <c r="J603" s="20"/>
      <c r="K603" s="86">
        <v>45035.0</v>
      </c>
      <c r="L603" s="89">
        <v>0.913</v>
      </c>
      <c r="M603" s="89">
        <v>134.76</v>
      </c>
      <c r="N603" s="20"/>
      <c r="O603" s="20"/>
      <c r="P603" s="20"/>
      <c r="Q603" s="20"/>
      <c r="R603" s="20"/>
      <c r="S603" s="86">
        <v>45035.0</v>
      </c>
      <c r="T603" s="20">
        <f t="shared" ref="T603:V603" si="6007">(1+B603)*1</f>
        <v>1.0456</v>
      </c>
      <c r="U603" s="20">
        <f t="shared" si="6007"/>
        <v>1.0482</v>
      </c>
      <c r="V603" s="20">
        <f t="shared" si="6007"/>
        <v>1.0539</v>
      </c>
      <c r="W603" s="91">
        <f t="shared" ref="W603:X603" si="6008">(1+E603)*$L603</f>
        <v>0.95147382</v>
      </c>
      <c r="X603" s="91">
        <f t="shared" si="6008"/>
        <v>0.95307157</v>
      </c>
      <c r="Y603" s="91">
        <f t="shared" ref="Y603:Z603" si="6009">(1+G603)*$M603</f>
        <v>136.7800524</v>
      </c>
      <c r="Z603" s="91">
        <f t="shared" si="6009"/>
        <v>137.4969756</v>
      </c>
      <c r="AA603" s="20"/>
      <c r="AB603" s="86">
        <v>45035.0</v>
      </c>
      <c r="AC603" s="92">
        <f t="shared" ref="AC603:AI603" si="6010">LN(T603/T602)</f>
        <v>0.0003826286636</v>
      </c>
      <c r="AD603" s="92">
        <f t="shared" si="6010"/>
        <v>0.0006680345718</v>
      </c>
      <c r="AE603" s="92">
        <f t="shared" si="6010"/>
        <v>0.0003796146956</v>
      </c>
      <c r="AF603" s="92">
        <f t="shared" si="6010"/>
        <v>0.001884206248</v>
      </c>
      <c r="AG603" s="92">
        <f t="shared" si="6010"/>
        <v>0.001874222191</v>
      </c>
      <c r="AH603" s="92">
        <f t="shared" si="6010"/>
        <v>0.00444259659</v>
      </c>
      <c r="AI603" s="92">
        <f t="shared" si="6010"/>
        <v>0.004452500129</v>
      </c>
      <c r="AJ603" s="20"/>
      <c r="AK603" s="20">
        <f t="shared" ref="AK603:AQ603" si="6011">AC603*AC603</f>
        <v>0.0000001464046942</v>
      </c>
      <c r="AL603" s="20">
        <f t="shared" si="6011"/>
        <v>0.0000004462701891</v>
      </c>
      <c r="AM603" s="20">
        <f t="shared" si="6011"/>
        <v>0.0000001441073172</v>
      </c>
      <c r="AN603" s="20">
        <f t="shared" si="6011"/>
        <v>0.000003550233186</v>
      </c>
      <c r="AO603" s="20">
        <f t="shared" si="6011"/>
        <v>0.000003512708822</v>
      </c>
      <c r="AP603" s="20">
        <f t="shared" si="6011"/>
        <v>0.00001973666446</v>
      </c>
      <c r="AQ603" s="20">
        <f t="shared" si="6011"/>
        <v>0.00001982475739</v>
      </c>
      <c r="AR603" s="20"/>
      <c r="AS603" s="20">
        <f t="shared" ref="AS603:AX603" si="6012">$AC603*AD603</f>
        <v>0.0000002556091754</v>
      </c>
      <c r="AT603" s="20">
        <f t="shared" si="6012"/>
        <v>0.0000001452514637</v>
      </c>
      <c r="AU603" s="20">
        <f t="shared" si="6012"/>
        <v>0.0000007209513186</v>
      </c>
      <c r="AV603" s="20">
        <f t="shared" si="6012"/>
        <v>0.0000007171311322</v>
      </c>
      <c r="AW603" s="20">
        <f t="shared" si="6012"/>
        <v>0.000001699864796</v>
      </c>
      <c r="AX603" s="20">
        <f t="shared" si="6012"/>
        <v>0.000001703654174</v>
      </c>
      <c r="AY603" s="20"/>
      <c r="AZ603" s="20">
        <f t="shared" ref="AZ603:BD603" si="6013">$AD603*AE603</f>
        <v>0.0000002535957406</v>
      </c>
      <c r="BA603" s="20">
        <f t="shared" si="6013"/>
        <v>0.000001258714914</v>
      </c>
      <c r="BB603" s="20">
        <f t="shared" si="6013"/>
        <v>0.000001252045219</v>
      </c>
      <c r="BC603" s="20">
        <f t="shared" si="6013"/>
        <v>0.00000296780811</v>
      </c>
      <c r="BD603" s="20">
        <f t="shared" si="6013"/>
        <v>0.000002974424017</v>
      </c>
      <c r="BE603" s="20"/>
      <c r="BF603" s="20">
        <f t="shared" ref="BF603:BI603" si="6014">$AE603*AF603</f>
        <v>0.0000007152723815</v>
      </c>
      <c r="BG603" s="20">
        <f t="shared" si="6014"/>
        <v>0.0000007114822866</v>
      </c>
      <c r="BH603" s="20">
        <f t="shared" si="6014"/>
        <v>0.000001686474952</v>
      </c>
      <c r="BI603" s="20">
        <f t="shared" si="6014"/>
        <v>0.000001690234481</v>
      </c>
      <c r="BJ603" s="20"/>
      <c r="BK603" s="20">
        <f t="shared" ref="BK603:BM603" si="6015">$AF603*AG603</f>
        <v>0.000003531421163</v>
      </c>
      <c r="BL603" s="20">
        <f t="shared" si="6015"/>
        <v>0.000008370768253</v>
      </c>
      <c r="BM603" s="20">
        <f t="shared" si="6015"/>
        <v>0.000008389428563</v>
      </c>
      <c r="BN603" s="20"/>
      <c r="BO603" s="20">
        <f t="shared" ref="BO603:BP603" si="6016">$AG603*AH603</f>
        <v>0.000008326413115</v>
      </c>
      <c r="BP603" s="20">
        <f t="shared" si="6016"/>
        <v>0.000008344974547</v>
      </c>
      <c r="BQ603" s="20"/>
      <c r="BR603" s="20">
        <f t="shared" si="27"/>
        <v>0.00001978066189</v>
      </c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0"/>
      <c r="DB603" s="20"/>
      <c r="DC603" s="20"/>
      <c r="DD603" s="20"/>
      <c r="DE603" s="20"/>
    </row>
    <row r="604" ht="15.75" customHeight="1">
      <c r="A604" s="86">
        <v>45036.0</v>
      </c>
      <c r="B604" s="490">
        <v>0.0455</v>
      </c>
      <c r="C604" s="490">
        <v>0.0479</v>
      </c>
      <c r="D604" s="490">
        <v>0.0537</v>
      </c>
      <c r="E604" s="20">
        <v>0.04217</v>
      </c>
      <c r="F604" s="20">
        <v>0.04393</v>
      </c>
      <c r="G604" s="20">
        <v>0.014950000000000001</v>
      </c>
      <c r="H604" s="20">
        <v>0.020179999999999997</v>
      </c>
      <c r="I604" s="20" t="s">
        <v>185</v>
      </c>
      <c r="J604" s="20"/>
      <c r="K604" s="86">
        <v>45036.0</v>
      </c>
      <c r="L604" s="89">
        <v>0.9119</v>
      </c>
      <c r="M604" s="89">
        <v>134.26</v>
      </c>
      <c r="N604" s="20"/>
      <c r="O604" s="20"/>
      <c r="P604" s="20"/>
      <c r="Q604" s="20"/>
      <c r="R604" s="20"/>
      <c r="S604" s="86">
        <v>45036.0</v>
      </c>
      <c r="T604" s="20">
        <f t="shared" ref="T604:V604" si="6017">(1+B604)*1</f>
        <v>1.0455</v>
      </c>
      <c r="U604" s="20">
        <f t="shared" si="6017"/>
        <v>1.0479</v>
      </c>
      <c r="V604" s="20">
        <f t="shared" si="6017"/>
        <v>1.0537</v>
      </c>
      <c r="W604" s="91">
        <f t="shared" ref="W604:X604" si="6018">(1+E604)*$L604</f>
        <v>0.950354823</v>
      </c>
      <c r="X604" s="91">
        <f t="shared" si="6018"/>
        <v>0.951959767</v>
      </c>
      <c r="Y604" s="91">
        <f t="shared" ref="Y604:Z604" si="6019">(1+G604)*$M604</f>
        <v>136.267187</v>
      </c>
      <c r="Z604" s="91">
        <f t="shared" si="6019"/>
        <v>136.9693668</v>
      </c>
      <c r="AA604" s="20"/>
      <c r="AB604" s="86">
        <v>45036.0</v>
      </c>
      <c r="AC604" s="92">
        <f t="shared" ref="AC604:AI604" si="6020">LN(T604/T603)</f>
        <v>-0.00009564344132</v>
      </c>
      <c r="AD604" s="92">
        <f t="shared" si="6020"/>
        <v>-0.0002862458872</v>
      </c>
      <c r="AE604" s="92">
        <f t="shared" si="6020"/>
        <v>-0.0001897893344</v>
      </c>
      <c r="AF604" s="92">
        <f t="shared" si="6020"/>
        <v>-0.00117675915</v>
      </c>
      <c r="AG604" s="92">
        <f t="shared" si="6020"/>
        <v>-0.001167228176</v>
      </c>
      <c r="AH604" s="92">
        <f t="shared" si="6020"/>
        <v>-0.00375661006</v>
      </c>
      <c r="AI604" s="92">
        <f t="shared" si="6020"/>
        <v>-0.003844620402</v>
      </c>
      <c r="AJ604" s="20"/>
      <c r="AK604" s="20">
        <f t="shared" ref="AK604:AQ604" si="6021">AC604*AC604</f>
        <v>0.000000009147667868</v>
      </c>
      <c r="AL604" s="20">
        <f t="shared" si="6021"/>
        <v>0.00000008193670792</v>
      </c>
      <c r="AM604" s="20">
        <f t="shared" si="6021"/>
        <v>0.00000003601999146</v>
      </c>
      <c r="AN604" s="20">
        <f t="shared" si="6021"/>
        <v>0.000001384762098</v>
      </c>
      <c r="AO604" s="20">
        <f t="shared" si="6021"/>
        <v>0.000001362421615</v>
      </c>
      <c r="AP604" s="20">
        <f t="shared" si="6021"/>
        <v>0.00001411211914</v>
      </c>
      <c r="AQ604" s="20">
        <f t="shared" si="6021"/>
        <v>0.00001478110604</v>
      </c>
      <c r="AR604" s="20"/>
      <c r="AS604" s="20">
        <f t="shared" ref="AS604:AX604" si="6022">$AC604*AD604</f>
        <v>0.00000002737754171</v>
      </c>
      <c r="AT604" s="20">
        <f t="shared" si="6022"/>
        <v>0.00000001815210507</v>
      </c>
      <c r="AU604" s="20">
        <f t="shared" si="6022"/>
        <v>0.0000001125492948</v>
      </c>
      <c r="AV604" s="20">
        <f t="shared" si="6022"/>
        <v>0.0000001116377196</v>
      </c>
      <c r="AW604" s="20">
        <f t="shared" si="6022"/>
        <v>0.0000003592951138</v>
      </c>
      <c r="AX604" s="20">
        <f t="shared" si="6022"/>
        <v>0.0000003677127259</v>
      </c>
      <c r="AY604" s="20"/>
      <c r="AZ604" s="20">
        <f t="shared" ref="AZ604:BD604" si="6023">$AD604*AE604</f>
        <v>0.0000000543264164</v>
      </c>
      <c r="BA604" s="20">
        <f t="shared" si="6023"/>
        <v>0.000000336842467</v>
      </c>
      <c r="BB604" s="20">
        <f t="shared" si="6023"/>
        <v>0.0000003341142647</v>
      </c>
      <c r="BC604" s="20">
        <f t="shared" si="6023"/>
        <v>0.000001075314179</v>
      </c>
      <c r="BD604" s="20">
        <f t="shared" si="6023"/>
        <v>0.000001100506778</v>
      </c>
      <c r="BE604" s="20"/>
      <c r="BF604" s="20">
        <f t="shared" ref="BF604:BI604" si="6024">$AE604*AF604</f>
        <v>0.0000002233363359</v>
      </c>
      <c r="BG604" s="20">
        <f t="shared" si="6024"/>
        <v>0.0000002215274586</v>
      </c>
      <c r="BH604" s="20">
        <f t="shared" si="6024"/>
        <v>0.0000007129645228</v>
      </c>
      <c r="BI604" s="20">
        <f t="shared" si="6024"/>
        <v>0.0000007296679472</v>
      </c>
      <c r="BJ604" s="20"/>
      <c r="BK604" s="20">
        <f t="shared" ref="BK604:BM604" si="6025">$AF604*AG604</f>
        <v>0.000001373546437</v>
      </c>
      <c r="BL604" s="20">
        <f t="shared" si="6025"/>
        <v>0.000004420625262</v>
      </c>
      <c r="BM604" s="20">
        <f t="shared" si="6025"/>
        <v>0.000004524192239</v>
      </c>
      <c r="BN604" s="20"/>
      <c r="BO604" s="20">
        <f t="shared" ref="BO604:BP604" si="6026">$AG604*AH604</f>
        <v>0.000004384821107</v>
      </c>
      <c r="BP604" s="20">
        <f t="shared" si="6026"/>
        <v>0.000004487549259</v>
      </c>
      <c r="BQ604" s="20"/>
      <c r="BR604" s="20">
        <f t="shared" si="27"/>
        <v>0.00001444273968</v>
      </c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/>
      <c r="DB604" s="20"/>
      <c r="DC604" s="20"/>
      <c r="DD604" s="20"/>
      <c r="DE604" s="20"/>
    </row>
    <row r="605" ht="15.75" customHeight="1">
      <c r="A605" s="86">
        <v>45037.0</v>
      </c>
      <c r="B605" s="490">
        <v>0.0454</v>
      </c>
      <c r="C605" s="490">
        <v>0.0478</v>
      </c>
      <c r="D605" s="490">
        <v>0.0535</v>
      </c>
      <c r="E605" s="20">
        <v>0.04213</v>
      </c>
      <c r="F605" s="20">
        <v>0.04396</v>
      </c>
      <c r="G605" s="20">
        <v>0.014830000000000001</v>
      </c>
      <c r="H605" s="20">
        <v>0.020059999999999998</v>
      </c>
      <c r="I605" s="20" t="s">
        <v>185</v>
      </c>
      <c r="J605" s="20"/>
      <c r="K605" s="86">
        <v>45037.0</v>
      </c>
      <c r="L605" s="89">
        <v>0.9112</v>
      </c>
      <c r="M605" s="89">
        <v>134.28</v>
      </c>
      <c r="N605" s="20"/>
      <c r="O605" s="20"/>
      <c r="P605" s="20"/>
      <c r="Q605" s="20"/>
      <c r="R605" s="20"/>
      <c r="S605" s="86">
        <v>45037.0</v>
      </c>
      <c r="T605" s="20">
        <f t="shared" ref="T605:V605" si="6027">(1+B605)*1</f>
        <v>1.0454</v>
      </c>
      <c r="U605" s="20">
        <f t="shared" si="6027"/>
        <v>1.0478</v>
      </c>
      <c r="V605" s="20">
        <f t="shared" si="6027"/>
        <v>1.0535</v>
      </c>
      <c r="W605" s="91">
        <f t="shared" ref="W605:X605" si="6028">(1+E605)*$L605</f>
        <v>0.949588856</v>
      </c>
      <c r="X605" s="91">
        <f t="shared" si="6028"/>
        <v>0.951256352</v>
      </c>
      <c r="Y605" s="91">
        <f t="shared" ref="Y605:Z605" si="6029">(1+G605)*$M605</f>
        <v>136.2713724</v>
      </c>
      <c r="Z605" s="91">
        <f t="shared" si="6029"/>
        <v>136.9736568</v>
      </c>
      <c r="AA605" s="20"/>
      <c r="AB605" s="86">
        <v>45037.0</v>
      </c>
      <c r="AC605" s="92">
        <f t="shared" ref="AC605:AI605" si="6030">LN(T605/T604)</f>
        <v>-0.00009565258987</v>
      </c>
      <c r="AD605" s="92">
        <f t="shared" si="6030"/>
        <v>-0.00009543350678</v>
      </c>
      <c r="AE605" s="92">
        <f t="shared" si="6030"/>
        <v>-0.0001898253612</v>
      </c>
      <c r="AF605" s="92">
        <f t="shared" si="6030"/>
        <v>-0.0008063049973</v>
      </c>
      <c r="AG605" s="92">
        <f t="shared" si="6030"/>
        <v>-0.0007391856605</v>
      </c>
      <c r="AH605" s="92">
        <f t="shared" si="6030"/>
        <v>0.00003071418598</v>
      </c>
      <c r="AI605" s="92">
        <f t="shared" si="6030"/>
        <v>0.00003132038147</v>
      </c>
      <c r="AJ605" s="20"/>
      <c r="AK605" s="20">
        <f t="shared" ref="AK605:AQ605" si="6031">AC605*AC605</f>
        <v>0.000000009149417948</v>
      </c>
      <c r="AL605" s="20">
        <f t="shared" si="6031"/>
        <v>0.000000009107554216</v>
      </c>
      <c r="AM605" s="20">
        <f t="shared" si="6031"/>
        <v>0.00000003603366777</v>
      </c>
      <c r="AN605" s="20">
        <f t="shared" si="6031"/>
        <v>0.0000006501277487</v>
      </c>
      <c r="AO605" s="20">
        <f t="shared" si="6031"/>
        <v>0.0000005463954407</v>
      </c>
      <c r="AP605" s="20">
        <f t="shared" si="6031"/>
        <v>0.0000000009433612205</v>
      </c>
      <c r="AQ605" s="20">
        <f t="shared" si="6031"/>
        <v>0.0000000009809662955</v>
      </c>
      <c r="AR605" s="20"/>
      <c r="AS605" s="20">
        <f t="shared" ref="AS605:AX605" si="6032">$AC605*AD605</f>
        <v>0.000000009128462083</v>
      </c>
      <c r="AT605" s="20">
        <f t="shared" si="6032"/>
        <v>0.00000001815728742</v>
      </c>
      <c r="AU605" s="20">
        <f t="shared" si="6032"/>
        <v>0.00000007712516122</v>
      </c>
      <c r="AV605" s="20">
        <f t="shared" si="6032"/>
        <v>0.00000007070502282</v>
      </c>
      <c r="AW605" s="20">
        <f t="shared" si="6032"/>
        <v>-0.000000002937891435</v>
      </c>
      <c r="AX605" s="20">
        <f t="shared" si="6032"/>
        <v>-0.000000002995875603</v>
      </c>
      <c r="AY605" s="20"/>
      <c r="AZ605" s="20">
        <f t="shared" ref="AZ605:BD605" si="6033">$AD605*AE605</f>
        <v>0.0000000181156999</v>
      </c>
      <c r="BA605" s="20">
        <f t="shared" si="6033"/>
        <v>0.00000007694851343</v>
      </c>
      <c r="BB605" s="20">
        <f t="shared" si="6033"/>
        <v>0.00000007054307974</v>
      </c>
      <c r="BC605" s="20">
        <f t="shared" si="6033"/>
        <v>-0.000000002931162476</v>
      </c>
      <c r="BD605" s="20">
        <f t="shared" si="6033"/>
        <v>-0.000000002989013837</v>
      </c>
      <c r="BE605" s="20"/>
      <c r="BF605" s="20">
        <f t="shared" ref="BF605:BI605" si="6034">$AE605*AF605</f>
        <v>0.0000001530571374</v>
      </c>
      <c r="BG605" s="20">
        <f t="shared" si="6034"/>
        <v>0.000000140316185</v>
      </c>
      <c r="BH605" s="20">
        <f t="shared" si="6034"/>
        <v>-0.000000005830331449</v>
      </c>
      <c r="BI605" s="20">
        <f t="shared" si="6034"/>
        <v>-0.000000005945402727</v>
      </c>
      <c r="BJ605" s="20"/>
      <c r="BK605" s="20">
        <f t="shared" ref="BK605:BM605" si="6035">$AF605*AG605</f>
        <v>0.000000596009092</v>
      </c>
      <c r="BL605" s="20">
        <f t="shared" si="6035"/>
        <v>-0.00000002476500165</v>
      </c>
      <c r="BM605" s="20">
        <f t="shared" si="6035"/>
        <v>-0.0000000252537801</v>
      </c>
      <c r="BN605" s="20"/>
      <c r="BO605" s="20">
        <f t="shared" ref="BO605:BP605" si="6036">$AG605*AH605</f>
        <v>-0.00000002270348585</v>
      </c>
      <c r="BP605" s="20">
        <f t="shared" si="6036"/>
        <v>-0.00000002315157687</v>
      </c>
      <c r="BQ605" s="20"/>
      <c r="BR605" s="20">
        <f t="shared" si="27"/>
        <v>0.0000000009619800215</v>
      </c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/>
      <c r="DB605" s="20"/>
      <c r="DC605" s="20"/>
      <c r="DD605" s="20"/>
      <c r="DE605" s="20"/>
    </row>
    <row r="606" ht="15.75" customHeight="1">
      <c r="A606" s="86">
        <v>45040.0</v>
      </c>
      <c r="B606" s="490">
        <v>0.0455</v>
      </c>
      <c r="C606" s="490">
        <v>0.0479</v>
      </c>
      <c r="D606" s="490">
        <v>0.0537</v>
      </c>
      <c r="E606" s="20">
        <v>0.04216</v>
      </c>
      <c r="F606" s="20">
        <v>0.044000000000000004</v>
      </c>
      <c r="G606" s="20">
        <v>0.01476</v>
      </c>
      <c r="H606" s="20">
        <v>0.01998</v>
      </c>
      <c r="I606" s="20" t="s">
        <v>185</v>
      </c>
      <c r="J606" s="20"/>
      <c r="K606" s="86">
        <v>45040.0</v>
      </c>
      <c r="L606" s="89">
        <v>0.9055</v>
      </c>
      <c r="M606" s="89">
        <v>134.25</v>
      </c>
      <c r="N606" s="20"/>
      <c r="O606" s="20"/>
      <c r="P606" s="20"/>
      <c r="Q606" s="20"/>
      <c r="R606" s="20"/>
      <c r="S606" s="86">
        <v>45040.0</v>
      </c>
      <c r="T606" s="20">
        <f t="shared" ref="T606:V606" si="6037">(1+B606)*1</f>
        <v>1.0455</v>
      </c>
      <c r="U606" s="20">
        <f t="shared" si="6037"/>
        <v>1.0479</v>
      </c>
      <c r="V606" s="20">
        <f t="shared" si="6037"/>
        <v>1.0537</v>
      </c>
      <c r="W606" s="91">
        <f t="shared" ref="W606:X606" si="6038">(1+E606)*$L606</f>
        <v>0.94367588</v>
      </c>
      <c r="X606" s="91">
        <f t="shared" si="6038"/>
        <v>0.945342</v>
      </c>
      <c r="Y606" s="91">
        <f t="shared" ref="Y606:Z606" si="6039">(1+G606)*$M606</f>
        <v>136.23153</v>
      </c>
      <c r="Z606" s="91">
        <f t="shared" si="6039"/>
        <v>136.932315</v>
      </c>
      <c r="AA606" s="20"/>
      <c r="AB606" s="86">
        <v>45040.0</v>
      </c>
      <c r="AC606" s="92">
        <f t="shared" ref="AC606:AI606" si="6040">LN(T606/T605)</f>
        <v>0.00009565258987</v>
      </c>
      <c r="AD606" s="92">
        <f t="shared" si="6040"/>
        <v>0.00009543350678</v>
      </c>
      <c r="AE606" s="92">
        <f t="shared" si="6040"/>
        <v>0.0001898253612</v>
      </c>
      <c r="AF606" s="92">
        <f t="shared" si="6040"/>
        <v>-0.006246348028</v>
      </c>
      <c r="AG606" s="92">
        <f t="shared" si="6040"/>
        <v>-0.006236819899</v>
      </c>
      <c r="AH606" s="92">
        <f t="shared" si="6040"/>
        <v>-0.0002924181719</v>
      </c>
      <c r="AI606" s="92">
        <f t="shared" si="6040"/>
        <v>-0.0003018685576</v>
      </c>
      <c r="AJ606" s="20"/>
      <c r="AK606" s="20">
        <f t="shared" ref="AK606:AQ606" si="6041">AC606*AC606</f>
        <v>0.000000009149417948</v>
      </c>
      <c r="AL606" s="20">
        <f t="shared" si="6041"/>
        <v>0.000000009107554216</v>
      </c>
      <c r="AM606" s="20">
        <f t="shared" si="6041"/>
        <v>0.00000003603366777</v>
      </c>
      <c r="AN606" s="20">
        <f t="shared" si="6041"/>
        <v>0.00003901686369</v>
      </c>
      <c r="AO606" s="20">
        <f t="shared" si="6041"/>
        <v>0.00003889792246</v>
      </c>
      <c r="AP606" s="20">
        <f t="shared" si="6041"/>
        <v>0.00000008550838728</v>
      </c>
      <c r="AQ606" s="20">
        <f t="shared" si="6041"/>
        <v>0.00000009112462607</v>
      </c>
      <c r="AR606" s="20"/>
      <c r="AS606" s="20">
        <f t="shared" ref="AS606:AX606" si="6042">$AC606*AD606</f>
        <v>0.000000009128462083</v>
      </c>
      <c r="AT606" s="20">
        <f t="shared" si="6042"/>
        <v>0.00000001815728742</v>
      </c>
      <c r="AU606" s="20">
        <f t="shared" si="6042"/>
        <v>-0.0000005974793661</v>
      </c>
      <c r="AV606" s="20">
        <f t="shared" si="6042"/>
        <v>-0.0000005965679759</v>
      </c>
      <c r="AW606" s="20">
        <f t="shared" si="6042"/>
        <v>-0.00000002797055547</v>
      </c>
      <c r="AX606" s="20">
        <f t="shared" si="6042"/>
        <v>-0.00000002887450933</v>
      </c>
      <c r="AY606" s="20"/>
      <c r="AZ606" s="20">
        <f t="shared" ref="AZ606:BD606" si="6043">$AD606*AE606</f>
        <v>0.0000000181156999</v>
      </c>
      <c r="BA606" s="20">
        <f t="shared" si="6043"/>
        <v>-0.0000005961108969</v>
      </c>
      <c r="BB606" s="20">
        <f t="shared" si="6043"/>
        <v>-0.0000005952015941</v>
      </c>
      <c r="BC606" s="20">
        <f t="shared" si="6043"/>
        <v>-0.00000002790649159</v>
      </c>
      <c r="BD606" s="20">
        <f t="shared" si="6043"/>
        <v>-0.00000002880837504</v>
      </c>
      <c r="BE606" s="20"/>
      <c r="BF606" s="20">
        <f t="shared" ref="BF606:BI606" si="6044">$AE606*AF606</f>
        <v>-0.000001185715271</v>
      </c>
      <c r="BG606" s="20">
        <f t="shared" si="6044"/>
        <v>-0.00000118390659</v>
      </c>
      <c r="BH606" s="20">
        <f t="shared" si="6044"/>
        <v>-0.00000005550838512</v>
      </c>
      <c r="BI606" s="20">
        <f t="shared" si="6044"/>
        <v>-0.00000005730230799</v>
      </c>
      <c r="BJ606" s="20"/>
      <c r="BK606" s="20">
        <f t="shared" ref="BK606:BM606" si="6045">$AF606*AG606</f>
        <v>0.00003895734768</v>
      </c>
      <c r="BL606" s="20">
        <f t="shared" si="6045"/>
        <v>0.000001826545672</v>
      </c>
      <c r="BM606" s="20">
        <f t="shared" si="6045"/>
        <v>0.00000188557607</v>
      </c>
      <c r="BN606" s="20"/>
      <c r="BO606" s="20">
        <f t="shared" ref="BO606:BP606" si="6046">$AG606*AH606</f>
        <v>0.000001823759474</v>
      </c>
      <c r="BP606" s="20">
        <f t="shared" si="6046"/>
        <v>0.000001882699827</v>
      </c>
      <c r="BQ606" s="20"/>
      <c r="BR606" s="20">
        <f t="shared" si="27"/>
        <v>0.00000008827185178</v>
      </c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  <c r="CW606" s="20"/>
      <c r="CX606" s="20"/>
      <c r="CY606" s="20"/>
      <c r="CZ606" s="20"/>
      <c r="DA606" s="20"/>
      <c r="DB606" s="20"/>
      <c r="DC606" s="20"/>
      <c r="DD606" s="20"/>
      <c r="DE606" s="20"/>
    </row>
    <row r="607" ht="15.75" customHeight="1">
      <c r="A607" s="86">
        <v>45041.0</v>
      </c>
      <c r="B607" s="490">
        <v>0.045</v>
      </c>
      <c r="C607" s="490">
        <v>0.0473</v>
      </c>
      <c r="D607" s="490">
        <v>0.053200000000000004</v>
      </c>
      <c r="E607" s="20">
        <v>0.04198</v>
      </c>
      <c r="F607" s="20">
        <v>0.04402999999999999</v>
      </c>
      <c r="G607" s="20">
        <v>0.014650000000000002</v>
      </c>
      <c r="H607" s="20">
        <v>0.019710000000000002</v>
      </c>
      <c r="I607" s="20" t="s">
        <v>185</v>
      </c>
      <c r="J607" s="20"/>
      <c r="K607" s="86">
        <v>45041.0</v>
      </c>
      <c r="L607" s="89">
        <v>0.9115</v>
      </c>
      <c r="M607" s="89">
        <v>133.82</v>
      </c>
      <c r="N607" s="20"/>
      <c r="O607" s="20"/>
      <c r="P607" s="20"/>
      <c r="Q607" s="20"/>
      <c r="R607" s="20"/>
      <c r="S607" s="86">
        <v>45041.0</v>
      </c>
      <c r="T607" s="20">
        <f t="shared" ref="T607:V607" si="6047">(1+B607)*1</f>
        <v>1.045</v>
      </c>
      <c r="U607" s="20">
        <f t="shared" si="6047"/>
        <v>1.0473</v>
      </c>
      <c r="V607" s="20">
        <f t="shared" si="6047"/>
        <v>1.0532</v>
      </c>
      <c r="W607" s="91">
        <f t="shared" ref="W607:X607" si="6048">(1+E607)*$L607</f>
        <v>0.94976477</v>
      </c>
      <c r="X607" s="91">
        <f t="shared" si="6048"/>
        <v>0.951633345</v>
      </c>
      <c r="Y607" s="91">
        <f t="shared" ref="Y607:Z607" si="6049">(1+G607)*$M607</f>
        <v>135.780463</v>
      </c>
      <c r="Z607" s="91">
        <f t="shared" si="6049"/>
        <v>136.4575922</v>
      </c>
      <c r="AA607" s="20"/>
      <c r="AB607" s="86">
        <v>45041.0</v>
      </c>
      <c r="AC607" s="92">
        <f t="shared" ref="AC607:AI607" si="6050">LN(T607/T606)</f>
        <v>-0.0004783544698</v>
      </c>
      <c r="AD607" s="92">
        <f t="shared" si="6050"/>
        <v>-0.0005727377018</v>
      </c>
      <c r="AE607" s="92">
        <f t="shared" si="6050"/>
        <v>-0.0004746309833</v>
      </c>
      <c r="AF607" s="92">
        <f t="shared" si="6050"/>
        <v>0.006431583677</v>
      </c>
      <c r="AG607" s="92">
        <f t="shared" si="6050"/>
        <v>0.006633052015</v>
      </c>
      <c r="AH607" s="92">
        <f t="shared" si="6050"/>
        <v>-0.003316525926</v>
      </c>
      <c r="AI607" s="92">
        <f t="shared" si="6050"/>
        <v>-0.003472866149</v>
      </c>
      <c r="AJ607" s="20"/>
      <c r="AK607" s="20">
        <f t="shared" ref="AK607:AQ607" si="6051">AC607*AC607</f>
        <v>0.0000002288229988</v>
      </c>
      <c r="AL607" s="20">
        <f t="shared" si="6051"/>
        <v>0.0000003280284751</v>
      </c>
      <c r="AM607" s="20">
        <f t="shared" si="6051"/>
        <v>0.0000002252745703</v>
      </c>
      <c r="AN607" s="20">
        <f t="shared" si="6051"/>
        <v>0.0000413652686</v>
      </c>
      <c r="AO607" s="20">
        <f t="shared" si="6051"/>
        <v>0.00004399737903</v>
      </c>
      <c r="AP607" s="20">
        <f t="shared" si="6051"/>
        <v>0.00001099934422</v>
      </c>
      <c r="AQ607" s="20">
        <f t="shared" si="6051"/>
        <v>0.00001206079929</v>
      </c>
      <c r="AR607" s="20"/>
      <c r="AS607" s="20">
        <f t="shared" ref="AS607:AX607" si="6052">$AC607*AD607</f>
        <v>0.0000002739716397</v>
      </c>
      <c r="AT607" s="20">
        <f t="shared" si="6052"/>
        <v>0.0000002270418524</v>
      </c>
      <c r="AU607" s="20">
        <f t="shared" si="6052"/>
        <v>-0.0000030765768</v>
      </c>
      <c r="AV607" s="20">
        <f t="shared" si="6052"/>
        <v>-0.000003172950079</v>
      </c>
      <c r="AW607" s="20">
        <f t="shared" si="6052"/>
        <v>0.000001586475001</v>
      </c>
      <c r="AX607" s="20">
        <f t="shared" si="6052"/>
        <v>0.000001661261045</v>
      </c>
      <c r="AY607" s="20"/>
      <c r="AZ607" s="20">
        <f t="shared" ref="AZ607:BD607" si="6053">$AD607*AE607</f>
        <v>0.0000002718390586</v>
      </c>
      <c r="BA607" s="20">
        <f t="shared" si="6053"/>
        <v>-0.000003683610454</v>
      </c>
      <c r="BB607" s="20">
        <f t="shared" si="6053"/>
        <v>-0.000003798998967</v>
      </c>
      <c r="BC607" s="20">
        <f t="shared" si="6053"/>
        <v>0.000001899499437</v>
      </c>
      <c r="BD607" s="20">
        <f t="shared" si="6053"/>
        <v>0.000001989041377</v>
      </c>
      <c r="BE607" s="20"/>
      <c r="BF607" s="20">
        <f t="shared" ref="BF607:BI607" si="6054">$AE607*AF607</f>
        <v>-0.000003052628885</v>
      </c>
      <c r="BG607" s="20">
        <f t="shared" si="6054"/>
        <v>-0.000003148252</v>
      </c>
      <c r="BH607" s="20">
        <f t="shared" si="6054"/>
        <v>0.000001574125961</v>
      </c>
      <c r="BI607" s="20">
        <f t="shared" si="6054"/>
        <v>0.000001648329875</v>
      </c>
      <c r="BJ607" s="20"/>
      <c r="BK607" s="20">
        <f t="shared" ref="BK607:BM607" si="6055">$AF607*AG607</f>
        <v>0.00004266102907</v>
      </c>
      <c r="BL607" s="20">
        <f t="shared" si="6055"/>
        <v>-0.00002133051401</v>
      </c>
      <c r="BM607" s="20">
        <f t="shared" si="6055"/>
        <v>-0.00002233602924</v>
      </c>
      <c r="BN607" s="20"/>
      <c r="BO607" s="20">
        <f t="shared" ref="BO607:BP607" si="6056">$AG607*AH607</f>
        <v>-0.00002199868897</v>
      </c>
      <c r="BP607" s="20">
        <f t="shared" si="6056"/>
        <v>-0.00002303570181</v>
      </c>
      <c r="BQ607" s="20"/>
      <c r="BR607" s="20">
        <f t="shared" si="27"/>
        <v>0.00001151785062</v>
      </c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  <c r="CW607" s="20"/>
      <c r="CX607" s="20"/>
      <c r="CY607" s="20"/>
      <c r="CZ607" s="20"/>
      <c r="DA607" s="20"/>
      <c r="DB607" s="20"/>
      <c r="DC607" s="20"/>
      <c r="DD607" s="20"/>
      <c r="DE607" s="20"/>
    </row>
    <row r="608" ht="15.75" customHeight="1">
      <c r="A608" s="86">
        <v>45042.0</v>
      </c>
      <c r="B608" s="490">
        <v>0.0444</v>
      </c>
      <c r="C608" s="490">
        <v>0.0467</v>
      </c>
      <c r="D608" s="490">
        <v>0.0528</v>
      </c>
      <c r="E608" s="20">
        <v>0.04179</v>
      </c>
      <c r="F608" s="20">
        <v>0.043890000000000005</v>
      </c>
      <c r="G608" s="20">
        <v>0.014410000000000001</v>
      </c>
      <c r="H608" s="20">
        <v>0.01952</v>
      </c>
      <c r="I608" s="20" t="s">
        <v>185</v>
      </c>
      <c r="J608" s="20"/>
      <c r="K608" s="86">
        <v>45042.0</v>
      </c>
      <c r="L608" s="89">
        <v>0.9061</v>
      </c>
      <c r="M608" s="89">
        <v>133.69</v>
      </c>
      <c r="N608" s="20"/>
      <c r="O608" s="20"/>
      <c r="P608" s="20"/>
      <c r="Q608" s="20"/>
      <c r="R608" s="20"/>
      <c r="S608" s="86">
        <v>45042.0</v>
      </c>
      <c r="T608" s="20">
        <f t="shared" ref="T608:V608" si="6057">(1+B608)*1</f>
        <v>1.0444</v>
      </c>
      <c r="U608" s="20">
        <f t="shared" si="6057"/>
        <v>1.0467</v>
      </c>
      <c r="V608" s="20">
        <f t="shared" si="6057"/>
        <v>1.0528</v>
      </c>
      <c r="W608" s="91">
        <f t="shared" ref="W608:X608" si="6058">(1+E608)*$L608</f>
        <v>0.943965919</v>
      </c>
      <c r="X608" s="91">
        <f t="shared" si="6058"/>
        <v>0.945868729</v>
      </c>
      <c r="Y608" s="91">
        <f t="shared" ref="Y608:Z608" si="6059">(1+G608)*$M608</f>
        <v>135.6164729</v>
      </c>
      <c r="Z608" s="91">
        <f t="shared" si="6059"/>
        <v>136.2996288</v>
      </c>
      <c r="AA608" s="20"/>
      <c r="AB608" s="86">
        <v>45042.0</v>
      </c>
      <c r="AC608" s="92">
        <f t="shared" ref="AC608:AI608" si="6060">LN(T608/T607)</f>
        <v>-0.0005743275739</v>
      </c>
      <c r="AD608" s="92">
        <f t="shared" si="6060"/>
        <v>-0.0005730659183</v>
      </c>
      <c r="AE608" s="92">
        <f t="shared" si="6060"/>
        <v>-0.0003798670511</v>
      </c>
      <c r="AF608" s="92">
        <f t="shared" si="6060"/>
        <v>-0.006124280668</v>
      </c>
      <c r="AG608" s="92">
        <f t="shared" si="6060"/>
        <v>-0.006076023646</v>
      </c>
      <c r="AH608" s="92">
        <f t="shared" si="6060"/>
        <v>-0.001208489104</v>
      </c>
      <c r="AI608" s="92">
        <f t="shared" si="6060"/>
        <v>-0.001158271206</v>
      </c>
      <c r="AJ608" s="20"/>
      <c r="AK608" s="20">
        <f t="shared" ref="AK608:AQ608" si="6061">AC608*AC608</f>
        <v>0.0000003298521622</v>
      </c>
      <c r="AL608" s="20">
        <f t="shared" si="6061"/>
        <v>0.0000003284045467</v>
      </c>
      <c r="AM608" s="20">
        <f t="shared" si="6061"/>
        <v>0.0000001442989765</v>
      </c>
      <c r="AN608" s="20">
        <f t="shared" si="6061"/>
        <v>0.0000375068137</v>
      </c>
      <c r="AO608" s="20">
        <f t="shared" si="6061"/>
        <v>0.00003691806335</v>
      </c>
      <c r="AP608" s="20">
        <f t="shared" si="6061"/>
        <v>0.000001460445915</v>
      </c>
      <c r="AQ608" s="20">
        <f t="shared" si="6061"/>
        <v>0.000001341592187</v>
      </c>
      <c r="AR608" s="20"/>
      <c r="AS608" s="20">
        <f t="shared" ref="AS608:AX608" si="6062">$AC608*AD608</f>
        <v>0.0000003291275585</v>
      </c>
      <c r="AT608" s="20">
        <f t="shared" si="6062"/>
        <v>0.0000002181681219</v>
      </c>
      <c r="AU608" s="20">
        <f t="shared" si="6062"/>
        <v>0.000003517343258</v>
      </c>
      <c r="AV608" s="20">
        <f t="shared" si="6062"/>
        <v>0.00000348962792</v>
      </c>
      <c r="AW608" s="20">
        <f t="shared" si="6062"/>
        <v>0.0000006940686153</v>
      </c>
      <c r="AX608" s="20">
        <f t="shared" si="6062"/>
        <v>0.0000006652270917</v>
      </c>
      <c r="AY608" s="20"/>
      <c r="AZ608" s="20">
        <f t="shared" ref="AZ608:BD608" si="6063">$AD608*AE608</f>
        <v>0.0000002176888605</v>
      </c>
      <c r="BA608" s="20">
        <f t="shared" si="6063"/>
        <v>0.000003509616525</v>
      </c>
      <c r="BB608" s="20">
        <f t="shared" si="6063"/>
        <v>0.00000348196207</v>
      </c>
      <c r="BC608" s="20">
        <f t="shared" si="6063"/>
        <v>0.0000006925439181</v>
      </c>
      <c r="BD608" s="20">
        <f t="shared" si="6063"/>
        <v>0.0000006637657523</v>
      </c>
      <c r="BE608" s="20"/>
      <c r="BF608" s="20">
        <f t="shared" ref="BF608:BI608" si="6064">$AE608*AF608</f>
        <v>0.000002326412438</v>
      </c>
      <c r="BG608" s="20">
        <f t="shared" si="6064"/>
        <v>0.000002308081185</v>
      </c>
      <c r="BH608" s="20">
        <f t="shared" si="6064"/>
        <v>0.0000004590651923</v>
      </c>
      <c r="BI608" s="20">
        <f t="shared" si="6064"/>
        <v>0.0000004399890674</v>
      </c>
      <c r="BJ608" s="20"/>
      <c r="BK608" s="20">
        <f t="shared" ref="BK608:BM608" si="6065">$AF608*AG608</f>
        <v>0.00003721127415</v>
      </c>
      <c r="BL608" s="20">
        <f t="shared" si="6065"/>
        <v>0.000007401126458</v>
      </c>
      <c r="BM608" s="20">
        <f t="shared" si="6065"/>
        <v>0.000007093577956</v>
      </c>
      <c r="BN608" s="20"/>
      <c r="BO608" s="20">
        <f t="shared" ref="BO608:BP608" si="6066">$AG608*AH608</f>
        <v>0.000007342808372</v>
      </c>
      <c r="BP608" s="20">
        <f t="shared" si="6066"/>
        <v>0.000007037683236</v>
      </c>
      <c r="BQ608" s="20"/>
      <c r="BR608" s="20">
        <f t="shared" si="27"/>
        <v>0.000001399758132</v>
      </c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0"/>
      <c r="DB608" s="20"/>
      <c r="DC608" s="20"/>
      <c r="DD608" s="20"/>
      <c r="DE608" s="20"/>
    </row>
    <row r="609" ht="15.75" customHeight="1">
      <c r="A609" s="86">
        <v>45043.0</v>
      </c>
      <c r="B609" s="490">
        <v>0.0446</v>
      </c>
      <c r="C609" s="490">
        <v>0.046799999999999994</v>
      </c>
      <c r="D609" s="490">
        <v>0.053</v>
      </c>
      <c r="E609" s="20">
        <v>0.04186</v>
      </c>
      <c r="F609" s="20">
        <v>0.04399</v>
      </c>
      <c r="G609" s="20">
        <v>0.0143</v>
      </c>
      <c r="H609" s="20">
        <v>0.01939</v>
      </c>
      <c r="I609" s="20" t="s">
        <v>185</v>
      </c>
      <c r="J609" s="20"/>
      <c r="K609" s="86">
        <v>45043.0</v>
      </c>
      <c r="L609" s="89">
        <v>0.9069</v>
      </c>
      <c r="M609" s="89">
        <v>134.03</v>
      </c>
      <c r="N609" s="20"/>
      <c r="O609" s="20"/>
      <c r="P609" s="20"/>
      <c r="Q609" s="20"/>
      <c r="R609" s="20"/>
      <c r="S609" s="86">
        <v>45043.0</v>
      </c>
      <c r="T609" s="20">
        <f t="shared" ref="T609:V609" si="6067">(1+B609)*1</f>
        <v>1.0446</v>
      </c>
      <c r="U609" s="20">
        <f t="shared" si="6067"/>
        <v>1.0468</v>
      </c>
      <c r="V609" s="20">
        <f t="shared" si="6067"/>
        <v>1.053</v>
      </c>
      <c r="W609" s="91">
        <f t="shared" ref="W609:X609" si="6068">(1+E609)*$L609</f>
        <v>0.944862834</v>
      </c>
      <c r="X609" s="91">
        <f t="shared" si="6068"/>
        <v>0.946794531</v>
      </c>
      <c r="Y609" s="91">
        <f t="shared" ref="Y609:Z609" si="6069">(1+G609)*$M609</f>
        <v>135.946629</v>
      </c>
      <c r="Z609" s="91">
        <f t="shared" si="6069"/>
        <v>136.6288417</v>
      </c>
      <c r="AA609" s="20"/>
      <c r="AB609" s="86">
        <v>45043.0</v>
      </c>
      <c r="AC609" s="92">
        <f t="shared" ref="AC609:AI609" si="6070">LN(T609/T608)</f>
        <v>0.0001914791772</v>
      </c>
      <c r="AD609" s="92">
        <f t="shared" si="6070"/>
        <v>0.00009553379515</v>
      </c>
      <c r="AE609" s="92">
        <f t="shared" si="6070"/>
        <v>0.0001899515629</v>
      </c>
      <c r="AF609" s="92">
        <f t="shared" si="6070"/>
        <v>0.0009497050127</v>
      </c>
      <c r="AG609" s="92">
        <f t="shared" si="6070"/>
        <v>0.0009783061714</v>
      </c>
      <c r="AH609" s="92">
        <f t="shared" si="6070"/>
        <v>0.002431525199</v>
      </c>
      <c r="AI609" s="92">
        <f t="shared" si="6070"/>
        <v>0.00241244938</v>
      </c>
      <c r="AJ609" s="20"/>
      <c r="AK609" s="20">
        <f t="shared" ref="AK609:AQ609" si="6071">AC609*AC609</f>
        <v>0.00000003666427531</v>
      </c>
      <c r="AL609" s="20">
        <f t="shared" si="6071"/>
        <v>0.000000009126706016</v>
      </c>
      <c r="AM609" s="20">
        <f t="shared" si="6071"/>
        <v>0.00000003608159626</v>
      </c>
      <c r="AN609" s="20">
        <f t="shared" si="6071"/>
        <v>0.0000009019396111</v>
      </c>
      <c r="AO609" s="20">
        <f t="shared" si="6071"/>
        <v>0.000000957082965</v>
      </c>
      <c r="AP609" s="20">
        <f t="shared" si="6071"/>
        <v>0.000005912314792</v>
      </c>
      <c r="AQ609" s="20">
        <f t="shared" si="6071"/>
        <v>0.000005819912009</v>
      </c>
      <c r="AR609" s="20"/>
      <c r="AS609" s="20">
        <f t="shared" ref="AS609:AX609" si="6072">$AC609*AD609</f>
        <v>0.00000001829273249</v>
      </c>
      <c r="AT609" s="20">
        <f t="shared" si="6072"/>
        <v>0.00000003637176898</v>
      </c>
      <c r="AU609" s="20">
        <f t="shared" si="6072"/>
        <v>0.0000001818487344</v>
      </c>
      <c r="AV609" s="20">
        <f t="shared" si="6072"/>
        <v>0.0000001873252608</v>
      </c>
      <c r="AW609" s="20">
        <f t="shared" si="6072"/>
        <v>0.0000004655864445</v>
      </c>
      <c r="AX609" s="20">
        <f t="shared" si="6072"/>
        <v>0.0000004619338223</v>
      </c>
      <c r="AY609" s="20"/>
      <c r="AZ609" s="20">
        <f t="shared" ref="AZ609:BD609" si="6073">$AD609*AE609</f>
        <v>0.0000000181467937</v>
      </c>
      <c r="BA609" s="20">
        <f t="shared" si="6073"/>
        <v>0.00000009072892414</v>
      </c>
      <c r="BB609" s="20">
        <f t="shared" si="6073"/>
        <v>0.00000009346130138</v>
      </c>
      <c r="BC609" s="20">
        <f t="shared" si="6073"/>
        <v>0.0000002322928302</v>
      </c>
      <c r="BD609" s="20">
        <f t="shared" si="6073"/>
        <v>0.0000002304704448</v>
      </c>
      <c r="BE609" s="20"/>
      <c r="BF609" s="20">
        <f t="shared" ref="BF609:BI609" si="6074">$AE609*AF609</f>
        <v>0.0000001803979515</v>
      </c>
      <c r="BG609" s="20">
        <f t="shared" si="6074"/>
        <v>0.0000001858307863</v>
      </c>
      <c r="BH609" s="20">
        <f t="shared" si="6074"/>
        <v>0.0000004618720118</v>
      </c>
      <c r="BI609" s="20">
        <f t="shared" si="6074"/>
        <v>0.0000004582485301</v>
      </c>
      <c r="BJ609" s="20"/>
      <c r="BK609" s="20">
        <f t="shared" ref="BK609:BM609" si="6075">$AF609*AG609</f>
        <v>0.0000009291022749</v>
      </c>
      <c r="BL609" s="20">
        <f t="shared" si="6075"/>
        <v>0.00000230923167</v>
      </c>
      <c r="BM609" s="20">
        <f t="shared" si="6075"/>
        <v>0.000002291115269</v>
      </c>
      <c r="BN609" s="20"/>
      <c r="BO609" s="20">
        <f t="shared" ref="BO609:BP609" si="6076">$AG609*AH609</f>
        <v>0.000002378776108</v>
      </c>
      <c r="BP609" s="20">
        <f t="shared" si="6076"/>
        <v>0.000002360114116</v>
      </c>
      <c r="BQ609" s="20"/>
      <c r="BR609" s="20">
        <f t="shared" si="27"/>
        <v>0.000005865931457</v>
      </c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/>
      <c r="DB609" s="20"/>
      <c r="DC609" s="20"/>
      <c r="DD609" s="20"/>
      <c r="DE609" s="20"/>
    </row>
    <row r="610" ht="15.75" customHeight="1">
      <c r="A610" s="86">
        <v>45044.0</v>
      </c>
      <c r="B610" s="490">
        <v>0.0446</v>
      </c>
      <c r="C610" s="490">
        <v>0.046799999999999994</v>
      </c>
      <c r="D610" s="490">
        <v>0.053</v>
      </c>
      <c r="E610" s="20">
        <v>0.04178</v>
      </c>
      <c r="F610" s="20">
        <v>0.04382</v>
      </c>
      <c r="G610" s="20">
        <v>0.014119999999999999</v>
      </c>
      <c r="H610" s="20">
        <v>0.01905</v>
      </c>
      <c r="I610" s="20" t="s">
        <v>185</v>
      </c>
      <c r="J610" s="20"/>
      <c r="K610" s="86">
        <v>45044.0</v>
      </c>
      <c r="L610" s="89">
        <v>0.9083</v>
      </c>
      <c r="M610" s="89">
        <v>136.36</v>
      </c>
      <c r="N610" s="20"/>
      <c r="O610" s="20"/>
      <c r="P610" s="20"/>
      <c r="Q610" s="20"/>
      <c r="R610" s="20"/>
      <c r="S610" s="86">
        <v>45044.0</v>
      </c>
      <c r="T610" s="20">
        <f t="shared" ref="T610:V610" si="6077">(1+B610)*1</f>
        <v>1.0446</v>
      </c>
      <c r="U610" s="20">
        <f t="shared" si="6077"/>
        <v>1.0468</v>
      </c>
      <c r="V610" s="20">
        <f t="shared" si="6077"/>
        <v>1.053</v>
      </c>
      <c r="W610" s="91">
        <f t="shared" ref="W610:X610" si="6078">(1+E610)*$L610</f>
        <v>0.946248774</v>
      </c>
      <c r="X610" s="91">
        <f t="shared" si="6078"/>
        <v>0.948101706</v>
      </c>
      <c r="Y610" s="91">
        <f t="shared" ref="Y610:Z610" si="6079">(1+G610)*$M610</f>
        <v>138.2854032</v>
      </c>
      <c r="Z610" s="91">
        <f t="shared" si="6079"/>
        <v>138.957658</v>
      </c>
      <c r="AA610" s="20"/>
      <c r="AB610" s="86">
        <v>45044.0</v>
      </c>
      <c r="AC610" s="92">
        <f t="shared" ref="AC610:AI610" si="6080">LN(T610/T609)</f>
        <v>0</v>
      </c>
      <c r="AD610" s="92">
        <f t="shared" si="6080"/>
        <v>0</v>
      </c>
      <c r="AE610" s="92">
        <f t="shared" si="6080"/>
        <v>0</v>
      </c>
      <c r="AF610" s="92">
        <f t="shared" si="6080"/>
        <v>0.001465741358</v>
      </c>
      <c r="AG610" s="92">
        <f t="shared" si="6080"/>
        <v>0.001379679987</v>
      </c>
      <c r="AH610" s="92">
        <f t="shared" si="6080"/>
        <v>0.01705731374</v>
      </c>
      <c r="AI610" s="92">
        <f t="shared" si="6080"/>
        <v>0.01690120335</v>
      </c>
      <c r="AJ610" s="20"/>
      <c r="AK610" s="20">
        <f t="shared" ref="AK610:AQ610" si="6081">AC610*AC610</f>
        <v>0</v>
      </c>
      <c r="AL610" s="20">
        <f t="shared" si="6081"/>
        <v>0</v>
      </c>
      <c r="AM610" s="20">
        <f t="shared" si="6081"/>
        <v>0</v>
      </c>
      <c r="AN610" s="20">
        <f t="shared" si="6081"/>
        <v>0.000002148397728</v>
      </c>
      <c r="AO610" s="20">
        <f t="shared" si="6081"/>
        <v>0.000001903516865</v>
      </c>
      <c r="AP610" s="20">
        <f t="shared" si="6081"/>
        <v>0.0002909519521</v>
      </c>
      <c r="AQ610" s="20">
        <f t="shared" si="6081"/>
        <v>0.0002856506745</v>
      </c>
      <c r="AR610" s="20"/>
      <c r="AS610" s="20">
        <f t="shared" ref="AS610:AX610" si="6082">$AC610*AD610</f>
        <v>0</v>
      </c>
      <c r="AT610" s="20">
        <f t="shared" si="6082"/>
        <v>0</v>
      </c>
      <c r="AU610" s="20">
        <f t="shared" si="6082"/>
        <v>0</v>
      </c>
      <c r="AV610" s="20">
        <f t="shared" si="6082"/>
        <v>0</v>
      </c>
      <c r="AW610" s="20">
        <f t="shared" si="6082"/>
        <v>0</v>
      </c>
      <c r="AX610" s="20">
        <f t="shared" si="6082"/>
        <v>0</v>
      </c>
      <c r="AY610" s="20"/>
      <c r="AZ610" s="20">
        <f t="shared" ref="AZ610:BD610" si="6083">$AD610*AE610</f>
        <v>0</v>
      </c>
      <c r="BA610" s="20">
        <f t="shared" si="6083"/>
        <v>0</v>
      </c>
      <c r="BB610" s="20">
        <f t="shared" si="6083"/>
        <v>0</v>
      </c>
      <c r="BC610" s="20">
        <f t="shared" si="6083"/>
        <v>0</v>
      </c>
      <c r="BD610" s="20">
        <f t="shared" si="6083"/>
        <v>0</v>
      </c>
      <c r="BE610" s="20"/>
      <c r="BF610" s="20">
        <f t="shared" ref="BF610:BI610" si="6084">$AE610*AF610</f>
        <v>0</v>
      </c>
      <c r="BG610" s="20">
        <f t="shared" si="6084"/>
        <v>0</v>
      </c>
      <c r="BH610" s="20">
        <f t="shared" si="6084"/>
        <v>0</v>
      </c>
      <c r="BI610" s="20">
        <f t="shared" si="6084"/>
        <v>0</v>
      </c>
      <c r="BJ610" s="20"/>
      <c r="BK610" s="20">
        <f t="shared" ref="BK610:BM610" si="6085">$AF610*AG610</f>
        <v>0.000002022254017</v>
      </c>
      <c r="BL610" s="20">
        <f t="shared" si="6085"/>
        <v>0.00002500161021</v>
      </c>
      <c r="BM610" s="20">
        <f t="shared" si="6085"/>
        <v>0.00002477279274</v>
      </c>
      <c r="BN610" s="20"/>
      <c r="BO610" s="20">
        <f t="shared" ref="BO610:BP610" si="6086">$AG610*AH610</f>
        <v>0.00002353363439</v>
      </c>
      <c r="BP610" s="20">
        <f t="shared" si="6086"/>
        <v>0.000023318252</v>
      </c>
      <c r="BQ610" s="20"/>
      <c r="BR610" s="20">
        <f t="shared" si="27"/>
        <v>0.0002882891281</v>
      </c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0"/>
      <c r="DB610" s="20"/>
      <c r="DC610" s="20"/>
      <c r="DD610" s="20"/>
      <c r="DE610" s="20"/>
    </row>
    <row r="611" ht="15.75" customHeight="1">
      <c r="A611" s="86">
        <v>45047.0</v>
      </c>
      <c r="B611" s="490">
        <v>0.0449</v>
      </c>
      <c r="C611" s="490">
        <v>0.046799999999999994</v>
      </c>
      <c r="D611" s="490">
        <v>0.0529</v>
      </c>
      <c r="E611" s="20">
        <v>0.04178</v>
      </c>
      <c r="F611" s="20">
        <v>0.04382</v>
      </c>
      <c r="G611" s="20">
        <v>0.01405</v>
      </c>
      <c r="H611" s="20">
        <v>0.01901</v>
      </c>
      <c r="I611" s="20" t="s">
        <v>185</v>
      </c>
      <c r="J611" s="20"/>
      <c r="K611" s="86">
        <v>45047.0</v>
      </c>
      <c r="L611" s="89">
        <v>0.9114</v>
      </c>
      <c r="M611" s="89">
        <v>137.53</v>
      </c>
      <c r="N611" s="20"/>
      <c r="O611" s="20"/>
      <c r="P611" s="20"/>
      <c r="Q611" s="20"/>
      <c r="R611" s="20"/>
      <c r="S611" s="86">
        <v>45047.0</v>
      </c>
      <c r="T611" s="20">
        <f t="shared" ref="T611:V611" si="6087">(1+B611)*1</f>
        <v>1.0449</v>
      </c>
      <c r="U611" s="20">
        <f t="shared" si="6087"/>
        <v>1.0468</v>
      </c>
      <c r="V611" s="20">
        <f t="shared" si="6087"/>
        <v>1.0529</v>
      </c>
      <c r="W611" s="91">
        <f t="shared" ref="W611:X611" si="6088">(1+E611)*$L611</f>
        <v>0.949478292</v>
      </c>
      <c r="X611" s="91">
        <f t="shared" si="6088"/>
        <v>0.951337548</v>
      </c>
      <c r="Y611" s="91">
        <f t="shared" ref="Y611:Z611" si="6089">(1+G611)*$M611</f>
        <v>139.4622965</v>
      </c>
      <c r="Z611" s="91">
        <f t="shared" si="6089"/>
        <v>140.1444453</v>
      </c>
      <c r="AA611" s="20"/>
      <c r="AB611" s="86">
        <v>45047.0</v>
      </c>
      <c r="AC611" s="92">
        <f t="shared" ref="AC611:AI611" si="6090">LN(T611/T610)</f>
        <v>0.0002871500379</v>
      </c>
      <c r="AD611" s="92">
        <f t="shared" si="6090"/>
        <v>0</v>
      </c>
      <c r="AE611" s="92">
        <f t="shared" si="6090"/>
        <v>-0.00009497127126</v>
      </c>
      <c r="AF611" s="92">
        <f t="shared" si="6090"/>
        <v>0.003407158322</v>
      </c>
      <c r="AG611" s="92">
        <f t="shared" si="6090"/>
        <v>0.003407158322</v>
      </c>
      <c r="AH611" s="92">
        <f t="shared" si="6090"/>
        <v>0.008474600113</v>
      </c>
      <c r="AI611" s="92">
        <f t="shared" si="6090"/>
        <v>0.008504374842</v>
      </c>
      <c r="AJ611" s="20"/>
      <c r="AK611" s="20">
        <f t="shared" ref="AK611:AQ611" si="6091">AC611*AC611</f>
        <v>0.00000008245514425</v>
      </c>
      <c r="AL611" s="20">
        <f t="shared" si="6091"/>
        <v>0</v>
      </c>
      <c r="AM611" s="20">
        <f t="shared" si="6091"/>
        <v>0.000000009019542365</v>
      </c>
      <c r="AN611" s="20">
        <f t="shared" si="6091"/>
        <v>0.00001160872783</v>
      </c>
      <c r="AO611" s="20">
        <f t="shared" si="6091"/>
        <v>0.00001160872783</v>
      </c>
      <c r="AP611" s="20">
        <f t="shared" si="6091"/>
        <v>0.00007181884707</v>
      </c>
      <c r="AQ611" s="20">
        <f t="shared" si="6091"/>
        <v>0.00007232439145</v>
      </c>
      <c r="AR611" s="20"/>
      <c r="AS611" s="20">
        <f t="shared" ref="AS611:AX611" si="6092">$AC611*AD611</f>
        <v>0</v>
      </c>
      <c r="AT611" s="20">
        <f t="shared" si="6092"/>
        <v>-0.00000002727100414</v>
      </c>
      <c r="AU611" s="20">
        <f t="shared" si="6092"/>
        <v>0.0000009783656411</v>
      </c>
      <c r="AV611" s="20">
        <f t="shared" si="6092"/>
        <v>0.0000009783656411</v>
      </c>
      <c r="AW611" s="20">
        <f t="shared" si="6092"/>
        <v>0.000002433481743</v>
      </c>
      <c r="AX611" s="20">
        <f t="shared" si="6092"/>
        <v>0.000002442031558</v>
      </c>
      <c r="AY611" s="20"/>
      <c r="AZ611" s="20">
        <f t="shared" ref="AZ611:BD611" si="6093">$AD611*AE611</f>
        <v>0</v>
      </c>
      <c r="BA611" s="20">
        <f t="shared" si="6093"/>
        <v>0</v>
      </c>
      <c r="BB611" s="20">
        <f t="shared" si="6093"/>
        <v>0</v>
      </c>
      <c r="BC611" s="20">
        <f t="shared" si="6093"/>
        <v>0</v>
      </c>
      <c r="BD611" s="20">
        <f t="shared" si="6093"/>
        <v>0</v>
      </c>
      <c r="BE611" s="20"/>
      <c r="BF611" s="20">
        <f t="shared" ref="BF611:BI611" si="6094">$AE611*AF611</f>
        <v>-0.0000003235821572</v>
      </c>
      <c r="BG611" s="20">
        <f t="shared" si="6094"/>
        <v>-0.0000003235821572</v>
      </c>
      <c r="BH611" s="20">
        <f t="shared" si="6094"/>
        <v>-0.0000008048435461</v>
      </c>
      <c r="BI611" s="20">
        <f t="shared" si="6094"/>
        <v>-0.00000080767129</v>
      </c>
      <c r="BJ611" s="20"/>
      <c r="BK611" s="20">
        <f t="shared" ref="BK611:BM611" si="6095">$AF611*AG611</f>
        <v>0.00001160872783</v>
      </c>
      <c r="BL611" s="20">
        <f t="shared" si="6095"/>
        <v>0.0000288743043</v>
      </c>
      <c r="BM611" s="20">
        <f t="shared" si="6095"/>
        <v>0.00002897575151</v>
      </c>
      <c r="BN611" s="20"/>
      <c r="BO611" s="20">
        <f t="shared" ref="BO611:BP611" si="6096">$AG611*AH611</f>
        <v>0.0000288743043</v>
      </c>
      <c r="BP611" s="20">
        <f t="shared" si="6096"/>
        <v>0.00002897575151</v>
      </c>
      <c r="BQ611" s="20"/>
      <c r="BR611" s="20">
        <f t="shared" si="27"/>
        <v>0.00007207117599</v>
      </c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/>
      <c r="DB611" s="20"/>
      <c r="DC611" s="20"/>
      <c r="DD611" s="20"/>
      <c r="DE611" s="20"/>
    </row>
    <row r="612" ht="15.75" customHeight="1">
      <c r="A612" s="86">
        <v>45048.0</v>
      </c>
      <c r="B612" s="490">
        <v>0.0449</v>
      </c>
      <c r="C612" s="490">
        <v>0.0471</v>
      </c>
      <c r="D612" s="490">
        <v>0.0533</v>
      </c>
      <c r="E612" s="20">
        <v>0.041639999999999996</v>
      </c>
      <c r="F612" s="20">
        <v>0.04386999999999999</v>
      </c>
      <c r="G612" s="20">
        <v>0.01413</v>
      </c>
      <c r="H612" s="20">
        <v>0.01909</v>
      </c>
      <c r="I612" s="20" t="s">
        <v>185</v>
      </c>
      <c r="J612" s="20"/>
      <c r="K612" s="86">
        <v>45048.0</v>
      </c>
      <c r="L612" s="89">
        <v>0.9093</v>
      </c>
      <c r="M612" s="89">
        <v>136.62</v>
      </c>
      <c r="N612" s="20"/>
      <c r="O612" s="20"/>
      <c r="P612" s="20"/>
      <c r="Q612" s="20"/>
      <c r="R612" s="20"/>
      <c r="S612" s="86">
        <v>45048.0</v>
      </c>
      <c r="T612" s="20">
        <f t="shared" ref="T612:V612" si="6097">(1+B612)*1</f>
        <v>1.0449</v>
      </c>
      <c r="U612" s="20">
        <f t="shared" si="6097"/>
        <v>1.0471</v>
      </c>
      <c r="V612" s="20">
        <f t="shared" si="6097"/>
        <v>1.0533</v>
      </c>
      <c r="W612" s="91">
        <f t="shared" ref="W612:X612" si="6098">(1+E612)*$L612</f>
        <v>0.947163252</v>
      </c>
      <c r="X612" s="91">
        <f t="shared" si="6098"/>
        <v>0.949190991</v>
      </c>
      <c r="Y612" s="91">
        <f t="shared" ref="Y612:Z612" si="6099">(1+G612)*$M612</f>
        <v>138.5504406</v>
      </c>
      <c r="Z612" s="91">
        <f t="shared" si="6099"/>
        <v>139.2280758</v>
      </c>
      <c r="AA612" s="20"/>
      <c r="AB612" s="86">
        <v>45048.0</v>
      </c>
      <c r="AC612" s="92">
        <f t="shared" ref="AC612:AI612" si="6100">LN(T612/T611)</f>
        <v>0</v>
      </c>
      <c r="AD612" s="92">
        <f t="shared" si="6100"/>
        <v>0.0002865466374</v>
      </c>
      <c r="AE612" s="92">
        <f t="shared" si="6100"/>
        <v>0.0003798309798</v>
      </c>
      <c r="AF612" s="92">
        <f t="shared" si="6100"/>
        <v>-0.002441200507</v>
      </c>
      <c r="AG612" s="92">
        <f t="shared" si="6100"/>
        <v>-0.002258906266</v>
      </c>
      <c r="AH612" s="92">
        <f t="shared" si="6100"/>
        <v>-0.006559837361</v>
      </c>
      <c r="AI612" s="92">
        <f t="shared" si="6100"/>
        <v>-0.006560221333</v>
      </c>
      <c r="AJ612" s="20"/>
      <c r="AK612" s="20">
        <f t="shared" ref="AK612:AQ612" si="6101">AC612*AC612</f>
        <v>0</v>
      </c>
      <c r="AL612" s="20">
        <f t="shared" si="6101"/>
        <v>0.00000008210897542</v>
      </c>
      <c r="AM612" s="20">
        <f t="shared" si="6101"/>
        <v>0.0000001442715732</v>
      </c>
      <c r="AN612" s="20">
        <f t="shared" si="6101"/>
        <v>0.000005959459917</v>
      </c>
      <c r="AO612" s="20">
        <f t="shared" si="6101"/>
        <v>0.000005102657519</v>
      </c>
      <c r="AP612" s="20">
        <f t="shared" si="6101"/>
        <v>0.00004303146621</v>
      </c>
      <c r="AQ612" s="20">
        <f t="shared" si="6101"/>
        <v>0.00004303650394</v>
      </c>
      <c r="AR612" s="20"/>
      <c r="AS612" s="20">
        <f t="shared" ref="AS612:AX612" si="6102">$AC612*AD612</f>
        <v>0</v>
      </c>
      <c r="AT612" s="20">
        <f t="shared" si="6102"/>
        <v>0</v>
      </c>
      <c r="AU612" s="20">
        <f t="shared" si="6102"/>
        <v>0</v>
      </c>
      <c r="AV612" s="20">
        <f t="shared" si="6102"/>
        <v>0</v>
      </c>
      <c r="AW612" s="20">
        <f t="shared" si="6102"/>
        <v>0</v>
      </c>
      <c r="AX612" s="20">
        <f t="shared" si="6102"/>
        <v>0</v>
      </c>
      <c r="AY612" s="20"/>
      <c r="AZ612" s="20">
        <f t="shared" ref="AZ612:BD612" si="6103">$AD612*AE612</f>
        <v>0.00000010883929</v>
      </c>
      <c r="BA612" s="20">
        <f t="shared" si="6103"/>
        <v>-0.0000006995177967</v>
      </c>
      <c r="BB612" s="20">
        <f t="shared" si="6103"/>
        <v>-0.0000006472819948</v>
      </c>
      <c r="BC612" s="20">
        <f t="shared" si="6103"/>
        <v>-0.000001879699338</v>
      </c>
      <c r="BD612" s="20">
        <f t="shared" si="6103"/>
        <v>-0.000001879809364</v>
      </c>
      <c r="BE612" s="20"/>
      <c r="BF612" s="20">
        <f t="shared" ref="BF612:BI612" si="6104">$AE612*AF612</f>
        <v>-0.0000009272435805</v>
      </c>
      <c r="BG612" s="20">
        <f t="shared" si="6104"/>
        <v>-0.0000008580025803</v>
      </c>
      <c r="BH612" s="20">
        <f t="shared" si="6104"/>
        <v>-0.000002491629452</v>
      </c>
      <c r="BI612" s="20">
        <f t="shared" si="6104"/>
        <v>-0.000002491775297</v>
      </c>
      <c r="BJ612" s="20"/>
      <c r="BK612" s="20">
        <f t="shared" ref="BK612:BM612" si="6105">$AF612*AG612</f>
        <v>0.000005514443123</v>
      </c>
      <c r="BL612" s="20">
        <f t="shared" si="6105"/>
        <v>0.00001601387829</v>
      </c>
      <c r="BM612" s="20">
        <f t="shared" si="6105"/>
        <v>0.00001601481565</v>
      </c>
      <c r="BN612" s="20"/>
      <c r="BO612" s="20">
        <f t="shared" ref="BO612:BP612" si="6106">$AG612*AH612</f>
        <v>0.00001481805772</v>
      </c>
      <c r="BP612" s="20">
        <f t="shared" si="6106"/>
        <v>0.00001481892508</v>
      </c>
      <c r="BQ612" s="20"/>
      <c r="BR612" s="20">
        <f t="shared" si="27"/>
        <v>0.000043033985</v>
      </c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/>
      <c r="DB612" s="20"/>
      <c r="DC612" s="20"/>
      <c r="DD612" s="20"/>
      <c r="DE612" s="20"/>
    </row>
    <row r="613" ht="15.75" customHeight="1">
      <c r="A613" s="86">
        <v>45049.0</v>
      </c>
      <c r="B613" s="490">
        <v>0.044199999999999996</v>
      </c>
      <c r="C613" s="490">
        <v>0.0463</v>
      </c>
      <c r="D613" s="490">
        <v>0.0526</v>
      </c>
      <c r="E613" s="20">
        <v>0.04147</v>
      </c>
      <c r="F613" s="20">
        <v>0.04369</v>
      </c>
      <c r="G613" s="20">
        <v>0.01413</v>
      </c>
      <c r="H613" s="20">
        <v>0.01909</v>
      </c>
      <c r="I613" s="20" t="s">
        <v>185</v>
      </c>
      <c r="J613" s="20"/>
      <c r="K613" s="86">
        <v>45049.0</v>
      </c>
      <c r="L613" s="89">
        <v>0.9044</v>
      </c>
      <c r="M613" s="89">
        <v>134.75</v>
      </c>
      <c r="N613" s="20"/>
      <c r="O613" s="20"/>
      <c r="P613" s="20"/>
      <c r="Q613" s="20"/>
      <c r="R613" s="20"/>
      <c r="S613" s="86">
        <v>45049.0</v>
      </c>
      <c r="T613" s="20">
        <f t="shared" ref="T613:V613" si="6107">(1+B613)*1</f>
        <v>1.0442</v>
      </c>
      <c r="U613" s="20">
        <f t="shared" si="6107"/>
        <v>1.0463</v>
      </c>
      <c r="V613" s="20">
        <f t="shared" si="6107"/>
        <v>1.0526</v>
      </c>
      <c r="W613" s="91">
        <f t="shared" ref="W613:X613" si="6108">(1+E613)*$L613</f>
        <v>0.941905468</v>
      </c>
      <c r="X613" s="91">
        <f t="shared" si="6108"/>
        <v>0.943913236</v>
      </c>
      <c r="Y613" s="91">
        <f t="shared" ref="Y613:Z613" si="6109">(1+G613)*$M613</f>
        <v>136.6540175</v>
      </c>
      <c r="Z613" s="91">
        <f t="shared" si="6109"/>
        <v>137.3223775</v>
      </c>
      <c r="AA613" s="20"/>
      <c r="AB613" s="86">
        <v>45049.0</v>
      </c>
      <c r="AC613" s="92">
        <f t="shared" ref="AC613:AI613" si="6110">LN(T613/T612)</f>
        <v>-0.0006701450636</v>
      </c>
      <c r="AD613" s="92">
        <f t="shared" si="6110"/>
        <v>-0.0007643069064</v>
      </c>
      <c r="AE613" s="92">
        <f t="shared" si="6110"/>
        <v>-0.0006647989228</v>
      </c>
      <c r="AF613" s="92">
        <f t="shared" si="6110"/>
        <v>-0.005566549825</v>
      </c>
      <c r="AG613" s="92">
        <f t="shared" si="6110"/>
        <v>-0.005575782462</v>
      </c>
      <c r="AH613" s="92">
        <f t="shared" si="6110"/>
        <v>-0.01378213951</v>
      </c>
      <c r="AI613" s="92">
        <f t="shared" si="6110"/>
        <v>-0.01378213951</v>
      </c>
      <c r="AJ613" s="20"/>
      <c r="AK613" s="20">
        <f t="shared" ref="AK613:AQ613" si="6111">AC613*AC613</f>
        <v>0.0000004490944063</v>
      </c>
      <c r="AL613" s="20">
        <f t="shared" si="6111"/>
        <v>0.0000005841650472</v>
      </c>
      <c r="AM613" s="20">
        <f t="shared" si="6111"/>
        <v>0.0000004419576078</v>
      </c>
      <c r="AN613" s="20">
        <f t="shared" si="6111"/>
        <v>0.00003098647696</v>
      </c>
      <c r="AO613" s="20">
        <f t="shared" si="6111"/>
        <v>0.00003108935006</v>
      </c>
      <c r="AP613" s="20">
        <f t="shared" si="6111"/>
        <v>0.0001899473696</v>
      </c>
      <c r="AQ613" s="20">
        <f t="shared" si="6111"/>
        <v>0.0001899473696</v>
      </c>
      <c r="AR613" s="20"/>
      <c r="AS613" s="20">
        <f t="shared" ref="AS613:AX613" si="6112">$AC613*AD613</f>
        <v>0.0000005121965004</v>
      </c>
      <c r="AT613" s="20">
        <f t="shared" si="6112"/>
        <v>0.0000004455117164</v>
      </c>
      <c r="AU613" s="20">
        <f t="shared" si="6112"/>
        <v>0.000003730395887</v>
      </c>
      <c r="AV613" s="20">
        <f t="shared" si="6112"/>
        <v>0.000003736583092</v>
      </c>
      <c r="AW613" s="20">
        <f t="shared" si="6112"/>
        <v>0.000009236032762</v>
      </c>
      <c r="AX613" s="20">
        <f t="shared" si="6112"/>
        <v>0.000009236032762</v>
      </c>
      <c r="AY613" s="20"/>
      <c r="AZ613" s="20">
        <f t="shared" ref="AZ613:BD613" si="6113">$AD613*AE613</f>
        <v>0.0000005081104081</v>
      </c>
      <c r="BA613" s="20">
        <f t="shared" si="6113"/>
        <v>0.000004254552476</v>
      </c>
      <c r="BB613" s="20">
        <f t="shared" si="6113"/>
        <v>0.000004261609044</v>
      </c>
      <c r="BC613" s="20">
        <f t="shared" si="6113"/>
        <v>0.00001053378442</v>
      </c>
      <c r="BD613" s="20">
        <f t="shared" si="6113"/>
        <v>0.00001053378442</v>
      </c>
      <c r="BE613" s="20"/>
      <c r="BF613" s="20">
        <f t="shared" ref="BF613:BI613" si="6114">$AE613*AF613</f>
        <v>0.000003700636328</v>
      </c>
      <c r="BG613" s="20">
        <f t="shared" si="6114"/>
        <v>0.000003706774174</v>
      </c>
      <c r="BH613" s="20">
        <f t="shared" si="6114"/>
        <v>0.000009162351503</v>
      </c>
      <c r="BI613" s="20">
        <f t="shared" si="6114"/>
        <v>0.000009162351503</v>
      </c>
      <c r="BJ613" s="20"/>
      <c r="BK613" s="20">
        <f t="shared" ref="BK613:BM613" si="6115">$AF613*AG613</f>
        <v>0.00003103787089</v>
      </c>
      <c r="BL613" s="20">
        <f t="shared" si="6115"/>
        <v>0.00007671896631</v>
      </c>
      <c r="BM613" s="20">
        <f t="shared" si="6115"/>
        <v>0.00007671896631</v>
      </c>
      <c r="BN613" s="20"/>
      <c r="BO613" s="20">
        <f t="shared" ref="BO613:BP613" si="6116">$AG613*AH613</f>
        <v>0.00007684621179</v>
      </c>
      <c r="BP613" s="20">
        <f t="shared" si="6116"/>
        <v>0.00007684621179</v>
      </c>
      <c r="BQ613" s="20"/>
      <c r="BR613" s="20">
        <f t="shared" si="27"/>
        <v>0.0001899473696</v>
      </c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0"/>
      <c r="DB613" s="20"/>
      <c r="DC613" s="20"/>
      <c r="DD613" s="20"/>
      <c r="DE613" s="20"/>
    </row>
    <row r="614" ht="15.75" customHeight="1">
      <c r="A614" s="86">
        <v>45050.0</v>
      </c>
      <c r="B614" s="490">
        <v>0.0433</v>
      </c>
      <c r="C614" s="490">
        <v>0.0453</v>
      </c>
      <c r="D614" s="490">
        <v>0.0521</v>
      </c>
      <c r="E614" s="20">
        <v>0.04134</v>
      </c>
      <c r="F614" s="20">
        <v>0.04367</v>
      </c>
      <c r="G614" s="20">
        <v>0.01413</v>
      </c>
      <c r="H614" s="20">
        <v>0.01909</v>
      </c>
      <c r="I614" s="20" t="s">
        <v>185</v>
      </c>
      <c r="J614" s="20"/>
      <c r="K614" s="86">
        <v>45050.0</v>
      </c>
      <c r="L614" s="89">
        <v>0.9084</v>
      </c>
      <c r="M614" s="89">
        <v>134.37</v>
      </c>
      <c r="N614" s="20"/>
      <c r="O614" s="20"/>
      <c r="P614" s="20"/>
      <c r="Q614" s="20"/>
      <c r="R614" s="20"/>
      <c r="S614" s="86">
        <v>45050.0</v>
      </c>
      <c r="T614" s="20">
        <f t="shared" ref="T614:V614" si="6117">(1+B614)*1</f>
        <v>1.0433</v>
      </c>
      <c r="U614" s="20">
        <f t="shared" si="6117"/>
        <v>1.0453</v>
      </c>
      <c r="V614" s="20">
        <f t="shared" si="6117"/>
        <v>1.0521</v>
      </c>
      <c r="W614" s="91">
        <f t="shared" ref="W614:X614" si="6118">(1+E614)*$L614</f>
        <v>0.945953256</v>
      </c>
      <c r="X614" s="91">
        <f t="shared" si="6118"/>
        <v>0.948069828</v>
      </c>
      <c r="Y614" s="91">
        <f t="shared" ref="Y614:Z614" si="6119">(1+G614)*$M614</f>
        <v>136.2686481</v>
      </c>
      <c r="Z614" s="91">
        <f t="shared" si="6119"/>
        <v>136.9351233</v>
      </c>
      <c r="AA614" s="20"/>
      <c r="AB614" s="86">
        <v>45050.0</v>
      </c>
      <c r="AC614" s="92">
        <f t="shared" ref="AC614:AI614" si="6120">LN(T614/T613)</f>
        <v>-0.0008622755025</v>
      </c>
      <c r="AD614" s="92">
        <f t="shared" si="6120"/>
        <v>-0.0009562058483</v>
      </c>
      <c r="AE614" s="92">
        <f t="shared" si="6120"/>
        <v>-0.0004751271054</v>
      </c>
      <c r="AF614" s="92">
        <f t="shared" si="6120"/>
        <v>0.00428823847</v>
      </c>
      <c r="AG614" s="92">
        <f t="shared" si="6120"/>
        <v>0.004393906866</v>
      </c>
      <c r="AH614" s="92">
        <f t="shared" si="6120"/>
        <v>-0.002824020902</v>
      </c>
      <c r="AI614" s="92">
        <f t="shared" si="6120"/>
        <v>-0.002824020902</v>
      </c>
      <c r="AJ614" s="20"/>
      <c r="AK614" s="20">
        <f t="shared" ref="AK614:AQ614" si="6121">AC614*AC614</f>
        <v>0.0000007435190423</v>
      </c>
      <c r="AL614" s="20">
        <f t="shared" si="6121"/>
        <v>0.0000009143296244</v>
      </c>
      <c r="AM614" s="20">
        <f t="shared" si="6121"/>
        <v>0.0000002257457663</v>
      </c>
      <c r="AN614" s="20">
        <f t="shared" si="6121"/>
        <v>0.00001838898917</v>
      </c>
      <c r="AO614" s="20">
        <f t="shared" si="6121"/>
        <v>0.00001930641754</v>
      </c>
      <c r="AP614" s="20">
        <f t="shared" si="6121"/>
        <v>0.000007975094054</v>
      </c>
      <c r="AQ614" s="20">
        <f t="shared" si="6121"/>
        <v>0.000007975094054</v>
      </c>
      <c r="AR614" s="20"/>
      <c r="AS614" s="20">
        <f t="shared" ref="AS614:AX614" si="6122">$AC614*AD614</f>
        <v>0.0000008245128784</v>
      </c>
      <c r="AT614" s="20">
        <f t="shared" si="6122"/>
        <v>0.0000004096904636</v>
      </c>
      <c r="AU614" s="20">
        <f t="shared" si="6122"/>
        <v>-0.000003697642981</v>
      </c>
      <c r="AV614" s="20">
        <f t="shared" si="6122"/>
        <v>-0.000003788758251</v>
      </c>
      <c r="AW614" s="20">
        <f t="shared" si="6122"/>
        <v>0.000002435084042</v>
      </c>
      <c r="AX614" s="20">
        <f t="shared" si="6122"/>
        <v>0.000002435084042</v>
      </c>
      <c r="AY614" s="20"/>
      <c r="AZ614" s="20">
        <f t="shared" ref="AZ614:BD614" si="6123">$AD614*AE614</f>
        <v>0.0000004543193169</v>
      </c>
      <c r="BA614" s="20">
        <f t="shared" si="6123"/>
        <v>-0.000004100438704</v>
      </c>
      <c r="BB614" s="20">
        <f t="shared" si="6123"/>
        <v>-0.000004201479442</v>
      </c>
      <c r="BC614" s="20">
        <f t="shared" si="6123"/>
        <v>0.000002700345302</v>
      </c>
      <c r="BD614" s="20">
        <f t="shared" si="6123"/>
        <v>0.000002700345302</v>
      </c>
      <c r="BE614" s="20"/>
      <c r="BF614" s="20">
        <f t="shared" ref="BF614:BI614" si="6124">$AE614*AF614</f>
        <v>-0.000002037458332</v>
      </c>
      <c r="BG614" s="20">
        <f t="shared" si="6124"/>
        <v>-0.000002087664251</v>
      </c>
      <c r="BH614" s="20">
        <f t="shared" si="6124"/>
        <v>0.000001341768877</v>
      </c>
      <c r="BI614" s="20">
        <f t="shared" si="6124"/>
        <v>0.000001341768877</v>
      </c>
      <c r="BJ614" s="20"/>
      <c r="BK614" s="20">
        <f t="shared" ref="BK614:BM614" si="6125">$AF614*AG614</f>
        <v>0.00001884212045</v>
      </c>
      <c r="BL614" s="20">
        <f t="shared" si="6125"/>
        <v>-0.00001211007507</v>
      </c>
      <c r="BM614" s="20">
        <f t="shared" si="6125"/>
        <v>-0.00001211007507</v>
      </c>
      <c r="BN614" s="20"/>
      <c r="BO614" s="20">
        <f t="shared" ref="BO614:BP614" si="6126">$AG614*AH614</f>
        <v>-0.00001240848483</v>
      </c>
      <c r="BP614" s="20">
        <f t="shared" si="6126"/>
        <v>-0.00001240848483</v>
      </c>
      <c r="BQ614" s="20"/>
      <c r="BR614" s="20">
        <f t="shared" si="27"/>
        <v>0.000007975094054</v>
      </c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  <c r="CW614" s="20"/>
      <c r="CX614" s="20"/>
      <c r="CY614" s="20"/>
      <c r="CZ614" s="20"/>
      <c r="DA614" s="20"/>
      <c r="DB614" s="20"/>
      <c r="DC614" s="20"/>
      <c r="DD614" s="20"/>
      <c r="DE614" s="20"/>
    </row>
    <row r="615" ht="15.75" customHeight="1">
      <c r="A615" s="86">
        <v>45051.0</v>
      </c>
      <c r="B615" s="490">
        <v>0.0433</v>
      </c>
      <c r="C615" s="490">
        <v>0.0454</v>
      </c>
      <c r="D615" s="490">
        <v>0.052199999999999996</v>
      </c>
      <c r="E615" s="20">
        <v>0.04138</v>
      </c>
      <c r="F615" s="20">
        <v>0.04376</v>
      </c>
      <c r="G615" s="20">
        <v>0.01413</v>
      </c>
      <c r="H615" s="20">
        <v>0.01909</v>
      </c>
      <c r="I615" s="20" t="s">
        <v>185</v>
      </c>
      <c r="J615" s="20"/>
      <c r="K615" s="86">
        <v>45051.0</v>
      </c>
      <c r="L615" s="89">
        <v>0.9081</v>
      </c>
      <c r="M615" s="89">
        <v>134.93</v>
      </c>
      <c r="N615" s="20"/>
      <c r="O615" s="20"/>
      <c r="P615" s="20"/>
      <c r="Q615" s="20"/>
      <c r="R615" s="20"/>
      <c r="S615" s="86">
        <v>45051.0</v>
      </c>
      <c r="T615" s="20">
        <f t="shared" ref="T615:V615" si="6127">(1+B615)*1</f>
        <v>1.0433</v>
      </c>
      <c r="U615" s="20">
        <f t="shared" si="6127"/>
        <v>1.0454</v>
      </c>
      <c r="V615" s="20">
        <f t="shared" si="6127"/>
        <v>1.0522</v>
      </c>
      <c r="W615" s="91">
        <f t="shared" ref="W615:X615" si="6128">(1+E615)*$L615</f>
        <v>0.945677178</v>
      </c>
      <c r="X615" s="91">
        <f t="shared" si="6128"/>
        <v>0.947838456</v>
      </c>
      <c r="Y615" s="91">
        <f t="shared" ref="Y615:Z615" si="6129">(1+G615)*$M615</f>
        <v>136.8365609</v>
      </c>
      <c r="Z615" s="91">
        <f t="shared" si="6129"/>
        <v>137.5058137</v>
      </c>
      <c r="AA615" s="20"/>
      <c r="AB615" s="86">
        <v>45051.0</v>
      </c>
      <c r="AC615" s="92">
        <f t="shared" ref="AC615:AI615" si="6130">LN(T615/T614)</f>
        <v>0</v>
      </c>
      <c r="AD615" s="92">
        <f t="shared" si="6130"/>
        <v>0.00009566174016</v>
      </c>
      <c r="AE615" s="92">
        <f t="shared" si="6130"/>
        <v>0.00009504348246</v>
      </c>
      <c r="AF615" s="92">
        <f t="shared" si="6130"/>
        <v>-0.0002918942273</v>
      </c>
      <c r="AG615" s="92">
        <f t="shared" si="6130"/>
        <v>-0.0002440750991</v>
      </c>
      <c r="AH615" s="92">
        <f t="shared" si="6130"/>
        <v>0.004158936555</v>
      </c>
      <c r="AI615" s="92">
        <f t="shared" si="6130"/>
        <v>0.004158936555</v>
      </c>
      <c r="AJ615" s="20"/>
      <c r="AK615" s="20">
        <f t="shared" ref="AK615:AQ615" si="6131">AC615*AC615</f>
        <v>0</v>
      </c>
      <c r="AL615" s="20">
        <f t="shared" si="6131"/>
        <v>0.00000000915116853</v>
      </c>
      <c r="AM615" s="20">
        <f t="shared" si="6131"/>
        <v>0.000000009033263559</v>
      </c>
      <c r="AN615" s="20">
        <f t="shared" si="6131"/>
        <v>0.00000008520223995</v>
      </c>
      <c r="AO615" s="20">
        <f t="shared" si="6131"/>
        <v>0.000000059572654</v>
      </c>
      <c r="AP615" s="20">
        <f t="shared" si="6131"/>
        <v>0.00001729675327</v>
      </c>
      <c r="AQ615" s="20">
        <f t="shared" si="6131"/>
        <v>0.00001729675327</v>
      </c>
      <c r="AR615" s="20"/>
      <c r="AS615" s="20">
        <f t="shared" ref="AS615:AX615" si="6132">$AC615*AD615</f>
        <v>0</v>
      </c>
      <c r="AT615" s="20">
        <f t="shared" si="6132"/>
        <v>0</v>
      </c>
      <c r="AU615" s="20">
        <f t="shared" si="6132"/>
        <v>0</v>
      </c>
      <c r="AV615" s="20">
        <f t="shared" si="6132"/>
        <v>0</v>
      </c>
      <c r="AW615" s="20">
        <f t="shared" si="6132"/>
        <v>0</v>
      </c>
      <c r="AX615" s="20">
        <f t="shared" si="6132"/>
        <v>0</v>
      </c>
      <c r="AY615" s="20"/>
      <c r="AZ615" s="20">
        <f t="shared" ref="AZ615:BD615" si="6133">$AD615*AE615</f>
        <v>0.000000009092024923</v>
      </c>
      <c r="BA615" s="20">
        <f t="shared" si="6133"/>
        <v>-0.00000002792310973</v>
      </c>
      <c r="BB615" s="20">
        <f t="shared" si="6133"/>
        <v>-0.00000002334864871</v>
      </c>
      <c r="BC615" s="20">
        <f t="shared" si="6133"/>
        <v>0.0000003978511081</v>
      </c>
      <c r="BD615" s="20">
        <f t="shared" si="6133"/>
        <v>0.0000003978511081</v>
      </c>
      <c r="BE615" s="20"/>
      <c r="BF615" s="20">
        <f t="shared" ref="BF615:BI615" si="6134">$AE615*AF615</f>
        <v>-0.00000002774264388</v>
      </c>
      <c r="BG615" s="20">
        <f t="shared" si="6134"/>
        <v>-0.0000000231977474</v>
      </c>
      <c r="BH615" s="20">
        <f t="shared" si="6134"/>
        <v>0.0000003952798136</v>
      </c>
      <c r="BI615" s="20">
        <f t="shared" si="6134"/>
        <v>0.0000003952798136</v>
      </c>
      <c r="BJ615" s="20"/>
      <c r="BK615" s="20">
        <f t="shared" ref="BK615:BM615" si="6135">$AF615*AG615</f>
        <v>0.00000007124411246</v>
      </c>
      <c r="BL615" s="20">
        <f t="shared" si="6135"/>
        <v>-0.000001213969572</v>
      </c>
      <c r="BM615" s="20">
        <f t="shared" si="6135"/>
        <v>-0.000001213969572</v>
      </c>
      <c r="BN615" s="20"/>
      <c r="BO615" s="20">
        <f t="shared" ref="BO615:BP615" si="6136">$AG615*AH615</f>
        <v>-0.000001015092852</v>
      </c>
      <c r="BP615" s="20">
        <f t="shared" si="6136"/>
        <v>-0.000001015092852</v>
      </c>
      <c r="BQ615" s="20"/>
      <c r="BR615" s="20">
        <f t="shared" si="27"/>
        <v>0.00001729675327</v>
      </c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0"/>
      <c r="DB615" s="20"/>
      <c r="DC615" s="20"/>
      <c r="DD615" s="20"/>
      <c r="DE615" s="20"/>
    </row>
    <row r="616" ht="15.75" customHeight="1">
      <c r="A616" s="86">
        <v>45054.0</v>
      </c>
      <c r="B616" s="490">
        <v>0.0435</v>
      </c>
      <c r="C616" s="490">
        <v>0.0455</v>
      </c>
      <c r="D616" s="490">
        <v>0.0524</v>
      </c>
      <c r="E616" s="20">
        <v>0.04141</v>
      </c>
      <c r="F616" s="20">
        <v>0.04394</v>
      </c>
      <c r="G616" s="20">
        <v>0.01403</v>
      </c>
      <c r="H616" s="20">
        <v>0.01894</v>
      </c>
      <c r="I616" s="20" t="s">
        <v>185</v>
      </c>
      <c r="J616" s="20"/>
      <c r="K616" s="86">
        <v>45054.0</v>
      </c>
      <c r="L616" s="89">
        <v>0.909</v>
      </c>
      <c r="M616" s="89">
        <v>135.17</v>
      </c>
      <c r="N616" s="20"/>
      <c r="O616" s="20"/>
      <c r="P616" s="20"/>
      <c r="Q616" s="20"/>
      <c r="R616" s="20"/>
      <c r="S616" s="86">
        <v>45054.0</v>
      </c>
      <c r="T616" s="20">
        <f t="shared" ref="T616:V616" si="6137">(1+B616)*1</f>
        <v>1.0435</v>
      </c>
      <c r="U616" s="20">
        <f t="shared" si="6137"/>
        <v>1.0455</v>
      </c>
      <c r="V616" s="20">
        <f t="shared" si="6137"/>
        <v>1.0524</v>
      </c>
      <c r="W616" s="91">
        <f t="shared" ref="W616:X616" si="6138">(1+E616)*$L616</f>
        <v>0.94664169</v>
      </c>
      <c r="X616" s="91">
        <f t="shared" si="6138"/>
        <v>0.94894146</v>
      </c>
      <c r="Y616" s="91">
        <f t="shared" ref="Y616:Z616" si="6139">(1+G616)*$M616</f>
        <v>137.0664351</v>
      </c>
      <c r="Z616" s="91">
        <f t="shared" si="6139"/>
        <v>137.7301198</v>
      </c>
      <c r="AA616" s="20"/>
      <c r="AB616" s="86">
        <v>45054.0</v>
      </c>
      <c r="AC616" s="92">
        <f t="shared" ref="AC616:AI616" si="6140">LN(T616/T615)</f>
        <v>0.0001916810433</v>
      </c>
      <c r="AD616" s="92">
        <f t="shared" si="6140"/>
        <v>0.00009565258987</v>
      </c>
      <c r="AE616" s="92">
        <f t="shared" si="6140"/>
        <v>0.0001900598694</v>
      </c>
      <c r="AF616" s="92">
        <f t="shared" si="6140"/>
        <v>0.001019396995</v>
      </c>
      <c r="AG616" s="92">
        <f t="shared" si="6140"/>
        <v>0.001163028051</v>
      </c>
      <c r="AH616" s="92">
        <f t="shared" si="6140"/>
        <v>0.001678508504</v>
      </c>
      <c r="AI616" s="92">
        <f t="shared" si="6140"/>
        <v>0.001629919079</v>
      </c>
      <c r="AJ616" s="20"/>
      <c r="AK616" s="20">
        <f t="shared" ref="AK616:AQ616" si="6141">AC616*AC616</f>
        <v>0.00000003674162237</v>
      </c>
      <c r="AL616" s="20">
        <f t="shared" si="6141"/>
        <v>0.000000009149417948</v>
      </c>
      <c r="AM616" s="20">
        <f t="shared" si="6141"/>
        <v>0.00000003612275397</v>
      </c>
      <c r="AN616" s="20">
        <f t="shared" si="6141"/>
        <v>0.000001039170233</v>
      </c>
      <c r="AO616" s="20">
        <f t="shared" si="6141"/>
        <v>0.000001352634247</v>
      </c>
      <c r="AP616" s="20">
        <f t="shared" si="6141"/>
        <v>0.000002817390797</v>
      </c>
      <c r="AQ616" s="20">
        <f t="shared" si="6141"/>
        <v>0.000002656636205</v>
      </c>
      <c r="AR616" s="20"/>
      <c r="AS616" s="20">
        <f t="shared" ref="AS616:AX616" si="6142">$AC616*AD616</f>
        <v>0.00000001833478822</v>
      </c>
      <c r="AT616" s="20">
        <f t="shared" si="6142"/>
        <v>0.00000003643087407</v>
      </c>
      <c r="AU616" s="20">
        <f t="shared" si="6142"/>
        <v>0.0000001953990795</v>
      </c>
      <c r="AV616" s="20">
        <f t="shared" si="6142"/>
        <v>0.0000002229304302</v>
      </c>
      <c r="AW616" s="20">
        <f t="shared" si="6142"/>
        <v>0.0000003217382612</v>
      </c>
      <c r="AX616" s="20">
        <f t="shared" si="6142"/>
        <v>0.0000003124245897</v>
      </c>
      <c r="AY616" s="20"/>
      <c r="AZ616" s="20">
        <f t="shared" ref="AZ616:BD616" si="6143">$AD616*AE616</f>
        <v>0.00000001817971874</v>
      </c>
      <c r="BA616" s="20">
        <f t="shared" si="6143"/>
        <v>0.00000009750796265</v>
      </c>
      <c r="BB616" s="20">
        <f t="shared" si="6143"/>
        <v>0.0000001112466452</v>
      </c>
      <c r="BC616" s="20">
        <f t="shared" si="6143"/>
        <v>0.0000001605536855</v>
      </c>
      <c r="BD616" s="20">
        <f t="shared" si="6143"/>
        <v>0.0000001559059812</v>
      </c>
      <c r="BE616" s="20"/>
      <c r="BF616" s="20">
        <f t="shared" ref="BF616:BI616" si="6144">$AE616*AF616</f>
        <v>0.0000001937464597</v>
      </c>
      <c r="BG616" s="20">
        <f t="shared" si="6144"/>
        <v>0.0000002210449595</v>
      </c>
      <c r="BH616" s="20">
        <f t="shared" si="6144"/>
        <v>0.000000319017107</v>
      </c>
      <c r="BI616" s="20">
        <f t="shared" si="6144"/>
        <v>0.0000003097822074</v>
      </c>
      <c r="BJ616" s="20"/>
      <c r="BK616" s="20">
        <f t="shared" ref="BK616:BM616" si="6145">$AF616*AG616</f>
        <v>0.0000011855873</v>
      </c>
      <c r="BL616" s="20">
        <f t="shared" si="6145"/>
        <v>0.000001711066524</v>
      </c>
      <c r="BM616" s="20">
        <f t="shared" si="6145"/>
        <v>0.000001661534611</v>
      </c>
      <c r="BN616" s="20"/>
      <c r="BO616" s="20">
        <f t="shared" ref="BO616:BP616" si="6146">$AG616*AH616</f>
        <v>0.000001952152473</v>
      </c>
      <c r="BP616" s="20">
        <f t="shared" si="6146"/>
        <v>0.00000189564161</v>
      </c>
      <c r="BQ616" s="20"/>
      <c r="BR616" s="20">
        <f t="shared" si="27"/>
        <v>0.000002735833035</v>
      </c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  <c r="CW616" s="20"/>
      <c r="CX616" s="20"/>
      <c r="CY616" s="20"/>
      <c r="CZ616" s="20"/>
      <c r="DA616" s="20"/>
      <c r="DB616" s="20"/>
      <c r="DC616" s="20"/>
      <c r="DD616" s="20"/>
      <c r="DE616" s="20"/>
    </row>
    <row r="617" ht="15.75" customHeight="1">
      <c r="A617" s="86">
        <v>45055.0</v>
      </c>
      <c r="B617" s="490">
        <v>0.044000000000000004</v>
      </c>
      <c r="C617" s="490">
        <v>0.0458</v>
      </c>
      <c r="D617" s="490">
        <v>0.0528</v>
      </c>
      <c r="E617" s="20">
        <v>0.04139</v>
      </c>
      <c r="F617" s="20">
        <v>0.044000000000000004</v>
      </c>
      <c r="G617" s="20">
        <v>0.0141</v>
      </c>
      <c r="H617" s="20">
        <v>0.019039999999999998</v>
      </c>
      <c r="I617" s="20" t="s">
        <v>185</v>
      </c>
      <c r="J617" s="20"/>
      <c r="K617" s="86">
        <v>45055.0</v>
      </c>
      <c r="L617" s="89">
        <v>0.9125</v>
      </c>
      <c r="M617" s="89">
        <v>135.27</v>
      </c>
      <c r="N617" s="20"/>
      <c r="O617" s="20"/>
      <c r="P617" s="20"/>
      <c r="Q617" s="20"/>
      <c r="R617" s="20"/>
      <c r="S617" s="86">
        <v>45055.0</v>
      </c>
      <c r="T617" s="20">
        <f t="shared" ref="T617:V617" si="6147">(1+B617)*1</f>
        <v>1.044</v>
      </c>
      <c r="U617" s="20">
        <f t="shared" si="6147"/>
        <v>1.0458</v>
      </c>
      <c r="V617" s="20">
        <f t="shared" si="6147"/>
        <v>1.0528</v>
      </c>
      <c r="W617" s="91">
        <f t="shared" ref="W617:X617" si="6148">(1+E617)*$L617</f>
        <v>0.950268375</v>
      </c>
      <c r="X617" s="91">
        <f t="shared" si="6148"/>
        <v>0.95265</v>
      </c>
      <c r="Y617" s="91">
        <f t="shared" ref="Y617:Z617" si="6149">(1+G617)*$M617</f>
        <v>137.177307</v>
      </c>
      <c r="Z617" s="91">
        <f t="shared" si="6149"/>
        <v>137.8455408</v>
      </c>
      <c r="AA617" s="20"/>
      <c r="AB617" s="86">
        <v>45055.0</v>
      </c>
      <c r="AC617" s="92">
        <f t="shared" ref="AC617:AI617" si="6150">LN(T617/T616)</f>
        <v>0.0004790419253</v>
      </c>
      <c r="AD617" s="92">
        <f t="shared" si="6150"/>
        <v>0.0002869028853</v>
      </c>
      <c r="AE617" s="92">
        <f t="shared" si="6150"/>
        <v>0.0003800114049</v>
      </c>
      <c r="AF617" s="92">
        <f t="shared" si="6150"/>
        <v>0.003823786363</v>
      </c>
      <c r="AG617" s="92">
        <f t="shared" si="6150"/>
        <v>0.003900464195</v>
      </c>
      <c r="AH617" s="92">
        <f t="shared" si="6150"/>
        <v>0.000808564711</v>
      </c>
      <c r="AI617" s="92">
        <f t="shared" si="6150"/>
        <v>0.0008376719954</v>
      </c>
      <c r="AJ617" s="20"/>
      <c r="AK617" s="20">
        <f t="shared" ref="AK617:AQ617" si="6151">AC617*AC617</f>
        <v>0.0000002294811662</v>
      </c>
      <c r="AL617" s="20">
        <f t="shared" si="6151"/>
        <v>0.00000008231326562</v>
      </c>
      <c r="AM617" s="20">
        <f t="shared" si="6151"/>
        <v>0.0000001444086679</v>
      </c>
      <c r="AN617" s="20">
        <f t="shared" si="6151"/>
        <v>0.00001462134215</v>
      </c>
      <c r="AO617" s="20">
        <f t="shared" si="6151"/>
        <v>0.00001521362094</v>
      </c>
      <c r="AP617" s="20">
        <f t="shared" si="6151"/>
        <v>0.0000006537768919</v>
      </c>
      <c r="AQ617" s="20">
        <f t="shared" si="6151"/>
        <v>0.0000007016943719</v>
      </c>
      <c r="AR617" s="20"/>
      <c r="AS617" s="20">
        <f t="shared" ref="AS617:AX617" si="6152">$AC617*AD617</f>
        <v>0.0000001374385106</v>
      </c>
      <c r="AT617" s="20">
        <f t="shared" si="6152"/>
        <v>0.0000001820413951</v>
      </c>
      <c r="AU617" s="20">
        <f t="shared" si="6152"/>
        <v>0.000001831753981</v>
      </c>
      <c r="AV617" s="20">
        <f t="shared" si="6152"/>
        <v>0.000001868485878</v>
      </c>
      <c r="AW617" s="20">
        <f t="shared" si="6152"/>
        <v>0.0000003873363959</v>
      </c>
      <c r="AX617" s="20">
        <f t="shared" si="6152"/>
        <v>0.0000004012800055</v>
      </c>
      <c r="AY617" s="20"/>
      <c r="AZ617" s="20">
        <f t="shared" ref="AZ617:BD617" si="6153">$AD617*AE617</f>
        <v>0.0000001090263685</v>
      </c>
      <c r="BA617" s="20">
        <f t="shared" si="6153"/>
        <v>0.00000109705534</v>
      </c>
      <c r="BB617" s="20">
        <f t="shared" si="6153"/>
        <v>0.000001119054432</v>
      </c>
      <c r="BC617" s="20">
        <f t="shared" si="6153"/>
        <v>0.0000002319795486</v>
      </c>
      <c r="BD617" s="20">
        <f t="shared" si="6153"/>
        <v>0.0000002403305125</v>
      </c>
      <c r="BE617" s="20"/>
      <c r="BF617" s="20">
        <f t="shared" ref="BF617:BI617" si="6154">$AE617*AF617</f>
        <v>0.000001453082428</v>
      </c>
      <c r="BG617" s="20">
        <f t="shared" si="6154"/>
        <v>0.000001482220879</v>
      </c>
      <c r="BH617" s="20">
        <f t="shared" si="6154"/>
        <v>0.0000003072638118</v>
      </c>
      <c r="BI617" s="20">
        <f t="shared" si="6154"/>
        <v>0.0000003183249118</v>
      </c>
      <c r="BJ617" s="20"/>
      <c r="BK617" s="20">
        <f t="shared" ref="BK617:BM617" si="6155">$AF617*AG617</f>
        <v>0.0000149145418</v>
      </c>
      <c r="BL617" s="20">
        <f t="shared" si="6155"/>
        <v>0.000003091778715</v>
      </c>
      <c r="BM617" s="20">
        <f t="shared" si="6155"/>
        <v>0.000003203078752</v>
      </c>
      <c r="BN617" s="20"/>
      <c r="BO617" s="20">
        <f t="shared" ref="BO617:BP617" si="6156">$AG617*AH617</f>
        <v>0.000003153777705</v>
      </c>
      <c r="BP617" s="20">
        <f t="shared" si="6156"/>
        <v>0.000003267309625</v>
      </c>
      <c r="BQ617" s="20"/>
      <c r="BR617" s="20">
        <f t="shared" si="27"/>
        <v>0.0000006773120149</v>
      </c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  <c r="CW617" s="20"/>
      <c r="CX617" s="20"/>
      <c r="CY617" s="20"/>
      <c r="CZ617" s="20"/>
      <c r="DA617" s="20"/>
      <c r="DB617" s="20"/>
      <c r="DC617" s="20"/>
      <c r="DD617" s="20"/>
      <c r="DE617" s="20"/>
    </row>
    <row r="618" ht="15.75" customHeight="1">
      <c r="A618" s="86">
        <v>45056.0</v>
      </c>
      <c r="B618" s="490">
        <v>0.0441</v>
      </c>
      <c r="C618" s="490">
        <v>0.0461</v>
      </c>
      <c r="D618" s="490">
        <v>0.053</v>
      </c>
      <c r="E618" s="20">
        <v>0.041299999999999996</v>
      </c>
      <c r="F618" s="20">
        <v>0.044000000000000004</v>
      </c>
      <c r="G618" s="20">
        <v>0.01406</v>
      </c>
      <c r="H618" s="20">
        <v>0.01895</v>
      </c>
      <c r="I618" s="20" t="s">
        <v>185</v>
      </c>
      <c r="J618" s="20"/>
      <c r="K618" s="86">
        <v>45056.0</v>
      </c>
      <c r="L618" s="89">
        <v>0.9108</v>
      </c>
      <c r="M618" s="89">
        <v>134.39</v>
      </c>
      <c r="N618" s="20"/>
      <c r="O618" s="20"/>
      <c r="P618" s="20"/>
      <c r="Q618" s="20"/>
      <c r="R618" s="20"/>
      <c r="S618" s="86">
        <v>45056.0</v>
      </c>
      <c r="T618" s="20">
        <f t="shared" ref="T618:V618" si="6157">(1+B618)*1</f>
        <v>1.0441</v>
      </c>
      <c r="U618" s="20">
        <f t="shared" si="6157"/>
        <v>1.0461</v>
      </c>
      <c r="V618" s="20">
        <f t="shared" si="6157"/>
        <v>1.053</v>
      </c>
      <c r="W618" s="91">
        <f t="shared" ref="W618:X618" si="6158">(1+E618)*$L618</f>
        <v>0.94841604</v>
      </c>
      <c r="X618" s="91">
        <f t="shared" si="6158"/>
        <v>0.9508752</v>
      </c>
      <c r="Y618" s="91">
        <f t="shared" ref="Y618:Z618" si="6159">(1+G618)*$M618</f>
        <v>136.2795234</v>
      </c>
      <c r="Z618" s="91">
        <f t="shared" si="6159"/>
        <v>136.9366905</v>
      </c>
      <c r="AA618" s="20"/>
      <c r="AB618" s="86">
        <v>45056.0</v>
      </c>
      <c r="AC618" s="92">
        <f t="shared" ref="AC618:AI618" si="6160">LN(T618/T617)</f>
        <v>0.00009578085348</v>
      </c>
      <c r="AD618" s="92">
        <f t="shared" si="6160"/>
        <v>0.0002868205957</v>
      </c>
      <c r="AE618" s="92">
        <f t="shared" si="6160"/>
        <v>0.0001899515629</v>
      </c>
      <c r="AF618" s="92">
        <f t="shared" si="6160"/>
        <v>-0.001951177956</v>
      </c>
      <c r="AG618" s="92">
        <f t="shared" si="6160"/>
        <v>-0.001864751267</v>
      </c>
      <c r="AH618" s="92">
        <f t="shared" si="6160"/>
        <v>-0.006566205162</v>
      </c>
      <c r="AI618" s="92">
        <f t="shared" si="6160"/>
        <v>-0.00661508286</v>
      </c>
      <c r="AJ618" s="20"/>
      <c r="AK618" s="20">
        <f t="shared" ref="AK618:AQ618" si="6161">AC618*AC618</f>
        <v>0.000000009173971893</v>
      </c>
      <c r="AL618" s="20">
        <f t="shared" si="6161"/>
        <v>0.00000008226605411</v>
      </c>
      <c r="AM618" s="20">
        <f t="shared" si="6161"/>
        <v>0.00000003608159626</v>
      </c>
      <c r="AN618" s="20">
        <f t="shared" si="6161"/>
        <v>0.000003807095415</v>
      </c>
      <c r="AO618" s="20">
        <f t="shared" si="6161"/>
        <v>0.000003477297288</v>
      </c>
      <c r="AP618" s="20">
        <f t="shared" si="6161"/>
        <v>0.00004311505023</v>
      </c>
      <c r="AQ618" s="20">
        <f t="shared" si="6161"/>
        <v>0.00004375932124</v>
      </c>
      <c r="AR618" s="20"/>
      <c r="AS618" s="20">
        <f t="shared" ref="AS618:AX618" si="6162">$AC618*AD618</f>
        <v>0.00000002747192145</v>
      </c>
      <c r="AT618" s="20">
        <f t="shared" si="6162"/>
        <v>0.00000001819372282</v>
      </c>
      <c r="AU618" s="20">
        <f t="shared" si="6162"/>
        <v>-0.0000001868854899</v>
      </c>
      <c r="AV618" s="20">
        <f t="shared" si="6162"/>
        <v>-0.0000001786074679</v>
      </c>
      <c r="AW618" s="20">
        <f t="shared" si="6162"/>
        <v>-0.0000006289167345</v>
      </c>
      <c r="AX618" s="20">
        <f t="shared" si="6162"/>
        <v>-0.0000006335982822</v>
      </c>
      <c r="AY618" s="20"/>
      <c r="AZ618" s="20">
        <f t="shared" ref="AZ618:BD618" si="6163">$AD618*AE618</f>
        <v>0.00000005448202043</v>
      </c>
      <c r="BA618" s="20">
        <f t="shared" si="6163"/>
        <v>-0.0000005596380235</v>
      </c>
      <c r="BB618" s="20">
        <f t="shared" si="6163"/>
        <v>-0.0000005348490692</v>
      </c>
      <c r="BC618" s="20">
        <f t="shared" si="6163"/>
        <v>-0.000001883322876</v>
      </c>
      <c r="BD618" s="20">
        <f t="shared" si="6163"/>
        <v>-0.000001897342006</v>
      </c>
      <c r="BE618" s="20"/>
      <c r="BF618" s="20">
        <f t="shared" ref="BF618:BI618" si="6164">$AE618*AF618</f>
        <v>-0.0000003706293022</v>
      </c>
      <c r="BG618" s="20">
        <f t="shared" si="6164"/>
        <v>-0.0000003542124176</v>
      </c>
      <c r="BH618" s="20">
        <f t="shared" si="6164"/>
        <v>-0.000001247260933</v>
      </c>
      <c r="BI618" s="20">
        <f t="shared" si="6164"/>
        <v>-0.000001256545328</v>
      </c>
      <c r="BJ618" s="20"/>
      <c r="BK618" s="20">
        <f t="shared" ref="BK618:BM618" si="6165">$AF618*AG618</f>
        <v>0.000003638461565</v>
      </c>
      <c r="BL618" s="20">
        <f t="shared" si="6165"/>
        <v>0.00001281183476</v>
      </c>
      <c r="BM618" s="20">
        <f t="shared" si="6165"/>
        <v>0.00001290720385</v>
      </c>
      <c r="BN618" s="20"/>
      <c r="BO618" s="20">
        <f t="shared" ref="BO618:BP618" si="6166">$AG618*AH618</f>
        <v>0.0000122443394</v>
      </c>
      <c r="BP618" s="20">
        <f t="shared" si="6166"/>
        <v>0.00001233548414</v>
      </c>
      <c r="BQ618" s="20"/>
      <c r="BR618" s="20">
        <f t="shared" si="27"/>
        <v>0.00004343599122</v>
      </c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0"/>
      <c r="DB618" s="20"/>
      <c r="DC618" s="20"/>
      <c r="DD618" s="20"/>
      <c r="DE618" s="20"/>
    </row>
    <row r="619" ht="15.75" customHeight="1">
      <c r="A619" s="86">
        <v>45057.0</v>
      </c>
      <c r="B619" s="490">
        <v>0.0434</v>
      </c>
      <c r="C619" s="490">
        <v>0.0453</v>
      </c>
      <c r="D619" s="490">
        <v>0.0525</v>
      </c>
      <c r="E619" s="20">
        <v>0.0409</v>
      </c>
      <c r="F619" s="20">
        <v>0.043899999999999995</v>
      </c>
      <c r="G619" s="20">
        <v>0.013919999999999998</v>
      </c>
      <c r="H619" s="20">
        <v>0.018680000000000002</v>
      </c>
      <c r="I619" s="20" t="s">
        <v>185</v>
      </c>
      <c r="J619" s="20"/>
      <c r="K619" s="86">
        <v>45057.0</v>
      </c>
      <c r="L619" s="89">
        <v>0.9162</v>
      </c>
      <c r="M619" s="89">
        <v>134.59</v>
      </c>
      <c r="N619" s="20"/>
      <c r="O619" s="20"/>
      <c r="P619" s="20"/>
      <c r="Q619" s="20"/>
      <c r="R619" s="20"/>
      <c r="S619" s="86">
        <v>45057.0</v>
      </c>
      <c r="T619" s="20">
        <f t="shared" ref="T619:V619" si="6167">(1+B619)*1</f>
        <v>1.0434</v>
      </c>
      <c r="U619" s="20">
        <f t="shared" si="6167"/>
        <v>1.0453</v>
      </c>
      <c r="V619" s="20">
        <f t="shared" si="6167"/>
        <v>1.0525</v>
      </c>
      <c r="W619" s="91">
        <f t="shared" ref="W619:X619" si="6168">(1+E619)*$L619</f>
        <v>0.95367258</v>
      </c>
      <c r="X619" s="91">
        <f t="shared" si="6168"/>
        <v>0.95642118</v>
      </c>
      <c r="Y619" s="91">
        <f t="shared" ref="Y619:Z619" si="6169">(1+G619)*$M619</f>
        <v>136.4634928</v>
      </c>
      <c r="Z619" s="91">
        <f t="shared" si="6169"/>
        <v>137.1041412</v>
      </c>
      <c r="AA619" s="20"/>
      <c r="AB619" s="86">
        <v>45057.0</v>
      </c>
      <c r="AC619" s="92">
        <f t="shared" ref="AC619:AI619" si="6170">LN(T619/T618)</f>
        <v>-0.0006706587078</v>
      </c>
      <c r="AD619" s="92">
        <f t="shared" si="6170"/>
        <v>-0.0007650378111</v>
      </c>
      <c r="AE619" s="92">
        <f t="shared" si="6170"/>
        <v>-0.0004749465774</v>
      </c>
      <c r="AF619" s="92">
        <f t="shared" si="6170"/>
        <v>0.005527138249</v>
      </c>
      <c r="AG619" s="92">
        <f t="shared" si="6170"/>
        <v>0.005815557235</v>
      </c>
      <c r="AH619" s="92">
        <f t="shared" si="6170"/>
        <v>0.001349031264</v>
      </c>
      <c r="AI619" s="92">
        <f t="shared" si="6170"/>
        <v>0.001222085919</v>
      </c>
      <c r="AJ619" s="20"/>
      <c r="AK619" s="20">
        <f t="shared" ref="AK619:AQ619" si="6171">AC619*AC619</f>
        <v>0.0000004497831023</v>
      </c>
      <c r="AL619" s="20">
        <f t="shared" si="6171"/>
        <v>0.0000005852828523</v>
      </c>
      <c r="AM619" s="20">
        <f t="shared" si="6171"/>
        <v>0.0000002255742514</v>
      </c>
      <c r="AN619" s="20">
        <f t="shared" si="6171"/>
        <v>0.00003054925722</v>
      </c>
      <c r="AO619" s="20">
        <f t="shared" si="6171"/>
        <v>0.00003382070595</v>
      </c>
      <c r="AP619" s="20">
        <f t="shared" si="6171"/>
        <v>0.00000181988535</v>
      </c>
      <c r="AQ619" s="20">
        <f t="shared" si="6171"/>
        <v>0.000001493493994</v>
      </c>
      <c r="AR619" s="20"/>
      <c r="AS619" s="20">
        <f t="shared" ref="AS619:AX619" si="6172">$AC619*AD619</f>
        <v>0.0000005130792698</v>
      </c>
      <c r="AT619" s="20">
        <f t="shared" si="6172"/>
        <v>0.0000003185270579</v>
      </c>
      <c r="AU619" s="20">
        <f t="shared" si="6172"/>
        <v>-0.000003706823396</v>
      </c>
      <c r="AV619" s="20">
        <f t="shared" si="6172"/>
        <v>-0.0000039002541</v>
      </c>
      <c r="AW619" s="20">
        <f t="shared" si="6172"/>
        <v>-0.000000904739564</v>
      </c>
      <c r="AX619" s="20">
        <f t="shared" si="6172"/>
        <v>-0.0000008196025633</v>
      </c>
      <c r="AY619" s="20"/>
      <c r="AZ619" s="20">
        <f t="shared" ref="AZ619:BD619" si="6173">$AD619*AE619</f>
        <v>0.00000036335209</v>
      </c>
      <c r="BA619" s="20">
        <f t="shared" si="6173"/>
        <v>-0.000004228469747</v>
      </c>
      <c r="BB619" s="20">
        <f t="shared" si="6173"/>
        <v>-0.000004449121177</v>
      </c>
      <c r="BC619" s="20">
        <f t="shared" si="6173"/>
        <v>-0.000001032059925</v>
      </c>
      <c r="BD619" s="20">
        <f t="shared" si="6173"/>
        <v>-0.0000009349419365</v>
      </c>
      <c r="BE619" s="20"/>
      <c r="BF619" s="20">
        <f t="shared" ref="BF619:BI619" si="6174">$AE619*AF619</f>
        <v>-0.000002625095394</v>
      </c>
      <c r="BG619" s="20">
        <f t="shared" si="6174"/>
        <v>-0.000002762079005</v>
      </c>
      <c r="BH619" s="20">
        <f t="shared" si="6174"/>
        <v>-0.0000006407177815</v>
      </c>
      <c r="BI619" s="20">
        <f t="shared" si="6174"/>
        <v>-0.0000005804255246</v>
      </c>
      <c r="BJ619" s="20"/>
      <c r="BK619" s="20">
        <f t="shared" ref="BK619:BM619" si="6175">$AF619*AG619</f>
        <v>0.00003214338883</v>
      </c>
      <c r="BL619" s="20">
        <f t="shared" si="6175"/>
        <v>0.000007456282296</v>
      </c>
      <c r="BM619" s="20">
        <f t="shared" si="6175"/>
        <v>0.000006754637827</v>
      </c>
      <c r="BN619" s="20"/>
      <c r="BO619" s="20">
        <f t="shared" ref="BO619:BP619" si="6176">$AG619*AH619</f>
        <v>0.000007845368525</v>
      </c>
      <c r="BP619" s="20">
        <f t="shared" si="6176"/>
        <v>0.000007107110608</v>
      </c>
      <c r="BQ619" s="20"/>
      <c r="BR619" s="20">
        <f t="shared" si="27"/>
        <v>0.000001648632112</v>
      </c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  <c r="CW619" s="20"/>
      <c r="CX619" s="20"/>
      <c r="CY619" s="20"/>
      <c r="CZ619" s="20"/>
      <c r="DA619" s="20"/>
      <c r="DB619" s="20"/>
      <c r="DC619" s="20"/>
      <c r="DD619" s="20"/>
      <c r="DE619" s="20"/>
    </row>
    <row r="620" ht="15.75" customHeight="1">
      <c r="A620" s="86">
        <v>45058.0</v>
      </c>
      <c r="B620" s="490">
        <v>0.0433</v>
      </c>
      <c r="C620" s="490">
        <v>0.0453</v>
      </c>
      <c r="D620" s="490">
        <v>0.0526</v>
      </c>
      <c r="E620" s="20">
        <v>0.04073</v>
      </c>
      <c r="F620" s="20">
        <v>0.04388</v>
      </c>
      <c r="G620" s="20">
        <v>0.013879999999999998</v>
      </c>
      <c r="H620" s="20">
        <v>0.01857</v>
      </c>
      <c r="I620" s="20" t="s">
        <v>185</v>
      </c>
      <c r="J620" s="20"/>
      <c r="K620" s="86">
        <v>45058.0</v>
      </c>
      <c r="L620" s="89">
        <v>0.9221</v>
      </c>
      <c r="M620" s="89">
        <v>135.78</v>
      </c>
      <c r="N620" s="20"/>
      <c r="O620" s="20"/>
      <c r="P620" s="20"/>
      <c r="Q620" s="20"/>
      <c r="R620" s="20"/>
      <c r="S620" s="86">
        <v>45058.0</v>
      </c>
      <c r="T620" s="20">
        <f t="shared" ref="T620:V620" si="6177">(1+B620)*1</f>
        <v>1.0433</v>
      </c>
      <c r="U620" s="20">
        <f t="shared" si="6177"/>
        <v>1.0453</v>
      </c>
      <c r="V620" s="20">
        <f t="shared" si="6177"/>
        <v>1.0526</v>
      </c>
      <c r="W620" s="91">
        <f t="shared" ref="W620:X620" si="6178">(1+E620)*$L620</f>
        <v>0.959657133</v>
      </c>
      <c r="X620" s="91">
        <f t="shared" si="6178"/>
        <v>0.962561748</v>
      </c>
      <c r="Y620" s="91">
        <f t="shared" ref="Y620:Z620" si="6179">(1+G620)*$M620</f>
        <v>137.6646264</v>
      </c>
      <c r="Z620" s="91">
        <f t="shared" si="6179"/>
        <v>138.3014346</v>
      </c>
      <c r="AA620" s="20"/>
      <c r="AB620" s="86">
        <v>45058.0</v>
      </c>
      <c r="AC620" s="92">
        <f t="shared" ref="AC620:AI620" si="6180">LN(T620/T619)</f>
        <v>-0.00009584511437</v>
      </c>
      <c r="AD620" s="92">
        <f t="shared" si="6180"/>
        <v>0</v>
      </c>
      <c r="AE620" s="92">
        <f t="shared" si="6180"/>
        <v>0.00009500736314</v>
      </c>
      <c r="AF620" s="92">
        <f t="shared" si="6180"/>
        <v>0.006255662551</v>
      </c>
      <c r="AG620" s="92">
        <f t="shared" si="6180"/>
        <v>0.006399836986</v>
      </c>
      <c r="AH620" s="92">
        <f t="shared" si="6180"/>
        <v>0.008763357005</v>
      </c>
      <c r="AI620" s="92">
        <f t="shared" si="6180"/>
        <v>0.008694819918</v>
      </c>
      <c r="AJ620" s="20"/>
      <c r="AK620" s="20">
        <f t="shared" ref="AK620:AQ620" si="6181">AC620*AC620</f>
        <v>0.000000009186285948</v>
      </c>
      <c r="AL620" s="20">
        <f t="shared" si="6181"/>
        <v>0</v>
      </c>
      <c r="AM620" s="20">
        <f t="shared" si="6181"/>
        <v>0.000000009026399051</v>
      </c>
      <c r="AN620" s="20">
        <f t="shared" si="6181"/>
        <v>0.00003913331395</v>
      </c>
      <c r="AO620" s="20">
        <f t="shared" si="6181"/>
        <v>0.00004095791344</v>
      </c>
      <c r="AP620" s="20">
        <f t="shared" si="6181"/>
        <v>0.000076796426</v>
      </c>
      <c r="AQ620" s="20">
        <f t="shared" si="6181"/>
        <v>0.0000755998934</v>
      </c>
      <c r="AR620" s="20"/>
      <c r="AS620" s="20">
        <f t="shared" ref="AS620:AX620" si="6182">$AC620*AD620</f>
        <v>0</v>
      </c>
      <c r="AT620" s="20">
        <f t="shared" si="6182"/>
        <v>-0.000000009105991586</v>
      </c>
      <c r="AU620" s="20">
        <f t="shared" si="6182"/>
        <v>-0.0000005995746926</v>
      </c>
      <c r="AV620" s="20">
        <f t="shared" si="6182"/>
        <v>-0.0000006133931078</v>
      </c>
      <c r="AW620" s="20">
        <f t="shared" si="6182"/>
        <v>-0.0000008399249544</v>
      </c>
      <c r="AX620" s="20">
        <f t="shared" si="6182"/>
        <v>-0.0000008333560094</v>
      </c>
      <c r="AY620" s="20"/>
      <c r="AZ620" s="20">
        <f t="shared" ref="AZ620:BD620" si="6183">$AD620*AE620</f>
        <v>0</v>
      </c>
      <c r="BA620" s="20">
        <f t="shared" si="6183"/>
        <v>0</v>
      </c>
      <c r="BB620" s="20">
        <f t="shared" si="6183"/>
        <v>0</v>
      </c>
      <c r="BC620" s="20">
        <f t="shared" si="6183"/>
        <v>0</v>
      </c>
      <c r="BD620" s="20">
        <f t="shared" si="6183"/>
        <v>0</v>
      </c>
      <c r="BE620" s="20"/>
      <c r="BF620" s="20">
        <f t="shared" ref="BF620:BI620" si="6184">$AE620*AF620</f>
        <v>0.0000005943340036</v>
      </c>
      <c r="BG620" s="20">
        <f t="shared" si="6184"/>
        <v>0.0000006080316365</v>
      </c>
      <c r="BH620" s="20">
        <f t="shared" si="6184"/>
        <v>0.0000008325834414</v>
      </c>
      <c r="BI620" s="20">
        <f t="shared" si="6184"/>
        <v>0.0000008260719134</v>
      </c>
      <c r="BJ620" s="20"/>
      <c r="BK620" s="20">
        <f t="shared" ref="BK620:BM620" si="6185">$AF620*AG620</f>
        <v>0.00004003522056</v>
      </c>
      <c r="BL620" s="20">
        <f t="shared" si="6185"/>
        <v>0.00005482060424</v>
      </c>
      <c r="BM620" s="20">
        <f t="shared" si="6185"/>
        <v>0.00005439185934</v>
      </c>
      <c r="BN620" s="20"/>
      <c r="BO620" s="20">
        <f t="shared" ref="BO620:BP620" si="6186">$AG620*AH620</f>
        <v>0.00005608405628</v>
      </c>
      <c r="BP620" s="20">
        <f t="shared" si="6186"/>
        <v>0.00005564543009</v>
      </c>
      <c r="BQ620" s="20"/>
      <c r="BR620" s="20">
        <f t="shared" si="27"/>
        <v>0.00007619581103</v>
      </c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0"/>
      <c r="DB620" s="20"/>
      <c r="DC620" s="20"/>
      <c r="DD620" s="20"/>
      <c r="DE620" s="20"/>
    </row>
    <row r="621" ht="15.75" customHeight="1">
      <c r="A621" s="86">
        <v>45061.0</v>
      </c>
      <c r="B621" s="490">
        <v>0.0438</v>
      </c>
      <c r="C621" s="490">
        <v>0.045700000000000005</v>
      </c>
      <c r="D621" s="490">
        <v>0.053</v>
      </c>
      <c r="E621" s="20">
        <v>0.04075</v>
      </c>
      <c r="F621" s="20">
        <v>0.04388</v>
      </c>
      <c r="G621" s="20">
        <v>0.01322</v>
      </c>
      <c r="H621" s="20">
        <v>0.01872</v>
      </c>
      <c r="I621" s="20" t="s">
        <v>185</v>
      </c>
      <c r="J621" s="20"/>
      <c r="K621" s="86">
        <v>45061.0</v>
      </c>
      <c r="L621" s="89">
        <v>0.9197</v>
      </c>
      <c r="M621" s="89">
        <v>136.13</v>
      </c>
      <c r="N621" s="20"/>
      <c r="O621" s="20"/>
      <c r="P621" s="20"/>
      <c r="Q621" s="20"/>
      <c r="R621" s="20"/>
      <c r="S621" s="86">
        <v>45061.0</v>
      </c>
      <c r="T621" s="20">
        <f t="shared" ref="T621:V621" si="6187">(1+B621)*1</f>
        <v>1.0438</v>
      </c>
      <c r="U621" s="20">
        <f t="shared" si="6187"/>
        <v>1.0457</v>
      </c>
      <c r="V621" s="20">
        <f t="shared" si="6187"/>
        <v>1.053</v>
      </c>
      <c r="W621" s="91">
        <f t="shared" ref="W621:X621" si="6188">(1+E621)*$L621</f>
        <v>0.957177775</v>
      </c>
      <c r="X621" s="91">
        <f t="shared" si="6188"/>
        <v>0.960056436</v>
      </c>
      <c r="Y621" s="91">
        <f t="shared" ref="Y621:Z621" si="6189">(1+G621)*$M621</f>
        <v>137.9296386</v>
      </c>
      <c r="Z621" s="91">
        <f t="shared" si="6189"/>
        <v>138.6783536</v>
      </c>
      <c r="AA621" s="20"/>
      <c r="AB621" s="86">
        <v>45061.0</v>
      </c>
      <c r="AC621" s="92">
        <f t="shared" ref="AC621:AI621" si="6190">LN(T621/T620)</f>
        <v>0.0004791337354</v>
      </c>
      <c r="AD621" s="92">
        <f t="shared" si="6190"/>
        <v>0.0003825920659</v>
      </c>
      <c r="AE621" s="92">
        <f t="shared" si="6190"/>
        <v>0.0003799392143</v>
      </c>
      <c r="AF621" s="92">
        <f t="shared" si="6190"/>
        <v>-0.002586930541</v>
      </c>
      <c r="AG621" s="92">
        <f t="shared" si="6190"/>
        <v>-0.002606147636</v>
      </c>
      <c r="AH621" s="92">
        <f t="shared" si="6190"/>
        <v>0.00192320607</v>
      </c>
      <c r="AI621" s="92">
        <f t="shared" si="6190"/>
        <v>0.002721637092</v>
      </c>
      <c r="AJ621" s="20"/>
      <c r="AK621" s="20">
        <f t="shared" ref="AK621:AQ621" si="6191">AC621*AC621</f>
        <v>0.0000002295691364</v>
      </c>
      <c r="AL621" s="20">
        <f t="shared" si="6191"/>
        <v>0.0000001463766889</v>
      </c>
      <c r="AM621" s="20">
        <f t="shared" si="6191"/>
        <v>0.0000001443538066</v>
      </c>
      <c r="AN621" s="20">
        <f t="shared" si="6191"/>
        <v>0.000006692209624</v>
      </c>
      <c r="AO621" s="20">
        <f t="shared" si="6191"/>
        <v>0.000006792005503</v>
      </c>
      <c r="AP621" s="20">
        <f t="shared" si="6191"/>
        <v>0.000003698721589</v>
      </c>
      <c r="AQ621" s="20">
        <f t="shared" si="6191"/>
        <v>0.000007407308461</v>
      </c>
      <c r="AR621" s="20"/>
      <c r="AS621" s="20">
        <f t="shared" ref="AS621:AX621" si="6192">$AC621*AD621</f>
        <v>0.0000001833127657</v>
      </c>
      <c r="AT621" s="20">
        <f t="shared" si="6192"/>
        <v>0.000000182041695</v>
      </c>
      <c r="AU621" s="20">
        <f t="shared" si="6192"/>
        <v>-0.000001239485693</v>
      </c>
      <c r="AV621" s="20">
        <f t="shared" si="6192"/>
        <v>-0.000001248693252</v>
      </c>
      <c r="AW621" s="20">
        <f t="shared" si="6192"/>
        <v>0.0000009214729084</v>
      </c>
      <c r="AX621" s="20">
        <f t="shared" si="6192"/>
        <v>0.000001304028146</v>
      </c>
      <c r="AY621" s="20"/>
      <c r="AZ621" s="20">
        <f t="shared" ref="AZ621:BD621" si="6193">$AD621*AE621</f>
        <v>0.0000001453617289</v>
      </c>
      <c r="BA621" s="20">
        <f t="shared" si="6193"/>
        <v>-0.0000009897390999</v>
      </c>
      <c r="BB621" s="20">
        <f t="shared" si="6193"/>
        <v>-0.0000009970914082</v>
      </c>
      <c r="BC621" s="20">
        <f t="shared" si="6193"/>
        <v>0.0000007358033835</v>
      </c>
      <c r="BD621" s="20">
        <f t="shared" si="6193"/>
        <v>0.000001041276758</v>
      </c>
      <c r="BE621" s="20"/>
      <c r="BF621" s="20">
        <f t="shared" ref="BF621:BI621" si="6194">$AE621*AF621</f>
        <v>-0.0000009828763572</v>
      </c>
      <c r="BG621" s="20">
        <f t="shared" si="6194"/>
        <v>-0.0000009901776853</v>
      </c>
      <c r="BH621" s="20">
        <f t="shared" si="6194"/>
        <v>0.0000007307014033</v>
      </c>
      <c r="BI621" s="20">
        <f t="shared" si="6194"/>
        <v>0.000001034056658</v>
      </c>
      <c r="BJ621" s="20"/>
      <c r="BK621" s="20">
        <f t="shared" ref="BK621:BM621" si="6195">$AF621*AG621</f>
        <v>0.000006741922915</v>
      </c>
      <c r="BL621" s="20">
        <f t="shared" si="6195"/>
        <v>-0.00000497520052</v>
      </c>
      <c r="BM621" s="20">
        <f t="shared" si="6195"/>
        <v>-0.000007040686115</v>
      </c>
      <c r="BN621" s="20"/>
      <c r="BO621" s="20">
        <f t="shared" ref="BO621:BP621" si="6196">$AG621*AH621</f>
        <v>-0.000005012158954</v>
      </c>
      <c r="BP621" s="20">
        <f t="shared" si="6196"/>
        <v>-0.000007092988075</v>
      </c>
      <c r="BQ621" s="20"/>
      <c r="BR621" s="20">
        <f t="shared" si="27"/>
        <v>0.000005234268976</v>
      </c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/>
      <c r="DB621" s="20"/>
      <c r="DC621" s="20"/>
      <c r="DD621" s="20"/>
      <c r="DE621" s="20"/>
    </row>
    <row r="622" ht="15.75" customHeight="1">
      <c r="A622" s="86">
        <v>45062.0</v>
      </c>
      <c r="B622" s="490">
        <v>0.0437</v>
      </c>
      <c r="C622" s="490">
        <v>0.045599999999999995</v>
      </c>
      <c r="D622" s="490">
        <v>0.053</v>
      </c>
      <c r="E622" s="20">
        <v>0.04062</v>
      </c>
      <c r="F622" s="20">
        <v>0.043890000000000005</v>
      </c>
      <c r="G622" s="20">
        <v>0.01183</v>
      </c>
      <c r="H622" s="20">
        <v>0.01873</v>
      </c>
      <c r="I622" s="20" t="s">
        <v>185</v>
      </c>
      <c r="J622" s="20"/>
      <c r="K622" s="86">
        <v>45062.0</v>
      </c>
      <c r="L622" s="89">
        <v>0.9208</v>
      </c>
      <c r="M622" s="89">
        <v>136.42</v>
      </c>
      <c r="N622" s="20"/>
      <c r="O622" s="20"/>
      <c r="P622" s="20"/>
      <c r="Q622" s="20"/>
      <c r="R622" s="20"/>
      <c r="S622" s="86">
        <v>45062.0</v>
      </c>
      <c r="T622" s="20">
        <f t="shared" ref="T622:V622" si="6197">(1+B622)*1</f>
        <v>1.0437</v>
      </c>
      <c r="U622" s="20">
        <f t="shared" si="6197"/>
        <v>1.0456</v>
      </c>
      <c r="V622" s="20">
        <f t="shared" si="6197"/>
        <v>1.053</v>
      </c>
      <c r="W622" s="91">
        <f t="shared" ref="W622:X622" si="6198">(1+E622)*$L622</f>
        <v>0.958202896</v>
      </c>
      <c r="X622" s="91">
        <f t="shared" si="6198"/>
        <v>0.961213912</v>
      </c>
      <c r="Y622" s="91">
        <f t="shared" ref="Y622:Z622" si="6199">(1+G622)*$M622</f>
        <v>138.0338486</v>
      </c>
      <c r="Z622" s="91">
        <f t="shared" si="6199"/>
        <v>138.9751466</v>
      </c>
      <c r="AA622" s="20"/>
      <c r="AB622" s="86">
        <v>45062.0</v>
      </c>
      <c r="AC622" s="92">
        <f t="shared" ref="AC622:AI622" si="6200">LN(T622/T621)</f>
        <v>-0.00009580838331</v>
      </c>
      <c r="AD622" s="92">
        <f t="shared" si="6200"/>
        <v>-0.00009563429453</v>
      </c>
      <c r="AE622" s="92">
        <f t="shared" si="6200"/>
        <v>0</v>
      </c>
      <c r="AF622" s="92">
        <f t="shared" si="6200"/>
        <v>0.001070409776</v>
      </c>
      <c r="AG622" s="92">
        <f t="shared" si="6200"/>
        <v>0.001204907098</v>
      </c>
      <c r="AH622" s="92">
        <f t="shared" si="6200"/>
        <v>0.0007552448769</v>
      </c>
      <c r="AI622" s="92">
        <f t="shared" si="6200"/>
        <v>0.002137866894</v>
      </c>
      <c r="AJ622" s="20"/>
      <c r="AK622" s="20">
        <f t="shared" ref="AK622:AQ622" si="6201">AC622*AC622</f>
        <v>0.000000009179246312</v>
      </c>
      <c r="AL622" s="20">
        <f t="shared" si="6201"/>
        <v>0.00000000914591829</v>
      </c>
      <c r="AM622" s="20">
        <f t="shared" si="6201"/>
        <v>0</v>
      </c>
      <c r="AN622" s="20">
        <f t="shared" si="6201"/>
        <v>0.000001145777089</v>
      </c>
      <c r="AO622" s="20">
        <f t="shared" si="6201"/>
        <v>0.000001451801116</v>
      </c>
      <c r="AP622" s="20">
        <f t="shared" si="6201"/>
        <v>0.000000570394824</v>
      </c>
      <c r="AQ622" s="20">
        <f t="shared" si="6201"/>
        <v>0.000004570474856</v>
      </c>
      <c r="AR622" s="20"/>
      <c r="AS622" s="20">
        <f t="shared" ref="AS622:AX622" si="6202">$AC622*AD622</f>
        <v>0.000000009162567148</v>
      </c>
      <c r="AT622" s="20">
        <f t="shared" si="6202"/>
        <v>0</v>
      </c>
      <c r="AU622" s="20">
        <f t="shared" si="6202"/>
        <v>-0.0000001025542302</v>
      </c>
      <c r="AV622" s="20">
        <f t="shared" si="6202"/>
        <v>-0.0000001154402011</v>
      </c>
      <c r="AW622" s="20">
        <f t="shared" si="6202"/>
        <v>-0.00000007235879065</v>
      </c>
      <c r="AX622" s="20">
        <f t="shared" si="6202"/>
        <v>-0.0000002048255708</v>
      </c>
      <c r="AY622" s="20"/>
      <c r="AZ622" s="20">
        <f t="shared" ref="AZ622:BD622" si="6203">$AD622*AE622</f>
        <v>0</v>
      </c>
      <c r="BA622" s="20">
        <f t="shared" si="6203"/>
        <v>-0.0000001023678838</v>
      </c>
      <c r="BB622" s="20">
        <f t="shared" si="6203"/>
        <v>-0.0000001152304403</v>
      </c>
      <c r="BC622" s="20">
        <f t="shared" si="6203"/>
        <v>-0.000000072227311</v>
      </c>
      <c r="BD622" s="20">
        <f t="shared" si="6203"/>
        <v>-0.0000002044533922</v>
      </c>
      <c r="BE622" s="20"/>
      <c r="BF622" s="20">
        <f t="shared" ref="BF622:BI622" si="6204">$AE622*AF622</f>
        <v>0</v>
      </c>
      <c r="BG622" s="20">
        <f t="shared" si="6204"/>
        <v>0</v>
      </c>
      <c r="BH622" s="20">
        <f t="shared" si="6204"/>
        <v>0</v>
      </c>
      <c r="BI622" s="20">
        <f t="shared" si="6204"/>
        <v>0</v>
      </c>
      <c r="BJ622" s="20"/>
      <c r="BK622" s="20">
        <f t="shared" ref="BK622:BM622" si="6205">$AF622*AG622</f>
        <v>0.000001289744338</v>
      </c>
      <c r="BL622" s="20">
        <f t="shared" si="6205"/>
        <v>0.0000008084214998</v>
      </c>
      <c r="BM622" s="20">
        <f t="shared" si="6205"/>
        <v>0.000002288393624</v>
      </c>
      <c r="BN622" s="20"/>
      <c r="BO622" s="20">
        <f t="shared" ref="BO622:BP622" si="6206">$AG622*AH622</f>
        <v>0.0000009099999131</v>
      </c>
      <c r="BP622" s="20">
        <f t="shared" si="6206"/>
        <v>0.000002575930996</v>
      </c>
      <c r="BQ622" s="20"/>
      <c r="BR622" s="20">
        <f t="shared" si="27"/>
        <v>0.000001614613019</v>
      </c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0"/>
      <c r="DB622" s="20"/>
      <c r="DC622" s="20"/>
      <c r="DD622" s="20"/>
      <c r="DE622" s="20"/>
    </row>
    <row r="623" ht="15.75" customHeight="1">
      <c r="A623" s="86">
        <v>45063.0</v>
      </c>
      <c r="B623" s="490">
        <v>0.044199999999999996</v>
      </c>
      <c r="C623" s="490">
        <v>0.046</v>
      </c>
      <c r="D623" s="490">
        <v>0.0533</v>
      </c>
      <c r="E623" s="20">
        <v>0.040839999999999994</v>
      </c>
      <c r="F623" s="20">
        <v>0.04402999999999999</v>
      </c>
      <c r="G623" s="20">
        <v>0.01265</v>
      </c>
      <c r="H623" s="20">
        <v>0.01822</v>
      </c>
      <c r="I623" s="20" t="s">
        <v>185</v>
      </c>
      <c r="J623" s="20"/>
      <c r="K623" s="86">
        <v>45063.0</v>
      </c>
      <c r="L623" s="89">
        <v>0.9227</v>
      </c>
      <c r="M623" s="89">
        <v>137.71</v>
      </c>
      <c r="N623" s="20"/>
      <c r="O623" s="20"/>
      <c r="P623" s="20"/>
      <c r="Q623" s="20"/>
      <c r="R623" s="20"/>
      <c r="S623" s="86">
        <v>45063.0</v>
      </c>
      <c r="T623" s="20">
        <f t="shared" ref="T623:V623" si="6207">(1+B623)*1</f>
        <v>1.0442</v>
      </c>
      <c r="U623" s="20">
        <f t="shared" si="6207"/>
        <v>1.046</v>
      </c>
      <c r="V623" s="20">
        <f t="shared" si="6207"/>
        <v>1.0533</v>
      </c>
      <c r="W623" s="91">
        <f t="shared" ref="W623:X623" si="6208">(1+E623)*$L623</f>
        <v>0.960383068</v>
      </c>
      <c r="X623" s="91">
        <f t="shared" si="6208"/>
        <v>0.963326481</v>
      </c>
      <c r="Y623" s="91">
        <f t="shared" ref="Y623:Z623" si="6209">(1+G623)*$M623</f>
        <v>139.4520315</v>
      </c>
      <c r="Z623" s="91">
        <f t="shared" si="6209"/>
        <v>140.2190762</v>
      </c>
      <c r="AA623" s="20"/>
      <c r="AB623" s="86">
        <v>45063.0</v>
      </c>
      <c r="AC623" s="92">
        <f t="shared" ref="AC623:AI623" si="6210">LN(T623/T622)</f>
        <v>0.0004789501504</v>
      </c>
      <c r="AD623" s="92">
        <f t="shared" si="6210"/>
        <v>0.0003824823149</v>
      </c>
      <c r="AE623" s="92">
        <f t="shared" si="6210"/>
        <v>0.0002848597085</v>
      </c>
      <c r="AF623" s="92">
        <f t="shared" si="6210"/>
        <v>0.00227268726</v>
      </c>
      <c r="AG623" s="92">
        <f t="shared" si="6210"/>
        <v>0.002195401932</v>
      </c>
      <c r="AH623" s="92">
        <f t="shared" si="6210"/>
        <v>0.01022174712</v>
      </c>
      <c r="AI623" s="92">
        <f t="shared" si="6210"/>
        <v>0.008910913834</v>
      </c>
      <c r="AJ623" s="20"/>
      <c r="AK623" s="20">
        <f t="shared" ref="AK623:AQ623" si="6211">AC623*AC623</f>
        <v>0.0000002293932466</v>
      </c>
      <c r="AL623" s="20">
        <f t="shared" si="6211"/>
        <v>0.0000001462927212</v>
      </c>
      <c r="AM623" s="20">
        <f t="shared" si="6211"/>
        <v>0.00000008114505354</v>
      </c>
      <c r="AN623" s="20">
        <f t="shared" si="6211"/>
        <v>0.00000516510738</v>
      </c>
      <c r="AO623" s="20">
        <f t="shared" si="6211"/>
        <v>0.000004819789643</v>
      </c>
      <c r="AP623" s="20">
        <f t="shared" si="6211"/>
        <v>0.0001044841142</v>
      </c>
      <c r="AQ623" s="20">
        <f t="shared" si="6211"/>
        <v>0.00007940438535</v>
      </c>
      <c r="AR623" s="20"/>
      <c r="AS623" s="20">
        <f t="shared" ref="AS623:AX623" si="6212">$AC623*AD623</f>
        <v>0.0000001831899622</v>
      </c>
      <c r="AT623" s="20">
        <f t="shared" si="6212"/>
        <v>0.0000001364336003</v>
      </c>
      <c r="AU623" s="20">
        <f t="shared" si="6212"/>
        <v>0.000001088503905</v>
      </c>
      <c r="AV623" s="20">
        <f t="shared" si="6212"/>
        <v>0.000001051488086</v>
      </c>
      <c r="AW623" s="20">
        <f t="shared" si="6212"/>
        <v>0.000004895707322</v>
      </c>
      <c r="AX623" s="20">
        <f t="shared" si="6212"/>
        <v>0.000004267883521</v>
      </c>
      <c r="AY623" s="20"/>
      <c r="AZ623" s="20">
        <f t="shared" ref="AZ623:BD623" si="6213">$AD623*AE623</f>
        <v>0.0000001089538007</v>
      </c>
      <c r="BA623" s="20">
        <f t="shared" si="6213"/>
        <v>0.000000869262684</v>
      </c>
      <c r="BB623" s="20">
        <f t="shared" si="6213"/>
        <v>0.000000839702413</v>
      </c>
      <c r="BC623" s="20">
        <f t="shared" si="6213"/>
        <v>0.000003909637501</v>
      </c>
      <c r="BD623" s="20">
        <f t="shared" si="6213"/>
        <v>0.000003408266951</v>
      </c>
      <c r="BE623" s="20"/>
      <c r="BF623" s="20">
        <f t="shared" ref="BF623:BI623" si="6214">$AE623*AF623</f>
        <v>0.0000006473970303</v>
      </c>
      <c r="BG623" s="20">
        <f t="shared" si="6214"/>
        <v>0.0000006253815544</v>
      </c>
      <c r="BH623" s="20">
        <f t="shared" si="6214"/>
        <v>0.000002911763906</v>
      </c>
      <c r="BI623" s="20">
        <f t="shared" si="6214"/>
        <v>0.000002538360317</v>
      </c>
      <c r="BJ623" s="20"/>
      <c r="BK623" s="20">
        <f t="shared" ref="BK623:BM623" si="6215">$AF623*AG623</f>
        <v>0.000004989462001</v>
      </c>
      <c r="BL623" s="20">
        <f t="shared" si="6215"/>
        <v>0.00002323083445</v>
      </c>
      <c r="BM623" s="20">
        <f t="shared" si="6215"/>
        <v>0.00002025172034</v>
      </c>
      <c r="BN623" s="20"/>
      <c r="BO623" s="20">
        <f t="shared" ref="BO623:BP623" si="6216">$AG623*AH623</f>
        <v>0.00002244084338</v>
      </c>
      <c r="BP623" s="20">
        <f t="shared" si="6216"/>
        <v>0.00001956303745</v>
      </c>
      <c r="BQ623" s="20"/>
      <c r="BR623" s="20">
        <f t="shared" si="27"/>
        <v>0.00009108510783</v>
      </c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0"/>
      <c r="DB623" s="20"/>
      <c r="DC623" s="20"/>
      <c r="DD623" s="20"/>
      <c r="DE623" s="20"/>
    </row>
    <row r="624" ht="15.75" customHeight="1">
      <c r="A624" s="86">
        <v>45064.0</v>
      </c>
      <c r="B624" s="490">
        <v>0.0447</v>
      </c>
      <c r="C624" s="490">
        <v>0.04650000000000001</v>
      </c>
      <c r="D624" s="490">
        <v>0.0537</v>
      </c>
      <c r="E624" s="20">
        <v>0.04087</v>
      </c>
      <c r="F624" s="20">
        <v>0.044219999999999995</v>
      </c>
      <c r="G624" s="20">
        <v>0.011279999999999998</v>
      </c>
      <c r="H624" s="20">
        <v>0.01807</v>
      </c>
      <c r="I624" s="20" t="s">
        <v>185</v>
      </c>
      <c r="J624" s="20"/>
      <c r="K624" s="86">
        <v>45064.0</v>
      </c>
      <c r="L624" s="89">
        <v>0.9286</v>
      </c>
      <c r="M624" s="89">
        <v>138.73</v>
      </c>
      <c r="N624" s="20"/>
      <c r="O624" s="20"/>
      <c r="P624" s="20"/>
      <c r="Q624" s="20"/>
      <c r="R624" s="20"/>
      <c r="S624" s="86">
        <v>45064.0</v>
      </c>
      <c r="T624" s="20">
        <f t="shared" ref="T624:V624" si="6217">(1+B624)*1</f>
        <v>1.0447</v>
      </c>
      <c r="U624" s="20">
        <f t="shared" si="6217"/>
        <v>1.0465</v>
      </c>
      <c r="V624" s="20">
        <f t="shared" si="6217"/>
        <v>1.0537</v>
      </c>
      <c r="W624" s="91">
        <f t="shared" ref="W624:X624" si="6218">(1+E624)*$L624</f>
        <v>0.966551882</v>
      </c>
      <c r="X624" s="91">
        <f t="shared" si="6218"/>
        <v>0.969662692</v>
      </c>
      <c r="Y624" s="91">
        <f t="shared" ref="Y624:Z624" si="6219">(1+G624)*$M624</f>
        <v>140.2948744</v>
      </c>
      <c r="Z624" s="91">
        <f t="shared" si="6219"/>
        <v>141.2368511</v>
      </c>
      <c r="AA624" s="20"/>
      <c r="AB624" s="86">
        <v>45064.0</v>
      </c>
      <c r="AC624" s="92">
        <f t="shared" ref="AC624:AI624" si="6220">LN(T624/T623)</f>
        <v>0.000478720867</v>
      </c>
      <c r="AD624" s="92">
        <f t="shared" si="6220"/>
        <v>0.0004778972612</v>
      </c>
      <c r="AE624" s="92">
        <f t="shared" si="6220"/>
        <v>0.000379686763</v>
      </c>
      <c r="AF624" s="92">
        <f t="shared" si="6220"/>
        <v>0.00640274346</v>
      </c>
      <c r="AG624" s="92">
        <f t="shared" si="6220"/>
        <v>0.006555891551</v>
      </c>
      <c r="AH624" s="92">
        <f t="shared" si="6220"/>
        <v>0.006025771385</v>
      </c>
      <c r="AI624" s="92">
        <f t="shared" si="6220"/>
        <v>0.007232246597</v>
      </c>
      <c r="AJ624" s="20"/>
      <c r="AK624" s="20">
        <f t="shared" ref="AK624:AQ624" si="6221">AC624*AC624</f>
        <v>0.0000002291736685</v>
      </c>
      <c r="AL624" s="20">
        <f t="shared" si="6221"/>
        <v>0.0000002283857922</v>
      </c>
      <c r="AM624" s="20">
        <f t="shared" si="6221"/>
        <v>0.000000144162038</v>
      </c>
      <c r="AN624" s="20">
        <f t="shared" si="6221"/>
        <v>0.00004099512381</v>
      </c>
      <c r="AO624" s="20">
        <f t="shared" si="6221"/>
        <v>0.00004297971403</v>
      </c>
      <c r="AP624" s="20">
        <f t="shared" si="6221"/>
        <v>0.00003630992078</v>
      </c>
      <c r="AQ624" s="20">
        <f t="shared" si="6221"/>
        <v>0.00005230539084</v>
      </c>
      <c r="AR624" s="20"/>
      <c r="AS624" s="20">
        <f t="shared" ref="AS624:AX624" si="6222">$AC624*AD624</f>
        <v>0.0000002287793912</v>
      </c>
      <c r="AT624" s="20">
        <f t="shared" si="6222"/>
        <v>0.0000001817639764</v>
      </c>
      <c r="AU624" s="20">
        <f t="shared" si="6222"/>
        <v>0.0000030651269</v>
      </c>
      <c r="AV624" s="20">
        <f t="shared" si="6222"/>
        <v>0.000003138442087</v>
      </c>
      <c r="AW624" s="20">
        <f t="shared" si="6222"/>
        <v>0.000002884662502</v>
      </c>
      <c r="AX624" s="20">
        <f t="shared" si="6222"/>
        <v>0.000003462227362</v>
      </c>
      <c r="AY624" s="20"/>
      <c r="AZ624" s="20">
        <f t="shared" ref="AZ624:BD624" si="6223">$AD624*AE624</f>
        <v>0.0000001814512641</v>
      </c>
      <c r="BA624" s="20">
        <f t="shared" si="6223"/>
        <v>0.000003059853564</v>
      </c>
      <c r="BB624" s="20">
        <f t="shared" si="6223"/>
        <v>0.000003133042617</v>
      </c>
      <c r="BC624" s="20">
        <f t="shared" si="6223"/>
        <v>0.000002879699641</v>
      </c>
      <c r="BD624" s="20">
        <f t="shared" si="6223"/>
        <v>0.000003456270841</v>
      </c>
      <c r="BE624" s="20"/>
      <c r="BF624" s="20">
        <f t="shared" ref="BF624:BI624" si="6224">$AE624*AF624</f>
        <v>0.000002431036938</v>
      </c>
      <c r="BG624" s="20">
        <f t="shared" si="6224"/>
        <v>0.000002489185242</v>
      </c>
      <c r="BH624" s="20">
        <f t="shared" si="6224"/>
        <v>0.000002287905632</v>
      </c>
      <c r="BI624" s="20">
        <f t="shared" si="6224"/>
        <v>0.0000027459883</v>
      </c>
      <c r="BJ624" s="20"/>
      <c r="BK624" s="20">
        <f t="shared" ref="BK624:BM624" si="6225">$AF624*AG624</f>
        <v>0.00004197569175</v>
      </c>
      <c r="BL624" s="20">
        <f t="shared" si="6225"/>
        <v>0.00003858146832</v>
      </c>
      <c r="BM624" s="20">
        <f t="shared" si="6225"/>
        <v>0.0000463062196</v>
      </c>
      <c r="BN624" s="20"/>
      <c r="BO624" s="20">
        <f t="shared" ref="BO624:BP624" si="6226">$AG624*AH624</f>
        <v>0.00003950430371</v>
      </c>
      <c r="BP624" s="20">
        <f t="shared" si="6226"/>
        <v>0.00004741382436</v>
      </c>
      <c r="BQ624" s="20"/>
      <c r="BR624" s="20">
        <f t="shared" si="27"/>
        <v>0.00004357986459</v>
      </c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/>
      <c r="DB624" s="20"/>
      <c r="DC624" s="20"/>
      <c r="DD624" s="20"/>
      <c r="DE624" s="20"/>
    </row>
    <row r="625" ht="15.75" customHeight="1">
      <c r="A625" s="86">
        <v>45065.0</v>
      </c>
      <c r="B625" s="490">
        <v>0.0454</v>
      </c>
      <c r="C625" s="490">
        <v>0.047</v>
      </c>
      <c r="D625" s="490">
        <v>0.0541</v>
      </c>
      <c r="E625" s="20">
        <v>0.04111</v>
      </c>
      <c r="F625" s="20">
        <v>0.04452</v>
      </c>
      <c r="G625" s="20">
        <v>0.011200000000000002</v>
      </c>
      <c r="H625" s="20">
        <v>0.01807</v>
      </c>
      <c r="I625" s="20" t="s">
        <v>185</v>
      </c>
      <c r="J625" s="20"/>
      <c r="K625" s="86">
        <v>45065.0</v>
      </c>
      <c r="L625" s="89">
        <v>0.9263</v>
      </c>
      <c r="M625" s="89">
        <v>138.19</v>
      </c>
      <c r="N625" s="20"/>
      <c r="O625" s="20"/>
      <c r="P625" s="20"/>
      <c r="Q625" s="20"/>
      <c r="R625" s="20"/>
      <c r="S625" s="86">
        <v>45065.0</v>
      </c>
      <c r="T625" s="20">
        <f t="shared" ref="T625:V625" si="6227">(1+B625)*1</f>
        <v>1.0454</v>
      </c>
      <c r="U625" s="20">
        <f t="shared" si="6227"/>
        <v>1.047</v>
      </c>
      <c r="V625" s="20">
        <f t="shared" si="6227"/>
        <v>1.0541</v>
      </c>
      <c r="W625" s="91">
        <f t="shared" ref="W625:X625" si="6228">(1+E625)*$L625</f>
        <v>0.964380193</v>
      </c>
      <c r="X625" s="91">
        <f t="shared" si="6228"/>
        <v>0.967538876</v>
      </c>
      <c r="Y625" s="91">
        <f t="shared" ref="Y625:Z625" si="6229">(1+G625)*$M625</f>
        <v>139.737728</v>
      </c>
      <c r="Z625" s="91">
        <f t="shared" si="6229"/>
        <v>140.6870933</v>
      </c>
      <c r="AA625" s="20"/>
      <c r="AB625" s="86">
        <v>45065.0</v>
      </c>
      <c r="AC625" s="92">
        <f t="shared" ref="AC625:AI625" si="6230">LN(T625/T624)</f>
        <v>0.0006698244354</v>
      </c>
      <c r="AD625" s="92">
        <f t="shared" si="6230"/>
        <v>0.0004776689845</v>
      </c>
      <c r="AE625" s="92">
        <f t="shared" si="6230"/>
        <v>0.0003795426557</v>
      </c>
      <c r="AF625" s="92">
        <f t="shared" si="6230"/>
        <v>-0.00224936956</v>
      </c>
      <c r="AG625" s="92">
        <f t="shared" si="6230"/>
        <v>-0.002192664807</v>
      </c>
      <c r="AH625" s="92">
        <f t="shared" si="6230"/>
        <v>-0.003979159072</v>
      </c>
      <c r="AI625" s="92">
        <f t="shared" si="6230"/>
        <v>-0.003900048277</v>
      </c>
      <c r="AJ625" s="20"/>
      <c r="AK625" s="20">
        <f t="shared" ref="AK625:AQ625" si="6231">AC625*AC625</f>
        <v>0.0000004486647742</v>
      </c>
      <c r="AL625" s="20">
        <f t="shared" si="6231"/>
        <v>0.0000002281676587</v>
      </c>
      <c r="AM625" s="20">
        <f t="shared" si="6231"/>
        <v>0.0000001440526275</v>
      </c>
      <c r="AN625" s="20">
        <f t="shared" si="6231"/>
        <v>0.000005059663416</v>
      </c>
      <c r="AO625" s="20">
        <f t="shared" si="6231"/>
        <v>0.000004807778955</v>
      </c>
      <c r="AP625" s="20">
        <f t="shared" si="6231"/>
        <v>0.00001583370692</v>
      </c>
      <c r="AQ625" s="20">
        <f t="shared" si="6231"/>
        <v>0.00001521037656</v>
      </c>
      <c r="AR625" s="20"/>
      <c r="AS625" s="20">
        <f t="shared" ref="AS625:AX625" si="6232">$AC625*AD625</f>
        <v>0.0000003199543578</v>
      </c>
      <c r="AT625" s="20">
        <f t="shared" si="6232"/>
        <v>0.000000254226945</v>
      </c>
      <c r="AU625" s="20">
        <f t="shared" si="6232"/>
        <v>-0.000001506682695</v>
      </c>
      <c r="AV625" s="20">
        <f t="shared" si="6232"/>
        <v>-0.000001468700466</v>
      </c>
      <c r="AW625" s="20">
        <f t="shared" si="6232"/>
        <v>-0.000002665337979</v>
      </c>
      <c r="AX625" s="20">
        <f t="shared" si="6232"/>
        <v>-0.000002612347635</v>
      </c>
      <c r="AY625" s="20"/>
      <c r="AZ625" s="20">
        <f t="shared" ref="AZ625:BD625" si="6233">$AD625*AE625</f>
        <v>0.0000001812957549</v>
      </c>
      <c r="BA625" s="20">
        <f t="shared" si="6233"/>
        <v>-0.000001074454073</v>
      </c>
      <c r="BB625" s="20">
        <f t="shared" si="6233"/>
        <v>-0.000001047367972</v>
      </c>
      <c r="BC625" s="20">
        <f t="shared" si="6233"/>
        <v>-0.000001900720873</v>
      </c>
      <c r="BD625" s="20">
        <f t="shared" si="6233"/>
        <v>-0.0000018629321</v>
      </c>
      <c r="BE625" s="20"/>
      <c r="BF625" s="20">
        <f t="shared" ref="BF625:BI625" si="6234">$AE625*AF625</f>
        <v>-0.0000008537316962</v>
      </c>
      <c r="BG625" s="20">
        <f t="shared" si="6234"/>
        <v>-0.0000008322098237</v>
      </c>
      <c r="BH625" s="20">
        <f t="shared" si="6234"/>
        <v>-0.000001510260601</v>
      </c>
      <c r="BI625" s="20">
        <f t="shared" si="6234"/>
        <v>-0.00000148023468</v>
      </c>
      <c r="BJ625" s="20"/>
      <c r="BK625" s="20">
        <f t="shared" ref="BK625:BM625" si="6235">$AF625*AG625</f>
        <v>0.000004932113471</v>
      </c>
      <c r="BL625" s="20">
        <f t="shared" si="6235"/>
        <v>0.00000895059929</v>
      </c>
      <c r="BM625" s="20">
        <f t="shared" si="6235"/>
        <v>0.000008772649876</v>
      </c>
      <c r="BN625" s="20"/>
      <c r="BO625" s="20">
        <f t="shared" ref="BO625:BP625" si="6236">$AG625*AH625</f>
        <v>0.000008724962058</v>
      </c>
      <c r="BP625" s="20">
        <f t="shared" si="6236"/>
        <v>0.000008551498602</v>
      </c>
      <c r="BQ625" s="20"/>
      <c r="BR625" s="20">
        <f t="shared" si="27"/>
        <v>0.00001551891248</v>
      </c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0"/>
      <c r="DB625" s="20"/>
      <c r="DC625" s="20"/>
      <c r="DD625" s="20"/>
      <c r="DE625" s="20"/>
    </row>
    <row r="626" ht="15.75" customHeight="1">
      <c r="A626" s="86">
        <v>45068.0</v>
      </c>
      <c r="B626" s="490">
        <v>0.0458</v>
      </c>
      <c r="C626" s="490">
        <v>0.0471</v>
      </c>
      <c r="D626" s="490">
        <v>0.0542</v>
      </c>
      <c r="E626" s="20">
        <v>0.04103</v>
      </c>
      <c r="F626" s="20">
        <v>0.044509999999999994</v>
      </c>
      <c r="G626" s="20">
        <v>0.01173</v>
      </c>
      <c r="H626" s="20">
        <v>0.01883</v>
      </c>
      <c r="I626" s="20" t="s">
        <v>185</v>
      </c>
      <c r="J626" s="20"/>
      <c r="K626" s="86">
        <v>45068.0</v>
      </c>
      <c r="L626" s="89">
        <v>0.9249</v>
      </c>
      <c r="M626" s="89">
        <v>138.61</v>
      </c>
      <c r="N626" s="20"/>
      <c r="O626" s="20"/>
      <c r="P626" s="20"/>
      <c r="Q626" s="20"/>
      <c r="R626" s="20"/>
      <c r="S626" s="86">
        <v>45068.0</v>
      </c>
      <c r="T626" s="20">
        <f t="shared" ref="T626:V626" si="6237">(1+B626)*1</f>
        <v>1.0458</v>
      </c>
      <c r="U626" s="20">
        <f t="shared" si="6237"/>
        <v>1.0471</v>
      </c>
      <c r="V626" s="20">
        <f t="shared" si="6237"/>
        <v>1.0542</v>
      </c>
      <c r="W626" s="91">
        <f t="shared" ref="W626:X626" si="6238">(1+E626)*$L626</f>
        <v>0.962848647</v>
      </c>
      <c r="X626" s="91">
        <f t="shared" si="6238"/>
        <v>0.966067299</v>
      </c>
      <c r="Y626" s="91">
        <f t="shared" ref="Y626:Z626" si="6239">(1+G626)*$M626</f>
        <v>140.2358953</v>
      </c>
      <c r="Z626" s="91">
        <f t="shared" si="6239"/>
        <v>141.2200263</v>
      </c>
      <c r="AA626" s="20"/>
      <c r="AB626" s="86">
        <v>45068.0</v>
      </c>
      <c r="AC626" s="92">
        <f t="shared" ref="AC626:AI626" si="6240">LN(T626/T625)</f>
        <v>0.0003825554752</v>
      </c>
      <c r="AD626" s="92">
        <f t="shared" si="6240"/>
        <v>0.00009550642288</v>
      </c>
      <c r="AE626" s="92">
        <f t="shared" si="6240"/>
        <v>0.00009486315996</v>
      </c>
      <c r="AF626" s="92">
        <f t="shared" si="6240"/>
        <v>-0.001589376716</v>
      </c>
      <c r="AG626" s="92">
        <f t="shared" si="6240"/>
        <v>-0.001522106521</v>
      </c>
      <c r="AH626" s="92">
        <f t="shared" si="6240"/>
        <v>0.003558676849</v>
      </c>
      <c r="AI626" s="92">
        <f t="shared" si="6240"/>
        <v>0.003780916464</v>
      </c>
      <c r="AJ626" s="20"/>
      <c r="AK626" s="20">
        <f t="shared" ref="AK626:AQ626" si="6241">AC626*AC626</f>
        <v>0.0000001463486916</v>
      </c>
      <c r="AL626" s="20">
        <f t="shared" si="6241"/>
        <v>0.000000009121476811</v>
      </c>
      <c r="AM626" s="20">
        <f t="shared" si="6241"/>
        <v>0.000000008999019118</v>
      </c>
      <c r="AN626" s="20">
        <f t="shared" si="6241"/>
        <v>0.000002526118346</v>
      </c>
      <c r="AO626" s="20">
        <f t="shared" si="6241"/>
        <v>0.000002316808262</v>
      </c>
      <c r="AP626" s="20">
        <f t="shared" si="6241"/>
        <v>0.00001266418091</v>
      </c>
      <c r="AQ626" s="20">
        <f t="shared" si="6241"/>
        <v>0.00001429532931</v>
      </c>
      <c r="AR626" s="20"/>
      <c r="AS626" s="20">
        <f t="shared" ref="AS626:AX626" si="6242">$AC626*AD626</f>
        <v>0.00000003653650499</v>
      </c>
      <c r="AT626" s="20">
        <f t="shared" si="6242"/>
        <v>0.00000003629042124</v>
      </c>
      <c r="AU626" s="20">
        <f t="shared" si="6242"/>
        <v>-0.0000006080247649</v>
      </c>
      <c r="AV626" s="20">
        <f t="shared" si="6242"/>
        <v>-0.0000005822901835</v>
      </c>
      <c r="AW626" s="20">
        <f t="shared" si="6242"/>
        <v>0.000001361391313</v>
      </c>
      <c r="AX626" s="20">
        <f t="shared" si="6242"/>
        <v>0.000001446410295</v>
      </c>
      <c r="AY626" s="20"/>
      <c r="AZ626" s="20">
        <f t="shared" ref="AZ626:BD626" si="6243">$AD626*AE626</f>
        <v>0.000000009060041071</v>
      </c>
      <c r="BA626" s="20">
        <f t="shared" si="6243"/>
        <v>-0.0000001517956848</v>
      </c>
      <c r="BB626" s="20">
        <f t="shared" si="6243"/>
        <v>-0.0000001453709491</v>
      </c>
      <c r="BC626" s="20">
        <f t="shared" si="6243"/>
        <v>0.000000339876496</v>
      </c>
      <c r="BD626" s="20">
        <f t="shared" si="6243"/>
        <v>0.0000003611018067</v>
      </c>
      <c r="BE626" s="20"/>
      <c r="BF626" s="20">
        <f t="shared" ref="BF626:BI626" si="6244">$AE626*AF626</f>
        <v>-0.0000001507732977</v>
      </c>
      <c r="BG626" s="20">
        <f t="shared" si="6244"/>
        <v>-0.0000001443918344</v>
      </c>
      <c r="BH626" s="20">
        <f t="shared" si="6244"/>
        <v>0.0000003375873312</v>
      </c>
      <c r="BI626" s="20">
        <f t="shared" si="6244"/>
        <v>0.0000003586696833</v>
      </c>
      <c r="BJ626" s="20"/>
      <c r="BK626" s="20">
        <f t="shared" ref="BK626:BM626" si="6245">$AF626*AG626</f>
        <v>0.000002419200664</v>
      </c>
      <c r="BL626" s="20">
        <f t="shared" si="6245"/>
        <v>-0.000005656078123</v>
      </c>
      <c r="BM626" s="20">
        <f t="shared" si="6245"/>
        <v>-0.000006009300593</v>
      </c>
      <c r="BN626" s="20"/>
      <c r="BO626" s="20">
        <f t="shared" ref="BO626:BP626" si="6246">$AG626*AH626</f>
        <v>-0.000005416685238</v>
      </c>
      <c r="BP626" s="20">
        <f t="shared" si="6246"/>
        <v>-0.000005754957605</v>
      </c>
      <c r="BQ626" s="20"/>
      <c r="BR626" s="20">
        <f t="shared" si="27"/>
        <v>0.00001345505989</v>
      </c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0"/>
      <c r="DB626" s="20"/>
      <c r="DC626" s="20"/>
      <c r="DD626" s="20"/>
      <c r="DE626" s="20"/>
    </row>
    <row r="627" ht="15.75" customHeight="1">
      <c r="A627" s="86">
        <v>45069.0</v>
      </c>
      <c r="B627" s="490">
        <v>0.046</v>
      </c>
      <c r="C627" s="490">
        <v>0.047400000000000005</v>
      </c>
      <c r="D627" s="490">
        <v>0.0546</v>
      </c>
      <c r="E627" s="20">
        <v>0.04096</v>
      </c>
      <c r="F627" s="20">
        <v>0.0446</v>
      </c>
      <c r="G627" s="20">
        <v>0.011279999999999998</v>
      </c>
      <c r="H627" s="20">
        <v>0.019030000000000002</v>
      </c>
      <c r="I627" s="20" t="s">
        <v>185</v>
      </c>
      <c r="J627" s="20"/>
      <c r="K627" s="86">
        <v>45069.0</v>
      </c>
      <c r="L627" s="89">
        <v>0.9287</v>
      </c>
      <c r="M627" s="89">
        <v>138.6</v>
      </c>
      <c r="N627" s="20"/>
      <c r="O627" s="20"/>
      <c r="P627" s="20"/>
      <c r="Q627" s="20"/>
      <c r="R627" s="20"/>
      <c r="S627" s="86">
        <v>45069.0</v>
      </c>
      <c r="T627" s="20">
        <f t="shared" ref="T627:V627" si="6247">(1+B627)*1</f>
        <v>1.046</v>
      </c>
      <c r="U627" s="20">
        <f t="shared" si="6247"/>
        <v>1.0474</v>
      </c>
      <c r="V627" s="20">
        <f t="shared" si="6247"/>
        <v>1.0546</v>
      </c>
      <c r="W627" s="91">
        <f t="shared" ref="W627:X627" si="6248">(1+E627)*$L627</f>
        <v>0.966739552</v>
      </c>
      <c r="X627" s="91">
        <f t="shared" si="6248"/>
        <v>0.97012002</v>
      </c>
      <c r="Y627" s="91">
        <f t="shared" ref="Y627:Z627" si="6249">(1+G627)*$M627</f>
        <v>140.163408</v>
      </c>
      <c r="Z627" s="91">
        <f t="shared" si="6249"/>
        <v>141.237558</v>
      </c>
      <c r="AA627" s="20"/>
      <c r="AB627" s="86">
        <v>45069.0</v>
      </c>
      <c r="AC627" s="92">
        <f t="shared" ref="AC627:AI627" si="6250">LN(T627/T626)</f>
        <v>0.0001912228708</v>
      </c>
      <c r="AD627" s="92">
        <f t="shared" si="6250"/>
        <v>0.000286464552</v>
      </c>
      <c r="AE627" s="92">
        <f t="shared" si="6250"/>
        <v>0.0003793626753</v>
      </c>
      <c r="AF627" s="92">
        <f t="shared" si="6250"/>
        <v>0.004032891863</v>
      </c>
      <c r="AG627" s="92">
        <f t="shared" si="6250"/>
        <v>0.004186296314</v>
      </c>
      <c r="AH627" s="92">
        <f t="shared" si="6250"/>
        <v>-0.0005170291136</v>
      </c>
      <c r="AI627" s="92">
        <f t="shared" si="6250"/>
        <v>0.0001241368687</v>
      </c>
      <c r="AJ627" s="20"/>
      <c r="AK627" s="20">
        <f t="shared" ref="AK627:AQ627" si="6251">AC627*AC627</f>
        <v>0.00000003656618633</v>
      </c>
      <c r="AL627" s="20">
        <f t="shared" si="6251"/>
        <v>0.00000008206193954</v>
      </c>
      <c r="AM627" s="20">
        <f t="shared" si="6251"/>
        <v>0.0000001439160394</v>
      </c>
      <c r="AN627" s="20">
        <f t="shared" si="6251"/>
        <v>0.00001626421678</v>
      </c>
      <c r="AO627" s="20">
        <f t="shared" si="6251"/>
        <v>0.00001752507683</v>
      </c>
      <c r="AP627" s="20">
        <f t="shared" si="6251"/>
        <v>0.0000002673191043</v>
      </c>
      <c r="AQ627" s="20">
        <f t="shared" si="6251"/>
        <v>0.00000001540996216</v>
      </c>
      <c r="AR627" s="20"/>
      <c r="AS627" s="20">
        <f t="shared" ref="AS627:AX627" si="6252">$AC627*AD627</f>
        <v>0.00000005477857402</v>
      </c>
      <c r="AT627" s="20">
        <f t="shared" si="6252"/>
        <v>0.00000007254281985</v>
      </c>
      <c r="AU627" s="20">
        <f t="shared" si="6252"/>
        <v>0.0000007711811599</v>
      </c>
      <c r="AV627" s="20">
        <f t="shared" si="6252"/>
        <v>0.0000008005155994</v>
      </c>
      <c r="AW627" s="20">
        <f t="shared" si="6252"/>
        <v>-0.0000000988677914</v>
      </c>
      <c r="AX627" s="20">
        <f t="shared" si="6252"/>
        <v>0.0000000237378084</v>
      </c>
      <c r="AY627" s="20"/>
      <c r="AZ627" s="20">
        <f t="shared" ref="AZ627:BD627" si="6253">$AD627*AE627</f>
        <v>0.0000001086739588</v>
      </c>
      <c r="BA627" s="20">
        <f t="shared" si="6253"/>
        <v>0.000001155280561</v>
      </c>
      <c r="BB627" s="20">
        <f t="shared" si="6253"/>
        <v>0.000001199225498</v>
      </c>
      <c r="BC627" s="20">
        <f t="shared" si="6253"/>
        <v>-0.0000001481105134</v>
      </c>
      <c r="BD627" s="20">
        <f t="shared" si="6253"/>
        <v>0.00000003556081246</v>
      </c>
      <c r="BE627" s="20"/>
      <c r="BF627" s="20">
        <f t="shared" ref="BF627:BI627" si="6254">$AE627*AF627</f>
        <v>0.000001529928646</v>
      </c>
      <c r="BG627" s="20">
        <f t="shared" si="6254"/>
        <v>0.000001588124569</v>
      </c>
      <c r="BH627" s="20">
        <f t="shared" si="6254"/>
        <v>-0.0000001961415477</v>
      </c>
      <c r="BI627" s="20">
        <f t="shared" si="6254"/>
        <v>0.00000004709289459</v>
      </c>
      <c r="BJ627" s="20"/>
      <c r="BK627" s="20">
        <f t="shared" ref="BK627:BM627" si="6255">$AF627*AG627</f>
        <v>0.00001688288034</v>
      </c>
      <c r="BL627" s="20">
        <f t="shared" si="6255"/>
        <v>-0.000002085122505</v>
      </c>
      <c r="BM627" s="20">
        <f t="shared" si="6255"/>
        <v>0.0000005006305676</v>
      </c>
      <c r="BN627" s="20"/>
      <c r="BO627" s="20">
        <f t="shared" ref="BO627:BP627" si="6256">$AG627*AH627</f>
        <v>-0.000002164437073</v>
      </c>
      <c r="BP627" s="20">
        <f t="shared" si="6256"/>
        <v>0.0000005196737158</v>
      </c>
      <c r="BQ627" s="20"/>
      <c r="BR627" s="20">
        <f t="shared" si="27"/>
        <v>-0.00000006418237517</v>
      </c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0"/>
      <c r="DB627" s="20"/>
      <c r="DC627" s="20"/>
      <c r="DD627" s="20"/>
      <c r="DE627" s="20"/>
    </row>
    <row r="628" ht="15.75" customHeight="1">
      <c r="A628" s="86">
        <v>45070.0</v>
      </c>
      <c r="B628" s="490">
        <v>0.046</v>
      </c>
      <c r="C628" s="490">
        <v>0.047400000000000005</v>
      </c>
      <c r="D628" s="490">
        <v>0.0545</v>
      </c>
      <c r="E628" s="20">
        <v>0.04093</v>
      </c>
      <c r="F628" s="20">
        <v>0.044610000000000004</v>
      </c>
      <c r="G628" s="20">
        <v>0.011160000000000002</v>
      </c>
      <c r="H628" s="20">
        <v>0.01906</v>
      </c>
      <c r="I628" s="20" t="s">
        <v>185</v>
      </c>
      <c r="J628" s="20"/>
      <c r="K628" s="86">
        <v>45070.0</v>
      </c>
      <c r="L628" s="89">
        <v>0.9304</v>
      </c>
      <c r="M628" s="89">
        <v>139.48</v>
      </c>
      <c r="N628" s="20"/>
      <c r="O628" s="20"/>
      <c r="P628" s="20"/>
      <c r="Q628" s="20"/>
      <c r="R628" s="20"/>
      <c r="S628" s="86">
        <v>45070.0</v>
      </c>
      <c r="T628" s="20">
        <f t="shared" ref="T628:V628" si="6257">(1+B628)*1</f>
        <v>1.046</v>
      </c>
      <c r="U628" s="20">
        <f t="shared" si="6257"/>
        <v>1.0474</v>
      </c>
      <c r="V628" s="20">
        <f t="shared" si="6257"/>
        <v>1.0545</v>
      </c>
      <c r="W628" s="91">
        <f t="shared" ref="W628:X628" si="6258">(1+E628)*$L628</f>
        <v>0.968481272</v>
      </c>
      <c r="X628" s="91">
        <f t="shared" si="6258"/>
        <v>0.971905144</v>
      </c>
      <c r="Y628" s="91">
        <f t="shared" ref="Y628:Z628" si="6259">(1+G628)*$M628</f>
        <v>141.0365968</v>
      </c>
      <c r="Z628" s="91">
        <f t="shared" si="6259"/>
        <v>142.1384888</v>
      </c>
      <c r="AA628" s="20"/>
      <c r="AB628" s="86">
        <v>45070.0</v>
      </c>
      <c r="AC628" s="92">
        <f t="shared" ref="AC628:AI628" si="6260">LN(T628/T627)</f>
        <v>0</v>
      </c>
      <c r="AD628" s="92">
        <f t="shared" si="6260"/>
        <v>0</v>
      </c>
      <c r="AE628" s="92">
        <f t="shared" si="6260"/>
        <v>-0.00009482717754</v>
      </c>
      <c r="AF628" s="92">
        <f t="shared" si="6260"/>
        <v>0.001800022456</v>
      </c>
      <c r="AG628" s="92">
        <f t="shared" si="6260"/>
        <v>0.001838415419</v>
      </c>
      <c r="AH628" s="92">
        <f t="shared" si="6260"/>
        <v>0.006210466513</v>
      </c>
      <c r="AI628" s="92">
        <f t="shared" si="6260"/>
        <v>0.00635857438</v>
      </c>
      <c r="AJ628" s="20"/>
      <c r="AK628" s="20">
        <f t="shared" ref="AK628:AQ628" si="6261">AC628*AC628</f>
        <v>0</v>
      </c>
      <c r="AL628" s="20">
        <f t="shared" si="6261"/>
        <v>0</v>
      </c>
      <c r="AM628" s="20">
        <f t="shared" si="6261"/>
        <v>0.0000000089921936</v>
      </c>
      <c r="AN628" s="20">
        <f t="shared" si="6261"/>
        <v>0.000003240080842</v>
      </c>
      <c r="AO628" s="20">
        <f t="shared" si="6261"/>
        <v>0.000003379771253</v>
      </c>
      <c r="AP628" s="20">
        <f t="shared" si="6261"/>
        <v>0.0000385698943</v>
      </c>
      <c r="AQ628" s="20">
        <f t="shared" si="6261"/>
        <v>0.00004043146814</v>
      </c>
      <c r="AR628" s="20"/>
      <c r="AS628" s="20">
        <f t="shared" ref="AS628:AX628" si="6262">$AC628*AD628</f>
        <v>0</v>
      </c>
      <c r="AT628" s="20">
        <f t="shared" si="6262"/>
        <v>0</v>
      </c>
      <c r="AU628" s="20">
        <f t="shared" si="6262"/>
        <v>0</v>
      </c>
      <c r="AV628" s="20">
        <f t="shared" si="6262"/>
        <v>0</v>
      </c>
      <c r="AW628" s="20">
        <f t="shared" si="6262"/>
        <v>0</v>
      </c>
      <c r="AX628" s="20">
        <f t="shared" si="6262"/>
        <v>0</v>
      </c>
      <c r="AY628" s="20"/>
      <c r="AZ628" s="20">
        <f t="shared" ref="AZ628:BD628" si="6263">$AD628*AE628</f>
        <v>0</v>
      </c>
      <c r="BA628" s="20">
        <f t="shared" si="6263"/>
        <v>0</v>
      </c>
      <c r="BB628" s="20">
        <f t="shared" si="6263"/>
        <v>0</v>
      </c>
      <c r="BC628" s="20">
        <f t="shared" si="6263"/>
        <v>0</v>
      </c>
      <c r="BD628" s="20">
        <f t="shared" si="6263"/>
        <v>0</v>
      </c>
      <c r="BE628" s="20"/>
      <c r="BF628" s="20">
        <f t="shared" ref="BF628:BI628" si="6264">$AE628*AF628</f>
        <v>-0.000000170691049</v>
      </c>
      <c r="BG628" s="20">
        <f t="shared" si="6264"/>
        <v>-0.0000001743317453</v>
      </c>
      <c r="BH628" s="20">
        <f t="shared" si="6264"/>
        <v>-0.0000005889210106</v>
      </c>
      <c r="BI628" s="20">
        <f t="shared" si="6264"/>
        <v>-0.0000006029656616</v>
      </c>
      <c r="BJ628" s="20"/>
      <c r="BK628" s="20">
        <f t="shared" ref="BK628:BM628" si="6265">$AF628*AG628</f>
        <v>0.000003309189038</v>
      </c>
      <c r="BL628" s="20">
        <f t="shared" si="6265"/>
        <v>0.00001117897918</v>
      </c>
      <c r="BM628" s="20">
        <f t="shared" si="6265"/>
        <v>0.00001144557667</v>
      </c>
      <c r="BN628" s="20"/>
      <c r="BO628" s="20">
        <f t="shared" ref="BO628:BP628" si="6266">$AG628*AH628</f>
        <v>0.0000114174174</v>
      </c>
      <c r="BP628" s="20">
        <f t="shared" si="6266"/>
        <v>0.00001168970118</v>
      </c>
      <c r="BQ628" s="20"/>
      <c r="BR628" s="20">
        <f t="shared" si="27"/>
        <v>0.00003948971325</v>
      </c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/>
      <c r="DB628" s="20"/>
      <c r="DC628" s="20"/>
      <c r="DD628" s="20"/>
      <c r="DE628" s="20"/>
    </row>
    <row r="629" ht="15.75" customHeight="1">
      <c r="A629" s="86">
        <v>45071.0</v>
      </c>
      <c r="B629" s="490">
        <v>0.0467</v>
      </c>
      <c r="C629" s="490">
        <v>0.0479</v>
      </c>
      <c r="D629" s="490">
        <v>0.0548</v>
      </c>
      <c r="E629" s="20">
        <v>0.040970000000000006</v>
      </c>
      <c r="F629" s="20">
        <v>0.04472</v>
      </c>
      <c r="G629" s="20">
        <v>0.011240000000000002</v>
      </c>
      <c r="H629" s="20">
        <v>0.01927</v>
      </c>
      <c r="I629" s="20" t="s">
        <v>185</v>
      </c>
      <c r="J629" s="20"/>
      <c r="K629" s="86">
        <v>45071.0</v>
      </c>
      <c r="L629" s="89">
        <v>0.9325</v>
      </c>
      <c r="M629" s="89">
        <v>140.08</v>
      </c>
      <c r="N629" s="20"/>
      <c r="O629" s="20"/>
      <c r="P629" s="20"/>
      <c r="Q629" s="20"/>
      <c r="R629" s="20"/>
      <c r="S629" s="86">
        <v>45071.0</v>
      </c>
      <c r="T629" s="20">
        <f t="shared" ref="T629:V629" si="6267">(1+B629)*1</f>
        <v>1.0467</v>
      </c>
      <c r="U629" s="20">
        <f t="shared" si="6267"/>
        <v>1.0479</v>
      </c>
      <c r="V629" s="20">
        <f t="shared" si="6267"/>
        <v>1.0548</v>
      </c>
      <c r="W629" s="91">
        <f t="shared" ref="W629:X629" si="6268">(1+E629)*$L629</f>
        <v>0.970704525</v>
      </c>
      <c r="X629" s="91">
        <f t="shared" si="6268"/>
        <v>0.9742014</v>
      </c>
      <c r="Y629" s="91">
        <f t="shared" ref="Y629:Z629" si="6269">(1+G629)*$M629</f>
        <v>141.6544992</v>
      </c>
      <c r="Z629" s="91">
        <f t="shared" si="6269"/>
        <v>142.7793416</v>
      </c>
      <c r="AA629" s="20"/>
      <c r="AB629" s="86">
        <v>45071.0</v>
      </c>
      <c r="AC629" s="92">
        <f t="shared" ref="AC629:AI629" si="6270">LN(T629/T628)</f>
        <v>0.000668992236</v>
      </c>
      <c r="AD629" s="92">
        <f t="shared" si="6270"/>
        <v>0.0004772586355</v>
      </c>
      <c r="AE629" s="92">
        <f t="shared" si="6270"/>
        <v>0.0002844545603</v>
      </c>
      <c r="AF629" s="92">
        <f t="shared" si="6270"/>
        <v>0.002292976751</v>
      </c>
      <c r="AG629" s="92">
        <f t="shared" si="6270"/>
        <v>0.002359847227</v>
      </c>
      <c r="AH629" s="92">
        <f t="shared" si="6270"/>
        <v>0.004371580094</v>
      </c>
      <c r="AI629" s="92">
        <f t="shared" si="6270"/>
        <v>0.004498517203</v>
      </c>
      <c r="AJ629" s="20"/>
      <c r="AK629" s="20">
        <f t="shared" ref="AK629:AQ629" si="6271">AC629*AC629</f>
        <v>0.0000004475506118</v>
      </c>
      <c r="AL629" s="20">
        <f t="shared" si="6271"/>
        <v>0.0000002277758052</v>
      </c>
      <c r="AM629" s="20">
        <f t="shared" si="6271"/>
        <v>0.00000008091439688</v>
      </c>
      <c r="AN629" s="20">
        <f t="shared" si="6271"/>
        <v>0.00000525774238</v>
      </c>
      <c r="AO629" s="20">
        <f t="shared" si="6271"/>
        <v>0.000005568878935</v>
      </c>
      <c r="AP629" s="20">
        <f t="shared" si="6271"/>
        <v>0.00001911071252</v>
      </c>
      <c r="AQ629" s="20">
        <f t="shared" si="6271"/>
        <v>0.00002023665702</v>
      </c>
      <c r="AR629" s="20"/>
      <c r="AS629" s="20">
        <f t="shared" ref="AS629:AX629" si="6272">$AC629*AD629</f>
        <v>0.0000003192823217</v>
      </c>
      <c r="AT629" s="20">
        <f t="shared" si="6272"/>
        <v>0.0000001902978923</v>
      </c>
      <c r="AU629" s="20">
        <f t="shared" si="6272"/>
        <v>0.000001533983644</v>
      </c>
      <c r="AV629" s="20">
        <f t="shared" si="6272"/>
        <v>0.000001578719473</v>
      </c>
      <c r="AW629" s="20">
        <f t="shared" si="6272"/>
        <v>0.000002924553142</v>
      </c>
      <c r="AX629" s="20">
        <f t="shared" si="6272"/>
        <v>0.000003009473082</v>
      </c>
      <c r="AY629" s="20"/>
      <c r="AZ629" s="20">
        <f t="shared" ref="AZ629:BD629" si="6273">$AD629*AE629</f>
        <v>0.0000001357583953</v>
      </c>
      <c r="BA629" s="20">
        <f t="shared" si="6273"/>
        <v>0.000001094342955</v>
      </c>
      <c r="BB629" s="20">
        <f t="shared" si="6273"/>
        <v>0.000001126257468</v>
      </c>
      <c r="BC629" s="20">
        <f t="shared" si="6273"/>
        <v>0.000002086374351</v>
      </c>
      <c r="BD629" s="20">
        <f t="shared" si="6273"/>
        <v>0.000002146956182</v>
      </c>
      <c r="BE629" s="20"/>
      <c r="BF629" s="20">
        <f t="shared" ref="BF629:BI629" si="6274">$AE629*AF629</f>
        <v>0.0000006522476935</v>
      </c>
      <c r="BG629" s="20">
        <f t="shared" si="6274"/>
        <v>0.0000006712693053</v>
      </c>
      <c r="BH629" s="20">
        <f t="shared" si="6274"/>
        <v>0.000001243515894</v>
      </c>
      <c r="BI629" s="20">
        <f t="shared" si="6274"/>
        <v>0.000001279623733</v>
      </c>
      <c r="BJ629" s="20"/>
      <c r="BK629" s="20">
        <f t="shared" ref="BK629:BM629" si="6275">$AF629*AG629</f>
        <v>0.000005411074827</v>
      </c>
      <c r="BL629" s="20">
        <f t="shared" si="6275"/>
        <v>0.00001002393152</v>
      </c>
      <c r="BM629" s="20">
        <f t="shared" si="6275"/>
        <v>0.00001031499536</v>
      </c>
      <c r="BN629" s="20"/>
      <c r="BO629" s="20">
        <f t="shared" ref="BO629:BP629" si="6276">$AG629*AH629</f>
        <v>0.00001031626116</v>
      </c>
      <c r="BP629" s="20">
        <f t="shared" si="6276"/>
        <v>0.00001061581335</v>
      </c>
      <c r="BQ629" s="20"/>
      <c r="BR629" s="20">
        <f t="shared" si="27"/>
        <v>0.00001966562826</v>
      </c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20"/>
      <c r="CZ629" s="20"/>
      <c r="DA629" s="20"/>
      <c r="DB629" s="20"/>
      <c r="DC629" s="20"/>
      <c r="DD629" s="20"/>
      <c r="DE629" s="20"/>
    </row>
    <row r="630" ht="15.75" customHeight="1">
      <c r="A630" s="86">
        <v>45072.0</v>
      </c>
      <c r="B630" s="490">
        <v>0.0472</v>
      </c>
      <c r="C630" s="490">
        <v>0.0482</v>
      </c>
      <c r="D630" s="490">
        <v>0.055</v>
      </c>
      <c r="E630" s="20">
        <v>0.04103</v>
      </c>
      <c r="F630" s="20">
        <v>0.044809999999999996</v>
      </c>
      <c r="G630" s="20">
        <v>0.01091</v>
      </c>
      <c r="H630" s="20">
        <v>0.01927</v>
      </c>
      <c r="I630" s="20" t="s">
        <v>185</v>
      </c>
      <c r="J630" s="20"/>
      <c r="K630" s="86">
        <v>45072.0</v>
      </c>
      <c r="L630" s="89">
        <v>0.9336</v>
      </c>
      <c r="M630" s="89">
        <v>140.72</v>
      </c>
      <c r="N630" s="20"/>
      <c r="O630" s="20"/>
      <c r="P630" s="20"/>
      <c r="Q630" s="20"/>
      <c r="R630" s="20"/>
      <c r="S630" s="86">
        <v>45072.0</v>
      </c>
      <c r="T630" s="20">
        <f t="shared" ref="T630:V630" si="6277">(1+B630)*1</f>
        <v>1.0472</v>
      </c>
      <c r="U630" s="20">
        <f t="shared" si="6277"/>
        <v>1.0482</v>
      </c>
      <c r="V630" s="20">
        <f t="shared" si="6277"/>
        <v>1.055</v>
      </c>
      <c r="W630" s="91">
        <f t="shared" ref="W630:X630" si="6278">(1+E630)*$L630</f>
        <v>0.971905608</v>
      </c>
      <c r="X630" s="91">
        <f t="shared" si="6278"/>
        <v>0.975434616</v>
      </c>
      <c r="Y630" s="91">
        <f t="shared" ref="Y630:Z630" si="6279">(1+G630)*$M630</f>
        <v>142.2552552</v>
      </c>
      <c r="Z630" s="91">
        <f t="shared" si="6279"/>
        <v>143.4316744</v>
      </c>
      <c r="AA630" s="20"/>
      <c r="AB630" s="86">
        <v>45072.0</v>
      </c>
      <c r="AC630" s="92">
        <f t="shared" ref="AC630:AI630" si="6280">LN(T630/T629)</f>
        <v>0.0004775777349</v>
      </c>
      <c r="AD630" s="92">
        <f t="shared" si="6280"/>
        <v>0.0002862458872</v>
      </c>
      <c r="AE630" s="92">
        <f t="shared" si="6280"/>
        <v>0.000189591431</v>
      </c>
      <c r="AF630" s="92">
        <f t="shared" si="6280"/>
        <v>0.001236566342</v>
      </c>
      <c r="AG630" s="92">
        <f t="shared" si="6280"/>
        <v>0.001265073228</v>
      </c>
      <c r="AH630" s="92">
        <f t="shared" si="6280"/>
        <v>0.004232027166</v>
      </c>
      <c r="AI630" s="92">
        <f t="shared" si="6280"/>
        <v>0.004558412452</v>
      </c>
      <c r="AJ630" s="20"/>
      <c r="AK630" s="20">
        <f t="shared" ref="AK630:AQ630" si="6281">AC630*AC630</f>
        <v>0.0000002280804928</v>
      </c>
      <c r="AL630" s="20">
        <f t="shared" si="6281"/>
        <v>0.00000008193670792</v>
      </c>
      <c r="AM630" s="20">
        <f t="shared" si="6281"/>
        <v>0.00000003594491072</v>
      </c>
      <c r="AN630" s="20">
        <f t="shared" si="6281"/>
        <v>0.000001529096318</v>
      </c>
      <c r="AO630" s="20">
        <f t="shared" si="6281"/>
        <v>0.000001600410273</v>
      </c>
      <c r="AP630" s="20">
        <f t="shared" si="6281"/>
        <v>0.00001791005393</v>
      </c>
      <c r="AQ630" s="20">
        <f t="shared" si="6281"/>
        <v>0.00002077912408</v>
      </c>
      <c r="AR630" s="20"/>
      <c r="AS630" s="20">
        <f t="shared" ref="AS630:AX630" si="6282">$AC630*AD630</f>
        <v>0.0000001367046624</v>
      </c>
      <c r="AT630" s="20">
        <f t="shared" si="6282"/>
        <v>0.00000009054464618</v>
      </c>
      <c r="AU630" s="20">
        <f t="shared" si="6282"/>
        <v>0.0000005905565526</v>
      </c>
      <c r="AV630" s="20">
        <f t="shared" si="6282"/>
        <v>0.0000006041708068</v>
      </c>
      <c r="AW630" s="20">
        <f t="shared" si="6282"/>
        <v>0.000002021121948</v>
      </c>
      <c r="AX630" s="20">
        <f t="shared" si="6282"/>
        <v>0.000002176996293</v>
      </c>
      <c r="AY630" s="20"/>
      <c r="AZ630" s="20">
        <f t="shared" ref="AZ630:BD630" si="6283">$AD630*AE630</f>
        <v>0.00000005426976738</v>
      </c>
      <c r="BA630" s="20">
        <f t="shared" si="6283"/>
        <v>0.0000003539620296</v>
      </c>
      <c r="BB630" s="20">
        <f t="shared" si="6283"/>
        <v>0.0000003621220086</v>
      </c>
      <c r="BC630" s="20">
        <f t="shared" si="6283"/>
        <v>0.000001211400371</v>
      </c>
      <c r="BD630" s="20">
        <f t="shared" si="6283"/>
        <v>0.000001304826816</v>
      </c>
      <c r="BE630" s="20"/>
      <c r="BF630" s="20">
        <f t="shared" ref="BF630:BI630" si="6284">$AE630*AF630</f>
        <v>0.0000002344423823</v>
      </c>
      <c r="BG630" s="20">
        <f t="shared" si="6284"/>
        <v>0.0000002398470437</v>
      </c>
      <c r="BH630" s="20">
        <f t="shared" si="6284"/>
        <v>0.0000008023560865</v>
      </c>
      <c r="BI630" s="20">
        <f t="shared" si="6284"/>
        <v>0.00000086423594</v>
      </c>
      <c r="BJ630" s="20"/>
      <c r="BK630" s="20">
        <f t="shared" ref="BK630:BM630" si="6285">$AF630*AG630</f>
        <v>0.000001564346974</v>
      </c>
      <c r="BL630" s="20">
        <f t="shared" si="6285"/>
        <v>0.000005233182352</v>
      </c>
      <c r="BM630" s="20">
        <f t="shared" si="6285"/>
        <v>0.000005636779411</v>
      </c>
      <c r="BN630" s="20"/>
      <c r="BO630" s="20">
        <f t="shared" ref="BO630:BP630" si="6286">$AG630*AH630</f>
        <v>0.000005353824269</v>
      </c>
      <c r="BP630" s="20">
        <f t="shared" si="6286"/>
        <v>0.000005766725557</v>
      </c>
      <c r="BQ630" s="20"/>
      <c r="BR630" s="20">
        <f t="shared" si="27"/>
        <v>0.00001929132533</v>
      </c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  <c r="CX630" s="20"/>
      <c r="CY630" s="20"/>
      <c r="CZ630" s="20"/>
      <c r="DA630" s="20"/>
      <c r="DB630" s="20"/>
      <c r="DC630" s="20"/>
      <c r="DD630" s="20"/>
      <c r="DE630" s="20"/>
    </row>
    <row r="631" ht="15.75" customHeight="1">
      <c r="A631" s="86">
        <v>45075.0</v>
      </c>
      <c r="B631" s="490">
        <v>0.0472</v>
      </c>
      <c r="C631" s="490">
        <v>0.0482</v>
      </c>
      <c r="D631" s="490">
        <v>0.055</v>
      </c>
      <c r="E631" s="20">
        <v>0.041120000000000004</v>
      </c>
      <c r="F631" s="20">
        <v>0.04473</v>
      </c>
      <c r="G631" s="20">
        <v>0.010709999999999999</v>
      </c>
      <c r="H631" s="20">
        <v>0.01927</v>
      </c>
      <c r="I631" s="20" t="s">
        <v>185</v>
      </c>
      <c r="J631" s="20"/>
      <c r="K631" s="86">
        <v>45075.0</v>
      </c>
      <c r="L631" s="89">
        <v>0.9342</v>
      </c>
      <c r="M631" s="89">
        <v>140.49</v>
      </c>
      <c r="N631" s="20"/>
      <c r="O631" s="20"/>
      <c r="P631" s="20"/>
      <c r="Q631" s="20"/>
      <c r="R631" s="20"/>
      <c r="S631" s="86">
        <v>45075.0</v>
      </c>
      <c r="T631" s="20">
        <f t="shared" ref="T631:V631" si="6287">(1+B631)*1</f>
        <v>1.0472</v>
      </c>
      <c r="U631" s="20">
        <f t="shared" si="6287"/>
        <v>1.0482</v>
      </c>
      <c r="V631" s="20">
        <f t="shared" si="6287"/>
        <v>1.055</v>
      </c>
      <c r="W631" s="91">
        <f t="shared" ref="W631:X631" si="6288">(1+E631)*$L631</f>
        <v>0.972614304</v>
      </c>
      <c r="X631" s="91">
        <f t="shared" si="6288"/>
        <v>0.975986766</v>
      </c>
      <c r="Y631" s="91">
        <f t="shared" ref="Y631:Z631" si="6289">(1+G631)*$M631</f>
        <v>141.9946479</v>
      </c>
      <c r="Z631" s="91">
        <f t="shared" si="6289"/>
        <v>143.1972423</v>
      </c>
      <c r="AA631" s="20"/>
      <c r="AB631" s="86">
        <v>45075.0</v>
      </c>
      <c r="AC631" s="92">
        <f t="shared" ref="AC631:AI631" si="6290">LN(T631/T630)</f>
        <v>0</v>
      </c>
      <c r="AD631" s="92">
        <f t="shared" si="6290"/>
        <v>0</v>
      </c>
      <c r="AE631" s="92">
        <f t="shared" si="6290"/>
        <v>0</v>
      </c>
      <c r="AF631" s="92">
        <f t="shared" si="6290"/>
        <v>0.0007289161988</v>
      </c>
      <c r="AG631" s="92">
        <f t="shared" si="6290"/>
        <v>0.0005658952186</v>
      </c>
      <c r="AH631" s="92">
        <f t="shared" si="6290"/>
        <v>-0.001833649688</v>
      </c>
      <c r="AI631" s="92">
        <f t="shared" si="6290"/>
        <v>-0.001635788566</v>
      </c>
      <c r="AJ631" s="20"/>
      <c r="AK631" s="20">
        <f t="shared" ref="AK631:AQ631" si="6291">AC631*AC631</f>
        <v>0</v>
      </c>
      <c r="AL631" s="20">
        <f t="shared" si="6291"/>
        <v>0</v>
      </c>
      <c r="AM631" s="20">
        <f t="shared" si="6291"/>
        <v>0</v>
      </c>
      <c r="AN631" s="20">
        <f t="shared" si="6291"/>
        <v>0.0000005313188249</v>
      </c>
      <c r="AO631" s="20">
        <f t="shared" si="6291"/>
        <v>0.0000003202373984</v>
      </c>
      <c r="AP631" s="20">
        <f t="shared" si="6291"/>
        <v>0.000003362271177</v>
      </c>
      <c r="AQ631" s="20">
        <f t="shared" si="6291"/>
        <v>0.000002675804232</v>
      </c>
      <c r="AR631" s="20"/>
      <c r="AS631" s="20">
        <f t="shared" ref="AS631:AX631" si="6292">$AC631*AD631</f>
        <v>0</v>
      </c>
      <c r="AT631" s="20">
        <f t="shared" si="6292"/>
        <v>0</v>
      </c>
      <c r="AU631" s="20">
        <f t="shared" si="6292"/>
        <v>0</v>
      </c>
      <c r="AV631" s="20">
        <f t="shared" si="6292"/>
        <v>0</v>
      </c>
      <c r="AW631" s="20">
        <f t="shared" si="6292"/>
        <v>0</v>
      </c>
      <c r="AX631" s="20">
        <f t="shared" si="6292"/>
        <v>0</v>
      </c>
      <c r="AY631" s="20"/>
      <c r="AZ631" s="20">
        <f t="shared" ref="AZ631:BD631" si="6293">$AD631*AE631</f>
        <v>0</v>
      </c>
      <c r="BA631" s="20">
        <f t="shared" si="6293"/>
        <v>0</v>
      </c>
      <c r="BB631" s="20">
        <f t="shared" si="6293"/>
        <v>0</v>
      </c>
      <c r="BC631" s="20">
        <f t="shared" si="6293"/>
        <v>0</v>
      </c>
      <c r="BD631" s="20">
        <f t="shared" si="6293"/>
        <v>0</v>
      </c>
      <c r="BE631" s="20"/>
      <c r="BF631" s="20">
        <f t="shared" ref="BF631:BI631" si="6294">$AE631*AF631</f>
        <v>0</v>
      </c>
      <c r="BG631" s="20">
        <f t="shared" si="6294"/>
        <v>0</v>
      </c>
      <c r="BH631" s="20">
        <f t="shared" si="6294"/>
        <v>0</v>
      </c>
      <c r="BI631" s="20">
        <f t="shared" si="6294"/>
        <v>0</v>
      </c>
      <c r="BJ631" s="20"/>
      <c r="BK631" s="20">
        <f t="shared" ref="BK631:BM631" si="6295">$AF631*AG631</f>
        <v>0.0000004124901916</v>
      </c>
      <c r="BL631" s="20">
        <f t="shared" si="6295"/>
        <v>-0.00000133657696</v>
      </c>
      <c r="BM631" s="20">
        <f t="shared" si="6295"/>
        <v>-0.000001192352783</v>
      </c>
      <c r="BN631" s="20"/>
      <c r="BO631" s="20">
        <f t="shared" ref="BO631:BP631" si="6296">$AG631*AH631</f>
        <v>-0.000001037653591</v>
      </c>
      <c r="BP631" s="20">
        <f t="shared" si="6296"/>
        <v>-0.0000009256849279</v>
      </c>
      <c r="BQ631" s="20"/>
      <c r="BR631" s="20">
        <f t="shared" si="27"/>
        <v>0.000002999463193</v>
      </c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/>
      <c r="DB631" s="20"/>
      <c r="DC631" s="20"/>
      <c r="DD631" s="20"/>
      <c r="DE631" s="20"/>
    </row>
    <row r="632" ht="15.75" customHeight="1">
      <c r="A632" s="86">
        <v>45076.0</v>
      </c>
      <c r="B632" s="490">
        <v>0.046799999999999994</v>
      </c>
      <c r="C632" s="490">
        <v>0.047400000000000005</v>
      </c>
      <c r="D632" s="490">
        <v>0.0542</v>
      </c>
      <c r="E632" s="20">
        <v>0.04106</v>
      </c>
      <c r="F632" s="20">
        <v>0.044809999999999996</v>
      </c>
      <c r="G632" s="20">
        <v>0.01057</v>
      </c>
      <c r="H632" s="20">
        <v>0.01927</v>
      </c>
      <c r="I632" s="20" t="s">
        <v>185</v>
      </c>
      <c r="J632" s="20"/>
      <c r="K632" s="86">
        <v>45076.0</v>
      </c>
      <c r="L632" s="89">
        <v>0.9317</v>
      </c>
      <c r="M632" s="89">
        <v>139.81</v>
      </c>
      <c r="N632" s="20"/>
      <c r="O632" s="20"/>
      <c r="P632" s="20"/>
      <c r="Q632" s="20"/>
      <c r="R632" s="20"/>
      <c r="S632" s="86">
        <v>45076.0</v>
      </c>
      <c r="T632" s="20">
        <f t="shared" ref="T632:V632" si="6297">(1+B632)*1</f>
        <v>1.0468</v>
      </c>
      <c r="U632" s="20">
        <f t="shared" si="6297"/>
        <v>1.0474</v>
      </c>
      <c r="V632" s="20">
        <f t="shared" si="6297"/>
        <v>1.0542</v>
      </c>
      <c r="W632" s="91">
        <f t="shared" ref="W632:X632" si="6298">(1+E632)*$L632</f>
        <v>0.969955602</v>
      </c>
      <c r="X632" s="91">
        <f t="shared" si="6298"/>
        <v>0.973449477</v>
      </c>
      <c r="Y632" s="91">
        <f t="shared" ref="Y632:Z632" si="6299">(1+G632)*$M632</f>
        <v>141.2877917</v>
      </c>
      <c r="Z632" s="91">
        <f t="shared" si="6299"/>
        <v>142.5041387</v>
      </c>
      <c r="AA632" s="20"/>
      <c r="AB632" s="86">
        <v>45076.0</v>
      </c>
      <c r="AC632" s="92">
        <f t="shared" ref="AC632:AI632" si="6300">LN(T632/T631)</f>
        <v>-0.0003820439397</v>
      </c>
      <c r="AD632" s="92">
        <f t="shared" si="6300"/>
        <v>-0.0007635045227</v>
      </c>
      <c r="AE632" s="92">
        <f t="shared" si="6300"/>
        <v>-0.0007585814891</v>
      </c>
      <c r="AF632" s="92">
        <f t="shared" si="6300"/>
        <v>-0.002737305517</v>
      </c>
      <c r="AG632" s="92">
        <f t="shared" si="6300"/>
        <v>-0.002603101735</v>
      </c>
      <c r="AH632" s="92">
        <f t="shared" si="6300"/>
        <v>-0.004990479947</v>
      </c>
      <c r="AI632" s="92">
        <f t="shared" si="6300"/>
        <v>-0.004851953864</v>
      </c>
      <c r="AJ632" s="20"/>
      <c r="AK632" s="20">
        <f t="shared" ref="AK632:AQ632" si="6301">AC632*AC632</f>
        <v>0.0000001459575719</v>
      </c>
      <c r="AL632" s="20">
        <f t="shared" si="6301"/>
        <v>0.0000005829391562</v>
      </c>
      <c r="AM632" s="20">
        <f t="shared" si="6301"/>
        <v>0.0000005754458755</v>
      </c>
      <c r="AN632" s="20">
        <f t="shared" si="6301"/>
        <v>0.000007492841492</v>
      </c>
      <c r="AO632" s="20">
        <f t="shared" si="6301"/>
        <v>0.00000677613864</v>
      </c>
      <c r="AP632" s="20">
        <f t="shared" si="6301"/>
        <v>0.0000249048901</v>
      </c>
      <c r="AQ632" s="20">
        <f t="shared" si="6301"/>
        <v>0.0000235414563</v>
      </c>
      <c r="AR632" s="20"/>
      <c r="AS632" s="20">
        <f t="shared" ref="AS632:AX632" si="6302">$AC632*AD632</f>
        <v>0.0000002916922758</v>
      </c>
      <c r="AT632" s="20">
        <f t="shared" si="6302"/>
        <v>0.0000002898114607</v>
      </c>
      <c r="AU632" s="20">
        <f t="shared" si="6302"/>
        <v>0.000001045770984</v>
      </c>
      <c r="AV632" s="20">
        <f t="shared" si="6302"/>
        <v>0.0000009944992421</v>
      </c>
      <c r="AW632" s="20">
        <f t="shared" si="6302"/>
        <v>0.00000190658262</v>
      </c>
      <c r="AX632" s="20">
        <f t="shared" si="6302"/>
        <v>0.000001853659569</v>
      </c>
      <c r="AY632" s="20"/>
      <c r="AZ632" s="20">
        <f t="shared" ref="AZ632:BD632" si="6303">$AD632*AE632</f>
        <v>0.0000005791803977</v>
      </c>
      <c r="BA632" s="20">
        <f t="shared" si="6303"/>
        <v>0.000002089945142</v>
      </c>
      <c r="BB632" s="20">
        <f t="shared" si="6303"/>
        <v>0.000001987479947</v>
      </c>
      <c r="BC632" s="20">
        <f t="shared" si="6303"/>
        <v>0.00000381025401</v>
      </c>
      <c r="BD632" s="20">
        <f t="shared" si="6303"/>
        <v>0.000003704488719</v>
      </c>
      <c r="BE632" s="20"/>
      <c r="BF632" s="20">
        <f t="shared" ref="BF632:BI632" si="6304">$AE632*AF632</f>
        <v>0.000002076469295</v>
      </c>
      <c r="BG632" s="20">
        <f t="shared" si="6304"/>
        <v>0.00000197466479</v>
      </c>
      <c r="BH632" s="20">
        <f t="shared" si="6304"/>
        <v>0.000003785685709</v>
      </c>
      <c r="BI632" s="20">
        <f t="shared" si="6304"/>
        <v>0.000003680602387</v>
      </c>
      <c r="BJ632" s="20"/>
      <c r="BK632" s="20">
        <f t="shared" ref="BK632:BM632" si="6305">$AF632*AG632</f>
        <v>0.000007125484738</v>
      </c>
      <c r="BL632" s="20">
        <f t="shared" si="6305"/>
        <v>0.00001366046829</v>
      </c>
      <c r="BM632" s="20">
        <f t="shared" si="6305"/>
        <v>0.00001328128008</v>
      </c>
      <c r="BN632" s="20"/>
      <c r="BO632" s="20">
        <f t="shared" ref="BO632:BP632" si="6306">$AG632*AH632</f>
        <v>0.000012990727</v>
      </c>
      <c r="BP632" s="20">
        <f t="shared" si="6306"/>
        <v>0.00001263012952</v>
      </c>
      <c r="BQ632" s="20"/>
      <c r="BR632" s="20">
        <f t="shared" si="27"/>
        <v>0.00002421357846</v>
      </c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0"/>
      <c r="DB632" s="20"/>
      <c r="DC632" s="20"/>
      <c r="DD632" s="20"/>
      <c r="DE632" s="20"/>
    </row>
    <row r="633" ht="15.75" customHeight="1">
      <c r="A633" s="86">
        <v>45077.0</v>
      </c>
      <c r="B633" s="490">
        <v>0.0464</v>
      </c>
      <c r="C633" s="490">
        <v>0.047</v>
      </c>
      <c r="D633" s="490">
        <v>0.0536</v>
      </c>
      <c r="E633" s="20">
        <v>0.04077</v>
      </c>
      <c r="F633" s="20">
        <v>0.0446</v>
      </c>
      <c r="G633" s="20">
        <v>0.01024</v>
      </c>
      <c r="H633" s="20">
        <v>0.01647</v>
      </c>
      <c r="I633" s="20" t="s">
        <v>185</v>
      </c>
      <c r="J633" s="20"/>
      <c r="K633" s="86">
        <v>45077.0</v>
      </c>
      <c r="L633" s="89">
        <v>0.9356</v>
      </c>
      <c r="M633" s="89">
        <v>139.36</v>
      </c>
      <c r="N633" s="20"/>
      <c r="O633" s="20"/>
      <c r="P633" s="20"/>
      <c r="Q633" s="20"/>
      <c r="R633" s="20"/>
      <c r="S633" s="86">
        <v>45077.0</v>
      </c>
      <c r="T633" s="20">
        <f t="shared" ref="T633:V633" si="6307">(1+B633)*1</f>
        <v>1.0464</v>
      </c>
      <c r="U633" s="20">
        <f t="shared" si="6307"/>
        <v>1.047</v>
      </c>
      <c r="V633" s="20">
        <f t="shared" si="6307"/>
        <v>1.0536</v>
      </c>
      <c r="W633" s="91">
        <f t="shared" ref="W633:X633" si="6308">(1+E633)*$L633</f>
        <v>0.973744412</v>
      </c>
      <c r="X633" s="91">
        <f t="shared" si="6308"/>
        <v>0.97732776</v>
      </c>
      <c r="Y633" s="91">
        <f t="shared" ref="Y633:Z633" si="6309">(1+G633)*$M633</f>
        <v>140.7870464</v>
      </c>
      <c r="Z633" s="91">
        <f t="shared" si="6309"/>
        <v>141.6552592</v>
      </c>
      <c r="AA633" s="20"/>
      <c r="AB633" s="86">
        <v>45077.0</v>
      </c>
      <c r="AC633" s="92">
        <f t="shared" ref="AC633:AI633" si="6310">LN(T633/T632)</f>
        <v>-0.0003821899531</v>
      </c>
      <c r="AD633" s="92">
        <f t="shared" si="6310"/>
        <v>-0.0003819709749</v>
      </c>
      <c r="AE633" s="92">
        <f t="shared" si="6310"/>
        <v>-0.000569313992</v>
      </c>
      <c r="AF633" s="92">
        <f t="shared" si="6310"/>
        <v>0.003898559213</v>
      </c>
      <c r="AG633" s="92">
        <f t="shared" si="6310"/>
        <v>0.00397614657</v>
      </c>
      <c r="AH633" s="92">
        <f t="shared" si="6310"/>
        <v>-0.003550446608</v>
      </c>
      <c r="AI633" s="92">
        <f t="shared" si="6310"/>
        <v>-0.005974689076</v>
      </c>
      <c r="AJ633" s="20"/>
      <c r="AK633" s="20">
        <f t="shared" ref="AK633:AQ633" si="6311">AC633*AC633</f>
        <v>0.0000001460691602</v>
      </c>
      <c r="AL633" s="20">
        <f t="shared" si="6311"/>
        <v>0.0000001459018256</v>
      </c>
      <c r="AM633" s="20">
        <f t="shared" si="6311"/>
        <v>0.0000003241184215</v>
      </c>
      <c r="AN633" s="20">
        <f t="shared" si="6311"/>
        <v>0.00001519876394</v>
      </c>
      <c r="AO633" s="20">
        <f t="shared" si="6311"/>
        <v>0.00001580974154</v>
      </c>
      <c r="AP633" s="20">
        <f t="shared" si="6311"/>
        <v>0.00001260567111</v>
      </c>
      <c r="AQ633" s="20">
        <f t="shared" si="6311"/>
        <v>0.00003569690955</v>
      </c>
      <c r="AR633" s="20"/>
      <c r="AS633" s="20">
        <f t="shared" ref="AS633:AX633" si="6312">$AC633*AD633</f>
        <v>0.0000001459854689</v>
      </c>
      <c r="AT633" s="20">
        <f t="shared" si="6312"/>
        <v>0.0000002175860879</v>
      </c>
      <c r="AU633" s="20">
        <f t="shared" si="6312"/>
        <v>-0.000001489990163</v>
      </c>
      <c r="AV633" s="20">
        <f t="shared" si="6312"/>
        <v>-0.000001519643271</v>
      </c>
      <c r="AW633" s="20">
        <f t="shared" si="6312"/>
        <v>0.000001356945022</v>
      </c>
      <c r="AX633" s="20">
        <f t="shared" si="6312"/>
        <v>0.000002283466137</v>
      </c>
      <c r="AY633" s="20"/>
      <c r="AZ633" s="20">
        <f t="shared" ref="AZ633:BD633" si="6313">$AD633*AE633</f>
        <v>0.0000002174614205</v>
      </c>
      <c r="BA633" s="20">
        <f t="shared" si="6313"/>
        <v>-0.000001489136463</v>
      </c>
      <c r="BB633" s="20">
        <f t="shared" si="6313"/>
        <v>-0.000001518772581</v>
      </c>
      <c r="BC633" s="20">
        <f t="shared" si="6313"/>
        <v>0.000001356167552</v>
      </c>
      <c r="BD633" s="20">
        <f t="shared" si="6313"/>
        <v>0.000002282157811</v>
      </c>
      <c r="BE633" s="20"/>
      <c r="BF633" s="20">
        <f t="shared" ref="BF633:BI633" si="6314">$AE633*AF633</f>
        <v>-0.000002219504309</v>
      </c>
      <c r="BG633" s="20">
        <f t="shared" si="6314"/>
        <v>-0.000002263675877</v>
      </c>
      <c r="BH633" s="20">
        <f t="shared" si="6314"/>
        <v>0.000002021318932</v>
      </c>
      <c r="BI633" s="20">
        <f t="shared" si="6314"/>
        <v>0.000003401474089</v>
      </c>
      <c r="BJ633" s="20"/>
      <c r="BK633" s="20">
        <f t="shared" ref="BK633:BM633" si="6315">$AF633*AG633</f>
        <v>0.00001550124284</v>
      </c>
      <c r="BL633" s="20">
        <f t="shared" si="6315"/>
        <v>-0.00001384162633</v>
      </c>
      <c r="BM633" s="20">
        <f t="shared" si="6315"/>
        <v>-0.00002329267914</v>
      </c>
      <c r="BN633" s="20"/>
      <c r="BO633" s="20">
        <f t="shared" ref="BO633:BP633" si="6316">$AG633*AH633</f>
        <v>-0.0000141170961</v>
      </c>
      <c r="BP633" s="20">
        <f t="shared" si="6316"/>
        <v>-0.00002375623947</v>
      </c>
      <c r="BQ633" s="20"/>
      <c r="BR633" s="20">
        <f t="shared" si="27"/>
        <v>0.00002121281456</v>
      </c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  <c r="CW633" s="20"/>
      <c r="CX633" s="20"/>
      <c r="CY633" s="20"/>
      <c r="CZ633" s="20"/>
      <c r="DA633" s="20"/>
      <c r="DB633" s="20"/>
      <c r="DC633" s="20"/>
      <c r="DD633" s="20"/>
      <c r="DE633" s="20"/>
    </row>
    <row r="634" ht="15.75" customHeight="1">
      <c r="A634" s="86">
        <v>45078.0</v>
      </c>
      <c r="B634" s="490">
        <v>0.046799999999999994</v>
      </c>
      <c r="C634" s="490">
        <v>0.0472</v>
      </c>
      <c r="D634" s="490">
        <v>0.0537</v>
      </c>
      <c r="E634" s="20">
        <v>0.0409</v>
      </c>
      <c r="F634" s="20">
        <v>0.044610000000000004</v>
      </c>
      <c r="G634" s="20">
        <v>0.00954</v>
      </c>
      <c r="H634" s="20">
        <v>0.016390000000000002</v>
      </c>
      <c r="I634" s="20" t="s">
        <v>185</v>
      </c>
      <c r="J634" s="20"/>
      <c r="K634" s="86">
        <v>45078.0</v>
      </c>
      <c r="L634" s="89">
        <v>0.9293</v>
      </c>
      <c r="M634" s="89">
        <v>138.81</v>
      </c>
      <c r="N634" s="20"/>
      <c r="O634" s="20"/>
      <c r="P634" s="20"/>
      <c r="Q634" s="20"/>
      <c r="R634" s="20"/>
      <c r="S634" s="86">
        <v>45078.0</v>
      </c>
      <c r="T634" s="20">
        <f t="shared" ref="T634:V634" si="6317">(1+B634)*1</f>
        <v>1.0468</v>
      </c>
      <c r="U634" s="20">
        <f t="shared" si="6317"/>
        <v>1.0472</v>
      </c>
      <c r="V634" s="20">
        <f t="shared" si="6317"/>
        <v>1.0537</v>
      </c>
      <c r="W634" s="91">
        <f t="shared" ref="W634:X634" si="6318">(1+E634)*$L634</f>
        <v>0.96730837</v>
      </c>
      <c r="X634" s="91">
        <f t="shared" si="6318"/>
        <v>0.970756073</v>
      </c>
      <c r="Y634" s="91">
        <f t="shared" ref="Y634:Z634" si="6319">(1+G634)*$M634</f>
        <v>140.1342474</v>
      </c>
      <c r="Z634" s="91">
        <f t="shared" si="6319"/>
        <v>141.0850959</v>
      </c>
      <c r="AA634" s="20"/>
      <c r="AB634" s="86">
        <v>45078.0</v>
      </c>
      <c r="AC634" s="92">
        <f t="shared" ref="AC634:AI634" si="6320">LN(T634/T633)</f>
        <v>0.0003821899531</v>
      </c>
      <c r="AD634" s="92">
        <f t="shared" si="6320"/>
        <v>0.0001910037252</v>
      </c>
      <c r="AE634" s="92">
        <f t="shared" si="6320"/>
        <v>0.00009490817641</v>
      </c>
      <c r="AF634" s="92">
        <f t="shared" si="6320"/>
        <v>-0.006631520427</v>
      </c>
      <c r="AG634" s="92">
        <f t="shared" si="6320"/>
        <v>-0.00674684715</v>
      </c>
      <c r="AH634" s="92">
        <f t="shared" si="6320"/>
        <v>-0.004647566343</v>
      </c>
      <c r="AI634" s="92">
        <f t="shared" si="6320"/>
        <v>-0.004033128364</v>
      </c>
      <c r="AJ634" s="20"/>
      <c r="AK634" s="20">
        <f t="shared" ref="AK634:AQ634" si="6321">AC634*AC634</f>
        <v>0.0000001460691602</v>
      </c>
      <c r="AL634" s="20">
        <f t="shared" si="6321"/>
        <v>0.00000003648242302</v>
      </c>
      <c r="AM634" s="20">
        <f t="shared" si="6321"/>
        <v>0.00000000900756195</v>
      </c>
      <c r="AN634" s="20">
        <f t="shared" si="6321"/>
        <v>0.00004397706317</v>
      </c>
      <c r="AO634" s="20">
        <f t="shared" si="6321"/>
        <v>0.00004551994647</v>
      </c>
      <c r="AP634" s="20">
        <f t="shared" si="6321"/>
        <v>0.00002159987291</v>
      </c>
      <c r="AQ634" s="20">
        <f t="shared" si="6321"/>
        <v>0.0000162661244</v>
      </c>
      <c r="AR634" s="20"/>
      <c r="AS634" s="20">
        <f t="shared" ref="AS634:AX634" si="6322">$AC634*AD634</f>
        <v>0.00000007299970475</v>
      </c>
      <c r="AT634" s="20">
        <f t="shared" si="6322"/>
        <v>0.00000003627295149</v>
      </c>
      <c r="AU634" s="20">
        <f t="shared" si="6322"/>
        <v>-0.000002534500481</v>
      </c>
      <c r="AV634" s="20">
        <f t="shared" si="6322"/>
        <v>-0.000002578577196</v>
      </c>
      <c r="AW634" s="20">
        <f t="shared" si="6322"/>
        <v>-0.000001776253162</v>
      </c>
      <c r="AX634" s="20">
        <f t="shared" si="6322"/>
        <v>-0.00000154142114</v>
      </c>
      <c r="AY634" s="20"/>
      <c r="AZ634" s="20">
        <f t="shared" ref="AZ634:BD634" si="6323">$AD634*AE634</f>
        <v>0.00000001812781524</v>
      </c>
      <c r="BA634" s="20">
        <f t="shared" si="6323"/>
        <v>-0.000001266645105</v>
      </c>
      <c r="BB634" s="20">
        <f t="shared" si="6323"/>
        <v>-0.000001288672939</v>
      </c>
      <c r="BC634" s="20">
        <f t="shared" si="6323"/>
        <v>-0.0000008877024844</v>
      </c>
      <c r="BD634" s="20">
        <f t="shared" si="6323"/>
        <v>-0.0000007703425415</v>
      </c>
      <c r="BE634" s="20"/>
      <c r="BF634" s="20">
        <f t="shared" ref="BF634:BI634" si="6324">$AE634*AF634</f>
        <v>-0.0000006293855105</v>
      </c>
      <c r="BG634" s="20">
        <f t="shared" si="6324"/>
        <v>-0.0000006403309595</v>
      </c>
      <c r="BH634" s="20">
        <f t="shared" si="6324"/>
        <v>-0.0000004410920463</v>
      </c>
      <c r="BI634" s="20">
        <f t="shared" si="6324"/>
        <v>-0.0000003827768582</v>
      </c>
      <c r="BJ634" s="20"/>
      <c r="BK634" s="20">
        <f t="shared" ref="BK634:BM634" si="6325">$AF634*AG634</f>
        <v>0.00004474185469</v>
      </c>
      <c r="BL634" s="20">
        <f t="shared" si="6325"/>
        <v>0.00003082043114</v>
      </c>
      <c r="BM634" s="20">
        <f t="shared" si="6325"/>
        <v>0.00002674577313</v>
      </c>
      <c r="BN634" s="20"/>
      <c r="BO634" s="20">
        <f t="shared" ref="BO634:BP634" si="6326">$AG634*AH634</f>
        <v>0.00003135641974</v>
      </c>
      <c r="BP634" s="20">
        <f t="shared" si="6326"/>
        <v>0.00002721090061</v>
      </c>
      <c r="BQ634" s="20"/>
      <c r="BR634" s="20">
        <f t="shared" si="27"/>
        <v>0.00001874423164</v>
      </c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0"/>
      <c r="DB634" s="20"/>
      <c r="DC634" s="20"/>
      <c r="DD634" s="20"/>
      <c r="DE634" s="20"/>
    </row>
    <row r="635" ht="15.75" customHeight="1">
      <c r="A635" s="86">
        <v>45079.0</v>
      </c>
      <c r="B635" s="490">
        <v>0.0466</v>
      </c>
      <c r="C635" s="490">
        <v>0.0471</v>
      </c>
      <c r="D635" s="490">
        <v>0.0536</v>
      </c>
      <c r="E635" s="20">
        <v>0.0409</v>
      </c>
      <c r="F635" s="20">
        <v>0.04459</v>
      </c>
      <c r="G635" s="20">
        <v>0.009479999999999999</v>
      </c>
      <c r="H635" s="20">
        <v>0.016200000000000003</v>
      </c>
      <c r="I635" s="20" t="s">
        <v>185</v>
      </c>
      <c r="J635" s="20"/>
      <c r="K635" s="86">
        <v>45079.0</v>
      </c>
      <c r="L635" s="89">
        <v>0.9344</v>
      </c>
      <c r="M635" s="89">
        <v>140.08</v>
      </c>
      <c r="N635" s="20"/>
      <c r="O635" s="20"/>
      <c r="P635" s="20"/>
      <c r="Q635" s="20"/>
      <c r="R635" s="20"/>
      <c r="S635" s="86">
        <v>45079.0</v>
      </c>
      <c r="T635" s="20">
        <f t="shared" ref="T635:V635" si="6327">(1+B635)*1</f>
        <v>1.0466</v>
      </c>
      <c r="U635" s="20">
        <f t="shared" si="6327"/>
        <v>1.0471</v>
      </c>
      <c r="V635" s="20">
        <f t="shared" si="6327"/>
        <v>1.0536</v>
      </c>
      <c r="W635" s="91">
        <f t="shared" ref="W635:X635" si="6328">(1+E635)*$L635</f>
        <v>0.97261696</v>
      </c>
      <c r="X635" s="91">
        <f t="shared" si="6328"/>
        <v>0.976064896</v>
      </c>
      <c r="Y635" s="91">
        <f t="shared" ref="Y635:Z635" si="6329">(1+G635)*$M635</f>
        <v>141.4079584</v>
      </c>
      <c r="Z635" s="91">
        <f t="shared" si="6329"/>
        <v>142.349296</v>
      </c>
      <c r="AA635" s="20"/>
      <c r="AB635" s="86">
        <v>45079.0</v>
      </c>
      <c r="AC635" s="92">
        <f t="shared" ref="AC635:AI635" si="6330">LN(T635/T634)</f>
        <v>-0.0001910767179</v>
      </c>
      <c r="AD635" s="92">
        <f t="shared" si="6330"/>
        <v>-0.00009549730227</v>
      </c>
      <c r="AE635" s="92">
        <f t="shared" si="6330"/>
        <v>-0.00009490817641</v>
      </c>
      <c r="AF635" s="92">
        <f t="shared" si="6330"/>
        <v>0.005472997511</v>
      </c>
      <c r="AG635" s="92">
        <f t="shared" si="6330"/>
        <v>0.005453851426</v>
      </c>
      <c r="AH635" s="92">
        <f t="shared" si="6330"/>
        <v>0.009048161615</v>
      </c>
      <c r="AI635" s="92">
        <f t="shared" si="6330"/>
        <v>0.008920642799</v>
      </c>
      <c r="AJ635" s="20"/>
      <c r="AK635" s="20">
        <f t="shared" ref="AK635:AQ635" si="6331">AC635*AC635</f>
        <v>0.00000003651031212</v>
      </c>
      <c r="AL635" s="20">
        <f t="shared" si="6331"/>
        <v>0.000000009119734742</v>
      </c>
      <c r="AM635" s="20">
        <f t="shared" si="6331"/>
        <v>0.00000000900756195</v>
      </c>
      <c r="AN635" s="20">
        <f t="shared" si="6331"/>
        <v>0.00002995370175</v>
      </c>
      <c r="AO635" s="20">
        <f t="shared" si="6331"/>
        <v>0.00002974449538</v>
      </c>
      <c r="AP635" s="20">
        <f t="shared" si="6331"/>
        <v>0.00008186922862</v>
      </c>
      <c r="AQ635" s="20">
        <f t="shared" si="6331"/>
        <v>0.00007957786794</v>
      </c>
      <c r="AR635" s="20"/>
      <c r="AS635" s="20">
        <f t="shared" ref="AS635:AX635" si="6332">$AC635*AD635</f>
        <v>0.00000001824731109</v>
      </c>
      <c r="AT635" s="20">
        <f t="shared" si="6332"/>
        <v>0.00000001813474285</v>
      </c>
      <c r="AU635" s="20">
        <f t="shared" si="6332"/>
        <v>-0.000001045762401</v>
      </c>
      <c r="AV635" s="20">
        <f t="shared" si="6332"/>
        <v>-0.00000104210403</v>
      </c>
      <c r="AW635" s="20">
        <f t="shared" si="6332"/>
        <v>-0.000001728893024</v>
      </c>
      <c r="AX635" s="20">
        <f t="shared" si="6332"/>
        <v>-0.000001704527147</v>
      </c>
      <c r="AY635" s="20"/>
      <c r="AZ635" s="20">
        <f t="shared" ref="AZ635:BD635" si="6333">$AD635*AE635</f>
        <v>0.000000009063474811</v>
      </c>
      <c r="BA635" s="20">
        <f t="shared" si="6333"/>
        <v>-0.0000005226564976</v>
      </c>
      <c r="BB635" s="20">
        <f t="shared" si="6333"/>
        <v>-0.0000005208280982</v>
      </c>
      <c r="BC635" s="20">
        <f t="shared" si="6333"/>
        <v>-0.0000008640750248</v>
      </c>
      <c r="BD635" s="20">
        <f t="shared" si="6333"/>
        <v>-0.0000008518973218</v>
      </c>
      <c r="BE635" s="20"/>
      <c r="BF635" s="20">
        <f t="shared" ref="BF635:BI635" si="6334">$AE635*AF635</f>
        <v>-0.0000005194322132</v>
      </c>
      <c r="BG635" s="20">
        <f t="shared" si="6334"/>
        <v>-0.0000005176150933</v>
      </c>
      <c r="BH635" s="20">
        <f t="shared" si="6334"/>
        <v>-0.0000008587445188</v>
      </c>
      <c r="BI635" s="20">
        <f t="shared" si="6334"/>
        <v>-0.0000008466419404</v>
      </c>
      <c r="BJ635" s="20"/>
      <c r="BK635" s="20">
        <f t="shared" ref="BK635:BM635" si="6335">$AF635*AG635</f>
        <v>0.00002984891528</v>
      </c>
      <c r="BL635" s="20">
        <f t="shared" si="6335"/>
        <v>0.000049520566</v>
      </c>
      <c r="BM635" s="20">
        <f t="shared" si="6335"/>
        <v>0.00004882265583</v>
      </c>
      <c r="BN635" s="20"/>
      <c r="BO635" s="20">
        <f t="shared" ref="BO635:BP635" si="6336">$AG635*AH635</f>
        <v>0.00004934732913</v>
      </c>
      <c r="BP635" s="20">
        <f t="shared" si="6336"/>
        <v>0.00004865186045</v>
      </c>
      <c r="BQ635" s="20"/>
      <c r="BR635" s="20">
        <f t="shared" si="27"/>
        <v>0.00008071541776</v>
      </c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  <c r="CW635" s="20"/>
      <c r="CX635" s="20"/>
      <c r="CY635" s="20"/>
      <c r="CZ635" s="20"/>
      <c r="DA635" s="20"/>
      <c r="DB635" s="20"/>
      <c r="DC635" s="20"/>
      <c r="DD635" s="20"/>
      <c r="DE635" s="20"/>
    </row>
    <row r="636" ht="15.75" customHeight="1">
      <c r="A636" s="86">
        <v>45082.0</v>
      </c>
      <c r="B636" s="490">
        <v>0.047599999999999996</v>
      </c>
      <c r="C636" s="490">
        <v>0.04769999999999999</v>
      </c>
      <c r="D636" s="490">
        <v>0.054000000000000006</v>
      </c>
      <c r="E636" s="20">
        <v>0.04089</v>
      </c>
      <c r="F636" s="20">
        <v>0.04468</v>
      </c>
      <c r="G636" s="20">
        <v>0.00959</v>
      </c>
      <c r="H636" s="20">
        <v>0.01566</v>
      </c>
      <c r="I636" s="20" t="s">
        <v>185</v>
      </c>
      <c r="J636" s="20"/>
      <c r="K636" s="86">
        <v>45082.0</v>
      </c>
      <c r="L636" s="89">
        <v>0.9336</v>
      </c>
      <c r="M636" s="89">
        <v>139.6</v>
      </c>
      <c r="N636" s="20"/>
      <c r="O636" s="20"/>
      <c r="P636" s="20"/>
      <c r="Q636" s="20"/>
      <c r="R636" s="20"/>
      <c r="S636" s="86">
        <v>45082.0</v>
      </c>
      <c r="T636" s="20">
        <f t="shared" ref="T636:V636" si="6337">(1+B636)*1</f>
        <v>1.0476</v>
      </c>
      <c r="U636" s="20">
        <f t="shared" si="6337"/>
        <v>1.0477</v>
      </c>
      <c r="V636" s="20">
        <f t="shared" si="6337"/>
        <v>1.054</v>
      </c>
      <c r="W636" s="91">
        <f t="shared" ref="W636:X636" si="6338">(1+E636)*$L636</f>
        <v>0.971774904</v>
      </c>
      <c r="X636" s="91">
        <f t="shared" si="6338"/>
        <v>0.975313248</v>
      </c>
      <c r="Y636" s="91">
        <f t="shared" ref="Y636:Z636" si="6339">(1+G636)*$M636</f>
        <v>140.938764</v>
      </c>
      <c r="Z636" s="91">
        <f t="shared" si="6339"/>
        <v>141.786136</v>
      </c>
      <c r="AA636" s="20"/>
      <c r="AB636" s="86">
        <v>45082.0</v>
      </c>
      <c r="AC636" s="92">
        <f t="shared" ref="AC636:AI636" si="6340">LN(T636/T635)</f>
        <v>0.0009550186954</v>
      </c>
      <c r="AD636" s="92">
        <f t="shared" si="6340"/>
        <v>0.0005728470655</v>
      </c>
      <c r="AE636" s="92">
        <f t="shared" si="6340"/>
        <v>0.0003795786722</v>
      </c>
      <c r="AF636" s="92">
        <f t="shared" si="6340"/>
        <v>-0.0008661382186</v>
      </c>
      <c r="AG636" s="92">
        <f t="shared" si="6340"/>
        <v>-0.0007703766074</v>
      </c>
      <c r="AH636" s="92">
        <f t="shared" si="6340"/>
        <v>-0.003323536593</v>
      </c>
      <c r="AI636" s="92">
        <f t="shared" si="6340"/>
        <v>-0.003964030346</v>
      </c>
      <c r="AJ636" s="20"/>
      <c r="AK636" s="20">
        <f t="shared" ref="AK636:AQ636" si="6341">AC636*AC636</f>
        <v>0.0000009120607087</v>
      </c>
      <c r="AL636" s="20">
        <f t="shared" si="6341"/>
        <v>0.0000003281537605</v>
      </c>
      <c r="AM636" s="20">
        <f t="shared" si="6341"/>
        <v>0.0000001440799684</v>
      </c>
      <c r="AN636" s="20">
        <f t="shared" si="6341"/>
        <v>0.0000007501954137</v>
      </c>
      <c r="AO636" s="20">
        <f t="shared" si="6341"/>
        <v>0.0000005934801172</v>
      </c>
      <c r="AP636" s="20">
        <f t="shared" si="6341"/>
        <v>0.00001104589548</v>
      </c>
      <c r="AQ636" s="20">
        <f t="shared" si="6341"/>
        <v>0.00001571353659</v>
      </c>
      <c r="AR636" s="20"/>
      <c r="AS636" s="20">
        <f t="shared" ref="AS636:AX636" si="6342">$AC636*AD636</f>
        <v>0.0000005470796572</v>
      </c>
      <c r="AT636" s="20">
        <f t="shared" si="6342"/>
        <v>0.0000003625047284</v>
      </c>
      <c r="AU636" s="20">
        <f t="shared" si="6342"/>
        <v>-0.0000008271781916</v>
      </c>
      <c r="AV636" s="20">
        <f t="shared" si="6342"/>
        <v>-0.0000007357240626</v>
      </c>
      <c r="AW636" s="20">
        <f t="shared" si="6342"/>
        <v>-0.000003174039581</v>
      </c>
      <c r="AX636" s="20">
        <f t="shared" si="6342"/>
        <v>-0.00000378572309</v>
      </c>
      <c r="AY636" s="20"/>
      <c r="AZ636" s="20">
        <f t="shared" ref="AZ636:BD636" si="6343">$AD636*AE636</f>
        <v>0.0000002174405285</v>
      </c>
      <c r="BA636" s="20">
        <f t="shared" si="6343"/>
        <v>-0.0000004961647368</v>
      </c>
      <c r="BB636" s="20">
        <f t="shared" si="6343"/>
        <v>-0.0000004413079789</v>
      </c>
      <c r="BC636" s="20">
        <f t="shared" si="6343"/>
        <v>-0.000001903878184</v>
      </c>
      <c r="BD636" s="20">
        <f t="shared" si="6343"/>
        <v>-0.000002270783151</v>
      </c>
      <c r="BE636" s="20"/>
      <c r="BF636" s="20">
        <f t="shared" ref="BF636:BI636" si="6344">$AE636*AF636</f>
        <v>-0.000000328767595</v>
      </c>
      <c r="BG636" s="20">
        <f t="shared" si="6344"/>
        <v>-0.0000002924185298</v>
      </c>
      <c r="BH636" s="20">
        <f t="shared" si="6344"/>
        <v>-0.000001261543607</v>
      </c>
      <c r="BI636" s="20">
        <f t="shared" si="6344"/>
        <v>-0.000001504661376</v>
      </c>
      <c r="BJ636" s="20"/>
      <c r="BK636" s="20">
        <f t="shared" ref="BK636:BM636" si="6345">$AF636*AG636</f>
        <v>0.0000006672526224</v>
      </c>
      <c r="BL636" s="20">
        <f t="shared" si="6345"/>
        <v>0.000002878642064</v>
      </c>
      <c r="BM636" s="20">
        <f t="shared" si="6345"/>
        <v>0.000003433398182</v>
      </c>
      <c r="BN636" s="20"/>
      <c r="BO636" s="20">
        <f t="shared" ref="BO636:BP636" si="6346">$AG636*AH636</f>
        <v>0.000002560374845</v>
      </c>
      <c r="BP636" s="20">
        <f t="shared" si="6346"/>
        <v>0.00000305379625</v>
      </c>
      <c r="BQ636" s="20"/>
      <c r="BR636" s="20">
        <f t="shared" si="27"/>
        <v>0.00001317459991</v>
      </c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20"/>
      <c r="CZ636" s="20"/>
      <c r="DA636" s="20"/>
      <c r="DB636" s="20"/>
      <c r="DC636" s="20"/>
      <c r="DD636" s="20"/>
      <c r="DE636" s="20"/>
    </row>
    <row r="637" ht="15.75" customHeight="1">
      <c r="A637" s="86">
        <v>45083.0</v>
      </c>
      <c r="B637" s="490">
        <v>0.0473</v>
      </c>
      <c r="C637" s="490">
        <v>0.047400000000000005</v>
      </c>
      <c r="D637" s="490">
        <v>0.0538</v>
      </c>
      <c r="E637" s="20">
        <v>0.04093</v>
      </c>
      <c r="F637" s="20">
        <v>0.044610000000000004</v>
      </c>
      <c r="G637" s="20">
        <v>0.0095</v>
      </c>
      <c r="H637" s="20">
        <v>0.016220000000000002</v>
      </c>
      <c r="I637" s="20" t="s">
        <v>185</v>
      </c>
      <c r="J637" s="20"/>
      <c r="K637" s="86">
        <v>45083.0</v>
      </c>
      <c r="L637" s="89">
        <v>0.9353</v>
      </c>
      <c r="M637" s="89">
        <v>139.65</v>
      </c>
      <c r="N637" s="20"/>
      <c r="O637" s="20"/>
      <c r="P637" s="20"/>
      <c r="Q637" s="20"/>
      <c r="R637" s="20"/>
      <c r="S637" s="86">
        <v>45083.0</v>
      </c>
      <c r="T637" s="20">
        <f t="shared" ref="T637:V637" si="6347">(1+B637)*1</f>
        <v>1.0473</v>
      </c>
      <c r="U637" s="20">
        <f t="shared" si="6347"/>
        <v>1.0474</v>
      </c>
      <c r="V637" s="20">
        <f t="shared" si="6347"/>
        <v>1.0538</v>
      </c>
      <c r="W637" s="91">
        <f t="shared" ref="W637:X637" si="6348">(1+E637)*$L637</f>
        <v>0.973581829</v>
      </c>
      <c r="X637" s="91">
        <f t="shared" si="6348"/>
        <v>0.977023733</v>
      </c>
      <c r="Y637" s="91">
        <f t="shared" ref="Y637:Z637" si="6349">(1+G637)*$M637</f>
        <v>140.976675</v>
      </c>
      <c r="Z637" s="91">
        <f t="shared" si="6349"/>
        <v>141.915123</v>
      </c>
      <c r="AA637" s="20"/>
      <c r="AB637" s="86">
        <v>45083.0</v>
      </c>
      <c r="AC637" s="92">
        <f t="shared" ref="AC637:AI637" si="6350">LN(T637/T636)</f>
        <v>-0.0002864098545</v>
      </c>
      <c r="AD637" s="92">
        <f t="shared" si="6350"/>
        <v>-0.0002863825135</v>
      </c>
      <c r="AE637" s="92">
        <f t="shared" si="6350"/>
        <v>-0.0001897713261</v>
      </c>
      <c r="AF637" s="92">
        <f t="shared" si="6350"/>
        <v>0.001857680382</v>
      </c>
      <c r="AG637" s="92">
        <f t="shared" si="6350"/>
        <v>0.001752244059</v>
      </c>
      <c r="AH637" s="92">
        <f t="shared" si="6350"/>
        <v>0.0002689529907</v>
      </c>
      <c r="AI637" s="92">
        <f t="shared" si="6350"/>
        <v>0.0009093157312</v>
      </c>
      <c r="AJ637" s="20"/>
      <c r="AK637" s="20">
        <f t="shared" ref="AK637:AQ637" si="6351">AC637*AC637</f>
        <v>0.00000008203060473</v>
      </c>
      <c r="AL637" s="20">
        <f t="shared" si="6351"/>
        <v>0.00000008201494406</v>
      </c>
      <c r="AM637" s="20">
        <f t="shared" si="6351"/>
        <v>0.00000003601315622</v>
      </c>
      <c r="AN637" s="20">
        <f t="shared" si="6351"/>
        <v>0.000003450976402</v>
      </c>
      <c r="AO637" s="20">
        <f t="shared" si="6351"/>
        <v>0.000003070359241</v>
      </c>
      <c r="AP637" s="20">
        <f t="shared" si="6351"/>
        <v>0.00000007233571123</v>
      </c>
      <c r="AQ637" s="20">
        <f t="shared" si="6351"/>
        <v>0.000000826855099</v>
      </c>
      <c r="AR637" s="20"/>
      <c r="AS637" s="20">
        <f t="shared" ref="AS637:AX637" si="6352">$AC637*AD637</f>
        <v>0.00000008202277402</v>
      </c>
      <c r="AT637" s="20">
        <f t="shared" si="6352"/>
        <v>0.00000005435237789</v>
      </c>
      <c r="AU637" s="20">
        <f t="shared" si="6352"/>
        <v>-0.0000005320579679</v>
      </c>
      <c r="AV637" s="20">
        <f t="shared" si="6352"/>
        <v>-0.0000005018599658</v>
      </c>
      <c r="AW637" s="20">
        <f t="shared" si="6352"/>
        <v>-0.00000007703078694</v>
      </c>
      <c r="AX637" s="20">
        <f t="shared" si="6352"/>
        <v>-0.0000002604369862</v>
      </c>
      <c r="AY637" s="20"/>
      <c r="AZ637" s="20">
        <f t="shared" ref="AZ637:BD637" si="6353">$AD637*AE637</f>
        <v>0.00000005434718937</v>
      </c>
      <c r="BA637" s="20">
        <f t="shared" si="6353"/>
        <v>-0.0000005320071772</v>
      </c>
      <c r="BB637" s="20">
        <f t="shared" si="6353"/>
        <v>-0.0000005018120578</v>
      </c>
      <c r="BC637" s="20">
        <f t="shared" si="6353"/>
        <v>-0.00000007702343351</v>
      </c>
      <c r="BD637" s="20">
        <f t="shared" si="6353"/>
        <v>-0.0000002604121247</v>
      </c>
      <c r="BE637" s="20"/>
      <c r="BF637" s="20">
        <f t="shared" ref="BF637:BI637" si="6354">$AE637*AF637</f>
        <v>-0.0000003525344696</v>
      </c>
      <c r="BG637" s="20">
        <f t="shared" si="6354"/>
        <v>-0.0000003325256787</v>
      </c>
      <c r="BH637" s="20">
        <f t="shared" si="6354"/>
        <v>-0.00000005103956572</v>
      </c>
      <c r="BI637" s="20">
        <f t="shared" si="6354"/>
        <v>-0.0000001725620522</v>
      </c>
      <c r="BJ637" s="20"/>
      <c r="BK637" s="20">
        <f t="shared" ref="BK637:BM637" si="6355">$AF637*AG637</f>
        <v>0.000003255109412</v>
      </c>
      <c r="BL637" s="20">
        <f t="shared" si="6355"/>
        <v>0.0000004996286946</v>
      </c>
      <c r="BM637" s="20">
        <f t="shared" si="6355"/>
        <v>0.000001689217995</v>
      </c>
      <c r="BN637" s="20"/>
      <c r="BO637" s="20">
        <f t="shared" ref="BO637:BP637" si="6356">$AG637*AH637</f>
        <v>0.0000004712712801</v>
      </c>
      <c r="BP637" s="20">
        <f t="shared" si="6356"/>
        <v>0.000001593343087</v>
      </c>
      <c r="BQ637" s="20"/>
      <c r="BR637" s="20">
        <f t="shared" si="27"/>
        <v>0.0000002445631854</v>
      </c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0"/>
      <c r="DB637" s="20"/>
      <c r="DC637" s="20"/>
      <c r="DD637" s="20"/>
      <c r="DE637" s="20"/>
    </row>
    <row r="638" ht="15.75" customHeight="1">
      <c r="A638" s="86">
        <v>45084.0</v>
      </c>
      <c r="B638" s="490">
        <v>0.0473</v>
      </c>
      <c r="C638" s="490">
        <v>0.0473</v>
      </c>
      <c r="D638" s="490">
        <v>0.0535</v>
      </c>
      <c r="E638" s="20">
        <v>0.040819999999999995</v>
      </c>
      <c r="F638" s="20">
        <v>0.04459</v>
      </c>
      <c r="G638" s="20">
        <v>0.00943</v>
      </c>
      <c r="H638" s="20">
        <v>0.014910000000000001</v>
      </c>
      <c r="I638" s="20" t="s">
        <v>185</v>
      </c>
      <c r="J638" s="20"/>
      <c r="K638" s="86">
        <v>45084.0</v>
      </c>
      <c r="L638" s="89">
        <v>0.9348</v>
      </c>
      <c r="M638" s="89">
        <v>140.18</v>
      </c>
      <c r="N638" s="20"/>
      <c r="O638" s="20"/>
      <c r="P638" s="20"/>
      <c r="Q638" s="20"/>
      <c r="R638" s="20"/>
      <c r="S638" s="86">
        <v>45084.0</v>
      </c>
      <c r="T638" s="20">
        <f t="shared" ref="T638:V638" si="6357">(1+B638)*1</f>
        <v>1.0473</v>
      </c>
      <c r="U638" s="20">
        <f t="shared" si="6357"/>
        <v>1.0473</v>
      </c>
      <c r="V638" s="20">
        <f t="shared" si="6357"/>
        <v>1.0535</v>
      </c>
      <c r="W638" s="91">
        <f t="shared" ref="W638:X638" si="6358">(1+E638)*$L638</f>
        <v>0.972958536</v>
      </c>
      <c r="X638" s="91">
        <f t="shared" si="6358"/>
        <v>0.976482732</v>
      </c>
      <c r="Y638" s="91">
        <f t="shared" ref="Y638:Z638" si="6359">(1+G638)*$M638</f>
        <v>141.5018974</v>
      </c>
      <c r="Z638" s="91">
        <f t="shared" si="6359"/>
        <v>142.2700838</v>
      </c>
      <c r="AA638" s="20"/>
      <c r="AB638" s="86">
        <v>45084.0</v>
      </c>
      <c r="AC638" s="92">
        <f t="shared" ref="AC638:AI638" si="6360">LN(T638/T637)</f>
        <v>0</v>
      </c>
      <c r="AD638" s="92">
        <f t="shared" si="6360"/>
        <v>-0.00009547906629</v>
      </c>
      <c r="AE638" s="92">
        <f t="shared" si="6360"/>
        <v>-0.0002847245309</v>
      </c>
      <c r="AF638" s="92">
        <f t="shared" si="6360"/>
        <v>-0.0006404110929</v>
      </c>
      <c r="AG638" s="92">
        <f t="shared" si="6360"/>
        <v>-0.0005538768604</v>
      </c>
      <c r="AH638" s="92">
        <f t="shared" si="6360"/>
        <v>0.003718675019</v>
      </c>
      <c r="AI638" s="92">
        <f t="shared" si="6360"/>
        <v>0.002498096144</v>
      </c>
      <c r="AJ638" s="20"/>
      <c r="AK638" s="20">
        <f t="shared" ref="AK638:AQ638" si="6361">AC638*AC638</f>
        <v>0</v>
      </c>
      <c r="AL638" s="20">
        <f t="shared" si="6361"/>
        <v>0.000000009116252099</v>
      </c>
      <c r="AM638" s="20">
        <f t="shared" si="6361"/>
        <v>0.00000008106805852</v>
      </c>
      <c r="AN638" s="20">
        <f t="shared" si="6361"/>
        <v>0.000000410126368</v>
      </c>
      <c r="AO638" s="20">
        <f t="shared" si="6361"/>
        <v>0.0000003067795765</v>
      </c>
      <c r="AP638" s="20">
        <f t="shared" si="6361"/>
        <v>0.00001382854389</v>
      </c>
      <c r="AQ638" s="20">
        <f t="shared" si="6361"/>
        <v>0.000006240484343</v>
      </c>
      <c r="AR638" s="20"/>
      <c r="AS638" s="20">
        <f t="shared" ref="AS638:AX638" si="6362">$AC638*AD638</f>
        <v>0</v>
      </c>
      <c r="AT638" s="20">
        <f t="shared" si="6362"/>
        <v>0</v>
      </c>
      <c r="AU638" s="20">
        <f t="shared" si="6362"/>
        <v>0</v>
      </c>
      <c r="AV638" s="20">
        <f t="shared" si="6362"/>
        <v>0</v>
      </c>
      <c r="AW638" s="20">
        <f t="shared" si="6362"/>
        <v>0</v>
      </c>
      <c r="AX638" s="20">
        <f t="shared" si="6362"/>
        <v>0</v>
      </c>
      <c r="AY638" s="20"/>
      <c r="AZ638" s="20">
        <f t="shared" ref="AZ638:BD638" si="6363">$AD638*AE638</f>
        <v>0.00000002718523236</v>
      </c>
      <c r="BA638" s="20">
        <f t="shared" si="6363"/>
        <v>0.00000006114585319</v>
      </c>
      <c r="BB638" s="20">
        <f t="shared" si="6363"/>
        <v>0.00000005288364547</v>
      </c>
      <c r="BC638" s="20">
        <f t="shared" si="6363"/>
        <v>-0.0000003550556186</v>
      </c>
      <c r="BD638" s="20">
        <f t="shared" si="6363"/>
        <v>-0.0000002385158873</v>
      </c>
      <c r="BE638" s="20"/>
      <c r="BF638" s="20">
        <f t="shared" ref="BF638:BI638" si="6364">$AE638*AF638</f>
        <v>0.000000182340748</v>
      </c>
      <c r="BG638" s="20">
        <f t="shared" si="6364"/>
        <v>0.0000001577023293</v>
      </c>
      <c r="BH638" s="20">
        <f t="shared" si="6364"/>
        <v>-0.000001058798</v>
      </c>
      <c r="BI638" s="20">
        <f t="shared" si="6364"/>
        <v>-0.0000007112692527</v>
      </c>
      <c r="BJ638" s="20"/>
      <c r="BK638" s="20">
        <f t="shared" ref="BK638:BM638" si="6365">$AF638*AG638</f>
        <v>0.0000003547088855</v>
      </c>
      <c r="BL638" s="20">
        <f t="shared" si="6365"/>
        <v>-0.000002381480733</v>
      </c>
      <c r="BM638" s="20">
        <f t="shared" si="6365"/>
        <v>-0.000001599808482</v>
      </c>
      <c r="BN638" s="20"/>
      <c r="BO638" s="20">
        <f t="shared" ref="BO638:BP638" si="6366">$AG638*AH638</f>
        <v>-0.000002059688044</v>
      </c>
      <c r="BP638" s="20">
        <f t="shared" si="6366"/>
        <v>-0.000001383637649</v>
      </c>
      <c r="BQ638" s="20"/>
      <c r="BR638" s="20">
        <f t="shared" si="27"/>
        <v>0.000009289607724</v>
      </c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0"/>
      <c r="DB638" s="20"/>
      <c r="DC638" s="20"/>
      <c r="DD638" s="20"/>
      <c r="DE638" s="20"/>
    </row>
    <row r="639" ht="15.75" customHeight="1">
      <c r="A639" s="86">
        <v>45085.0</v>
      </c>
      <c r="B639" s="490">
        <v>0.048</v>
      </c>
      <c r="C639" s="490">
        <v>0.0482</v>
      </c>
      <c r="D639" s="490">
        <v>0.053899999999999997</v>
      </c>
      <c r="E639" s="20">
        <v>0.04108</v>
      </c>
      <c r="F639" s="20">
        <v>0.04502</v>
      </c>
      <c r="G639" s="20">
        <v>0.009519999999999999</v>
      </c>
      <c r="H639" s="20">
        <v>0.014690000000000002</v>
      </c>
      <c r="I639" s="20" t="s">
        <v>185</v>
      </c>
      <c r="J639" s="20"/>
      <c r="K639" s="86">
        <v>45085.0</v>
      </c>
      <c r="L639" s="89">
        <v>0.9276</v>
      </c>
      <c r="M639" s="89">
        <v>138.93</v>
      </c>
      <c r="N639" s="20"/>
      <c r="O639" s="20"/>
      <c r="P639" s="20"/>
      <c r="Q639" s="20"/>
      <c r="R639" s="20"/>
      <c r="S639" s="86">
        <v>45085.0</v>
      </c>
      <c r="T639" s="20">
        <f t="shared" ref="T639:V639" si="6367">(1+B639)*1</f>
        <v>1.048</v>
      </c>
      <c r="U639" s="20">
        <f t="shared" si="6367"/>
        <v>1.0482</v>
      </c>
      <c r="V639" s="20">
        <f t="shared" si="6367"/>
        <v>1.0539</v>
      </c>
      <c r="W639" s="91">
        <f t="shared" ref="W639:X639" si="6368">(1+E639)*$L639</f>
        <v>0.965705808</v>
      </c>
      <c r="X639" s="91">
        <f t="shared" si="6368"/>
        <v>0.969360552</v>
      </c>
      <c r="Y639" s="91">
        <f t="shared" ref="Y639:Z639" si="6369">(1+G639)*$M639</f>
        <v>140.2526136</v>
      </c>
      <c r="Z639" s="91">
        <f t="shared" si="6369"/>
        <v>140.9708817</v>
      </c>
      <c r="AA639" s="20"/>
      <c r="AB639" s="86">
        <v>45085.0</v>
      </c>
      <c r="AC639" s="92">
        <f t="shared" ref="AC639:AI639" si="6370">LN(T639/T638)</f>
        <v>0.0006681621019</v>
      </c>
      <c r="AD639" s="92">
        <f t="shared" si="6370"/>
        <v>0.000858983589</v>
      </c>
      <c r="AE639" s="92">
        <f t="shared" si="6370"/>
        <v>0.0003796146956</v>
      </c>
      <c r="AF639" s="92">
        <f t="shared" si="6370"/>
        <v>-0.007482225439</v>
      </c>
      <c r="AG639" s="92">
        <f t="shared" si="6370"/>
        <v>-0.007320437226</v>
      </c>
      <c r="AH639" s="92">
        <f t="shared" si="6370"/>
        <v>-0.008867946657</v>
      </c>
      <c r="AI639" s="92">
        <f t="shared" si="6370"/>
        <v>-0.009173893398</v>
      </c>
      <c r="AJ639" s="20"/>
      <c r="AK639" s="20">
        <f t="shared" ref="AK639:AQ639" si="6371">AC639*AC639</f>
        <v>0.0000004464405944</v>
      </c>
      <c r="AL639" s="20">
        <f t="shared" si="6371"/>
        <v>0.0000007378528061</v>
      </c>
      <c r="AM639" s="20">
        <f t="shared" si="6371"/>
        <v>0.0000001441073172</v>
      </c>
      <c r="AN639" s="20">
        <f t="shared" si="6371"/>
        <v>0.00005598369752</v>
      </c>
      <c r="AO639" s="20">
        <f t="shared" si="6371"/>
        <v>0.00005358880117</v>
      </c>
      <c r="AP639" s="20">
        <f t="shared" si="6371"/>
        <v>0.00007864047792</v>
      </c>
      <c r="AQ639" s="20">
        <f t="shared" si="6371"/>
        <v>0.00008416032008</v>
      </c>
      <c r="AR639" s="20"/>
      <c r="AS639" s="20">
        <f t="shared" ref="AS639:AX639" si="6372">$AC639*AD639</f>
        <v>0.0000005739402803</v>
      </c>
      <c r="AT639" s="20">
        <f t="shared" si="6372"/>
        <v>0.000000253644153</v>
      </c>
      <c r="AU639" s="20">
        <f t="shared" si="6372"/>
        <v>-0.000004999339476</v>
      </c>
      <c r="AV639" s="20">
        <f t="shared" si="6372"/>
        <v>-0.000004891238723</v>
      </c>
      <c r="AW639" s="20">
        <f t="shared" si="6372"/>
        <v>-0.000005925225878</v>
      </c>
      <c r="AX639" s="20">
        <f t="shared" si="6372"/>
        <v>-0.000006129647895</v>
      </c>
      <c r="AY639" s="20"/>
      <c r="AZ639" s="20">
        <f t="shared" ref="AZ639:BD639" si="6373">$AD639*AE639</f>
        <v>0.0000003260827937</v>
      </c>
      <c r="BA639" s="20">
        <f t="shared" si="6373"/>
        <v>-0.000006427108861</v>
      </c>
      <c r="BB639" s="20">
        <f t="shared" si="6373"/>
        <v>-0.000006288135441</v>
      </c>
      <c r="BC639" s="20">
        <f t="shared" si="6373"/>
        <v>-0.000007617420647</v>
      </c>
      <c r="BD639" s="20">
        <f t="shared" si="6373"/>
        <v>-0.000007880223876</v>
      </c>
      <c r="BE639" s="20"/>
      <c r="BF639" s="20">
        <f t="shared" ref="BF639:BI639" si="6374">$AE639*AF639</f>
        <v>-0.000002840362733</v>
      </c>
      <c r="BG639" s="20">
        <f t="shared" si="6374"/>
        <v>-0.000002778945549</v>
      </c>
      <c r="BH639" s="20">
        <f t="shared" si="6374"/>
        <v>-0.000003366402871</v>
      </c>
      <c r="BI639" s="20">
        <f t="shared" si="6374"/>
        <v>-0.00000348254475</v>
      </c>
      <c r="BJ639" s="20"/>
      <c r="BK639" s="20">
        <f t="shared" ref="BK639:BM639" si="6375">$AF639*AG639</f>
        <v>0.00005477316163</v>
      </c>
      <c r="BL639" s="20">
        <f t="shared" si="6375"/>
        <v>0.00006635197607</v>
      </c>
      <c r="BM639" s="20">
        <f t="shared" si="6375"/>
        <v>0.00006864113856</v>
      </c>
      <c r="BN639" s="20"/>
      <c r="BO639" s="20">
        <f t="shared" ref="BO639:BP639" si="6376">$AG639*AH639</f>
        <v>0.00006491724683</v>
      </c>
      <c r="BP639" s="20">
        <f t="shared" si="6376"/>
        <v>0.00006715691074</v>
      </c>
      <c r="BQ639" s="20"/>
      <c r="BR639" s="20">
        <f t="shared" si="27"/>
        <v>0.0000813535973</v>
      </c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20"/>
      <c r="CZ639" s="20"/>
      <c r="DA639" s="20"/>
      <c r="DB639" s="20"/>
      <c r="DC639" s="20"/>
      <c r="DD639" s="20"/>
      <c r="DE639" s="20"/>
    </row>
    <row r="640" ht="15.75" customHeight="1">
      <c r="A640" s="86">
        <v>45086.0</v>
      </c>
      <c r="B640" s="490">
        <v>0.0479</v>
      </c>
      <c r="C640" s="490">
        <v>0.0483</v>
      </c>
      <c r="D640" s="490">
        <v>0.053899999999999997</v>
      </c>
      <c r="E640" s="20">
        <v>0.041100000000000005</v>
      </c>
      <c r="F640" s="20">
        <v>0.04485</v>
      </c>
      <c r="G640" s="20">
        <v>0.00951</v>
      </c>
      <c r="H640" s="20">
        <v>0.01466</v>
      </c>
      <c r="I640" s="20" t="s">
        <v>185</v>
      </c>
      <c r="J640" s="20"/>
      <c r="K640" s="86">
        <v>45086.0</v>
      </c>
      <c r="L640" s="89">
        <v>0.9308</v>
      </c>
      <c r="M640" s="89">
        <v>139.53</v>
      </c>
      <c r="N640" s="20"/>
      <c r="O640" s="20"/>
      <c r="P640" s="20"/>
      <c r="Q640" s="20"/>
      <c r="R640" s="20"/>
      <c r="S640" s="86">
        <v>45086.0</v>
      </c>
      <c r="T640" s="20">
        <f t="shared" ref="T640:V640" si="6377">(1+B640)*1</f>
        <v>1.0479</v>
      </c>
      <c r="U640" s="20">
        <f t="shared" si="6377"/>
        <v>1.0483</v>
      </c>
      <c r="V640" s="20">
        <f t="shared" si="6377"/>
        <v>1.0539</v>
      </c>
      <c r="W640" s="91">
        <f t="shared" ref="W640:X640" si="6378">(1+E640)*$L640</f>
        <v>0.96905588</v>
      </c>
      <c r="X640" s="91">
        <f t="shared" si="6378"/>
        <v>0.97254638</v>
      </c>
      <c r="Y640" s="91">
        <f t="shared" ref="Y640:Z640" si="6379">(1+G640)*$M640</f>
        <v>140.8569303</v>
      </c>
      <c r="Z640" s="91">
        <f t="shared" si="6379"/>
        <v>141.5755098</v>
      </c>
      <c r="AA640" s="20"/>
      <c r="AB640" s="86">
        <v>45086.0</v>
      </c>
      <c r="AC640" s="92">
        <f t="shared" ref="AC640:AI640" si="6380">LN(T640/T639)</f>
        <v>-0.00009542440009</v>
      </c>
      <c r="AD640" s="92">
        <f t="shared" si="6380"/>
        <v>0.00009539709046</v>
      </c>
      <c r="AE640" s="92">
        <f t="shared" si="6380"/>
        <v>0</v>
      </c>
      <c r="AF640" s="92">
        <f t="shared" si="6380"/>
        <v>0.003463036682</v>
      </c>
      <c r="AG640" s="92">
        <f t="shared" si="6380"/>
        <v>0.003281136501</v>
      </c>
      <c r="AH640" s="92">
        <f t="shared" si="6380"/>
        <v>0.004299516997</v>
      </c>
      <c r="AI640" s="92">
        <f t="shared" si="6380"/>
        <v>0.004279856626</v>
      </c>
      <c r="AJ640" s="20"/>
      <c r="AK640" s="20">
        <f t="shared" ref="AK640:AQ640" si="6381">AC640*AC640</f>
        <v>0.000000009105816133</v>
      </c>
      <c r="AL640" s="20">
        <f t="shared" si="6381"/>
        <v>0.000000009100604868</v>
      </c>
      <c r="AM640" s="20">
        <f t="shared" si="6381"/>
        <v>0</v>
      </c>
      <c r="AN640" s="20">
        <f t="shared" si="6381"/>
        <v>0.00001199262306</v>
      </c>
      <c r="AO640" s="20">
        <f t="shared" si="6381"/>
        <v>0.00001076585674</v>
      </c>
      <c r="AP640" s="20">
        <f t="shared" si="6381"/>
        <v>0.0000184858464</v>
      </c>
      <c r="AQ640" s="20">
        <f t="shared" si="6381"/>
        <v>0.00001831717274</v>
      </c>
      <c r="AR640" s="20"/>
      <c r="AS640" s="20">
        <f t="shared" ref="AS640:AX640" si="6382">$AC640*AD640</f>
        <v>-0.000000009103210128</v>
      </c>
      <c r="AT640" s="20">
        <f t="shared" si="6382"/>
        <v>0</v>
      </c>
      <c r="AU640" s="20">
        <f t="shared" si="6382"/>
        <v>-0.0000003304581979</v>
      </c>
      <c r="AV640" s="20">
        <f t="shared" si="6382"/>
        <v>-0.0000003131004822</v>
      </c>
      <c r="AW640" s="20">
        <f t="shared" si="6382"/>
        <v>-0.0000004102788301</v>
      </c>
      <c r="AX640" s="20">
        <f t="shared" si="6382"/>
        <v>-0.000000408402751</v>
      </c>
      <c r="AY640" s="20"/>
      <c r="AZ640" s="20">
        <f t="shared" ref="AZ640:BD640" si="6383">$AD640*AE640</f>
        <v>0</v>
      </c>
      <c r="BA640" s="20">
        <f t="shared" si="6383"/>
        <v>0.0000003303636236</v>
      </c>
      <c r="BB640" s="20">
        <f t="shared" si="6383"/>
        <v>0.0000003130108756</v>
      </c>
      <c r="BC640" s="20">
        <f t="shared" si="6383"/>
        <v>0.0000004101614119</v>
      </c>
      <c r="BD640" s="20">
        <f t="shared" si="6383"/>
        <v>0.0000004082858697</v>
      </c>
      <c r="BE640" s="20"/>
      <c r="BF640" s="20">
        <f t="shared" ref="BF640:BI640" si="6384">$AE640*AF640</f>
        <v>0</v>
      </c>
      <c r="BG640" s="20">
        <f t="shared" si="6384"/>
        <v>0</v>
      </c>
      <c r="BH640" s="20">
        <f t="shared" si="6384"/>
        <v>0</v>
      </c>
      <c r="BI640" s="20">
        <f t="shared" si="6384"/>
        <v>0</v>
      </c>
      <c r="BJ640" s="20"/>
      <c r="BK640" s="20">
        <f t="shared" ref="BK640:BM640" si="6385">$AF640*AG640</f>
        <v>0.00001136269606</v>
      </c>
      <c r="BL640" s="20">
        <f t="shared" si="6385"/>
        <v>0.00001488938507</v>
      </c>
      <c r="BM640" s="20">
        <f t="shared" si="6385"/>
        <v>0.00001482130049</v>
      </c>
      <c r="BN640" s="20"/>
      <c r="BO640" s="20">
        <f t="shared" ref="BO640:BP640" si="6386">$AG640*AH640</f>
        <v>0.00001410730215</v>
      </c>
      <c r="BP640" s="20">
        <f t="shared" si="6386"/>
        <v>0.0000140427938</v>
      </c>
      <c r="BQ640" s="20"/>
      <c r="BR640" s="20">
        <f t="shared" si="27"/>
        <v>0.00001840131631</v>
      </c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0"/>
      <c r="DB640" s="20"/>
      <c r="DC640" s="20"/>
      <c r="DD640" s="20"/>
      <c r="DE640" s="20"/>
    </row>
    <row r="641" ht="15.75" customHeight="1">
      <c r="A641" s="86">
        <v>45089.0</v>
      </c>
      <c r="B641" s="490">
        <v>0.0481</v>
      </c>
      <c r="C641" s="490">
        <v>0.0484</v>
      </c>
      <c r="D641" s="490">
        <v>0.054000000000000006</v>
      </c>
      <c r="E641" s="20">
        <v>0.0409</v>
      </c>
      <c r="F641" s="20">
        <v>0.04486</v>
      </c>
      <c r="G641" s="20">
        <v>0.00946</v>
      </c>
      <c r="H641" s="20">
        <v>0.01464</v>
      </c>
      <c r="I641" s="20" t="s">
        <v>185</v>
      </c>
      <c r="J641" s="20"/>
      <c r="K641" s="86">
        <v>45089.0</v>
      </c>
      <c r="L641" s="89">
        <v>0.9297</v>
      </c>
      <c r="M641" s="89">
        <v>139.62</v>
      </c>
      <c r="N641" s="20"/>
      <c r="O641" s="20"/>
      <c r="P641" s="20"/>
      <c r="Q641" s="20"/>
      <c r="R641" s="20"/>
      <c r="S641" s="86">
        <v>45089.0</v>
      </c>
      <c r="T641" s="20">
        <f t="shared" ref="T641:V641" si="6387">(1+B641)*1</f>
        <v>1.0481</v>
      </c>
      <c r="U641" s="20">
        <f t="shared" si="6387"/>
        <v>1.0484</v>
      </c>
      <c r="V641" s="20">
        <f t="shared" si="6387"/>
        <v>1.054</v>
      </c>
      <c r="W641" s="91">
        <f t="shared" ref="W641:X641" si="6388">(1+E641)*$L641</f>
        <v>0.96772473</v>
      </c>
      <c r="X641" s="91">
        <f t="shared" si="6388"/>
        <v>0.971406342</v>
      </c>
      <c r="Y641" s="91">
        <f t="shared" ref="Y641:Z641" si="6389">(1+G641)*$M641</f>
        <v>140.9408052</v>
      </c>
      <c r="Z641" s="91">
        <f t="shared" si="6389"/>
        <v>141.6640368</v>
      </c>
      <c r="AA641" s="20"/>
      <c r="AB641" s="86">
        <v>45089.0</v>
      </c>
      <c r="AC641" s="92">
        <f t="shared" ref="AC641:AI641" si="6390">LN(T641/T640)</f>
        <v>0.0001908396952</v>
      </c>
      <c r="AD641" s="92">
        <f t="shared" si="6390"/>
        <v>0.00009538799072</v>
      </c>
      <c r="AE641" s="92">
        <f t="shared" si="6390"/>
        <v>0.00009488116142</v>
      </c>
      <c r="AF641" s="92">
        <f t="shared" si="6390"/>
        <v>-0.001374600926</v>
      </c>
      <c r="AG641" s="92">
        <f t="shared" si="6390"/>
        <v>-0.00117290726</v>
      </c>
      <c r="AH641" s="92">
        <f t="shared" si="6390"/>
        <v>0.0005952844321</v>
      </c>
      <c r="AI641" s="92">
        <f t="shared" si="6390"/>
        <v>0.0006251034077</v>
      </c>
      <c r="AJ641" s="20"/>
      <c r="AK641" s="20">
        <f t="shared" ref="AK641:AQ641" si="6391">AC641*AC641</f>
        <v>0.00000003641978928</v>
      </c>
      <c r="AL641" s="20">
        <f t="shared" si="6391"/>
        <v>0.000000009098868774</v>
      </c>
      <c r="AM641" s="20">
        <f t="shared" si="6391"/>
        <v>0.000000009002434792</v>
      </c>
      <c r="AN641" s="20">
        <f t="shared" si="6391"/>
        <v>0.000001889527705</v>
      </c>
      <c r="AO641" s="20">
        <f t="shared" si="6391"/>
        <v>0.000001375711441</v>
      </c>
      <c r="AP641" s="20">
        <f t="shared" si="6391"/>
        <v>0.0000003543635551</v>
      </c>
      <c r="AQ641" s="20">
        <f t="shared" si="6391"/>
        <v>0.0000003907542703</v>
      </c>
      <c r="AR641" s="20"/>
      <c r="AS641" s="20">
        <f t="shared" ref="AS641:AX641" si="6392">$AC641*AD641</f>
        <v>0.00000001820381508</v>
      </c>
      <c r="AT641" s="20">
        <f t="shared" si="6392"/>
        <v>0.00000001810709193</v>
      </c>
      <c r="AU641" s="20">
        <f t="shared" si="6392"/>
        <v>-0.0000002623284217</v>
      </c>
      <c r="AV641" s="20">
        <f t="shared" si="6392"/>
        <v>-0.0000002238372641</v>
      </c>
      <c r="AW641" s="20">
        <f t="shared" si="6392"/>
        <v>0.0000001136038996</v>
      </c>
      <c r="AX641" s="20">
        <f t="shared" si="6392"/>
        <v>0.0000001192945438</v>
      </c>
      <c r="AY641" s="20"/>
      <c r="AZ641" s="20">
        <f t="shared" ref="AZ641:BD641" si="6393">$AD641*AE641</f>
        <v>0.000000009050523345</v>
      </c>
      <c r="BA641" s="20">
        <f t="shared" si="6393"/>
        <v>-0.0000001311204203</v>
      </c>
      <c r="BB641" s="20">
        <f t="shared" si="6393"/>
        <v>-0.0000001118812669</v>
      </c>
      <c r="BC641" s="20">
        <f t="shared" si="6393"/>
        <v>0.00000005678298589</v>
      </c>
      <c r="BD641" s="20">
        <f t="shared" si="6393"/>
        <v>0.00000005962735805</v>
      </c>
      <c r="BE641" s="20"/>
      <c r="BF641" s="20">
        <f t="shared" ref="BF641:BI641" si="6394">$AE641*AF641</f>
        <v>-0.0000001304237323</v>
      </c>
      <c r="BG641" s="20">
        <f t="shared" si="6394"/>
        <v>-0.0000001112868031</v>
      </c>
      <c r="BH641" s="20">
        <f t="shared" si="6394"/>
        <v>0.00000005648127829</v>
      </c>
      <c r="BI641" s="20">
        <f t="shared" si="6394"/>
        <v>0.00000005931053732</v>
      </c>
      <c r="BJ641" s="20"/>
      <c r="BK641" s="20">
        <f t="shared" ref="BK641:BM641" si="6395">$AF641*AG641</f>
        <v>0.000001612279406</v>
      </c>
      <c r="BL641" s="20">
        <f t="shared" si="6395"/>
        <v>-0.0000008182785314</v>
      </c>
      <c r="BM641" s="20">
        <f t="shared" si="6395"/>
        <v>-0.0000008592677228</v>
      </c>
      <c r="BN641" s="20"/>
      <c r="BO641" s="20">
        <f t="shared" ref="BO641:BP641" si="6396">$AG641*AH641</f>
        <v>-0.0000006982134324</v>
      </c>
      <c r="BP641" s="20">
        <f t="shared" si="6396"/>
        <v>-0.0000007331883253</v>
      </c>
      <c r="BQ641" s="20"/>
      <c r="BR641" s="20">
        <f t="shared" si="27"/>
        <v>0.0000003721143271</v>
      </c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20"/>
    </row>
    <row r="642" ht="15.75" customHeight="1">
      <c r="A642" s="86">
        <v>45090.0</v>
      </c>
      <c r="B642" s="490">
        <v>0.048</v>
      </c>
      <c r="C642" s="490">
        <v>0.0481</v>
      </c>
      <c r="D642" s="490">
        <v>0.0538</v>
      </c>
      <c r="E642" s="20">
        <v>0.04103</v>
      </c>
      <c r="F642" s="20">
        <v>0.044770000000000004</v>
      </c>
      <c r="G642" s="20">
        <v>0.00935</v>
      </c>
      <c r="H642" s="20">
        <v>0.014539999999999999</v>
      </c>
      <c r="I642" s="20" t="s">
        <v>185</v>
      </c>
      <c r="J642" s="20"/>
      <c r="K642" s="86">
        <v>45090.0</v>
      </c>
      <c r="L642" s="89">
        <v>0.9266</v>
      </c>
      <c r="M642" s="89">
        <v>140.23</v>
      </c>
      <c r="N642" s="20"/>
      <c r="O642" s="20"/>
      <c r="P642" s="20"/>
      <c r="Q642" s="20"/>
      <c r="R642" s="20"/>
      <c r="S642" s="86">
        <v>45090.0</v>
      </c>
      <c r="T642" s="20">
        <f t="shared" ref="T642:V642" si="6397">(1+B642)*1</f>
        <v>1.048</v>
      </c>
      <c r="U642" s="20">
        <f t="shared" si="6397"/>
        <v>1.0481</v>
      </c>
      <c r="V642" s="20">
        <f t="shared" si="6397"/>
        <v>1.0538</v>
      </c>
      <c r="W642" s="91">
        <f t="shared" ref="W642:X642" si="6398">(1+E642)*$L642</f>
        <v>0.964618398</v>
      </c>
      <c r="X642" s="91">
        <f t="shared" si="6398"/>
        <v>0.968083882</v>
      </c>
      <c r="Y642" s="91">
        <f t="shared" ref="Y642:Z642" si="6399">(1+G642)*$M642</f>
        <v>141.5411505</v>
      </c>
      <c r="Z642" s="91">
        <f t="shared" si="6399"/>
        <v>142.2689442</v>
      </c>
      <c r="AA642" s="20"/>
      <c r="AB642" s="86">
        <v>45090.0</v>
      </c>
      <c r="AC642" s="92">
        <f t="shared" ref="AC642:AI642" si="6400">LN(T642/T641)</f>
        <v>-0.00009541529514</v>
      </c>
      <c r="AD642" s="92">
        <f t="shared" si="6400"/>
        <v>-0.0002861912731</v>
      </c>
      <c r="AE642" s="92">
        <f t="shared" si="6400"/>
        <v>-0.0001897713261</v>
      </c>
      <c r="AF642" s="92">
        <f t="shared" si="6400"/>
        <v>-0.003215096357</v>
      </c>
      <c r="AG642" s="92">
        <f t="shared" si="6400"/>
        <v>-0.003426120131</v>
      </c>
      <c r="AH642" s="92">
        <f t="shared" si="6400"/>
        <v>0.004250510107</v>
      </c>
      <c r="AI642" s="92">
        <f t="shared" si="6400"/>
        <v>0.004260923216</v>
      </c>
      <c r="AJ642" s="20"/>
      <c r="AK642" s="20">
        <f t="shared" ref="AK642:AQ642" si="6401">AC642*AC642</f>
        <v>0.000000009104078547</v>
      </c>
      <c r="AL642" s="20">
        <f t="shared" si="6401"/>
        <v>0.00000008190544481</v>
      </c>
      <c r="AM642" s="20">
        <f t="shared" si="6401"/>
        <v>0.00000003601315622</v>
      </c>
      <c r="AN642" s="20">
        <f t="shared" si="6401"/>
        <v>0.00001033684459</v>
      </c>
      <c r="AO642" s="20">
        <f t="shared" si="6401"/>
        <v>0.00001173829915</v>
      </c>
      <c r="AP642" s="20">
        <f t="shared" si="6401"/>
        <v>0.00001806683617</v>
      </c>
      <c r="AQ642" s="20">
        <f t="shared" si="6401"/>
        <v>0.00001815546665</v>
      </c>
      <c r="AR642" s="20"/>
      <c r="AS642" s="20">
        <f t="shared" ref="AS642:AX642" si="6402">$AC642*AD642</f>
        <v>0.00000002730702479</v>
      </c>
      <c r="AT642" s="20">
        <f t="shared" si="6402"/>
        <v>0.00000001810708709</v>
      </c>
      <c r="AU642" s="20">
        <f t="shared" si="6402"/>
        <v>0.0000003067693678</v>
      </c>
      <c r="AV642" s="20">
        <f t="shared" si="6402"/>
        <v>0.0000003269042635</v>
      </c>
      <c r="AW642" s="20">
        <f t="shared" si="6402"/>
        <v>-0.0000004055636764</v>
      </c>
      <c r="AX642" s="20">
        <f t="shared" si="6402"/>
        <v>-0.0000004065572462</v>
      </c>
      <c r="AY642" s="20"/>
      <c r="AZ642" s="20">
        <f t="shared" ref="AZ642:BD642" si="6403">$AD642*AE642</f>
        <v>0.00000005431089742</v>
      </c>
      <c r="BA642" s="20">
        <f t="shared" si="6403"/>
        <v>0.0000009201325197</v>
      </c>
      <c r="BB642" s="20">
        <f t="shared" si="6403"/>
        <v>0.0000009805256821</v>
      </c>
      <c r="BC642" s="20">
        <f t="shared" si="6403"/>
        <v>-0.000001216458899</v>
      </c>
      <c r="BD642" s="20">
        <f t="shared" si="6403"/>
        <v>-0.00000121943904</v>
      </c>
      <c r="BE642" s="20"/>
      <c r="BF642" s="20">
        <f t="shared" ref="BF642:BI642" si="6404">$AE642*AF642</f>
        <v>0.0000006101330993</v>
      </c>
      <c r="BG642" s="20">
        <f t="shared" si="6404"/>
        <v>0.0000006501793607</v>
      </c>
      <c r="BH642" s="20">
        <f t="shared" si="6404"/>
        <v>-0.0000008066249397</v>
      </c>
      <c r="BI642" s="20">
        <f t="shared" si="6404"/>
        <v>-0.0000008086010491</v>
      </c>
      <c r="BJ642" s="20"/>
      <c r="BK642" s="20">
        <f t="shared" ref="BK642:BM642" si="6405">$AF642*AG642</f>
        <v>0.00001101530635</v>
      </c>
      <c r="BL642" s="20">
        <f t="shared" si="6405"/>
        <v>-0.00001366579956</v>
      </c>
      <c r="BM642" s="20">
        <f t="shared" si="6405"/>
        <v>-0.00001369927871</v>
      </c>
      <c r="BN642" s="20"/>
      <c r="BO642" s="20">
        <f t="shared" ref="BO642:BP642" si="6406">$AG642*AH642</f>
        <v>-0.00001456275824</v>
      </c>
      <c r="BP642" s="20">
        <f t="shared" si="6406"/>
        <v>-0.0000145984348</v>
      </c>
      <c r="BQ642" s="20"/>
      <c r="BR642" s="20">
        <f t="shared" si="27"/>
        <v>0.00001811109719</v>
      </c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/>
      <c r="DB642" s="20"/>
      <c r="DC642" s="20"/>
      <c r="DD642" s="20"/>
      <c r="DE642" s="20"/>
    </row>
    <row r="643" ht="15.75" customHeight="1">
      <c r="A643" s="86">
        <v>45091.0</v>
      </c>
      <c r="B643" s="490">
        <v>0.0482</v>
      </c>
      <c r="C643" s="490">
        <v>0.0484</v>
      </c>
      <c r="D643" s="490">
        <v>0.0538</v>
      </c>
      <c r="E643" s="20">
        <v>0.040999999999999995</v>
      </c>
      <c r="F643" s="20">
        <v>0.04482</v>
      </c>
      <c r="G643" s="20">
        <v>0.009340000000000001</v>
      </c>
      <c r="H643" s="20">
        <v>0.01458</v>
      </c>
      <c r="I643" s="20" t="s">
        <v>185</v>
      </c>
      <c r="J643" s="20"/>
      <c r="K643" s="86">
        <v>45091.0</v>
      </c>
      <c r="L643" s="89">
        <v>0.9237</v>
      </c>
      <c r="M643" s="89">
        <v>140.13</v>
      </c>
      <c r="N643" s="20"/>
      <c r="O643" s="20"/>
      <c r="P643" s="20"/>
      <c r="Q643" s="20"/>
      <c r="R643" s="20"/>
      <c r="S643" s="86">
        <v>45091.0</v>
      </c>
      <c r="T643" s="20">
        <f t="shared" ref="T643:V643" si="6407">(1+B643)*1</f>
        <v>1.0482</v>
      </c>
      <c r="U643" s="20">
        <f t="shared" si="6407"/>
        <v>1.0484</v>
      </c>
      <c r="V643" s="20">
        <f t="shared" si="6407"/>
        <v>1.0538</v>
      </c>
      <c r="W643" s="91">
        <f t="shared" ref="W643:X643" si="6408">(1+E643)*$L643</f>
        <v>0.9615717</v>
      </c>
      <c r="X643" s="91">
        <f t="shared" si="6408"/>
        <v>0.965100234</v>
      </c>
      <c r="Y643" s="91">
        <f t="shared" ref="Y643:Z643" si="6409">(1+G643)*$M643</f>
        <v>141.4388142</v>
      </c>
      <c r="Z643" s="91">
        <f t="shared" si="6409"/>
        <v>142.1730954</v>
      </c>
      <c r="AA643" s="20"/>
      <c r="AB643" s="86">
        <v>45091.0</v>
      </c>
      <c r="AC643" s="92">
        <f t="shared" ref="AC643:AI643" si="6410">LN(T643/T642)</f>
        <v>0.0001908214871</v>
      </c>
      <c r="AD643" s="92">
        <f t="shared" si="6410"/>
        <v>0.0002861912731</v>
      </c>
      <c r="AE643" s="92">
        <f t="shared" si="6410"/>
        <v>0</v>
      </c>
      <c r="AF643" s="92">
        <f t="shared" si="6410"/>
        <v>-0.003163447413</v>
      </c>
      <c r="AG643" s="92">
        <f t="shared" si="6410"/>
        <v>-0.003086773106</v>
      </c>
      <c r="AH643" s="92">
        <f t="shared" si="6410"/>
        <v>-0.0007232759716</v>
      </c>
      <c r="AI643" s="92">
        <f t="shared" si="6410"/>
        <v>-0.0006739425984</v>
      </c>
      <c r="AJ643" s="20"/>
      <c r="AK643" s="20">
        <f t="shared" ref="AK643:AQ643" si="6411">AC643*AC643</f>
        <v>0.00000003641283993</v>
      </c>
      <c r="AL643" s="20">
        <f t="shared" si="6411"/>
        <v>0.00000008190544481</v>
      </c>
      <c r="AM643" s="20">
        <f t="shared" si="6411"/>
        <v>0</v>
      </c>
      <c r="AN643" s="20">
        <f t="shared" si="6411"/>
        <v>0.00001000739953</v>
      </c>
      <c r="AO643" s="20">
        <f t="shared" si="6411"/>
        <v>0.000009528168208</v>
      </c>
      <c r="AP643" s="20">
        <f t="shared" si="6411"/>
        <v>0.0000005231281311</v>
      </c>
      <c r="AQ643" s="20">
        <f t="shared" si="6411"/>
        <v>0.0000004541986259</v>
      </c>
      <c r="AR643" s="20"/>
      <c r="AS643" s="20">
        <f t="shared" ref="AS643:AX643" si="6412">$AC643*AD643</f>
        <v>0.00000005461144433</v>
      </c>
      <c r="AT643" s="20">
        <f t="shared" si="6412"/>
        <v>0</v>
      </c>
      <c r="AU643" s="20">
        <f t="shared" si="6412"/>
        <v>-0.0000006036537396</v>
      </c>
      <c r="AV643" s="20">
        <f t="shared" si="6412"/>
        <v>-0.0000005890226344</v>
      </c>
      <c r="AW643" s="20">
        <f t="shared" si="6412"/>
        <v>-0.0000001380165965</v>
      </c>
      <c r="AX643" s="20">
        <f t="shared" si="6412"/>
        <v>-0.0000001286027288</v>
      </c>
      <c r="AY643" s="20"/>
      <c r="AZ643" s="20">
        <f t="shared" ref="AZ643:BD643" si="6413">$AD643*AE643</f>
        <v>0</v>
      </c>
      <c r="BA643" s="20">
        <f t="shared" si="6413"/>
        <v>-0.0000009053510424</v>
      </c>
      <c r="BB643" s="20">
        <f t="shared" si="6413"/>
        <v>-0.000000883407525</v>
      </c>
      <c r="BC643" s="20">
        <f t="shared" si="6413"/>
        <v>-0.0000002069952711</v>
      </c>
      <c r="BD643" s="20">
        <f t="shared" si="6413"/>
        <v>-0.0000001928764902</v>
      </c>
      <c r="BE643" s="20"/>
      <c r="BF643" s="20">
        <f t="shared" ref="BF643:BI643" si="6414">$AE643*AF643</f>
        <v>0</v>
      </c>
      <c r="BG643" s="20">
        <f t="shared" si="6414"/>
        <v>0</v>
      </c>
      <c r="BH643" s="20">
        <f t="shared" si="6414"/>
        <v>0</v>
      </c>
      <c r="BI643" s="20">
        <f t="shared" si="6414"/>
        <v>0</v>
      </c>
      <c r="BJ643" s="20"/>
      <c r="BK643" s="20">
        <f t="shared" ref="BK643:BM643" si="6415">$AF643*AG643</f>
        <v>0.000009764844395</v>
      </c>
      <c r="BL643" s="20">
        <f t="shared" si="6415"/>
        <v>0.000002288045501</v>
      </c>
      <c r="BM643" s="20">
        <f t="shared" si="6415"/>
        <v>0.000002131981969</v>
      </c>
      <c r="BN643" s="20"/>
      <c r="BO643" s="20">
        <f t="shared" ref="BO643:BP643" si="6416">$AG643*AH643</f>
        <v>0.000002232588817</v>
      </c>
      <c r="BP643" s="20">
        <f t="shared" si="6416"/>
        <v>0.000002080307888</v>
      </c>
      <c r="BQ643" s="20"/>
      <c r="BR643" s="20">
        <f t="shared" si="27"/>
        <v>0.0000004874464877</v>
      </c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/>
      <c r="DB643" s="20"/>
      <c r="DC643" s="20"/>
      <c r="DD643" s="20"/>
      <c r="DE643" s="20"/>
    </row>
    <row r="644" ht="15.75" customHeight="1">
      <c r="A644" s="86">
        <v>45092.0</v>
      </c>
      <c r="B644" s="490">
        <v>0.0483</v>
      </c>
      <c r="C644" s="490">
        <v>0.048499999999999995</v>
      </c>
      <c r="D644" s="490">
        <v>0.0537</v>
      </c>
      <c r="E644" s="20">
        <v>0.04099</v>
      </c>
      <c r="F644" s="20">
        <v>0.04482</v>
      </c>
      <c r="G644" s="20">
        <v>0.00932</v>
      </c>
      <c r="H644" s="20">
        <v>0.01459</v>
      </c>
      <c r="I644" s="20" t="s">
        <v>185</v>
      </c>
      <c r="J644" s="20"/>
      <c r="K644" s="86">
        <v>45092.0</v>
      </c>
      <c r="L644" s="89">
        <v>0.9137</v>
      </c>
      <c r="M644" s="89">
        <v>140.34</v>
      </c>
      <c r="N644" s="20"/>
      <c r="O644" s="20"/>
      <c r="P644" s="20"/>
      <c r="Q644" s="20"/>
      <c r="R644" s="20"/>
      <c r="S644" s="86">
        <v>45092.0</v>
      </c>
      <c r="T644" s="20">
        <f t="shared" ref="T644:V644" si="6417">(1+B644)*1</f>
        <v>1.0483</v>
      </c>
      <c r="U644" s="20">
        <f t="shared" si="6417"/>
        <v>1.0485</v>
      </c>
      <c r="V644" s="20">
        <f t="shared" si="6417"/>
        <v>1.0537</v>
      </c>
      <c r="W644" s="91">
        <f t="shared" ref="W644:X644" si="6418">(1+E644)*$L644</f>
        <v>0.951152563</v>
      </c>
      <c r="X644" s="91">
        <f t="shared" si="6418"/>
        <v>0.954652034</v>
      </c>
      <c r="Y644" s="91">
        <f t="shared" ref="Y644:Z644" si="6419">(1+G644)*$M644</f>
        <v>141.6479688</v>
      </c>
      <c r="Z644" s="91">
        <f t="shared" si="6419"/>
        <v>142.3875606</v>
      </c>
      <c r="AA644" s="20"/>
      <c r="AB644" s="86">
        <v>45092.0</v>
      </c>
      <c r="AC644" s="92">
        <f t="shared" ref="AC644:AI644" si="6420">LN(T644/T643)</f>
        <v>0.00009539709046</v>
      </c>
      <c r="AD644" s="92">
        <f t="shared" si="6420"/>
        <v>0.00009537889272</v>
      </c>
      <c r="AE644" s="92">
        <f t="shared" si="6420"/>
        <v>-0.0000948991697</v>
      </c>
      <c r="AF644" s="92">
        <f t="shared" si="6420"/>
        <v>-0.01089465979</v>
      </c>
      <c r="AG644" s="92">
        <f t="shared" si="6420"/>
        <v>-0.01088505359</v>
      </c>
      <c r="AH644" s="92">
        <f t="shared" si="6420"/>
        <v>0.001477671517</v>
      </c>
      <c r="AI644" s="92">
        <f t="shared" si="6420"/>
        <v>0.001507342889</v>
      </c>
      <c r="AJ644" s="20"/>
      <c r="AK644" s="20">
        <f t="shared" ref="AK644:AQ644" si="6421">AC644*AC644</f>
        <v>0.000000009100604868</v>
      </c>
      <c r="AL644" s="20">
        <f t="shared" si="6421"/>
        <v>0.000000009097133177</v>
      </c>
      <c r="AM644" s="20">
        <f t="shared" si="6421"/>
        <v>0.00000000900585241</v>
      </c>
      <c r="AN644" s="20">
        <f t="shared" si="6421"/>
        <v>0.0001186936119</v>
      </c>
      <c r="AO644" s="20">
        <f t="shared" si="6421"/>
        <v>0.0001184843917</v>
      </c>
      <c r="AP644" s="20">
        <f t="shared" si="6421"/>
        <v>0.000002183513113</v>
      </c>
      <c r="AQ644" s="20">
        <f t="shared" si="6421"/>
        <v>0.000002272082584</v>
      </c>
      <c r="AR644" s="20"/>
      <c r="AS644" s="20">
        <f t="shared" ref="AS644:AX644" si="6422">$AC644*AD644</f>
        <v>0.000000009098868857</v>
      </c>
      <c r="AT644" s="20">
        <f t="shared" si="6422"/>
        <v>-0.000000009053104677</v>
      </c>
      <c r="AU644" s="20">
        <f t="shared" si="6422"/>
        <v>-0.000001039318845</v>
      </c>
      <c r="AV644" s="20">
        <f t="shared" si="6422"/>
        <v>-0.000001038402442</v>
      </c>
      <c r="AW644" s="20">
        <f t="shared" si="6422"/>
        <v>0.0000001409655634</v>
      </c>
      <c r="AX644" s="20">
        <f t="shared" si="6422"/>
        <v>0.0000001437961259</v>
      </c>
      <c r="AY644" s="20"/>
      <c r="AZ644" s="20">
        <f t="shared" ref="AZ644:BD644" si="6423">$AD644*AE644</f>
        <v>-0.000000009051377727</v>
      </c>
      <c r="BA644" s="20">
        <f t="shared" si="6423"/>
        <v>-0.000001039120587</v>
      </c>
      <c r="BB644" s="20">
        <f t="shared" si="6423"/>
        <v>-0.000001038204359</v>
      </c>
      <c r="BC644" s="20">
        <f t="shared" si="6423"/>
        <v>0.0000001409386731</v>
      </c>
      <c r="BD644" s="20">
        <f t="shared" si="6423"/>
        <v>0.0000001437686957</v>
      </c>
      <c r="BE644" s="20"/>
      <c r="BF644" s="20">
        <f t="shared" ref="BF644:BI644" si="6424">$AE644*AF644</f>
        <v>0.000001033894168</v>
      </c>
      <c r="BG644" s="20">
        <f t="shared" si="6424"/>
        <v>0.000001032982548</v>
      </c>
      <c r="BH644" s="20">
        <f t="shared" si="6424"/>
        <v>-0.0000001402298001</v>
      </c>
      <c r="BI644" s="20">
        <f t="shared" si="6424"/>
        <v>-0.0000001430455886</v>
      </c>
      <c r="BJ644" s="20"/>
      <c r="BK644" s="20">
        <f t="shared" ref="BK644:BM644" si="6425">$AF644*AG644</f>
        <v>0.0001185889557</v>
      </c>
      <c r="BL644" s="20">
        <f t="shared" si="6425"/>
        <v>-0.00001609872846</v>
      </c>
      <c r="BM644" s="20">
        <f t="shared" si="6425"/>
        <v>-0.00001642198796</v>
      </c>
      <c r="BN644" s="20"/>
      <c r="BO644" s="20">
        <f t="shared" ref="BO644:BP644" si="6426">$AG644*AH644</f>
        <v>-0.00001608453366</v>
      </c>
      <c r="BP644" s="20">
        <f t="shared" si="6426"/>
        <v>-0.00001640750813</v>
      </c>
      <c r="BQ644" s="20"/>
      <c r="BR644" s="20">
        <f t="shared" si="27"/>
        <v>0.000002227357653</v>
      </c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/>
      <c r="DB644" s="20"/>
      <c r="DC644" s="20"/>
      <c r="DD644" s="20"/>
      <c r="DE644" s="20"/>
    </row>
    <row r="645" ht="15.75" customHeight="1">
      <c r="A645" s="86">
        <v>45093.0</v>
      </c>
      <c r="B645" s="490">
        <v>0.0479</v>
      </c>
      <c r="C645" s="490">
        <v>0.048</v>
      </c>
      <c r="D645" s="490">
        <v>0.053399999999999996</v>
      </c>
      <c r="E645" s="20">
        <v>0.04088</v>
      </c>
      <c r="F645" s="20">
        <v>0.04471</v>
      </c>
      <c r="G645" s="20">
        <v>0.00927</v>
      </c>
      <c r="H645" s="20">
        <v>0.01452</v>
      </c>
      <c r="I645" s="20" t="s">
        <v>185</v>
      </c>
      <c r="J645" s="20"/>
      <c r="K645" s="86">
        <v>45093.0</v>
      </c>
      <c r="L645" s="89">
        <v>0.9152</v>
      </c>
      <c r="M645" s="89">
        <v>142.0</v>
      </c>
      <c r="N645" s="20"/>
      <c r="O645" s="20"/>
      <c r="P645" s="20"/>
      <c r="Q645" s="20"/>
      <c r="R645" s="20"/>
      <c r="S645" s="86">
        <v>45093.0</v>
      </c>
      <c r="T645" s="20">
        <f t="shared" ref="T645:V645" si="6427">(1+B645)*1</f>
        <v>1.0479</v>
      </c>
      <c r="U645" s="20">
        <f t="shared" si="6427"/>
        <v>1.048</v>
      </c>
      <c r="V645" s="20">
        <f t="shared" si="6427"/>
        <v>1.0534</v>
      </c>
      <c r="W645" s="91">
        <f t="shared" ref="W645:X645" si="6428">(1+E645)*$L645</f>
        <v>0.952613376</v>
      </c>
      <c r="X645" s="91">
        <f t="shared" si="6428"/>
        <v>0.956118592</v>
      </c>
      <c r="Y645" s="91">
        <f t="shared" ref="Y645:Z645" si="6429">(1+G645)*$M645</f>
        <v>143.31634</v>
      </c>
      <c r="Z645" s="91">
        <f t="shared" si="6429"/>
        <v>144.06184</v>
      </c>
      <c r="AA645" s="20"/>
      <c r="AB645" s="86">
        <v>45093.0</v>
      </c>
      <c r="AC645" s="92">
        <f t="shared" ref="AC645:AI645" si="6430">LN(T645/T644)</f>
        <v>-0.0003816429776</v>
      </c>
      <c r="AD645" s="92">
        <f t="shared" si="6430"/>
        <v>-0.000476985461</v>
      </c>
      <c r="AE645" s="92">
        <f t="shared" si="6430"/>
        <v>-0.0002847515562</v>
      </c>
      <c r="AF645" s="92">
        <f t="shared" si="6430"/>
        <v>0.001534656395</v>
      </c>
      <c r="AG645" s="92">
        <f t="shared" si="6430"/>
        <v>0.001535043786</v>
      </c>
      <c r="AH645" s="92">
        <f t="shared" si="6430"/>
        <v>0.01170946825</v>
      </c>
      <c r="AI645" s="92">
        <f t="shared" si="6430"/>
        <v>0.01169001201</v>
      </c>
      <c r="AJ645" s="20"/>
      <c r="AK645" s="20">
        <f t="shared" ref="AK645:AQ645" si="6431">AC645*AC645</f>
        <v>0.0000001456513624</v>
      </c>
      <c r="AL645" s="20">
        <f t="shared" si="6431"/>
        <v>0.00000022751513</v>
      </c>
      <c r="AM645" s="20">
        <f t="shared" si="6431"/>
        <v>0.00000008108344875</v>
      </c>
      <c r="AN645" s="20">
        <f t="shared" si="6431"/>
        <v>0.000002355170252</v>
      </c>
      <c r="AO645" s="20">
        <f t="shared" si="6431"/>
        <v>0.000002356359425</v>
      </c>
      <c r="AP645" s="20">
        <f t="shared" si="6431"/>
        <v>0.0001371116466</v>
      </c>
      <c r="AQ645" s="20">
        <f t="shared" si="6431"/>
        <v>0.0001366563808</v>
      </c>
      <c r="AR645" s="20"/>
      <c r="AS645" s="20">
        <f t="shared" ref="AS645:AX645" si="6432">$AC645*AD645</f>
        <v>0.0000001820381516</v>
      </c>
      <c r="AT645" s="20">
        <f t="shared" si="6432"/>
        <v>0.0000001086734318</v>
      </c>
      <c r="AU645" s="20">
        <f t="shared" si="6432"/>
        <v>-0.0000005856908363</v>
      </c>
      <c r="AV645" s="20">
        <f t="shared" si="6432"/>
        <v>-0.0000005858386813</v>
      </c>
      <c r="AW645" s="20">
        <f t="shared" si="6432"/>
        <v>-0.000004468836328</v>
      </c>
      <c r="AX645" s="20">
        <f t="shared" si="6432"/>
        <v>-0.000004461410992</v>
      </c>
      <c r="AY645" s="20"/>
      <c r="AZ645" s="20">
        <f t="shared" ref="AZ645:BD645" si="6433">$AD645*AE645</f>
        <v>0.0000001358223523</v>
      </c>
      <c r="BA645" s="20">
        <f t="shared" si="6433"/>
        <v>-0.0000007320087882</v>
      </c>
      <c r="BB645" s="20">
        <f t="shared" si="6433"/>
        <v>-0.0000007321935679</v>
      </c>
      <c r="BC645" s="20">
        <f t="shared" si="6433"/>
        <v>-0.00000558524611</v>
      </c>
      <c r="BD645" s="20">
        <f t="shared" si="6433"/>
        <v>-0.000005575965768</v>
      </c>
      <c r="BE645" s="20"/>
      <c r="BF645" s="20">
        <f t="shared" ref="BF645:BI645" si="6434">$AE645*AF645</f>
        <v>-0.0000004369957968</v>
      </c>
      <c r="BG645" s="20">
        <f t="shared" si="6434"/>
        <v>-0.0000004371061069</v>
      </c>
      <c r="BH645" s="20">
        <f t="shared" si="6434"/>
        <v>-0.000003334289306</v>
      </c>
      <c r="BI645" s="20">
        <f t="shared" si="6434"/>
        <v>-0.000003328749112</v>
      </c>
      <c r="BJ645" s="20"/>
      <c r="BK645" s="20">
        <f t="shared" ref="BK645:BM645" si="6435">$AF645*AG645</f>
        <v>0.000002355764763</v>
      </c>
      <c r="BL645" s="20">
        <f t="shared" si="6435"/>
        <v>0.00001797001033</v>
      </c>
      <c r="BM645" s="20">
        <f t="shared" si="6435"/>
        <v>0.00001794015169</v>
      </c>
      <c r="BN645" s="20"/>
      <c r="BO645" s="20">
        <f t="shared" ref="BO645:BP645" si="6436">$AG645*AH645</f>
        <v>0.00001797454647</v>
      </c>
      <c r="BP645" s="20">
        <f t="shared" si="6436"/>
        <v>0.0000179446803</v>
      </c>
      <c r="BQ645" s="20"/>
      <c r="BR645" s="20">
        <f t="shared" si="27"/>
        <v>0.0001368838244</v>
      </c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/>
      <c r="DB645" s="20"/>
      <c r="DC645" s="20"/>
      <c r="DD645" s="20"/>
      <c r="DE645" s="20"/>
    </row>
    <row r="646" ht="15.75" customHeight="1">
      <c r="A646" s="86">
        <v>45096.0</v>
      </c>
      <c r="B646" s="490">
        <v>0.0479</v>
      </c>
      <c r="C646" s="490">
        <v>0.048</v>
      </c>
      <c r="D646" s="490">
        <v>0.053399999999999996</v>
      </c>
      <c r="E646" s="20">
        <v>0.04102</v>
      </c>
      <c r="F646" s="20">
        <v>0.04476</v>
      </c>
      <c r="G646" s="20">
        <v>0.00919</v>
      </c>
      <c r="H646" s="20">
        <v>0.01444</v>
      </c>
      <c r="I646" s="20" t="s">
        <v>185</v>
      </c>
      <c r="J646" s="20"/>
      <c r="K646" s="86">
        <v>45096.0</v>
      </c>
      <c r="L646" s="89">
        <v>0.9158</v>
      </c>
      <c r="M646" s="89">
        <v>142.0</v>
      </c>
      <c r="N646" s="20"/>
      <c r="O646" s="20"/>
      <c r="P646" s="20"/>
      <c r="Q646" s="20"/>
      <c r="R646" s="20"/>
      <c r="S646" s="86">
        <v>45096.0</v>
      </c>
      <c r="T646" s="20">
        <f t="shared" ref="T646:V646" si="6437">(1+B646)*1</f>
        <v>1.0479</v>
      </c>
      <c r="U646" s="20">
        <f t="shared" si="6437"/>
        <v>1.048</v>
      </c>
      <c r="V646" s="20">
        <f t="shared" si="6437"/>
        <v>1.0534</v>
      </c>
      <c r="W646" s="91">
        <f t="shared" ref="W646:X646" si="6438">(1+E646)*$L646</f>
        <v>0.953366116</v>
      </c>
      <c r="X646" s="91">
        <f t="shared" si="6438"/>
        <v>0.956791208</v>
      </c>
      <c r="Y646" s="91">
        <f t="shared" ref="Y646:Z646" si="6439">(1+G646)*$M646</f>
        <v>143.30498</v>
      </c>
      <c r="Z646" s="91">
        <f t="shared" si="6439"/>
        <v>144.05048</v>
      </c>
      <c r="AA646" s="20"/>
      <c r="AB646" s="86">
        <v>45096.0</v>
      </c>
      <c r="AC646" s="92">
        <f t="shared" ref="AC646:AI646" si="6440">LN(T646/T645)</f>
        <v>0</v>
      </c>
      <c r="AD646" s="92">
        <f t="shared" si="6440"/>
        <v>0</v>
      </c>
      <c r="AE646" s="92">
        <f t="shared" si="6440"/>
        <v>0</v>
      </c>
      <c r="AF646" s="92">
        <f t="shared" si="6440"/>
        <v>0.0007898721285</v>
      </c>
      <c r="AG646" s="92">
        <f t="shared" si="6440"/>
        <v>0.0007032386239</v>
      </c>
      <c r="AH646" s="92">
        <f t="shared" si="6440"/>
        <v>-0.00007926835314</v>
      </c>
      <c r="AI646" s="92">
        <f t="shared" si="6440"/>
        <v>-0.00007885813426</v>
      </c>
      <c r="AJ646" s="20"/>
      <c r="AK646" s="20">
        <f t="shared" ref="AK646:AQ646" si="6441">AC646*AC646</f>
        <v>0</v>
      </c>
      <c r="AL646" s="20">
        <f t="shared" si="6441"/>
        <v>0</v>
      </c>
      <c r="AM646" s="20">
        <f t="shared" si="6441"/>
        <v>0</v>
      </c>
      <c r="AN646" s="20">
        <f t="shared" si="6441"/>
        <v>0.0000006238979794</v>
      </c>
      <c r="AO646" s="20">
        <f t="shared" si="6441"/>
        <v>0.0000004945445622</v>
      </c>
      <c r="AP646" s="20">
        <f t="shared" si="6441"/>
        <v>0.00000000628347181</v>
      </c>
      <c r="AQ646" s="20">
        <f t="shared" si="6441"/>
        <v>0.000000006218605339</v>
      </c>
      <c r="AR646" s="20"/>
      <c r="AS646" s="20">
        <f t="shared" ref="AS646:AX646" si="6442">$AC646*AD646</f>
        <v>0</v>
      </c>
      <c r="AT646" s="20">
        <f t="shared" si="6442"/>
        <v>0</v>
      </c>
      <c r="AU646" s="20">
        <f t="shared" si="6442"/>
        <v>0</v>
      </c>
      <c r="AV646" s="20">
        <f t="shared" si="6442"/>
        <v>0</v>
      </c>
      <c r="AW646" s="20">
        <f t="shared" si="6442"/>
        <v>0</v>
      </c>
      <c r="AX646" s="20">
        <f t="shared" si="6442"/>
        <v>0</v>
      </c>
      <c r="AY646" s="20"/>
      <c r="AZ646" s="20">
        <f t="shared" ref="AZ646:BD646" si="6443">$AD646*AE646</f>
        <v>0</v>
      </c>
      <c r="BA646" s="20">
        <f t="shared" si="6443"/>
        <v>0</v>
      </c>
      <c r="BB646" s="20">
        <f t="shared" si="6443"/>
        <v>0</v>
      </c>
      <c r="BC646" s="20">
        <f t="shared" si="6443"/>
        <v>0</v>
      </c>
      <c r="BD646" s="20">
        <f t="shared" si="6443"/>
        <v>0</v>
      </c>
      <c r="BE646" s="20"/>
      <c r="BF646" s="20">
        <f t="shared" ref="BF646:BI646" si="6444">$AE646*AF646</f>
        <v>0</v>
      </c>
      <c r="BG646" s="20">
        <f t="shared" si="6444"/>
        <v>0</v>
      </c>
      <c r="BH646" s="20">
        <f t="shared" si="6444"/>
        <v>0</v>
      </c>
      <c r="BI646" s="20">
        <f t="shared" si="6444"/>
        <v>0</v>
      </c>
      <c r="BJ646" s="20"/>
      <c r="BK646" s="20">
        <f t="shared" ref="BK646:BM646" si="6445">$AF646*AG646</f>
        <v>0.0000005554685887</v>
      </c>
      <c r="BL646" s="20">
        <f t="shared" si="6445"/>
        <v>-0.00000006261186282</v>
      </c>
      <c r="BM646" s="20">
        <f t="shared" si="6445"/>
        <v>-0.00000006228784236</v>
      </c>
      <c r="BN646" s="20"/>
      <c r="BO646" s="20">
        <f t="shared" ref="BO646:BP646" si="6446">$AG646*AH646</f>
        <v>-0.00000005574456758</v>
      </c>
      <c r="BP646" s="20">
        <f t="shared" si="6446"/>
        <v>-0.00000005545608582</v>
      </c>
      <c r="BQ646" s="20"/>
      <c r="BR646" s="20">
        <f t="shared" si="27"/>
        <v>0.000000006250954434</v>
      </c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/>
      <c r="DB646" s="20"/>
      <c r="DC646" s="20"/>
      <c r="DD646" s="20"/>
      <c r="DE646" s="20"/>
    </row>
    <row r="647" ht="15.75" customHeight="1">
      <c r="A647" s="86">
        <v>45097.0</v>
      </c>
      <c r="B647" s="490">
        <v>0.0482</v>
      </c>
      <c r="C647" s="490">
        <v>0.0483</v>
      </c>
      <c r="D647" s="490">
        <v>0.053399999999999996</v>
      </c>
      <c r="E647" s="20">
        <v>0.041159999999999995</v>
      </c>
      <c r="F647" s="20">
        <v>0.04471</v>
      </c>
      <c r="G647" s="20">
        <v>0.00915</v>
      </c>
      <c r="H647" s="20">
        <v>0.01432</v>
      </c>
      <c r="I647" s="20" t="s">
        <v>185</v>
      </c>
      <c r="J647" s="20"/>
      <c r="K647" s="86">
        <v>45097.0</v>
      </c>
      <c r="L647" s="89">
        <v>0.916</v>
      </c>
      <c r="M647" s="89">
        <v>141.5</v>
      </c>
      <c r="N647" s="20"/>
      <c r="O647" s="20"/>
      <c r="P647" s="20"/>
      <c r="Q647" s="20"/>
      <c r="R647" s="20"/>
      <c r="S647" s="86">
        <v>45097.0</v>
      </c>
      <c r="T647" s="20">
        <f t="shared" ref="T647:V647" si="6447">(1+B647)*1</f>
        <v>1.0482</v>
      </c>
      <c r="U647" s="20">
        <f t="shared" si="6447"/>
        <v>1.0483</v>
      </c>
      <c r="V647" s="20">
        <f t="shared" si="6447"/>
        <v>1.0534</v>
      </c>
      <c r="W647" s="91">
        <f t="shared" ref="W647:X647" si="6448">(1+E647)*$L647</f>
        <v>0.95370256</v>
      </c>
      <c r="X647" s="91">
        <f t="shared" si="6448"/>
        <v>0.95695436</v>
      </c>
      <c r="Y647" s="91">
        <f t="shared" ref="Y647:Z647" si="6449">(1+G647)*$M647</f>
        <v>142.794725</v>
      </c>
      <c r="Z647" s="91">
        <f t="shared" si="6449"/>
        <v>143.52628</v>
      </c>
      <c r="AA647" s="20"/>
      <c r="AB647" s="86">
        <v>45097.0</v>
      </c>
      <c r="AC647" s="92">
        <f t="shared" ref="AC647:AI647" si="6450">LN(T647/T646)</f>
        <v>0.0002862458872</v>
      </c>
      <c r="AD647" s="92">
        <f t="shared" si="6450"/>
        <v>0.0002862185775</v>
      </c>
      <c r="AE647" s="92">
        <f t="shared" si="6450"/>
        <v>0</v>
      </c>
      <c r="AF647" s="92">
        <f t="shared" si="6450"/>
        <v>0.0003528388964</v>
      </c>
      <c r="AG647" s="92">
        <f t="shared" si="6450"/>
        <v>0.0001705054247</v>
      </c>
      <c r="AH647" s="92">
        <f t="shared" si="6450"/>
        <v>-0.003566977051</v>
      </c>
      <c r="AI647" s="92">
        <f t="shared" si="6450"/>
        <v>-0.00364563938</v>
      </c>
      <c r="AJ647" s="20"/>
      <c r="AK647" s="20">
        <f t="shared" ref="AK647:AQ647" si="6451">AC647*AC647</f>
        <v>0.00000008193670792</v>
      </c>
      <c r="AL647" s="20">
        <f t="shared" si="6451"/>
        <v>0.00000008192107413</v>
      </c>
      <c r="AM647" s="20">
        <f t="shared" si="6451"/>
        <v>0</v>
      </c>
      <c r="AN647" s="20">
        <f t="shared" si="6451"/>
        <v>0.0000001244952868</v>
      </c>
      <c r="AO647" s="20">
        <f t="shared" si="6451"/>
        <v>0.00000002907209984</v>
      </c>
      <c r="AP647" s="20">
        <f t="shared" si="6451"/>
        <v>0.00001272332528</v>
      </c>
      <c r="AQ647" s="20">
        <f t="shared" si="6451"/>
        <v>0.00001329068649</v>
      </c>
      <c r="AR647" s="20"/>
      <c r="AS647" s="20">
        <f t="shared" ref="AS647:AX647" si="6452">$AC647*AD647</f>
        <v>0.00000008192889065</v>
      </c>
      <c r="AT647" s="20">
        <f t="shared" si="6452"/>
        <v>0</v>
      </c>
      <c r="AU647" s="20">
        <f t="shared" si="6452"/>
        <v>0.0000001009986829</v>
      </c>
      <c r="AV647" s="20">
        <f t="shared" si="6452"/>
        <v>0.00000004880647655</v>
      </c>
      <c r="AW647" s="20">
        <f t="shared" si="6452"/>
        <v>-0.00000102103251</v>
      </c>
      <c r="AX647" s="20">
        <f t="shared" si="6452"/>
        <v>-0.000001043549279</v>
      </c>
      <c r="AY647" s="20"/>
      <c r="AZ647" s="20">
        <f t="shared" ref="AZ647:BD647" si="6453">$AD647*AE647</f>
        <v>0</v>
      </c>
      <c r="BA647" s="20">
        <f t="shared" si="6453"/>
        <v>0.000000100989047</v>
      </c>
      <c r="BB647" s="20">
        <f t="shared" si="6453"/>
        <v>0.00000004880182011</v>
      </c>
      <c r="BC647" s="20">
        <f t="shared" si="6453"/>
        <v>-0.000001020935098</v>
      </c>
      <c r="BD647" s="20">
        <f t="shared" si="6453"/>
        <v>-0.000001043449718</v>
      </c>
      <c r="BE647" s="20"/>
      <c r="BF647" s="20">
        <f t="shared" ref="BF647:BI647" si="6454">$AE647*AF647</f>
        <v>0</v>
      </c>
      <c r="BG647" s="20">
        <f t="shared" si="6454"/>
        <v>0</v>
      </c>
      <c r="BH647" s="20">
        <f t="shared" si="6454"/>
        <v>0</v>
      </c>
      <c r="BI647" s="20">
        <f t="shared" si="6454"/>
        <v>0</v>
      </c>
      <c r="BJ647" s="20"/>
      <c r="BK647" s="20">
        <f t="shared" ref="BK647:BM647" si="6455">$AF647*AG647</f>
        <v>0.00000006016094587</v>
      </c>
      <c r="BL647" s="20">
        <f t="shared" si="6455"/>
        <v>-0.000001258568246</v>
      </c>
      <c r="BM647" s="20">
        <f t="shared" si="6455"/>
        <v>-0.000001286323376</v>
      </c>
      <c r="BN647" s="20"/>
      <c r="BO647" s="20">
        <f t="shared" ref="BO647:BP647" si="6456">$AG647*AH647</f>
        <v>-0.0000006081889369</v>
      </c>
      <c r="BP647" s="20">
        <f t="shared" si="6456"/>
        <v>-0.0000006216012908</v>
      </c>
      <c r="BQ647" s="20"/>
      <c r="BR647" s="20">
        <f t="shared" si="27"/>
        <v>0.00001300391201</v>
      </c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/>
      <c r="DB647" s="20"/>
      <c r="DC647" s="20"/>
      <c r="DD647" s="20"/>
      <c r="DE647" s="20"/>
    </row>
    <row r="648" ht="15.75" customHeight="1">
      <c r="A648" s="86">
        <v>45098.0</v>
      </c>
      <c r="B648" s="490">
        <v>0.0479</v>
      </c>
      <c r="C648" s="490">
        <v>0.0481</v>
      </c>
      <c r="D648" s="490">
        <v>0.053099999999999994</v>
      </c>
      <c r="E648" s="20">
        <v>0.041100000000000005</v>
      </c>
      <c r="F648" s="20">
        <v>0.044610000000000004</v>
      </c>
      <c r="G648" s="20">
        <v>0.00909</v>
      </c>
      <c r="H648" s="20">
        <v>0.014950000000000001</v>
      </c>
      <c r="I648" s="20" t="s">
        <v>185</v>
      </c>
      <c r="J648" s="20"/>
      <c r="K648" s="86">
        <v>45098.0</v>
      </c>
      <c r="L648" s="89">
        <v>0.9103</v>
      </c>
      <c r="M648" s="89">
        <v>141.9</v>
      </c>
      <c r="N648" s="20"/>
      <c r="O648" s="20"/>
      <c r="P648" s="20"/>
      <c r="Q648" s="20"/>
      <c r="R648" s="20"/>
      <c r="S648" s="86">
        <v>45098.0</v>
      </c>
      <c r="T648" s="20">
        <f t="shared" ref="T648:V648" si="6457">(1+B648)*1</f>
        <v>1.0479</v>
      </c>
      <c r="U648" s="20">
        <f t="shared" si="6457"/>
        <v>1.0481</v>
      </c>
      <c r="V648" s="20">
        <f t="shared" si="6457"/>
        <v>1.0531</v>
      </c>
      <c r="W648" s="91">
        <f t="shared" ref="W648:X648" si="6458">(1+E648)*$L648</f>
        <v>0.94771333</v>
      </c>
      <c r="X648" s="91">
        <f t="shared" si="6458"/>
        <v>0.950908483</v>
      </c>
      <c r="Y648" s="91">
        <f t="shared" ref="Y648:Z648" si="6459">(1+G648)*$M648</f>
        <v>143.189871</v>
      </c>
      <c r="Z648" s="91">
        <f t="shared" si="6459"/>
        <v>144.021405</v>
      </c>
      <c r="AA648" s="20"/>
      <c r="AB648" s="86">
        <v>45098.0</v>
      </c>
      <c r="AC648" s="92">
        <f t="shared" ref="AC648:AI648" si="6460">LN(T648/T647)</f>
        <v>-0.0002862458872</v>
      </c>
      <c r="AD648" s="92">
        <f t="shared" si="6460"/>
        <v>-0.0001908032824</v>
      </c>
      <c r="AE648" s="92">
        <f t="shared" si="6460"/>
        <v>-0.0002848326627</v>
      </c>
      <c r="AF648" s="92">
        <f t="shared" si="6460"/>
        <v>-0.006299778854</v>
      </c>
      <c r="AG648" s="92">
        <f t="shared" si="6460"/>
        <v>-0.006337874088</v>
      </c>
      <c r="AH648" s="92">
        <f t="shared" si="6460"/>
        <v>0.002763409337</v>
      </c>
      <c r="AI648" s="92">
        <f t="shared" si="6460"/>
        <v>0.003443780042</v>
      </c>
      <c r="AJ648" s="20"/>
      <c r="AK648" s="20">
        <f t="shared" ref="AK648:AQ648" si="6461">AC648*AC648</f>
        <v>0.00000008193670792</v>
      </c>
      <c r="AL648" s="20">
        <f t="shared" si="6461"/>
        <v>0.00000003640589257</v>
      </c>
      <c r="AM648" s="20">
        <f t="shared" si="6461"/>
        <v>0.00000008112964576</v>
      </c>
      <c r="AN648" s="20">
        <f t="shared" si="6461"/>
        <v>0.00003968721361</v>
      </c>
      <c r="AO648" s="20">
        <f t="shared" si="6461"/>
        <v>0.00004016864795</v>
      </c>
      <c r="AP648" s="20">
        <f t="shared" si="6461"/>
        <v>0.000007636431166</v>
      </c>
      <c r="AQ648" s="20">
        <f t="shared" si="6461"/>
        <v>0.00001185962098</v>
      </c>
      <c r="AR648" s="20"/>
      <c r="AS648" s="20">
        <f t="shared" ref="AS648:AX648" si="6462">$AC648*AD648</f>
        <v>0.00000005461665484</v>
      </c>
      <c r="AT648" s="20">
        <f t="shared" si="6462"/>
        <v>0.00000008153217824</v>
      </c>
      <c r="AU648" s="20">
        <f t="shared" si="6462"/>
        <v>0.000001803285787</v>
      </c>
      <c r="AV648" s="20">
        <f t="shared" si="6462"/>
        <v>0.000001814190391</v>
      </c>
      <c r="AW648" s="20">
        <f t="shared" si="6462"/>
        <v>-0.0000007910145574</v>
      </c>
      <c r="AX648" s="20">
        <f t="shared" si="6462"/>
        <v>-0.0000009857678733</v>
      </c>
      <c r="AY648" s="20"/>
      <c r="AZ648" s="20">
        <f t="shared" ref="AZ648:BD648" si="6463">$AD648*AE648</f>
        <v>0.00000005434700698</v>
      </c>
      <c r="BA648" s="20">
        <f t="shared" si="6463"/>
        <v>0.000001202018484</v>
      </c>
      <c r="BB648" s="20">
        <f t="shared" si="6463"/>
        <v>0.000001209287179</v>
      </c>
      <c r="BC648" s="20">
        <f t="shared" si="6463"/>
        <v>-0.0000005272675722</v>
      </c>
      <c r="BD648" s="20">
        <f t="shared" si="6463"/>
        <v>-0.0000006570845358</v>
      </c>
      <c r="BE648" s="20"/>
      <c r="BF648" s="20">
        <f t="shared" ref="BF648:BI648" si="6464">$AE648*AF648</f>
        <v>0.000001794382786</v>
      </c>
      <c r="BG648" s="20">
        <f t="shared" si="6464"/>
        <v>0.000001805233553</v>
      </c>
      <c r="BH648" s="20">
        <f t="shared" si="6464"/>
        <v>-0.0000007871092398</v>
      </c>
      <c r="BI648" s="20">
        <f t="shared" si="6464"/>
        <v>-0.0000009809010392</v>
      </c>
      <c r="BJ648" s="20"/>
      <c r="BK648" s="20">
        <f t="shared" ref="BK648:BM648" si="6465">$AF648*AG648</f>
        <v>0.00003992720516</v>
      </c>
      <c r="BL648" s="20">
        <f t="shared" si="6465"/>
        <v>-0.00001740886771</v>
      </c>
      <c r="BM648" s="20">
        <f t="shared" si="6465"/>
        <v>-0.00002169505268</v>
      </c>
      <c r="BN648" s="20"/>
      <c r="BO648" s="20">
        <f t="shared" ref="BO648:BP648" si="6466">$AG648*AH648</f>
        <v>-0.00001751414043</v>
      </c>
      <c r="BP648" s="20">
        <f t="shared" si="6466"/>
        <v>-0.00002182624429</v>
      </c>
      <c r="BQ648" s="20"/>
      <c r="BR648" s="20">
        <f t="shared" si="27"/>
        <v>0.000009516573923</v>
      </c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0"/>
      <c r="DB648" s="20"/>
      <c r="DC648" s="20"/>
      <c r="DD648" s="20"/>
      <c r="DE648" s="20"/>
    </row>
    <row r="649" ht="15.75" customHeight="1">
      <c r="A649" s="86">
        <v>45099.0</v>
      </c>
      <c r="B649" s="490">
        <v>0.0479</v>
      </c>
      <c r="C649" s="490">
        <v>0.048</v>
      </c>
      <c r="D649" s="490">
        <v>0.053</v>
      </c>
      <c r="E649" s="20">
        <v>0.04118</v>
      </c>
      <c r="F649" s="20">
        <v>0.04463</v>
      </c>
      <c r="G649" s="20">
        <v>0.00906</v>
      </c>
      <c r="H649" s="20">
        <v>0.014110000000000001</v>
      </c>
      <c r="I649" s="20" t="s">
        <v>185</v>
      </c>
      <c r="J649" s="20"/>
      <c r="K649" s="86">
        <v>45099.0</v>
      </c>
      <c r="L649" s="89">
        <v>0.9128</v>
      </c>
      <c r="M649" s="89">
        <v>143.13</v>
      </c>
      <c r="N649" s="20"/>
      <c r="O649" s="20"/>
      <c r="P649" s="20"/>
      <c r="Q649" s="20"/>
      <c r="R649" s="20"/>
      <c r="S649" s="86">
        <v>45099.0</v>
      </c>
      <c r="T649" s="20">
        <f t="shared" ref="T649:V649" si="6467">(1+B649)*1</f>
        <v>1.0479</v>
      </c>
      <c r="U649" s="20">
        <f t="shared" si="6467"/>
        <v>1.048</v>
      </c>
      <c r="V649" s="20">
        <f t="shared" si="6467"/>
        <v>1.053</v>
      </c>
      <c r="W649" s="91">
        <f t="shared" ref="W649:X649" si="6468">(1+E649)*$L649</f>
        <v>0.950389104</v>
      </c>
      <c r="X649" s="91">
        <f t="shared" si="6468"/>
        <v>0.953538264</v>
      </c>
      <c r="Y649" s="91">
        <f t="shared" ref="Y649:Z649" si="6469">(1+G649)*$M649</f>
        <v>144.4267578</v>
      </c>
      <c r="Z649" s="91">
        <f t="shared" si="6469"/>
        <v>145.1495643</v>
      </c>
      <c r="AA649" s="20"/>
      <c r="AB649" s="86">
        <v>45099.0</v>
      </c>
      <c r="AC649" s="92">
        <f t="shared" ref="AC649:AI649" si="6470">LN(T649/T648)</f>
        <v>0</v>
      </c>
      <c r="AD649" s="92">
        <f t="shared" si="6470"/>
        <v>-0.00009541529514</v>
      </c>
      <c r="AE649" s="92">
        <f t="shared" si="6470"/>
        <v>-0.00009496225258</v>
      </c>
      <c r="AF649" s="92">
        <f t="shared" si="6470"/>
        <v>0.002819421886</v>
      </c>
      <c r="AG649" s="92">
        <f t="shared" si="6470"/>
        <v>0.002761728755</v>
      </c>
      <c r="AH649" s="92">
        <f t="shared" si="6470"/>
        <v>0.008600993832</v>
      </c>
      <c r="AI649" s="92">
        <f t="shared" si="6470"/>
        <v>0.007802754381</v>
      </c>
      <c r="AJ649" s="20"/>
      <c r="AK649" s="20">
        <f t="shared" ref="AK649:AQ649" si="6471">AC649*AC649</f>
        <v>0</v>
      </c>
      <c r="AL649" s="20">
        <f t="shared" si="6471"/>
        <v>0.000000009104078547</v>
      </c>
      <c r="AM649" s="20">
        <f t="shared" si="6471"/>
        <v>0.000000009017829414</v>
      </c>
      <c r="AN649" s="20">
        <f t="shared" si="6471"/>
        <v>0.000007949139773</v>
      </c>
      <c r="AO649" s="20">
        <f t="shared" si="6471"/>
        <v>0.000007627145714</v>
      </c>
      <c r="AP649" s="20">
        <f t="shared" si="6471"/>
        <v>0.00007397709489</v>
      </c>
      <c r="AQ649" s="20">
        <f t="shared" si="6471"/>
        <v>0.00006088297593</v>
      </c>
      <c r="AR649" s="20"/>
      <c r="AS649" s="20">
        <f t="shared" ref="AS649:AX649" si="6472">$AC649*AD649</f>
        <v>0</v>
      </c>
      <c r="AT649" s="20">
        <f t="shared" si="6472"/>
        <v>0</v>
      </c>
      <c r="AU649" s="20">
        <f t="shared" si="6472"/>
        <v>0</v>
      </c>
      <c r="AV649" s="20">
        <f t="shared" si="6472"/>
        <v>0</v>
      </c>
      <c r="AW649" s="20">
        <f t="shared" si="6472"/>
        <v>0</v>
      </c>
      <c r="AX649" s="20">
        <f t="shared" si="6472"/>
        <v>0</v>
      </c>
      <c r="AY649" s="20"/>
      <c r="AZ649" s="20">
        <f t="shared" ref="AZ649:BD649" si="6473">$AD649*AE649</f>
        <v>0.000000009060851357</v>
      </c>
      <c r="BA649" s="20">
        <f t="shared" si="6473"/>
        <v>-0.0000002690159714</v>
      </c>
      <c r="BB649" s="20">
        <f t="shared" si="6473"/>
        <v>-0.0000002635111642</v>
      </c>
      <c r="BC649" s="20">
        <f t="shared" si="6473"/>
        <v>-0.000000820666365</v>
      </c>
      <c r="BD649" s="20">
        <f t="shared" si="6473"/>
        <v>-0.0000007445021122</v>
      </c>
      <c r="BE649" s="20"/>
      <c r="BF649" s="20">
        <f t="shared" ref="BF649:BI649" si="6474">$AE649*AF649</f>
        <v>-0.0000002677386533</v>
      </c>
      <c r="BG649" s="20">
        <f t="shared" si="6474"/>
        <v>-0.0000002622599835</v>
      </c>
      <c r="BH649" s="20">
        <f t="shared" si="6474"/>
        <v>-0.0000008167697486</v>
      </c>
      <c r="BI649" s="20">
        <f t="shared" si="6474"/>
        <v>-0.0000007409671323</v>
      </c>
      <c r="BJ649" s="20"/>
      <c r="BK649" s="20">
        <f t="shared" ref="BK649:BM649" si="6475">$AF649*AG649</f>
        <v>0.000007786478495</v>
      </c>
      <c r="BL649" s="20">
        <f t="shared" si="6475"/>
        <v>0.00002424983025</v>
      </c>
      <c r="BM649" s="20">
        <f t="shared" si="6475"/>
        <v>0.00002199925648</v>
      </c>
      <c r="BN649" s="20"/>
      <c r="BO649" s="20">
        <f t="shared" ref="BO649:BP649" si="6476">$AG649*AH649</f>
        <v>0.00002375361198</v>
      </c>
      <c r="BP649" s="20">
        <f t="shared" si="6476"/>
        <v>0.00002154909114</v>
      </c>
      <c r="BQ649" s="20"/>
      <c r="BR649" s="20">
        <f t="shared" si="27"/>
        <v>0.0000671114423</v>
      </c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0"/>
      <c r="DB649" s="20"/>
      <c r="DC649" s="20"/>
      <c r="DD649" s="20"/>
      <c r="DE649" s="20"/>
    </row>
    <row r="650" ht="15.75" customHeight="1">
      <c r="A650" s="86">
        <v>45100.0</v>
      </c>
      <c r="B650" s="490">
        <v>0.0479</v>
      </c>
      <c r="C650" s="490">
        <v>0.0481</v>
      </c>
      <c r="D650" s="490">
        <v>0.053</v>
      </c>
      <c r="E650" s="20">
        <v>0.04117</v>
      </c>
      <c r="F650" s="20">
        <v>0.04445</v>
      </c>
      <c r="G650" s="20">
        <v>0.009000000000000001</v>
      </c>
      <c r="H650" s="20">
        <v>0.01405</v>
      </c>
      <c r="I650" s="20" t="s">
        <v>185</v>
      </c>
      <c r="J650" s="20"/>
      <c r="K650" s="86">
        <v>45100.0</v>
      </c>
      <c r="L650" s="89">
        <v>0.9187</v>
      </c>
      <c r="M650" s="89">
        <v>143.8</v>
      </c>
      <c r="N650" s="20"/>
      <c r="O650" s="20"/>
      <c r="P650" s="20"/>
      <c r="Q650" s="20"/>
      <c r="R650" s="20"/>
      <c r="S650" s="86">
        <v>45100.0</v>
      </c>
      <c r="T650" s="20">
        <f t="shared" ref="T650:V650" si="6477">(1+B650)*1</f>
        <v>1.0479</v>
      </c>
      <c r="U650" s="20">
        <f t="shared" si="6477"/>
        <v>1.0481</v>
      </c>
      <c r="V650" s="20">
        <f t="shared" si="6477"/>
        <v>1.053</v>
      </c>
      <c r="W650" s="91">
        <f t="shared" ref="W650:X650" si="6478">(1+E650)*$L650</f>
        <v>0.956522879</v>
      </c>
      <c r="X650" s="91">
        <f t="shared" si="6478"/>
        <v>0.959536215</v>
      </c>
      <c r="Y650" s="91">
        <f t="shared" ref="Y650:Z650" si="6479">(1+G650)*$M650</f>
        <v>145.0942</v>
      </c>
      <c r="Z650" s="91">
        <f t="shared" si="6479"/>
        <v>145.82039</v>
      </c>
      <c r="AA650" s="20"/>
      <c r="AB650" s="86">
        <v>45100.0</v>
      </c>
      <c r="AC650" s="92">
        <f t="shared" ref="AC650:AI650" si="6480">LN(T650/T649)</f>
        <v>0</v>
      </c>
      <c r="AD650" s="92">
        <f t="shared" si="6480"/>
        <v>0.00009541529514</v>
      </c>
      <c r="AE650" s="92">
        <f t="shared" si="6480"/>
        <v>0</v>
      </c>
      <c r="AF650" s="92">
        <f t="shared" si="6480"/>
        <v>0.006433224196</v>
      </c>
      <c r="AG650" s="92">
        <f t="shared" si="6480"/>
        <v>0.006270504069</v>
      </c>
      <c r="AH650" s="92">
        <f t="shared" si="6480"/>
        <v>0.004610674042</v>
      </c>
      <c r="AI650" s="92">
        <f t="shared" si="6480"/>
        <v>0.004610970161</v>
      </c>
      <c r="AJ650" s="20"/>
      <c r="AK650" s="20">
        <f t="shared" ref="AK650:AQ650" si="6481">AC650*AC650</f>
        <v>0</v>
      </c>
      <c r="AL650" s="20">
        <f t="shared" si="6481"/>
        <v>0.000000009104078547</v>
      </c>
      <c r="AM650" s="20">
        <f t="shared" si="6481"/>
        <v>0</v>
      </c>
      <c r="AN650" s="20">
        <f t="shared" si="6481"/>
        <v>0.00004138637356</v>
      </c>
      <c r="AO650" s="20">
        <f t="shared" si="6481"/>
        <v>0.00003931922129</v>
      </c>
      <c r="AP650" s="20">
        <f t="shared" si="6481"/>
        <v>0.00002125831512</v>
      </c>
      <c r="AQ650" s="20">
        <f t="shared" si="6481"/>
        <v>0.00002126104583</v>
      </c>
      <c r="AR650" s="20"/>
      <c r="AS650" s="20">
        <f t="shared" ref="AS650:AX650" si="6482">$AC650*AD650</f>
        <v>0</v>
      </c>
      <c r="AT650" s="20">
        <f t="shared" si="6482"/>
        <v>0</v>
      </c>
      <c r="AU650" s="20">
        <f t="shared" si="6482"/>
        <v>0</v>
      </c>
      <c r="AV650" s="20">
        <f t="shared" si="6482"/>
        <v>0</v>
      </c>
      <c r="AW650" s="20">
        <f t="shared" si="6482"/>
        <v>0</v>
      </c>
      <c r="AX650" s="20">
        <f t="shared" si="6482"/>
        <v>0</v>
      </c>
      <c r="AY650" s="20"/>
      <c r="AZ650" s="20">
        <f t="shared" ref="AZ650:BD650" si="6483">$AD650*AE650</f>
        <v>0</v>
      </c>
      <c r="BA650" s="20">
        <f t="shared" si="6483"/>
        <v>0.0000006138279854</v>
      </c>
      <c r="BB650" s="20">
        <f t="shared" si="6483"/>
        <v>0.0000005983019965</v>
      </c>
      <c r="BC650" s="20">
        <f t="shared" si="6483"/>
        <v>0.0000004399288245</v>
      </c>
      <c r="BD650" s="20">
        <f t="shared" si="6483"/>
        <v>0.0000004399570788</v>
      </c>
      <c r="BE650" s="20"/>
      <c r="BF650" s="20">
        <f t="shared" ref="BF650:BI650" si="6484">$AE650*AF650</f>
        <v>0</v>
      </c>
      <c r="BG650" s="20">
        <f t="shared" si="6484"/>
        <v>0</v>
      </c>
      <c r="BH650" s="20">
        <f t="shared" si="6484"/>
        <v>0</v>
      </c>
      <c r="BI650" s="20">
        <f t="shared" si="6484"/>
        <v>0</v>
      </c>
      <c r="BJ650" s="20"/>
      <c r="BK650" s="20">
        <f t="shared" ref="BK650:BM650" si="6485">$AF650*AG650</f>
        <v>0.0000403395585</v>
      </c>
      <c r="BL650" s="20">
        <f t="shared" si="6485"/>
        <v>0.00002966149981</v>
      </c>
      <c r="BM650" s="20">
        <f t="shared" si="6485"/>
        <v>0.00002966340481</v>
      </c>
      <c r="BN650" s="20"/>
      <c r="BO650" s="20">
        <f t="shared" ref="BO650:BP650" si="6486">$AG650*AH650</f>
        <v>0.00002891125034</v>
      </c>
      <c r="BP650" s="20">
        <f t="shared" si="6486"/>
        <v>0.00002891310716</v>
      </c>
      <c r="BQ650" s="20"/>
      <c r="BR650" s="20">
        <f t="shared" si="27"/>
        <v>0.00002125968043</v>
      </c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  <c r="CU650" s="20"/>
      <c r="CV650" s="20"/>
      <c r="CW650" s="20"/>
      <c r="CX650" s="20"/>
      <c r="CY650" s="20"/>
      <c r="CZ650" s="20"/>
      <c r="DA650" s="20"/>
      <c r="DB650" s="20"/>
      <c r="DC650" s="20"/>
      <c r="DD650" s="20"/>
      <c r="DE650" s="20"/>
    </row>
    <row r="651" ht="15.75" customHeight="1">
      <c r="A651" s="86">
        <v>45103.0</v>
      </c>
      <c r="B651" s="490">
        <v>0.0479</v>
      </c>
      <c r="C651" s="490">
        <v>0.0481</v>
      </c>
      <c r="D651" s="490">
        <v>0.0527</v>
      </c>
      <c r="E651" s="20">
        <v>0.040970000000000006</v>
      </c>
      <c r="F651" s="20">
        <v>0.04421</v>
      </c>
      <c r="G651" s="20">
        <v>0.00889</v>
      </c>
      <c r="H651" s="20">
        <v>0.01405</v>
      </c>
      <c r="I651" s="20" t="s">
        <v>185</v>
      </c>
      <c r="J651" s="20"/>
      <c r="K651" s="86">
        <v>45103.0</v>
      </c>
      <c r="L651" s="89">
        <v>0.917</v>
      </c>
      <c r="M651" s="89">
        <v>143.52</v>
      </c>
      <c r="N651" s="20"/>
      <c r="O651" s="20"/>
      <c r="P651" s="20"/>
      <c r="Q651" s="20"/>
      <c r="R651" s="20"/>
      <c r="S651" s="86">
        <v>45103.0</v>
      </c>
      <c r="T651" s="20">
        <f t="shared" ref="T651:V651" si="6487">(1+B651)*1</f>
        <v>1.0479</v>
      </c>
      <c r="U651" s="20">
        <f t="shared" si="6487"/>
        <v>1.0481</v>
      </c>
      <c r="V651" s="20">
        <f t="shared" si="6487"/>
        <v>1.0527</v>
      </c>
      <c r="W651" s="91">
        <f t="shared" ref="W651:X651" si="6488">(1+E651)*$L651</f>
        <v>0.95456949</v>
      </c>
      <c r="X651" s="91">
        <f t="shared" si="6488"/>
        <v>0.95754057</v>
      </c>
      <c r="Y651" s="91">
        <f t="shared" ref="Y651:Z651" si="6489">(1+G651)*$M651</f>
        <v>144.7958928</v>
      </c>
      <c r="Z651" s="91">
        <f t="shared" si="6489"/>
        <v>145.536456</v>
      </c>
      <c r="AA651" s="20"/>
      <c r="AB651" s="86">
        <v>45103.0</v>
      </c>
      <c r="AC651" s="92">
        <f t="shared" ref="AC651:AI651" si="6490">LN(T651/T650)</f>
        <v>0</v>
      </c>
      <c r="AD651" s="92">
        <f t="shared" si="6490"/>
        <v>0</v>
      </c>
      <c r="AE651" s="92">
        <f t="shared" si="6490"/>
        <v>-0.0002849408767</v>
      </c>
      <c r="AF651" s="92">
        <f t="shared" si="6490"/>
        <v>-0.002044265062</v>
      </c>
      <c r="AG651" s="92">
        <f t="shared" si="6490"/>
        <v>-0.002081967438</v>
      </c>
      <c r="AH651" s="92">
        <f t="shared" si="6490"/>
        <v>-0.00205807175</v>
      </c>
      <c r="AI651" s="92">
        <f t="shared" si="6490"/>
        <v>-0.001949046976</v>
      </c>
      <c r="AJ651" s="20"/>
      <c r="AK651" s="20">
        <f t="shared" ref="AK651:AQ651" si="6491">AC651*AC651</f>
        <v>0</v>
      </c>
      <c r="AL651" s="20">
        <f t="shared" si="6491"/>
        <v>0</v>
      </c>
      <c r="AM651" s="20">
        <f t="shared" si="6491"/>
        <v>0.00000008119130321</v>
      </c>
      <c r="AN651" s="20">
        <f t="shared" si="6491"/>
        <v>0.000004179019644</v>
      </c>
      <c r="AO651" s="20">
        <f t="shared" si="6491"/>
        <v>0.000004334588411</v>
      </c>
      <c r="AP651" s="20">
        <f t="shared" si="6491"/>
        <v>0.000004235659328</v>
      </c>
      <c r="AQ651" s="20">
        <f t="shared" si="6491"/>
        <v>0.000003798784116</v>
      </c>
      <c r="AR651" s="20"/>
      <c r="AS651" s="20">
        <f t="shared" ref="AS651:AX651" si="6492">$AC651*AD651</f>
        <v>0</v>
      </c>
      <c r="AT651" s="20">
        <f t="shared" si="6492"/>
        <v>0</v>
      </c>
      <c r="AU651" s="20">
        <f t="shared" si="6492"/>
        <v>0</v>
      </c>
      <c r="AV651" s="20">
        <f t="shared" si="6492"/>
        <v>0</v>
      </c>
      <c r="AW651" s="20">
        <f t="shared" si="6492"/>
        <v>0</v>
      </c>
      <c r="AX651" s="20">
        <f t="shared" si="6492"/>
        <v>0</v>
      </c>
      <c r="AY651" s="20"/>
      <c r="AZ651" s="20">
        <f t="shared" ref="AZ651:BD651" si="6493">$AD651*AE651</f>
        <v>0</v>
      </c>
      <c r="BA651" s="20">
        <f t="shared" si="6493"/>
        <v>0</v>
      </c>
      <c r="BB651" s="20">
        <f t="shared" si="6493"/>
        <v>0</v>
      </c>
      <c r="BC651" s="20">
        <f t="shared" si="6493"/>
        <v>0</v>
      </c>
      <c r="BD651" s="20">
        <f t="shared" si="6493"/>
        <v>0</v>
      </c>
      <c r="BE651" s="20"/>
      <c r="BF651" s="20">
        <f t="shared" ref="BF651:BI651" si="6494">$AE651*AF651</f>
        <v>0.000000582494679</v>
      </c>
      <c r="BG651" s="20">
        <f t="shared" si="6494"/>
        <v>0.0000005932376269</v>
      </c>
      <c r="BH651" s="20">
        <f t="shared" si="6494"/>
        <v>0.0000005864287687</v>
      </c>
      <c r="BI651" s="20">
        <f t="shared" si="6494"/>
        <v>0.0000005553631542</v>
      </c>
      <c r="BJ651" s="20"/>
      <c r="BK651" s="20">
        <f t="shared" ref="BK651:BM651" si="6495">$AF651*AG651</f>
        <v>0.000004256093293</v>
      </c>
      <c r="BL651" s="20">
        <f t="shared" si="6495"/>
        <v>0.000004207244174</v>
      </c>
      <c r="BM651" s="20">
        <f t="shared" si="6495"/>
        <v>0.000003984368639</v>
      </c>
      <c r="BN651" s="20"/>
      <c r="BO651" s="20">
        <f t="shared" ref="BO651:BP651" si="6496">$AG651*AH651</f>
        <v>0.000004284838368</v>
      </c>
      <c r="BP651" s="20">
        <f t="shared" si="6496"/>
        <v>0.000004057852339</v>
      </c>
      <c r="BQ651" s="20"/>
      <c r="BR651" s="20">
        <f t="shared" si="27"/>
        <v>0.000004011278522</v>
      </c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/>
      <c r="DB651" s="20"/>
      <c r="DC651" s="20"/>
      <c r="DD651" s="20"/>
      <c r="DE651" s="20"/>
    </row>
    <row r="652" ht="15.75" customHeight="1">
      <c r="A652" s="86">
        <v>45104.0</v>
      </c>
      <c r="B652" s="490">
        <v>0.0478</v>
      </c>
      <c r="C652" s="490">
        <v>0.0482</v>
      </c>
      <c r="D652" s="490">
        <v>0.0527</v>
      </c>
      <c r="E652" s="20">
        <v>0.040999999999999995</v>
      </c>
      <c r="F652" s="20">
        <v>0.044039999999999996</v>
      </c>
      <c r="G652" s="20">
        <v>0.008960000000000001</v>
      </c>
      <c r="H652" s="20">
        <v>0.01391</v>
      </c>
      <c r="I652" s="20" t="s">
        <v>185</v>
      </c>
      <c r="J652" s="20"/>
      <c r="K652" s="86">
        <v>45104.0</v>
      </c>
      <c r="L652" s="89">
        <v>0.9124</v>
      </c>
      <c r="M652" s="89">
        <v>144.09</v>
      </c>
      <c r="N652" s="20"/>
      <c r="O652" s="20"/>
      <c r="P652" s="20"/>
      <c r="Q652" s="20"/>
      <c r="R652" s="20"/>
      <c r="S652" s="86">
        <v>45104.0</v>
      </c>
      <c r="T652" s="20">
        <f t="shared" ref="T652:V652" si="6497">(1+B652)*1</f>
        <v>1.0478</v>
      </c>
      <c r="U652" s="20">
        <f t="shared" si="6497"/>
        <v>1.0482</v>
      </c>
      <c r="V652" s="20">
        <f t="shared" si="6497"/>
        <v>1.0527</v>
      </c>
      <c r="W652" s="91">
        <f t="shared" ref="W652:X652" si="6498">(1+E652)*$L652</f>
        <v>0.9498084</v>
      </c>
      <c r="X652" s="91">
        <f t="shared" si="6498"/>
        <v>0.952582096</v>
      </c>
      <c r="Y652" s="91">
        <f t="shared" ref="Y652:Z652" si="6499">(1+G652)*$M652</f>
        <v>145.3810464</v>
      </c>
      <c r="Z652" s="91">
        <f t="shared" si="6499"/>
        <v>146.0942919</v>
      </c>
      <c r="AA652" s="20"/>
      <c r="AB652" s="86">
        <v>45104.0</v>
      </c>
      <c r="AC652" s="92">
        <f t="shared" ref="AC652:AI652" si="6500">LN(T652/T651)</f>
        <v>-0.00009543350678</v>
      </c>
      <c r="AD652" s="92">
        <f t="shared" si="6500"/>
        <v>0.00009540619193</v>
      </c>
      <c r="AE652" s="92">
        <f t="shared" si="6500"/>
        <v>0</v>
      </c>
      <c r="AF652" s="92">
        <f t="shared" si="6500"/>
        <v>-0.005000162987</v>
      </c>
      <c r="AG652" s="92">
        <f t="shared" si="6500"/>
        <v>-0.005191797601</v>
      </c>
      <c r="AH652" s="92">
        <f t="shared" si="6500"/>
        <v>0.004033086811</v>
      </c>
      <c r="AI652" s="92">
        <f t="shared" si="6500"/>
        <v>0.00382563625</v>
      </c>
      <c r="AJ652" s="20"/>
      <c r="AK652" s="20">
        <f t="shared" ref="AK652:AQ652" si="6501">AC652*AC652</f>
        <v>0.000000009107554216</v>
      </c>
      <c r="AL652" s="20">
        <f t="shared" si="6501"/>
        <v>0.000000009102341459</v>
      </c>
      <c r="AM652" s="20">
        <f t="shared" si="6501"/>
        <v>0</v>
      </c>
      <c r="AN652" s="20">
        <f t="shared" si="6501"/>
        <v>0.0000250016299</v>
      </c>
      <c r="AO652" s="20">
        <f t="shared" si="6501"/>
        <v>0.00002695476233</v>
      </c>
      <c r="AP652" s="20">
        <f t="shared" si="6501"/>
        <v>0.00001626578922</v>
      </c>
      <c r="AQ652" s="20">
        <f t="shared" si="6501"/>
        <v>0.00001463549272</v>
      </c>
      <c r="AR652" s="20"/>
      <c r="AS652" s="20">
        <f t="shared" ref="AS652:AX652" si="6502">$AC652*AD652</f>
        <v>-0.000000009104947464</v>
      </c>
      <c r="AT652" s="20">
        <f t="shared" si="6502"/>
        <v>0</v>
      </c>
      <c r="AU652" s="20">
        <f t="shared" si="6502"/>
        <v>0.0000004771830883</v>
      </c>
      <c r="AV652" s="20">
        <f t="shared" si="6502"/>
        <v>0.0000004954714516</v>
      </c>
      <c r="AW652" s="20">
        <f t="shared" si="6502"/>
        <v>-0.0000003848916175</v>
      </c>
      <c r="AX652" s="20">
        <f t="shared" si="6502"/>
        <v>-0.000000365093883</v>
      </c>
      <c r="AY652" s="20"/>
      <c r="AZ652" s="20">
        <f t="shared" ref="AZ652:BD652" si="6503">$AD652*AE652</f>
        <v>0</v>
      </c>
      <c r="BA652" s="20">
        <f t="shared" si="6503"/>
        <v>-0.0000004770465097</v>
      </c>
      <c r="BB652" s="20">
        <f t="shared" si="6503"/>
        <v>-0.0000004953296384</v>
      </c>
      <c r="BC652" s="20">
        <f t="shared" si="6503"/>
        <v>0.0000003847814544</v>
      </c>
      <c r="BD652" s="20">
        <f t="shared" si="6503"/>
        <v>0.0000003649893863</v>
      </c>
      <c r="BE652" s="20"/>
      <c r="BF652" s="20">
        <f t="shared" ref="BF652:BI652" si="6504">$AE652*AF652</f>
        <v>0</v>
      </c>
      <c r="BG652" s="20">
        <f t="shared" si="6504"/>
        <v>0</v>
      </c>
      <c r="BH652" s="20">
        <f t="shared" si="6504"/>
        <v>0</v>
      </c>
      <c r="BI652" s="20">
        <f t="shared" si="6504"/>
        <v>0</v>
      </c>
      <c r="BJ652" s="20"/>
      <c r="BK652" s="20">
        <f t="shared" ref="BK652:BM652" si="6505">$AF652*AG652</f>
        <v>0.0000259598342</v>
      </c>
      <c r="BL652" s="20">
        <f t="shared" si="6505"/>
        <v>-0.0000201660914</v>
      </c>
      <c r="BM652" s="20">
        <f t="shared" si="6505"/>
        <v>-0.00001912880478</v>
      </c>
      <c r="BN652" s="20"/>
      <c r="BO652" s="20">
        <f t="shared" ref="BO652:BP652" si="6506">$AG652*AH652</f>
        <v>-0.00002093897043</v>
      </c>
      <c r="BP652" s="20">
        <f t="shared" si="6506"/>
        <v>-0.00001986192911</v>
      </c>
      <c r="BQ652" s="20"/>
      <c r="BR652" s="20">
        <f t="shared" si="27"/>
        <v>0.0000154291231</v>
      </c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0"/>
      <c r="DB652" s="20"/>
      <c r="DC652" s="20"/>
      <c r="DD652" s="20"/>
      <c r="DE652" s="20"/>
    </row>
    <row r="653" ht="15.75" customHeight="1">
      <c r="A653" s="86">
        <v>45105.0</v>
      </c>
      <c r="B653" s="490">
        <v>0.0481</v>
      </c>
      <c r="C653" s="490">
        <v>0.0483</v>
      </c>
      <c r="D653" s="490">
        <v>0.0527</v>
      </c>
      <c r="E653" s="20">
        <v>0.04111</v>
      </c>
      <c r="F653" s="20">
        <v>0.044050000000000006</v>
      </c>
      <c r="G653" s="20">
        <v>0.009130000000000001</v>
      </c>
      <c r="H653" s="20">
        <v>0.01406</v>
      </c>
      <c r="I653" s="20" t="s">
        <v>185</v>
      </c>
      <c r="J653" s="20"/>
      <c r="K653" s="86">
        <v>45105.0</v>
      </c>
      <c r="L653" s="89">
        <v>0.9164</v>
      </c>
      <c r="M653" s="89">
        <v>144.5</v>
      </c>
      <c r="N653" s="20"/>
      <c r="O653" s="20"/>
      <c r="P653" s="20"/>
      <c r="Q653" s="20"/>
      <c r="R653" s="20"/>
      <c r="S653" s="86">
        <v>45105.0</v>
      </c>
      <c r="T653" s="20">
        <f t="shared" ref="T653:V653" si="6507">(1+B653)*1</f>
        <v>1.0481</v>
      </c>
      <c r="U653" s="20">
        <f t="shared" si="6507"/>
        <v>1.0483</v>
      </c>
      <c r="V653" s="20">
        <f t="shared" si="6507"/>
        <v>1.0527</v>
      </c>
      <c r="W653" s="91">
        <f t="shared" ref="W653:X653" si="6508">(1+E653)*$L653</f>
        <v>0.954073204</v>
      </c>
      <c r="X653" s="91">
        <f t="shared" si="6508"/>
        <v>0.95676742</v>
      </c>
      <c r="Y653" s="91">
        <f t="shared" ref="Y653:Z653" si="6509">(1+G653)*$M653</f>
        <v>145.819285</v>
      </c>
      <c r="Z653" s="91">
        <f t="shared" si="6509"/>
        <v>146.53167</v>
      </c>
      <c r="AA653" s="20"/>
      <c r="AB653" s="86">
        <v>45105.0</v>
      </c>
      <c r="AC653" s="92">
        <f t="shared" ref="AC653:AI653" si="6510">LN(T653/T652)</f>
        <v>0.000286273202</v>
      </c>
      <c r="AD653" s="92">
        <f t="shared" si="6510"/>
        <v>0.00009539709046</v>
      </c>
      <c r="AE653" s="92">
        <f t="shared" si="6510"/>
        <v>0</v>
      </c>
      <c r="AF653" s="92">
        <f t="shared" si="6510"/>
        <v>0.004480122214</v>
      </c>
      <c r="AG653" s="92">
        <f t="shared" si="6510"/>
        <v>0.0043840383</v>
      </c>
      <c r="AH653" s="92">
        <f t="shared" si="6510"/>
        <v>0.003009879341</v>
      </c>
      <c r="AI653" s="92">
        <f t="shared" si="6510"/>
        <v>0.00298933439</v>
      </c>
      <c r="AJ653" s="20"/>
      <c r="AK653" s="20">
        <f t="shared" ref="AK653:AQ653" si="6511">AC653*AC653</f>
        <v>0.00000008195234619</v>
      </c>
      <c r="AL653" s="20">
        <f t="shared" si="6511"/>
        <v>0.000000009100604868</v>
      </c>
      <c r="AM653" s="20">
        <f t="shared" si="6511"/>
        <v>0</v>
      </c>
      <c r="AN653" s="20">
        <f t="shared" si="6511"/>
        <v>0.00002007149505</v>
      </c>
      <c r="AO653" s="20">
        <f t="shared" si="6511"/>
        <v>0.00001921979182</v>
      </c>
      <c r="AP653" s="20">
        <f t="shared" si="6511"/>
        <v>0.00000905937365</v>
      </c>
      <c r="AQ653" s="20">
        <f t="shared" si="6511"/>
        <v>0.000008936120097</v>
      </c>
      <c r="AR653" s="20"/>
      <c r="AS653" s="20">
        <f t="shared" ref="AS653:AX653" si="6512">$AC653*AD653</f>
        <v>0.00000002730963055</v>
      </c>
      <c r="AT653" s="20">
        <f t="shared" si="6512"/>
        <v>0</v>
      </c>
      <c r="AU653" s="20">
        <f t="shared" si="6512"/>
        <v>0.000001282538932</v>
      </c>
      <c r="AV653" s="20">
        <f t="shared" si="6512"/>
        <v>0.000001255032682</v>
      </c>
      <c r="AW653" s="20">
        <f t="shared" si="6512"/>
        <v>0.0000008616477967</v>
      </c>
      <c r="AX653" s="20">
        <f t="shared" si="6512"/>
        <v>0.0000008557663278</v>
      </c>
      <c r="AY653" s="20"/>
      <c r="AZ653" s="20">
        <f t="shared" ref="AZ653:BD653" si="6513">$AD653*AE653</f>
        <v>0</v>
      </c>
      <c r="BA653" s="20">
        <f t="shared" si="6513"/>
        <v>0.0000004273906241</v>
      </c>
      <c r="BB653" s="20">
        <f t="shared" si="6513"/>
        <v>0.0000004182244983</v>
      </c>
      <c r="BC653" s="20">
        <f t="shared" si="6513"/>
        <v>0.0000002871337318</v>
      </c>
      <c r="BD653" s="20">
        <f t="shared" si="6513"/>
        <v>0.0000002851738033</v>
      </c>
      <c r="BE653" s="20"/>
      <c r="BF653" s="20">
        <f t="shared" ref="BF653:BI653" si="6514">$AE653*AF653</f>
        <v>0</v>
      </c>
      <c r="BG653" s="20">
        <f t="shared" si="6514"/>
        <v>0</v>
      </c>
      <c r="BH653" s="20">
        <f t="shared" si="6514"/>
        <v>0</v>
      </c>
      <c r="BI653" s="20">
        <f t="shared" si="6514"/>
        <v>0</v>
      </c>
      <c r="BJ653" s="20"/>
      <c r="BK653" s="20">
        <f t="shared" ref="BK653:BM653" si="6515">$AF653*AG653</f>
        <v>0.00001964102738</v>
      </c>
      <c r="BL653" s="20">
        <f t="shared" si="6515"/>
        <v>0.0000134846273</v>
      </c>
      <c r="BM653" s="20">
        <f t="shared" si="6515"/>
        <v>0.00001339258341</v>
      </c>
      <c r="BN653" s="20"/>
      <c r="BO653" s="20">
        <f t="shared" ref="BO653:BP653" si="6516">$AG653*AH653</f>
        <v>0.00001319542631</v>
      </c>
      <c r="BP653" s="20">
        <f t="shared" si="6516"/>
        <v>0.00001310535646</v>
      </c>
      <c r="BQ653" s="20"/>
      <c r="BR653" s="20">
        <f t="shared" si="27"/>
        <v>0.000008997535826</v>
      </c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  <c r="CU653" s="20"/>
      <c r="CV653" s="20"/>
      <c r="CW653" s="20"/>
      <c r="CX653" s="20"/>
      <c r="CY653" s="20"/>
      <c r="CZ653" s="20"/>
      <c r="DA653" s="20"/>
      <c r="DB653" s="20"/>
      <c r="DC653" s="20"/>
      <c r="DD653" s="20"/>
      <c r="DE653" s="20"/>
    </row>
    <row r="654" ht="15.75" customHeight="1">
      <c r="A654" s="86">
        <v>45106.0</v>
      </c>
      <c r="B654" s="490">
        <v>0.0483</v>
      </c>
      <c r="C654" s="490">
        <v>0.0483</v>
      </c>
      <c r="D654" s="490">
        <v>0.0528</v>
      </c>
      <c r="E654" s="20">
        <v>0.0412</v>
      </c>
      <c r="F654" s="20">
        <v>0.04412</v>
      </c>
      <c r="G654" s="20">
        <v>0.00911</v>
      </c>
      <c r="H654" s="20">
        <v>0.014070000000000001</v>
      </c>
      <c r="I654" s="20" t="s">
        <v>185</v>
      </c>
      <c r="J654" s="20"/>
      <c r="K654" s="86">
        <v>45106.0</v>
      </c>
      <c r="L654" s="89">
        <v>0.9207</v>
      </c>
      <c r="M654" s="89">
        <v>144.8</v>
      </c>
      <c r="N654" s="20"/>
      <c r="O654" s="20"/>
      <c r="P654" s="20"/>
      <c r="Q654" s="20"/>
      <c r="R654" s="20"/>
      <c r="S654" s="86">
        <v>45106.0</v>
      </c>
      <c r="T654" s="20">
        <f t="shared" ref="T654:V654" si="6517">(1+B654)*1</f>
        <v>1.0483</v>
      </c>
      <c r="U654" s="20">
        <f t="shared" si="6517"/>
        <v>1.0483</v>
      </c>
      <c r="V654" s="20">
        <f t="shared" si="6517"/>
        <v>1.0528</v>
      </c>
      <c r="W654" s="91">
        <f t="shared" ref="W654:X654" si="6518">(1+E654)*$L654</f>
        <v>0.95863284</v>
      </c>
      <c r="X654" s="91">
        <f t="shared" si="6518"/>
        <v>0.961321284</v>
      </c>
      <c r="Y654" s="91">
        <f t="shared" ref="Y654:Z654" si="6519">(1+G654)*$M654</f>
        <v>146.119128</v>
      </c>
      <c r="Z654" s="91">
        <f t="shared" si="6519"/>
        <v>146.837336</v>
      </c>
      <c r="AA654" s="20"/>
      <c r="AB654" s="86">
        <v>45106.0</v>
      </c>
      <c r="AC654" s="92">
        <f t="shared" ref="AC654:AI654" si="6520">LN(T654/T653)</f>
        <v>0.0001908032824</v>
      </c>
      <c r="AD654" s="92">
        <f t="shared" si="6520"/>
        <v>0</v>
      </c>
      <c r="AE654" s="92">
        <f t="shared" si="6520"/>
        <v>0.00009498931377</v>
      </c>
      <c r="AF654" s="92">
        <f t="shared" si="6520"/>
        <v>0.004767742175</v>
      </c>
      <c r="AG654" s="92">
        <f t="shared" si="6520"/>
        <v>0.004748344064</v>
      </c>
      <c r="AH654" s="92">
        <f t="shared" si="6520"/>
        <v>0.002054153151</v>
      </c>
      <c r="AI654" s="92">
        <f t="shared" si="6520"/>
        <v>0.0020838337</v>
      </c>
      <c r="AJ654" s="20"/>
      <c r="AK654" s="20">
        <f t="shared" ref="AK654:AQ654" si="6521">AC654*AC654</f>
        <v>0.00000003640589257</v>
      </c>
      <c r="AL654" s="20">
        <f t="shared" si="6521"/>
        <v>0</v>
      </c>
      <c r="AM654" s="20">
        <f t="shared" si="6521"/>
        <v>0.000000009022969731</v>
      </c>
      <c r="AN654" s="20">
        <f t="shared" si="6521"/>
        <v>0.00002273136545</v>
      </c>
      <c r="AO654" s="20">
        <f t="shared" si="6521"/>
        <v>0.00002254677135</v>
      </c>
      <c r="AP654" s="20">
        <f t="shared" si="6521"/>
        <v>0.000004219545166</v>
      </c>
      <c r="AQ654" s="20">
        <f t="shared" si="6521"/>
        <v>0.000004342362889</v>
      </c>
      <c r="AR654" s="20"/>
      <c r="AS654" s="20">
        <f t="shared" ref="AS654:AX654" si="6522">$AC654*AD654</f>
        <v>0</v>
      </c>
      <c r="AT654" s="20">
        <f t="shared" si="6522"/>
        <v>0.00000001812427286</v>
      </c>
      <c r="AU654" s="20">
        <f t="shared" si="6522"/>
        <v>0.0000009097008566</v>
      </c>
      <c r="AV654" s="20">
        <f t="shared" si="6522"/>
        <v>0.0000009059996334</v>
      </c>
      <c r="AW654" s="20">
        <f t="shared" si="6522"/>
        <v>0.0000003919391637</v>
      </c>
      <c r="AX654" s="20">
        <f t="shared" si="6522"/>
        <v>0.0000003976023099</v>
      </c>
      <c r="AY654" s="20"/>
      <c r="AZ654" s="20">
        <f t="shared" ref="AZ654:BD654" si="6523">$AD654*AE654</f>
        <v>0</v>
      </c>
      <c r="BA654" s="20">
        <f t="shared" si="6523"/>
        <v>0</v>
      </c>
      <c r="BB654" s="20">
        <f t="shared" si="6523"/>
        <v>0</v>
      </c>
      <c r="BC654" s="20">
        <f t="shared" si="6523"/>
        <v>0</v>
      </c>
      <c r="BD654" s="20">
        <f t="shared" si="6523"/>
        <v>0</v>
      </c>
      <c r="BE654" s="20"/>
      <c r="BF654" s="20">
        <f t="shared" ref="BF654:BI654" si="6524">$AE654*AF654</f>
        <v>0.0000004528845575</v>
      </c>
      <c r="BG654" s="20">
        <f t="shared" si="6524"/>
        <v>0.0000004510419442</v>
      </c>
      <c r="BH654" s="20">
        <f t="shared" si="6524"/>
        <v>0.0000001951225982</v>
      </c>
      <c r="BI654" s="20">
        <f t="shared" si="6524"/>
        <v>0.0000001979419332</v>
      </c>
      <c r="BJ654" s="20"/>
      <c r="BK654" s="20">
        <f t="shared" ref="BK654:BM654" si="6525">$AF654*AG654</f>
        <v>0.00002263888026</v>
      </c>
      <c r="BL654" s="20">
        <f t="shared" si="6525"/>
        <v>0.00000979367261</v>
      </c>
      <c r="BM654" s="20">
        <f t="shared" si="6525"/>
        <v>0.000009935181817</v>
      </c>
      <c r="BN654" s="20"/>
      <c r="BO654" s="20">
        <f t="shared" ref="BO654:BP654" si="6526">$AG654*AH654</f>
        <v>0.00000975382592</v>
      </c>
      <c r="BP654" s="20">
        <f t="shared" si="6526"/>
        <v>0.00000989475938</v>
      </c>
      <c r="BQ654" s="20"/>
      <c r="BR654" s="20">
        <f t="shared" si="27"/>
        <v>0.00000428051356</v>
      </c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/>
      <c r="DB654" s="20"/>
      <c r="DC654" s="20"/>
      <c r="DD654" s="20"/>
      <c r="DE654" s="20"/>
    </row>
    <row r="655" ht="15.75" customHeight="1">
      <c r="A655" s="86">
        <v>45107.0</v>
      </c>
      <c r="B655" s="490">
        <v>0.0493</v>
      </c>
      <c r="C655" s="490">
        <v>0.0489</v>
      </c>
      <c r="D655" s="490">
        <v>0.053399999999999996</v>
      </c>
      <c r="E655" s="20">
        <v>0.04163</v>
      </c>
      <c r="F655" s="20">
        <v>0.04433</v>
      </c>
      <c r="G655" s="20">
        <v>0.0092</v>
      </c>
      <c r="H655" s="20">
        <v>0.01421</v>
      </c>
      <c r="I655" s="20" t="s">
        <v>185</v>
      </c>
      <c r="J655" s="20"/>
      <c r="K655" s="86">
        <v>45107.0</v>
      </c>
      <c r="L655" s="89">
        <v>0.9173</v>
      </c>
      <c r="M655" s="89">
        <v>144.39</v>
      </c>
      <c r="N655" s="20"/>
      <c r="O655" s="20"/>
      <c r="P655" s="20"/>
      <c r="Q655" s="20"/>
      <c r="R655" s="20"/>
      <c r="S655" s="86">
        <v>45107.0</v>
      </c>
      <c r="T655" s="20">
        <f t="shared" ref="T655:V655" si="6527">(1+B655)*1</f>
        <v>1.0493</v>
      </c>
      <c r="U655" s="20">
        <f t="shared" si="6527"/>
        <v>1.0489</v>
      </c>
      <c r="V655" s="20">
        <f t="shared" si="6527"/>
        <v>1.0534</v>
      </c>
      <c r="W655" s="91">
        <f t="shared" ref="W655:X655" si="6528">(1+E655)*$L655</f>
        <v>0.955487199</v>
      </c>
      <c r="X655" s="91">
        <f t="shared" si="6528"/>
        <v>0.957963909</v>
      </c>
      <c r="Y655" s="91">
        <f t="shared" ref="Y655:Z655" si="6529">(1+G655)*$M655</f>
        <v>145.718388</v>
      </c>
      <c r="Z655" s="91">
        <f t="shared" si="6529"/>
        <v>146.4417819</v>
      </c>
      <c r="AA655" s="20"/>
      <c r="AB655" s="86">
        <v>45107.0</v>
      </c>
      <c r="AC655" s="92">
        <f t="shared" ref="AC655:AI655" si="6530">LN(T655/T654)</f>
        <v>0.0009534707053</v>
      </c>
      <c r="AD655" s="92">
        <f t="shared" si="6530"/>
        <v>0.000572191509</v>
      </c>
      <c r="AE655" s="92">
        <f t="shared" si="6530"/>
        <v>0.0005697464782</v>
      </c>
      <c r="AF655" s="92">
        <f t="shared" si="6530"/>
        <v>-0.003286778016</v>
      </c>
      <c r="AG655" s="92">
        <f t="shared" si="6530"/>
        <v>-0.003498571694</v>
      </c>
      <c r="AH655" s="92">
        <f t="shared" si="6530"/>
        <v>-0.002746324444</v>
      </c>
      <c r="AI655" s="92">
        <f t="shared" si="6530"/>
        <v>-0.002697459967</v>
      </c>
      <c r="AJ655" s="20"/>
      <c r="AK655" s="20">
        <f t="shared" ref="AK655:AQ655" si="6531">AC655*AC655</f>
        <v>0.0000009091063859</v>
      </c>
      <c r="AL655" s="20">
        <f t="shared" si="6531"/>
        <v>0.000000327403123</v>
      </c>
      <c r="AM655" s="20">
        <f t="shared" si="6531"/>
        <v>0.0000003246110495</v>
      </c>
      <c r="AN655" s="20">
        <f t="shared" si="6531"/>
        <v>0.00001080290972</v>
      </c>
      <c r="AO655" s="20">
        <f t="shared" si="6531"/>
        <v>0.0000122400039</v>
      </c>
      <c r="AP655" s="20">
        <f t="shared" si="6531"/>
        <v>0.00000754229795</v>
      </c>
      <c r="AQ655" s="20">
        <f t="shared" si="6531"/>
        <v>0.000007276290274</v>
      </c>
      <c r="AR655" s="20"/>
      <c r="AS655" s="20">
        <f t="shared" ref="AS655:AX655" si="6532">$AC655*AD655</f>
        <v>0.0000005455678417</v>
      </c>
      <c r="AT655" s="20">
        <f t="shared" si="6532"/>
        <v>0.0000005432365765</v>
      </c>
      <c r="AU655" s="20">
        <f t="shared" si="6532"/>
        <v>-0.000003133846553</v>
      </c>
      <c r="AV655" s="20">
        <f t="shared" si="6532"/>
        <v>-0.000003335785621</v>
      </c>
      <c r="AW655" s="20">
        <f t="shared" si="6532"/>
        <v>-0.000002618539904</v>
      </c>
      <c r="AX655" s="20">
        <f t="shared" si="6532"/>
        <v>-0.000002571949057</v>
      </c>
      <c r="AY655" s="20"/>
      <c r="AZ655" s="20">
        <f t="shared" ref="AZ655:BD655" si="6533">$AD655*AE655</f>
        <v>0.0000003260040971</v>
      </c>
      <c r="BA655" s="20">
        <f t="shared" si="6533"/>
        <v>-0.000001880666473</v>
      </c>
      <c r="BB655" s="20">
        <f t="shared" si="6533"/>
        <v>-0.000002001853017</v>
      </c>
      <c r="BC655" s="20">
        <f t="shared" si="6533"/>
        <v>-0.000001571423528</v>
      </c>
      <c r="BD655" s="20">
        <f t="shared" si="6533"/>
        <v>-0.000001543463689</v>
      </c>
      <c r="BE655" s="20"/>
      <c r="BF655" s="20">
        <f t="shared" ref="BF655:BI655" si="6534">$AE655*AF655</f>
        <v>-0.000001872630199</v>
      </c>
      <c r="BG655" s="20">
        <f t="shared" si="6534"/>
        <v>-0.000001993298902</v>
      </c>
      <c r="BH655" s="20">
        <f t="shared" si="6534"/>
        <v>-0.00000156470868</v>
      </c>
      <c r="BI655" s="20">
        <f t="shared" si="6534"/>
        <v>-0.000001536868316</v>
      </c>
      <c r="BJ655" s="20"/>
      <c r="BK655" s="20">
        <f t="shared" ref="BK655:BM655" si="6535">$AF655*AG655</f>
        <v>0.00001149902853</v>
      </c>
      <c r="BL655" s="20">
        <f t="shared" si="6535"/>
        <v>0.000009026558805</v>
      </c>
      <c r="BM655" s="20">
        <f t="shared" si="6535"/>
        <v>0.000008865952118</v>
      </c>
      <c r="BN655" s="20"/>
      <c r="BO655" s="20">
        <f t="shared" ref="BO655:BP655" si="6536">$AG655*AH655</f>
        <v>0.000009608212961</v>
      </c>
      <c r="BP655" s="20">
        <f t="shared" si="6536"/>
        <v>0.000009437257086</v>
      </c>
      <c r="BQ655" s="20"/>
      <c r="BR655" s="20">
        <f t="shared" si="27"/>
        <v>0.000007408100243</v>
      </c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0"/>
      <c r="DB655" s="20"/>
      <c r="DC655" s="20"/>
      <c r="DD655" s="20"/>
      <c r="DE655" s="20"/>
    </row>
    <row r="656" ht="15.75" customHeight="1">
      <c r="A656" s="86">
        <v>45110.0</v>
      </c>
      <c r="B656" s="490">
        <v>0.0492</v>
      </c>
      <c r="C656" s="490">
        <v>0.0487</v>
      </c>
      <c r="D656" s="490">
        <v>0.053</v>
      </c>
      <c r="E656" s="20">
        <v>0.041550000000000004</v>
      </c>
      <c r="F656" s="20">
        <v>0.044180000000000004</v>
      </c>
      <c r="G656" s="20">
        <v>0.0092</v>
      </c>
      <c r="H656" s="20">
        <v>0.0143</v>
      </c>
      <c r="I656" s="20" t="s">
        <v>185</v>
      </c>
      <c r="J656" s="20"/>
      <c r="K656" s="86">
        <v>45110.0</v>
      </c>
      <c r="L656" s="89">
        <v>0.9168</v>
      </c>
      <c r="M656" s="89">
        <v>144.71</v>
      </c>
      <c r="N656" s="20"/>
      <c r="O656" s="20"/>
      <c r="P656" s="20"/>
      <c r="Q656" s="20"/>
      <c r="R656" s="20"/>
      <c r="S656" s="86">
        <v>45110.0</v>
      </c>
      <c r="T656" s="20">
        <f t="shared" ref="T656:V656" si="6537">(1+B656)*1</f>
        <v>1.0492</v>
      </c>
      <c r="U656" s="20">
        <f t="shared" si="6537"/>
        <v>1.0487</v>
      </c>
      <c r="V656" s="20">
        <f t="shared" si="6537"/>
        <v>1.053</v>
      </c>
      <c r="W656" s="91">
        <f t="shared" ref="W656:X656" si="6538">(1+E656)*$L656</f>
        <v>0.95489304</v>
      </c>
      <c r="X656" s="91">
        <f t="shared" si="6538"/>
        <v>0.957304224</v>
      </c>
      <c r="Y656" s="91">
        <f t="shared" ref="Y656:Z656" si="6539">(1+G656)*$M656</f>
        <v>146.041332</v>
      </c>
      <c r="Z656" s="91">
        <f t="shared" si="6539"/>
        <v>146.779353</v>
      </c>
      <c r="AA656" s="20"/>
      <c r="AB656" s="86">
        <v>45110.0</v>
      </c>
      <c r="AC656" s="92">
        <f t="shared" ref="AC656:AI656" si="6540">LN(T656/T655)</f>
        <v>-0.00009530617115</v>
      </c>
      <c r="AD656" s="92">
        <f t="shared" si="6540"/>
        <v>-0.0001906941272</v>
      </c>
      <c r="AE656" s="92">
        <f t="shared" si="6540"/>
        <v>-0.0003797949153</v>
      </c>
      <c r="AF656" s="92">
        <f t="shared" si="6540"/>
        <v>-0.0006220322081</v>
      </c>
      <c r="AG656" s="92">
        <f t="shared" si="6540"/>
        <v>-0.0006888696311</v>
      </c>
      <c r="AH656" s="92">
        <f t="shared" si="6540"/>
        <v>0.002213767767</v>
      </c>
      <c r="AI656" s="92">
        <f t="shared" si="6540"/>
        <v>0.002302502848</v>
      </c>
      <c r="AJ656" s="20"/>
      <c r="AK656" s="20">
        <f t="shared" ref="AK656:AQ656" si="6541">AC656*AC656</f>
        <v>0.000000009083266259</v>
      </c>
      <c r="AL656" s="20">
        <f t="shared" si="6541"/>
        <v>0.00000003636425015</v>
      </c>
      <c r="AM656" s="20">
        <f t="shared" si="6541"/>
        <v>0.0000001442441777</v>
      </c>
      <c r="AN656" s="20">
        <f t="shared" si="6541"/>
        <v>0.0000003869240679</v>
      </c>
      <c r="AO656" s="20">
        <f t="shared" si="6541"/>
        <v>0.0000004745413686</v>
      </c>
      <c r="AP656" s="20">
        <f t="shared" si="6541"/>
        <v>0.000004900767725</v>
      </c>
      <c r="AQ656" s="20">
        <f t="shared" si="6541"/>
        <v>0.000005301519366</v>
      </c>
      <c r="AR656" s="20"/>
      <c r="AS656" s="20">
        <f t="shared" ref="AS656:AX656" si="6542">$AC656*AD656</f>
        <v>0.00000001817432712</v>
      </c>
      <c r="AT656" s="20">
        <f t="shared" si="6542"/>
        <v>0.0000000361967992</v>
      </c>
      <c r="AU656" s="20">
        <f t="shared" si="6542"/>
        <v>0.00000005928350808</v>
      </c>
      <c r="AV656" s="20">
        <f t="shared" si="6542"/>
        <v>0.00000006565352696</v>
      </c>
      <c r="AW656" s="20">
        <f t="shared" si="6542"/>
        <v>-0.0000002109857297</v>
      </c>
      <c r="AX656" s="20">
        <f t="shared" si="6542"/>
        <v>-0.0000002194427305</v>
      </c>
      <c r="AY656" s="20"/>
      <c r="AZ656" s="20">
        <f t="shared" ref="AZ656:BD656" si="6543">$AD656*AE656</f>
        <v>0.00000007242465989</v>
      </c>
      <c r="BA656" s="20">
        <f t="shared" si="6543"/>
        <v>0.000000118617889</v>
      </c>
      <c r="BB656" s="20">
        <f t="shared" si="6543"/>
        <v>0.0000001313633931</v>
      </c>
      <c r="BC656" s="20">
        <f t="shared" si="6543"/>
        <v>-0.0000004221525121</v>
      </c>
      <c r="BD656" s="20">
        <f t="shared" si="6543"/>
        <v>-0.000000439073771</v>
      </c>
      <c r="BE656" s="20"/>
      <c r="BF656" s="20">
        <f t="shared" ref="BF656:BI656" si="6544">$AE656*AF656</f>
        <v>0.0000002362446698</v>
      </c>
      <c r="BG656" s="20">
        <f t="shared" si="6544"/>
        <v>0.0000002616291832</v>
      </c>
      <c r="BH656" s="20">
        <f t="shared" si="6544"/>
        <v>-0.0000008407777415</v>
      </c>
      <c r="BI656" s="20">
        <f t="shared" si="6544"/>
        <v>-0.0000008744788743</v>
      </c>
      <c r="BJ656" s="20"/>
      <c r="BK656" s="20">
        <f t="shared" ref="BK656:BM656" si="6545">$AF656*AG656</f>
        <v>0.0000004284990977</v>
      </c>
      <c r="BL656" s="20">
        <f t="shared" si="6545"/>
        <v>-0.000001377034852</v>
      </c>
      <c r="BM656" s="20">
        <f t="shared" si="6545"/>
        <v>-0.000001432230931</v>
      </c>
      <c r="BN656" s="20"/>
      <c r="BO656" s="20">
        <f t="shared" ref="BO656:BP656" si="6546">$AG656*AH656</f>
        <v>-0.000001524997385</v>
      </c>
      <c r="BP656" s="20">
        <f t="shared" si="6546"/>
        <v>-0.000001586124288</v>
      </c>
      <c r="BQ656" s="20"/>
      <c r="BR656" s="20">
        <f t="shared" si="27"/>
        <v>0.000005097206588</v>
      </c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/>
      <c r="DB656" s="20"/>
      <c r="DC656" s="20"/>
      <c r="DD656" s="20"/>
      <c r="DE656" s="20"/>
    </row>
    <row r="657" ht="15.75" customHeight="1">
      <c r="A657" s="86">
        <v>45111.0</v>
      </c>
      <c r="B657" s="490">
        <v>0.0492</v>
      </c>
      <c r="C657" s="490">
        <v>0.0487</v>
      </c>
      <c r="D657" s="490">
        <v>0.053</v>
      </c>
      <c r="E657" s="20">
        <v>0.041609999999999994</v>
      </c>
      <c r="F657" s="20">
        <v>0.044340000000000004</v>
      </c>
      <c r="G657" s="20">
        <v>0.00912</v>
      </c>
      <c r="H657" s="20">
        <v>0.014190000000000001</v>
      </c>
      <c r="I657" s="20" t="s">
        <v>185</v>
      </c>
      <c r="J657" s="20"/>
      <c r="K657" s="86">
        <v>45111.0</v>
      </c>
      <c r="L657" s="89">
        <v>0.9194</v>
      </c>
      <c r="M657" s="89">
        <v>144.5</v>
      </c>
      <c r="N657" s="20"/>
      <c r="O657" s="20"/>
      <c r="P657" s="20"/>
      <c r="Q657" s="20"/>
      <c r="R657" s="20"/>
      <c r="S657" s="86">
        <v>45111.0</v>
      </c>
      <c r="T657" s="20">
        <f t="shared" ref="T657:V657" si="6547">(1+B657)*1</f>
        <v>1.0492</v>
      </c>
      <c r="U657" s="20">
        <f t="shared" si="6547"/>
        <v>1.0487</v>
      </c>
      <c r="V657" s="20">
        <f t="shared" si="6547"/>
        <v>1.053</v>
      </c>
      <c r="W657" s="91">
        <f t="shared" ref="W657:X657" si="6548">(1+E657)*$L657</f>
        <v>0.957656234</v>
      </c>
      <c r="X657" s="91">
        <f t="shared" si="6548"/>
        <v>0.960166196</v>
      </c>
      <c r="Y657" s="91">
        <f t="shared" ref="Y657:Z657" si="6549">(1+G657)*$M657</f>
        <v>145.81784</v>
      </c>
      <c r="Z657" s="91">
        <f t="shared" si="6549"/>
        <v>146.550455</v>
      </c>
      <c r="AA657" s="20"/>
      <c r="AB657" s="86">
        <v>45111.0</v>
      </c>
      <c r="AC657" s="92">
        <f t="shared" ref="AC657:AI657" si="6550">LN(T657/T656)</f>
        <v>0</v>
      </c>
      <c r="AD657" s="92">
        <f t="shared" si="6550"/>
        <v>0</v>
      </c>
      <c r="AE657" s="92">
        <f t="shared" si="6550"/>
        <v>0</v>
      </c>
      <c r="AF657" s="92">
        <f t="shared" si="6550"/>
        <v>0.002889542204</v>
      </c>
      <c r="AG657" s="92">
        <f t="shared" si="6550"/>
        <v>0.002985155959</v>
      </c>
      <c r="AH657" s="92">
        <f t="shared" si="6550"/>
        <v>-0.001531506049</v>
      </c>
      <c r="AI657" s="92">
        <f t="shared" si="6550"/>
        <v>-0.001560687255</v>
      </c>
      <c r="AJ657" s="20"/>
      <c r="AK657" s="20">
        <f t="shared" ref="AK657:AQ657" si="6551">AC657*AC657</f>
        <v>0</v>
      </c>
      <c r="AL657" s="20">
        <f t="shared" si="6551"/>
        <v>0</v>
      </c>
      <c r="AM657" s="20">
        <f t="shared" si="6551"/>
        <v>0</v>
      </c>
      <c r="AN657" s="20">
        <f t="shared" si="6551"/>
        <v>0.000008349454151</v>
      </c>
      <c r="AO657" s="20">
        <f t="shared" si="6551"/>
        <v>0.0000089111561</v>
      </c>
      <c r="AP657" s="20">
        <f t="shared" si="6551"/>
        <v>0.000002345510778</v>
      </c>
      <c r="AQ657" s="20">
        <f t="shared" si="6551"/>
        <v>0.000002435744709</v>
      </c>
      <c r="AR657" s="20"/>
      <c r="AS657" s="20">
        <f t="shared" ref="AS657:AX657" si="6552">$AC657*AD657</f>
        <v>0</v>
      </c>
      <c r="AT657" s="20">
        <f t="shared" si="6552"/>
        <v>0</v>
      </c>
      <c r="AU657" s="20">
        <f t="shared" si="6552"/>
        <v>0</v>
      </c>
      <c r="AV657" s="20">
        <f t="shared" si="6552"/>
        <v>0</v>
      </c>
      <c r="AW657" s="20">
        <f t="shared" si="6552"/>
        <v>0</v>
      </c>
      <c r="AX657" s="20">
        <f t="shared" si="6552"/>
        <v>0</v>
      </c>
      <c r="AY657" s="20"/>
      <c r="AZ657" s="20">
        <f t="shared" ref="AZ657:BD657" si="6553">$AD657*AE657</f>
        <v>0</v>
      </c>
      <c r="BA657" s="20">
        <f t="shared" si="6553"/>
        <v>0</v>
      </c>
      <c r="BB657" s="20">
        <f t="shared" si="6553"/>
        <v>0</v>
      </c>
      <c r="BC657" s="20">
        <f t="shared" si="6553"/>
        <v>0</v>
      </c>
      <c r="BD657" s="20">
        <f t="shared" si="6553"/>
        <v>0</v>
      </c>
      <c r="BE657" s="20"/>
      <c r="BF657" s="20">
        <f t="shared" ref="BF657:BI657" si="6554">$AE657*AF657</f>
        <v>0</v>
      </c>
      <c r="BG657" s="20">
        <f t="shared" si="6554"/>
        <v>0</v>
      </c>
      <c r="BH657" s="20">
        <f t="shared" si="6554"/>
        <v>0</v>
      </c>
      <c r="BI657" s="20">
        <f t="shared" si="6554"/>
        <v>0</v>
      </c>
      <c r="BJ657" s="20"/>
      <c r="BK657" s="20">
        <f t="shared" ref="BK657:BM657" si="6555">$AF657*AG657</f>
        <v>0.00000862573413</v>
      </c>
      <c r="BL657" s="20">
        <f t="shared" si="6555"/>
        <v>-0.000004425351365</v>
      </c>
      <c r="BM657" s="20">
        <f t="shared" si="6555"/>
        <v>-0.000004509671692</v>
      </c>
      <c r="BN657" s="20"/>
      <c r="BO657" s="20">
        <f t="shared" ref="BO657:BP657" si="6556">$AG657*AH657</f>
        <v>-0.000004571784408</v>
      </c>
      <c r="BP657" s="20">
        <f t="shared" si="6556"/>
        <v>-0.00000465889486</v>
      </c>
      <c r="BQ657" s="20"/>
      <c r="BR657" s="20">
        <f t="shared" si="27"/>
        <v>0.000002390201972</v>
      </c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20"/>
    </row>
    <row r="658" ht="15.75" customHeight="1">
      <c r="A658" s="86">
        <v>45112.0</v>
      </c>
      <c r="B658" s="490">
        <v>0.0492</v>
      </c>
      <c r="C658" s="490">
        <v>0.0487</v>
      </c>
      <c r="D658" s="490">
        <v>0.0528</v>
      </c>
      <c r="E658" s="20">
        <v>0.041550000000000004</v>
      </c>
      <c r="F658" s="20">
        <v>0.04439</v>
      </c>
      <c r="G658" s="20">
        <v>0.00908</v>
      </c>
      <c r="H658" s="20">
        <v>0.014110000000000001</v>
      </c>
      <c r="I658" s="20" t="s">
        <v>185</v>
      </c>
      <c r="J658" s="20"/>
      <c r="K658" s="86">
        <v>45112.0</v>
      </c>
      <c r="L658" s="89">
        <v>0.9214</v>
      </c>
      <c r="M658" s="89">
        <v>144.67</v>
      </c>
      <c r="N658" s="20"/>
      <c r="O658" s="20"/>
      <c r="P658" s="20"/>
      <c r="Q658" s="20"/>
      <c r="R658" s="20"/>
      <c r="S658" s="86">
        <v>45112.0</v>
      </c>
      <c r="T658" s="20">
        <f t="shared" ref="T658:V658" si="6557">(1+B658)*1</f>
        <v>1.0492</v>
      </c>
      <c r="U658" s="20">
        <f t="shared" si="6557"/>
        <v>1.0487</v>
      </c>
      <c r="V658" s="20">
        <f t="shared" si="6557"/>
        <v>1.0528</v>
      </c>
      <c r="W658" s="91">
        <f t="shared" ref="W658:X658" si="6558">(1+E658)*$L658</f>
        <v>0.95968417</v>
      </c>
      <c r="X658" s="91">
        <f t="shared" si="6558"/>
        <v>0.962300946</v>
      </c>
      <c r="Y658" s="91">
        <f t="shared" ref="Y658:Z658" si="6559">(1+G658)*$M658</f>
        <v>145.9836036</v>
      </c>
      <c r="Z658" s="91">
        <f t="shared" si="6559"/>
        <v>146.7112937</v>
      </c>
      <c r="AA658" s="20"/>
      <c r="AB658" s="86">
        <v>45112.0</v>
      </c>
      <c r="AC658" s="92">
        <f t="shared" ref="AC658:AI658" si="6560">LN(T658/T657)</f>
        <v>0</v>
      </c>
      <c r="AD658" s="92">
        <f t="shared" si="6560"/>
        <v>0</v>
      </c>
      <c r="AE658" s="92">
        <f t="shared" si="6560"/>
        <v>-0.0001899515629</v>
      </c>
      <c r="AF658" s="92">
        <f t="shared" si="6560"/>
        <v>0.002115364337</v>
      </c>
      <c r="AG658" s="92">
        <f t="shared" si="6560"/>
        <v>0.002220845112</v>
      </c>
      <c r="AH658" s="92">
        <f t="shared" si="6560"/>
        <v>0.001136139806</v>
      </c>
      <c r="AI658" s="92">
        <f t="shared" si="6560"/>
        <v>0.001096895295</v>
      </c>
      <c r="AJ658" s="20"/>
      <c r="AK658" s="20">
        <f t="shared" ref="AK658:AQ658" si="6561">AC658*AC658</f>
        <v>0</v>
      </c>
      <c r="AL658" s="20">
        <f t="shared" si="6561"/>
        <v>0</v>
      </c>
      <c r="AM658" s="20">
        <f t="shared" si="6561"/>
        <v>0.00000003608159626</v>
      </c>
      <c r="AN658" s="20">
        <f t="shared" si="6561"/>
        <v>0.000004474766278</v>
      </c>
      <c r="AO658" s="20">
        <f t="shared" si="6561"/>
        <v>0.00000493215301</v>
      </c>
      <c r="AP658" s="20">
        <f t="shared" si="6561"/>
        <v>0.00000129081366</v>
      </c>
      <c r="AQ658" s="20">
        <f t="shared" si="6561"/>
        <v>0.000001203179287</v>
      </c>
      <c r="AR658" s="20"/>
      <c r="AS658" s="20">
        <f t="shared" ref="AS658:AX658" si="6562">$AC658*AD658</f>
        <v>0</v>
      </c>
      <c r="AT658" s="20">
        <f t="shared" si="6562"/>
        <v>0</v>
      </c>
      <c r="AU658" s="20">
        <f t="shared" si="6562"/>
        <v>0</v>
      </c>
      <c r="AV658" s="20">
        <f t="shared" si="6562"/>
        <v>0</v>
      </c>
      <c r="AW658" s="20">
        <f t="shared" si="6562"/>
        <v>0</v>
      </c>
      <c r="AX658" s="20">
        <f t="shared" si="6562"/>
        <v>0</v>
      </c>
      <c r="AY658" s="20"/>
      <c r="AZ658" s="20">
        <f t="shared" ref="AZ658:BD658" si="6563">$AD658*AE658</f>
        <v>0</v>
      </c>
      <c r="BA658" s="20">
        <f t="shared" si="6563"/>
        <v>0</v>
      </c>
      <c r="BB658" s="20">
        <f t="shared" si="6563"/>
        <v>0</v>
      </c>
      <c r="BC658" s="20">
        <f t="shared" si="6563"/>
        <v>0</v>
      </c>
      <c r="BD658" s="20">
        <f t="shared" si="6563"/>
        <v>0</v>
      </c>
      <c r="BE658" s="20"/>
      <c r="BF658" s="20">
        <f t="shared" ref="BF658:BI658" si="6564">$AE658*AF658</f>
        <v>-0.000000401816762</v>
      </c>
      <c r="BG658" s="20">
        <f t="shared" si="6564"/>
        <v>-0.000000421853</v>
      </c>
      <c r="BH658" s="20">
        <f t="shared" si="6564"/>
        <v>-0.0000002158115319</v>
      </c>
      <c r="BI658" s="20">
        <f t="shared" si="6564"/>
        <v>-0.0000002083569756</v>
      </c>
      <c r="BJ658" s="20"/>
      <c r="BK658" s="20">
        <f t="shared" ref="BK658:BM658" si="6565">$AF658*AG658</f>
        <v>0.000004697896547</v>
      </c>
      <c r="BL658" s="20">
        <f t="shared" si="6565"/>
        <v>0.000002403349628</v>
      </c>
      <c r="BM658" s="20">
        <f t="shared" si="6565"/>
        <v>0.000002320333188</v>
      </c>
      <c r="BN658" s="20"/>
      <c r="BO658" s="20">
        <f t="shared" ref="BO658:BP658" si="6566">$AG658*AH658</f>
        <v>0.000002523190535</v>
      </c>
      <c r="BP658" s="20">
        <f t="shared" si="6566"/>
        <v>0.000002436034553</v>
      </c>
      <c r="BQ658" s="20"/>
      <c r="BR658" s="20">
        <f t="shared" si="27"/>
        <v>0.000001246226408</v>
      </c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/>
      <c r="DB658" s="20"/>
      <c r="DC658" s="20"/>
      <c r="DD658" s="20"/>
      <c r="DE658" s="20"/>
    </row>
    <row r="659" ht="15.75" customHeight="1">
      <c r="A659" s="86">
        <v>45113.0</v>
      </c>
      <c r="B659" s="490">
        <v>0.05</v>
      </c>
      <c r="C659" s="490">
        <v>0.0499</v>
      </c>
      <c r="D659" s="490">
        <v>0.0533</v>
      </c>
      <c r="E659" s="20">
        <v>0.04181</v>
      </c>
      <c r="F659" s="20">
        <v>0.04471</v>
      </c>
      <c r="G659" s="20">
        <v>0.009170000000000001</v>
      </c>
      <c r="H659" s="20">
        <v>0.014150000000000001</v>
      </c>
      <c r="I659" s="20" t="s">
        <v>185</v>
      </c>
      <c r="J659" s="20"/>
      <c r="K659" s="86">
        <v>45113.0</v>
      </c>
      <c r="L659" s="89">
        <v>0.9186</v>
      </c>
      <c r="M659" s="89">
        <v>144.08</v>
      </c>
      <c r="N659" s="20"/>
      <c r="O659" s="20"/>
      <c r="P659" s="20"/>
      <c r="Q659" s="20"/>
      <c r="R659" s="20"/>
      <c r="S659" s="86">
        <v>45113.0</v>
      </c>
      <c r="T659" s="20">
        <f t="shared" ref="T659:V659" si="6567">(1+B659)*1</f>
        <v>1.05</v>
      </c>
      <c r="U659" s="20">
        <f t="shared" si="6567"/>
        <v>1.0499</v>
      </c>
      <c r="V659" s="20">
        <f t="shared" si="6567"/>
        <v>1.0533</v>
      </c>
      <c r="W659" s="91">
        <f t="shared" ref="W659:X659" si="6568">(1+E659)*$L659</f>
        <v>0.957006666</v>
      </c>
      <c r="X659" s="91">
        <f t="shared" si="6568"/>
        <v>0.959670606</v>
      </c>
      <c r="Y659" s="91">
        <f t="shared" ref="Y659:Z659" si="6569">(1+G659)*$M659</f>
        <v>145.4012136</v>
      </c>
      <c r="Z659" s="91">
        <f t="shared" si="6569"/>
        <v>146.118732</v>
      </c>
      <c r="AA659" s="20"/>
      <c r="AB659" s="86">
        <v>45113.0</v>
      </c>
      <c r="AC659" s="92">
        <f t="shared" ref="AC659:AI659" si="6570">LN(T659/T658)</f>
        <v>0.0007621951589</v>
      </c>
      <c r="AD659" s="92">
        <f t="shared" si="6570"/>
        <v>0.001143619681</v>
      </c>
      <c r="AE659" s="92">
        <f t="shared" si="6570"/>
        <v>0.0004748112714</v>
      </c>
      <c r="AF659" s="92">
        <f t="shared" si="6570"/>
        <v>-0.002793883804</v>
      </c>
      <c r="AG659" s="92">
        <f t="shared" si="6570"/>
        <v>-0.00273712859</v>
      </c>
      <c r="AH659" s="92">
        <f t="shared" si="6570"/>
        <v>-0.003997399598</v>
      </c>
      <c r="AI659" s="92">
        <f t="shared" si="6570"/>
        <v>-0.004047143099</v>
      </c>
      <c r="AJ659" s="20"/>
      <c r="AK659" s="20">
        <f t="shared" ref="AK659:AQ659" si="6571">AC659*AC659</f>
        <v>0.0000005809414602</v>
      </c>
      <c r="AL659" s="20">
        <f t="shared" si="6571"/>
        <v>0.000001307865974</v>
      </c>
      <c r="AM659" s="20">
        <f t="shared" si="6571"/>
        <v>0.0000002254457435</v>
      </c>
      <c r="AN659" s="20">
        <f t="shared" si="6571"/>
        <v>0.000007805786708</v>
      </c>
      <c r="AO659" s="20">
        <f t="shared" si="6571"/>
        <v>0.000007491872919</v>
      </c>
      <c r="AP659" s="20">
        <f t="shared" si="6571"/>
        <v>0.00001597920354</v>
      </c>
      <c r="AQ659" s="20">
        <f t="shared" si="6571"/>
        <v>0.00001637936726</v>
      </c>
      <c r="AR659" s="20"/>
      <c r="AS659" s="20">
        <f t="shared" ref="AS659:AX659" si="6572">$AC659*AD659</f>
        <v>0.0000008716613841</v>
      </c>
      <c r="AT659" s="20">
        <f t="shared" si="6572"/>
        <v>0.0000003618988525</v>
      </c>
      <c r="AU659" s="20">
        <f t="shared" si="6572"/>
        <v>-0.00000212948471</v>
      </c>
      <c r="AV659" s="20">
        <f t="shared" si="6572"/>
        <v>-0.000002086226161</v>
      </c>
      <c r="AW659" s="20">
        <f t="shared" si="6572"/>
        <v>-0.000003046798621</v>
      </c>
      <c r="AX659" s="20">
        <f t="shared" si="6572"/>
        <v>-0.000003084712877</v>
      </c>
      <c r="AY659" s="20"/>
      <c r="AZ659" s="20">
        <f t="shared" ref="AZ659:BD659" si="6573">$AD659*AE659</f>
        <v>0.0000005430035146</v>
      </c>
      <c r="BA659" s="20">
        <f t="shared" si="6573"/>
        <v>-0.000003195140503</v>
      </c>
      <c r="BB659" s="20">
        <f t="shared" si="6573"/>
        <v>-0.000003130234124</v>
      </c>
      <c r="BC659" s="20">
        <f t="shared" si="6573"/>
        <v>-0.000004571504851</v>
      </c>
      <c r="BD659" s="20">
        <f t="shared" si="6573"/>
        <v>-0.000004628392498</v>
      </c>
      <c r="BE659" s="20"/>
      <c r="BF659" s="20">
        <f t="shared" ref="BF659:BI659" si="6574">$AE659*AF659</f>
        <v>-0.000001326567521</v>
      </c>
      <c r="BG659" s="20">
        <f t="shared" si="6574"/>
        <v>-0.000001299619506</v>
      </c>
      <c r="BH659" s="20">
        <f t="shared" si="6574"/>
        <v>-0.000001898010385</v>
      </c>
      <c r="BI659" s="20">
        <f t="shared" si="6574"/>
        <v>-0.00000192162916</v>
      </c>
      <c r="BJ659" s="20"/>
      <c r="BK659" s="20">
        <f t="shared" ref="BK659:BM659" si="6575">$AF659*AG659</f>
        <v>0.000007647219236</v>
      </c>
      <c r="BL659" s="20">
        <f t="shared" si="6575"/>
        <v>0.00001116826999</v>
      </c>
      <c r="BM659" s="20">
        <f t="shared" si="6575"/>
        <v>0.00001130724755</v>
      </c>
      <c r="BN659" s="20"/>
      <c r="BO659" s="20">
        <f t="shared" ref="BO659:BP659" si="6576">$AG659*AH659</f>
        <v>0.00001094139672</v>
      </c>
      <c r="BP659" s="20">
        <f t="shared" si="6576"/>
        <v>0.00001107755108</v>
      </c>
      <c r="BQ659" s="20"/>
      <c r="BR659" s="20">
        <f t="shared" si="27"/>
        <v>0.00001617804819</v>
      </c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0"/>
      <c r="DB659" s="20"/>
      <c r="DC659" s="20"/>
      <c r="DD659" s="20"/>
      <c r="DE659" s="20"/>
    </row>
    <row r="660" ht="15.75" customHeight="1">
      <c r="A660" s="86">
        <v>45114.0</v>
      </c>
      <c r="B660" s="490">
        <v>0.0513</v>
      </c>
      <c r="C660" s="490">
        <v>0.0513</v>
      </c>
      <c r="D660" s="490">
        <v>0.0547</v>
      </c>
      <c r="E660" s="20">
        <v>0.04258</v>
      </c>
      <c r="F660" s="20">
        <v>0.045540000000000004</v>
      </c>
      <c r="G660" s="20">
        <v>0.00942</v>
      </c>
      <c r="H660" s="20">
        <v>0.01459</v>
      </c>
      <c r="I660" s="20" t="s">
        <v>185</v>
      </c>
      <c r="J660" s="20"/>
      <c r="K660" s="86">
        <v>45114.0</v>
      </c>
      <c r="L660" s="89">
        <v>0.9125</v>
      </c>
      <c r="M660" s="89">
        <v>142.34</v>
      </c>
      <c r="N660" s="20"/>
      <c r="O660" s="20"/>
      <c r="P660" s="20"/>
      <c r="Q660" s="20"/>
      <c r="R660" s="20"/>
      <c r="S660" s="86">
        <v>45114.0</v>
      </c>
      <c r="T660" s="20">
        <f t="shared" ref="T660:V660" si="6577">(1+B660)*1</f>
        <v>1.0513</v>
      </c>
      <c r="U660" s="20">
        <f t="shared" si="6577"/>
        <v>1.0513</v>
      </c>
      <c r="V660" s="20">
        <f t="shared" si="6577"/>
        <v>1.0547</v>
      </c>
      <c r="W660" s="91">
        <f t="shared" ref="W660:X660" si="6578">(1+E660)*$L660</f>
        <v>0.95135425</v>
      </c>
      <c r="X660" s="91">
        <f t="shared" si="6578"/>
        <v>0.95405525</v>
      </c>
      <c r="Y660" s="91">
        <f t="shared" ref="Y660:Z660" si="6579">(1+G660)*$M660</f>
        <v>143.6808428</v>
      </c>
      <c r="Z660" s="91">
        <f t="shared" si="6579"/>
        <v>144.4167406</v>
      </c>
      <c r="AA660" s="20"/>
      <c r="AB660" s="86">
        <v>45114.0</v>
      </c>
      <c r="AC660" s="92">
        <f t="shared" ref="AC660:AI660" si="6580">LN(T660/T659)</f>
        <v>0.00123732943</v>
      </c>
      <c r="AD660" s="92">
        <f t="shared" si="6580"/>
        <v>0.001332572061</v>
      </c>
      <c r="AE660" s="92">
        <f t="shared" si="6580"/>
        <v>0.00132827344</v>
      </c>
      <c r="AF660" s="92">
        <f t="shared" si="6580"/>
        <v>-0.005923861134</v>
      </c>
      <c r="AG660" s="92">
        <f t="shared" si="6580"/>
        <v>-0.005868523016</v>
      </c>
      <c r="AH660" s="92">
        <f t="shared" si="6580"/>
        <v>-0.01190244134</v>
      </c>
      <c r="AI660" s="92">
        <f t="shared" si="6580"/>
        <v>-0.01171637222</v>
      </c>
      <c r="AJ660" s="20"/>
      <c r="AK660" s="20">
        <f t="shared" ref="AK660:AQ660" si="6581">AC660*AC660</f>
        <v>0.000001530984119</v>
      </c>
      <c r="AL660" s="20">
        <f t="shared" si="6581"/>
        <v>0.000001775748297</v>
      </c>
      <c r="AM660" s="20">
        <f t="shared" si="6581"/>
        <v>0.000001764310332</v>
      </c>
      <c r="AN660" s="20">
        <f t="shared" si="6581"/>
        <v>0.00003509213073</v>
      </c>
      <c r="AO660" s="20">
        <f t="shared" si="6581"/>
        <v>0.00003443956239</v>
      </c>
      <c r="AP660" s="20">
        <f t="shared" si="6581"/>
        <v>0.00014166811</v>
      </c>
      <c r="AQ660" s="20">
        <f t="shared" si="6581"/>
        <v>0.000137273378</v>
      </c>
      <c r="AR660" s="20"/>
      <c r="AS660" s="20">
        <f t="shared" ref="AS660:AX660" si="6582">$AC660*AD660</f>
        <v>0.000001648830629</v>
      </c>
      <c r="AT660" s="20">
        <f t="shared" si="6582"/>
        <v>0.000001643511819</v>
      </c>
      <c r="AU660" s="20">
        <f t="shared" si="6582"/>
        <v>-0.000007329767721</v>
      </c>
      <c r="AV660" s="20">
        <f t="shared" si="6582"/>
        <v>-0.000007261296239</v>
      </c>
      <c r="AW660" s="20">
        <f t="shared" si="6582"/>
        <v>-0.00001472724097</v>
      </c>
      <c r="AX660" s="20">
        <f t="shared" si="6582"/>
        <v>-0.00001449701216</v>
      </c>
      <c r="AY660" s="20"/>
      <c r="AZ660" s="20">
        <f t="shared" ref="AZ660:BD660" si="6583">$AD660*AE660</f>
        <v>0.000001770020075</v>
      </c>
      <c r="BA660" s="20">
        <f t="shared" si="6583"/>
        <v>-0.000007893971839</v>
      </c>
      <c r="BB660" s="20">
        <f t="shared" si="6583"/>
        <v>-0.000007820229809</v>
      </c>
      <c r="BC660" s="20">
        <f t="shared" si="6583"/>
        <v>-0.00001586086079</v>
      </c>
      <c r="BD660" s="20">
        <f t="shared" si="6583"/>
        <v>-0.00001561291027</v>
      </c>
      <c r="BE660" s="20"/>
      <c r="BF660" s="20">
        <f t="shared" ref="BF660:BI660" si="6584">$AE660*AF660</f>
        <v>-0.000007868507406</v>
      </c>
      <c r="BG660" s="20">
        <f t="shared" si="6584"/>
        <v>-0.000007795003254</v>
      </c>
      <c r="BH660" s="20">
        <f t="shared" si="6584"/>
        <v>-0.00001580969671</v>
      </c>
      <c r="BI660" s="20">
        <f t="shared" si="6584"/>
        <v>-0.00001556254603</v>
      </c>
      <c r="BJ660" s="20"/>
      <c r="BK660" s="20">
        <f t="shared" ref="BK660:BM660" si="6585">$AF660*AG660</f>
        <v>0.0000347643154</v>
      </c>
      <c r="BL660" s="20">
        <f t="shared" si="6585"/>
        <v>0.00007050840968</v>
      </c>
      <c r="BM660" s="20">
        <f t="shared" si="6585"/>
        <v>0.00006940616201</v>
      </c>
      <c r="BN660" s="20"/>
      <c r="BO660" s="20">
        <f t="shared" ref="BO660:BP660" si="6586">$AG660*AH660</f>
        <v>0.00006984975098</v>
      </c>
      <c r="BP660" s="20">
        <f t="shared" si="6586"/>
        <v>0.00006875780002</v>
      </c>
      <c r="BQ660" s="20"/>
      <c r="BR660" s="20">
        <f t="shared" si="27"/>
        <v>0.0001394534331</v>
      </c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/>
      <c r="DB660" s="20"/>
      <c r="DC660" s="20"/>
      <c r="DD660" s="20"/>
      <c r="DE660" s="20"/>
    </row>
    <row r="661" ht="15.75" customHeight="1">
      <c r="A661" s="86">
        <v>45117.0</v>
      </c>
      <c r="B661" s="490">
        <v>0.0518</v>
      </c>
      <c r="C661" s="490">
        <v>0.0516</v>
      </c>
      <c r="D661" s="490">
        <v>0.055099999999999996</v>
      </c>
      <c r="E661" s="20">
        <v>0.042679999999999996</v>
      </c>
      <c r="F661" s="20">
        <v>0.04549</v>
      </c>
      <c r="G661" s="20">
        <v>0.00957</v>
      </c>
      <c r="H661" s="20">
        <v>0.01459</v>
      </c>
      <c r="I661" s="20" t="s">
        <v>185</v>
      </c>
      <c r="J661" s="20"/>
      <c r="K661" s="86">
        <v>45117.0</v>
      </c>
      <c r="L661" s="89">
        <v>0.9091</v>
      </c>
      <c r="M661" s="89">
        <v>141.33</v>
      </c>
      <c r="N661" s="20"/>
      <c r="O661" s="20"/>
      <c r="P661" s="20"/>
      <c r="Q661" s="20"/>
      <c r="R661" s="20"/>
      <c r="S661" s="86">
        <v>45117.0</v>
      </c>
      <c r="T661" s="20">
        <f t="shared" ref="T661:V661" si="6587">(1+B661)*1</f>
        <v>1.0518</v>
      </c>
      <c r="U661" s="20">
        <f t="shared" si="6587"/>
        <v>1.0516</v>
      </c>
      <c r="V661" s="20">
        <f t="shared" si="6587"/>
        <v>1.0551</v>
      </c>
      <c r="W661" s="91">
        <f t="shared" ref="W661:X661" si="6588">(1+E661)*$L661</f>
        <v>0.947900388</v>
      </c>
      <c r="X661" s="91">
        <f t="shared" si="6588"/>
        <v>0.950454959</v>
      </c>
      <c r="Y661" s="91">
        <f t="shared" ref="Y661:Z661" si="6589">(1+G661)*$M661</f>
        <v>142.6825281</v>
      </c>
      <c r="Z661" s="91">
        <f t="shared" si="6589"/>
        <v>143.3920047</v>
      </c>
      <c r="AA661" s="20"/>
      <c r="AB661" s="86">
        <v>45117.0</v>
      </c>
      <c r="AC661" s="92">
        <f t="shared" ref="AC661:AI661" si="6590">LN(T661/T660)</f>
        <v>0.0004754885735</v>
      </c>
      <c r="AD661" s="92">
        <f t="shared" si="6590"/>
        <v>0.0002853202739</v>
      </c>
      <c r="AE661" s="92">
        <f t="shared" si="6590"/>
        <v>0.0003791828655</v>
      </c>
      <c r="AF661" s="92">
        <f t="shared" si="6590"/>
        <v>-0.003637075028</v>
      </c>
      <c r="AG661" s="92">
        <f t="shared" si="6590"/>
        <v>-0.00378080965</v>
      </c>
      <c r="AH661" s="92">
        <f t="shared" si="6590"/>
        <v>-0.006972391345</v>
      </c>
      <c r="AI661" s="92">
        <f t="shared" si="6590"/>
        <v>-0.007120980491</v>
      </c>
      <c r="AJ661" s="20"/>
      <c r="AK661" s="20">
        <f t="shared" ref="AK661:AQ661" si="6591">AC661*AC661</f>
        <v>0.0000002260893835</v>
      </c>
      <c r="AL661" s="20">
        <f t="shared" si="6591"/>
        <v>0.00000008140765872</v>
      </c>
      <c r="AM661" s="20">
        <f t="shared" si="6591"/>
        <v>0.0000001437796455</v>
      </c>
      <c r="AN661" s="20">
        <f t="shared" si="6591"/>
        <v>0.00001322831476</v>
      </c>
      <c r="AO661" s="20">
        <f t="shared" si="6591"/>
        <v>0.00001429452161</v>
      </c>
      <c r="AP661" s="20">
        <f t="shared" si="6591"/>
        <v>0.00004861424106</v>
      </c>
      <c r="AQ661" s="20">
        <f t="shared" si="6591"/>
        <v>0.00005070836315</v>
      </c>
      <c r="AR661" s="20"/>
      <c r="AS661" s="20">
        <f t="shared" ref="AS661:AX661" si="6592">$AC661*AD661</f>
        <v>0.00000013566653</v>
      </c>
      <c r="AT661" s="20">
        <f t="shared" si="6592"/>
        <v>0.0000001802971198</v>
      </c>
      <c r="AU661" s="20">
        <f t="shared" si="6592"/>
        <v>-0.000001729387616</v>
      </c>
      <c r="AV661" s="20">
        <f t="shared" si="6592"/>
        <v>-0.000001797731787</v>
      </c>
      <c r="AW661" s="20">
        <f t="shared" si="6592"/>
        <v>-0.000003315292414</v>
      </c>
      <c r="AX661" s="20">
        <f t="shared" si="6592"/>
        <v>-0.000003385944855</v>
      </c>
      <c r="AY661" s="20"/>
      <c r="AZ661" s="20">
        <f t="shared" ref="AZ661:BD661" si="6593">$AD661*AE661</f>
        <v>0.0000001081885591</v>
      </c>
      <c r="BA661" s="20">
        <f t="shared" si="6593"/>
        <v>-0.000001037731243</v>
      </c>
      <c r="BB661" s="20">
        <f t="shared" si="6593"/>
        <v>-0.000001078741645</v>
      </c>
      <c r="BC661" s="20">
        <f t="shared" si="6593"/>
        <v>-0.000001989364609</v>
      </c>
      <c r="BD661" s="20">
        <f t="shared" si="6593"/>
        <v>-0.000002031760104</v>
      </c>
      <c r="BE661" s="20"/>
      <c r="BF661" s="20">
        <f t="shared" ref="BF661:BI661" si="6594">$AE661*AF661</f>
        <v>-0.000001379116531</v>
      </c>
      <c r="BG661" s="20">
        <f t="shared" si="6594"/>
        <v>-0.000001433618237</v>
      </c>
      <c r="BH661" s="20">
        <f t="shared" si="6594"/>
        <v>-0.000002643811329</v>
      </c>
      <c r="BI661" s="20">
        <f t="shared" si="6594"/>
        <v>-0.000002700153788</v>
      </c>
      <c r="BJ661" s="20"/>
      <c r="BK661" s="20">
        <f t="shared" ref="BK661:BM661" si="6595">$AF661*AG661</f>
        <v>0.00001375108836</v>
      </c>
      <c r="BL661" s="20">
        <f t="shared" si="6595"/>
        <v>0.00002535911044</v>
      </c>
      <c r="BM661" s="20">
        <f t="shared" si="6595"/>
        <v>0.00002589954032</v>
      </c>
      <c r="BN661" s="20"/>
      <c r="BO661" s="20">
        <f t="shared" ref="BO661:BP661" si="6596">$AG661*AH661</f>
        <v>0.00002636128448</v>
      </c>
      <c r="BP661" s="20">
        <f t="shared" si="6596"/>
        <v>0.00002692307176</v>
      </c>
      <c r="BQ661" s="20"/>
      <c r="BR661" s="20">
        <f t="shared" si="27"/>
        <v>0.00004965026274</v>
      </c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0"/>
      <c r="DB661" s="20"/>
      <c r="DC661" s="20"/>
      <c r="DD661" s="20"/>
      <c r="DE661" s="20"/>
    </row>
    <row r="662" ht="15.75" customHeight="1">
      <c r="A662" s="86">
        <v>45118.0</v>
      </c>
      <c r="B662" s="490">
        <v>0.0513</v>
      </c>
      <c r="C662" s="490">
        <v>0.0507</v>
      </c>
      <c r="D662" s="490">
        <v>0.0548</v>
      </c>
      <c r="E662" s="20">
        <v>0.0425</v>
      </c>
      <c r="F662" s="20">
        <v>0.04539</v>
      </c>
      <c r="G662" s="20">
        <v>0.00954</v>
      </c>
      <c r="H662" s="20">
        <v>0.01459</v>
      </c>
      <c r="I662" s="20" t="s">
        <v>185</v>
      </c>
      <c r="J662" s="20"/>
      <c r="K662" s="86">
        <v>45118.0</v>
      </c>
      <c r="L662" s="89">
        <v>0.9084</v>
      </c>
      <c r="M662" s="89">
        <v>140.39</v>
      </c>
      <c r="N662" s="20"/>
      <c r="O662" s="20"/>
      <c r="P662" s="20"/>
      <c r="Q662" s="20"/>
      <c r="R662" s="20"/>
      <c r="S662" s="86">
        <v>45118.0</v>
      </c>
      <c r="T662" s="20">
        <f t="shared" ref="T662:V662" si="6597">(1+B662)*1</f>
        <v>1.0513</v>
      </c>
      <c r="U662" s="20">
        <f t="shared" si="6597"/>
        <v>1.0507</v>
      </c>
      <c r="V662" s="20">
        <f t="shared" si="6597"/>
        <v>1.0548</v>
      </c>
      <c r="W662" s="91">
        <f t="shared" ref="W662:X662" si="6598">(1+E662)*$L662</f>
        <v>0.947007</v>
      </c>
      <c r="X662" s="91">
        <f t="shared" si="6598"/>
        <v>0.949632276</v>
      </c>
      <c r="Y662" s="91">
        <f t="shared" ref="Y662:Z662" si="6599">(1+G662)*$M662</f>
        <v>141.7293206</v>
      </c>
      <c r="Z662" s="91">
        <f t="shared" si="6599"/>
        <v>142.4382901</v>
      </c>
      <c r="AA662" s="20"/>
      <c r="AB662" s="86">
        <v>45118.0</v>
      </c>
      <c r="AC662" s="92">
        <f t="shared" ref="AC662:AI662" si="6600">LN(T662/T661)</f>
        <v>-0.0004754885735</v>
      </c>
      <c r="AD662" s="92">
        <f t="shared" si="6600"/>
        <v>-0.000856205161</v>
      </c>
      <c r="AE662" s="92">
        <f t="shared" si="6600"/>
        <v>-0.0002843736689</v>
      </c>
      <c r="AF662" s="92">
        <f t="shared" si="6600"/>
        <v>-0.0009429358626</v>
      </c>
      <c r="AG662" s="92">
        <f t="shared" si="6600"/>
        <v>-0.0008659424012</v>
      </c>
      <c r="AH662" s="92">
        <f t="shared" si="6600"/>
        <v>-0.006703033459</v>
      </c>
      <c r="AI662" s="92">
        <f t="shared" si="6600"/>
        <v>-0.006673317396</v>
      </c>
      <c r="AJ662" s="20"/>
      <c r="AK662" s="20">
        <f t="shared" ref="AK662:AQ662" si="6601">AC662*AC662</f>
        <v>0.0000002260893835</v>
      </c>
      <c r="AL662" s="20">
        <f t="shared" si="6601"/>
        <v>0.0000007330872777</v>
      </c>
      <c r="AM662" s="20">
        <f t="shared" si="6601"/>
        <v>0.00000008086838357</v>
      </c>
      <c r="AN662" s="20">
        <f t="shared" si="6601"/>
        <v>0.0000008891280409</v>
      </c>
      <c r="AO662" s="20">
        <f t="shared" si="6601"/>
        <v>0.0000007498562422</v>
      </c>
      <c r="AP662" s="20">
        <f t="shared" si="6601"/>
        <v>0.00004493065756</v>
      </c>
      <c r="AQ662" s="20">
        <f t="shared" si="6601"/>
        <v>0.00004453316507</v>
      </c>
      <c r="AR662" s="20"/>
      <c r="AS662" s="20">
        <f t="shared" ref="AS662:AX662" si="6602">$AC662*AD662</f>
        <v>0.0000004071157706</v>
      </c>
      <c r="AT662" s="20">
        <f t="shared" si="6602"/>
        <v>0.0000001352164302</v>
      </c>
      <c r="AU662" s="20">
        <f t="shared" si="6602"/>
        <v>0.0000004483552282</v>
      </c>
      <c r="AV662" s="20">
        <f t="shared" si="6602"/>
        <v>0.0000004117457171</v>
      </c>
      <c r="AW662" s="20">
        <f t="shared" si="6602"/>
        <v>0.000003187215817</v>
      </c>
      <c r="AX662" s="20">
        <f t="shared" si="6602"/>
        <v>0.000003173086169</v>
      </c>
      <c r="AY662" s="20"/>
      <c r="AZ662" s="20">
        <f t="shared" ref="AZ662:BD662" si="6603">$AD662*AE662</f>
        <v>0.000000243482203</v>
      </c>
      <c r="BA662" s="20">
        <f t="shared" si="6603"/>
        <v>0.000000807346552</v>
      </c>
      <c r="BB662" s="20">
        <f t="shared" si="6603"/>
        <v>0.0000007414243531</v>
      </c>
      <c r="BC662" s="20">
        <f t="shared" si="6603"/>
        <v>0.000005739171842</v>
      </c>
      <c r="BD662" s="20">
        <f t="shared" si="6603"/>
        <v>0.000005713728796</v>
      </c>
      <c r="BE662" s="20"/>
      <c r="BF662" s="20">
        <f t="shared" ref="BF662:BI662" si="6604">$AE662*AF662</f>
        <v>0.0000002681461308</v>
      </c>
      <c r="BG662" s="20">
        <f t="shared" si="6604"/>
        <v>0.0000002462512177</v>
      </c>
      <c r="BH662" s="20">
        <f t="shared" si="6604"/>
        <v>0.000001906166218</v>
      </c>
      <c r="BI662" s="20">
        <f t="shared" si="6604"/>
        <v>0.000001897715752</v>
      </c>
      <c r="BJ662" s="20"/>
      <c r="BK662" s="20">
        <f t="shared" ref="BK662:BM662" si="6605">$AF662*AG662</f>
        <v>0.000000816528145</v>
      </c>
      <c r="BL662" s="20">
        <f t="shared" si="6605"/>
        <v>0.000006320530637</v>
      </c>
      <c r="BM662" s="20">
        <f t="shared" si="6605"/>
        <v>0.000006292510295</v>
      </c>
      <c r="BN662" s="20"/>
      <c r="BO662" s="20">
        <f t="shared" ref="BO662:BP662" si="6606">$AG662*AH662</f>
        <v>0.000005804440889</v>
      </c>
      <c r="BP662" s="20">
        <f t="shared" si="6606"/>
        <v>0.00000577870849</v>
      </c>
      <c r="BQ662" s="20"/>
      <c r="BR662" s="20">
        <f t="shared" si="27"/>
        <v>0.00004473146979</v>
      </c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0"/>
      <c r="DB662" s="20"/>
      <c r="DC662" s="20"/>
      <c r="DD662" s="20"/>
      <c r="DE662" s="20"/>
    </row>
    <row r="663" ht="15.75" customHeight="1">
      <c r="A663" s="86">
        <v>45119.0</v>
      </c>
      <c r="B663" s="490">
        <v>0.051</v>
      </c>
      <c r="C663" s="490">
        <v>0.050199999999999995</v>
      </c>
      <c r="D663" s="490">
        <v>0.0545</v>
      </c>
      <c r="E663" s="20">
        <v>0.04245</v>
      </c>
      <c r="F663" s="20">
        <v>0.045380000000000004</v>
      </c>
      <c r="G663" s="20">
        <v>0.00963</v>
      </c>
      <c r="H663" s="20">
        <v>0.015489999999999999</v>
      </c>
      <c r="I663" s="20" t="s">
        <v>185</v>
      </c>
      <c r="J663" s="20"/>
      <c r="K663" s="86">
        <v>45119.0</v>
      </c>
      <c r="L663" s="89">
        <v>0.8987</v>
      </c>
      <c r="M663" s="89">
        <v>138.51</v>
      </c>
      <c r="N663" s="20"/>
      <c r="O663" s="20"/>
      <c r="P663" s="20"/>
      <c r="Q663" s="20"/>
      <c r="R663" s="20"/>
      <c r="S663" s="86">
        <v>45119.0</v>
      </c>
      <c r="T663" s="20">
        <f t="shared" ref="T663:V663" si="6607">(1+B663)*1</f>
        <v>1.051</v>
      </c>
      <c r="U663" s="20">
        <f t="shared" si="6607"/>
        <v>1.0502</v>
      </c>
      <c r="V663" s="20">
        <f t="shared" si="6607"/>
        <v>1.0545</v>
      </c>
      <c r="W663" s="91">
        <f t="shared" ref="W663:X663" si="6608">(1+E663)*$L663</f>
        <v>0.936849815</v>
      </c>
      <c r="X663" s="91">
        <f t="shared" si="6608"/>
        <v>0.939483006</v>
      </c>
      <c r="Y663" s="91">
        <f t="shared" ref="Y663:Z663" si="6609">(1+G663)*$M663</f>
        <v>139.8438513</v>
      </c>
      <c r="Z663" s="91">
        <f t="shared" si="6609"/>
        <v>140.6555199</v>
      </c>
      <c r="AA663" s="20"/>
      <c r="AB663" s="86">
        <v>45119.0</v>
      </c>
      <c r="AC663" s="92">
        <f t="shared" ref="AC663:AI663" si="6610">LN(T663/T662)</f>
        <v>-0.0002854017048</v>
      </c>
      <c r="AD663" s="92">
        <f t="shared" si="6610"/>
        <v>-0.000475986491</v>
      </c>
      <c r="AE663" s="92">
        <f t="shared" si="6610"/>
        <v>-0.0002844545603</v>
      </c>
      <c r="AF663" s="92">
        <f t="shared" si="6610"/>
        <v>-0.01078349835</v>
      </c>
      <c r="AG663" s="92">
        <f t="shared" si="6610"/>
        <v>-0.01074510142</v>
      </c>
      <c r="AH663" s="92">
        <f t="shared" si="6610"/>
        <v>-0.01339259326</v>
      </c>
      <c r="AI663" s="92">
        <f t="shared" si="6610"/>
        <v>-0.01259507417</v>
      </c>
      <c r="AJ663" s="20"/>
      <c r="AK663" s="20">
        <f t="shared" ref="AK663:AQ663" si="6611">AC663*AC663</f>
        <v>0.00000008145413312</v>
      </c>
      <c r="AL663" s="20">
        <f t="shared" si="6611"/>
        <v>0.0000002265631396</v>
      </c>
      <c r="AM663" s="20">
        <f t="shared" si="6611"/>
        <v>0.00000008091439688</v>
      </c>
      <c r="AN663" s="20">
        <f t="shared" si="6611"/>
        <v>0.0001162838366</v>
      </c>
      <c r="AO663" s="20">
        <f t="shared" si="6611"/>
        <v>0.0001154572045</v>
      </c>
      <c r="AP663" s="20">
        <f t="shared" si="6611"/>
        <v>0.0001793615541</v>
      </c>
      <c r="AQ663" s="20">
        <f t="shared" si="6611"/>
        <v>0.0001586358934</v>
      </c>
      <c r="AR663" s="20"/>
      <c r="AS663" s="20">
        <f t="shared" ref="AS663:AX663" si="6612">$AC663*AD663</f>
        <v>0.000000135847356</v>
      </c>
      <c r="AT663" s="20">
        <f t="shared" si="6612"/>
        <v>0.00000008118381646</v>
      </c>
      <c r="AU663" s="20">
        <f t="shared" si="6612"/>
        <v>0.000003077628813</v>
      </c>
      <c r="AV663" s="20">
        <f t="shared" si="6612"/>
        <v>0.000003066670264</v>
      </c>
      <c r="AW663" s="20">
        <f t="shared" si="6612"/>
        <v>0.000003822268948</v>
      </c>
      <c r="AX663" s="20">
        <f t="shared" si="6612"/>
        <v>0.000003594655642</v>
      </c>
      <c r="AY663" s="20"/>
      <c r="AZ663" s="20">
        <f t="shared" ref="AZ663:BD663" si="6613">$AD663*AE663</f>
        <v>0.000000135396528</v>
      </c>
      <c r="BA663" s="20">
        <f t="shared" si="6613"/>
        <v>0.000005132799539</v>
      </c>
      <c r="BB663" s="20">
        <f t="shared" si="6613"/>
        <v>0.00000511452312</v>
      </c>
      <c r="BC663" s="20">
        <f t="shared" si="6613"/>
        <v>0.000006374693469</v>
      </c>
      <c r="BD663" s="20">
        <f t="shared" si="6613"/>
        <v>0.00000599508516</v>
      </c>
      <c r="BE663" s="20"/>
      <c r="BF663" s="20">
        <f t="shared" ref="BF663:BI663" si="6614">$AE663*AF663</f>
        <v>0.000003067415281</v>
      </c>
      <c r="BG663" s="20">
        <f t="shared" si="6614"/>
        <v>0.0000030564931</v>
      </c>
      <c r="BH663" s="20">
        <f t="shared" si="6614"/>
        <v>0.000003809584226</v>
      </c>
      <c r="BI663" s="20">
        <f t="shared" si="6614"/>
        <v>0.000003582726286</v>
      </c>
      <c r="BJ663" s="20"/>
      <c r="BK663" s="20">
        <f t="shared" ref="BK663:BM663" si="6615">$AF663*AG663</f>
        <v>0.0001158697834</v>
      </c>
      <c r="BL663" s="20">
        <f t="shared" si="6615"/>
        <v>0.0001444190073</v>
      </c>
      <c r="BM663" s="20">
        <f t="shared" si="6615"/>
        <v>0.0001358189615</v>
      </c>
      <c r="BN663" s="20"/>
      <c r="BO663" s="20">
        <f t="shared" ref="BO663:BP663" si="6616">$AG663*AH663</f>
        <v>0.0001439047728</v>
      </c>
      <c r="BP663" s="20">
        <f t="shared" si="6616"/>
        <v>0.0001353353494</v>
      </c>
      <c r="BQ663" s="20"/>
      <c r="BR663" s="20">
        <f t="shared" si="27"/>
        <v>0.0001686807054</v>
      </c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0"/>
      <c r="DB663" s="20"/>
      <c r="DC663" s="20"/>
      <c r="DD663" s="20"/>
      <c r="DE663" s="20"/>
    </row>
    <row r="664" ht="15.75" customHeight="1">
      <c r="A664" s="86">
        <v>45120.0</v>
      </c>
      <c r="B664" s="490">
        <v>0.049699999999999994</v>
      </c>
      <c r="C664" s="490">
        <v>0.048600000000000004</v>
      </c>
      <c r="D664" s="490">
        <v>0.0537</v>
      </c>
      <c r="E664" s="20">
        <v>0.042030000000000005</v>
      </c>
      <c r="F664" s="20">
        <v>0.04508</v>
      </c>
      <c r="G664" s="20">
        <v>0.00979</v>
      </c>
      <c r="H664" s="20">
        <v>0.01541</v>
      </c>
      <c r="I664" s="20" t="s">
        <v>185</v>
      </c>
      <c r="J664" s="20"/>
      <c r="K664" s="86">
        <v>45120.0</v>
      </c>
      <c r="L664" s="89">
        <v>0.8909</v>
      </c>
      <c r="M664" s="89">
        <v>138.06</v>
      </c>
      <c r="N664" s="20"/>
      <c r="O664" s="20"/>
      <c r="P664" s="20"/>
      <c r="Q664" s="20"/>
      <c r="R664" s="20"/>
      <c r="S664" s="86">
        <v>45120.0</v>
      </c>
      <c r="T664" s="20">
        <f t="shared" ref="T664:V664" si="6617">(1+B664)*1</f>
        <v>1.0497</v>
      </c>
      <c r="U664" s="20">
        <f t="shared" si="6617"/>
        <v>1.0486</v>
      </c>
      <c r="V664" s="20">
        <f t="shared" si="6617"/>
        <v>1.0537</v>
      </c>
      <c r="W664" s="91">
        <f t="shared" ref="W664:X664" si="6618">(1+E664)*$L664</f>
        <v>0.928344527</v>
      </c>
      <c r="X664" s="91">
        <f t="shared" si="6618"/>
        <v>0.931061772</v>
      </c>
      <c r="Y664" s="91">
        <f t="shared" ref="Y664:Z664" si="6619">(1+G664)*$M664</f>
        <v>139.4116074</v>
      </c>
      <c r="Z664" s="91">
        <f t="shared" si="6619"/>
        <v>140.1875046</v>
      </c>
      <c r="AA664" s="20"/>
      <c r="AB664" s="86">
        <v>45120.0</v>
      </c>
      <c r="AC664" s="92">
        <f t="shared" ref="AC664:AI664" si="6620">LN(T664/T663)</f>
        <v>-0.001237682835</v>
      </c>
      <c r="AD664" s="92">
        <f t="shared" si="6620"/>
        <v>-0.001524681065</v>
      </c>
      <c r="AE664" s="92">
        <f t="shared" si="6620"/>
        <v>-0.0007589413133</v>
      </c>
      <c r="AF664" s="92">
        <f t="shared" si="6620"/>
        <v>-0.009120065144</v>
      </c>
      <c r="AG664" s="92">
        <f t="shared" si="6620"/>
        <v>-0.009004105108</v>
      </c>
      <c r="AH664" s="92">
        <f t="shared" si="6620"/>
        <v>-0.003095690571</v>
      </c>
      <c r="AI664" s="92">
        <f t="shared" si="6620"/>
        <v>-0.003332934717</v>
      </c>
      <c r="AJ664" s="20"/>
      <c r="AK664" s="20">
        <f t="shared" ref="AK664:AQ664" si="6621">AC664*AC664</f>
        <v>0.000001531858801</v>
      </c>
      <c r="AL664" s="20">
        <f t="shared" si="6621"/>
        <v>0.000002324652351</v>
      </c>
      <c r="AM664" s="20">
        <f t="shared" si="6621"/>
        <v>0.0000005759919171</v>
      </c>
      <c r="AN664" s="20">
        <f t="shared" si="6621"/>
        <v>0.00008317558823</v>
      </c>
      <c r="AO664" s="20">
        <f t="shared" si="6621"/>
        <v>0.0000810739088</v>
      </c>
      <c r="AP664" s="20">
        <f t="shared" si="6621"/>
        <v>0.000009583300111</v>
      </c>
      <c r="AQ664" s="20">
        <f t="shared" si="6621"/>
        <v>0.00001110845383</v>
      </c>
      <c r="AR664" s="20"/>
      <c r="AS664" s="20">
        <f t="shared" ref="AS664:AX664" si="6622">$AC664*AD664</f>
        <v>0.000001887071584</v>
      </c>
      <c r="AT664" s="20">
        <f t="shared" si="6622"/>
        <v>0.0000009393286365</v>
      </c>
      <c r="AU664" s="20">
        <f t="shared" si="6622"/>
        <v>0.00001128774808</v>
      </c>
      <c r="AV664" s="20">
        <f t="shared" si="6622"/>
        <v>0.00001114422634</v>
      </c>
      <c r="AW664" s="20">
        <f t="shared" si="6622"/>
        <v>0.000003831483083</v>
      </c>
      <c r="AX664" s="20">
        <f t="shared" si="6622"/>
        <v>0.000004125116091</v>
      </c>
      <c r="AY664" s="20"/>
      <c r="AZ664" s="20">
        <f t="shared" ref="AZ664:BD664" si="6623">$AD664*AE664</f>
        <v>0.00000115714345</v>
      </c>
      <c r="BA664" s="20">
        <f t="shared" si="6623"/>
        <v>0.00001390519064</v>
      </c>
      <c r="BB664" s="20">
        <f t="shared" si="6623"/>
        <v>0.00001372838857</v>
      </c>
      <c r="BC664" s="20">
        <f t="shared" si="6623"/>
        <v>0.000004719940798</v>
      </c>
      <c r="BD664" s="20">
        <f t="shared" si="6623"/>
        <v>0.000005081662456</v>
      </c>
      <c r="BE664" s="20"/>
      <c r="BF664" s="20">
        <f t="shared" ref="BF664:BI664" si="6624">$AE664*AF664</f>
        <v>0.000006921594218</v>
      </c>
      <c r="BG664" s="20">
        <f t="shared" si="6624"/>
        <v>0.000006833587356</v>
      </c>
      <c r="BH664" s="20">
        <f t="shared" si="6624"/>
        <v>0.000002349447468</v>
      </c>
      <c r="BI664" s="20">
        <f t="shared" si="6624"/>
        <v>0.000002529501852</v>
      </c>
      <c r="BJ664" s="20"/>
      <c r="BK664" s="20">
        <f t="shared" ref="BK664:BM664" si="6625">$AF664*AG664</f>
        <v>0.00008211802515</v>
      </c>
      <c r="BL664" s="20">
        <f t="shared" si="6625"/>
        <v>0.00002823289967</v>
      </c>
      <c r="BM664" s="20">
        <f t="shared" si="6625"/>
        <v>0.00003039658174</v>
      </c>
      <c r="BN664" s="20"/>
      <c r="BO664" s="20">
        <f t="shared" ref="BO664:BP664" si="6626">$AG664*AH664</f>
        <v>0.00002787392328</v>
      </c>
      <c r="BP664" s="20">
        <f t="shared" si="6626"/>
        <v>0.00003001009451</v>
      </c>
      <c r="BQ664" s="20"/>
      <c r="BR664" s="20">
        <f t="shared" si="27"/>
        <v>0.00001031773458</v>
      </c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  <c r="CU664" s="20"/>
      <c r="CV664" s="20"/>
      <c r="CW664" s="20"/>
      <c r="CX664" s="20"/>
      <c r="CY664" s="20"/>
      <c r="CZ664" s="20"/>
      <c r="DA664" s="20"/>
      <c r="DB664" s="20"/>
      <c r="DC664" s="20"/>
      <c r="DD664" s="20"/>
      <c r="DE664" s="20"/>
    </row>
    <row r="665" ht="15.75" customHeight="1">
      <c r="A665" s="86">
        <v>45121.0</v>
      </c>
      <c r="B665" s="490">
        <v>0.049</v>
      </c>
      <c r="C665" s="490">
        <v>0.048</v>
      </c>
      <c r="D665" s="490">
        <v>0.053399999999999996</v>
      </c>
      <c r="E665" s="20">
        <v>0.042</v>
      </c>
      <c r="F665" s="20">
        <v>0.04502</v>
      </c>
      <c r="G665" s="20">
        <v>0.00976</v>
      </c>
      <c r="H665" s="20">
        <v>0.01541</v>
      </c>
      <c r="I665" s="20" t="s">
        <v>185</v>
      </c>
      <c r="J665" s="20"/>
      <c r="K665" s="86">
        <v>45121.0</v>
      </c>
      <c r="L665" s="89">
        <v>0.8914</v>
      </c>
      <c r="M665" s="89">
        <v>139.0</v>
      </c>
      <c r="N665" s="20"/>
      <c r="O665" s="20"/>
      <c r="P665" s="20"/>
      <c r="Q665" s="20"/>
      <c r="R665" s="20"/>
      <c r="S665" s="86">
        <v>45121.0</v>
      </c>
      <c r="T665" s="20">
        <f t="shared" ref="T665:V665" si="6627">(1+B665)*1</f>
        <v>1.049</v>
      </c>
      <c r="U665" s="20">
        <f t="shared" si="6627"/>
        <v>1.048</v>
      </c>
      <c r="V665" s="20">
        <f t="shared" si="6627"/>
        <v>1.0534</v>
      </c>
      <c r="W665" s="91">
        <f t="shared" ref="W665:X665" si="6628">(1+E665)*$L665</f>
        <v>0.9288388</v>
      </c>
      <c r="X665" s="91">
        <f t="shared" si="6628"/>
        <v>0.931530828</v>
      </c>
      <c r="Y665" s="91">
        <f t="shared" ref="Y665:Z665" si="6629">(1+G665)*$M665</f>
        <v>140.35664</v>
      </c>
      <c r="Z665" s="91">
        <f t="shared" si="6629"/>
        <v>141.14199</v>
      </c>
      <c r="AA665" s="20"/>
      <c r="AB665" s="86">
        <v>45121.0</v>
      </c>
      <c r="AC665" s="92">
        <f t="shared" ref="AC665:AI665" si="6630">LN(T665/T664)</f>
        <v>-0.0006670796455</v>
      </c>
      <c r="AD665" s="92">
        <f t="shared" si="6630"/>
        <v>-0.0005723552574</v>
      </c>
      <c r="AE665" s="92">
        <f t="shared" si="6630"/>
        <v>-0.0002847515562</v>
      </c>
      <c r="AF665" s="92">
        <f t="shared" si="6630"/>
        <v>0.0005322824134</v>
      </c>
      <c r="AG665" s="92">
        <f t="shared" si="6630"/>
        <v>0.000503659265</v>
      </c>
      <c r="AH665" s="92">
        <f t="shared" si="6630"/>
        <v>0.006755850267</v>
      </c>
      <c r="AI665" s="92">
        <f t="shared" si="6630"/>
        <v>0.006785559855</v>
      </c>
      <c r="AJ665" s="20"/>
      <c r="AK665" s="20">
        <f t="shared" ref="AK665:AQ665" si="6631">AC665*AC665</f>
        <v>0.0000004449952534</v>
      </c>
      <c r="AL665" s="20">
        <f t="shared" si="6631"/>
        <v>0.0000003275905407</v>
      </c>
      <c r="AM665" s="20">
        <f t="shared" si="6631"/>
        <v>0.00000008108344875</v>
      </c>
      <c r="AN665" s="20">
        <f t="shared" si="6631"/>
        <v>0.0000002833245676</v>
      </c>
      <c r="AO665" s="20">
        <f t="shared" si="6631"/>
        <v>0.0000002536726552</v>
      </c>
      <c r="AP665" s="20">
        <f t="shared" si="6631"/>
        <v>0.00004564151282</v>
      </c>
      <c r="AQ665" s="20">
        <f t="shared" si="6631"/>
        <v>0.00004604382255</v>
      </c>
      <c r="AR665" s="20"/>
      <c r="AS665" s="20">
        <f t="shared" ref="AS665:AX665" si="6632">$AC665*AD665</f>
        <v>0.0000003818065422</v>
      </c>
      <c r="AT665" s="20">
        <f t="shared" si="6632"/>
        <v>0.0000001899519671</v>
      </c>
      <c r="AU665" s="20">
        <f t="shared" si="6632"/>
        <v>-0.0000003550747636</v>
      </c>
      <c r="AV665" s="20">
        <f t="shared" si="6632"/>
        <v>-0.0000003359808439</v>
      </c>
      <c r="AW665" s="20">
        <f t="shared" si="6632"/>
        <v>-0.000004506690201</v>
      </c>
      <c r="AX665" s="20">
        <f t="shared" si="6632"/>
        <v>-0.000004526508863</v>
      </c>
      <c r="AY665" s="20"/>
      <c r="AZ665" s="20">
        <f t="shared" ref="AZ665:BD665" si="6633">$AD665*AE665</f>
        <v>0.0000001629790503</v>
      </c>
      <c r="BA665" s="20">
        <f t="shared" si="6633"/>
        <v>-0.0000003046546377</v>
      </c>
      <c r="BB665" s="20">
        <f t="shared" si="6633"/>
        <v>-0.0000002882720283</v>
      </c>
      <c r="BC665" s="20">
        <f t="shared" si="6633"/>
        <v>-0.000003866746419</v>
      </c>
      <c r="BD665" s="20">
        <f t="shared" si="6633"/>
        <v>-0.000003883750858</v>
      </c>
      <c r="BE665" s="20"/>
      <c r="BF665" s="20">
        <f t="shared" ref="BF665:BI665" si="6634">$AE665*AF665</f>
        <v>-0.0000001515682455</v>
      </c>
      <c r="BG665" s="20">
        <f t="shared" si="6634"/>
        <v>-0.0000001434177595</v>
      </c>
      <c r="BH665" s="20">
        <f t="shared" si="6634"/>
        <v>-0.000001923738877</v>
      </c>
      <c r="BI665" s="20">
        <f t="shared" si="6634"/>
        <v>-0.000001932198728</v>
      </c>
      <c r="BJ665" s="20"/>
      <c r="BK665" s="20">
        <f t="shared" ref="BK665:BM665" si="6635">$AF665*AG665</f>
        <v>0.0000002680889691</v>
      </c>
      <c r="BL665" s="20">
        <f t="shared" si="6635"/>
        <v>0.000003596020284</v>
      </c>
      <c r="BM665" s="20">
        <f t="shared" si="6635"/>
        <v>0.000003611834176</v>
      </c>
      <c r="BN665" s="20"/>
      <c r="BO665" s="20">
        <f t="shared" ref="BO665:BP665" si="6636">$AG665*AH665</f>
        <v>0.000003402646579</v>
      </c>
      <c r="BP665" s="20">
        <f t="shared" si="6636"/>
        <v>0.000003417610089</v>
      </c>
      <c r="BQ665" s="20"/>
      <c r="BR665" s="20">
        <f t="shared" si="27"/>
        <v>0.00004584222636</v>
      </c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0"/>
      <c r="DB665" s="20"/>
      <c r="DC665" s="20"/>
      <c r="DD665" s="20"/>
      <c r="DE665" s="20"/>
    </row>
    <row r="666" ht="15.75" customHeight="1">
      <c r="A666" s="86">
        <v>45124.0</v>
      </c>
      <c r="B666" s="490">
        <v>0.0492</v>
      </c>
      <c r="C666" s="490">
        <v>0.0481</v>
      </c>
      <c r="D666" s="490">
        <v>0.0533</v>
      </c>
      <c r="E666" s="20">
        <v>0.042039999999999994</v>
      </c>
      <c r="F666" s="20">
        <v>0.045</v>
      </c>
      <c r="G666" s="20">
        <v>0.00976</v>
      </c>
      <c r="H666" s="20">
        <v>0.01541</v>
      </c>
      <c r="I666" s="20" t="s">
        <v>185</v>
      </c>
      <c r="J666" s="20"/>
      <c r="K666" s="86">
        <v>45124.0</v>
      </c>
      <c r="L666" s="89">
        <v>0.8903</v>
      </c>
      <c r="M666" s="89">
        <v>138.73</v>
      </c>
      <c r="N666" s="20"/>
      <c r="O666" s="20"/>
      <c r="P666" s="20"/>
      <c r="Q666" s="20"/>
      <c r="R666" s="20"/>
      <c r="S666" s="86">
        <v>45124.0</v>
      </c>
      <c r="T666" s="20">
        <f t="shared" ref="T666:V666" si="6637">(1+B666)*1</f>
        <v>1.0492</v>
      </c>
      <c r="U666" s="20">
        <f t="shared" si="6637"/>
        <v>1.0481</v>
      </c>
      <c r="V666" s="20">
        <f t="shared" si="6637"/>
        <v>1.0533</v>
      </c>
      <c r="W666" s="91">
        <f t="shared" ref="W666:X666" si="6638">(1+E666)*$L666</f>
        <v>0.927728212</v>
      </c>
      <c r="X666" s="91">
        <f t="shared" si="6638"/>
        <v>0.9303635</v>
      </c>
      <c r="Y666" s="91">
        <f t="shared" ref="Y666:Z666" si="6639">(1+G666)*$M666</f>
        <v>140.0840048</v>
      </c>
      <c r="Z666" s="91">
        <f t="shared" si="6639"/>
        <v>140.8678293</v>
      </c>
      <c r="AA666" s="20"/>
      <c r="AB666" s="86">
        <v>45124.0</v>
      </c>
      <c r="AC666" s="92">
        <f t="shared" ref="AC666:AI666" si="6640">LN(T666/T665)</f>
        <v>0.0001906395964</v>
      </c>
      <c r="AD666" s="92">
        <f t="shared" si="6640"/>
        <v>0.00009541529514</v>
      </c>
      <c r="AE666" s="92">
        <f t="shared" si="6640"/>
        <v>-0.00009493520679</v>
      </c>
      <c r="AF666" s="92">
        <f t="shared" si="6640"/>
        <v>-0.001196388954</v>
      </c>
      <c r="AG666" s="92">
        <f t="shared" si="6640"/>
        <v>-0.001253914506</v>
      </c>
      <c r="AH666" s="92">
        <f t="shared" si="6640"/>
        <v>-0.001944335038</v>
      </c>
      <c r="AI666" s="92">
        <f t="shared" si="6640"/>
        <v>-0.001944335038</v>
      </c>
      <c r="AJ666" s="20"/>
      <c r="AK666" s="20">
        <f t="shared" ref="AK666:AQ666" si="6641">AC666*AC666</f>
        <v>0.00000003634345572</v>
      </c>
      <c r="AL666" s="20">
        <f t="shared" si="6641"/>
        <v>0.000000009104078547</v>
      </c>
      <c r="AM666" s="20">
        <f t="shared" si="6641"/>
        <v>0.000000009012693489</v>
      </c>
      <c r="AN666" s="20">
        <f t="shared" si="6641"/>
        <v>0.000001431346529</v>
      </c>
      <c r="AO666" s="20">
        <f t="shared" si="6641"/>
        <v>0.000001572301588</v>
      </c>
      <c r="AP666" s="20">
        <f t="shared" si="6641"/>
        <v>0.00000378043874</v>
      </c>
      <c r="AQ666" s="20">
        <f t="shared" si="6641"/>
        <v>0.00000378043874</v>
      </c>
      <c r="AR666" s="20"/>
      <c r="AS666" s="20">
        <f t="shared" ref="AS666:AX666" si="6642">$AC666*AD666</f>
        <v>0.00000001818993336</v>
      </c>
      <c r="AT666" s="20">
        <f t="shared" si="6642"/>
        <v>-0.00000001809840951</v>
      </c>
      <c r="AU666" s="20">
        <f t="shared" si="6642"/>
        <v>-0.0000002280791073</v>
      </c>
      <c r="AV666" s="20">
        <f t="shared" si="6642"/>
        <v>-0.0000002390457553</v>
      </c>
      <c r="AW666" s="20">
        <f t="shared" si="6642"/>
        <v>-0.000000370667247</v>
      </c>
      <c r="AX666" s="20">
        <f t="shared" si="6642"/>
        <v>-0.000000370667247</v>
      </c>
      <c r="AY666" s="20"/>
      <c r="AZ666" s="20">
        <f t="shared" ref="AZ666:BD666" si="6643">$AD666*AE666</f>
        <v>-0.000000009058270776</v>
      </c>
      <c r="BA666" s="20">
        <f t="shared" si="6643"/>
        <v>-0.0000001141538051</v>
      </c>
      <c r="BB666" s="20">
        <f t="shared" si="6643"/>
        <v>-0.0000001196426226</v>
      </c>
      <c r="BC666" s="20">
        <f t="shared" si="6643"/>
        <v>-0.0000001855193015</v>
      </c>
      <c r="BD666" s="20">
        <f t="shared" si="6643"/>
        <v>-0.0000001855193015</v>
      </c>
      <c r="BE666" s="20"/>
      <c r="BF666" s="20">
        <f t="shared" ref="BF666:BI666" si="6644">$AE666*AF666</f>
        <v>0.0000001135794327</v>
      </c>
      <c r="BG666" s="20">
        <f t="shared" si="6644"/>
        <v>0.0000001190406329</v>
      </c>
      <c r="BH666" s="20">
        <f t="shared" si="6644"/>
        <v>0.0000001845858489</v>
      </c>
      <c r="BI666" s="20">
        <f t="shared" si="6644"/>
        <v>0.0000001845858489</v>
      </c>
      <c r="BJ666" s="20"/>
      <c r="BK666" s="20">
        <f t="shared" ref="BK666:BM666" si="6645">$AF666*AG666</f>
        <v>0.000001500169463</v>
      </c>
      <c r="BL666" s="20">
        <f t="shared" si="6645"/>
        <v>0.000002326180962</v>
      </c>
      <c r="BM666" s="20">
        <f t="shared" si="6645"/>
        <v>0.000002326180962</v>
      </c>
      <c r="BN666" s="20"/>
      <c r="BO666" s="20">
        <f t="shared" ref="BO666:BP666" si="6646">$AG666*AH666</f>
        <v>0.000002438029908</v>
      </c>
      <c r="BP666" s="20">
        <f t="shared" si="6646"/>
        <v>0.000002438029908</v>
      </c>
      <c r="BQ666" s="20"/>
      <c r="BR666" s="20">
        <f t="shared" si="27"/>
        <v>0.00000378043874</v>
      </c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/>
      <c r="DB666" s="20"/>
      <c r="DC666" s="20"/>
      <c r="DD666" s="20"/>
      <c r="DE666" s="20"/>
    </row>
    <row r="667" ht="15.75" customHeight="1">
      <c r="A667" s="86">
        <v>45125.0</v>
      </c>
      <c r="B667" s="490">
        <v>0.0489</v>
      </c>
      <c r="C667" s="490">
        <v>0.04769999999999999</v>
      </c>
      <c r="D667" s="490">
        <v>0.0529</v>
      </c>
      <c r="E667" s="20">
        <v>0.041909999999999996</v>
      </c>
      <c r="F667" s="20">
        <v>0.04487</v>
      </c>
      <c r="G667" s="20">
        <v>0.00976</v>
      </c>
      <c r="H667" s="20">
        <v>0.01551</v>
      </c>
      <c r="I667" s="20" t="s">
        <v>185</v>
      </c>
      <c r="J667" s="20"/>
      <c r="K667" s="86">
        <v>45125.0</v>
      </c>
      <c r="L667" s="89">
        <v>0.8907</v>
      </c>
      <c r="M667" s="89">
        <v>138.85</v>
      </c>
      <c r="N667" s="20"/>
      <c r="O667" s="20"/>
      <c r="P667" s="20"/>
      <c r="Q667" s="20"/>
      <c r="R667" s="20"/>
      <c r="S667" s="86">
        <v>45125.0</v>
      </c>
      <c r="T667" s="20">
        <f t="shared" ref="T667:V667" si="6647">(1+B667)*1</f>
        <v>1.0489</v>
      </c>
      <c r="U667" s="20">
        <f t="shared" si="6647"/>
        <v>1.0477</v>
      </c>
      <c r="V667" s="20">
        <f t="shared" si="6647"/>
        <v>1.0529</v>
      </c>
      <c r="W667" s="91">
        <f t="shared" ref="W667:X667" si="6648">(1+E667)*$L667</f>
        <v>0.928029237</v>
      </c>
      <c r="X667" s="91">
        <f t="shared" si="6648"/>
        <v>0.930665709</v>
      </c>
      <c r="Y667" s="91">
        <f t="shared" ref="Y667:Z667" si="6649">(1+G667)*$M667</f>
        <v>140.205176</v>
      </c>
      <c r="Z667" s="91">
        <f t="shared" si="6649"/>
        <v>141.0035635</v>
      </c>
      <c r="AA667" s="20"/>
      <c r="AB667" s="86">
        <v>45125.0</v>
      </c>
      <c r="AC667" s="92">
        <f t="shared" ref="AC667:AI667" si="6650">LN(T667/T666)</f>
        <v>-0.0002859730252</v>
      </c>
      <c r="AD667" s="92">
        <f t="shared" si="6650"/>
        <v>-0.0003817158172</v>
      </c>
      <c r="AE667" s="92">
        <f t="shared" si="6650"/>
        <v>-0.0003798309798</v>
      </c>
      <c r="AF667" s="92">
        <f t="shared" si="6650"/>
        <v>0.0003244227879</v>
      </c>
      <c r="AG667" s="92">
        <f t="shared" si="6650"/>
        <v>0.0003247762058</v>
      </c>
      <c r="AH667" s="92">
        <f t="shared" si="6650"/>
        <v>0.0008646156602</v>
      </c>
      <c r="AI667" s="92">
        <f t="shared" si="6650"/>
        <v>0.0009630931975</v>
      </c>
      <c r="AJ667" s="20"/>
      <c r="AK667" s="20">
        <f t="shared" ref="AK667:AQ667" si="6651">AC667*AC667</f>
        <v>0.00000008178057112</v>
      </c>
      <c r="AL667" s="20">
        <f t="shared" si="6651"/>
        <v>0.0000001457069651</v>
      </c>
      <c r="AM667" s="20">
        <f t="shared" si="6651"/>
        <v>0.0000001442715732</v>
      </c>
      <c r="AN667" s="20">
        <f t="shared" si="6651"/>
        <v>0.0000001052501453</v>
      </c>
      <c r="AO667" s="20">
        <f t="shared" si="6651"/>
        <v>0.0000001054795838</v>
      </c>
      <c r="AP667" s="20">
        <f t="shared" si="6651"/>
        <v>0.0000007475602398</v>
      </c>
      <c r="AQ667" s="20">
        <f t="shared" si="6651"/>
        <v>0.0000009275485071</v>
      </c>
      <c r="AR667" s="20"/>
      <c r="AS667" s="20">
        <f t="shared" ref="AS667:AX667" si="6652">$AC667*AD667</f>
        <v>0.000000109160427</v>
      </c>
      <c r="AT667" s="20">
        <f t="shared" si="6652"/>
        <v>0.0000001086214143</v>
      </c>
      <c r="AU667" s="20">
        <f t="shared" si="6652"/>
        <v>-0.00000009277616609</v>
      </c>
      <c r="AV667" s="20">
        <f t="shared" si="6652"/>
        <v>-0.00000009287723406</v>
      </c>
      <c r="AW667" s="20">
        <f t="shared" si="6652"/>
        <v>-0.0000002472567559</v>
      </c>
      <c r="AX667" s="20">
        <f t="shared" si="6652"/>
        <v>-0.0000002754186752</v>
      </c>
      <c r="AY667" s="20"/>
      <c r="AZ667" s="20">
        <f t="shared" ref="AZ667:BD667" si="6653">$AD667*AE667</f>
        <v>0.0000001449874929</v>
      </c>
      <c r="BA667" s="20">
        <f t="shared" si="6653"/>
        <v>-0.0000001238373096</v>
      </c>
      <c r="BB667" s="20">
        <f t="shared" si="6653"/>
        <v>-0.0000001239722148</v>
      </c>
      <c r="BC667" s="20">
        <f t="shared" si="6653"/>
        <v>-0.0000003300374733</v>
      </c>
      <c r="BD667" s="20">
        <f t="shared" si="6653"/>
        <v>-0.0000003676279069</v>
      </c>
      <c r="BE667" s="20"/>
      <c r="BF667" s="20">
        <f t="shared" ref="BF667:BI667" si="6654">$AE667*AF667</f>
        <v>-0.0000001232258254</v>
      </c>
      <c r="BG667" s="20">
        <f t="shared" si="6654"/>
        <v>-0.0000001233600644</v>
      </c>
      <c r="BH667" s="20">
        <f t="shared" si="6654"/>
        <v>-0.0000003284078133</v>
      </c>
      <c r="BI667" s="20">
        <f t="shared" si="6654"/>
        <v>-0.0000003658126328</v>
      </c>
      <c r="BJ667" s="20"/>
      <c r="BK667" s="20">
        <f t="shared" ref="BK667:BM667" si="6655">$AF667*AG667</f>
        <v>0.0000001053648021</v>
      </c>
      <c r="BL667" s="20">
        <f t="shared" si="6655"/>
        <v>0.0000002805010229</v>
      </c>
      <c r="BM667" s="20">
        <f t="shared" si="6655"/>
        <v>0.0000003124493802</v>
      </c>
      <c r="BN667" s="20"/>
      <c r="BO667" s="20">
        <f t="shared" ref="BO667:BP667" si="6656">$AG667*AH667</f>
        <v>0.0000002808065936</v>
      </c>
      <c r="BP667" s="20">
        <f t="shared" si="6656"/>
        <v>0.0000003127897545</v>
      </c>
      <c r="BQ667" s="20"/>
      <c r="BR667" s="20">
        <f t="shared" si="27"/>
        <v>0.0000008327054608</v>
      </c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/>
      <c r="DB667" s="20"/>
      <c r="DC667" s="20"/>
      <c r="DD667" s="20"/>
      <c r="DE667" s="20"/>
    </row>
    <row r="668" ht="15.75" customHeight="1">
      <c r="A668" s="86">
        <v>45126.0</v>
      </c>
      <c r="B668" s="490">
        <v>0.048499999999999995</v>
      </c>
      <c r="C668" s="490">
        <v>0.047400000000000005</v>
      </c>
      <c r="D668" s="490">
        <v>0.0527</v>
      </c>
      <c r="E668" s="20">
        <v>0.041589999999999995</v>
      </c>
      <c r="F668" s="20">
        <v>0.04439</v>
      </c>
      <c r="G668" s="20">
        <v>0.00964</v>
      </c>
      <c r="H668" s="20">
        <v>0.01528</v>
      </c>
      <c r="I668" s="20" t="s">
        <v>185</v>
      </c>
      <c r="J668" s="20"/>
      <c r="K668" s="86">
        <v>45126.0</v>
      </c>
      <c r="L668" s="89">
        <v>0.8931</v>
      </c>
      <c r="M668" s="89">
        <v>139.71</v>
      </c>
      <c r="N668" s="20"/>
      <c r="O668" s="20"/>
      <c r="P668" s="20"/>
      <c r="Q668" s="20"/>
      <c r="R668" s="20"/>
      <c r="S668" s="86">
        <v>45126.0</v>
      </c>
      <c r="T668" s="20">
        <f t="shared" ref="T668:V668" si="6657">(1+B668)*1</f>
        <v>1.0485</v>
      </c>
      <c r="U668" s="20">
        <f t="shared" si="6657"/>
        <v>1.0474</v>
      </c>
      <c r="V668" s="20">
        <f t="shared" si="6657"/>
        <v>1.0527</v>
      </c>
      <c r="W668" s="91">
        <f t="shared" ref="W668:X668" si="6658">(1+E668)*$L668</f>
        <v>0.930244029</v>
      </c>
      <c r="X668" s="91">
        <f t="shared" si="6658"/>
        <v>0.932744709</v>
      </c>
      <c r="Y668" s="91">
        <f t="shared" ref="Y668:Z668" si="6659">(1+G668)*$M668</f>
        <v>141.0568044</v>
      </c>
      <c r="Z668" s="91">
        <f t="shared" si="6659"/>
        <v>141.8447688</v>
      </c>
      <c r="AA668" s="20"/>
      <c r="AB668" s="86">
        <v>45126.0</v>
      </c>
      <c r="AC668" s="92">
        <f t="shared" ref="AC668:AI668" si="6660">LN(T668/T667)</f>
        <v>-0.0003814246256</v>
      </c>
      <c r="AD668" s="92">
        <f t="shared" si="6660"/>
        <v>-0.0002863825135</v>
      </c>
      <c r="AE668" s="92">
        <f t="shared" si="6660"/>
        <v>-0.0001899696054</v>
      </c>
      <c r="AF668" s="92">
        <f t="shared" si="6660"/>
        <v>0.002383710824</v>
      </c>
      <c r="AG668" s="92">
        <f t="shared" si="6660"/>
        <v>0.002231393409</v>
      </c>
      <c r="AH668" s="92">
        <f t="shared" si="6660"/>
        <v>0.006055784727</v>
      </c>
      <c r="AI668" s="92">
        <f t="shared" si="6660"/>
        <v>0.005948119074</v>
      </c>
      <c r="AJ668" s="20"/>
      <c r="AK668" s="20">
        <f t="shared" ref="AK668:AQ668" si="6661">AC668*AC668</f>
        <v>0.000000145484745</v>
      </c>
      <c r="AL668" s="20">
        <f t="shared" si="6661"/>
        <v>0.00000008201494406</v>
      </c>
      <c r="AM668" s="20">
        <f t="shared" si="6661"/>
        <v>0.00000003608845099</v>
      </c>
      <c r="AN668" s="20">
        <f t="shared" si="6661"/>
        <v>0.000005682077291</v>
      </c>
      <c r="AO668" s="20">
        <f t="shared" si="6661"/>
        <v>0.000004979116546</v>
      </c>
      <c r="AP668" s="20">
        <f t="shared" si="6661"/>
        <v>0.00003667252866</v>
      </c>
      <c r="AQ668" s="20">
        <f t="shared" si="6661"/>
        <v>0.00003538012052</v>
      </c>
      <c r="AR668" s="20"/>
      <c r="AS668" s="20">
        <f t="shared" ref="AS668:AX668" si="6662">$AC668*AD668</f>
        <v>0.000000109233343</v>
      </c>
      <c r="AT668" s="20">
        <f t="shared" si="6662"/>
        <v>0.00000007245908563</v>
      </c>
      <c r="AU668" s="20">
        <f t="shared" si="6662"/>
        <v>-0.0000009092060084</v>
      </c>
      <c r="AV668" s="20">
        <f t="shared" si="6662"/>
        <v>-0.0000008511083956</v>
      </c>
      <c r="AW668" s="20">
        <f t="shared" si="6662"/>
        <v>-0.000002309825422</v>
      </c>
      <c r="AX668" s="20">
        <f t="shared" si="6662"/>
        <v>-0.000002268759091</v>
      </c>
      <c r="AY668" s="20"/>
      <c r="AZ668" s="20">
        <f t="shared" ref="AZ668:BD668" si="6663">$AD668*AE668</f>
        <v>0.0000000544039731</v>
      </c>
      <c r="BA668" s="20">
        <f t="shared" si="6663"/>
        <v>-0.0000006826530972</v>
      </c>
      <c r="BB668" s="20">
        <f t="shared" si="6663"/>
        <v>-0.0000006390320532</v>
      </c>
      <c r="BC668" s="20">
        <f t="shared" si="6663"/>
        <v>-0.000001734270852</v>
      </c>
      <c r="BD668" s="20">
        <f t="shared" si="6663"/>
        <v>-0.000001703437291</v>
      </c>
      <c r="BE668" s="20"/>
      <c r="BF668" s="20">
        <f t="shared" ref="BF668:BI668" si="6664">$AE668*AF668</f>
        <v>-0.0000004528326046</v>
      </c>
      <c r="BG668" s="20">
        <f t="shared" si="6664"/>
        <v>-0.0000004238969255</v>
      </c>
      <c r="BH668" s="20">
        <f t="shared" si="6664"/>
        <v>-0.000001150415035</v>
      </c>
      <c r="BI668" s="20">
        <f t="shared" si="6664"/>
        <v>-0.000001129961834</v>
      </c>
      <c r="BJ668" s="20"/>
      <c r="BK668" s="20">
        <f t="shared" ref="BK668:BM668" si="6665">$AF668*AG668</f>
        <v>0.000005318996621</v>
      </c>
      <c r="BL668" s="20">
        <f t="shared" si="6665"/>
        <v>0.0000144352396</v>
      </c>
      <c r="BM668" s="20">
        <f t="shared" si="6665"/>
        <v>0.00001417859582</v>
      </c>
      <c r="BN668" s="20"/>
      <c r="BO668" s="20">
        <f t="shared" ref="BO668:BP668" si="6666">$AG668*AH668</f>
        <v>0.00001351283813</v>
      </c>
      <c r="BP668" s="20">
        <f t="shared" si="6666"/>
        <v>0.0000132725937</v>
      </c>
      <c r="BQ668" s="20"/>
      <c r="BR668" s="20">
        <f t="shared" si="27"/>
        <v>0.00003602052864</v>
      </c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0"/>
      <c r="DB668" s="20"/>
      <c r="DC668" s="20"/>
      <c r="DD668" s="20"/>
      <c r="DE668" s="20"/>
    </row>
    <row r="669" ht="15.75" customHeight="1">
      <c r="A669" s="86">
        <v>45127.0</v>
      </c>
      <c r="B669" s="490">
        <v>0.048600000000000004</v>
      </c>
      <c r="C669" s="490">
        <v>0.0479</v>
      </c>
      <c r="D669" s="490">
        <v>0.0529</v>
      </c>
      <c r="E669" s="20">
        <v>0.04157</v>
      </c>
      <c r="F669" s="20">
        <v>0.044500000000000005</v>
      </c>
      <c r="G669" s="20">
        <v>0.00971</v>
      </c>
      <c r="H669" s="20">
        <v>0.01579</v>
      </c>
      <c r="I669" s="20" t="s">
        <v>185</v>
      </c>
      <c r="J669" s="20"/>
      <c r="K669" s="86">
        <v>45127.0</v>
      </c>
      <c r="L669" s="89">
        <v>0.8986</v>
      </c>
      <c r="M669" s="89">
        <v>140.09</v>
      </c>
      <c r="N669" s="20"/>
      <c r="O669" s="20"/>
      <c r="P669" s="20"/>
      <c r="Q669" s="20"/>
      <c r="R669" s="20"/>
      <c r="S669" s="86">
        <v>45127.0</v>
      </c>
      <c r="T669" s="20">
        <f t="shared" ref="T669:V669" si="6667">(1+B669)*1</f>
        <v>1.0486</v>
      </c>
      <c r="U669" s="20">
        <f t="shared" si="6667"/>
        <v>1.0479</v>
      </c>
      <c r="V669" s="20">
        <f t="shared" si="6667"/>
        <v>1.0529</v>
      </c>
      <c r="W669" s="91">
        <f t="shared" ref="W669:X669" si="6668">(1+E669)*$L669</f>
        <v>0.935954802</v>
      </c>
      <c r="X669" s="91">
        <f t="shared" si="6668"/>
        <v>0.9385877</v>
      </c>
      <c r="Y669" s="91">
        <f t="shared" ref="Y669:Z669" si="6669">(1+G669)*$M669</f>
        <v>141.4502739</v>
      </c>
      <c r="Z669" s="91">
        <f t="shared" si="6669"/>
        <v>142.3020211</v>
      </c>
      <c r="AA669" s="20"/>
      <c r="AB669" s="86">
        <v>45127.0</v>
      </c>
      <c r="AC669" s="92">
        <f t="shared" ref="AC669:AI669" si="6670">LN(T669/T668)</f>
        <v>0.00009536979646</v>
      </c>
      <c r="AD669" s="92">
        <f t="shared" si="6670"/>
        <v>0.0004772586355</v>
      </c>
      <c r="AE669" s="92">
        <f t="shared" si="6670"/>
        <v>0.0001899696054</v>
      </c>
      <c r="AF669" s="92">
        <f t="shared" si="6670"/>
        <v>0.006120238349</v>
      </c>
      <c r="AG669" s="92">
        <f t="shared" si="6670"/>
        <v>0.006244759039</v>
      </c>
      <c r="AH669" s="92">
        <f t="shared" si="6670"/>
        <v>0.002785556785</v>
      </c>
      <c r="AI669" s="92">
        <f t="shared" si="6670"/>
        <v>0.003218425905</v>
      </c>
      <c r="AJ669" s="20"/>
      <c r="AK669" s="20">
        <f t="shared" ref="AK669:AQ669" si="6671">AC669*AC669</f>
        <v>0.000000009095398076</v>
      </c>
      <c r="AL669" s="20">
        <f t="shared" si="6671"/>
        <v>0.0000002277758052</v>
      </c>
      <c r="AM669" s="20">
        <f t="shared" si="6671"/>
        <v>0.00000003608845099</v>
      </c>
      <c r="AN669" s="20">
        <f t="shared" si="6671"/>
        <v>0.00003745731744</v>
      </c>
      <c r="AO669" s="20">
        <f t="shared" si="6671"/>
        <v>0.00003899701546</v>
      </c>
      <c r="AP669" s="20">
        <f t="shared" si="6671"/>
        <v>0.000007759326604</v>
      </c>
      <c r="AQ669" s="20">
        <f t="shared" si="6671"/>
        <v>0.0000103582653</v>
      </c>
      <c r="AR669" s="20"/>
      <c r="AS669" s="20">
        <f t="shared" ref="AS669:AX669" si="6672">$AC669*AD669</f>
        <v>0.00000004551605893</v>
      </c>
      <c r="AT669" s="20">
        <f t="shared" si="6672"/>
        <v>0.0000000181173626</v>
      </c>
      <c r="AU669" s="20">
        <f t="shared" si="6672"/>
        <v>0.0000005836858856</v>
      </c>
      <c r="AV669" s="20">
        <f t="shared" si="6672"/>
        <v>0.0000005955613985</v>
      </c>
      <c r="AW669" s="20">
        <f t="shared" si="6672"/>
        <v>0.0000002656579836</v>
      </c>
      <c r="AX669" s="20">
        <f t="shared" si="6672"/>
        <v>0.0000003069406235</v>
      </c>
      <c r="AY669" s="20"/>
      <c r="AZ669" s="20">
        <f t="shared" ref="AZ669:BD669" si="6673">$AD669*AE669</f>
        <v>0.00000009066463468</v>
      </c>
      <c r="BA669" s="20">
        <f t="shared" si="6673"/>
        <v>0.000002920936603</v>
      </c>
      <c r="BB669" s="20">
        <f t="shared" si="6673"/>
        <v>0.000002980365178</v>
      </c>
      <c r="BC669" s="20">
        <f t="shared" si="6673"/>
        <v>0.00000132943103</v>
      </c>
      <c r="BD669" s="20">
        <f t="shared" si="6673"/>
        <v>0.000001536021556</v>
      </c>
      <c r="BE669" s="20"/>
      <c r="BF669" s="20">
        <f t="shared" ref="BF669:BI669" si="6674">$AE669*AF669</f>
        <v>0.000001162659264</v>
      </c>
      <c r="BG669" s="20">
        <f t="shared" si="6674"/>
        <v>0.000001186314411</v>
      </c>
      <c r="BH669" s="20">
        <f t="shared" si="6674"/>
        <v>0.0000005291711234</v>
      </c>
      <c r="BI669" s="20">
        <f t="shared" si="6674"/>
        <v>0.0000006114030993</v>
      </c>
      <c r="BJ669" s="20"/>
      <c r="BK669" s="20">
        <f t="shared" ref="BK669:BM669" si="6675">$AF669*AG669</f>
        <v>0.00003821941375</v>
      </c>
      <c r="BL669" s="20">
        <f t="shared" si="6675"/>
        <v>0.00001704827146</v>
      </c>
      <c r="BM669" s="20">
        <f t="shared" si="6675"/>
        <v>0.00001969753365</v>
      </c>
      <c r="BN669" s="20"/>
      <c r="BO669" s="20">
        <f t="shared" ref="BO669:BP669" si="6676">$AG669*AH669</f>
        <v>0.00001739513091</v>
      </c>
      <c r="BP669" s="20">
        <f t="shared" si="6676"/>
        <v>0.00002009829426</v>
      </c>
      <c r="BQ669" s="20"/>
      <c r="BR669" s="20">
        <f t="shared" si="27"/>
        <v>0.000008965108117</v>
      </c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20"/>
      <c r="CU669" s="20"/>
      <c r="CV669" s="20"/>
      <c r="CW669" s="20"/>
      <c r="CX669" s="20"/>
      <c r="CY669" s="20"/>
      <c r="CZ669" s="20"/>
      <c r="DA669" s="20"/>
      <c r="DB669" s="20"/>
      <c r="DC669" s="20"/>
      <c r="DD669" s="20"/>
      <c r="DE669" s="20"/>
    </row>
    <row r="670" ht="15.75" customHeight="1">
      <c r="A670" s="86">
        <v>45128.0</v>
      </c>
      <c r="B670" s="490">
        <v>0.049</v>
      </c>
      <c r="C670" s="490">
        <v>0.0484</v>
      </c>
      <c r="D670" s="490">
        <v>0.053200000000000004</v>
      </c>
      <c r="E670" s="20">
        <v>0.04182</v>
      </c>
      <c r="F670" s="20">
        <v>0.0447</v>
      </c>
      <c r="G670" s="20">
        <v>0.0097</v>
      </c>
      <c r="H670" s="20">
        <v>0.01502</v>
      </c>
      <c r="I670" s="20" t="s">
        <v>185</v>
      </c>
      <c r="J670" s="20"/>
      <c r="K670" s="86">
        <v>45128.0</v>
      </c>
      <c r="L670" s="89">
        <v>0.8996</v>
      </c>
      <c r="M670" s="89">
        <v>141.88</v>
      </c>
      <c r="N670" s="20"/>
      <c r="O670" s="20"/>
      <c r="P670" s="20"/>
      <c r="Q670" s="20"/>
      <c r="R670" s="20"/>
      <c r="S670" s="86">
        <v>45128.0</v>
      </c>
      <c r="T670" s="20">
        <f t="shared" ref="T670:V670" si="6677">(1+B670)*1</f>
        <v>1.049</v>
      </c>
      <c r="U670" s="20">
        <f t="shared" si="6677"/>
        <v>1.0484</v>
      </c>
      <c r="V670" s="20">
        <f t="shared" si="6677"/>
        <v>1.0532</v>
      </c>
      <c r="W670" s="91">
        <f t="shared" ref="W670:X670" si="6678">(1+E670)*$L670</f>
        <v>0.937221272</v>
      </c>
      <c r="X670" s="91">
        <f t="shared" si="6678"/>
        <v>0.93981212</v>
      </c>
      <c r="Y670" s="91">
        <f t="shared" ref="Y670:Z670" si="6679">(1+G670)*$M670</f>
        <v>143.256236</v>
      </c>
      <c r="Z670" s="91">
        <f t="shared" si="6679"/>
        <v>144.0110376</v>
      </c>
      <c r="AA670" s="20"/>
      <c r="AB670" s="86">
        <v>45128.0</v>
      </c>
      <c r="AC670" s="92">
        <f t="shared" ref="AC670:AI670" si="6680">LN(T670/T669)</f>
        <v>0.0003813882579</v>
      </c>
      <c r="AD670" s="92">
        <f t="shared" si="6680"/>
        <v>0.0004770309684</v>
      </c>
      <c r="AE670" s="92">
        <f t="shared" si="6680"/>
        <v>0.0002848867594</v>
      </c>
      <c r="AF670" s="92">
        <f t="shared" si="6680"/>
        <v>0.001352216922</v>
      </c>
      <c r="AG670" s="92">
        <f t="shared" si="6680"/>
        <v>0.001303684296</v>
      </c>
      <c r="AH670" s="92">
        <f t="shared" si="6680"/>
        <v>0.01268665281</v>
      </c>
      <c r="AI670" s="92">
        <f t="shared" si="6680"/>
        <v>0.01193823855</v>
      </c>
      <c r="AJ670" s="20"/>
      <c r="AK670" s="20">
        <f t="shared" ref="AK670:AQ670" si="6681">AC670*AC670</f>
        <v>0.0000001454570032</v>
      </c>
      <c r="AL670" s="20">
        <f t="shared" si="6681"/>
        <v>0.0000002275585448</v>
      </c>
      <c r="AM670" s="20">
        <f t="shared" si="6681"/>
        <v>0.0000000811604657</v>
      </c>
      <c r="AN670" s="20">
        <f t="shared" si="6681"/>
        <v>0.000001828490605</v>
      </c>
      <c r="AO670" s="20">
        <f t="shared" si="6681"/>
        <v>0.000001699592743</v>
      </c>
      <c r="AP670" s="20">
        <f t="shared" si="6681"/>
        <v>0.0001609511596</v>
      </c>
      <c r="AQ670" s="20">
        <f t="shared" si="6681"/>
        <v>0.0001425215397</v>
      </c>
      <c r="AR670" s="20"/>
      <c r="AS670" s="20">
        <f t="shared" ref="AS670:AX670" si="6682">$AC670*AD670</f>
        <v>0.00000018193401</v>
      </c>
      <c r="AT670" s="20">
        <f t="shared" si="6682"/>
        <v>0.0000001086524649</v>
      </c>
      <c r="AU670" s="20">
        <f t="shared" si="6682"/>
        <v>0.0000005157196563</v>
      </c>
      <c r="AV670" s="20">
        <f t="shared" si="6682"/>
        <v>0.0000004972098824</v>
      </c>
      <c r="AW670" s="20">
        <f t="shared" si="6682"/>
        <v>0.000004838540415</v>
      </c>
      <c r="AX670" s="20">
        <f t="shared" si="6682"/>
        <v>0.000004553104003</v>
      </c>
      <c r="AY670" s="20"/>
      <c r="AZ670" s="20">
        <f t="shared" ref="AZ670:BD670" si="6683">$AD670*AE670</f>
        <v>0.0000001358998067</v>
      </c>
      <c r="BA670" s="20">
        <f t="shared" si="6683"/>
        <v>0.0000006450493479</v>
      </c>
      <c r="BB670" s="20">
        <f t="shared" si="6683"/>
        <v>0.0000006218977821</v>
      </c>
      <c r="BC670" s="20">
        <f t="shared" si="6683"/>
        <v>0.000006051926277</v>
      </c>
      <c r="BD670" s="20">
        <f t="shared" si="6683"/>
        <v>0.000005694909497</v>
      </c>
      <c r="BE670" s="20"/>
      <c r="BF670" s="20">
        <f t="shared" ref="BF670:BI670" si="6684">$AE670*AF670</f>
        <v>0.0000003852286971</v>
      </c>
      <c r="BG670" s="20">
        <f t="shared" si="6684"/>
        <v>0.0000003714023944</v>
      </c>
      <c r="BH670" s="20">
        <f t="shared" si="6684"/>
        <v>0.000003614259408</v>
      </c>
      <c r="BI670" s="20">
        <f t="shared" si="6684"/>
        <v>0.000003401046094</v>
      </c>
      <c r="BJ670" s="20"/>
      <c r="BK670" s="20">
        <f t="shared" ref="BK670:BM670" si="6685">$AF670*AG670</f>
        <v>0.000001762863966</v>
      </c>
      <c r="BL670" s="20">
        <f t="shared" si="6685"/>
        <v>0.00001715510662</v>
      </c>
      <c r="BM670" s="20">
        <f t="shared" si="6685"/>
        <v>0.00001614308819</v>
      </c>
      <c r="BN670" s="20"/>
      <c r="BO670" s="20">
        <f t="shared" ref="BO670:BP670" si="6686">$AG670*AH670</f>
        <v>0.00001653939004</v>
      </c>
      <c r="BP670" s="20">
        <f t="shared" si="6686"/>
        <v>0.00001556369412</v>
      </c>
      <c r="BQ670" s="20"/>
      <c r="BR670" s="20">
        <f t="shared" si="27"/>
        <v>0.0001514562877</v>
      </c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0"/>
      <c r="DB670" s="20"/>
      <c r="DC670" s="20"/>
      <c r="DD670" s="20"/>
      <c r="DE670" s="20"/>
    </row>
    <row r="671" ht="15.75" customHeight="1">
      <c r="A671" s="86">
        <v>45131.0</v>
      </c>
      <c r="B671" s="490">
        <v>0.049100000000000005</v>
      </c>
      <c r="C671" s="490">
        <v>0.0483</v>
      </c>
      <c r="D671" s="490">
        <v>0.053200000000000004</v>
      </c>
      <c r="E671" s="20">
        <v>0.04181</v>
      </c>
      <c r="F671" s="20">
        <v>0.04463</v>
      </c>
      <c r="G671" s="20">
        <v>0.0095</v>
      </c>
      <c r="H671" s="20">
        <v>0.015349999999999999</v>
      </c>
      <c r="I671" s="20" t="s">
        <v>185</v>
      </c>
      <c r="J671" s="20"/>
      <c r="K671" s="86">
        <v>45131.0</v>
      </c>
      <c r="L671" s="89">
        <v>0.904</v>
      </c>
      <c r="M671" s="89">
        <v>141.5</v>
      </c>
      <c r="N671" s="20"/>
      <c r="O671" s="20"/>
      <c r="P671" s="20"/>
      <c r="Q671" s="20"/>
      <c r="R671" s="20"/>
      <c r="S671" s="86">
        <v>45131.0</v>
      </c>
      <c r="T671" s="20">
        <f t="shared" ref="T671:V671" si="6687">(1+B671)*1</f>
        <v>1.0491</v>
      </c>
      <c r="U671" s="20">
        <f t="shared" si="6687"/>
        <v>1.0483</v>
      </c>
      <c r="V671" s="20">
        <f t="shared" si="6687"/>
        <v>1.0532</v>
      </c>
      <c r="W671" s="91">
        <f t="shared" ref="W671:X671" si="6688">(1+E671)*$L671</f>
        <v>0.94179624</v>
      </c>
      <c r="X671" s="91">
        <f t="shared" si="6688"/>
        <v>0.94434552</v>
      </c>
      <c r="Y671" s="91">
        <f t="shared" ref="Y671:Z671" si="6689">(1+G671)*$M671</f>
        <v>142.84425</v>
      </c>
      <c r="Z671" s="91">
        <f t="shared" si="6689"/>
        <v>143.672025</v>
      </c>
      <c r="AA671" s="20"/>
      <c r="AB671" s="86">
        <v>45131.0</v>
      </c>
      <c r="AC671" s="92">
        <f t="shared" ref="AC671:AI671" si="6690">LN(T671/T670)</f>
        <v>0.00009532434114</v>
      </c>
      <c r="AD671" s="92">
        <f t="shared" si="6690"/>
        <v>-0.00009538799072</v>
      </c>
      <c r="AE671" s="92">
        <f t="shared" si="6690"/>
        <v>0</v>
      </c>
      <c r="AF671" s="92">
        <f t="shared" si="6690"/>
        <v>0.004869541674</v>
      </c>
      <c r="AG671" s="92">
        <f t="shared" si="6690"/>
        <v>0.00481213318</v>
      </c>
      <c r="AH671" s="92">
        <f t="shared" si="6690"/>
        <v>-0.00288001108</v>
      </c>
      <c r="AI671" s="92">
        <f t="shared" si="6690"/>
        <v>-0.002356848915</v>
      </c>
      <c r="AJ671" s="20"/>
      <c r="AK671" s="20">
        <f t="shared" ref="AK671:AQ671" si="6691">AC671*AC671</f>
        <v>0.000000009086730014</v>
      </c>
      <c r="AL671" s="20">
        <f t="shared" si="6691"/>
        <v>0.000000009098868774</v>
      </c>
      <c r="AM671" s="20">
        <f t="shared" si="6691"/>
        <v>0</v>
      </c>
      <c r="AN671" s="20">
        <f t="shared" si="6691"/>
        <v>0.00002371243611</v>
      </c>
      <c r="AO671" s="20">
        <f t="shared" si="6691"/>
        <v>0.00002315662574</v>
      </c>
      <c r="AP671" s="20">
        <f t="shared" si="6691"/>
        <v>0.000008294463818</v>
      </c>
      <c r="AQ671" s="20">
        <f t="shared" si="6691"/>
        <v>0.000005554736807</v>
      </c>
      <c r="AR671" s="20"/>
      <c r="AS671" s="20">
        <f t="shared" ref="AS671:AX671" si="6692">$AC671*AD671</f>
        <v>-0.000000009092797369</v>
      </c>
      <c r="AT671" s="20">
        <f t="shared" si="6692"/>
        <v>0</v>
      </c>
      <c r="AU671" s="20">
        <f t="shared" si="6692"/>
        <v>0.0000004641858517</v>
      </c>
      <c r="AV671" s="20">
        <f t="shared" si="6692"/>
        <v>0.0000004587134249</v>
      </c>
      <c r="AW671" s="20">
        <f t="shared" si="6692"/>
        <v>-0.0000002745351586</v>
      </c>
      <c r="AX671" s="20">
        <f t="shared" si="6692"/>
        <v>-0.00000022466507</v>
      </c>
      <c r="AY671" s="20"/>
      <c r="AZ671" s="20">
        <f t="shared" ref="AZ671:BD671" si="6693">$AD671*AE671</f>
        <v>0</v>
      </c>
      <c r="BA671" s="20">
        <f t="shared" si="6693"/>
        <v>-0.000000464495796</v>
      </c>
      <c r="BB671" s="20">
        <f t="shared" si="6693"/>
        <v>-0.0000004590197152</v>
      </c>
      <c r="BC671" s="20">
        <f t="shared" si="6693"/>
        <v>0.0000002747184701</v>
      </c>
      <c r="BD671" s="20">
        <f t="shared" si="6693"/>
        <v>0.0000002248150824</v>
      </c>
      <c r="BE671" s="20"/>
      <c r="BF671" s="20">
        <f t="shared" ref="BF671:BI671" si="6694">$AE671*AF671</f>
        <v>0</v>
      </c>
      <c r="BG671" s="20">
        <f t="shared" si="6694"/>
        <v>0</v>
      </c>
      <c r="BH671" s="20">
        <f t="shared" si="6694"/>
        <v>0</v>
      </c>
      <c r="BI671" s="20">
        <f t="shared" si="6694"/>
        <v>0</v>
      </c>
      <c r="BJ671" s="20"/>
      <c r="BK671" s="20">
        <f t="shared" ref="BK671:BM671" si="6695">$AF671*AG671</f>
        <v>0.00002343288306</v>
      </c>
      <c r="BL671" s="20">
        <f t="shared" si="6695"/>
        <v>-0.00001402433397</v>
      </c>
      <c r="BM671" s="20">
        <f t="shared" si="6695"/>
        <v>-0.00001147677401</v>
      </c>
      <c r="BN671" s="20"/>
      <c r="BO671" s="20">
        <f t="shared" ref="BO671:BP671" si="6696">$AG671*AH671</f>
        <v>-0.00001385899688</v>
      </c>
      <c r="BP671" s="20">
        <f t="shared" si="6696"/>
        <v>-0.00001134147086</v>
      </c>
      <c r="BQ671" s="20"/>
      <c r="BR671" s="20">
        <f t="shared" si="27"/>
        <v>0.000006787750987</v>
      </c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0"/>
      <c r="DB671" s="20"/>
      <c r="DC671" s="20"/>
      <c r="DD671" s="20"/>
      <c r="DE671" s="20"/>
    </row>
    <row r="672" ht="15.75" customHeight="1">
      <c r="A672" s="86">
        <v>45132.0</v>
      </c>
      <c r="B672" s="490">
        <v>0.049</v>
      </c>
      <c r="C672" s="490">
        <v>0.0484</v>
      </c>
      <c r="D672" s="490">
        <v>0.0533</v>
      </c>
      <c r="E672" s="20">
        <v>0.04188</v>
      </c>
      <c r="F672" s="20">
        <v>0.04468</v>
      </c>
      <c r="G672" s="20">
        <v>0.00951</v>
      </c>
      <c r="H672" s="20">
        <v>0.015300000000000001</v>
      </c>
      <c r="I672" s="20" t="s">
        <v>185</v>
      </c>
      <c r="J672" s="20"/>
      <c r="K672" s="86">
        <v>45132.0</v>
      </c>
      <c r="L672" s="89">
        <v>0.9048</v>
      </c>
      <c r="M672" s="89">
        <v>140.93</v>
      </c>
      <c r="N672" s="20"/>
      <c r="O672" s="20"/>
      <c r="P672" s="20"/>
      <c r="Q672" s="20"/>
      <c r="R672" s="20"/>
      <c r="S672" s="86">
        <v>45132.0</v>
      </c>
      <c r="T672" s="20">
        <f t="shared" ref="T672:V672" si="6697">(1+B672)*1</f>
        <v>1.049</v>
      </c>
      <c r="U672" s="20">
        <f t="shared" si="6697"/>
        <v>1.0484</v>
      </c>
      <c r="V672" s="20">
        <f t="shared" si="6697"/>
        <v>1.0533</v>
      </c>
      <c r="W672" s="91">
        <f t="shared" ref="W672:X672" si="6698">(1+E672)*$L672</f>
        <v>0.942693024</v>
      </c>
      <c r="X672" s="91">
        <f t="shared" si="6698"/>
        <v>0.945226464</v>
      </c>
      <c r="Y672" s="91">
        <f t="shared" ref="Y672:Z672" si="6699">(1+G672)*$M672</f>
        <v>142.2702443</v>
      </c>
      <c r="Z672" s="91">
        <f t="shared" si="6699"/>
        <v>143.086229</v>
      </c>
      <c r="AA672" s="20"/>
      <c r="AB672" s="86">
        <v>45132.0</v>
      </c>
      <c r="AC672" s="92">
        <f t="shared" ref="AC672:AI672" si="6700">LN(T672/T671)</f>
        <v>-0.00009532434114</v>
      </c>
      <c r="AD672" s="92">
        <f t="shared" si="6700"/>
        <v>0.00009538799072</v>
      </c>
      <c r="AE672" s="92">
        <f t="shared" si="6700"/>
        <v>0.00009494422034</v>
      </c>
      <c r="AF672" s="92">
        <f t="shared" si="6700"/>
        <v>0.0009517529071</v>
      </c>
      <c r="AG672" s="92">
        <f t="shared" si="6700"/>
        <v>0.0009324271013</v>
      </c>
      <c r="AH672" s="92">
        <f t="shared" si="6700"/>
        <v>-0.004026498035</v>
      </c>
      <c r="AI672" s="92">
        <f t="shared" si="6700"/>
        <v>-0.004085649195</v>
      </c>
      <c r="AJ672" s="20"/>
      <c r="AK672" s="20">
        <f t="shared" ref="AK672:AQ672" si="6701">AC672*AC672</f>
        <v>0.000000009086730014</v>
      </c>
      <c r="AL672" s="20">
        <f t="shared" si="6701"/>
        <v>0.000000009098868774</v>
      </c>
      <c r="AM672" s="20">
        <f t="shared" si="6701"/>
        <v>0.000000009014404976</v>
      </c>
      <c r="AN672" s="20">
        <f t="shared" si="6701"/>
        <v>0.0000009058335962</v>
      </c>
      <c r="AO672" s="20">
        <f t="shared" si="6701"/>
        <v>0.0000008694202992</v>
      </c>
      <c r="AP672" s="20">
        <f t="shared" si="6701"/>
        <v>0.00001621268643</v>
      </c>
      <c r="AQ672" s="20">
        <f t="shared" si="6701"/>
        <v>0.00001669252935</v>
      </c>
      <c r="AR672" s="20"/>
      <c r="AS672" s="20">
        <f t="shared" ref="AS672:AX672" si="6702">$AC672*AD672</f>
        <v>-0.000000009092797369</v>
      </c>
      <c r="AT672" s="20">
        <f t="shared" si="6702"/>
        <v>-0.000000009050495249</v>
      </c>
      <c r="AU672" s="20">
        <f t="shared" si="6702"/>
        <v>-0.0000000907252188</v>
      </c>
      <c r="AV672" s="20">
        <f t="shared" si="6702"/>
        <v>-0.00000008888299909</v>
      </c>
      <c r="AW672" s="20">
        <f t="shared" si="6702"/>
        <v>0.0000003838232723</v>
      </c>
      <c r="AX672" s="20">
        <f t="shared" si="6702"/>
        <v>0.0000003894618177</v>
      </c>
      <c r="AY672" s="20"/>
      <c r="AZ672" s="20">
        <f t="shared" ref="AZ672:BD672" si="6703">$AD672*AE672</f>
        <v>0.000000009056538409</v>
      </c>
      <c r="BA672" s="20">
        <f t="shared" si="6703"/>
        <v>0.00000009078579747</v>
      </c>
      <c r="BB672" s="20">
        <f t="shared" si="6703"/>
        <v>0.00000008894234769</v>
      </c>
      <c r="BC672" s="20">
        <f t="shared" si="6703"/>
        <v>-0.0000003840795572</v>
      </c>
      <c r="BD672" s="20">
        <f t="shared" si="6703"/>
        <v>-0.0000003897218676</v>
      </c>
      <c r="BE672" s="20"/>
      <c r="BF672" s="20">
        <f t="shared" ref="BF672:BI672" si="6704">$AE672*AF672</f>
        <v>0.00000009036343772</v>
      </c>
      <c r="BG672" s="20">
        <f t="shared" si="6704"/>
        <v>0.00000008852856415</v>
      </c>
      <c r="BH672" s="20">
        <f t="shared" si="6704"/>
        <v>-0.0000003822927166</v>
      </c>
      <c r="BI672" s="20">
        <f t="shared" si="6704"/>
        <v>-0.0000003879087775</v>
      </c>
      <c r="BJ672" s="20"/>
      <c r="BK672" s="20">
        <f t="shared" ref="BK672:BM672" si="6705">$AF672*AG672</f>
        <v>0.0000008874402043</v>
      </c>
      <c r="BL672" s="20">
        <f t="shared" si="6705"/>
        <v>-0.00000383223121</v>
      </c>
      <c r="BM672" s="20">
        <f t="shared" si="6705"/>
        <v>-0.000003888528499</v>
      </c>
      <c r="BN672" s="20"/>
      <c r="BO672" s="20">
        <f t="shared" ref="BO672:BP672" si="6706">$AG672*AH672</f>
        <v>-0.000003754415891</v>
      </c>
      <c r="BP672" s="20">
        <f t="shared" si="6706"/>
        <v>-0.000003809570036</v>
      </c>
      <c r="BQ672" s="20"/>
      <c r="BR672" s="20">
        <f t="shared" si="27"/>
        <v>0.00001645085846</v>
      </c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0"/>
      <c r="DB672" s="20"/>
      <c r="DC672" s="20"/>
      <c r="DD672" s="20"/>
      <c r="DE672" s="20"/>
    </row>
    <row r="673" ht="15.75" customHeight="1">
      <c r="A673" s="86">
        <v>45133.0</v>
      </c>
      <c r="B673" s="490">
        <v>0.049</v>
      </c>
      <c r="C673" s="490">
        <v>0.0484</v>
      </c>
      <c r="D673" s="490">
        <v>0.053200000000000004</v>
      </c>
      <c r="E673" s="20">
        <v>0.04185</v>
      </c>
      <c r="F673" s="20">
        <v>0.04469</v>
      </c>
      <c r="G673" s="20">
        <v>0.00947</v>
      </c>
      <c r="H673" s="20">
        <v>0.01518</v>
      </c>
      <c r="I673" s="20" t="s">
        <v>185</v>
      </c>
      <c r="J673" s="20"/>
      <c r="K673" s="86">
        <v>45133.0</v>
      </c>
      <c r="L673" s="89">
        <v>0.9022</v>
      </c>
      <c r="M673" s="89">
        <v>140.25</v>
      </c>
      <c r="N673" s="20"/>
      <c r="O673" s="20"/>
      <c r="P673" s="20"/>
      <c r="Q673" s="20"/>
      <c r="R673" s="20"/>
      <c r="S673" s="86">
        <v>45133.0</v>
      </c>
      <c r="T673" s="20">
        <f t="shared" ref="T673:V673" si="6707">(1+B673)*1</f>
        <v>1.049</v>
      </c>
      <c r="U673" s="20">
        <f t="shared" si="6707"/>
        <v>1.0484</v>
      </c>
      <c r="V673" s="20">
        <f t="shared" si="6707"/>
        <v>1.0532</v>
      </c>
      <c r="W673" s="91">
        <f t="shared" ref="W673:X673" si="6708">(1+E673)*$L673</f>
        <v>0.93995707</v>
      </c>
      <c r="X673" s="91">
        <f t="shared" si="6708"/>
        <v>0.942519318</v>
      </c>
      <c r="Y673" s="91">
        <f t="shared" ref="Y673:Z673" si="6709">(1+G673)*$M673</f>
        <v>141.5781675</v>
      </c>
      <c r="Z673" s="91">
        <f t="shared" si="6709"/>
        <v>142.378995</v>
      </c>
      <c r="AA673" s="20"/>
      <c r="AB673" s="86">
        <v>45133.0</v>
      </c>
      <c r="AC673" s="92">
        <f t="shared" ref="AC673:AI673" si="6710">LN(T673/T672)</f>
        <v>0</v>
      </c>
      <c r="AD673" s="92">
        <f t="shared" si="6710"/>
        <v>0</v>
      </c>
      <c r="AE673" s="92">
        <f t="shared" si="6710"/>
        <v>-0.00009494422034</v>
      </c>
      <c r="AF673" s="92">
        <f t="shared" si="6710"/>
        <v>-0.002906494345</v>
      </c>
      <c r="AG673" s="92">
        <f t="shared" si="6710"/>
        <v>-0.002868127564</v>
      </c>
      <c r="AH673" s="92">
        <f t="shared" si="6710"/>
        <v>-0.004876392769</v>
      </c>
      <c r="AI673" s="92">
        <f t="shared" si="6710"/>
        <v>-0.004954967453</v>
      </c>
      <c r="AJ673" s="20"/>
      <c r="AK673" s="20">
        <f t="shared" ref="AK673:AQ673" si="6711">AC673*AC673</f>
        <v>0</v>
      </c>
      <c r="AL673" s="20">
        <f t="shared" si="6711"/>
        <v>0</v>
      </c>
      <c r="AM673" s="20">
        <f t="shared" si="6711"/>
        <v>0.000000009014404976</v>
      </c>
      <c r="AN673" s="20">
        <f t="shared" si="6711"/>
        <v>0.000008447709378</v>
      </c>
      <c r="AO673" s="20">
        <f t="shared" si="6711"/>
        <v>0.000008226155725</v>
      </c>
      <c r="AP673" s="20">
        <f t="shared" si="6711"/>
        <v>0.00002377920644</v>
      </c>
      <c r="AQ673" s="20">
        <f t="shared" si="6711"/>
        <v>0.00002455170246</v>
      </c>
      <c r="AR673" s="20"/>
      <c r="AS673" s="20">
        <f t="shared" ref="AS673:AX673" si="6712">$AC673*AD673</f>
        <v>0</v>
      </c>
      <c r="AT673" s="20">
        <f t="shared" si="6712"/>
        <v>0</v>
      </c>
      <c r="AU673" s="20">
        <f t="shared" si="6712"/>
        <v>0</v>
      </c>
      <c r="AV673" s="20">
        <f t="shared" si="6712"/>
        <v>0</v>
      </c>
      <c r="AW673" s="20">
        <f t="shared" si="6712"/>
        <v>0</v>
      </c>
      <c r="AX673" s="20">
        <f t="shared" si="6712"/>
        <v>0</v>
      </c>
      <c r="AY673" s="20"/>
      <c r="AZ673" s="20">
        <f t="shared" ref="AZ673:BD673" si="6713">$AD673*AE673</f>
        <v>0</v>
      </c>
      <c r="BA673" s="20">
        <f t="shared" si="6713"/>
        <v>0</v>
      </c>
      <c r="BB673" s="20">
        <f t="shared" si="6713"/>
        <v>0</v>
      </c>
      <c r="BC673" s="20">
        <f t="shared" si="6713"/>
        <v>0</v>
      </c>
      <c r="BD673" s="20">
        <f t="shared" si="6713"/>
        <v>0</v>
      </c>
      <c r="BE673" s="20"/>
      <c r="BF673" s="20">
        <f t="shared" ref="BF673:BI673" si="6714">$AE673*AF673</f>
        <v>0.0000002759548395</v>
      </c>
      <c r="BG673" s="20">
        <f t="shared" si="6714"/>
        <v>0.0000002723121354</v>
      </c>
      <c r="BH673" s="20">
        <f t="shared" si="6714"/>
        <v>0.0000004629853095</v>
      </c>
      <c r="BI673" s="20">
        <f t="shared" si="6714"/>
        <v>0.0000004704455217</v>
      </c>
      <c r="BJ673" s="20"/>
      <c r="BK673" s="20">
        <f t="shared" ref="BK673:BM673" si="6715">$AF673*AG673</f>
        <v>0.000008336196547</v>
      </c>
      <c r="BL673" s="20">
        <f t="shared" si="6715"/>
        <v>0.00001417320801</v>
      </c>
      <c r="BM673" s="20">
        <f t="shared" si="6715"/>
        <v>0.00001440158488</v>
      </c>
      <c r="BN673" s="20"/>
      <c r="BO673" s="20">
        <f t="shared" ref="BO673:BP673" si="6716">$AG673*AH673</f>
        <v>0.00001398611652</v>
      </c>
      <c r="BP673" s="20">
        <f t="shared" si="6716"/>
        <v>0.00001421147873</v>
      </c>
      <c r="BQ673" s="20"/>
      <c r="BR673" s="20">
        <f t="shared" si="27"/>
        <v>0.00002416236746</v>
      </c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0"/>
      <c r="DB673" s="20"/>
      <c r="DC673" s="20"/>
      <c r="DD673" s="20"/>
      <c r="DE673" s="20"/>
    </row>
    <row r="674" ht="15.75" customHeight="1">
      <c r="A674" s="86">
        <v>45134.0</v>
      </c>
      <c r="B674" s="490">
        <v>0.048600000000000004</v>
      </c>
      <c r="C674" s="490">
        <v>0.0482</v>
      </c>
      <c r="D674" s="490">
        <v>0.0528</v>
      </c>
      <c r="E674" s="20">
        <v>0.041749999999999995</v>
      </c>
      <c r="F674" s="20">
        <v>0.04452</v>
      </c>
      <c r="G674" s="20">
        <v>0.00929</v>
      </c>
      <c r="H674" s="20">
        <v>0.015069999999999998</v>
      </c>
      <c r="I674" s="20" t="s">
        <v>185</v>
      </c>
      <c r="J674" s="20"/>
      <c r="K674" s="86">
        <v>45134.0</v>
      </c>
      <c r="L674" s="89">
        <v>0.9111</v>
      </c>
      <c r="M674" s="89">
        <v>139.6</v>
      </c>
      <c r="N674" s="20"/>
      <c r="O674" s="20"/>
      <c r="P674" s="20"/>
      <c r="Q674" s="20"/>
      <c r="R674" s="20"/>
      <c r="S674" s="86">
        <v>45134.0</v>
      </c>
      <c r="T674" s="20">
        <f t="shared" ref="T674:V674" si="6717">(1+B674)*1</f>
        <v>1.0486</v>
      </c>
      <c r="U674" s="20">
        <f t="shared" si="6717"/>
        <v>1.0482</v>
      </c>
      <c r="V674" s="20">
        <f t="shared" si="6717"/>
        <v>1.0528</v>
      </c>
      <c r="W674" s="91">
        <f t="shared" ref="W674:X674" si="6718">(1+E674)*$L674</f>
        <v>0.949138425</v>
      </c>
      <c r="X674" s="91">
        <f t="shared" si="6718"/>
        <v>0.951662172</v>
      </c>
      <c r="Y674" s="91">
        <f t="shared" ref="Y674:Z674" si="6719">(1+G674)*$M674</f>
        <v>140.896884</v>
      </c>
      <c r="Z674" s="91">
        <f t="shared" si="6719"/>
        <v>141.703772</v>
      </c>
      <c r="AA674" s="20"/>
      <c r="AB674" s="86">
        <v>45134.0</v>
      </c>
      <c r="AC674" s="92">
        <f t="shared" ref="AC674:AI674" si="6720">LN(T674/T673)</f>
        <v>-0.0003813882579</v>
      </c>
      <c r="AD674" s="92">
        <f t="shared" si="6720"/>
        <v>-0.0001907850812</v>
      </c>
      <c r="AE674" s="92">
        <f t="shared" si="6720"/>
        <v>-0.0003798670511</v>
      </c>
      <c r="AF674" s="92">
        <f t="shared" si="6720"/>
        <v>0.009720448032</v>
      </c>
      <c r="AG674" s="92">
        <f t="shared" si="6720"/>
        <v>0.009653694805</v>
      </c>
      <c r="AH674" s="92">
        <f t="shared" si="6720"/>
        <v>-0.004823681365</v>
      </c>
      <c r="AI674" s="92">
        <f t="shared" si="6720"/>
        <v>-0.004753715114</v>
      </c>
      <c r="AJ674" s="20"/>
      <c r="AK674" s="20">
        <f t="shared" ref="AK674:AQ674" si="6721">AC674*AC674</f>
        <v>0.0000001454570032</v>
      </c>
      <c r="AL674" s="20">
        <f t="shared" si="6721"/>
        <v>0.0000000363989472</v>
      </c>
      <c r="AM674" s="20">
        <f t="shared" si="6721"/>
        <v>0.0000001442989765</v>
      </c>
      <c r="AN674" s="20">
        <f t="shared" si="6721"/>
        <v>0.00009448710994</v>
      </c>
      <c r="AO674" s="20">
        <f t="shared" si="6721"/>
        <v>0.00009319382338</v>
      </c>
      <c r="AP674" s="20">
        <f t="shared" si="6721"/>
        <v>0.00002326790191</v>
      </c>
      <c r="AQ674" s="20">
        <f t="shared" si="6721"/>
        <v>0.00002259780738</v>
      </c>
      <c r="AR674" s="20"/>
      <c r="AS674" s="20">
        <f t="shared" ref="AS674:AX674" si="6722">$AC674*AD674</f>
        <v>0.00000007276318974</v>
      </c>
      <c r="AT674" s="20">
        <f t="shared" si="6722"/>
        <v>0.0000001448768328</v>
      </c>
      <c r="AU674" s="20">
        <f t="shared" si="6722"/>
        <v>-0.000003707264741</v>
      </c>
      <c r="AV674" s="20">
        <f t="shared" si="6722"/>
        <v>-0.000003681805844</v>
      </c>
      <c r="AW674" s="20">
        <f t="shared" si="6722"/>
        <v>0.000001839695432</v>
      </c>
      <c r="AX674" s="20">
        <f t="shared" si="6722"/>
        <v>0.000001813011126</v>
      </c>
      <c r="AY674" s="20"/>
      <c r="AZ674" s="20">
        <f t="shared" ref="AZ674:BD674" si="6723">$AD674*AE674</f>
        <v>0.00000007247296618</v>
      </c>
      <c r="BA674" s="20">
        <f t="shared" si="6723"/>
        <v>-0.000001854516467</v>
      </c>
      <c r="BB674" s="20">
        <f t="shared" si="6723"/>
        <v>-0.000001841780947</v>
      </c>
      <c r="BC674" s="20">
        <f t="shared" si="6723"/>
        <v>0.0000009202864408</v>
      </c>
      <c r="BD674" s="20">
        <f t="shared" si="6723"/>
        <v>0.0000009069379239</v>
      </c>
      <c r="BE674" s="20"/>
      <c r="BF674" s="20">
        <f t="shared" ref="BF674:BI674" si="6724">$AE674*AF674</f>
        <v>-0.000003692477929</v>
      </c>
      <c r="BG674" s="20">
        <f t="shared" si="6724"/>
        <v>-0.000003667120578</v>
      </c>
      <c r="BH674" s="20">
        <f t="shared" si="6724"/>
        <v>0.000001832357616</v>
      </c>
      <c r="BI674" s="20">
        <f t="shared" si="6724"/>
        <v>0.000001805779742</v>
      </c>
      <c r="BJ674" s="20"/>
      <c r="BK674" s="20">
        <f t="shared" ref="BK674:BM674" si="6725">$AF674*AG674</f>
        <v>0.00009383823867</v>
      </c>
      <c r="BL674" s="20">
        <f t="shared" si="6725"/>
        <v>-0.00004688834403</v>
      </c>
      <c r="BM674" s="20">
        <f t="shared" si="6725"/>
        <v>-0.00004620824072</v>
      </c>
      <c r="BN674" s="20"/>
      <c r="BO674" s="20">
        <f t="shared" ref="BO674:BP674" si="6726">$AG674*AH674</f>
        <v>-0.00004656634773</v>
      </c>
      <c r="BP674" s="20">
        <f t="shared" si="6726"/>
        <v>-0.0000458909149</v>
      </c>
      <c r="BQ674" s="20"/>
      <c r="BR674" s="20">
        <f t="shared" si="27"/>
        <v>0.00002293040701</v>
      </c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0"/>
      <c r="DB674" s="20"/>
      <c r="DC674" s="20"/>
      <c r="DD674" s="20"/>
      <c r="DE674" s="20"/>
    </row>
    <row r="675" ht="15.75" customHeight="1">
      <c r="A675" s="86">
        <v>45135.0</v>
      </c>
      <c r="B675" s="490">
        <v>0.049100000000000005</v>
      </c>
      <c r="C675" s="490">
        <v>0.049100000000000005</v>
      </c>
      <c r="D675" s="490">
        <v>0.053099999999999994</v>
      </c>
      <c r="E675" s="20">
        <v>0.04192</v>
      </c>
      <c r="F675" s="20">
        <v>0.0447</v>
      </c>
      <c r="G675" s="20">
        <v>0.009649999999999999</v>
      </c>
      <c r="H675" s="20">
        <v>0.015149999999999999</v>
      </c>
      <c r="I675" s="20" t="s">
        <v>185</v>
      </c>
      <c r="J675" s="20"/>
      <c r="K675" s="86">
        <v>45135.0</v>
      </c>
      <c r="L675" s="89">
        <v>0.9085</v>
      </c>
      <c r="M675" s="89">
        <v>141.2</v>
      </c>
      <c r="N675" s="20"/>
      <c r="O675" s="20"/>
      <c r="P675" s="20"/>
      <c r="Q675" s="20"/>
      <c r="R675" s="20"/>
      <c r="S675" s="86">
        <v>45135.0</v>
      </c>
      <c r="T675" s="20">
        <f t="shared" ref="T675:V675" si="6727">(1+B675)*1</f>
        <v>1.0491</v>
      </c>
      <c r="U675" s="20">
        <f t="shared" si="6727"/>
        <v>1.0491</v>
      </c>
      <c r="V675" s="20">
        <f t="shared" si="6727"/>
        <v>1.0531</v>
      </c>
      <c r="W675" s="91">
        <f t="shared" ref="W675:X675" si="6728">(1+E675)*$L675</f>
        <v>0.94658432</v>
      </c>
      <c r="X675" s="91">
        <f t="shared" si="6728"/>
        <v>0.94910995</v>
      </c>
      <c r="Y675" s="91">
        <f t="shared" ref="Y675:Z675" si="6729">(1+G675)*$M675</f>
        <v>142.56258</v>
      </c>
      <c r="Z675" s="91">
        <f t="shared" si="6729"/>
        <v>143.33918</v>
      </c>
      <c r="AA675" s="20"/>
      <c r="AB675" s="86">
        <v>45135.0</v>
      </c>
      <c r="AC675" s="92">
        <f t="shared" ref="AC675:AI675" si="6730">LN(T675/T674)</f>
        <v>0.000476712599</v>
      </c>
      <c r="AD675" s="92">
        <f t="shared" si="6730"/>
        <v>0.0008582463694</v>
      </c>
      <c r="AE675" s="92">
        <f t="shared" si="6730"/>
        <v>0.0002849138155</v>
      </c>
      <c r="AF675" s="92">
        <f t="shared" si="6730"/>
        <v>-0.002694599252</v>
      </c>
      <c r="AG675" s="92">
        <f t="shared" si="6730"/>
        <v>-0.002685459771</v>
      </c>
      <c r="AH675" s="92">
        <f t="shared" si="6730"/>
        <v>0.01175275752</v>
      </c>
      <c r="AI675" s="92">
        <f t="shared" si="6730"/>
        <v>0.01147494392</v>
      </c>
      <c r="AJ675" s="20"/>
      <c r="AK675" s="20">
        <f t="shared" ref="AK675:AQ675" si="6731">AC675*AC675</f>
        <v>0.0000002272549021</v>
      </c>
      <c r="AL675" s="20">
        <f t="shared" si="6731"/>
        <v>0.0000007365868305</v>
      </c>
      <c r="AM675" s="20">
        <f t="shared" si="6731"/>
        <v>0.00000008117588226</v>
      </c>
      <c r="AN675" s="20">
        <f t="shared" si="6731"/>
        <v>0.000007260865129</v>
      </c>
      <c r="AO675" s="20">
        <f t="shared" si="6731"/>
        <v>0.000007211694182</v>
      </c>
      <c r="AP675" s="20">
        <f t="shared" si="6731"/>
        <v>0.0001381273093</v>
      </c>
      <c r="AQ675" s="20">
        <f t="shared" si="6731"/>
        <v>0.0001316743381</v>
      </c>
      <c r="AR675" s="20"/>
      <c r="AS675" s="20">
        <f t="shared" ref="AS675:AX675" si="6732">$AC675*AD675</f>
        <v>0.0000004091368573</v>
      </c>
      <c r="AT675" s="20">
        <f t="shared" si="6732"/>
        <v>0.0000001358220055</v>
      </c>
      <c r="AU675" s="20">
        <f t="shared" si="6732"/>
        <v>-0.000001284549413</v>
      </c>
      <c r="AV675" s="20">
        <f t="shared" si="6732"/>
        <v>-0.000001280192507</v>
      </c>
      <c r="AW675" s="20">
        <f t="shared" si="6732"/>
        <v>0.000005602687581</v>
      </c>
      <c r="AX675" s="20">
        <f t="shared" si="6732"/>
        <v>0.000005470250341</v>
      </c>
      <c r="AY675" s="20"/>
      <c r="AZ675" s="20">
        <f t="shared" ref="AZ675:BD675" si="6733">$AD675*AE675</f>
        <v>0.0000002445262477</v>
      </c>
      <c r="BA675" s="20">
        <f t="shared" si="6733"/>
        <v>-0.000002312630025</v>
      </c>
      <c r="BB675" s="20">
        <f t="shared" si="6733"/>
        <v>-0.000002304786099</v>
      </c>
      <c r="BC675" s="20">
        <f t="shared" si="6733"/>
        <v>0.00001008676147</v>
      </c>
      <c r="BD675" s="20">
        <f t="shared" si="6733"/>
        <v>0.000009848328962</v>
      </c>
      <c r="BE675" s="20"/>
      <c r="BF675" s="20">
        <f t="shared" ref="BF675:BI675" si="6734">$AE675*AF675</f>
        <v>-0.0000007677285542</v>
      </c>
      <c r="BG675" s="20">
        <f t="shared" si="6734"/>
        <v>-0.0000007651245897</v>
      </c>
      <c r="BH675" s="20">
        <f t="shared" si="6734"/>
        <v>0.000003348522987</v>
      </c>
      <c r="BI675" s="20">
        <f t="shared" si="6734"/>
        <v>0.000003269370056</v>
      </c>
      <c r="BJ675" s="20"/>
      <c r="BK675" s="20">
        <f t="shared" ref="BK675:BM675" si="6735">$AF675*AG675</f>
        <v>0.000007236237891</v>
      </c>
      <c r="BL675" s="20">
        <f t="shared" si="6735"/>
        <v>-0.00003166897161</v>
      </c>
      <c r="BM675" s="20">
        <f t="shared" si="6735"/>
        <v>-0.00003092037532</v>
      </c>
      <c r="BN675" s="20"/>
      <c r="BO675" s="20">
        <f t="shared" ref="BO675:BP675" si="6736">$AG675*AH675</f>
        <v>-0.00003156155751</v>
      </c>
      <c r="BP675" s="20">
        <f t="shared" si="6736"/>
        <v>-0.00003081550028</v>
      </c>
      <c r="BQ675" s="20"/>
      <c r="BR675" s="20">
        <f t="shared" si="27"/>
        <v>0.0001348622335</v>
      </c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0"/>
      <c r="DB675" s="20"/>
      <c r="DC675" s="20"/>
      <c r="DD675" s="20"/>
      <c r="DE675" s="20"/>
    </row>
    <row r="676" ht="15.75" customHeight="1">
      <c r="A676" s="86">
        <v>45138.0</v>
      </c>
      <c r="B676" s="490">
        <v>0.049100000000000005</v>
      </c>
      <c r="C676" s="490">
        <v>0.049</v>
      </c>
      <c r="D676" s="490">
        <v>0.0529</v>
      </c>
      <c r="E676" s="20">
        <v>0.041870000000000004</v>
      </c>
      <c r="F676" s="20">
        <v>0.04456</v>
      </c>
      <c r="G676" s="20">
        <v>0.00998</v>
      </c>
      <c r="H676" s="20">
        <v>0.01678</v>
      </c>
      <c r="I676" s="20" t="s">
        <v>185</v>
      </c>
      <c r="J676" s="20"/>
      <c r="K676" s="86">
        <v>45138.0</v>
      </c>
      <c r="L676" s="89">
        <v>0.9094</v>
      </c>
      <c r="M676" s="89">
        <v>142.32</v>
      </c>
      <c r="N676" s="20"/>
      <c r="O676" s="20"/>
      <c r="P676" s="20"/>
      <c r="Q676" s="20"/>
      <c r="R676" s="20"/>
      <c r="S676" s="86">
        <v>45138.0</v>
      </c>
      <c r="T676" s="20">
        <f t="shared" ref="T676:V676" si="6737">(1+B676)*1</f>
        <v>1.0491</v>
      </c>
      <c r="U676" s="20">
        <f t="shared" si="6737"/>
        <v>1.049</v>
      </c>
      <c r="V676" s="20">
        <f t="shared" si="6737"/>
        <v>1.0529</v>
      </c>
      <c r="W676" s="91">
        <f t="shared" ref="W676:X676" si="6738">(1+E676)*$L676</f>
        <v>0.947476578</v>
      </c>
      <c r="X676" s="91">
        <f t="shared" si="6738"/>
        <v>0.949922864</v>
      </c>
      <c r="Y676" s="91">
        <f t="shared" ref="Y676:Z676" si="6739">(1+G676)*$M676</f>
        <v>143.7403536</v>
      </c>
      <c r="Z676" s="91">
        <f t="shared" si="6739"/>
        <v>144.7081296</v>
      </c>
      <c r="AA676" s="20"/>
      <c r="AB676" s="86">
        <v>45138.0</v>
      </c>
      <c r="AC676" s="92">
        <f t="shared" ref="AC676:AI676" si="6740">LN(T676/T675)</f>
        <v>0</v>
      </c>
      <c r="AD676" s="92">
        <f t="shared" si="6740"/>
        <v>-0.00009532434114</v>
      </c>
      <c r="AE676" s="92">
        <f t="shared" si="6740"/>
        <v>-0.0001899335238</v>
      </c>
      <c r="AF676" s="92">
        <f t="shared" si="6740"/>
        <v>0.000942164074</v>
      </c>
      <c r="AG676" s="92">
        <f t="shared" si="6740"/>
        <v>0.000856134811</v>
      </c>
      <c r="AH676" s="92">
        <f t="shared" si="6740"/>
        <v>0.008227510833</v>
      </c>
      <c r="AI676" s="92">
        <f t="shared" si="6740"/>
        <v>0.00950510462</v>
      </c>
      <c r="AJ676" s="20"/>
      <c r="AK676" s="20">
        <f t="shared" ref="AK676:AQ676" si="6741">AC676*AC676</f>
        <v>0</v>
      </c>
      <c r="AL676" s="20">
        <f t="shared" si="6741"/>
        <v>0.000000009086730014</v>
      </c>
      <c r="AM676" s="20">
        <f t="shared" si="6741"/>
        <v>0.00000003607474348</v>
      </c>
      <c r="AN676" s="20">
        <f t="shared" si="6741"/>
        <v>0.0000008876731423</v>
      </c>
      <c r="AO676" s="20">
        <f t="shared" si="6741"/>
        <v>0.0000007329668146</v>
      </c>
      <c r="AP676" s="20">
        <f t="shared" si="6741"/>
        <v>0.0000676919345</v>
      </c>
      <c r="AQ676" s="20">
        <f t="shared" si="6741"/>
        <v>0.00009034701385</v>
      </c>
      <c r="AR676" s="20"/>
      <c r="AS676" s="20">
        <f t="shared" ref="AS676:AX676" si="6742">$AC676*AD676</f>
        <v>0</v>
      </c>
      <c r="AT676" s="20">
        <f t="shared" si="6742"/>
        <v>0</v>
      </c>
      <c r="AU676" s="20">
        <f t="shared" si="6742"/>
        <v>0</v>
      </c>
      <c r="AV676" s="20">
        <f t="shared" si="6742"/>
        <v>0</v>
      </c>
      <c r="AW676" s="20">
        <f t="shared" si="6742"/>
        <v>0</v>
      </c>
      <c r="AX676" s="20">
        <f t="shared" si="6742"/>
        <v>0</v>
      </c>
      <c r="AY676" s="20"/>
      <c r="AZ676" s="20">
        <f t="shared" ref="AZ676:BD676" si="6743">$AD676*AE676</f>
        <v>0.00000001810528802</v>
      </c>
      <c r="BA676" s="20">
        <f t="shared" si="6743"/>
        <v>-0.0000000898111696</v>
      </c>
      <c r="BB676" s="20">
        <f t="shared" si="6743"/>
        <v>-0.00000008161048679</v>
      </c>
      <c r="BC676" s="20">
        <f t="shared" si="6743"/>
        <v>-0.0000007842820494</v>
      </c>
      <c r="BD676" s="20">
        <f t="shared" si="6743"/>
        <v>-0.0000009060678354</v>
      </c>
      <c r="BE676" s="20"/>
      <c r="BF676" s="20">
        <f t="shared" ref="BF676:BI676" si="6744">$AE676*AF676</f>
        <v>-0.0000001789485426</v>
      </c>
      <c r="BG676" s="20">
        <f t="shared" si="6744"/>
        <v>-0.0000001626087015</v>
      </c>
      <c r="BH676" s="20">
        <f t="shared" si="6744"/>
        <v>-0.000001562680125</v>
      </c>
      <c r="BI676" s="20">
        <f t="shared" si="6744"/>
        <v>-0.000001805338015</v>
      </c>
      <c r="BJ676" s="20"/>
      <c r="BK676" s="20">
        <f t="shared" ref="BK676:BM676" si="6745">$AF676*AG676</f>
        <v>0.0000008066194614</v>
      </c>
      <c r="BL676" s="20">
        <f t="shared" si="6745"/>
        <v>0.000007751665125</v>
      </c>
      <c r="BM676" s="20">
        <f t="shared" si="6745"/>
        <v>0.000008955368093</v>
      </c>
      <c r="BN676" s="20"/>
      <c r="BO676" s="20">
        <f t="shared" ref="BO676:BP676" si="6746">$AG676*AH676</f>
        <v>0.000007043858432</v>
      </c>
      <c r="BP676" s="20">
        <f t="shared" si="6746"/>
        <v>0.000008137650948</v>
      </c>
      <c r="BQ676" s="20"/>
      <c r="BR676" s="20">
        <f t="shared" si="27"/>
        <v>0.00007820335123</v>
      </c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0"/>
      <c r="DB676" s="20"/>
      <c r="DC676" s="20"/>
      <c r="DD676" s="20"/>
      <c r="DE676" s="20"/>
    </row>
    <row r="677" ht="15.75" customHeight="1">
      <c r="A677" s="86">
        <v>45139.0</v>
      </c>
      <c r="B677" s="490">
        <v>0.049</v>
      </c>
      <c r="C677" s="490">
        <v>0.049</v>
      </c>
      <c r="D677" s="490">
        <v>0.0529</v>
      </c>
      <c r="E677" s="20">
        <v>0.0418</v>
      </c>
      <c r="F677" s="20">
        <v>0.04452</v>
      </c>
      <c r="G677" s="20">
        <v>0.00998</v>
      </c>
      <c r="H677" s="20">
        <v>0.01652</v>
      </c>
      <c r="I677" s="20" t="s">
        <v>185</v>
      </c>
      <c r="J677" s="20"/>
      <c r="K677" s="86">
        <v>45139.0</v>
      </c>
      <c r="L677" s="89">
        <v>0.9105</v>
      </c>
      <c r="M677" s="89">
        <v>143.35</v>
      </c>
      <c r="N677" s="20"/>
      <c r="O677" s="20"/>
      <c r="P677" s="20"/>
      <c r="Q677" s="20"/>
      <c r="R677" s="20"/>
      <c r="S677" s="86">
        <v>45139.0</v>
      </c>
      <c r="T677" s="20">
        <f t="shared" ref="T677:V677" si="6747">(1+B677)*1</f>
        <v>1.049</v>
      </c>
      <c r="U677" s="20">
        <f t="shared" si="6747"/>
        <v>1.049</v>
      </c>
      <c r="V677" s="20">
        <f t="shared" si="6747"/>
        <v>1.0529</v>
      </c>
      <c r="W677" s="91">
        <f t="shared" ref="W677:X677" si="6748">(1+E677)*$L677</f>
        <v>0.9485589</v>
      </c>
      <c r="X677" s="91">
        <f t="shared" si="6748"/>
        <v>0.95103546</v>
      </c>
      <c r="Y677" s="91">
        <f t="shared" ref="Y677:Z677" si="6749">(1+G677)*$M677</f>
        <v>144.780633</v>
      </c>
      <c r="Z677" s="91">
        <f t="shared" si="6749"/>
        <v>145.718142</v>
      </c>
      <c r="AA677" s="20"/>
      <c r="AB677" s="86">
        <v>45139.0</v>
      </c>
      <c r="AC677" s="92">
        <f t="shared" ref="AC677:AI677" si="6750">LN(T677/T676)</f>
        <v>-0.00009532434114</v>
      </c>
      <c r="AD677" s="92">
        <f t="shared" si="6750"/>
        <v>0</v>
      </c>
      <c r="AE677" s="92">
        <f t="shared" si="6750"/>
        <v>0</v>
      </c>
      <c r="AF677" s="92">
        <f t="shared" si="6750"/>
        <v>0.001141668634</v>
      </c>
      <c r="AG677" s="92">
        <f t="shared" si="6750"/>
        <v>0.001170563408</v>
      </c>
      <c r="AH677" s="92">
        <f t="shared" si="6750"/>
        <v>0.007211148972</v>
      </c>
      <c r="AI677" s="92">
        <f t="shared" si="6750"/>
        <v>0.006955407073</v>
      </c>
      <c r="AJ677" s="20"/>
      <c r="AK677" s="20">
        <f t="shared" ref="AK677:AQ677" si="6751">AC677*AC677</f>
        <v>0.000000009086730014</v>
      </c>
      <c r="AL677" s="20">
        <f t="shared" si="6751"/>
        <v>0</v>
      </c>
      <c r="AM677" s="20">
        <f t="shared" si="6751"/>
        <v>0</v>
      </c>
      <c r="AN677" s="20">
        <f t="shared" si="6751"/>
        <v>0.000001303407271</v>
      </c>
      <c r="AO677" s="20">
        <f t="shared" si="6751"/>
        <v>0.000001370218692</v>
      </c>
      <c r="AP677" s="20">
        <f t="shared" si="6751"/>
        <v>0.00005200066949</v>
      </c>
      <c r="AQ677" s="20">
        <f t="shared" si="6751"/>
        <v>0.00004837768755</v>
      </c>
      <c r="AR677" s="20"/>
      <c r="AS677" s="20">
        <f t="shared" ref="AS677:AX677" si="6752">$AC677*AD677</f>
        <v>0</v>
      </c>
      <c r="AT677" s="20">
        <f t="shared" si="6752"/>
        <v>0</v>
      </c>
      <c r="AU677" s="20">
        <f t="shared" si="6752"/>
        <v>-0.0000001088288104</v>
      </c>
      <c r="AV677" s="20">
        <f t="shared" si="6752"/>
        <v>-0.0000001115831856</v>
      </c>
      <c r="AW677" s="20">
        <f t="shared" si="6752"/>
        <v>-0.0000006873980246</v>
      </c>
      <c r="AX677" s="20">
        <f t="shared" si="6752"/>
        <v>-0.0000006630195966</v>
      </c>
      <c r="AY677" s="20"/>
      <c r="AZ677" s="20">
        <f t="shared" ref="AZ677:BD677" si="6753">$AD677*AE677</f>
        <v>0</v>
      </c>
      <c r="BA677" s="20">
        <f t="shared" si="6753"/>
        <v>0</v>
      </c>
      <c r="BB677" s="20">
        <f t="shared" si="6753"/>
        <v>0</v>
      </c>
      <c r="BC677" s="20">
        <f t="shared" si="6753"/>
        <v>0</v>
      </c>
      <c r="BD677" s="20">
        <f t="shared" si="6753"/>
        <v>0</v>
      </c>
      <c r="BE677" s="20"/>
      <c r="BF677" s="20">
        <f t="shared" ref="BF677:BI677" si="6754">$AE677*AF677</f>
        <v>0</v>
      </c>
      <c r="BG677" s="20">
        <f t="shared" si="6754"/>
        <v>0</v>
      </c>
      <c r="BH677" s="20">
        <f t="shared" si="6754"/>
        <v>0</v>
      </c>
      <c r="BI677" s="20">
        <f t="shared" si="6754"/>
        <v>0</v>
      </c>
      <c r="BJ677" s="20"/>
      <c r="BK677" s="20">
        <f t="shared" ref="BK677:BM677" si="6755">$AF677*AG677</f>
        <v>0.000001336395528</v>
      </c>
      <c r="BL677" s="20">
        <f t="shared" si="6755"/>
        <v>0.0000082327426</v>
      </c>
      <c r="BM677" s="20">
        <f t="shared" si="6755"/>
        <v>0.000007940770095</v>
      </c>
      <c r="BN677" s="20"/>
      <c r="BO677" s="20">
        <f t="shared" ref="BO677:BP677" si="6756">$AG677*AH677</f>
        <v>0.000008441107116</v>
      </c>
      <c r="BP677" s="20">
        <f t="shared" si="6756"/>
        <v>0.000008141745007</v>
      </c>
      <c r="BQ677" s="20"/>
      <c r="BR677" s="20">
        <f t="shared" si="27"/>
        <v>0.00005015647656</v>
      </c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  <c r="CU677" s="20"/>
      <c r="CV677" s="20"/>
      <c r="CW677" s="20"/>
      <c r="CX677" s="20"/>
      <c r="CY677" s="20"/>
      <c r="CZ677" s="20"/>
      <c r="DA677" s="20"/>
      <c r="DB677" s="20"/>
      <c r="DC677" s="20"/>
      <c r="DD677" s="20"/>
      <c r="DE677" s="20"/>
    </row>
    <row r="678" ht="15.75" customHeight="1">
      <c r="A678" s="86">
        <v>45140.0</v>
      </c>
      <c r="B678" s="490">
        <v>0.0495</v>
      </c>
      <c r="C678" s="490">
        <v>0.049800000000000004</v>
      </c>
      <c r="D678" s="490">
        <v>0.0538</v>
      </c>
      <c r="E678" s="20">
        <v>0.04201</v>
      </c>
      <c r="F678" s="20">
        <v>0.04472</v>
      </c>
      <c r="G678" s="20">
        <v>0.01014</v>
      </c>
      <c r="H678" s="20">
        <v>0.01661</v>
      </c>
      <c r="I678" s="20" t="s">
        <v>185</v>
      </c>
      <c r="J678" s="20"/>
      <c r="K678" s="86">
        <v>45140.0</v>
      </c>
      <c r="L678" s="89">
        <v>0.9143</v>
      </c>
      <c r="M678" s="89">
        <v>143.34</v>
      </c>
      <c r="N678" s="20"/>
      <c r="O678" s="20"/>
      <c r="P678" s="20"/>
      <c r="Q678" s="20"/>
      <c r="R678" s="20"/>
      <c r="S678" s="86">
        <v>45140.0</v>
      </c>
      <c r="T678" s="20">
        <f t="shared" ref="T678:V678" si="6757">(1+B678)*1</f>
        <v>1.0495</v>
      </c>
      <c r="U678" s="20">
        <f t="shared" si="6757"/>
        <v>1.0498</v>
      </c>
      <c r="V678" s="20">
        <f t="shared" si="6757"/>
        <v>1.0538</v>
      </c>
      <c r="W678" s="91">
        <f t="shared" ref="W678:X678" si="6758">(1+E678)*$L678</f>
        <v>0.952709743</v>
      </c>
      <c r="X678" s="91">
        <f t="shared" si="6758"/>
        <v>0.955187496</v>
      </c>
      <c r="Y678" s="91">
        <f t="shared" ref="Y678:Z678" si="6759">(1+G678)*$M678</f>
        <v>144.7934676</v>
      </c>
      <c r="Z678" s="91">
        <f t="shared" si="6759"/>
        <v>145.7208774</v>
      </c>
      <c r="AA678" s="20"/>
      <c r="AB678" s="86">
        <v>45140.0</v>
      </c>
      <c r="AC678" s="92">
        <f t="shared" ref="AC678:AI678" si="6760">LN(T678/T677)</f>
        <v>0.0004765308644</v>
      </c>
      <c r="AD678" s="92">
        <f t="shared" si="6760"/>
        <v>0.0007623404219</v>
      </c>
      <c r="AE678" s="92">
        <f t="shared" si="6760"/>
        <v>0.0008544169125</v>
      </c>
      <c r="AF678" s="92">
        <f t="shared" si="6760"/>
        <v>0.004366399888</v>
      </c>
      <c r="AG678" s="92">
        <f t="shared" si="6760"/>
        <v>0.004356303184</v>
      </c>
      <c r="AH678" s="92">
        <f t="shared" si="6760"/>
        <v>0.00008864466803</v>
      </c>
      <c r="AI678" s="92">
        <f t="shared" si="6760"/>
        <v>0.00001877167996</v>
      </c>
      <c r="AJ678" s="20"/>
      <c r="AK678" s="20">
        <f t="shared" ref="AK678:AQ678" si="6761">AC678*AC678</f>
        <v>0.0000002270816647</v>
      </c>
      <c r="AL678" s="20">
        <f t="shared" si="6761"/>
        <v>0.0000005811629189</v>
      </c>
      <c r="AM678" s="20">
        <f t="shared" si="6761"/>
        <v>0.0000007300282603</v>
      </c>
      <c r="AN678" s="20">
        <f t="shared" si="6761"/>
        <v>0.00001906544798</v>
      </c>
      <c r="AO678" s="20">
        <f t="shared" si="6761"/>
        <v>0.00001897737743</v>
      </c>
      <c r="AP678" s="20">
        <f t="shared" si="6761"/>
        <v>0.00000000785787717</v>
      </c>
      <c r="AQ678" s="20">
        <f t="shared" si="6761"/>
        <v>0.0000000003523759685</v>
      </c>
      <c r="AR678" s="20"/>
      <c r="AS678" s="20">
        <f t="shared" ref="AS678:AX678" si="6762">$AC678*AD678</f>
        <v>0.0000003632787402</v>
      </c>
      <c r="AT678" s="20">
        <f t="shared" si="6762"/>
        <v>0.0000004071560299</v>
      </c>
      <c r="AU678" s="20">
        <f t="shared" si="6762"/>
        <v>0.000002080724313</v>
      </c>
      <c r="AV678" s="20">
        <f t="shared" si="6762"/>
        <v>0.000002075912922</v>
      </c>
      <c r="AW678" s="20">
        <f t="shared" si="6762"/>
        <v>0.00000004224192028</v>
      </c>
      <c r="AX678" s="20">
        <f t="shared" si="6762"/>
        <v>0.000000008945284878</v>
      </c>
      <c r="AY678" s="20"/>
      <c r="AZ678" s="20">
        <f t="shared" ref="AZ678:BD678" si="6763">$AD678*AE678</f>
        <v>0.0000006513565495</v>
      </c>
      <c r="BA678" s="20">
        <f t="shared" si="6763"/>
        <v>0.000003328683133</v>
      </c>
      <c r="BB678" s="20">
        <f t="shared" si="6763"/>
        <v>0.000003320986007</v>
      </c>
      <c r="BC678" s="20">
        <f t="shared" si="6763"/>
        <v>0.00000006757741362</v>
      </c>
      <c r="BD678" s="20">
        <f t="shared" si="6763"/>
        <v>0.00000001431041042</v>
      </c>
      <c r="BE678" s="20"/>
      <c r="BF678" s="20">
        <f t="shared" ref="BF678:BI678" si="6764">$AE678*AF678</f>
        <v>0.000003730725911</v>
      </c>
      <c r="BG678" s="20">
        <f t="shared" si="6764"/>
        <v>0.000003722099116</v>
      </c>
      <c r="BH678" s="20">
        <f t="shared" si="6764"/>
        <v>0.00000007573950356</v>
      </c>
      <c r="BI678" s="20">
        <f t="shared" si="6764"/>
        <v>0.00000001603884083</v>
      </c>
      <c r="BJ678" s="20"/>
      <c r="BK678" s="20">
        <f t="shared" ref="BK678:BM678" si="6765">$AF678*AG678</f>
        <v>0.00001902136173</v>
      </c>
      <c r="BL678" s="20">
        <f t="shared" si="6765"/>
        <v>0.0000003870580685</v>
      </c>
      <c r="BM678" s="20">
        <f t="shared" si="6765"/>
        <v>0.00000008196466127</v>
      </c>
      <c r="BN678" s="20"/>
      <c r="BO678" s="20">
        <f t="shared" ref="BO678:BP678" si="6766">$AG678*AH678</f>
        <v>0.0000003861630496</v>
      </c>
      <c r="BP678" s="20">
        <f t="shared" si="6766"/>
        <v>0.00000008177512918</v>
      </c>
      <c r="BQ678" s="20"/>
      <c r="BR678" s="20">
        <f t="shared" si="27"/>
        <v>0.000000001664009338</v>
      </c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20"/>
    </row>
    <row r="679" ht="15.75" customHeight="1">
      <c r="A679" s="86">
        <v>45141.0</v>
      </c>
      <c r="B679" s="490">
        <v>0.050300000000000004</v>
      </c>
      <c r="C679" s="490">
        <v>0.0509</v>
      </c>
      <c r="D679" s="490">
        <v>0.0553</v>
      </c>
      <c r="E679" s="20">
        <v>0.04228</v>
      </c>
      <c r="F679" s="20">
        <v>0.04503</v>
      </c>
      <c r="G679" s="20">
        <v>0.01023</v>
      </c>
      <c r="H679" s="20">
        <v>0.016579999999999998</v>
      </c>
      <c r="I679" s="20" t="s">
        <v>185</v>
      </c>
      <c r="J679" s="20"/>
      <c r="K679" s="86">
        <v>45141.0</v>
      </c>
      <c r="L679" s="89">
        <v>0.9134</v>
      </c>
      <c r="M679" s="89">
        <v>142.65</v>
      </c>
      <c r="N679" s="20"/>
      <c r="O679" s="20"/>
      <c r="P679" s="20"/>
      <c r="Q679" s="20"/>
      <c r="R679" s="20"/>
      <c r="S679" s="86">
        <v>45141.0</v>
      </c>
      <c r="T679" s="20">
        <f t="shared" ref="T679:V679" si="6767">(1+B679)*1</f>
        <v>1.0503</v>
      </c>
      <c r="U679" s="20">
        <f t="shared" si="6767"/>
        <v>1.0509</v>
      </c>
      <c r="V679" s="20">
        <f t="shared" si="6767"/>
        <v>1.0553</v>
      </c>
      <c r="W679" s="91">
        <f t="shared" ref="W679:X679" si="6768">(1+E679)*$L679</f>
        <v>0.952018552</v>
      </c>
      <c r="X679" s="91">
        <f t="shared" si="6768"/>
        <v>0.954530402</v>
      </c>
      <c r="Y679" s="91">
        <f t="shared" ref="Y679:Z679" si="6769">(1+G679)*$M679</f>
        <v>144.1093095</v>
      </c>
      <c r="Z679" s="91">
        <f t="shared" si="6769"/>
        <v>145.015137</v>
      </c>
      <c r="AA679" s="20"/>
      <c r="AB679" s="86">
        <v>45141.0</v>
      </c>
      <c r="AC679" s="92">
        <f t="shared" ref="AC679:AI679" si="6770">LN(T679/T678)</f>
        <v>0.000761977368</v>
      </c>
      <c r="AD679" s="92">
        <f t="shared" si="6770"/>
        <v>0.001047270053</v>
      </c>
      <c r="AE679" s="92">
        <f t="shared" si="6770"/>
        <v>0.001422407902</v>
      </c>
      <c r="AF679" s="92">
        <f t="shared" si="6770"/>
        <v>-0.000725763388</v>
      </c>
      <c r="AG679" s="92">
        <f t="shared" si="6770"/>
        <v>-0.0006881582108</v>
      </c>
      <c r="AH679" s="92">
        <f t="shared" si="6770"/>
        <v>-0.004736260314</v>
      </c>
      <c r="AI679" s="92">
        <f t="shared" si="6770"/>
        <v>-0.004854863183</v>
      </c>
      <c r="AJ679" s="20"/>
      <c r="AK679" s="20">
        <f t="shared" ref="AK679:AQ679" si="6771">AC679*AC679</f>
        <v>0.0000005806095094</v>
      </c>
      <c r="AL679" s="20">
        <f t="shared" si="6771"/>
        <v>0.000001096774565</v>
      </c>
      <c r="AM679" s="20">
        <f t="shared" si="6771"/>
        <v>0.000002023244239</v>
      </c>
      <c r="AN679" s="20">
        <f t="shared" si="6771"/>
        <v>0.0000005267324954</v>
      </c>
      <c r="AO679" s="20">
        <f t="shared" si="6771"/>
        <v>0.0000004735617231</v>
      </c>
      <c r="AP679" s="20">
        <f t="shared" si="6771"/>
        <v>0.00002243216176</v>
      </c>
      <c r="AQ679" s="20">
        <f t="shared" si="6771"/>
        <v>0.00002356969653</v>
      </c>
      <c r="AR679" s="20"/>
      <c r="AS679" s="20">
        <f t="shared" ref="AS679:AX679" si="6772">$AC679*AD679</f>
        <v>0.0000007979960789</v>
      </c>
      <c r="AT679" s="20">
        <f t="shared" si="6772"/>
        <v>0.000001083842629</v>
      </c>
      <c r="AU679" s="20">
        <f t="shared" si="6772"/>
        <v>-0.0000005530152762</v>
      </c>
      <c r="AV679" s="20">
        <f t="shared" si="6772"/>
        <v>-0.0000005243609823</v>
      </c>
      <c r="AW679" s="20">
        <f t="shared" si="6772"/>
        <v>-0.000003608923169</v>
      </c>
      <c r="AX679" s="20">
        <f t="shared" si="6772"/>
        <v>-0.000003699295871</v>
      </c>
      <c r="AY679" s="20"/>
      <c r="AZ679" s="20">
        <f t="shared" ref="AZ679:BD679" si="6773">$AD679*AE679</f>
        <v>0.000001489645199</v>
      </c>
      <c r="BA679" s="20">
        <f t="shared" si="6773"/>
        <v>-0.0000007600702621</v>
      </c>
      <c r="BB679" s="20">
        <f t="shared" si="6773"/>
        <v>-0.0000007206874862</v>
      </c>
      <c r="BC679" s="20">
        <f t="shared" si="6773"/>
        <v>-0.000004960143592</v>
      </c>
      <c r="BD679" s="20">
        <f t="shared" si="6773"/>
        <v>-0.000005084352825</v>
      </c>
      <c r="BE679" s="20"/>
      <c r="BF679" s="20">
        <f t="shared" ref="BF679:BI679" si="6774">$AE679*AF679</f>
        <v>-0.000001032331578</v>
      </c>
      <c r="BG679" s="20">
        <f t="shared" si="6774"/>
        <v>-0.0000009788416768</v>
      </c>
      <c r="BH679" s="20">
        <f t="shared" si="6774"/>
        <v>-0.000006736894096</v>
      </c>
      <c r="BI679" s="20">
        <f t="shared" si="6774"/>
        <v>-0.000006905595754</v>
      </c>
      <c r="BJ679" s="20"/>
      <c r="BK679" s="20">
        <f t="shared" ref="BK679:BM679" si="6775">$AF679*AG679</f>
        <v>0.0000004994400346</v>
      </c>
      <c r="BL679" s="20">
        <f t="shared" si="6775"/>
        <v>0.000003437404332</v>
      </c>
      <c r="BM679" s="20">
        <f t="shared" si="6775"/>
        <v>0.000003523481952</v>
      </c>
      <c r="BN679" s="20"/>
      <c r="BO679" s="20">
        <f t="shared" ref="BO679:BP679" si="6776">$AG679*AH679</f>
        <v>0.000003259296424</v>
      </c>
      <c r="BP679" s="20">
        <f t="shared" si="6776"/>
        <v>0.000003340913962</v>
      </c>
      <c r="BQ679" s="20"/>
      <c r="BR679" s="20">
        <f t="shared" si="27"/>
        <v>0.00002299389583</v>
      </c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/>
      <c r="DB679" s="20"/>
      <c r="DC679" s="20"/>
      <c r="DD679" s="20"/>
      <c r="DE679" s="20"/>
    </row>
    <row r="680" ht="15.75" customHeight="1">
      <c r="A680" s="86">
        <v>45142.0</v>
      </c>
      <c r="B680" s="490">
        <v>0.050300000000000004</v>
      </c>
      <c r="C680" s="490">
        <v>0.0507</v>
      </c>
      <c r="D680" s="490">
        <v>0.0552</v>
      </c>
      <c r="E680" s="20">
        <v>0.04232</v>
      </c>
      <c r="F680" s="20">
        <v>0.04521</v>
      </c>
      <c r="G680" s="20">
        <v>0.01024</v>
      </c>
      <c r="H680" s="20">
        <v>0.01779</v>
      </c>
      <c r="I680" s="20" t="s">
        <v>185</v>
      </c>
      <c r="J680" s="20"/>
      <c r="K680" s="86">
        <v>45142.0</v>
      </c>
      <c r="L680" s="89">
        <v>0.9099</v>
      </c>
      <c r="M680" s="89">
        <v>141.89</v>
      </c>
      <c r="N680" s="20"/>
      <c r="O680" s="20"/>
      <c r="P680" s="20"/>
      <c r="Q680" s="20"/>
      <c r="R680" s="20"/>
      <c r="S680" s="86">
        <v>45142.0</v>
      </c>
      <c r="T680" s="20">
        <f t="shared" ref="T680:V680" si="6777">(1+B680)*1</f>
        <v>1.0503</v>
      </c>
      <c r="U680" s="20">
        <f t="shared" si="6777"/>
        <v>1.0507</v>
      </c>
      <c r="V680" s="20">
        <f t="shared" si="6777"/>
        <v>1.0552</v>
      </c>
      <c r="W680" s="91">
        <f t="shared" ref="W680:X680" si="6778">(1+E680)*$L680</f>
        <v>0.948406968</v>
      </c>
      <c r="X680" s="91">
        <f t="shared" si="6778"/>
        <v>0.951036579</v>
      </c>
      <c r="Y680" s="91">
        <f t="shared" ref="Y680:Z680" si="6779">(1+G680)*$M680</f>
        <v>143.3429536</v>
      </c>
      <c r="Z680" s="91">
        <f t="shared" si="6779"/>
        <v>144.4142231</v>
      </c>
      <c r="AA680" s="20"/>
      <c r="AB680" s="86">
        <v>45142.0</v>
      </c>
      <c r="AC680" s="92">
        <f t="shared" ref="AC680:AI680" si="6780">LN(T680/T679)</f>
        <v>0</v>
      </c>
      <c r="AD680" s="92">
        <f t="shared" si="6780"/>
        <v>-0.0001903311768</v>
      </c>
      <c r="AE680" s="92">
        <f t="shared" si="6780"/>
        <v>-0.00009476427394</v>
      </c>
      <c r="AF680" s="92">
        <f t="shared" si="6780"/>
        <v>-0.003800820721</v>
      </c>
      <c r="AG680" s="92">
        <f t="shared" si="6780"/>
        <v>-0.003666968361</v>
      </c>
      <c r="AH680" s="92">
        <f t="shared" si="6780"/>
        <v>-0.005332069453</v>
      </c>
      <c r="AI680" s="92">
        <f t="shared" si="6780"/>
        <v>-0.004152410545</v>
      </c>
      <c r="AJ680" s="20"/>
      <c r="AK680" s="20">
        <f t="shared" ref="AK680:AQ680" si="6781">AC680*AC680</f>
        <v>0</v>
      </c>
      <c r="AL680" s="20">
        <f t="shared" si="6781"/>
        <v>0.00000003622595687</v>
      </c>
      <c r="AM680" s="20">
        <f t="shared" si="6781"/>
        <v>0.000000008980267615</v>
      </c>
      <c r="AN680" s="20">
        <f t="shared" si="6781"/>
        <v>0.00001444623816</v>
      </c>
      <c r="AO680" s="20">
        <f t="shared" si="6781"/>
        <v>0.00001344665696</v>
      </c>
      <c r="AP680" s="20">
        <f t="shared" si="6781"/>
        <v>0.00002843096466</v>
      </c>
      <c r="AQ680" s="20">
        <f t="shared" si="6781"/>
        <v>0.00001724251333</v>
      </c>
      <c r="AR680" s="20"/>
      <c r="AS680" s="20">
        <f t="shared" ref="AS680:AX680" si="6782">$AC680*AD680</f>
        <v>0</v>
      </c>
      <c r="AT680" s="20">
        <f t="shared" si="6782"/>
        <v>0</v>
      </c>
      <c r="AU680" s="20">
        <f t="shared" si="6782"/>
        <v>0</v>
      </c>
      <c r="AV680" s="20">
        <f t="shared" si="6782"/>
        <v>0</v>
      </c>
      <c r="AW680" s="20">
        <f t="shared" si="6782"/>
        <v>0</v>
      </c>
      <c r="AX680" s="20">
        <f t="shared" si="6782"/>
        <v>0</v>
      </c>
      <c r="AY680" s="20"/>
      <c r="AZ680" s="20">
        <f t="shared" ref="AZ680:BD680" si="6783">$AD680*AE680</f>
        <v>0.00000001803659578</v>
      </c>
      <c r="BA680" s="20">
        <f t="shared" si="6783"/>
        <v>0.0000007234146808</v>
      </c>
      <c r="BB680" s="20">
        <f t="shared" si="6783"/>
        <v>0.0000006979384036</v>
      </c>
      <c r="BC680" s="20">
        <f t="shared" si="6783"/>
        <v>0.000001014859054</v>
      </c>
      <c r="BD680" s="20">
        <f t="shared" si="6783"/>
        <v>0.0000007903331857</v>
      </c>
      <c r="BE680" s="20"/>
      <c r="BF680" s="20">
        <f t="shared" ref="BF680:BI680" si="6784">$AE680*AF680</f>
        <v>0.000000360182016</v>
      </c>
      <c r="BG680" s="20">
        <f t="shared" si="6784"/>
        <v>0.0000003474975943</v>
      </c>
      <c r="BH680" s="20">
        <f t="shared" si="6784"/>
        <v>0.0000005052896903</v>
      </c>
      <c r="BI680" s="20">
        <f t="shared" si="6784"/>
        <v>0.0000003935001704</v>
      </c>
      <c r="BJ680" s="20"/>
      <c r="BK680" s="20">
        <f t="shared" ref="BK680:BM680" si="6785">$AF680*AG680</f>
        <v>0.00001393748933</v>
      </c>
      <c r="BL680" s="20">
        <f t="shared" si="6785"/>
        <v>0.00002026624007</v>
      </c>
      <c r="BM680" s="20">
        <f t="shared" si="6785"/>
        <v>0.00001578256804</v>
      </c>
      <c r="BN680" s="20"/>
      <c r="BO680" s="20">
        <f t="shared" ref="BO680:BP680" si="6786">$AG680*AH680</f>
        <v>0.00001955252999</v>
      </c>
      <c r="BP680" s="20">
        <f t="shared" si="6786"/>
        <v>0.00001522675809</v>
      </c>
      <c r="BQ680" s="20"/>
      <c r="BR680" s="20">
        <f t="shared" si="27"/>
        <v>0.00002214094142</v>
      </c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/>
      <c r="DB680" s="20"/>
      <c r="DC680" s="20"/>
      <c r="DD680" s="20"/>
      <c r="DE680" s="20"/>
    </row>
    <row r="681" ht="15.75" customHeight="1">
      <c r="A681" s="86">
        <v>45145.0</v>
      </c>
      <c r="B681" s="490">
        <v>0.049800000000000004</v>
      </c>
      <c r="C681" s="490">
        <v>0.05</v>
      </c>
      <c r="D681" s="490">
        <v>0.0548</v>
      </c>
      <c r="E681" s="20">
        <v>0.041890000000000004</v>
      </c>
      <c r="F681" s="20">
        <v>0.04471</v>
      </c>
      <c r="G681" s="20">
        <v>0.01022</v>
      </c>
      <c r="H681" s="20">
        <v>0.01773</v>
      </c>
      <c r="I681" s="20" t="s">
        <v>185</v>
      </c>
      <c r="J681" s="20"/>
      <c r="K681" s="86">
        <v>45145.0</v>
      </c>
      <c r="L681" s="89">
        <v>0.909</v>
      </c>
      <c r="M681" s="89">
        <v>142.54</v>
      </c>
      <c r="N681" s="20"/>
      <c r="O681" s="20"/>
      <c r="P681" s="20"/>
      <c r="Q681" s="20"/>
      <c r="R681" s="20"/>
      <c r="S681" s="86">
        <v>45145.0</v>
      </c>
      <c r="T681" s="20">
        <f t="shared" ref="T681:V681" si="6787">(1+B681)*1</f>
        <v>1.0498</v>
      </c>
      <c r="U681" s="20">
        <f t="shared" si="6787"/>
        <v>1.05</v>
      </c>
      <c r="V681" s="20">
        <f t="shared" si="6787"/>
        <v>1.0548</v>
      </c>
      <c r="W681" s="91">
        <f t="shared" ref="W681:X681" si="6788">(1+E681)*$L681</f>
        <v>0.94707801</v>
      </c>
      <c r="X681" s="91">
        <f t="shared" si="6788"/>
        <v>0.94964139</v>
      </c>
      <c r="Y681" s="91">
        <f t="shared" ref="Y681:Z681" si="6789">(1+G681)*$M681</f>
        <v>143.9967588</v>
      </c>
      <c r="Z681" s="91">
        <f t="shared" si="6789"/>
        <v>145.0672342</v>
      </c>
      <c r="AA681" s="20"/>
      <c r="AB681" s="86">
        <v>45145.0</v>
      </c>
      <c r="AC681" s="92">
        <f t="shared" ref="AC681:AI681" si="6790">LN(T681/T680)</f>
        <v>-0.0004761678105</v>
      </c>
      <c r="AD681" s="92">
        <f t="shared" si="6790"/>
        <v>-0.0006664445432</v>
      </c>
      <c r="AE681" s="92">
        <f t="shared" si="6790"/>
        <v>-0.000379146924</v>
      </c>
      <c r="AF681" s="92">
        <f t="shared" si="6790"/>
        <v>-0.001402235558</v>
      </c>
      <c r="AG681" s="92">
        <f t="shared" si="6790"/>
        <v>-0.001468096409</v>
      </c>
      <c r="AH681" s="92">
        <f t="shared" si="6790"/>
        <v>0.004550755083</v>
      </c>
      <c r="AI681" s="92">
        <f t="shared" si="6790"/>
        <v>0.00451159956</v>
      </c>
      <c r="AJ681" s="20"/>
      <c r="AK681" s="20">
        <f t="shared" ref="AK681:AQ681" si="6791">AC681*AC681</f>
        <v>0.0000002267357838</v>
      </c>
      <c r="AL681" s="20">
        <f t="shared" si="6791"/>
        <v>0.0000004441483291</v>
      </c>
      <c r="AM681" s="20">
        <f t="shared" si="6791"/>
        <v>0.00000014375239</v>
      </c>
      <c r="AN681" s="20">
        <f t="shared" si="6791"/>
        <v>0.00000196626456</v>
      </c>
      <c r="AO681" s="20">
        <f t="shared" si="6791"/>
        <v>0.000002155307066</v>
      </c>
      <c r="AP681" s="20">
        <f t="shared" si="6791"/>
        <v>0.00002070937182</v>
      </c>
      <c r="AQ681" s="20">
        <f t="shared" si="6791"/>
        <v>0.00002035453059</v>
      </c>
      <c r="AR681" s="20"/>
      <c r="AS681" s="20">
        <f t="shared" ref="AS681:AX681" si="6792">$AC681*AD681</f>
        <v>0.000000317339439</v>
      </c>
      <c r="AT681" s="20">
        <f t="shared" si="6792"/>
        <v>0.0000001805375607</v>
      </c>
      <c r="AU681" s="20">
        <f t="shared" si="6792"/>
        <v>0.0000006676994354</v>
      </c>
      <c r="AV681" s="20">
        <f t="shared" si="6792"/>
        <v>0.0000006990602528</v>
      </c>
      <c r="AW681" s="20">
        <f t="shared" si="6792"/>
        <v>-0.000002166923084</v>
      </c>
      <c r="AX681" s="20">
        <f t="shared" si="6792"/>
        <v>-0.000002148278484</v>
      </c>
      <c r="AY681" s="20"/>
      <c r="AZ681" s="20">
        <f t="shared" ref="AZ681:BD681" si="6793">$AD681*AE681</f>
        <v>0.0000002526803985</v>
      </c>
      <c r="BA681" s="20">
        <f t="shared" si="6793"/>
        <v>0.0000009345122358</v>
      </c>
      <c r="BB681" s="20">
        <f t="shared" si="6793"/>
        <v>0.0000009784048407</v>
      </c>
      <c r="BC681" s="20">
        <f t="shared" si="6793"/>
        <v>-0.000003032825892</v>
      </c>
      <c r="BD681" s="20">
        <f t="shared" si="6793"/>
        <v>-0.000003006730907</v>
      </c>
      <c r="BE681" s="20"/>
      <c r="BF681" s="20">
        <f t="shared" ref="BF681:BI681" si="6794">$AE681*AF681</f>
        <v>0.0000005316532984</v>
      </c>
      <c r="BG681" s="20">
        <f t="shared" si="6794"/>
        <v>0.0000005566242376</v>
      </c>
      <c r="BH681" s="20">
        <f t="shared" si="6794"/>
        <v>-0.000001725404791</v>
      </c>
      <c r="BI681" s="20">
        <f t="shared" si="6794"/>
        <v>-0.000001710559095</v>
      </c>
      <c r="BJ681" s="20"/>
      <c r="BK681" s="20">
        <f t="shared" ref="BK681:BM681" si="6795">$AF681*AG681</f>
        <v>0.000002058616987</v>
      </c>
      <c r="BL681" s="20">
        <f t="shared" si="6795"/>
        <v>-0.000006381230592</v>
      </c>
      <c r="BM681" s="20">
        <f t="shared" si="6795"/>
        <v>-0.000006326325325</v>
      </c>
      <c r="BN681" s="20"/>
      <c r="BO681" s="20">
        <f t="shared" ref="BO681:BP681" si="6796">$AG681*AH681</f>
        <v>-0.000006680947196</v>
      </c>
      <c r="BP681" s="20">
        <f t="shared" si="6796"/>
        <v>-0.000006623463113</v>
      </c>
      <c r="BQ681" s="20"/>
      <c r="BR681" s="20">
        <f t="shared" si="27"/>
        <v>0.00002053118463</v>
      </c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/>
      <c r="DB681" s="20"/>
      <c r="DC681" s="20"/>
      <c r="DD681" s="20"/>
      <c r="DE681" s="20"/>
    </row>
    <row r="682" ht="15.75" customHeight="1">
      <c r="A682" s="86">
        <v>45146.0</v>
      </c>
      <c r="B682" s="490">
        <v>0.049400000000000006</v>
      </c>
      <c r="C682" s="490">
        <v>0.0493</v>
      </c>
      <c r="D682" s="490">
        <v>0.054299999999999994</v>
      </c>
      <c r="E682" s="20">
        <v>0.0416</v>
      </c>
      <c r="F682" s="20">
        <v>0.04441</v>
      </c>
      <c r="G682" s="20">
        <v>0.01035</v>
      </c>
      <c r="H682" s="20">
        <v>0.01752</v>
      </c>
      <c r="I682" s="20" t="s">
        <v>185</v>
      </c>
      <c r="J682" s="20"/>
      <c r="K682" s="86">
        <v>45146.0</v>
      </c>
      <c r="L682" s="89">
        <v>0.9128</v>
      </c>
      <c r="M682" s="89">
        <v>143.4</v>
      </c>
      <c r="N682" s="20"/>
      <c r="O682" s="20"/>
      <c r="P682" s="20"/>
      <c r="Q682" s="20"/>
      <c r="R682" s="20"/>
      <c r="S682" s="86">
        <v>45146.0</v>
      </c>
      <c r="T682" s="20">
        <f t="shared" ref="T682:V682" si="6797">(1+B682)*1</f>
        <v>1.0494</v>
      </c>
      <c r="U682" s="20">
        <f t="shared" si="6797"/>
        <v>1.0493</v>
      </c>
      <c r="V682" s="20">
        <f t="shared" si="6797"/>
        <v>1.0543</v>
      </c>
      <c r="W682" s="91">
        <f t="shared" ref="W682:X682" si="6798">(1+E682)*$L682</f>
        <v>0.95077248</v>
      </c>
      <c r="X682" s="91">
        <f t="shared" si="6798"/>
        <v>0.953337448</v>
      </c>
      <c r="Y682" s="91">
        <f t="shared" ref="Y682:Z682" si="6799">(1+G682)*$M682</f>
        <v>144.88419</v>
      </c>
      <c r="Z682" s="91">
        <f t="shared" si="6799"/>
        <v>145.912368</v>
      </c>
      <c r="AA682" s="20"/>
      <c r="AB682" s="86">
        <v>45146.0</v>
      </c>
      <c r="AC682" s="92">
        <f t="shared" ref="AC682:AI682" si="6800">LN(T682/T681)</f>
        <v>-0.0003810975656</v>
      </c>
      <c r="AD682" s="92">
        <f t="shared" si="6800"/>
        <v>-0.0006668889877</v>
      </c>
      <c r="AE682" s="92">
        <f t="shared" si="6800"/>
        <v>-0.0004741358962</v>
      </c>
      <c r="AF682" s="92">
        <f t="shared" si="6800"/>
        <v>0.003893325303</v>
      </c>
      <c r="AG682" s="92">
        <f t="shared" si="6800"/>
        <v>0.003884502101</v>
      </c>
      <c r="AH682" s="92">
        <f t="shared" si="6800"/>
        <v>0.006143942654</v>
      </c>
      <c r="AI682" s="92">
        <f t="shared" si="6800"/>
        <v>0.005808903236</v>
      </c>
      <c r="AJ682" s="20"/>
      <c r="AK682" s="20">
        <f t="shared" ref="AK682:AQ682" si="6801">AC682*AC682</f>
        <v>0.0000001452353545</v>
      </c>
      <c r="AL682" s="20">
        <f t="shared" si="6801"/>
        <v>0.0000004447409219</v>
      </c>
      <c r="AM682" s="20">
        <f t="shared" si="6801"/>
        <v>0.0000002248048481</v>
      </c>
      <c r="AN682" s="20">
        <f t="shared" si="6801"/>
        <v>0.00001515798191</v>
      </c>
      <c r="AO682" s="20">
        <f t="shared" si="6801"/>
        <v>0.00001508935658</v>
      </c>
      <c r="AP682" s="20">
        <f t="shared" si="6801"/>
        <v>0.00003774803133</v>
      </c>
      <c r="AQ682" s="20">
        <f t="shared" si="6801"/>
        <v>0.00003374335681</v>
      </c>
      <c r="AR682" s="20"/>
      <c r="AS682" s="20">
        <f t="shared" ref="AS682:AX682" si="6802">$AC682*AD682</f>
        <v>0.0000002541497697</v>
      </c>
      <c r="AT682" s="20">
        <f t="shared" si="6802"/>
        <v>0.0000001806920358</v>
      </c>
      <c r="AU682" s="20">
        <f t="shared" si="6802"/>
        <v>-0.000001483736795</v>
      </c>
      <c r="AV682" s="20">
        <f t="shared" si="6802"/>
        <v>-0.000001480374294</v>
      </c>
      <c r="AW682" s="20">
        <f t="shared" si="6802"/>
        <v>-0.000002341441588</v>
      </c>
      <c r="AX682" s="20">
        <f t="shared" si="6802"/>
        <v>-0.000002213758882</v>
      </c>
      <c r="AY682" s="20"/>
      <c r="AZ682" s="20">
        <f t="shared" ref="AZ682:BD682" si="6803">$AD682*AE682</f>
        <v>0.0000003161960079</v>
      </c>
      <c r="BA682" s="20">
        <f t="shared" si="6803"/>
        <v>-0.00000259641577</v>
      </c>
      <c r="BB682" s="20">
        <f t="shared" si="6803"/>
        <v>-0.000002590531674</v>
      </c>
      <c r="BC682" s="20">
        <f t="shared" si="6803"/>
        <v>-0.000004097327697</v>
      </c>
      <c r="BD682" s="20">
        <f t="shared" si="6803"/>
        <v>-0.000003873893599</v>
      </c>
      <c r="BE682" s="20"/>
      <c r="BF682" s="20">
        <f t="shared" ref="BF682:BI682" si="6804">$AE682*AF682</f>
        <v>-0.000001845965282</v>
      </c>
      <c r="BG682" s="20">
        <f t="shared" si="6804"/>
        <v>-0.000001841781885</v>
      </c>
      <c r="BH682" s="20">
        <f t="shared" si="6804"/>
        <v>-0.000002913063756</v>
      </c>
      <c r="BI682" s="20">
        <f t="shared" si="6804"/>
        <v>-0.000002754209542</v>
      </c>
      <c r="BJ682" s="20"/>
      <c r="BK682" s="20">
        <f t="shared" ref="BK682:BM682" si="6805">$AF682*AG682</f>
        <v>0.00001512363032</v>
      </c>
      <c r="BL682" s="20">
        <f t="shared" si="6805"/>
        <v>0.00002392036739</v>
      </c>
      <c r="BM682" s="20">
        <f t="shared" si="6805"/>
        <v>0.00002261594995</v>
      </c>
      <c r="BN682" s="20"/>
      <c r="BO682" s="20">
        <f t="shared" ref="BO682:BP682" si="6806">$AG682*AH682</f>
        <v>0.00002386615815</v>
      </c>
      <c r="BP682" s="20">
        <f t="shared" si="6806"/>
        <v>0.00002256469683</v>
      </c>
      <c r="BQ682" s="20"/>
      <c r="BR682" s="20">
        <f t="shared" si="27"/>
        <v>0.00003568956836</v>
      </c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/>
      <c r="DD682" s="20"/>
      <c r="DE682" s="20"/>
    </row>
    <row r="683" ht="15.75" customHeight="1">
      <c r="A683" s="86">
        <v>45147.0</v>
      </c>
      <c r="B683" s="490">
        <v>0.0495</v>
      </c>
      <c r="C683" s="490">
        <v>0.0493</v>
      </c>
      <c r="D683" s="490">
        <v>0.054299999999999994</v>
      </c>
      <c r="E683" s="20">
        <v>0.04166</v>
      </c>
      <c r="F683" s="20">
        <v>0.044539999999999996</v>
      </c>
      <c r="G683" s="20">
        <v>0.01026</v>
      </c>
      <c r="H683" s="20">
        <v>0.01738</v>
      </c>
      <c r="I683" s="20" t="s">
        <v>185</v>
      </c>
      <c r="J683" s="20"/>
      <c r="K683" s="86">
        <v>45147.0</v>
      </c>
      <c r="L683" s="89">
        <v>0.9113</v>
      </c>
      <c r="M683" s="89">
        <v>143.74</v>
      </c>
      <c r="N683" s="20"/>
      <c r="O683" s="20"/>
      <c r="P683" s="20"/>
      <c r="Q683" s="20"/>
      <c r="R683" s="20"/>
      <c r="S683" s="86">
        <v>45147.0</v>
      </c>
      <c r="T683" s="20">
        <f t="shared" ref="T683:V683" si="6807">(1+B683)*1</f>
        <v>1.0495</v>
      </c>
      <c r="U683" s="20">
        <f t="shared" si="6807"/>
        <v>1.0493</v>
      </c>
      <c r="V683" s="20">
        <f t="shared" si="6807"/>
        <v>1.0543</v>
      </c>
      <c r="W683" s="91">
        <f t="shared" ref="W683:X683" si="6808">(1+E683)*$L683</f>
        <v>0.949264758</v>
      </c>
      <c r="X683" s="91">
        <f t="shared" si="6808"/>
        <v>0.951889302</v>
      </c>
      <c r="Y683" s="91">
        <f t="shared" ref="Y683:Z683" si="6809">(1+G683)*$M683</f>
        <v>145.2147724</v>
      </c>
      <c r="Z683" s="91">
        <f t="shared" si="6809"/>
        <v>146.2382012</v>
      </c>
      <c r="AA683" s="20"/>
      <c r="AB683" s="86">
        <v>45147.0</v>
      </c>
      <c r="AC683" s="92">
        <f t="shared" ref="AC683:AI683" si="6810">LN(T683/T682)</f>
        <v>0.00009528800808</v>
      </c>
      <c r="AD683" s="92">
        <f t="shared" si="6810"/>
        <v>0</v>
      </c>
      <c r="AE683" s="92">
        <f t="shared" si="6810"/>
        <v>0</v>
      </c>
      <c r="AF683" s="92">
        <f t="shared" si="6810"/>
        <v>-0.001587045018</v>
      </c>
      <c r="AG683" s="92">
        <f t="shared" si="6810"/>
        <v>-0.001520182602</v>
      </c>
      <c r="AH683" s="92">
        <f t="shared" si="6810"/>
        <v>0.002279101865</v>
      </c>
      <c r="AI683" s="92">
        <f t="shared" si="6810"/>
        <v>0.002230584975</v>
      </c>
      <c r="AJ683" s="20"/>
      <c r="AK683" s="20">
        <f t="shared" ref="AK683:AQ683" si="6811">AC683*AC683</f>
        <v>0.000000009079804483</v>
      </c>
      <c r="AL683" s="20">
        <f t="shared" si="6811"/>
        <v>0</v>
      </c>
      <c r="AM683" s="20">
        <f t="shared" si="6811"/>
        <v>0</v>
      </c>
      <c r="AN683" s="20">
        <f t="shared" si="6811"/>
        <v>0.00000251871189</v>
      </c>
      <c r="AO683" s="20">
        <f t="shared" si="6811"/>
        <v>0.000002310955143</v>
      </c>
      <c r="AP683" s="20">
        <f t="shared" si="6811"/>
        <v>0.00000519430531</v>
      </c>
      <c r="AQ683" s="20">
        <f t="shared" si="6811"/>
        <v>0.000004975509332</v>
      </c>
      <c r="AR683" s="20"/>
      <c r="AS683" s="20">
        <f t="shared" ref="AS683:AX683" si="6812">$AC683*AD683</f>
        <v>0</v>
      </c>
      <c r="AT683" s="20">
        <f t="shared" si="6812"/>
        <v>0</v>
      </c>
      <c r="AU683" s="20">
        <f t="shared" si="6812"/>
        <v>-0.0000001512263585</v>
      </c>
      <c r="AV683" s="20">
        <f t="shared" si="6812"/>
        <v>-0.000000144855172</v>
      </c>
      <c r="AW683" s="20">
        <f t="shared" si="6812"/>
        <v>0.0000002171710769</v>
      </c>
      <c r="AX683" s="20">
        <f t="shared" si="6812"/>
        <v>0.0000002125479991</v>
      </c>
      <c r="AY683" s="20"/>
      <c r="AZ683" s="20">
        <f t="shared" ref="AZ683:BD683" si="6813">$AD683*AE683</f>
        <v>0</v>
      </c>
      <c r="BA683" s="20">
        <f t="shared" si="6813"/>
        <v>0</v>
      </c>
      <c r="BB683" s="20">
        <f t="shared" si="6813"/>
        <v>0</v>
      </c>
      <c r="BC683" s="20">
        <f t="shared" si="6813"/>
        <v>0</v>
      </c>
      <c r="BD683" s="20">
        <f t="shared" si="6813"/>
        <v>0</v>
      </c>
      <c r="BE683" s="20"/>
      <c r="BF683" s="20">
        <f t="shared" ref="BF683:BI683" si="6814">$AE683*AF683</f>
        <v>0</v>
      </c>
      <c r="BG683" s="20">
        <f t="shared" si="6814"/>
        <v>0</v>
      </c>
      <c r="BH683" s="20">
        <f t="shared" si="6814"/>
        <v>0</v>
      </c>
      <c r="BI683" s="20">
        <f t="shared" si="6814"/>
        <v>0</v>
      </c>
      <c r="BJ683" s="20"/>
      <c r="BK683" s="20">
        <f t="shared" ref="BK683:BM683" si="6815">$AF683*AG683</f>
        <v>0.000002412598225</v>
      </c>
      <c r="BL683" s="20">
        <f t="shared" si="6815"/>
        <v>-0.00000361703726</v>
      </c>
      <c r="BM683" s="20">
        <f t="shared" si="6815"/>
        <v>-0.000003540038773</v>
      </c>
      <c r="BN683" s="20"/>
      <c r="BO683" s="20">
        <f t="shared" ref="BO683:BP683" si="6816">$AG683*AH683</f>
        <v>-0.000003464651003</v>
      </c>
      <c r="BP683" s="20">
        <f t="shared" si="6816"/>
        <v>-0.000003390896471</v>
      </c>
      <c r="BQ683" s="20"/>
      <c r="BR683" s="20">
        <f t="shared" si="27"/>
        <v>0.000005083730377</v>
      </c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/>
      <c r="DD683" s="20"/>
      <c r="DE683" s="20"/>
    </row>
    <row r="684" ht="15.75" customHeight="1">
      <c r="A684" s="86">
        <v>45148.0</v>
      </c>
      <c r="B684" s="490">
        <v>0.049400000000000006</v>
      </c>
      <c r="C684" s="490">
        <v>0.0492</v>
      </c>
      <c r="D684" s="490">
        <v>0.0542</v>
      </c>
      <c r="E684" s="20">
        <v>0.04169</v>
      </c>
      <c r="F684" s="20">
        <v>0.044500000000000005</v>
      </c>
      <c r="G684" s="20">
        <v>0.010280000000000001</v>
      </c>
      <c r="H684" s="20">
        <v>0.01672</v>
      </c>
      <c r="I684" s="20" t="s">
        <v>185</v>
      </c>
      <c r="J684" s="20"/>
      <c r="K684" s="86">
        <v>45148.0</v>
      </c>
      <c r="L684" s="89">
        <v>0.9108</v>
      </c>
      <c r="M684" s="89">
        <v>144.78</v>
      </c>
      <c r="N684" s="20"/>
      <c r="O684" s="20"/>
      <c r="P684" s="20"/>
      <c r="Q684" s="20"/>
      <c r="R684" s="20"/>
      <c r="S684" s="86">
        <v>45148.0</v>
      </c>
      <c r="T684" s="20">
        <f t="shared" ref="T684:V684" si="6817">(1+B684)*1</f>
        <v>1.0494</v>
      </c>
      <c r="U684" s="20">
        <f t="shared" si="6817"/>
        <v>1.0492</v>
      </c>
      <c r="V684" s="20">
        <f t="shared" si="6817"/>
        <v>1.0542</v>
      </c>
      <c r="W684" s="91">
        <f t="shared" ref="W684:X684" si="6818">(1+E684)*$L684</f>
        <v>0.948771252</v>
      </c>
      <c r="X684" s="91">
        <f t="shared" si="6818"/>
        <v>0.9513306</v>
      </c>
      <c r="Y684" s="91">
        <f t="shared" ref="Y684:Z684" si="6819">(1+G684)*$M684</f>
        <v>146.2683384</v>
      </c>
      <c r="Z684" s="91">
        <f t="shared" si="6819"/>
        <v>147.2007216</v>
      </c>
      <c r="AA684" s="20"/>
      <c r="AB684" s="86">
        <v>45148.0</v>
      </c>
      <c r="AC684" s="92">
        <f t="shared" ref="AC684:AI684" si="6820">LN(T684/T683)</f>
        <v>-0.00009528800808</v>
      </c>
      <c r="AD684" s="92">
        <f t="shared" si="6820"/>
        <v>-0.00009530617115</v>
      </c>
      <c r="AE684" s="92">
        <f t="shared" si="6820"/>
        <v>-0.0000948541618</v>
      </c>
      <c r="AF684" s="92">
        <f t="shared" si="6820"/>
        <v>-0.0005200175429</v>
      </c>
      <c r="AG684" s="92">
        <f t="shared" si="6820"/>
        <v>-0.0005871124146</v>
      </c>
      <c r="AH684" s="92">
        <f t="shared" si="6820"/>
        <v>0.007229033513</v>
      </c>
      <c r="AI684" s="92">
        <f t="shared" si="6820"/>
        <v>0.006560301155</v>
      </c>
      <c r="AJ684" s="20"/>
      <c r="AK684" s="20">
        <f t="shared" ref="AK684:AQ684" si="6821">AC684*AC684</f>
        <v>0.000000009079804483</v>
      </c>
      <c r="AL684" s="20">
        <f t="shared" si="6821"/>
        <v>0.000000009083266259</v>
      </c>
      <c r="AM684" s="20">
        <f t="shared" si="6821"/>
        <v>0.00000000899731201</v>
      </c>
      <c r="AN684" s="20">
        <f t="shared" si="6821"/>
        <v>0.0000002704182449</v>
      </c>
      <c r="AO684" s="20">
        <f t="shared" si="6821"/>
        <v>0.0000003447009873</v>
      </c>
      <c r="AP684" s="20">
        <f t="shared" si="6821"/>
        <v>0.00005225892553</v>
      </c>
      <c r="AQ684" s="20">
        <f t="shared" si="6821"/>
        <v>0.00004303755124</v>
      </c>
      <c r="AR684" s="20"/>
      <c r="AS684" s="20">
        <f t="shared" ref="AS684:AX684" si="6822">$AC684*AD684</f>
        <v>0.000000009081535206</v>
      </c>
      <c r="AT684" s="20">
        <f t="shared" si="6822"/>
        <v>0.000000009038464135</v>
      </c>
      <c r="AU684" s="20">
        <f t="shared" si="6822"/>
        <v>0.00000004955143583</v>
      </c>
      <c r="AV684" s="20">
        <f t="shared" si="6822"/>
        <v>0.0000000559447725</v>
      </c>
      <c r="AW684" s="20">
        <f t="shared" si="6822"/>
        <v>-0.0000006888402037</v>
      </c>
      <c r="AX684" s="20">
        <f t="shared" si="6822"/>
        <v>-0.0000006251180294</v>
      </c>
      <c r="AY684" s="20"/>
      <c r="AZ684" s="20">
        <f t="shared" ref="AZ684:BD684" si="6823">$AD684*AE684</f>
        <v>0.000000009040186978</v>
      </c>
      <c r="BA684" s="20">
        <f t="shared" si="6823"/>
        <v>0.00000004956088094</v>
      </c>
      <c r="BB684" s="20">
        <f t="shared" si="6823"/>
        <v>0.00000005595543626</v>
      </c>
      <c r="BC684" s="20">
        <f t="shared" si="6823"/>
        <v>-0.0000006889715052</v>
      </c>
      <c r="BD684" s="20">
        <f t="shared" si="6823"/>
        <v>-0.0000006252371846</v>
      </c>
      <c r="BE684" s="20"/>
      <c r="BF684" s="20">
        <f t="shared" ref="BF684:BI684" si="6824">$AE684*AF684</f>
        <v>0.00000004932582815</v>
      </c>
      <c r="BG684" s="20">
        <f t="shared" si="6824"/>
        <v>0.00000005569005596</v>
      </c>
      <c r="BH684" s="20">
        <f t="shared" si="6824"/>
        <v>-0.0000006857039145</v>
      </c>
      <c r="BI684" s="20">
        <f t="shared" si="6824"/>
        <v>-0.0000006222718672</v>
      </c>
      <c r="BJ684" s="20"/>
      <c r="BK684" s="20">
        <f t="shared" ref="BK684:BM684" si="6825">$AF684*AG684</f>
        <v>0.0000003053087552</v>
      </c>
      <c r="BL684" s="20">
        <f t="shared" si="6825"/>
        <v>-0.000003759224245</v>
      </c>
      <c r="BM684" s="20">
        <f t="shared" si="6825"/>
        <v>-0.000003411471687</v>
      </c>
      <c r="BN684" s="20"/>
      <c r="BO684" s="20">
        <f t="shared" ref="BO684:BP684" si="6826">$AG684*AH684</f>
        <v>-0.000004244255321</v>
      </c>
      <c r="BP684" s="20">
        <f t="shared" si="6826"/>
        <v>-0.000003851634251</v>
      </c>
      <c r="BQ684" s="20"/>
      <c r="BR684" s="20">
        <f t="shared" si="27"/>
        <v>0.0000474246369</v>
      </c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20"/>
    </row>
    <row r="685" ht="15.75" customHeight="1">
      <c r="A685" s="86">
        <v>45149.0</v>
      </c>
      <c r="B685" s="490">
        <v>0.0499</v>
      </c>
      <c r="C685" s="490">
        <v>0.049800000000000004</v>
      </c>
      <c r="D685" s="490">
        <v>0.0546</v>
      </c>
      <c r="E685" s="20">
        <v>0.04188</v>
      </c>
      <c r="F685" s="20">
        <v>0.04463</v>
      </c>
      <c r="G685" s="20">
        <v>0.010280000000000001</v>
      </c>
      <c r="H685" s="20">
        <v>0.01672</v>
      </c>
      <c r="I685" s="20" t="s">
        <v>185</v>
      </c>
      <c r="J685" s="20"/>
      <c r="K685" s="86">
        <v>45149.0</v>
      </c>
      <c r="L685" s="89">
        <v>0.9141</v>
      </c>
      <c r="M685" s="89">
        <v>145.01</v>
      </c>
      <c r="N685" s="20"/>
      <c r="O685" s="20"/>
      <c r="P685" s="20"/>
      <c r="Q685" s="20"/>
      <c r="R685" s="20"/>
      <c r="S685" s="86">
        <v>45149.0</v>
      </c>
      <c r="T685" s="20">
        <f t="shared" ref="T685:V685" si="6827">(1+B685)*1</f>
        <v>1.0499</v>
      </c>
      <c r="U685" s="20">
        <f t="shared" si="6827"/>
        <v>1.0498</v>
      </c>
      <c r="V685" s="20">
        <f t="shared" si="6827"/>
        <v>1.0546</v>
      </c>
      <c r="W685" s="91">
        <f t="shared" ref="W685:X685" si="6828">(1+E685)*$L685</f>
        <v>0.952382508</v>
      </c>
      <c r="X685" s="91">
        <f t="shared" si="6828"/>
        <v>0.954896283</v>
      </c>
      <c r="Y685" s="91">
        <f t="shared" ref="Y685:Z685" si="6829">(1+G685)*$M685</f>
        <v>146.5007028</v>
      </c>
      <c r="Z685" s="91">
        <f t="shared" si="6829"/>
        <v>147.4345672</v>
      </c>
      <c r="AA685" s="20"/>
      <c r="AB685" s="86">
        <v>45149.0</v>
      </c>
      <c r="AC685" s="92">
        <f t="shared" ref="AC685:AI685" si="6830">LN(T685/T684)</f>
        <v>0.0004763492683</v>
      </c>
      <c r="AD685" s="92">
        <f t="shared" si="6830"/>
        <v>0.0005717008255</v>
      </c>
      <c r="AE685" s="92">
        <f t="shared" si="6830"/>
        <v>0.0003793626753</v>
      </c>
      <c r="AF685" s="92">
        <f t="shared" si="6830"/>
        <v>0.003799019752</v>
      </c>
      <c r="AG685" s="92">
        <f t="shared" si="6830"/>
        <v>0.00374109419</v>
      </c>
      <c r="AH685" s="92">
        <f t="shared" si="6830"/>
        <v>0.001587356695</v>
      </c>
      <c r="AI685" s="92">
        <f t="shared" si="6830"/>
        <v>0.001587356695</v>
      </c>
      <c r="AJ685" s="20"/>
      <c r="AK685" s="20">
        <f t="shared" ref="AK685:AQ685" si="6831">AC685*AC685</f>
        <v>0.0000002269086254</v>
      </c>
      <c r="AL685" s="20">
        <f t="shared" si="6831"/>
        <v>0.0000003268418339</v>
      </c>
      <c r="AM685" s="20">
        <f t="shared" si="6831"/>
        <v>0.0000001439160394</v>
      </c>
      <c r="AN685" s="20">
        <f t="shared" si="6831"/>
        <v>0.00001443255108</v>
      </c>
      <c r="AO685" s="20">
        <f t="shared" si="6831"/>
        <v>0.00001399578574</v>
      </c>
      <c r="AP685" s="20">
        <f t="shared" si="6831"/>
        <v>0.000002519701277</v>
      </c>
      <c r="AQ685" s="20">
        <f t="shared" si="6831"/>
        <v>0.000002519701277</v>
      </c>
      <c r="AR685" s="20"/>
      <c r="AS685" s="20">
        <f t="shared" ref="AS685:AX685" si="6832">$AC685*AD685</f>
        <v>0.0000002723292699</v>
      </c>
      <c r="AT685" s="20">
        <f t="shared" si="6832"/>
        <v>0.0000001807091328</v>
      </c>
      <c r="AU685" s="20">
        <f t="shared" si="6832"/>
        <v>0.000001809660279</v>
      </c>
      <c r="AV685" s="20">
        <f t="shared" si="6832"/>
        <v>0.00000178206748</v>
      </c>
      <c r="AW685" s="20">
        <f t="shared" si="6832"/>
        <v>0.0000007561362001</v>
      </c>
      <c r="AX685" s="20">
        <f t="shared" si="6832"/>
        <v>0.0000007561362001</v>
      </c>
      <c r="AY685" s="20"/>
      <c r="AZ685" s="20">
        <f t="shared" ref="AZ685:BD685" si="6833">$AD685*AE685</f>
        <v>0.0000002168819546</v>
      </c>
      <c r="BA685" s="20">
        <f t="shared" si="6833"/>
        <v>0.000002171902728</v>
      </c>
      <c r="BB685" s="20">
        <f t="shared" si="6833"/>
        <v>0.000002138786637</v>
      </c>
      <c r="BC685" s="20">
        <f t="shared" si="6833"/>
        <v>0.0000009074931328</v>
      </c>
      <c r="BD685" s="20">
        <f t="shared" si="6833"/>
        <v>0.0000009074931328</v>
      </c>
      <c r="BE685" s="20"/>
      <c r="BF685" s="20">
        <f t="shared" ref="BF685:BI685" si="6834">$AE685*AF685</f>
        <v>0.000001441206297</v>
      </c>
      <c r="BG685" s="20">
        <f t="shared" si="6834"/>
        <v>0.0000014192315</v>
      </c>
      <c r="BH685" s="20">
        <f t="shared" si="6834"/>
        <v>0.0000006021838823</v>
      </c>
      <c r="BI685" s="20">
        <f t="shared" si="6834"/>
        <v>0.0000006021838823</v>
      </c>
      <c r="BJ685" s="20"/>
      <c r="BK685" s="20">
        <f t="shared" ref="BK685:BM685" si="6835">$AF685*AG685</f>
        <v>0.00001421249072</v>
      </c>
      <c r="BL685" s="20">
        <f t="shared" si="6835"/>
        <v>0.000006030399438</v>
      </c>
      <c r="BM685" s="20">
        <f t="shared" si="6835"/>
        <v>0.000006030399438</v>
      </c>
      <c r="BN685" s="20"/>
      <c r="BO685" s="20">
        <f t="shared" ref="BO685:BP685" si="6836">$AG685*AH685</f>
        <v>0.000005938450909</v>
      </c>
      <c r="BP685" s="20">
        <f t="shared" si="6836"/>
        <v>0.000005938450909</v>
      </c>
      <c r="BQ685" s="20"/>
      <c r="BR685" s="20">
        <f t="shared" si="27"/>
        <v>0.000002519701277</v>
      </c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/>
      <c r="DB685" s="20"/>
      <c r="DC685" s="20"/>
      <c r="DD685" s="20"/>
      <c r="DE685" s="20"/>
    </row>
    <row r="686" ht="15.75" customHeight="1">
      <c r="A686" s="86">
        <v>45152.0</v>
      </c>
      <c r="B686" s="490">
        <v>0.0507</v>
      </c>
      <c r="C686" s="490">
        <v>0.0507</v>
      </c>
      <c r="D686" s="490">
        <v>0.055099999999999996</v>
      </c>
      <c r="E686" s="20">
        <v>0.04194</v>
      </c>
      <c r="F686" s="20">
        <v>0.04482</v>
      </c>
      <c r="G686" s="20">
        <v>0.0104</v>
      </c>
      <c r="H686" s="20">
        <v>0.01697</v>
      </c>
      <c r="I686" s="20" t="s">
        <v>185</v>
      </c>
      <c r="J686" s="20"/>
      <c r="K686" s="86">
        <v>45152.0</v>
      </c>
      <c r="L686" s="89">
        <v>0.917</v>
      </c>
      <c r="M686" s="89">
        <v>145.57</v>
      </c>
      <c r="N686" s="20"/>
      <c r="O686" s="20"/>
      <c r="P686" s="20"/>
      <c r="Q686" s="20"/>
      <c r="R686" s="20"/>
      <c r="S686" s="86">
        <v>45152.0</v>
      </c>
      <c r="T686" s="20">
        <f t="shared" ref="T686:V686" si="6837">(1+B686)*1</f>
        <v>1.0507</v>
      </c>
      <c r="U686" s="20">
        <f t="shared" si="6837"/>
        <v>1.0507</v>
      </c>
      <c r="V686" s="20">
        <f t="shared" si="6837"/>
        <v>1.0551</v>
      </c>
      <c r="W686" s="91">
        <f t="shared" ref="W686:X686" si="6838">(1+E686)*$L686</f>
        <v>0.95545898</v>
      </c>
      <c r="X686" s="91">
        <f t="shared" si="6838"/>
        <v>0.95809994</v>
      </c>
      <c r="Y686" s="91">
        <f t="shared" ref="Y686:Z686" si="6839">(1+G686)*$M686</f>
        <v>147.083928</v>
      </c>
      <c r="Z686" s="91">
        <f t="shared" si="6839"/>
        <v>148.0403229</v>
      </c>
      <c r="AA686" s="20"/>
      <c r="AB686" s="86">
        <v>45152.0</v>
      </c>
      <c r="AC686" s="92">
        <f t="shared" ref="AC686:AI686" si="6840">LN(T686/T685)</f>
        <v>0.0007616871738</v>
      </c>
      <c r="AD686" s="92">
        <f t="shared" si="6840"/>
        <v>0.0008569388765</v>
      </c>
      <c r="AE686" s="92">
        <f t="shared" si="6840"/>
        <v>0.0004740010517</v>
      </c>
      <c r="AF686" s="92">
        <f t="shared" si="6840"/>
        <v>0.003225084144</v>
      </c>
      <c r="AG686" s="92">
        <f t="shared" si="6840"/>
        <v>0.003349363638</v>
      </c>
      <c r="AH686" s="92">
        <f t="shared" si="6840"/>
        <v>0.003973136915</v>
      </c>
      <c r="AI686" s="92">
        <f t="shared" si="6840"/>
        <v>0.004100223531</v>
      </c>
      <c r="AJ686" s="20"/>
      <c r="AK686" s="20">
        <f t="shared" ref="AK686:AQ686" si="6841">AC686*AC686</f>
        <v>0.0000005801673508</v>
      </c>
      <c r="AL686" s="20">
        <f t="shared" si="6841"/>
        <v>0.0000007343442381</v>
      </c>
      <c r="AM686" s="20">
        <f t="shared" si="6841"/>
        <v>0.000000224676997</v>
      </c>
      <c r="AN686" s="20">
        <f t="shared" si="6841"/>
        <v>0.00001040116774</v>
      </c>
      <c r="AO686" s="20">
        <f t="shared" si="6841"/>
        <v>0.00001121823678</v>
      </c>
      <c r="AP686" s="20">
        <f t="shared" si="6841"/>
        <v>0.00001578581695</v>
      </c>
      <c r="AQ686" s="20">
        <f t="shared" si="6841"/>
        <v>0.00001681183301</v>
      </c>
      <c r="AR686" s="20"/>
      <c r="AS686" s="20">
        <f t="shared" ref="AS686:AX686" si="6842">$AC686*AD686</f>
        <v>0.000000652719351</v>
      </c>
      <c r="AT686" s="20">
        <f t="shared" si="6842"/>
        <v>0.0000003610405214</v>
      </c>
      <c r="AU686" s="20">
        <f t="shared" si="6842"/>
        <v>0.000002456505227</v>
      </c>
      <c r="AV686" s="20">
        <f t="shared" si="6842"/>
        <v>0.000002551167324</v>
      </c>
      <c r="AW686" s="20">
        <f t="shared" si="6842"/>
        <v>0.000003026287428</v>
      </c>
      <c r="AX686" s="20">
        <f t="shared" si="6842"/>
        <v>0.000003123087674</v>
      </c>
      <c r="AY686" s="20"/>
      <c r="AZ686" s="20">
        <f t="shared" ref="AZ686:BD686" si="6843">$AD686*AE686</f>
        <v>0.0000004061899287</v>
      </c>
      <c r="BA686" s="20">
        <f t="shared" si="6843"/>
        <v>0.000002763699983</v>
      </c>
      <c r="BB686" s="20">
        <f t="shared" si="6843"/>
        <v>0.000002870199913</v>
      </c>
      <c r="BC686" s="20">
        <f t="shared" si="6843"/>
        <v>0.000003404735485</v>
      </c>
      <c r="BD686" s="20">
        <f t="shared" si="6843"/>
        <v>0.000003513640946</v>
      </c>
      <c r="BE686" s="20"/>
      <c r="BF686" s="20">
        <f t="shared" ref="BF686:BI686" si="6844">$AE686*AF686</f>
        <v>0.000001528693276</v>
      </c>
      <c r="BG686" s="20">
        <f t="shared" si="6844"/>
        <v>0.000001587601887</v>
      </c>
      <c r="BH686" s="20">
        <f t="shared" si="6844"/>
        <v>0.000001883271076</v>
      </c>
      <c r="BI686" s="20">
        <f t="shared" si="6844"/>
        <v>0.000001943510266</v>
      </c>
      <c r="BJ686" s="20"/>
      <c r="BK686" s="20">
        <f t="shared" ref="BK686:BM686" si="6845">$AF686*AG686</f>
        <v>0.00001080197956</v>
      </c>
      <c r="BL686" s="20">
        <f t="shared" si="6845"/>
        <v>0.00001281370087</v>
      </c>
      <c r="BM686" s="20">
        <f t="shared" si="6845"/>
        <v>0.0000132235659</v>
      </c>
      <c r="BN686" s="20"/>
      <c r="BO686" s="20">
        <f t="shared" ref="BO686:BP686" si="6846">$AG686*AH686</f>
        <v>0.00001330748032</v>
      </c>
      <c r="BP686" s="20">
        <f t="shared" si="6846"/>
        <v>0.00001373313961</v>
      </c>
      <c r="BQ686" s="20"/>
      <c r="BR686" s="20">
        <f t="shared" si="27"/>
        <v>0.00001629074947</v>
      </c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/>
      <c r="DB686" s="20"/>
      <c r="DC686" s="20"/>
      <c r="DD686" s="20"/>
      <c r="DE686" s="20"/>
    </row>
    <row r="687" ht="15.75" customHeight="1">
      <c r="A687" s="86">
        <v>45153.0</v>
      </c>
      <c r="B687" s="490">
        <v>0.051500000000000004</v>
      </c>
      <c r="C687" s="490">
        <v>0.051500000000000004</v>
      </c>
      <c r="D687" s="490">
        <v>0.056299999999999996</v>
      </c>
      <c r="E687" s="20">
        <v>0.042409999999999996</v>
      </c>
      <c r="F687" s="20">
        <v>0.04529</v>
      </c>
      <c r="G687" s="20">
        <v>0.01047</v>
      </c>
      <c r="H687" s="20">
        <v>0.01798</v>
      </c>
      <c r="I687" s="20" t="s">
        <v>185</v>
      </c>
      <c r="J687" s="20"/>
      <c r="K687" s="86">
        <v>45153.0</v>
      </c>
      <c r="L687" s="89">
        <v>0.9173</v>
      </c>
      <c r="M687" s="89">
        <v>145.59</v>
      </c>
      <c r="N687" s="20"/>
      <c r="O687" s="20"/>
      <c r="P687" s="20"/>
      <c r="Q687" s="20"/>
      <c r="R687" s="20"/>
      <c r="S687" s="86">
        <v>45153.0</v>
      </c>
      <c r="T687" s="20">
        <f t="shared" ref="T687:V687" si="6847">(1+B687)*1</f>
        <v>1.0515</v>
      </c>
      <c r="U687" s="20">
        <f t="shared" si="6847"/>
        <v>1.0515</v>
      </c>
      <c r="V687" s="20">
        <f t="shared" si="6847"/>
        <v>1.0563</v>
      </c>
      <c r="W687" s="91">
        <f t="shared" ref="W687:X687" si="6848">(1+E687)*$L687</f>
        <v>0.956202693</v>
      </c>
      <c r="X687" s="91">
        <f t="shared" si="6848"/>
        <v>0.958844517</v>
      </c>
      <c r="Y687" s="91">
        <f t="shared" ref="Y687:Z687" si="6849">(1+G687)*$M687</f>
        <v>147.1143273</v>
      </c>
      <c r="Z687" s="91">
        <f t="shared" si="6849"/>
        <v>148.2077082</v>
      </c>
      <c r="AA687" s="20"/>
      <c r="AB687" s="86">
        <v>45153.0</v>
      </c>
      <c r="AC687" s="92">
        <f t="shared" ref="AC687:AI687" si="6850">LN(T687/T686)</f>
        <v>0.000761107448</v>
      </c>
      <c r="AD687" s="92">
        <f t="shared" si="6850"/>
        <v>0.000761107448</v>
      </c>
      <c r="AE687" s="92">
        <f t="shared" si="6850"/>
        <v>0.001136686681</v>
      </c>
      <c r="AF687" s="92">
        <f t="shared" si="6850"/>
        <v>0.0007780801886</v>
      </c>
      <c r="AG687" s="92">
        <f t="shared" si="6850"/>
        <v>0.0007768373619</v>
      </c>
      <c r="AH687" s="92">
        <f t="shared" si="6850"/>
        <v>0.0002066586022</v>
      </c>
      <c r="AI687" s="92">
        <f t="shared" si="6850"/>
        <v>0.001130034972</v>
      </c>
      <c r="AJ687" s="20"/>
      <c r="AK687" s="20">
        <f t="shared" ref="AK687:AQ687" si="6851">AC687*AC687</f>
        <v>0.0000005792845474</v>
      </c>
      <c r="AL687" s="20">
        <f t="shared" si="6851"/>
        <v>0.0000005792845474</v>
      </c>
      <c r="AM687" s="20">
        <f t="shared" si="6851"/>
        <v>0.000001292056611</v>
      </c>
      <c r="AN687" s="20">
        <f t="shared" si="6851"/>
        <v>0.0000006054087799</v>
      </c>
      <c r="AO687" s="20">
        <f t="shared" si="6851"/>
        <v>0.0000006034762868</v>
      </c>
      <c r="AP687" s="20">
        <f t="shared" si="6851"/>
        <v>0.00000004270777787</v>
      </c>
      <c r="AQ687" s="20">
        <f t="shared" si="6851"/>
        <v>0.000001276979039</v>
      </c>
      <c r="AR687" s="20"/>
      <c r="AS687" s="20">
        <f t="shared" ref="AS687:AX687" si="6852">$AC687*AD687</f>
        <v>0.0000005792845474</v>
      </c>
      <c r="AT687" s="20">
        <f t="shared" si="6852"/>
        <v>0.000000865140699</v>
      </c>
      <c r="AU687" s="20">
        <f t="shared" si="6852"/>
        <v>0.0000005922026267</v>
      </c>
      <c r="AV687" s="20">
        <f t="shared" si="6852"/>
        <v>0.000000591256702</v>
      </c>
      <c r="AW687" s="20">
        <f t="shared" si="6852"/>
        <v>0.0000001572894013</v>
      </c>
      <c r="AX687" s="20">
        <f t="shared" si="6852"/>
        <v>0.000000860078034</v>
      </c>
      <c r="AY687" s="20"/>
      <c r="AZ687" s="20">
        <f t="shared" ref="AZ687:BD687" si="6853">$AD687*AE687</f>
        <v>0.000000865140699</v>
      </c>
      <c r="BA687" s="20">
        <f t="shared" si="6853"/>
        <v>0.0000005922026267</v>
      </c>
      <c r="BB687" s="20">
        <f t="shared" si="6853"/>
        <v>0.000000591256702</v>
      </c>
      <c r="BC687" s="20">
        <f t="shared" si="6853"/>
        <v>0.0000001572894013</v>
      </c>
      <c r="BD687" s="20">
        <f t="shared" si="6853"/>
        <v>0.000000860078034</v>
      </c>
      <c r="BE687" s="20"/>
      <c r="BF687" s="20">
        <f t="shared" ref="BF687:BI687" si="6854">$AE687*AF687</f>
        <v>0.0000008844333872</v>
      </c>
      <c r="BG687" s="20">
        <f t="shared" si="6854"/>
        <v>0.0000008830206826</v>
      </c>
      <c r="BH687" s="20">
        <f t="shared" si="6854"/>
        <v>0.0000002349060807</v>
      </c>
      <c r="BI687" s="20">
        <f t="shared" si="6854"/>
        <v>0.000001284495702</v>
      </c>
      <c r="BJ687" s="20"/>
      <c r="BK687" s="20">
        <f t="shared" ref="BK687:BM687" si="6855">$AF687*AG687</f>
        <v>0.0000006044417611</v>
      </c>
      <c r="BL687" s="20">
        <f t="shared" si="6855"/>
        <v>0.0000001607969642</v>
      </c>
      <c r="BM687" s="20">
        <f t="shared" si="6855"/>
        <v>0.0000008792578244</v>
      </c>
      <c r="BN687" s="20"/>
      <c r="BO687" s="20">
        <f t="shared" ref="BO687:BP687" si="6856">$AG687*AH687</f>
        <v>0.0000001605401234</v>
      </c>
      <c r="BP687" s="20">
        <f t="shared" si="6856"/>
        <v>0.0000008778533868</v>
      </c>
      <c r="BQ687" s="20"/>
      <c r="BR687" s="20">
        <f t="shared" si="27"/>
        <v>0.0000002335314478</v>
      </c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0"/>
      <c r="DB687" s="20"/>
      <c r="DC687" s="20"/>
      <c r="DD687" s="20"/>
      <c r="DE687" s="20"/>
    </row>
    <row r="688" ht="15.75" customHeight="1">
      <c r="A688" s="86">
        <v>45154.0</v>
      </c>
      <c r="B688" s="490">
        <v>0.051399999999999994</v>
      </c>
      <c r="C688" s="490">
        <v>0.051500000000000004</v>
      </c>
      <c r="D688" s="490">
        <v>0.056299999999999996</v>
      </c>
      <c r="E688" s="20">
        <v>0.042460000000000005</v>
      </c>
      <c r="F688" s="20">
        <v>0.045410000000000006</v>
      </c>
      <c r="G688" s="20">
        <v>0.01046</v>
      </c>
      <c r="H688" s="20">
        <v>0.017929999999999998</v>
      </c>
      <c r="I688" s="20" t="s">
        <v>185</v>
      </c>
      <c r="J688" s="20"/>
      <c r="K688" s="86">
        <v>45154.0</v>
      </c>
      <c r="L688" s="89">
        <v>0.9193</v>
      </c>
      <c r="M688" s="89">
        <v>146.36</v>
      </c>
      <c r="N688" s="20"/>
      <c r="O688" s="20"/>
      <c r="P688" s="20"/>
      <c r="Q688" s="20"/>
      <c r="R688" s="20"/>
      <c r="S688" s="86">
        <v>45154.0</v>
      </c>
      <c r="T688" s="20">
        <f t="shared" ref="T688:V688" si="6857">(1+B688)*1</f>
        <v>1.0514</v>
      </c>
      <c r="U688" s="20">
        <f t="shared" si="6857"/>
        <v>1.0515</v>
      </c>
      <c r="V688" s="20">
        <f t="shared" si="6857"/>
        <v>1.0563</v>
      </c>
      <c r="W688" s="91">
        <f t="shared" ref="W688:X688" si="6858">(1+E688)*$L688</f>
        <v>0.958333478</v>
      </c>
      <c r="X688" s="91">
        <f t="shared" si="6858"/>
        <v>0.961045413</v>
      </c>
      <c r="Y688" s="91">
        <f t="shared" ref="Y688:Z688" si="6859">(1+G688)*$M688</f>
        <v>147.8909256</v>
      </c>
      <c r="Z688" s="91">
        <f t="shared" si="6859"/>
        <v>148.9842348</v>
      </c>
      <c r="AA688" s="20"/>
      <c r="AB688" s="86">
        <v>45154.0</v>
      </c>
      <c r="AC688" s="92">
        <f t="shared" ref="AC688:AI688" si="6860">LN(T688/T687)</f>
        <v>-0.00009510675741</v>
      </c>
      <c r="AD688" s="92">
        <f t="shared" si="6860"/>
        <v>0</v>
      </c>
      <c r="AE688" s="92">
        <f t="shared" si="6860"/>
        <v>0</v>
      </c>
      <c r="AF688" s="92">
        <f t="shared" si="6860"/>
        <v>0.002225902975</v>
      </c>
      <c r="AG688" s="92">
        <f t="shared" si="6860"/>
        <v>0.002292732442</v>
      </c>
      <c r="AH688" s="92">
        <f t="shared" si="6860"/>
        <v>0.005264991632</v>
      </c>
      <c r="AI688" s="92">
        <f t="shared" si="6860"/>
        <v>0.005225769981</v>
      </c>
      <c r="AJ688" s="20"/>
      <c r="AK688" s="20">
        <f t="shared" ref="AK688:AQ688" si="6861">AC688*AC688</f>
        <v>0.000000009045295304</v>
      </c>
      <c r="AL688" s="20">
        <f t="shared" si="6861"/>
        <v>0</v>
      </c>
      <c r="AM688" s="20">
        <f t="shared" si="6861"/>
        <v>0</v>
      </c>
      <c r="AN688" s="20">
        <f t="shared" si="6861"/>
        <v>0.000004954644056</v>
      </c>
      <c r="AO688" s="20">
        <f t="shared" si="6861"/>
        <v>0.000005256622052</v>
      </c>
      <c r="AP688" s="20">
        <f t="shared" si="6861"/>
        <v>0.00002772013688</v>
      </c>
      <c r="AQ688" s="20">
        <f t="shared" si="6861"/>
        <v>0.00002730867189</v>
      </c>
      <c r="AR688" s="20"/>
      <c r="AS688" s="20">
        <f t="shared" ref="AS688:AX688" si="6862">$AC688*AD688</f>
        <v>0</v>
      </c>
      <c r="AT688" s="20">
        <f t="shared" si="6862"/>
        <v>0</v>
      </c>
      <c r="AU688" s="20">
        <f t="shared" si="6862"/>
        <v>-0.0000002116984143</v>
      </c>
      <c r="AV688" s="20">
        <f t="shared" si="6862"/>
        <v>-0.0000002180543482</v>
      </c>
      <c r="AW688" s="20">
        <f t="shared" si="6862"/>
        <v>-0.0000005007362819</v>
      </c>
      <c r="AX688" s="20">
        <f t="shared" si="6862"/>
        <v>-0.0000004970060378</v>
      </c>
      <c r="AY688" s="20"/>
      <c r="AZ688" s="20">
        <f t="shared" ref="AZ688:BD688" si="6863">$AD688*AE688</f>
        <v>0</v>
      </c>
      <c r="BA688" s="20">
        <f t="shared" si="6863"/>
        <v>0</v>
      </c>
      <c r="BB688" s="20">
        <f t="shared" si="6863"/>
        <v>0</v>
      </c>
      <c r="BC688" s="20">
        <f t="shared" si="6863"/>
        <v>0</v>
      </c>
      <c r="BD688" s="20">
        <f t="shared" si="6863"/>
        <v>0</v>
      </c>
      <c r="BE688" s="20"/>
      <c r="BF688" s="20">
        <f t="shared" ref="BF688:BI688" si="6864">$AE688*AF688</f>
        <v>0</v>
      </c>
      <c r="BG688" s="20">
        <f t="shared" si="6864"/>
        <v>0</v>
      </c>
      <c r="BH688" s="20">
        <f t="shared" si="6864"/>
        <v>0</v>
      </c>
      <c r="BI688" s="20">
        <f t="shared" si="6864"/>
        <v>0</v>
      </c>
      <c r="BJ688" s="20"/>
      <c r="BK688" s="20">
        <f t="shared" ref="BK688:BM688" si="6865">$AF688*AG688</f>
        <v>0.000005103399965</v>
      </c>
      <c r="BL688" s="20">
        <f t="shared" si="6865"/>
        <v>0.00001171936054</v>
      </c>
      <c r="BM688" s="20">
        <f t="shared" si="6865"/>
        <v>0.00001163205695</v>
      </c>
      <c r="BN688" s="20"/>
      <c r="BO688" s="20">
        <f t="shared" ref="BO688:BP688" si="6866">$AG688*AH688</f>
        <v>0.00001207121712</v>
      </c>
      <c r="BP688" s="20">
        <f t="shared" si="6866"/>
        <v>0.00001198129237</v>
      </c>
      <c r="BQ688" s="20"/>
      <c r="BR688" s="20">
        <f t="shared" si="27"/>
        <v>0.00002751363522</v>
      </c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/>
      <c r="DB688" s="20"/>
      <c r="DC688" s="20"/>
      <c r="DD688" s="20"/>
      <c r="DE688" s="20"/>
    </row>
    <row r="689" ht="15.75" customHeight="1">
      <c r="A689" s="86">
        <v>45155.0</v>
      </c>
      <c r="B689" s="490">
        <v>0.0525</v>
      </c>
      <c r="C689" s="490">
        <v>0.0529</v>
      </c>
      <c r="D689" s="490">
        <v>0.057300000000000004</v>
      </c>
      <c r="E689" s="20">
        <v>0.04295</v>
      </c>
      <c r="F689" s="20">
        <v>0.04604</v>
      </c>
      <c r="G689" s="20">
        <v>0.01057</v>
      </c>
      <c r="H689" s="20">
        <v>0.01768</v>
      </c>
      <c r="I689" s="20" t="s">
        <v>185</v>
      </c>
      <c r="J689" s="20"/>
      <c r="K689" s="86">
        <v>45155.0</v>
      </c>
      <c r="L689" s="89">
        <v>0.9199</v>
      </c>
      <c r="M689" s="89">
        <v>145.85</v>
      </c>
      <c r="N689" s="20"/>
      <c r="O689" s="20"/>
      <c r="P689" s="20"/>
      <c r="Q689" s="20"/>
      <c r="R689" s="20"/>
      <c r="S689" s="86">
        <v>45155.0</v>
      </c>
      <c r="T689" s="20">
        <f t="shared" ref="T689:V689" si="6867">(1+B689)*1</f>
        <v>1.0525</v>
      </c>
      <c r="U689" s="20">
        <f t="shared" si="6867"/>
        <v>1.0529</v>
      </c>
      <c r="V689" s="20">
        <f t="shared" si="6867"/>
        <v>1.0573</v>
      </c>
      <c r="W689" s="91">
        <f t="shared" ref="W689:X689" si="6868">(1+E689)*$L689</f>
        <v>0.959409705</v>
      </c>
      <c r="X689" s="91">
        <f t="shared" si="6868"/>
        <v>0.962252196</v>
      </c>
      <c r="Y689" s="91">
        <f t="shared" ref="Y689:Z689" si="6869">(1+G689)*$M689</f>
        <v>147.3916345</v>
      </c>
      <c r="Z689" s="91">
        <f t="shared" si="6869"/>
        <v>148.428628</v>
      </c>
      <c r="AA689" s="20"/>
      <c r="AB689" s="86">
        <v>45155.0</v>
      </c>
      <c r="AC689" s="92">
        <f t="shared" ref="AC689:AI689" si="6870">LN(T689/T688)</f>
        <v>0.001045677171</v>
      </c>
      <c r="AD689" s="92">
        <f t="shared" si="6870"/>
        <v>0.00133054572</v>
      </c>
      <c r="AE689" s="92">
        <f t="shared" si="6870"/>
        <v>0.0009462529094</v>
      </c>
      <c r="AF689" s="92">
        <f t="shared" si="6870"/>
        <v>0.001122389194</v>
      </c>
      <c r="AG689" s="92">
        <f t="shared" si="6870"/>
        <v>0.001254910475</v>
      </c>
      <c r="AH689" s="92">
        <f t="shared" si="6870"/>
        <v>-0.003381788452</v>
      </c>
      <c r="AI689" s="92">
        <f t="shared" si="6870"/>
        <v>-0.003736270457</v>
      </c>
      <c r="AJ689" s="20"/>
      <c r="AK689" s="20">
        <f t="shared" ref="AK689:AQ689" si="6871">AC689*AC689</f>
        <v>0.000001093440746</v>
      </c>
      <c r="AL689" s="20">
        <f t="shared" si="6871"/>
        <v>0.000001770351913</v>
      </c>
      <c r="AM689" s="20">
        <f t="shared" si="6871"/>
        <v>0.0000008953945685</v>
      </c>
      <c r="AN689" s="20">
        <f t="shared" si="6871"/>
        <v>0.000001259757503</v>
      </c>
      <c r="AO689" s="20">
        <f t="shared" si="6871"/>
        <v>0.000001574800301</v>
      </c>
      <c r="AP689" s="20">
        <f t="shared" si="6871"/>
        <v>0.00001143649313</v>
      </c>
      <c r="AQ689" s="20">
        <f t="shared" si="6871"/>
        <v>0.00001395971692</v>
      </c>
      <c r="AR689" s="20"/>
      <c r="AS689" s="20">
        <f t="shared" ref="AS689:AX689" si="6872">$AC689*AD689</f>
        <v>0.000001391321285</v>
      </c>
      <c r="AT689" s="20">
        <f t="shared" si="6872"/>
        <v>0.0000009894750655</v>
      </c>
      <c r="AU689" s="20">
        <f t="shared" si="6872"/>
        <v>0.000001173656758</v>
      </c>
      <c r="AV689" s="20">
        <f t="shared" si="6872"/>
        <v>0.000001312231236</v>
      </c>
      <c r="AW689" s="20">
        <f t="shared" si="6872"/>
        <v>-0.000003536258982</v>
      </c>
      <c r="AX689" s="20">
        <f t="shared" si="6872"/>
        <v>-0.000003906932722</v>
      </c>
      <c r="AY689" s="20"/>
      <c r="AZ689" s="20">
        <f t="shared" ref="AZ689:BD689" si="6873">$AD689*AE689</f>
        <v>0.000001259032759</v>
      </c>
      <c r="BA689" s="20">
        <f t="shared" si="6873"/>
        <v>0.000001493390139</v>
      </c>
      <c r="BB689" s="20">
        <f t="shared" si="6873"/>
        <v>0.000001669715762</v>
      </c>
      <c r="BC689" s="20">
        <f t="shared" si="6873"/>
        <v>-0.00000449962415</v>
      </c>
      <c r="BD689" s="20">
        <f t="shared" si="6873"/>
        <v>-0.000004971278665</v>
      </c>
      <c r="BE689" s="20"/>
      <c r="BF689" s="20">
        <f t="shared" ref="BF689:BI689" si="6874">$AE689*AF689</f>
        <v>0.000001062064041</v>
      </c>
      <c r="BG689" s="20">
        <f t="shared" si="6874"/>
        <v>0.000001187462688</v>
      </c>
      <c r="BH689" s="20">
        <f t="shared" si="6874"/>
        <v>-0.000003200027161</v>
      </c>
      <c r="BI689" s="20">
        <f t="shared" si="6874"/>
        <v>-0.00000353545679</v>
      </c>
      <c r="BJ689" s="20"/>
      <c r="BK689" s="20">
        <f t="shared" ref="BK689:BM689" si="6875">$AF689*AG689</f>
        <v>0.000001408497957</v>
      </c>
      <c r="BL689" s="20">
        <f t="shared" si="6875"/>
        <v>-0.000003795682815</v>
      </c>
      <c r="BM689" s="20">
        <f t="shared" si="6875"/>
        <v>-0.000004193549587</v>
      </c>
      <c r="BN689" s="20"/>
      <c r="BO689" s="20">
        <f t="shared" ref="BO689:BP689" si="6876">$AG689*AH689</f>
        <v>-0.000004243841753</v>
      </c>
      <c r="BP689" s="20">
        <f t="shared" si="6876"/>
        <v>-0.000004688684935</v>
      </c>
      <c r="BQ689" s="20"/>
      <c r="BR689" s="20">
        <f t="shared" si="27"/>
        <v>0.00001263527628</v>
      </c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0"/>
      <c r="DB689" s="20"/>
      <c r="DC689" s="20"/>
      <c r="DD689" s="20"/>
      <c r="DE689" s="20"/>
    </row>
    <row r="690" ht="15.75" customHeight="1">
      <c r="A690" s="86">
        <v>45156.0</v>
      </c>
      <c r="B690" s="490">
        <v>0.0524</v>
      </c>
      <c r="C690" s="490">
        <v>0.0527</v>
      </c>
      <c r="D690" s="490">
        <v>0.0571</v>
      </c>
      <c r="E690" s="20">
        <v>0.043070000000000004</v>
      </c>
      <c r="F690" s="20">
        <v>0.04612</v>
      </c>
      <c r="G690" s="20">
        <v>0.01053</v>
      </c>
      <c r="H690" s="20">
        <v>0.018000000000000002</v>
      </c>
      <c r="I690" s="20" t="s">
        <v>185</v>
      </c>
      <c r="J690" s="20"/>
      <c r="K690" s="86">
        <v>45156.0</v>
      </c>
      <c r="L690" s="89">
        <v>0.9206</v>
      </c>
      <c r="M690" s="89">
        <v>145.43</v>
      </c>
      <c r="N690" s="20"/>
      <c r="O690" s="20"/>
      <c r="P690" s="20"/>
      <c r="Q690" s="20"/>
      <c r="R690" s="20"/>
      <c r="S690" s="86">
        <v>45156.0</v>
      </c>
      <c r="T690" s="20">
        <f t="shared" ref="T690:V690" si="6877">(1+B690)*1</f>
        <v>1.0524</v>
      </c>
      <c r="U690" s="20">
        <f t="shared" si="6877"/>
        <v>1.0527</v>
      </c>
      <c r="V690" s="20">
        <f t="shared" si="6877"/>
        <v>1.0571</v>
      </c>
      <c r="W690" s="91">
        <f t="shared" ref="W690:X690" si="6878">(1+E690)*$L690</f>
        <v>0.960250242</v>
      </c>
      <c r="X690" s="91">
        <f t="shared" si="6878"/>
        <v>0.963058072</v>
      </c>
      <c r="Y690" s="91">
        <f t="shared" ref="Y690:Z690" si="6879">(1+G690)*$M690</f>
        <v>146.9613779</v>
      </c>
      <c r="Z690" s="91">
        <f t="shared" si="6879"/>
        <v>148.04774</v>
      </c>
      <c r="AA690" s="20"/>
      <c r="AB690" s="86">
        <v>45156.0</v>
      </c>
      <c r="AC690" s="92">
        <f t="shared" ref="AC690:AI690" si="6880">LN(T690/T689)</f>
        <v>-0.0000950163904</v>
      </c>
      <c r="AD690" s="92">
        <f t="shared" si="6880"/>
        <v>-0.0001899696054</v>
      </c>
      <c r="AE690" s="92">
        <f t="shared" si="6880"/>
        <v>-0.0001891789639</v>
      </c>
      <c r="AF690" s="92">
        <f t="shared" si="6880"/>
        <v>0.0008757145296</v>
      </c>
      <c r="AG690" s="92">
        <f t="shared" si="6880"/>
        <v>0.0008371388866</v>
      </c>
      <c r="AH690" s="92">
        <f t="shared" si="6880"/>
        <v>-0.00292340753</v>
      </c>
      <c r="AI690" s="92">
        <f t="shared" si="6880"/>
        <v>-0.002569433862</v>
      </c>
      <c r="AJ690" s="20"/>
      <c r="AK690" s="20">
        <f t="shared" ref="AK690:AQ690" si="6881">AC690*AC690</f>
        <v>0.000000009028114444</v>
      </c>
      <c r="AL690" s="20">
        <f t="shared" si="6881"/>
        <v>0.00000003608845099</v>
      </c>
      <c r="AM690" s="20">
        <f t="shared" si="6881"/>
        <v>0.00000003578868037</v>
      </c>
      <c r="AN690" s="20">
        <f t="shared" si="6881"/>
        <v>0.0000007668759373</v>
      </c>
      <c r="AO690" s="20">
        <f t="shared" si="6881"/>
        <v>0.0000007008015155</v>
      </c>
      <c r="AP690" s="20">
        <f t="shared" si="6881"/>
        <v>0.000008546311585</v>
      </c>
      <c r="AQ690" s="20">
        <f t="shared" si="6881"/>
        <v>0.000006601990369</v>
      </c>
      <c r="AR690" s="20"/>
      <c r="AS690" s="20">
        <f t="shared" ref="AS690:AX690" si="6882">$AC690*AD690</f>
        <v>0.00000001805022619</v>
      </c>
      <c r="AT690" s="20">
        <f t="shared" si="6882"/>
        <v>0.00000001797510229</v>
      </c>
      <c r="AU690" s="20">
        <f t="shared" si="6882"/>
        <v>-0.00000008320723362</v>
      </c>
      <c r="AV690" s="20">
        <f t="shared" si="6882"/>
        <v>-0.00000007954191527</v>
      </c>
      <c r="AW690" s="20">
        <f t="shared" si="6882"/>
        <v>0.0000002777716311</v>
      </c>
      <c r="AX690" s="20">
        <f t="shared" si="6882"/>
        <v>0.0000002441383309</v>
      </c>
      <c r="AY690" s="20"/>
      <c r="AZ690" s="20">
        <f t="shared" ref="AZ690:BD690" si="6883">$AD690*AE690</f>
        <v>0.00000003593825312</v>
      </c>
      <c r="BA690" s="20">
        <f t="shared" si="6883"/>
        <v>-0.0000001663591437</v>
      </c>
      <c r="BB690" s="20">
        <f t="shared" si="6883"/>
        <v>-0.000000159030944</v>
      </c>
      <c r="BC690" s="20">
        <f t="shared" si="6883"/>
        <v>0.0000005553585749</v>
      </c>
      <c r="BD690" s="20">
        <f t="shared" si="6883"/>
        <v>0.0000004881143369</v>
      </c>
      <c r="BE690" s="20"/>
      <c r="BF690" s="20">
        <f t="shared" ref="BF690:BI690" si="6884">$AE690*AF690</f>
        <v>-0.0000001656667673</v>
      </c>
      <c r="BG690" s="20">
        <f t="shared" si="6884"/>
        <v>-0.0000001583690672</v>
      </c>
      <c r="BH690" s="20">
        <f t="shared" si="6884"/>
        <v>0.0000005530472074</v>
      </c>
      <c r="BI690" s="20">
        <f t="shared" si="6884"/>
        <v>0.0000004860828357</v>
      </c>
      <c r="BJ690" s="20"/>
      <c r="BK690" s="20">
        <f t="shared" ref="BK690:BM690" si="6885">$AF690*AG690</f>
        <v>0.0000007330946863</v>
      </c>
      <c r="BL690" s="20">
        <f t="shared" si="6885"/>
        <v>-0.00000256007045</v>
      </c>
      <c r="BM690" s="20">
        <f t="shared" si="6885"/>
        <v>-0.000002250090565</v>
      </c>
      <c r="BN690" s="20"/>
      <c r="BO690" s="20">
        <f t="shared" ref="BO690:BP690" si="6886">$AG690*AH690</f>
        <v>-0.000002447298125</v>
      </c>
      <c r="BP690" s="20">
        <f t="shared" si="6886"/>
        <v>-0.000002150973002</v>
      </c>
      <c r="BQ690" s="20"/>
      <c r="BR690" s="20">
        <f t="shared" si="27"/>
        <v>0.000007511502298</v>
      </c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0"/>
      <c r="DB690" s="20"/>
      <c r="DC690" s="20"/>
      <c r="DD690" s="20"/>
      <c r="DE690" s="20"/>
    </row>
    <row r="691" ht="15.75" customHeight="1">
      <c r="A691" s="86">
        <v>45159.0</v>
      </c>
      <c r="B691" s="490">
        <v>0.0535</v>
      </c>
      <c r="C691" s="490">
        <v>0.0538</v>
      </c>
      <c r="D691" s="490">
        <v>0.057800000000000004</v>
      </c>
      <c r="E691" s="20">
        <v>0.043449999999999996</v>
      </c>
      <c r="F691" s="20">
        <v>0.046689999999999995</v>
      </c>
      <c r="G691" s="20">
        <v>0.0106</v>
      </c>
      <c r="H691" s="20">
        <v>0.01806</v>
      </c>
      <c r="I691" s="20" t="s">
        <v>185</v>
      </c>
      <c r="J691" s="20"/>
      <c r="K691" s="86">
        <v>45159.0</v>
      </c>
      <c r="L691" s="89">
        <v>0.9179</v>
      </c>
      <c r="M691" s="89">
        <v>146.25</v>
      </c>
      <c r="N691" s="20"/>
      <c r="O691" s="20"/>
      <c r="P691" s="20"/>
      <c r="Q691" s="20"/>
      <c r="R691" s="20"/>
      <c r="S691" s="86">
        <v>45159.0</v>
      </c>
      <c r="T691" s="20">
        <f t="shared" ref="T691:V691" si="6887">(1+B691)*1</f>
        <v>1.0535</v>
      </c>
      <c r="U691" s="20">
        <f t="shared" si="6887"/>
        <v>1.0538</v>
      </c>
      <c r="V691" s="20">
        <f t="shared" si="6887"/>
        <v>1.0578</v>
      </c>
      <c r="W691" s="91">
        <f t="shared" ref="W691:X691" si="6888">(1+E691)*$L691</f>
        <v>0.957782755</v>
      </c>
      <c r="X691" s="91">
        <f t="shared" si="6888"/>
        <v>0.960756751</v>
      </c>
      <c r="Y691" s="91">
        <f t="shared" ref="Y691:Z691" si="6889">(1+G691)*$M691</f>
        <v>147.80025</v>
      </c>
      <c r="Z691" s="91">
        <f t="shared" si="6889"/>
        <v>148.891275</v>
      </c>
      <c r="AA691" s="20"/>
      <c r="AB691" s="86">
        <v>45159.0</v>
      </c>
      <c r="AC691" s="92">
        <f t="shared" ref="AC691:AI691" si="6890">LN(T691/T690)</f>
        <v>0.001044684078</v>
      </c>
      <c r="AD691" s="92">
        <f t="shared" si="6890"/>
        <v>0.001044386518</v>
      </c>
      <c r="AE691" s="92">
        <f t="shared" si="6890"/>
        <v>0.0006619698573</v>
      </c>
      <c r="AF691" s="92">
        <f t="shared" si="6890"/>
        <v>-0.0025729363</v>
      </c>
      <c r="AG691" s="92">
        <f t="shared" si="6890"/>
        <v>-0.002392456977</v>
      </c>
      <c r="AH691" s="92">
        <f t="shared" si="6890"/>
        <v>0.005691883104</v>
      </c>
      <c r="AI691" s="92">
        <f t="shared" si="6890"/>
        <v>0.005681552282</v>
      </c>
      <c r="AJ691" s="20"/>
      <c r="AK691" s="20">
        <f t="shared" ref="AK691:AQ691" si="6891">AC691*AC691</f>
        <v>0.000001091364823</v>
      </c>
      <c r="AL691" s="20">
        <f t="shared" si="6891"/>
        <v>0.000001090743199</v>
      </c>
      <c r="AM691" s="20">
        <f t="shared" si="6891"/>
        <v>0.0000004382040919</v>
      </c>
      <c r="AN691" s="20">
        <f t="shared" si="6891"/>
        <v>0.000006620001204</v>
      </c>
      <c r="AO691" s="20">
        <f t="shared" si="6891"/>
        <v>0.000005723850386</v>
      </c>
      <c r="AP691" s="20">
        <f t="shared" si="6891"/>
        <v>0.00003239753327</v>
      </c>
      <c r="AQ691" s="20">
        <f t="shared" si="6891"/>
        <v>0.00003228003633</v>
      </c>
      <c r="AR691" s="20"/>
      <c r="AS691" s="20">
        <f t="shared" ref="AS691:AX691" si="6892">$AC691*AD691</f>
        <v>0.000001091053967</v>
      </c>
      <c r="AT691" s="20">
        <f t="shared" si="6892"/>
        <v>0.0000006915493701</v>
      </c>
      <c r="AU691" s="20">
        <f t="shared" si="6892"/>
        <v>-0.000002687905587</v>
      </c>
      <c r="AV691" s="20">
        <f t="shared" si="6892"/>
        <v>-0.000002499361711</v>
      </c>
      <c r="AW691" s="20">
        <f t="shared" si="6892"/>
        <v>0.000005946219653</v>
      </c>
      <c r="AX691" s="20">
        <f t="shared" si="6892"/>
        <v>0.000005935427208</v>
      </c>
      <c r="AY691" s="20"/>
      <c r="AZ691" s="20">
        <f t="shared" ref="AZ691:BD691" si="6893">$AD691*AE691</f>
        <v>0.0000006913523942</v>
      </c>
      <c r="BA691" s="20">
        <f t="shared" si="6893"/>
        <v>-0.000002687139983</v>
      </c>
      <c r="BB691" s="20">
        <f t="shared" si="6893"/>
        <v>-0.000002498649811</v>
      </c>
      <c r="BC691" s="20">
        <f t="shared" si="6893"/>
        <v>0.000005944525975</v>
      </c>
      <c r="BD691" s="20">
        <f t="shared" si="6893"/>
        <v>0.000005933736604</v>
      </c>
      <c r="BE691" s="20"/>
      <c r="BF691" s="20">
        <f t="shared" ref="BF691:BI691" si="6894">$AE691*AF691</f>
        <v>-0.000001703206275</v>
      </c>
      <c r="BG691" s="20">
        <f t="shared" si="6894"/>
        <v>-0.000001583734403</v>
      </c>
      <c r="BH691" s="20">
        <f t="shared" si="6894"/>
        <v>0.000003767855046</v>
      </c>
      <c r="BI691" s="20">
        <f t="shared" si="6894"/>
        <v>0.000003761016353</v>
      </c>
      <c r="BJ691" s="20"/>
      <c r="BK691" s="20">
        <f t="shared" ref="BK691:BM691" si="6895">$AF691*AG691</f>
        <v>0.000006155639402</v>
      </c>
      <c r="BL691" s="20">
        <f t="shared" si="6895"/>
        <v>-0.00001464485265</v>
      </c>
      <c r="BM691" s="20">
        <f t="shared" si="6895"/>
        <v>-0.00001461827211</v>
      </c>
      <c r="BN691" s="20"/>
      <c r="BO691" s="20">
        <f t="shared" ref="BO691:BP691" si="6896">$AG691*AH691</f>
        <v>-0.00001361758544</v>
      </c>
      <c r="BP691" s="20">
        <f t="shared" si="6896"/>
        <v>-0.0000135928694</v>
      </c>
      <c r="BQ691" s="20"/>
      <c r="BR691" s="20">
        <f t="shared" si="27"/>
        <v>0.00003233873144</v>
      </c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0"/>
      <c r="DB691" s="20"/>
      <c r="DC691" s="20"/>
      <c r="DD691" s="20"/>
      <c r="DE691" s="20"/>
    </row>
    <row r="692" ht="15.75" customHeight="1">
      <c r="A692" s="86">
        <v>45160.0</v>
      </c>
      <c r="B692" s="490">
        <v>0.0535</v>
      </c>
      <c r="C692" s="490">
        <v>0.053399999999999996</v>
      </c>
      <c r="D692" s="490">
        <v>0.0574</v>
      </c>
      <c r="E692" s="20">
        <v>0.043429999999999996</v>
      </c>
      <c r="F692" s="20">
        <v>0.04686</v>
      </c>
      <c r="G692" s="20">
        <v>0.01079</v>
      </c>
      <c r="H692" s="20">
        <v>0.01812</v>
      </c>
      <c r="I692" s="20" t="s">
        <v>185</v>
      </c>
      <c r="J692" s="20"/>
      <c r="K692" s="86">
        <v>45160.0</v>
      </c>
      <c r="L692" s="89">
        <v>0.9222</v>
      </c>
      <c r="M692" s="89">
        <v>145.9</v>
      </c>
      <c r="N692" s="20"/>
      <c r="O692" s="20"/>
      <c r="P692" s="20"/>
      <c r="Q692" s="20"/>
      <c r="R692" s="20"/>
      <c r="S692" s="86">
        <v>45160.0</v>
      </c>
      <c r="T692" s="20">
        <f t="shared" ref="T692:V692" si="6897">(1+B692)*1</f>
        <v>1.0535</v>
      </c>
      <c r="U692" s="20">
        <f t="shared" si="6897"/>
        <v>1.0534</v>
      </c>
      <c r="V692" s="20">
        <f t="shared" si="6897"/>
        <v>1.0574</v>
      </c>
      <c r="W692" s="91">
        <f t="shared" ref="W692:X692" si="6898">(1+E692)*$L692</f>
        <v>0.962251146</v>
      </c>
      <c r="X692" s="91">
        <f t="shared" si="6898"/>
        <v>0.965414292</v>
      </c>
      <c r="Y692" s="91">
        <f t="shared" ref="Y692:Z692" si="6899">(1+G692)*$M692</f>
        <v>147.474261</v>
      </c>
      <c r="Z692" s="91">
        <f t="shared" si="6899"/>
        <v>148.543708</v>
      </c>
      <c r="AA692" s="20"/>
      <c r="AB692" s="86">
        <v>45160.0</v>
      </c>
      <c r="AC692" s="92">
        <f t="shared" ref="AC692:AI692" si="6900">LN(T692/T691)</f>
        <v>0</v>
      </c>
      <c r="AD692" s="92">
        <f t="shared" si="6900"/>
        <v>-0.0003796507259</v>
      </c>
      <c r="AE692" s="92">
        <f t="shared" si="6900"/>
        <v>-0.0003782148305</v>
      </c>
      <c r="AF692" s="92">
        <f t="shared" si="6900"/>
        <v>0.004654500178</v>
      </c>
      <c r="AG692" s="92">
        <f t="shared" si="6900"/>
        <v>0.004836071121</v>
      </c>
      <c r="AH692" s="92">
        <f t="shared" si="6900"/>
        <v>-0.00220804113</v>
      </c>
      <c r="AI692" s="92">
        <f t="shared" si="6900"/>
        <v>-0.002337096697</v>
      </c>
      <c r="AJ692" s="20"/>
      <c r="AK692" s="20">
        <f t="shared" ref="AK692:AQ692" si="6901">AC692*AC692</f>
        <v>0</v>
      </c>
      <c r="AL692" s="20">
        <f t="shared" si="6901"/>
        <v>0.0000001441346737</v>
      </c>
      <c r="AM692" s="20">
        <f t="shared" si="6901"/>
        <v>0.000000143046458</v>
      </c>
      <c r="AN692" s="20">
        <f t="shared" si="6901"/>
        <v>0.00002166437191</v>
      </c>
      <c r="AO692" s="20">
        <f t="shared" si="6901"/>
        <v>0.00002338758389</v>
      </c>
      <c r="AP692" s="20">
        <f t="shared" si="6901"/>
        <v>0.000004875445631</v>
      </c>
      <c r="AQ692" s="20">
        <f t="shared" si="6901"/>
        <v>0.000005462020972</v>
      </c>
      <c r="AR692" s="20"/>
      <c r="AS692" s="20">
        <f t="shared" ref="AS692:AX692" si="6902">$AC692*AD692</f>
        <v>0</v>
      </c>
      <c r="AT692" s="20">
        <f t="shared" si="6902"/>
        <v>0</v>
      </c>
      <c r="AU692" s="20">
        <f t="shared" si="6902"/>
        <v>0</v>
      </c>
      <c r="AV692" s="20">
        <f t="shared" si="6902"/>
        <v>0</v>
      </c>
      <c r="AW692" s="20">
        <f t="shared" si="6902"/>
        <v>0</v>
      </c>
      <c r="AX692" s="20">
        <f t="shared" si="6902"/>
        <v>0</v>
      </c>
      <c r="AY692" s="20"/>
      <c r="AZ692" s="20">
        <f t="shared" ref="AZ692:BD692" si="6903">$AD692*AE692</f>
        <v>0.000000143589535</v>
      </c>
      <c r="BA692" s="20">
        <f t="shared" si="6903"/>
        <v>-0.000001767084371</v>
      </c>
      <c r="BB692" s="20">
        <f t="shared" si="6903"/>
        <v>-0.000001836017911</v>
      </c>
      <c r="BC692" s="20">
        <f t="shared" si="6903"/>
        <v>0.0000008382844178</v>
      </c>
      <c r="BD692" s="20">
        <f t="shared" si="6903"/>
        <v>0.0000008872804576</v>
      </c>
      <c r="BE692" s="20"/>
      <c r="BF692" s="20">
        <f t="shared" ref="BF692:BI692" si="6904">$AE692*AF692</f>
        <v>-0.000001760400996</v>
      </c>
      <c r="BG692" s="20">
        <f t="shared" si="6904"/>
        <v>-0.000001829073819</v>
      </c>
      <c r="BH692" s="20">
        <f t="shared" si="6904"/>
        <v>0.0000008351139017</v>
      </c>
      <c r="BI692" s="20">
        <f t="shared" si="6904"/>
        <v>0.0000008839246313</v>
      </c>
      <c r="BJ692" s="20"/>
      <c r="BK692" s="20">
        <f t="shared" ref="BK692:BM692" si="6905">$AF692*AG692</f>
        <v>0.00002250949389</v>
      </c>
      <c r="BL692" s="20">
        <f t="shared" si="6905"/>
        <v>-0.00001027732783</v>
      </c>
      <c r="BM692" s="20">
        <f t="shared" si="6905"/>
        <v>-0.00001087801699</v>
      </c>
      <c r="BN692" s="20"/>
      <c r="BO692" s="20">
        <f t="shared" ref="BO692:BP692" si="6906">$AG692*AH692</f>
        <v>-0.00001067824394</v>
      </c>
      <c r="BP692" s="20">
        <f t="shared" si="6906"/>
        <v>-0.00001130236584</v>
      </c>
      <c r="BQ692" s="20"/>
      <c r="BR692" s="20">
        <f t="shared" si="27"/>
        <v>0.000005160405632</v>
      </c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/>
      <c r="CP692" s="20"/>
      <c r="CQ692" s="20"/>
      <c r="CR692" s="20"/>
      <c r="CS692" s="20"/>
      <c r="CT692" s="20"/>
      <c r="CU692" s="20"/>
      <c r="CV692" s="20"/>
      <c r="CW692" s="20"/>
      <c r="CX692" s="20"/>
      <c r="CY692" s="20"/>
      <c r="CZ692" s="20"/>
      <c r="DA692" s="20"/>
      <c r="DB692" s="20"/>
      <c r="DC692" s="20"/>
      <c r="DD692" s="20"/>
      <c r="DE692" s="20"/>
    </row>
    <row r="693" ht="15.75" customHeight="1">
      <c r="A693" s="86">
        <v>45161.0</v>
      </c>
      <c r="B693" s="490">
        <v>0.0533</v>
      </c>
      <c r="C693" s="490">
        <v>0.0525</v>
      </c>
      <c r="D693" s="490">
        <v>0.056600000000000004</v>
      </c>
      <c r="E693" s="20">
        <v>0.043120000000000006</v>
      </c>
      <c r="F693" s="20">
        <v>0.046509999999999996</v>
      </c>
      <c r="G693" s="20">
        <v>0.010920000000000001</v>
      </c>
      <c r="H693" s="20">
        <v>0.018189999999999998</v>
      </c>
      <c r="I693" s="20" t="s">
        <v>185</v>
      </c>
      <c r="J693" s="20"/>
      <c r="K693" s="86">
        <v>45161.0</v>
      </c>
      <c r="L693" s="89">
        <v>0.9207</v>
      </c>
      <c r="M693" s="89">
        <v>144.86</v>
      </c>
      <c r="N693" s="20"/>
      <c r="O693" s="20"/>
      <c r="P693" s="20"/>
      <c r="Q693" s="20"/>
      <c r="R693" s="20"/>
      <c r="S693" s="86">
        <v>45161.0</v>
      </c>
      <c r="T693" s="20">
        <f t="shared" ref="T693:V693" si="6907">(1+B693)*1</f>
        <v>1.0533</v>
      </c>
      <c r="U693" s="20">
        <f t="shared" si="6907"/>
        <v>1.0525</v>
      </c>
      <c r="V693" s="20">
        <f t="shared" si="6907"/>
        <v>1.0566</v>
      </c>
      <c r="W693" s="91">
        <f t="shared" ref="W693:X693" si="6908">(1+E693)*$L693</f>
        <v>0.960400584</v>
      </c>
      <c r="X693" s="91">
        <f t="shared" si="6908"/>
        <v>0.963521757</v>
      </c>
      <c r="Y693" s="91">
        <f t="shared" ref="Y693:Z693" si="6909">(1+G693)*$M693</f>
        <v>146.4418712</v>
      </c>
      <c r="Z693" s="91">
        <f t="shared" si="6909"/>
        <v>147.4950034</v>
      </c>
      <c r="AA693" s="20"/>
      <c r="AB693" s="86">
        <v>45161.0</v>
      </c>
      <c r="AC693" s="92">
        <f t="shared" ref="AC693:AI693" si="6910">LN(T693/T692)</f>
        <v>-0.0001898614017</v>
      </c>
      <c r="AD693" s="92">
        <f t="shared" si="6910"/>
        <v>-0.0008547414928</v>
      </c>
      <c r="AE693" s="92">
        <f t="shared" si="6910"/>
        <v>-0.0007568590711</v>
      </c>
      <c r="AF693" s="92">
        <f t="shared" si="6910"/>
        <v>-0.001925010695</v>
      </c>
      <c r="AG693" s="92">
        <f t="shared" si="6910"/>
        <v>-0.001962258529</v>
      </c>
      <c r="AH693" s="92">
        <f t="shared" si="6910"/>
        <v>-0.007025092758</v>
      </c>
      <c r="AI693" s="92">
        <f t="shared" si="6910"/>
        <v>-0.007084944951</v>
      </c>
      <c r="AJ693" s="20"/>
      <c r="AK693" s="20">
        <f t="shared" ref="AK693:AQ693" si="6911">AC693*AC693</f>
        <v>0.00000003604735187</v>
      </c>
      <c r="AL693" s="20">
        <f t="shared" si="6911"/>
        <v>0.0000007305830194</v>
      </c>
      <c r="AM693" s="20">
        <f t="shared" si="6911"/>
        <v>0.0000005728356536</v>
      </c>
      <c r="AN693" s="20">
        <f t="shared" si="6911"/>
        <v>0.000003705666176</v>
      </c>
      <c r="AO693" s="20">
        <f t="shared" si="6911"/>
        <v>0.000003850458536</v>
      </c>
      <c r="AP693" s="20">
        <f t="shared" si="6911"/>
        <v>0.00004935192826</v>
      </c>
      <c r="AQ693" s="20">
        <f t="shared" si="6911"/>
        <v>0.00005019644495</v>
      </c>
      <c r="AR693" s="20"/>
      <c r="AS693" s="20">
        <f t="shared" ref="AS693:AX693" si="6912">$AC693*AD693</f>
        <v>0.0000001622824179</v>
      </c>
      <c r="AT693" s="20">
        <f t="shared" si="6912"/>
        <v>0.0000001436983242</v>
      </c>
      <c r="AU693" s="20">
        <f t="shared" si="6912"/>
        <v>0.0000003654852289</v>
      </c>
      <c r="AV693" s="20">
        <f t="shared" si="6912"/>
        <v>0.000000372557155</v>
      </c>
      <c r="AW693" s="20">
        <f t="shared" si="6912"/>
        <v>0.000001333793958</v>
      </c>
      <c r="AX693" s="20">
        <f t="shared" si="6912"/>
        <v>0.00000134515758</v>
      </c>
      <c r="AY693" s="20"/>
      <c r="AZ693" s="20">
        <f t="shared" ref="AZ693:BD693" si="6913">$AD693*AE693</f>
        <v>0.0000006469188523</v>
      </c>
      <c r="BA693" s="20">
        <f t="shared" si="6913"/>
        <v>0.000001645386515</v>
      </c>
      <c r="BB693" s="20">
        <f t="shared" si="6913"/>
        <v>0.000001677223784</v>
      </c>
      <c r="BC693" s="20">
        <f t="shared" si="6913"/>
        <v>0.000006004638271</v>
      </c>
      <c r="BD693" s="20">
        <f t="shared" si="6913"/>
        <v>0.000006055796423</v>
      </c>
      <c r="BE693" s="20"/>
      <c r="BF693" s="20">
        <f t="shared" ref="BF693:BI693" si="6914">$AE693*AF693</f>
        <v>0.000001456961807</v>
      </c>
      <c r="BG693" s="20">
        <f t="shared" si="6914"/>
        <v>0.000001485153168</v>
      </c>
      <c r="BH693" s="20">
        <f t="shared" si="6914"/>
        <v>0.000005317005179</v>
      </c>
      <c r="BI693" s="20">
        <f t="shared" si="6914"/>
        <v>0.000005362304854</v>
      </c>
      <c r="BJ693" s="20"/>
      <c r="BK693" s="20">
        <f t="shared" ref="BK693:BM693" si="6915">$AF693*AG693</f>
        <v>0.000003777368655</v>
      </c>
      <c r="BL693" s="20">
        <f t="shared" si="6915"/>
        <v>0.00001352337869</v>
      </c>
      <c r="BM693" s="20">
        <f t="shared" si="6915"/>
        <v>0.0000136385948</v>
      </c>
      <c r="BN693" s="20"/>
      <c r="BO693" s="20">
        <f t="shared" ref="BO693:BP693" si="6916">$AG693*AH693</f>
        <v>0.00001378504818</v>
      </c>
      <c r="BP693" s="20">
        <f t="shared" si="6916"/>
        <v>0.00001390249366</v>
      </c>
      <c r="BQ693" s="20"/>
      <c r="BR693" s="20">
        <f t="shared" si="27"/>
        <v>0.00004977239546</v>
      </c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0"/>
      <c r="DB693" s="20"/>
      <c r="DC693" s="20"/>
      <c r="DD693" s="20"/>
      <c r="DE693" s="20"/>
    </row>
    <row r="694" ht="15.75" customHeight="1">
      <c r="A694" s="86">
        <v>45162.0</v>
      </c>
      <c r="B694" s="490">
        <v>0.0525</v>
      </c>
      <c r="C694" s="490">
        <v>0.0552</v>
      </c>
      <c r="D694" s="490">
        <v>0.0558</v>
      </c>
      <c r="E694" s="20">
        <v>0.04293</v>
      </c>
      <c r="F694" s="20">
        <v>0.046349999999999995</v>
      </c>
      <c r="G694" s="20">
        <v>0.01085</v>
      </c>
      <c r="H694" s="20">
        <v>0.01806</v>
      </c>
      <c r="I694" s="20" t="s">
        <v>185</v>
      </c>
      <c r="J694" s="20"/>
      <c r="K694" s="86">
        <v>45162.0</v>
      </c>
      <c r="L694" s="89">
        <v>0.9251</v>
      </c>
      <c r="M694" s="89">
        <v>145.85</v>
      </c>
      <c r="N694" s="20"/>
      <c r="O694" s="20"/>
      <c r="P694" s="20"/>
      <c r="Q694" s="20"/>
      <c r="R694" s="20"/>
      <c r="S694" s="86">
        <v>45162.0</v>
      </c>
      <c r="T694" s="20">
        <f t="shared" ref="T694:V694" si="6917">(1+B694)*1</f>
        <v>1.0525</v>
      </c>
      <c r="U694" s="20">
        <f t="shared" si="6917"/>
        <v>1.0552</v>
      </c>
      <c r="V694" s="20">
        <f t="shared" si="6917"/>
        <v>1.0558</v>
      </c>
      <c r="W694" s="91">
        <f t="shared" ref="W694:X694" si="6918">(1+E694)*$L694</f>
        <v>0.964814543</v>
      </c>
      <c r="X694" s="91">
        <f t="shared" si="6918"/>
        <v>0.967978385</v>
      </c>
      <c r="Y694" s="91">
        <f t="shared" ref="Y694:Z694" si="6919">(1+G694)*$M694</f>
        <v>147.4324725</v>
      </c>
      <c r="Z694" s="91">
        <f t="shared" si="6919"/>
        <v>148.484051</v>
      </c>
      <c r="AA694" s="20"/>
      <c r="AB694" s="86">
        <v>45162.0</v>
      </c>
      <c r="AC694" s="92">
        <f t="shared" ref="AC694:AI694" si="6920">LN(T694/T693)</f>
        <v>-0.000759806286</v>
      </c>
      <c r="AD694" s="92">
        <f t="shared" si="6920"/>
        <v>0.002562035847</v>
      </c>
      <c r="AE694" s="92">
        <f t="shared" si="6920"/>
        <v>-0.0007574323407</v>
      </c>
      <c r="AF694" s="92">
        <f t="shared" si="6920"/>
        <v>0.004585427023</v>
      </c>
      <c r="AG694" s="92">
        <f t="shared" si="6920"/>
        <v>0.004614688668</v>
      </c>
      <c r="AH694" s="92">
        <f t="shared" si="6920"/>
        <v>0.006741691292</v>
      </c>
      <c r="AI694" s="92">
        <f t="shared" si="6920"/>
        <v>0.00668325185</v>
      </c>
      <c r="AJ694" s="20"/>
      <c r="AK694" s="20">
        <f t="shared" ref="AK694:AQ694" si="6921">AC694*AC694</f>
        <v>0.0000005773055922</v>
      </c>
      <c r="AL694" s="20">
        <f t="shared" si="6921"/>
        <v>0.000006564027679</v>
      </c>
      <c r="AM694" s="20">
        <f t="shared" si="6921"/>
        <v>0.0000005737037507</v>
      </c>
      <c r="AN694" s="20">
        <f t="shared" si="6921"/>
        <v>0.00002102614098</v>
      </c>
      <c r="AO694" s="20">
        <f t="shared" si="6921"/>
        <v>0.0000212953515</v>
      </c>
      <c r="AP694" s="20">
        <f t="shared" si="6921"/>
        <v>0.00004545040148</v>
      </c>
      <c r="AQ694" s="20">
        <f t="shared" si="6921"/>
        <v>0.00004466585529</v>
      </c>
      <c r="AR694" s="20"/>
      <c r="AS694" s="20">
        <f t="shared" ref="AS694:AX694" si="6922">$AC694*AD694</f>
        <v>-0.000001946650941</v>
      </c>
      <c r="AT694" s="20">
        <f t="shared" si="6922"/>
        <v>0.0000005755018537</v>
      </c>
      <c r="AU694" s="20">
        <f t="shared" si="6922"/>
        <v>-0.000003484036276</v>
      </c>
      <c r="AV694" s="20">
        <f t="shared" si="6922"/>
        <v>-0.000003506269458</v>
      </c>
      <c r="AW694" s="20">
        <f t="shared" si="6922"/>
        <v>-0.000005122379422</v>
      </c>
      <c r="AX694" s="20">
        <f t="shared" si="6922"/>
        <v>-0.000005077976766</v>
      </c>
      <c r="AY694" s="20"/>
      <c r="AZ694" s="20">
        <f t="shared" ref="AZ694:BD694" si="6923">$AD694*AE694</f>
        <v>-0.000001940568808</v>
      </c>
      <c r="BA694" s="20">
        <f t="shared" si="6923"/>
        <v>0.0000117480284</v>
      </c>
      <c r="BB694" s="20">
        <f t="shared" si="6923"/>
        <v>0.00001182299779</v>
      </c>
      <c r="BC694" s="20">
        <f t="shared" si="6923"/>
        <v>0.00001727245476</v>
      </c>
      <c r="BD694" s="20">
        <f t="shared" si="6923"/>
        <v>0.00001712273081</v>
      </c>
      <c r="BE694" s="20"/>
      <c r="BF694" s="20">
        <f t="shared" ref="BF694:BI694" si="6924">$AE694*AF694</f>
        <v>-0.000003473150723</v>
      </c>
      <c r="BG694" s="20">
        <f t="shared" si="6924"/>
        <v>-0.000003495314439</v>
      </c>
      <c r="BH694" s="20">
        <f t="shared" si="6924"/>
        <v>-0.000005106375016</v>
      </c>
      <c r="BI694" s="20">
        <f t="shared" si="6924"/>
        <v>-0.000005062111092</v>
      </c>
      <c r="BJ694" s="20"/>
      <c r="BK694" s="20">
        <f t="shared" ref="BK694:BM694" si="6925">$AF694*AG694</f>
        <v>0.00002116031812</v>
      </c>
      <c r="BL694" s="20">
        <f t="shared" si="6925"/>
        <v>0.00003091353343</v>
      </c>
      <c r="BM694" s="20">
        <f t="shared" si="6925"/>
        <v>0.00003064556363</v>
      </c>
      <c r="BN694" s="20"/>
      <c r="BO694" s="20">
        <f t="shared" ref="BO694:BP694" si="6926">$AG694*AH694</f>
        <v>0.00003111080641</v>
      </c>
      <c r="BP694" s="20">
        <f t="shared" si="6926"/>
        <v>0.00003084112658</v>
      </c>
      <c r="BQ694" s="20"/>
      <c r="BR694" s="20">
        <f t="shared" si="27"/>
        <v>0.0000450564208</v>
      </c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0"/>
      <c r="DB694" s="20"/>
      <c r="DC694" s="20"/>
      <c r="DD694" s="20"/>
      <c r="DE694" s="20"/>
    </row>
    <row r="695" ht="15.75" customHeight="1">
      <c r="A695" s="86">
        <v>45163.0</v>
      </c>
      <c r="B695" s="490">
        <v>0.0529</v>
      </c>
      <c r="C695" s="490">
        <v>0.0554</v>
      </c>
      <c r="D695" s="490">
        <v>0.056100000000000004</v>
      </c>
      <c r="E695" s="20">
        <v>0.04303</v>
      </c>
      <c r="F695" s="20">
        <v>0.04650000000000001</v>
      </c>
      <c r="G695" s="20">
        <v>0.010860000000000002</v>
      </c>
      <c r="H695" s="20">
        <v>0.0177</v>
      </c>
      <c r="I695" s="20" t="s">
        <v>185</v>
      </c>
      <c r="J695" s="20"/>
      <c r="K695" s="86">
        <v>45163.0</v>
      </c>
      <c r="L695" s="89">
        <v>0.9266</v>
      </c>
      <c r="M695" s="89">
        <v>146.52</v>
      </c>
      <c r="N695" s="20"/>
      <c r="O695" s="20"/>
      <c r="P695" s="20"/>
      <c r="Q695" s="20"/>
      <c r="R695" s="20"/>
      <c r="S695" s="86">
        <v>45163.0</v>
      </c>
      <c r="T695" s="20">
        <f t="shared" ref="T695:V695" si="6927">(1+B695)*1</f>
        <v>1.0529</v>
      </c>
      <c r="U695" s="20">
        <f t="shared" si="6927"/>
        <v>1.0554</v>
      </c>
      <c r="V695" s="20">
        <f t="shared" si="6927"/>
        <v>1.0561</v>
      </c>
      <c r="W695" s="91">
        <f t="shared" ref="W695:X695" si="6928">(1+E695)*$L695</f>
        <v>0.966471598</v>
      </c>
      <c r="X695" s="91">
        <f t="shared" si="6928"/>
        <v>0.9696869</v>
      </c>
      <c r="Y695" s="91">
        <f t="shared" ref="Y695:Z695" si="6929">(1+G695)*$M695</f>
        <v>148.1112072</v>
      </c>
      <c r="Z695" s="91">
        <f t="shared" si="6929"/>
        <v>149.113404</v>
      </c>
      <c r="AA695" s="20"/>
      <c r="AB695" s="86">
        <v>45163.0</v>
      </c>
      <c r="AC695" s="92">
        <f t="shared" ref="AC695:AI695" si="6930">LN(T695/T694)</f>
        <v>0.0003799753062</v>
      </c>
      <c r="AD695" s="92">
        <f t="shared" si="6930"/>
        <v>0.0001895195685</v>
      </c>
      <c r="AE695" s="92">
        <f t="shared" si="6930"/>
        <v>0.0002841043629</v>
      </c>
      <c r="AF695" s="92">
        <f t="shared" si="6930"/>
        <v>0.001716012321</v>
      </c>
      <c r="AG695" s="92">
        <f t="shared" si="6930"/>
        <v>0.001763478405</v>
      </c>
      <c r="AH695" s="92">
        <f t="shared" si="6930"/>
        <v>0.004593134213</v>
      </c>
      <c r="AI695" s="92">
        <f t="shared" si="6930"/>
        <v>0.004229565325</v>
      </c>
      <c r="AJ695" s="20"/>
      <c r="AK695" s="20">
        <f t="shared" ref="AK695:AQ695" si="6931">AC695*AC695</f>
        <v>0.0000001443812333</v>
      </c>
      <c r="AL695" s="20">
        <f t="shared" si="6931"/>
        <v>0.00000003591766683</v>
      </c>
      <c r="AM695" s="20">
        <f t="shared" si="6931"/>
        <v>0.00000008071528903</v>
      </c>
      <c r="AN695" s="20">
        <f t="shared" si="6931"/>
        <v>0.000002944698286</v>
      </c>
      <c r="AO695" s="20">
        <f t="shared" si="6931"/>
        <v>0.000003109856084</v>
      </c>
      <c r="AP695" s="20">
        <f t="shared" si="6931"/>
        <v>0.00002109688189</v>
      </c>
      <c r="AQ695" s="20">
        <f t="shared" si="6931"/>
        <v>0.00001788922284</v>
      </c>
      <c r="AR695" s="20"/>
      <c r="AS695" s="20">
        <f t="shared" ref="AS695:AX695" si="6932">$AC695*AD695</f>
        <v>0.00000007201275605</v>
      </c>
      <c r="AT695" s="20">
        <f t="shared" si="6932"/>
        <v>0.0000001079526423</v>
      </c>
      <c r="AU695" s="20">
        <f t="shared" si="6932"/>
        <v>0.0000006520423071</v>
      </c>
      <c r="AV695" s="20">
        <f t="shared" si="6932"/>
        <v>0.0000006700782467</v>
      </c>
      <c r="AW695" s="20">
        <f t="shared" si="6932"/>
        <v>0.000001745277579</v>
      </c>
      <c r="AX695" s="20">
        <f t="shared" si="6932"/>
        <v>0.000001607130379</v>
      </c>
      <c r="AY695" s="20"/>
      <c r="AZ695" s="20">
        <f t="shared" ref="AZ695:BD695" si="6933">$AD695*AE695</f>
        <v>0.00000005384333626</v>
      </c>
      <c r="BA695" s="20">
        <f t="shared" si="6933"/>
        <v>0.0000003252179145</v>
      </c>
      <c r="BB695" s="20">
        <f t="shared" si="6933"/>
        <v>0.0000003342136662</v>
      </c>
      <c r="BC695" s="20">
        <f t="shared" si="6933"/>
        <v>0.0000008704888139</v>
      </c>
      <c r="BD695" s="20">
        <f t="shared" si="6933"/>
        <v>0.0000008015853952</v>
      </c>
      <c r="BE695" s="20"/>
      <c r="BF695" s="20">
        <f t="shared" ref="BF695:BI695" si="6934">$AE695*AF695</f>
        <v>0.0000004875265872</v>
      </c>
      <c r="BG695" s="20">
        <f t="shared" si="6934"/>
        <v>0.0000005010119087</v>
      </c>
      <c r="BH695" s="20">
        <f t="shared" si="6934"/>
        <v>0.000001304929469</v>
      </c>
      <c r="BI695" s="20">
        <f t="shared" si="6934"/>
        <v>0.000001201637962</v>
      </c>
      <c r="BJ695" s="20"/>
      <c r="BK695" s="20">
        <f t="shared" ref="BK695:BM695" si="6935">$AF695*AG695</f>
        <v>0.00000302615067</v>
      </c>
      <c r="BL695" s="20">
        <f t="shared" si="6935"/>
        <v>0.000007881874901</v>
      </c>
      <c r="BM695" s="20">
        <f t="shared" si="6935"/>
        <v>0.00000725798621</v>
      </c>
      <c r="BN695" s="20"/>
      <c r="BO695" s="20">
        <f t="shared" ref="BO695:BP695" si="6936">$AG695*AH695</f>
        <v>0.000008099892993</v>
      </c>
      <c r="BP695" s="20">
        <f t="shared" si="6936"/>
        <v>0.000007458747111</v>
      </c>
      <c r="BQ695" s="20"/>
      <c r="BR695" s="20">
        <f t="shared" si="27"/>
        <v>0.0000194269612</v>
      </c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  <c r="CX695" s="20"/>
      <c r="CY695" s="20"/>
      <c r="CZ695" s="20"/>
      <c r="DA695" s="20"/>
      <c r="DB695" s="20"/>
      <c r="DC695" s="20"/>
      <c r="DD695" s="20"/>
      <c r="DE695" s="20"/>
    </row>
    <row r="696" ht="15.75" customHeight="1">
      <c r="A696" s="86">
        <v>45166.0</v>
      </c>
      <c r="B696" s="490">
        <v>0.0529</v>
      </c>
      <c r="C696" s="490">
        <v>0.0555</v>
      </c>
      <c r="D696" s="490">
        <v>0.0562</v>
      </c>
      <c r="E696" s="20">
        <v>0.043179999999999996</v>
      </c>
      <c r="F696" s="20">
        <v>0.046689999999999995</v>
      </c>
      <c r="G696" s="20">
        <v>0.01095</v>
      </c>
      <c r="H696" s="20">
        <v>0.01786</v>
      </c>
      <c r="I696" s="20" t="s">
        <v>185</v>
      </c>
      <c r="J696" s="20"/>
      <c r="K696" s="86">
        <v>45166.0</v>
      </c>
      <c r="L696" s="89">
        <v>0.9244</v>
      </c>
      <c r="M696" s="89">
        <v>146.55</v>
      </c>
      <c r="N696" s="20"/>
      <c r="O696" s="20"/>
      <c r="P696" s="20"/>
      <c r="Q696" s="20"/>
      <c r="R696" s="20"/>
      <c r="S696" s="86">
        <v>45166.0</v>
      </c>
      <c r="T696" s="20">
        <f t="shared" ref="T696:V696" si="6937">(1+B696)*1</f>
        <v>1.0529</v>
      </c>
      <c r="U696" s="20">
        <f t="shared" si="6937"/>
        <v>1.0555</v>
      </c>
      <c r="V696" s="20">
        <f t="shared" si="6937"/>
        <v>1.0562</v>
      </c>
      <c r="W696" s="91">
        <f t="shared" ref="W696:X696" si="6938">(1+E696)*$L696</f>
        <v>0.964315592</v>
      </c>
      <c r="X696" s="91">
        <f t="shared" si="6938"/>
        <v>0.967560236</v>
      </c>
      <c r="Y696" s="91">
        <f t="shared" ref="Y696:Z696" si="6939">(1+G696)*$M696</f>
        <v>148.1547225</v>
      </c>
      <c r="Z696" s="91">
        <f t="shared" si="6939"/>
        <v>149.167383</v>
      </c>
      <c r="AA696" s="20"/>
      <c r="AB696" s="86">
        <v>45166.0</v>
      </c>
      <c r="AC696" s="92">
        <f t="shared" ref="AC696:AI696" si="6940">LN(T696/T695)</f>
        <v>0</v>
      </c>
      <c r="AD696" s="92">
        <f t="shared" si="6940"/>
        <v>0.00009474631681</v>
      </c>
      <c r="AE696" s="92">
        <f t="shared" si="6940"/>
        <v>0.0000946835204</v>
      </c>
      <c r="AF696" s="92">
        <f t="shared" si="6940"/>
        <v>-0.002233293143</v>
      </c>
      <c r="AG696" s="92">
        <f t="shared" si="6940"/>
        <v>-0.002195553489</v>
      </c>
      <c r="AH696" s="92">
        <f t="shared" si="6940"/>
        <v>0.0002937583836</v>
      </c>
      <c r="AI696" s="92">
        <f t="shared" si="6940"/>
        <v>0.0003619341435</v>
      </c>
      <c r="AJ696" s="20"/>
      <c r="AK696" s="20">
        <f t="shared" ref="AK696:AQ696" si="6941">AC696*AC696</f>
        <v>0</v>
      </c>
      <c r="AL696" s="20">
        <f t="shared" si="6941"/>
        <v>0.000000008976864549</v>
      </c>
      <c r="AM696" s="20">
        <f t="shared" si="6941"/>
        <v>0.000000008964969036</v>
      </c>
      <c r="AN696" s="20">
        <f t="shared" si="6941"/>
        <v>0.000004987598263</v>
      </c>
      <c r="AO696" s="20">
        <f t="shared" si="6941"/>
        <v>0.000004820455123</v>
      </c>
      <c r="AP696" s="20">
        <f t="shared" si="6941"/>
        <v>0.00000008629398794</v>
      </c>
      <c r="AQ696" s="20">
        <f t="shared" si="6941"/>
        <v>0.0000001309963243</v>
      </c>
      <c r="AR696" s="20"/>
      <c r="AS696" s="20">
        <f t="shared" ref="AS696:AX696" si="6942">$AC696*AD696</f>
        <v>0</v>
      </c>
      <c r="AT696" s="20">
        <f t="shared" si="6942"/>
        <v>0</v>
      </c>
      <c r="AU696" s="20">
        <f t="shared" si="6942"/>
        <v>0</v>
      </c>
      <c r="AV696" s="20">
        <f t="shared" si="6942"/>
        <v>0</v>
      </c>
      <c r="AW696" s="20">
        <f t="shared" si="6942"/>
        <v>0</v>
      </c>
      <c r="AX696" s="20">
        <f t="shared" si="6942"/>
        <v>0</v>
      </c>
      <c r="AY696" s="20"/>
      <c r="AZ696" s="20">
        <f t="shared" ref="AZ696:BD696" si="6943">$AD696*AE696</f>
        <v>0.000000008970914821</v>
      </c>
      <c r="BA696" s="20">
        <f t="shared" si="6943"/>
        <v>-0.0000002115962997</v>
      </c>
      <c r="BB696" s="20">
        <f t="shared" si="6943"/>
        <v>-0.0000002080206064</v>
      </c>
      <c r="BC696" s="20">
        <f t="shared" si="6943"/>
        <v>0.00000002783252488</v>
      </c>
      <c r="BD696" s="20">
        <f t="shared" si="6943"/>
        <v>0.00000003429192703</v>
      </c>
      <c r="BE696" s="20"/>
      <c r="BF696" s="20">
        <f t="shared" ref="BF696:BI696" si="6944">$AE696*AF696</f>
        <v>-0.0000002114560569</v>
      </c>
      <c r="BG696" s="20">
        <f t="shared" si="6944"/>
        <v>-0.0000002078827336</v>
      </c>
      <c r="BH696" s="20">
        <f t="shared" si="6944"/>
        <v>0.00000002781407791</v>
      </c>
      <c r="BI696" s="20">
        <f t="shared" si="6944"/>
        <v>0.00000003426919887</v>
      </c>
      <c r="BJ696" s="20"/>
      <c r="BK696" s="20">
        <f t="shared" ref="BK696:BM696" si="6945">$AF696*AG696</f>
        <v>0.000004903314552</v>
      </c>
      <c r="BL696" s="20">
        <f t="shared" si="6945"/>
        <v>-0.0000006560485838</v>
      </c>
      <c r="BM696" s="20">
        <f t="shared" si="6945"/>
        <v>-0.000000808305041</v>
      </c>
      <c r="BN696" s="20"/>
      <c r="BO696" s="20">
        <f t="shared" ref="BO696:BP696" si="6946">$AG696*AH696</f>
        <v>-0.0000006449622441</v>
      </c>
      <c r="BP696" s="20">
        <f t="shared" si="6946"/>
        <v>-0.0000007946457717</v>
      </c>
      <c r="BQ696" s="20"/>
      <c r="BR696" s="20">
        <f t="shared" si="27"/>
        <v>0.000000106321189</v>
      </c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/>
      <c r="CR696" s="20"/>
      <c r="CS696" s="20"/>
      <c r="CT696" s="20"/>
      <c r="CU696" s="20"/>
      <c r="CV696" s="20"/>
      <c r="CW696" s="20"/>
      <c r="CX696" s="20"/>
      <c r="CY696" s="20"/>
      <c r="CZ696" s="20"/>
      <c r="DA696" s="20"/>
      <c r="DB696" s="20"/>
      <c r="DC696" s="20"/>
      <c r="DD696" s="20"/>
      <c r="DE696" s="20"/>
    </row>
    <row r="697" ht="15.75" customHeight="1">
      <c r="A697" s="86">
        <v>45167.0</v>
      </c>
      <c r="B697" s="490">
        <v>0.0526</v>
      </c>
      <c r="C697" s="490">
        <v>0.055099999999999996</v>
      </c>
      <c r="D697" s="490">
        <v>0.0559</v>
      </c>
      <c r="E697" s="20">
        <v>0.04315</v>
      </c>
      <c r="F697" s="20">
        <v>0.04662</v>
      </c>
      <c r="G697" s="20">
        <v>0.010820000000000001</v>
      </c>
      <c r="H697" s="20">
        <v>0.01799</v>
      </c>
      <c r="I697" s="20" t="s">
        <v>185</v>
      </c>
      <c r="J697" s="20"/>
      <c r="K697" s="86">
        <v>45167.0</v>
      </c>
      <c r="L697" s="89">
        <v>0.9192</v>
      </c>
      <c r="M697" s="89">
        <v>145.9</v>
      </c>
      <c r="N697" s="20"/>
      <c r="O697" s="20"/>
      <c r="P697" s="20"/>
      <c r="Q697" s="20"/>
      <c r="R697" s="20"/>
      <c r="S697" s="86">
        <v>45167.0</v>
      </c>
      <c r="T697" s="20">
        <f t="shared" ref="T697:V697" si="6947">(1+B697)*1</f>
        <v>1.0526</v>
      </c>
      <c r="U697" s="20">
        <f t="shared" si="6947"/>
        <v>1.0551</v>
      </c>
      <c r="V697" s="20">
        <f t="shared" si="6947"/>
        <v>1.0559</v>
      </c>
      <c r="W697" s="91">
        <f t="shared" ref="W697:X697" si="6948">(1+E697)*$L697</f>
        <v>0.95886348</v>
      </c>
      <c r="X697" s="91">
        <f t="shared" si="6948"/>
        <v>0.962053104</v>
      </c>
      <c r="Y697" s="91">
        <f t="shared" ref="Y697:Z697" si="6949">(1+G697)*$M697</f>
        <v>147.478638</v>
      </c>
      <c r="Z697" s="91">
        <f t="shared" si="6949"/>
        <v>148.524741</v>
      </c>
      <c r="AA697" s="20"/>
      <c r="AB697" s="86">
        <v>45167.0</v>
      </c>
      <c r="AC697" s="92">
        <f t="shared" ref="AC697:AI697" si="6950">LN(T697/T696)</f>
        <v>-0.000284967943</v>
      </c>
      <c r="AD697" s="92">
        <f t="shared" si="6950"/>
        <v>-0.0003790391403</v>
      </c>
      <c r="AE697" s="92">
        <f t="shared" si="6950"/>
        <v>-0.0002840774604</v>
      </c>
      <c r="AF697" s="92">
        <f t="shared" si="6950"/>
        <v>-0.005669910499</v>
      </c>
      <c r="AG697" s="92">
        <f t="shared" si="6950"/>
        <v>-0.005708031592</v>
      </c>
      <c r="AH697" s="92">
        <f t="shared" si="6950"/>
        <v>-0.004573811815</v>
      </c>
      <c r="AI697" s="92">
        <f t="shared" si="6950"/>
        <v>-0.004317500844</v>
      </c>
      <c r="AJ697" s="20"/>
      <c r="AK697" s="20">
        <f t="shared" ref="AK697:AQ697" si="6951">AC697*AC697</f>
        <v>0.00000008120672856</v>
      </c>
      <c r="AL697" s="20">
        <f t="shared" si="6951"/>
        <v>0.0000001436706699</v>
      </c>
      <c r="AM697" s="20">
        <f t="shared" si="6951"/>
        <v>0.00000008070000349</v>
      </c>
      <c r="AN697" s="20">
        <f t="shared" si="6951"/>
        <v>0.00003214788507</v>
      </c>
      <c r="AO697" s="20">
        <f t="shared" si="6951"/>
        <v>0.00003258162466</v>
      </c>
      <c r="AP697" s="20">
        <f t="shared" si="6951"/>
        <v>0.00002091975452</v>
      </c>
      <c r="AQ697" s="20">
        <f t="shared" si="6951"/>
        <v>0.00001864081354</v>
      </c>
      <c r="AR697" s="20"/>
      <c r="AS697" s="20">
        <f t="shared" ref="AS697:AX697" si="6952">$AC697*AD697</f>
        <v>0.0000001080140041</v>
      </c>
      <c r="AT697" s="20">
        <f t="shared" si="6952"/>
        <v>0.00000008095296954</v>
      </c>
      <c r="AU697" s="20">
        <f t="shared" si="6952"/>
        <v>0.000001615742732</v>
      </c>
      <c r="AV697" s="20">
        <f t="shared" si="6952"/>
        <v>0.000001626606022</v>
      </c>
      <c r="AW697" s="20">
        <f t="shared" si="6952"/>
        <v>0.000001303389745</v>
      </c>
      <c r="AX697" s="20">
        <f t="shared" si="6952"/>
        <v>0.000001230349335</v>
      </c>
      <c r="AY697" s="20"/>
      <c r="AZ697" s="20">
        <f t="shared" ref="AZ697:BD697" si="6953">$AD697*AE697</f>
        <v>0.0000001076764764</v>
      </c>
      <c r="BA697" s="20">
        <f t="shared" si="6953"/>
        <v>0.000002149118001</v>
      </c>
      <c r="BB697" s="20">
        <f t="shared" si="6953"/>
        <v>0.000002163567388</v>
      </c>
      <c r="BC697" s="20">
        <f t="shared" si="6953"/>
        <v>0.000001733653698</v>
      </c>
      <c r="BD697" s="20">
        <f t="shared" si="6953"/>
        <v>0.000001636501808</v>
      </c>
      <c r="BE697" s="20"/>
      <c r="BF697" s="20">
        <f t="shared" ref="BF697:BI697" si="6954">$AE697*AF697</f>
        <v>0.000001610693775</v>
      </c>
      <c r="BG697" s="20">
        <f t="shared" si="6954"/>
        <v>0.000001621523118</v>
      </c>
      <c r="BH697" s="20">
        <f t="shared" si="6954"/>
        <v>0.000001299316845</v>
      </c>
      <c r="BI697" s="20">
        <f t="shared" si="6954"/>
        <v>0.000001226504675</v>
      </c>
      <c r="BJ697" s="20"/>
      <c r="BK697" s="20">
        <f t="shared" ref="BK697:BM697" si="6955">$AF697*AG697</f>
        <v>0.00003236402825</v>
      </c>
      <c r="BL697" s="20">
        <f t="shared" si="6955"/>
        <v>0.00002593310363</v>
      </c>
      <c r="BM697" s="20">
        <f t="shared" si="6955"/>
        <v>0.00002447984336</v>
      </c>
      <c r="BN697" s="20"/>
      <c r="BO697" s="20">
        <f t="shared" ref="BO697:BP697" si="6956">$AG697*AH697</f>
        <v>0.00002610746234</v>
      </c>
      <c r="BP697" s="20">
        <f t="shared" si="6956"/>
        <v>0.00002464443122</v>
      </c>
      <c r="BQ697" s="20"/>
      <c r="BR697" s="20">
        <f t="shared" si="27"/>
        <v>0.00001974743637</v>
      </c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20"/>
      <c r="CU697" s="20"/>
      <c r="CV697" s="20"/>
      <c r="CW697" s="20"/>
      <c r="CX697" s="20"/>
      <c r="CY697" s="20"/>
      <c r="CZ697" s="20"/>
      <c r="DA697" s="20"/>
      <c r="DB697" s="20"/>
      <c r="DC697" s="20"/>
      <c r="DD697" s="20"/>
      <c r="DE697" s="20"/>
    </row>
    <row r="698" ht="15.75" customHeight="1">
      <c r="A698" s="86">
        <v>45168.0</v>
      </c>
      <c r="B698" s="490">
        <v>0.052199999999999996</v>
      </c>
      <c r="C698" s="490">
        <v>0.0545</v>
      </c>
      <c r="D698" s="490">
        <v>0.0554</v>
      </c>
      <c r="E698" s="20">
        <v>0.04298</v>
      </c>
      <c r="F698" s="20">
        <v>0.04645</v>
      </c>
      <c r="G698" s="20">
        <v>0.01085</v>
      </c>
      <c r="H698" s="20">
        <v>0.01805</v>
      </c>
      <c r="I698" s="20" t="s">
        <v>185</v>
      </c>
      <c r="J698" s="20"/>
      <c r="K698" s="86">
        <v>45168.0</v>
      </c>
      <c r="L698" s="89">
        <v>0.9156</v>
      </c>
      <c r="M698" s="89">
        <v>146.26</v>
      </c>
      <c r="N698" s="20"/>
      <c r="O698" s="20"/>
      <c r="P698" s="20"/>
      <c r="Q698" s="20"/>
      <c r="R698" s="20"/>
      <c r="S698" s="86">
        <v>45168.0</v>
      </c>
      <c r="T698" s="20">
        <f t="shared" ref="T698:V698" si="6957">(1+B698)*1</f>
        <v>1.0522</v>
      </c>
      <c r="U698" s="20">
        <f t="shared" si="6957"/>
        <v>1.0545</v>
      </c>
      <c r="V698" s="20">
        <f t="shared" si="6957"/>
        <v>1.0554</v>
      </c>
      <c r="W698" s="91">
        <f t="shared" ref="W698:X698" si="6958">(1+E698)*$L698</f>
        <v>0.954952488</v>
      </c>
      <c r="X698" s="91">
        <f t="shared" si="6958"/>
        <v>0.95812962</v>
      </c>
      <c r="Y698" s="91">
        <f t="shared" ref="Y698:Z698" si="6959">(1+G698)*$M698</f>
        <v>147.846921</v>
      </c>
      <c r="Z698" s="91">
        <f t="shared" si="6959"/>
        <v>148.899993</v>
      </c>
      <c r="AA698" s="20"/>
      <c r="AB698" s="86">
        <v>45168.0</v>
      </c>
      <c r="AC698" s="92">
        <f t="shared" ref="AC698:AI698" si="6960">LN(T698/T697)</f>
        <v>-0.000380083623</v>
      </c>
      <c r="AD698" s="92">
        <f t="shared" si="6960"/>
        <v>-0.0005688282292</v>
      </c>
      <c r="AE698" s="92">
        <f t="shared" si="6960"/>
        <v>-0.0004736418409</v>
      </c>
      <c r="AF698" s="92">
        <f t="shared" si="6960"/>
        <v>-0.004087119671</v>
      </c>
      <c r="AG698" s="92">
        <f t="shared" si="6960"/>
        <v>-0.004086579273</v>
      </c>
      <c r="AH698" s="92">
        <f t="shared" si="6960"/>
        <v>0.002494082748</v>
      </c>
      <c r="AI698" s="92">
        <f t="shared" si="6960"/>
        <v>0.002523342252</v>
      </c>
      <c r="AJ698" s="20"/>
      <c r="AK698" s="20">
        <f t="shared" ref="AK698:AQ698" si="6961">AC698*AC698</f>
        <v>0.0000001444635605</v>
      </c>
      <c r="AL698" s="20">
        <f t="shared" si="6961"/>
        <v>0.0000003235655544</v>
      </c>
      <c r="AM698" s="20">
        <f t="shared" si="6961"/>
        <v>0.0000002243365935</v>
      </c>
      <c r="AN698" s="20">
        <f t="shared" si="6961"/>
        <v>0.0000167045472</v>
      </c>
      <c r="AO698" s="20">
        <f t="shared" si="6961"/>
        <v>0.00001670013016</v>
      </c>
      <c r="AP698" s="20">
        <f t="shared" si="6961"/>
        <v>0.000006220448755</v>
      </c>
      <c r="AQ698" s="20">
        <f t="shared" si="6961"/>
        <v>0.000006367256123</v>
      </c>
      <c r="AR698" s="20"/>
      <c r="AS698" s="20">
        <f t="shared" ref="AS698:AX698" si="6962">$AC698*AD698</f>
        <v>0.0000002162022942</v>
      </c>
      <c r="AT698" s="20">
        <f t="shared" si="6962"/>
        <v>0.0000001800235069</v>
      </c>
      <c r="AU698" s="20">
        <f t="shared" si="6962"/>
        <v>0.000001553447252</v>
      </c>
      <c r="AV698" s="20">
        <f t="shared" si="6962"/>
        <v>0.000001553241856</v>
      </c>
      <c r="AW698" s="20">
        <f t="shared" si="6962"/>
        <v>-0.0000009479600069</v>
      </c>
      <c r="AX698" s="20">
        <f t="shared" si="6962"/>
        <v>-0.0000009590810653</v>
      </c>
      <c r="AY698" s="20"/>
      <c r="AZ698" s="20">
        <f t="shared" ref="AZ698:BD698" si="6963">$AD698*AE698</f>
        <v>0.0000002694208496</v>
      </c>
      <c r="BA698" s="20">
        <f t="shared" si="6963"/>
        <v>0.000002324869045</v>
      </c>
      <c r="BB698" s="20">
        <f t="shared" si="6963"/>
        <v>0.000002324561651</v>
      </c>
      <c r="BC698" s="20">
        <f t="shared" si="6963"/>
        <v>-0.000001418704673</v>
      </c>
      <c r="BD698" s="20">
        <f t="shared" si="6963"/>
        <v>-0.000001435348305</v>
      </c>
      <c r="BE698" s="20"/>
      <c r="BF698" s="20">
        <f t="shared" ref="BF698:BI698" si="6964">$AE698*AF698</f>
        <v>0.000001935830885</v>
      </c>
      <c r="BG698" s="20">
        <f t="shared" si="6964"/>
        <v>0.00000193557493</v>
      </c>
      <c r="BH698" s="20">
        <f t="shared" si="6964"/>
        <v>-0.000001181301944</v>
      </c>
      <c r="BI698" s="20">
        <f t="shared" si="6964"/>
        <v>-0.00000119516047</v>
      </c>
      <c r="BJ698" s="20"/>
      <c r="BK698" s="20">
        <f t="shared" ref="BK698:BM698" si="6965">$AF698*AG698</f>
        <v>0.00001670233853</v>
      </c>
      <c r="BL698" s="20">
        <f t="shared" si="6965"/>
        <v>-0.00001019361466</v>
      </c>
      <c r="BM698" s="20">
        <f t="shared" si="6965"/>
        <v>-0.00001031320176</v>
      </c>
      <c r="BN698" s="20"/>
      <c r="BO698" s="20">
        <f t="shared" ref="BO698:BP698" si="6966">$AG698*AH698</f>
        <v>-0.00001019226686</v>
      </c>
      <c r="BP698" s="20">
        <f t="shared" si="6966"/>
        <v>-0.00001031183815</v>
      </c>
      <c r="BQ698" s="20"/>
      <c r="BR698" s="20">
        <f t="shared" si="27"/>
        <v>0.00000629342438</v>
      </c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20"/>
      <c r="CU698" s="20"/>
      <c r="CV698" s="20"/>
      <c r="CW698" s="20"/>
      <c r="CX698" s="20"/>
      <c r="CY698" s="20"/>
      <c r="CZ698" s="20"/>
      <c r="DA698" s="20"/>
      <c r="DB698" s="20"/>
      <c r="DC698" s="20"/>
      <c r="DD698" s="20"/>
      <c r="DE698" s="20"/>
    </row>
    <row r="699" ht="15.75" customHeight="1">
      <c r="A699" s="86">
        <v>45169.0</v>
      </c>
      <c r="B699" s="490">
        <v>0.052000000000000005</v>
      </c>
      <c r="C699" s="490">
        <v>0.054299999999999994</v>
      </c>
      <c r="D699" s="490">
        <v>0.0552</v>
      </c>
      <c r="E699" s="20">
        <v>0.04293</v>
      </c>
      <c r="F699" s="20">
        <v>0.046349999999999995</v>
      </c>
      <c r="G699" s="20">
        <v>0.01076</v>
      </c>
      <c r="H699" s="20">
        <v>0.01802</v>
      </c>
      <c r="I699" s="20" t="s">
        <v>185</v>
      </c>
      <c r="J699" s="20"/>
      <c r="K699" s="86">
        <v>45169.0</v>
      </c>
      <c r="L699" s="89">
        <v>0.9223</v>
      </c>
      <c r="M699" s="89">
        <v>145.55</v>
      </c>
      <c r="N699" s="20"/>
      <c r="O699" s="20"/>
      <c r="P699" s="20"/>
      <c r="Q699" s="20"/>
      <c r="R699" s="20"/>
      <c r="S699" s="86">
        <v>45169.0</v>
      </c>
      <c r="T699" s="20">
        <f t="shared" ref="T699:V699" si="6967">(1+B699)*1</f>
        <v>1.052</v>
      </c>
      <c r="U699" s="20">
        <f t="shared" si="6967"/>
        <v>1.0543</v>
      </c>
      <c r="V699" s="20">
        <f t="shared" si="6967"/>
        <v>1.0552</v>
      </c>
      <c r="W699" s="91">
        <f t="shared" ref="W699:X699" si="6968">(1+E699)*$L699</f>
        <v>0.961894339</v>
      </c>
      <c r="X699" s="91">
        <f t="shared" si="6968"/>
        <v>0.965048605</v>
      </c>
      <c r="Y699" s="91">
        <f t="shared" ref="Y699:Z699" si="6969">(1+G699)*$M699</f>
        <v>147.116118</v>
      </c>
      <c r="Z699" s="91">
        <f t="shared" si="6969"/>
        <v>148.172811</v>
      </c>
      <c r="AA699" s="20"/>
      <c r="AB699" s="86">
        <v>45169.0</v>
      </c>
      <c r="AC699" s="92">
        <f t="shared" ref="AC699:AI699" si="6970">LN(T699/T698)</f>
        <v>-0.0001900959991</v>
      </c>
      <c r="AD699" s="92">
        <f t="shared" si="6970"/>
        <v>-0.0001896813359</v>
      </c>
      <c r="AE699" s="92">
        <f t="shared" si="6970"/>
        <v>-0.0001895195685</v>
      </c>
      <c r="AF699" s="92">
        <f t="shared" si="6970"/>
        <v>0.007243021456</v>
      </c>
      <c r="AG699" s="92">
        <f t="shared" si="6970"/>
        <v>0.007195396414</v>
      </c>
      <c r="AH699" s="92">
        <f t="shared" si="6970"/>
        <v>-0.004955227596</v>
      </c>
      <c r="AI699" s="92">
        <f t="shared" si="6970"/>
        <v>-0.004895658186</v>
      </c>
      <c r="AJ699" s="20"/>
      <c r="AK699" s="20">
        <f t="shared" ref="AK699:AQ699" si="6971">AC699*AC699</f>
        <v>0.00000003613648886</v>
      </c>
      <c r="AL699" s="20">
        <f t="shared" si="6971"/>
        <v>0.0000000359790092</v>
      </c>
      <c r="AM699" s="20">
        <f t="shared" si="6971"/>
        <v>0.00000003591766683</v>
      </c>
      <c r="AN699" s="20">
        <f t="shared" si="6971"/>
        <v>0.00005246135982</v>
      </c>
      <c r="AO699" s="20">
        <f t="shared" si="6971"/>
        <v>0.00005177372955</v>
      </c>
      <c r="AP699" s="20">
        <f t="shared" si="6971"/>
        <v>0.00002455428053</v>
      </c>
      <c r="AQ699" s="20">
        <f t="shared" si="6971"/>
        <v>0.00002396746908</v>
      </c>
      <c r="AR699" s="20"/>
      <c r="AS699" s="20">
        <f t="shared" ref="AS699:AX699" si="6972">$AC699*AD699</f>
        <v>0.00000003605766305</v>
      </c>
      <c r="AT699" s="20">
        <f t="shared" si="6972"/>
        <v>0.00000003602691171</v>
      </c>
      <c r="AU699" s="20">
        <f t="shared" si="6972"/>
        <v>-0.0000013768694</v>
      </c>
      <c r="AV699" s="20">
        <f t="shared" si="6972"/>
        <v>-0.00000136781607</v>
      </c>
      <c r="AW699" s="20">
        <f t="shared" si="6972"/>
        <v>0.0000009419689404</v>
      </c>
      <c r="AX699" s="20">
        <f t="shared" si="6972"/>
        <v>0.0000009306450339</v>
      </c>
      <c r="AY699" s="20"/>
      <c r="AZ699" s="20">
        <f t="shared" ref="AZ699:BD699" si="6973">$AD699*AE699</f>
        <v>0.00000003594832493</v>
      </c>
      <c r="BA699" s="20">
        <f t="shared" si="6973"/>
        <v>-0.000001373865986</v>
      </c>
      <c r="BB699" s="20">
        <f t="shared" si="6973"/>
        <v>-0.000001364832404</v>
      </c>
      <c r="BC699" s="20">
        <f t="shared" si="6973"/>
        <v>0.0000009399141903</v>
      </c>
      <c r="BD699" s="20">
        <f t="shared" si="6973"/>
        <v>0.000000928614985</v>
      </c>
      <c r="BE699" s="20"/>
      <c r="BF699" s="20">
        <f t="shared" ref="BF699:BI699" si="6974">$AE699*AF699</f>
        <v>-0.000001372694301</v>
      </c>
      <c r="BG699" s="20">
        <f t="shared" si="6974"/>
        <v>-0.000001363668423</v>
      </c>
      <c r="BH699" s="20">
        <f t="shared" si="6974"/>
        <v>0.0000009391125957</v>
      </c>
      <c r="BI699" s="20">
        <f t="shared" si="6974"/>
        <v>0.0000009278230268</v>
      </c>
      <c r="BJ699" s="20"/>
      <c r="BK699" s="20">
        <f t="shared" ref="BK699:BM699" si="6975">$AF699*AG699</f>
        <v>0.00005211641061</v>
      </c>
      <c r="BL699" s="20">
        <f t="shared" si="6975"/>
        <v>-0.0000358908198</v>
      </c>
      <c r="BM699" s="20">
        <f t="shared" si="6975"/>
        <v>-0.00003545935729</v>
      </c>
      <c r="BN699" s="20"/>
      <c r="BO699" s="20">
        <f t="shared" ref="BO699:BP699" si="6976">$AG699*AH699</f>
        <v>-0.00003565482688</v>
      </c>
      <c r="BP699" s="20">
        <f t="shared" si="6976"/>
        <v>-0.00003522620136</v>
      </c>
      <c r="BQ699" s="20"/>
      <c r="BR699" s="20">
        <f t="shared" si="27"/>
        <v>0.00002425910055</v>
      </c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  <c r="CX699" s="20"/>
      <c r="CY699" s="20"/>
      <c r="CZ699" s="20"/>
      <c r="DA699" s="20"/>
      <c r="DB699" s="20"/>
      <c r="DC699" s="20"/>
      <c r="DD699" s="20"/>
      <c r="DE699" s="20"/>
    </row>
    <row r="700" ht="15.75" customHeight="1">
      <c r="A700" s="86">
        <v>45170.0</v>
      </c>
      <c r="B700" s="490">
        <v>0.052000000000000005</v>
      </c>
      <c r="C700" s="490">
        <v>0.054299999999999994</v>
      </c>
      <c r="D700" s="490">
        <v>0.0552</v>
      </c>
      <c r="E700" s="20">
        <v>0.04287</v>
      </c>
      <c r="F700" s="20">
        <v>0.04633</v>
      </c>
      <c r="G700" s="20">
        <v>0.010669999999999999</v>
      </c>
      <c r="H700" s="20">
        <v>0.01744</v>
      </c>
      <c r="I700" s="20" t="s">
        <v>185</v>
      </c>
      <c r="J700" s="20"/>
      <c r="K700" s="86">
        <v>45170.0</v>
      </c>
      <c r="L700" s="89">
        <v>0.9286</v>
      </c>
      <c r="M700" s="89">
        <v>146.29</v>
      </c>
      <c r="N700" s="20"/>
      <c r="O700" s="20"/>
      <c r="P700" s="20"/>
      <c r="Q700" s="20"/>
      <c r="R700" s="20"/>
      <c r="S700" s="86">
        <v>45170.0</v>
      </c>
      <c r="T700" s="20">
        <f t="shared" ref="T700:V700" si="6977">(1+B700)*1</f>
        <v>1.052</v>
      </c>
      <c r="U700" s="20">
        <f t="shared" si="6977"/>
        <v>1.0543</v>
      </c>
      <c r="V700" s="20">
        <f t="shared" si="6977"/>
        <v>1.0552</v>
      </c>
      <c r="W700" s="91">
        <f t="shared" ref="W700:X700" si="6978">(1+E700)*$L700</f>
        <v>0.968409082</v>
      </c>
      <c r="X700" s="91">
        <f t="shared" si="6978"/>
        <v>0.971622038</v>
      </c>
      <c r="Y700" s="91">
        <f t="shared" ref="Y700:Z700" si="6979">(1+G700)*$M700</f>
        <v>147.8509143</v>
      </c>
      <c r="Z700" s="91">
        <f t="shared" si="6979"/>
        <v>148.8412976</v>
      </c>
      <c r="AA700" s="20"/>
      <c r="AB700" s="86">
        <v>45170.0</v>
      </c>
      <c r="AC700" s="92">
        <f t="shared" ref="AC700:AI700" si="6980">LN(T700/T699)</f>
        <v>0</v>
      </c>
      <c r="AD700" s="92">
        <f t="shared" si="6980"/>
        <v>0</v>
      </c>
      <c r="AE700" s="92">
        <f t="shared" si="6980"/>
        <v>0</v>
      </c>
      <c r="AF700" s="92">
        <f t="shared" si="6980"/>
        <v>0.006749993462</v>
      </c>
      <c r="AG700" s="92">
        <f t="shared" si="6980"/>
        <v>0.006788411098</v>
      </c>
      <c r="AH700" s="92">
        <f t="shared" si="6980"/>
        <v>0.004982236925</v>
      </c>
      <c r="AI700" s="92">
        <f t="shared" si="6980"/>
        <v>0.004501387035</v>
      </c>
      <c r="AJ700" s="20"/>
      <c r="AK700" s="20">
        <f t="shared" ref="AK700:AQ700" si="6981">AC700*AC700</f>
        <v>0</v>
      </c>
      <c r="AL700" s="20">
        <f t="shared" si="6981"/>
        <v>0</v>
      </c>
      <c r="AM700" s="20">
        <f t="shared" si="6981"/>
        <v>0</v>
      </c>
      <c r="AN700" s="20">
        <f t="shared" si="6981"/>
        <v>0.00004556241174</v>
      </c>
      <c r="AO700" s="20">
        <f t="shared" si="6981"/>
        <v>0.00004608252524</v>
      </c>
      <c r="AP700" s="20">
        <f t="shared" si="6981"/>
        <v>0.00002482268478</v>
      </c>
      <c r="AQ700" s="20">
        <f t="shared" si="6981"/>
        <v>0.00002026248523</v>
      </c>
      <c r="AR700" s="20"/>
      <c r="AS700" s="20">
        <f t="shared" ref="AS700:AX700" si="6982">$AC700*AD700</f>
        <v>0</v>
      </c>
      <c r="AT700" s="20">
        <f t="shared" si="6982"/>
        <v>0</v>
      </c>
      <c r="AU700" s="20">
        <f t="shared" si="6982"/>
        <v>0</v>
      </c>
      <c r="AV700" s="20">
        <f t="shared" si="6982"/>
        <v>0</v>
      </c>
      <c r="AW700" s="20">
        <f t="shared" si="6982"/>
        <v>0</v>
      </c>
      <c r="AX700" s="20">
        <f t="shared" si="6982"/>
        <v>0</v>
      </c>
      <c r="AY700" s="20"/>
      <c r="AZ700" s="20">
        <f t="shared" ref="AZ700:BD700" si="6983">$AD700*AE700</f>
        <v>0</v>
      </c>
      <c r="BA700" s="20">
        <f t="shared" si="6983"/>
        <v>0</v>
      </c>
      <c r="BB700" s="20">
        <f t="shared" si="6983"/>
        <v>0</v>
      </c>
      <c r="BC700" s="20">
        <f t="shared" si="6983"/>
        <v>0</v>
      </c>
      <c r="BD700" s="20">
        <f t="shared" si="6983"/>
        <v>0</v>
      </c>
      <c r="BE700" s="20"/>
      <c r="BF700" s="20">
        <f t="shared" ref="BF700:BI700" si="6984">$AE700*AF700</f>
        <v>0</v>
      </c>
      <c r="BG700" s="20">
        <f t="shared" si="6984"/>
        <v>0</v>
      </c>
      <c r="BH700" s="20">
        <f t="shared" si="6984"/>
        <v>0</v>
      </c>
      <c r="BI700" s="20">
        <f t="shared" si="6984"/>
        <v>0</v>
      </c>
      <c r="BJ700" s="20"/>
      <c r="BK700" s="20">
        <f t="shared" ref="BK700:BM700" si="6985">$AF700*AG700</f>
        <v>0.00004582173053</v>
      </c>
      <c r="BL700" s="20">
        <f t="shared" si="6985"/>
        <v>0.00003363006667</v>
      </c>
      <c r="BM700" s="20">
        <f t="shared" si="6985"/>
        <v>0.00003038433305</v>
      </c>
      <c r="BN700" s="20"/>
      <c r="BO700" s="20">
        <f t="shared" ref="BO700:BP700" si="6986">$AG700*AH700</f>
        <v>0.00003382147243</v>
      </c>
      <c r="BP700" s="20">
        <f t="shared" si="6986"/>
        <v>0.0000305572657</v>
      </c>
      <c r="BQ700" s="20"/>
      <c r="BR700" s="20">
        <f t="shared" si="27"/>
        <v>0.0000224269767</v>
      </c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  <c r="CX700" s="20"/>
      <c r="CY700" s="20"/>
      <c r="CZ700" s="20"/>
      <c r="DA700" s="20"/>
      <c r="DB700" s="20"/>
      <c r="DC700" s="20"/>
      <c r="DD700" s="20"/>
      <c r="DE700" s="20"/>
    </row>
    <row r="701" ht="15.75" customHeight="1">
      <c r="A701" s="86">
        <v>45173.0</v>
      </c>
      <c r="B701" s="490">
        <v>0.052000000000000005</v>
      </c>
      <c r="C701" s="490">
        <v>0.054299999999999994</v>
      </c>
      <c r="D701" s="490">
        <v>0.0552</v>
      </c>
      <c r="E701" s="20">
        <v>0.04306</v>
      </c>
      <c r="F701" s="20">
        <v>0.04658</v>
      </c>
      <c r="G701" s="20">
        <v>0.010660000000000001</v>
      </c>
      <c r="H701" s="20">
        <v>0.016890000000000002</v>
      </c>
      <c r="I701" s="20" t="s">
        <v>185</v>
      </c>
      <c r="J701" s="20"/>
      <c r="K701" s="86">
        <v>45173.0</v>
      </c>
      <c r="L701" s="89">
        <v>0.9266</v>
      </c>
      <c r="M701" s="89">
        <v>146.5</v>
      </c>
      <c r="N701" s="20"/>
      <c r="O701" s="20"/>
      <c r="P701" s="20"/>
      <c r="Q701" s="20"/>
      <c r="R701" s="20"/>
      <c r="S701" s="86">
        <v>45173.0</v>
      </c>
      <c r="T701" s="20">
        <f t="shared" ref="T701:V701" si="6987">(1+B701)*1</f>
        <v>1.052</v>
      </c>
      <c r="U701" s="20">
        <f t="shared" si="6987"/>
        <v>1.0543</v>
      </c>
      <c r="V701" s="20">
        <f t="shared" si="6987"/>
        <v>1.0552</v>
      </c>
      <c r="W701" s="91">
        <f t="shared" ref="W701:X701" si="6988">(1+E701)*$L701</f>
        <v>0.966499396</v>
      </c>
      <c r="X701" s="91">
        <f t="shared" si="6988"/>
        <v>0.969761028</v>
      </c>
      <c r="Y701" s="91">
        <f t="shared" ref="Y701:Z701" si="6989">(1+G701)*$M701</f>
        <v>148.06169</v>
      </c>
      <c r="Z701" s="91">
        <f t="shared" si="6989"/>
        <v>148.974385</v>
      </c>
      <c r="AA701" s="20"/>
      <c r="AB701" s="86">
        <v>45173.0</v>
      </c>
      <c r="AC701" s="92">
        <f t="shared" ref="AC701:AI701" si="6990">LN(T701/T700)</f>
        <v>0</v>
      </c>
      <c r="AD701" s="92">
        <f t="shared" si="6990"/>
        <v>0</v>
      </c>
      <c r="AE701" s="92">
        <f t="shared" si="6990"/>
        <v>0</v>
      </c>
      <c r="AF701" s="92">
        <f t="shared" si="6990"/>
        <v>-0.001973929663</v>
      </c>
      <c r="AG701" s="92">
        <f t="shared" si="6990"/>
        <v>-0.001917200786</v>
      </c>
      <c r="AH701" s="92">
        <f t="shared" si="6990"/>
        <v>0.001424580992</v>
      </c>
      <c r="AI701" s="92">
        <f t="shared" si="6990"/>
        <v>0.0008937568881</v>
      </c>
      <c r="AJ701" s="20"/>
      <c r="AK701" s="20">
        <f t="shared" ref="AK701:AQ701" si="6991">AC701*AC701</f>
        <v>0</v>
      </c>
      <c r="AL701" s="20">
        <f t="shared" si="6991"/>
        <v>0</v>
      </c>
      <c r="AM701" s="20">
        <f t="shared" si="6991"/>
        <v>0</v>
      </c>
      <c r="AN701" s="20">
        <f t="shared" si="6991"/>
        <v>0.000003896398315</v>
      </c>
      <c r="AO701" s="20">
        <f t="shared" si="6991"/>
        <v>0.000003675658854</v>
      </c>
      <c r="AP701" s="20">
        <f t="shared" si="6991"/>
        <v>0.000002029431002</v>
      </c>
      <c r="AQ701" s="20">
        <f t="shared" si="6991"/>
        <v>0.0000007988013751</v>
      </c>
      <c r="AR701" s="20"/>
      <c r="AS701" s="20">
        <f t="shared" ref="AS701:AX701" si="6992">$AC701*AD701</f>
        <v>0</v>
      </c>
      <c r="AT701" s="20">
        <f t="shared" si="6992"/>
        <v>0</v>
      </c>
      <c r="AU701" s="20">
        <f t="shared" si="6992"/>
        <v>0</v>
      </c>
      <c r="AV701" s="20">
        <f t="shared" si="6992"/>
        <v>0</v>
      </c>
      <c r="AW701" s="20">
        <f t="shared" si="6992"/>
        <v>0</v>
      </c>
      <c r="AX701" s="20">
        <f t="shared" si="6992"/>
        <v>0</v>
      </c>
      <c r="AY701" s="20"/>
      <c r="AZ701" s="20">
        <f t="shared" ref="AZ701:BD701" si="6993">$AD701*AE701</f>
        <v>0</v>
      </c>
      <c r="BA701" s="20">
        <f t="shared" si="6993"/>
        <v>0</v>
      </c>
      <c r="BB701" s="20">
        <f t="shared" si="6993"/>
        <v>0</v>
      </c>
      <c r="BC701" s="20">
        <f t="shared" si="6993"/>
        <v>0</v>
      </c>
      <c r="BD701" s="20">
        <f t="shared" si="6993"/>
        <v>0</v>
      </c>
      <c r="BE701" s="20"/>
      <c r="BF701" s="20">
        <f t="shared" ref="BF701:BI701" si="6994">$AE701*AF701</f>
        <v>0</v>
      </c>
      <c r="BG701" s="20">
        <f t="shared" si="6994"/>
        <v>0</v>
      </c>
      <c r="BH701" s="20">
        <f t="shared" si="6994"/>
        <v>0</v>
      </c>
      <c r="BI701" s="20">
        <f t="shared" si="6994"/>
        <v>0</v>
      </c>
      <c r="BJ701" s="20"/>
      <c r="BK701" s="20">
        <f t="shared" ref="BK701:BM701" si="6995">$AF701*AG701</f>
        <v>0.000003784419502</v>
      </c>
      <c r="BL701" s="20">
        <f t="shared" si="6995"/>
        <v>-0.000002812022677</v>
      </c>
      <c r="BM701" s="20">
        <f t="shared" si="6995"/>
        <v>-0.000001764213233</v>
      </c>
      <c r="BN701" s="20"/>
      <c r="BO701" s="20">
        <f t="shared" ref="BO701:BP701" si="6996">$AG701*AH701</f>
        <v>-0.000002731207797</v>
      </c>
      <c r="BP701" s="20">
        <f t="shared" si="6996"/>
        <v>-0.000001713511408</v>
      </c>
      <c r="BQ701" s="20"/>
      <c r="BR701" s="20">
        <f t="shared" si="27"/>
        <v>0.000001273229074</v>
      </c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0"/>
      <c r="DB701" s="20"/>
      <c r="DC701" s="20"/>
      <c r="DD701" s="20"/>
      <c r="DE701" s="20"/>
    </row>
    <row r="702" ht="15.75" customHeight="1">
      <c r="A702" s="86">
        <v>45174.0</v>
      </c>
      <c r="B702" s="490">
        <v>0.0525</v>
      </c>
      <c r="C702" s="490">
        <v>0.054900000000000004</v>
      </c>
      <c r="D702" s="490">
        <v>0.0559</v>
      </c>
      <c r="E702" s="20">
        <v>0.043179999999999996</v>
      </c>
      <c r="F702" s="20">
        <v>0.04673</v>
      </c>
      <c r="G702" s="20">
        <v>0.010700000000000001</v>
      </c>
      <c r="H702" s="20">
        <v>0.01736</v>
      </c>
      <c r="I702" s="20" t="s">
        <v>185</v>
      </c>
      <c r="J702" s="20"/>
      <c r="K702" s="86">
        <v>45174.0</v>
      </c>
      <c r="L702" s="89">
        <v>0.9327</v>
      </c>
      <c r="M702" s="89">
        <v>147.73</v>
      </c>
      <c r="N702" s="20"/>
      <c r="O702" s="20"/>
      <c r="P702" s="20"/>
      <c r="Q702" s="20"/>
      <c r="R702" s="20"/>
      <c r="S702" s="86">
        <v>45174.0</v>
      </c>
      <c r="T702" s="20">
        <f t="shared" ref="T702:V702" si="6997">(1+B702)*1</f>
        <v>1.0525</v>
      </c>
      <c r="U702" s="20">
        <f t="shared" si="6997"/>
        <v>1.0549</v>
      </c>
      <c r="V702" s="20">
        <f t="shared" si="6997"/>
        <v>1.0559</v>
      </c>
      <c r="W702" s="91">
        <f t="shared" ref="W702:X702" si="6998">(1+E702)*$L702</f>
        <v>0.972973986</v>
      </c>
      <c r="X702" s="91">
        <f t="shared" si="6998"/>
        <v>0.976285071</v>
      </c>
      <c r="Y702" s="91">
        <f t="shared" ref="Y702:Z702" si="6999">(1+G702)*$M702</f>
        <v>149.310711</v>
      </c>
      <c r="Z702" s="91">
        <f t="shared" si="6999"/>
        <v>150.2945928</v>
      </c>
      <c r="AA702" s="20"/>
      <c r="AB702" s="86">
        <v>45174.0</v>
      </c>
      <c r="AC702" s="92">
        <f t="shared" ref="AC702:AI702" si="7000">LN(T702/T701)</f>
        <v>0.0004751722589</v>
      </c>
      <c r="AD702" s="92">
        <f t="shared" si="7000"/>
        <v>0.0005689361049</v>
      </c>
      <c r="AE702" s="92">
        <f t="shared" si="7000"/>
        <v>0.0006631614094</v>
      </c>
      <c r="AF702" s="92">
        <f t="shared" si="7000"/>
        <v>0.006676672247</v>
      </c>
      <c r="AG702" s="92">
        <f t="shared" si="7000"/>
        <v>0.00670494645</v>
      </c>
      <c r="AH702" s="92">
        <f t="shared" si="7000"/>
        <v>0.008400432191</v>
      </c>
      <c r="AI702" s="92">
        <f t="shared" si="7000"/>
        <v>0.008822941649</v>
      </c>
      <c r="AJ702" s="20"/>
      <c r="AK702" s="20">
        <f t="shared" ref="AK702:AQ702" si="7001">AC702*AC702</f>
        <v>0.0000002257886756</v>
      </c>
      <c r="AL702" s="20">
        <f t="shared" si="7001"/>
        <v>0.0000003236882914</v>
      </c>
      <c r="AM702" s="20">
        <f t="shared" si="7001"/>
        <v>0.0000004397830549</v>
      </c>
      <c r="AN702" s="20">
        <f t="shared" si="7001"/>
        <v>0.0000445779523</v>
      </c>
      <c r="AO702" s="20">
        <f t="shared" si="7001"/>
        <v>0.0000449563069</v>
      </c>
      <c r="AP702" s="20">
        <f t="shared" si="7001"/>
        <v>0.00007056726099</v>
      </c>
      <c r="AQ702" s="20">
        <f t="shared" si="7001"/>
        <v>0.00007784429934</v>
      </c>
      <c r="AR702" s="20"/>
      <c r="AS702" s="20">
        <f t="shared" ref="AS702:AX702" si="7002">$AC702*AD702</f>
        <v>0.0000002703426541</v>
      </c>
      <c r="AT702" s="20">
        <f t="shared" si="7002"/>
        <v>0.0000003151159049</v>
      </c>
      <c r="AU702" s="20">
        <f t="shared" si="7002"/>
        <v>0.000003172569434</v>
      </c>
      <c r="AV702" s="20">
        <f t="shared" si="7002"/>
        <v>0.00000318600455</v>
      </c>
      <c r="AW702" s="20">
        <f t="shared" si="7002"/>
        <v>0.00000399165234</v>
      </c>
      <c r="AX702" s="20">
        <f t="shared" si="7002"/>
        <v>0.000004192417113</v>
      </c>
      <c r="AY702" s="20"/>
      <c r="AZ702" s="20">
        <f t="shared" ref="AZ702:BD702" si="7003">$AD702*AE702</f>
        <v>0.0000003772964691</v>
      </c>
      <c r="BA702" s="20">
        <f t="shared" si="7003"/>
        <v>0.000003798599902</v>
      </c>
      <c r="BB702" s="20">
        <f t="shared" si="7003"/>
        <v>0.000003814686116</v>
      </c>
      <c r="BC702" s="20">
        <f t="shared" si="7003"/>
        <v>0.00000477930917</v>
      </c>
      <c r="BD702" s="20">
        <f t="shared" si="7003"/>
        <v>0.000005019690055</v>
      </c>
      <c r="BE702" s="20"/>
      <c r="BF702" s="20">
        <f t="shared" ref="BF702:BI702" si="7004">$AE702*AF702</f>
        <v>0.000004427711377</v>
      </c>
      <c r="BG702" s="20">
        <f t="shared" si="7004"/>
        <v>0.000004446461737</v>
      </c>
      <c r="BH702" s="20">
        <f t="shared" si="7004"/>
        <v>0.000005570842451</v>
      </c>
      <c r="BI702" s="20">
        <f t="shared" si="7004"/>
        <v>0.000005851034419</v>
      </c>
      <c r="BJ702" s="20"/>
      <c r="BK702" s="20">
        <f t="shared" ref="BK702:BM702" si="7005">$AF702*AG702</f>
        <v>0.00004476672988</v>
      </c>
      <c r="BL702" s="20">
        <f t="shared" si="7005"/>
        <v>0.00005608693247</v>
      </c>
      <c r="BM702" s="20">
        <f t="shared" si="7005"/>
        <v>0.00005890788965</v>
      </c>
      <c r="BN702" s="20"/>
      <c r="BO702" s="20">
        <f t="shared" ref="BO702:BP702" si="7006">$AG702*AH702</f>
        <v>0.00005632444799</v>
      </c>
      <c r="BP702" s="20">
        <f t="shared" si="7006"/>
        <v>0.00005915735129</v>
      </c>
      <c r="BQ702" s="20"/>
      <c r="BR702" s="20">
        <f t="shared" si="27"/>
        <v>0.00007411652304</v>
      </c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  <c r="CX702" s="20"/>
      <c r="CY702" s="20"/>
      <c r="CZ702" s="20"/>
      <c r="DA702" s="20"/>
      <c r="DB702" s="20"/>
      <c r="DC702" s="20"/>
      <c r="DD702" s="20"/>
      <c r="DE702" s="20"/>
    </row>
    <row r="703" ht="15.75" customHeight="1">
      <c r="A703" s="86">
        <v>45175.0</v>
      </c>
      <c r="B703" s="490">
        <v>0.053</v>
      </c>
      <c r="C703" s="490">
        <v>0.0552</v>
      </c>
      <c r="D703" s="490">
        <v>0.056299999999999996</v>
      </c>
      <c r="E703" s="20">
        <v>0.04332</v>
      </c>
      <c r="F703" s="20">
        <v>0.04689</v>
      </c>
      <c r="G703" s="20">
        <v>0.010660000000000001</v>
      </c>
      <c r="H703" s="20">
        <v>0.01734</v>
      </c>
      <c r="I703" s="20" t="s">
        <v>185</v>
      </c>
      <c r="J703" s="20"/>
      <c r="K703" s="86">
        <v>45175.0</v>
      </c>
      <c r="L703" s="89">
        <v>0.9323</v>
      </c>
      <c r="M703" s="89">
        <v>147.68</v>
      </c>
      <c r="N703" s="20"/>
      <c r="O703" s="20"/>
      <c r="P703" s="20"/>
      <c r="Q703" s="20"/>
      <c r="R703" s="20"/>
      <c r="S703" s="86">
        <v>45175.0</v>
      </c>
      <c r="T703" s="20">
        <f t="shared" ref="T703:V703" si="7007">(1+B703)*1</f>
        <v>1.053</v>
      </c>
      <c r="U703" s="20">
        <f t="shared" si="7007"/>
        <v>1.0552</v>
      </c>
      <c r="V703" s="20">
        <f t="shared" si="7007"/>
        <v>1.0563</v>
      </c>
      <c r="W703" s="91">
        <f t="shared" ref="W703:X703" si="7008">(1+E703)*$L703</f>
        <v>0.972687236</v>
      </c>
      <c r="X703" s="91">
        <f t="shared" si="7008"/>
        <v>0.976015547</v>
      </c>
      <c r="Y703" s="91">
        <f t="shared" ref="Y703:Z703" si="7009">(1+G703)*$M703</f>
        <v>149.2542688</v>
      </c>
      <c r="Z703" s="91">
        <f t="shared" si="7009"/>
        <v>150.2407712</v>
      </c>
      <c r="AA703" s="20"/>
      <c r="AB703" s="86">
        <v>45175.0</v>
      </c>
      <c r="AC703" s="92">
        <f t="shared" ref="AC703:AI703" si="7010">LN(T703/T702)</f>
        <v>0.0004749465774</v>
      </c>
      <c r="AD703" s="92">
        <f t="shared" si="7010"/>
        <v>0.0002843467153</v>
      </c>
      <c r="AE703" s="92">
        <f t="shared" si="7010"/>
        <v>0.0003787520166</v>
      </c>
      <c r="AF703" s="92">
        <f t="shared" si="7010"/>
        <v>-0.0002947584079</v>
      </c>
      <c r="AG703" s="92">
        <f t="shared" si="7010"/>
        <v>-0.0002761091189</v>
      </c>
      <c r="AH703" s="92">
        <f t="shared" si="7010"/>
        <v>-0.0003780898933</v>
      </c>
      <c r="AI703" s="92">
        <f t="shared" si="7010"/>
        <v>-0.0003581714968</v>
      </c>
      <c r="AJ703" s="20"/>
      <c r="AK703" s="20">
        <f t="shared" ref="AK703:AQ703" si="7011">AC703*AC703</f>
        <v>0.0000002255742514</v>
      </c>
      <c r="AL703" s="20">
        <f t="shared" si="7011"/>
        <v>0.00000008085305453</v>
      </c>
      <c r="AM703" s="20">
        <f t="shared" si="7011"/>
        <v>0.0000001434530901</v>
      </c>
      <c r="AN703" s="20">
        <f t="shared" si="7011"/>
        <v>0.00000008688251904</v>
      </c>
      <c r="AO703" s="20">
        <f t="shared" si="7011"/>
        <v>0.00000007623624553</v>
      </c>
      <c r="AP703" s="20">
        <f t="shared" si="7011"/>
        <v>0.0000001429519674</v>
      </c>
      <c r="AQ703" s="20">
        <f t="shared" si="7011"/>
        <v>0.0000001282868211</v>
      </c>
      <c r="AR703" s="20"/>
      <c r="AS703" s="20">
        <f t="shared" ref="AS703:AX703" si="7012">$AC703*AD703</f>
        <v>0.0000001350494993</v>
      </c>
      <c r="AT703" s="20">
        <f t="shared" si="7012"/>
        <v>0.000000179886974</v>
      </c>
      <c r="AU703" s="20">
        <f t="shared" si="7012"/>
        <v>-0.000000139994497</v>
      </c>
      <c r="AV703" s="20">
        <f t="shared" si="7012"/>
        <v>-0.000000131137081</v>
      </c>
      <c r="AW703" s="20">
        <f t="shared" si="7012"/>
        <v>-0.0000001795725008</v>
      </c>
      <c r="AX703" s="20">
        <f t="shared" si="7012"/>
        <v>-0.0000001701123265</v>
      </c>
      <c r="AY703" s="20"/>
      <c r="AZ703" s="20">
        <f t="shared" ref="AZ703:BD703" si="7013">$AD703*AE703</f>
        <v>0.0000001076968919</v>
      </c>
      <c r="BA703" s="20">
        <f t="shared" si="7013"/>
        <v>-0.00000008381358511</v>
      </c>
      <c r="BB703" s="20">
        <f t="shared" si="7013"/>
        <v>-0.00000007851072103</v>
      </c>
      <c r="BC703" s="20">
        <f t="shared" si="7013"/>
        <v>-0.0000001075086193</v>
      </c>
      <c r="BD703" s="20">
        <f t="shared" si="7013"/>
        <v>-0.0000001018448886</v>
      </c>
      <c r="BE703" s="20"/>
      <c r="BF703" s="20">
        <f t="shared" ref="BF703:BI703" si="7014">$AE703*AF703</f>
        <v>-0.0000001116403414</v>
      </c>
      <c r="BG703" s="20">
        <f t="shared" si="7014"/>
        <v>-0.0000001045768856</v>
      </c>
      <c r="BH703" s="20">
        <f t="shared" si="7014"/>
        <v>-0.0000001432023095</v>
      </c>
      <c r="BI703" s="20">
        <f t="shared" si="7014"/>
        <v>-0.0000001356581767</v>
      </c>
      <c r="BJ703" s="20"/>
      <c r="BK703" s="20">
        <f t="shared" ref="BK703:BM703" si="7015">$AF703*AG703</f>
        <v>0.00000008138548429</v>
      </c>
      <c r="BL703" s="20">
        <f t="shared" si="7015"/>
        <v>0.000000111445175</v>
      </c>
      <c r="BM703" s="20">
        <f t="shared" si="7015"/>
        <v>0.0000001055740601</v>
      </c>
      <c r="BN703" s="20"/>
      <c r="BO703" s="20">
        <f t="shared" ref="BO703:BP703" si="7016">$AG703*AH703</f>
        <v>0.0000001043940673</v>
      </c>
      <c r="BP703" s="20">
        <f t="shared" si="7016"/>
        <v>0.00000009889441638</v>
      </c>
      <c r="BQ703" s="20"/>
      <c r="BR703" s="20">
        <f t="shared" si="27"/>
        <v>0.000000135421023</v>
      </c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  <c r="CU703" s="20"/>
      <c r="CV703" s="20"/>
      <c r="CW703" s="20"/>
      <c r="CX703" s="20"/>
      <c r="CY703" s="20"/>
      <c r="CZ703" s="20"/>
      <c r="DA703" s="20"/>
      <c r="DB703" s="20"/>
      <c r="DC703" s="20"/>
      <c r="DD703" s="20"/>
      <c r="DE703" s="20"/>
    </row>
    <row r="704" ht="15.75" customHeight="1">
      <c r="A704" s="86">
        <v>45176.0</v>
      </c>
      <c r="B704" s="490">
        <v>0.0533</v>
      </c>
      <c r="C704" s="490">
        <v>0.0554</v>
      </c>
      <c r="D704" s="490">
        <v>0.056600000000000004</v>
      </c>
      <c r="E704" s="20">
        <v>0.04348</v>
      </c>
      <c r="F704" s="20">
        <v>0.046959999999999995</v>
      </c>
      <c r="G704" s="20">
        <v>0.01075</v>
      </c>
      <c r="H704" s="20">
        <v>0.01701</v>
      </c>
      <c r="I704" s="20" t="s">
        <v>185</v>
      </c>
      <c r="J704" s="20"/>
      <c r="K704" s="86">
        <v>45176.0</v>
      </c>
      <c r="L704" s="89">
        <v>0.935</v>
      </c>
      <c r="M704" s="89">
        <v>147.31</v>
      </c>
      <c r="N704" s="20"/>
      <c r="O704" s="20"/>
      <c r="P704" s="20"/>
      <c r="Q704" s="20"/>
      <c r="R704" s="20"/>
      <c r="S704" s="86">
        <v>45176.0</v>
      </c>
      <c r="T704" s="20">
        <f t="shared" ref="T704:V704" si="7017">(1+B704)*1</f>
        <v>1.0533</v>
      </c>
      <c r="U704" s="20">
        <f t="shared" si="7017"/>
        <v>1.0554</v>
      </c>
      <c r="V704" s="20">
        <f t="shared" si="7017"/>
        <v>1.0566</v>
      </c>
      <c r="W704" s="91">
        <f t="shared" ref="W704:X704" si="7018">(1+E704)*$L704</f>
        <v>0.9756538</v>
      </c>
      <c r="X704" s="91">
        <f t="shared" si="7018"/>
        <v>0.9789076</v>
      </c>
      <c r="Y704" s="91">
        <f t="shared" ref="Y704:Z704" si="7019">(1+G704)*$M704</f>
        <v>148.8935825</v>
      </c>
      <c r="Z704" s="91">
        <f t="shared" si="7019"/>
        <v>149.8157431</v>
      </c>
      <c r="AA704" s="20"/>
      <c r="AB704" s="86">
        <v>45176.0</v>
      </c>
      <c r="AC704" s="92">
        <f t="shared" ref="AC704:AI704" si="7020">LN(T704/T703)</f>
        <v>0.0002848597085</v>
      </c>
      <c r="AD704" s="92">
        <f t="shared" si="7020"/>
        <v>0.0001895195685</v>
      </c>
      <c r="AE704" s="92">
        <f t="shared" si="7020"/>
        <v>0.0002839699011</v>
      </c>
      <c r="AF704" s="92">
        <f t="shared" si="7020"/>
        <v>0.003045222821</v>
      </c>
      <c r="AG704" s="92">
        <f t="shared" si="7020"/>
        <v>0.002958740464</v>
      </c>
      <c r="AH704" s="92">
        <f t="shared" si="7020"/>
        <v>-0.002419514173</v>
      </c>
      <c r="AI704" s="92">
        <f t="shared" si="7020"/>
        <v>-0.00283298888</v>
      </c>
      <c r="AJ704" s="20"/>
      <c r="AK704" s="20">
        <f t="shared" ref="AK704:AQ704" si="7021">AC704*AC704</f>
        <v>0.00000008114505354</v>
      </c>
      <c r="AL704" s="20">
        <f t="shared" si="7021"/>
        <v>0.00000003591766683</v>
      </c>
      <c r="AM704" s="20">
        <f t="shared" si="7021"/>
        <v>0.00000008063890473</v>
      </c>
      <c r="AN704" s="20">
        <f t="shared" si="7021"/>
        <v>0.000009273382027</v>
      </c>
      <c r="AO704" s="20">
        <f t="shared" si="7021"/>
        <v>0.000008754145135</v>
      </c>
      <c r="AP704" s="20">
        <f t="shared" si="7021"/>
        <v>0.000005854048834</v>
      </c>
      <c r="AQ704" s="20">
        <f t="shared" si="7021"/>
        <v>0.000008025825997</v>
      </c>
      <c r="AR704" s="20"/>
      <c r="AS704" s="20">
        <f t="shared" ref="AS704:AX704" si="7022">$AC704*AD704</f>
        <v>0.00000005398648903</v>
      </c>
      <c r="AT704" s="20">
        <f t="shared" si="7022"/>
        <v>0.00000008089158326</v>
      </c>
      <c r="AU704" s="20">
        <f t="shared" si="7022"/>
        <v>0.000000867461285</v>
      </c>
      <c r="AV704" s="20">
        <f t="shared" si="7022"/>
        <v>0.0000008428259462</v>
      </c>
      <c r="AW704" s="20">
        <f t="shared" si="7022"/>
        <v>-0.0000006892221021</v>
      </c>
      <c r="AX704" s="20">
        <f t="shared" si="7022"/>
        <v>-0.0000008070043867</v>
      </c>
      <c r="AY704" s="20"/>
      <c r="AZ704" s="20">
        <f t="shared" ref="AZ704:BD704" si="7023">$AD704*AE704</f>
        <v>0.00000005381785311</v>
      </c>
      <c r="BA704" s="20">
        <f t="shared" si="7023"/>
        <v>0.0000005771293148</v>
      </c>
      <c r="BB704" s="20">
        <f t="shared" si="7023"/>
        <v>0.000000560739216</v>
      </c>
      <c r="BC704" s="20">
        <f t="shared" si="7023"/>
        <v>-0.000000458545282</v>
      </c>
      <c r="BD704" s="20">
        <f t="shared" si="7023"/>
        <v>-0.0000005369068301</v>
      </c>
      <c r="BE704" s="20"/>
      <c r="BF704" s="20">
        <f t="shared" ref="BF704:BI704" si="7024">$AE704*AF704</f>
        <v>0.0000008647516232</v>
      </c>
      <c r="BG704" s="20">
        <f t="shared" si="7024"/>
        <v>0.000000840193237</v>
      </c>
      <c r="BH704" s="20">
        <f t="shared" si="7024"/>
        <v>-0.0000006870692005</v>
      </c>
      <c r="BI704" s="20">
        <f t="shared" si="7024"/>
        <v>-0.0000008044835722</v>
      </c>
      <c r="BJ704" s="20"/>
      <c r="BK704" s="20">
        <f t="shared" ref="BK704:BM704" si="7025">$AF704*AG704</f>
        <v>0.000009010023982</v>
      </c>
      <c r="BL704" s="20">
        <f t="shared" si="7025"/>
        <v>-0.000007367959775</v>
      </c>
      <c r="BM704" s="20">
        <f t="shared" si="7025"/>
        <v>-0.000008627082389</v>
      </c>
      <c r="BN704" s="20"/>
      <c r="BO704" s="20">
        <f t="shared" ref="BO704:BP704" si="7026">$AG704*AH704</f>
        <v>-0.000007158714488</v>
      </c>
      <c r="BP704" s="20">
        <f t="shared" si="7026"/>
        <v>-0.000008382078836</v>
      </c>
      <c r="BQ704" s="20"/>
      <c r="BR704" s="20">
        <f t="shared" si="27"/>
        <v>0.000006854456749</v>
      </c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20"/>
      <c r="CU704" s="20"/>
      <c r="CV704" s="20"/>
      <c r="CW704" s="20"/>
      <c r="CX704" s="20"/>
      <c r="CY704" s="20"/>
      <c r="CZ704" s="20"/>
      <c r="DA704" s="20"/>
      <c r="DB704" s="20"/>
      <c r="DC704" s="20"/>
      <c r="DD704" s="20"/>
      <c r="DE704" s="20"/>
    </row>
    <row r="705" ht="15.75" customHeight="1">
      <c r="A705" s="86">
        <v>45177.0</v>
      </c>
      <c r="B705" s="490">
        <v>0.053099999999999994</v>
      </c>
      <c r="C705" s="490">
        <v>0.0553</v>
      </c>
      <c r="D705" s="490">
        <v>0.0565</v>
      </c>
      <c r="E705" s="20">
        <v>0.043449999999999996</v>
      </c>
      <c r="F705" s="20">
        <v>0.04691</v>
      </c>
      <c r="G705" s="20">
        <v>0.010589999999999999</v>
      </c>
      <c r="H705" s="20">
        <v>0.01672</v>
      </c>
      <c r="I705" s="20" t="s">
        <v>185</v>
      </c>
      <c r="J705" s="20"/>
      <c r="K705" s="86">
        <v>45177.0</v>
      </c>
      <c r="L705" s="89">
        <v>0.935</v>
      </c>
      <c r="M705" s="89">
        <v>147.88</v>
      </c>
      <c r="N705" s="20"/>
      <c r="O705" s="20"/>
      <c r="P705" s="20"/>
      <c r="Q705" s="20"/>
      <c r="R705" s="20"/>
      <c r="S705" s="86">
        <v>45177.0</v>
      </c>
      <c r="T705" s="20">
        <f t="shared" ref="T705:V705" si="7027">(1+B705)*1</f>
        <v>1.0531</v>
      </c>
      <c r="U705" s="20">
        <f t="shared" si="7027"/>
        <v>1.0553</v>
      </c>
      <c r="V705" s="20">
        <f t="shared" si="7027"/>
        <v>1.0565</v>
      </c>
      <c r="W705" s="91">
        <f t="shared" ref="W705:X705" si="7028">(1+E705)*$L705</f>
        <v>0.97562575</v>
      </c>
      <c r="X705" s="91">
        <f t="shared" si="7028"/>
        <v>0.97886085</v>
      </c>
      <c r="Y705" s="91">
        <f t="shared" ref="Y705:Z705" si="7029">(1+G705)*$M705</f>
        <v>149.4460492</v>
      </c>
      <c r="Z705" s="91">
        <f t="shared" si="7029"/>
        <v>150.3525536</v>
      </c>
      <c r="AA705" s="20"/>
      <c r="AB705" s="86">
        <v>45177.0</v>
      </c>
      <c r="AC705" s="92">
        <f t="shared" ref="AC705:AI705" si="7030">LN(T705/T704)</f>
        <v>-0.0001898974559</v>
      </c>
      <c r="AD705" s="92">
        <f t="shared" si="7030"/>
        <v>-0.00009475529452</v>
      </c>
      <c r="AE705" s="92">
        <f t="shared" si="7030"/>
        <v>-0.0000946476741</v>
      </c>
      <c r="AF705" s="92">
        <f t="shared" si="7030"/>
        <v>-0.00002875036537</v>
      </c>
      <c r="AG705" s="92">
        <f t="shared" si="7030"/>
        <v>-0.00004775845684</v>
      </c>
      <c r="AH705" s="92">
        <f t="shared" si="7030"/>
        <v>0.003703613418</v>
      </c>
      <c r="AI705" s="92">
        <f t="shared" si="7030"/>
        <v>0.003576733973</v>
      </c>
      <c r="AJ705" s="20"/>
      <c r="AK705" s="20">
        <f t="shared" ref="AK705:AQ705" si="7031">AC705*AC705</f>
        <v>0.00000003606104377</v>
      </c>
      <c r="AL705" s="20">
        <f t="shared" si="7031"/>
        <v>0.00000000897856584</v>
      </c>
      <c r="AM705" s="20">
        <f t="shared" si="7031"/>
        <v>0.000000008958182213</v>
      </c>
      <c r="AN705" s="20">
        <f t="shared" si="7031"/>
        <v>0.000000000826583509</v>
      </c>
      <c r="AO705" s="20">
        <f t="shared" si="7031"/>
        <v>0.0000000022808702</v>
      </c>
      <c r="AP705" s="20">
        <f t="shared" si="7031"/>
        <v>0.00001371675235</v>
      </c>
      <c r="AQ705" s="20">
        <f t="shared" si="7031"/>
        <v>0.00001279302592</v>
      </c>
      <c r="AR705" s="20"/>
      <c r="AS705" s="20">
        <f t="shared" ref="AS705:AX705" si="7032">$AC705*AD705</f>
        <v>0.00000001799378937</v>
      </c>
      <c r="AT705" s="20">
        <f t="shared" si="7032"/>
        <v>0.00000001797335252</v>
      </c>
      <c r="AU705" s="20">
        <f t="shared" si="7032"/>
        <v>0.000000005459621241</v>
      </c>
      <c r="AV705" s="20">
        <f t="shared" si="7032"/>
        <v>0.000000009069209453</v>
      </c>
      <c r="AW705" s="20">
        <f t="shared" si="7032"/>
        <v>-0.0000007033067658</v>
      </c>
      <c r="AX705" s="20">
        <f t="shared" si="7032"/>
        <v>-0.0000006792126822</v>
      </c>
      <c r="AY705" s="20"/>
      <c r="AZ705" s="20">
        <f t="shared" ref="AZ705:BD705" si="7033">$AD705*AE705</f>
        <v>0.000000008968368236</v>
      </c>
      <c r="BA705" s="20">
        <f t="shared" si="7033"/>
        <v>0.000000002724249338</v>
      </c>
      <c r="BB705" s="20">
        <f t="shared" si="7033"/>
        <v>0.000000004525366644</v>
      </c>
      <c r="BC705" s="20">
        <f t="shared" si="7033"/>
        <v>-0.0000003509369802</v>
      </c>
      <c r="BD705" s="20">
        <f t="shared" si="7033"/>
        <v>-0.0000003389144811</v>
      </c>
      <c r="BE705" s="20"/>
      <c r="BF705" s="20">
        <f t="shared" ref="BF705:BI705" si="7034">$AE705*AF705</f>
        <v>0.000000002721155212</v>
      </c>
      <c r="BG705" s="20">
        <f t="shared" si="7034"/>
        <v>0.000000004520226858</v>
      </c>
      <c r="BH705" s="20">
        <f t="shared" si="7034"/>
        <v>-0.0000003505383958</v>
      </c>
      <c r="BI705" s="20">
        <f t="shared" si="7034"/>
        <v>-0.0000003385295515</v>
      </c>
      <c r="BJ705" s="20"/>
      <c r="BK705" s="20">
        <f t="shared" ref="BK705:BM705" si="7035">$AF705*AG705</f>
        <v>0.000000001373073084</v>
      </c>
      <c r="BL705" s="20">
        <f t="shared" si="7035"/>
        <v>-0.000000106480239</v>
      </c>
      <c r="BM705" s="20">
        <f t="shared" si="7035"/>
        <v>-0.0000001028324086</v>
      </c>
      <c r="BN705" s="20"/>
      <c r="BO705" s="20">
        <f t="shared" ref="BO705:BP705" si="7036">$AG705*AH705</f>
        <v>-0.0000001768788616</v>
      </c>
      <c r="BP705" s="20">
        <f t="shared" si="7036"/>
        <v>-0.0000001708192951</v>
      </c>
      <c r="BQ705" s="20"/>
      <c r="BR705" s="20">
        <f t="shared" si="27"/>
        <v>0.00001324683994</v>
      </c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20"/>
      <c r="CU705" s="20"/>
      <c r="CV705" s="20"/>
      <c r="CW705" s="20"/>
      <c r="CX705" s="20"/>
      <c r="CY705" s="20"/>
      <c r="CZ705" s="20"/>
      <c r="DA705" s="20"/>
      <c r="DB705" s="20"/>
      <c r="DC705" s="20"/>
      <c r="DD705" s="20"/>
      <c r="DE705" s="20"/>
    </row>
    <row r="706" ht="15.75" customHeight="1">
      <c r="A706" s="86">
        <v>45180.0</v>
      </c>
      <c r="B706" s="490">
        <v>0.053399999999999996</v>
      </c>
      <c r="C706" s="490">
        <v>0.0556</v>
      </c>
      <c r="D706" s="490">
        <v>0.0567</v>
      </c>
      <c r="E706" s="20">
        <v>0.04352</v>
      </c>
      <c r="F706" s="20">
        <v>0.04702</v>
      </c>
      <c r="G706" s="20">
        <v>0.01077</v>
      </c>
      <c r="H706" s="20">
        <v>0.01729</v>
      </c>
      <c r="I706" s="20" t="s">
        <v>185</v>
      </c>
      <c r="J706" s="20"/>
      <c r="K706" s="86">
        <v>45180.0</v>
      </c>
      <c r="L706" s="89">
        <v>0.9303</v>
      </c>
      <c r="M706" s="89">
        <v>146.61</v>
      </c>
      <c r="N706" s="20"/>
      <c r="O706" s="20"/>
      <c r="P706" s="20"/>
      <c r="Q706" s="20"/>
      <c r="R706" s="20"/>
      <c r="S706" s="86">
        <v>45180.0</v>
      </c>
      <c r="T706" s="20">
        <f t="shared" ref="T706:V706" si="7037">(1+B706)*1</f>
        <v>1.0534</v>
      </c>
      <c r="U706" s="20">
        <f t="shared" si="7037"/>
        <v>1.0556</v>
      </c>
      <c r="V706" s="20">
        <f t="shared" si="7037"/>
        <v>1.0567</v>
      </c>
      <c r="W706" s="91">
        <f t="shared" ref="W706:X706" si="7038">(1+E706)*$L706</f>
        <v>0.970786656</v>
      </c>
      <c r="X706" s="91">
        <f t="shared" si="7038"/>
        <v>0.974042706</v>
      </c>
      <c r="Y706" s="91">
        <f t="shared" ref="Y706:Z706" si="7039">(1+G706)*$M706</f>
        <v>148.1889897</v>
      </c>
      <c r="Z706" s="91">
        <f t="shared" si="7039"/>
        <v>149.1448869</v>
      </c>
      <c r="AA706" s="20"/>
      <c r="AB706" s="86">
        <v>45180.0</v>
      </c>
      <c r="AC706" s="92">
        <f t="shared" ref="AC706:AI706" si="7040">LN(T706/T705)</f>
        <v>0.0002848326627</v>
      </c>
      <c r="AD706" s="92">
        <f t="shared" si="7040"/>
        <v>0.0002842389521</v>
      </c>
      <c r="AE706" s="92">
        <f t="shared" si="7040"/>
        <v>0.0001892863909</v>
      </c>
      <c r="AF706" s="92">
        <f t="shared" si="7040"/>
        <v>-0.004972331614</v>
      </c>
      <c r="AG706" s="92">
        <f t="shared" si="7040"/>
        <v>-0.00493434892</v>
      </c>
      <c r="AH706" s="92">
        <f t="shared" si="7040"/>
        <v>-0.008447036204</v>
      </c>
      <c r="AI706" s="92">
        <f t="shared" si="7040"/>
        <v>-0.008064664883</v>
      </c>
      <c r="AJ706" s="20"/>
      <c r="AK706" s="20">
        <f t="shared" ref="AK706:AQ706" si="7041">AC706*AC706</f>
        <v>0.00000008112964576</v>
      </c>
      <c r="AL706" s="20">
        <f t="shared" si="7041"/>
        <v>0.0000000807917819</v>
      </c>
      <c r="AM706" s="20">
        <f t="shared" si="7041"/>
        <v>0.00000003582933777</v>
      </c>
      <c r="AN706" s="20">
        <f t="shared" si="7041"/>
        <v>0.00002472408168</v>
      </c>
      <c r="AO706" s="20">
        <f t="shared" si="7041"/>
        <v>0.00002434779926</v>
      </c>
      <c r="AP706" s="20">
        <f t="shared" si="7041"/>
        <v>0.00007135242062</v>
      </c>
      <c r="AQ706" s="20">
        <f t="shared" si="7041"/>
        <v>0.00006503881967</v>
      </c>
      <c r="AR706" s="20"/>
      <c r="AS706" s="20">
        <f t="shared" ref="AS706:AX706" si="7042">$AC706*AD706</f>
        <v>0.00000008096053759</v>
      </c>
      <c r="AT706" s="20">
        <f t="shared" si="7042"/>
        <v>0.00000005391494673</v>
      </c>
      <c r="AU706" s="20">
        <f t="shared" si="7042"/>
        <v>-0.000001416282454</v>
      </c>
      <c r="AV706" s="20">
        <f t="shared" si="7042"/>
        <v>-0.000001405463742</v>
      </c>
      <c r="AW706" s="20">
        <f t="shared" si="7042"/>
        <v>-0.000002405991814</v>
      </c>
      <c r="AX706" s="20">
        <f t="shared" si="7042"/>
        <v>-0.000002297079973</v>
      </c>
      <c r="AY706" s="20"/>
      <c r="AZ706" s="20">
        <f t="shared" ref="AZ706:BD706" si="7043">$AD706*AE706</f>
        <v>0.00000005380256539</v>
      </c>
      <c r="BA706" s="20">
        <f t="shared" si="7043"/>
        <v>-0.000001413330328</v>
      </c>
      <c r="BB706" s="20">
        <f t="shared" si="7043"/>
        <v>-0.000001402534166</v>
      </c>
      <c r="BC706" s="20">
        <f t="shared" si="7043"/>
        <v>-0.000002400976719</v>
      </c>
      <c r="BD706" s="20">
        <f t="shared" si="7043"/>
        <v>-0.000002292291895</v>
      </c>
      <c r="BE706" s="20"/>
      <c r="BF706" s="20">
        <f t="shared" ref="BF706:BI706" si="7044">$AE706*AF706</f>
        <v>-0.0000009411947055</v>
      </c>
      <c r="BG706" s="20">
        <f t="shared" si="7044"/>
        <v>-0.0000009340050983</v>
      </c>
      <c r="BH706" s="20">
        <f t="shared" si="7044"/>
        <v>-0.000001598908997</v>
      </c>
      <c r="BI706" s="20">
        <f t="shared" si="7044"/>
        <v>-0.000001526531309</v>
      </c>
      <c r="BJ706" s="20"/>
      <c r="BK706" s="20">
        <f t="shared" ref="BK706:BM706" si="7045">$AF706*AG706</f>
        <v>0.00002453521913</v>
      </c>
      <c r="BL706" s="20">
        <f t="shared" si="7045"/>
        <v>0.00004200146516</v>
      </c>
      <c r="BM706" s="20">
        <f t="shared" si="7045"/>
        <v>0.00004010018815</v>
      </c>
      <c r="BN706" s="20"/>
      <c r="BO706" s="20">
        <f t="shared" ref="BO706:BP706" si="7046">$AG706*AH706</f>
        <v>0.00004168062397</v>
      </c>
      <c r="BP706" s="20">
        <f t="shared" si="7046"/>
        <v>0.00003979387045</v>
      </c>
      <c r="BQ706" s="20"/>
      <c r="BR706" s="20">
        <f t="shared" si="27"/>
        <v>0.00006812251623</v>
      </c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20"/>
      <c r="CU706" s="20"/>
      <c r="CV706" s="20"/>
      <c r="CW706" s="20"/>
      <c r="CX706" s="20"/>
      <c r="CY706" s="20"/>
      <c r="CZ706" s="20"/>
      <c r="DA706" s="20"/>
      <c r="DB706" s="20"/>
      <c r="DC706" s="20"/>
      <c r="DD706" s="20"/>
      <c r="DE706" s="20"/>
    </row>
    <row r="707" ht="15.75" customHeight="1">
      <c r="A707" s="86">
        <v>45181.0</v>
      </c>
      <c r="B707" s="490">
        <v>0.0536</v>
      </c>
      <c r="C707" s="490">
        <v>0.0559</v>
      </c>
      <c r="D707" s="490">
        <v>0.057</v>
      </c>
      <c r="E707" s="20">
        <v>0.043609999999999996</v>
      </c>
      <c r="F707" s="20">
        <v>0.047080000000000004</v>
      </c>
      <c r="G707" s="20">
        <v>0.010860000000000002</v>
      </c>
      <c r="H707" s="20">
        <v>0.01778</v>
      </c>
      <c r="I707" s="20" t="s">
        <v>185</v>
      </c>
      <c r="J707" s="20"/>
      <c r="K707" s="86">
        <v>45181.0</v>
      </c>
      <c r="L707" s="89">
        <v>0.93</v>
      </c>
      <c r="M707" s="89">
        <v>147.09</v>
      </c>
      <c r="N707" s="20"/>
      <c r="O707" s="20"/>
      <c r="P707" s="20"/>
      <c r="Q707" s="20"/>
      <c r="R707" s="20"/>
      <c r="S707" s="86">
        <v>45181.0</v>
      </c>
      <c r="T707" s="20">
        <f t="shared" ref="T707:V707" si="7047">(1+B707)*1</f>
        <v>1.0536</v>
      </c>
      <c r="U707" s="20">
        <f t="shared" si="7047"/>
        <v>1.0559</v>
      </c>
      <c r="V707" s="20">
        <f t="shared" si="7047"/>
        <v>1.057</v>
      </c>
      <c r="W707" s="91">
        <f t="shared" ref="W707:X707" si="7048">(1+E707)*$L707</f>
        <v>0.9705573</v>
      </c>
      <c r="X707" s="91">
        <f t="shared" si="7048"/>
        <v>0.9737844</v>
      </c>
      <c r="Y707" s="91">
        <f t="shared" ref="Y707:Z707" si="7049">(1+G707)*$M707</f>
        <v>148.6873974</v>
      </c>
      <c r="Z707" s="91">
        <f t="shared" si="7049"/>
        <v>149.7052602</v>
      </c>
      <c r="AA707" s="20"/>
      <c r="AB707" s="86">
        <v>45181.0</v>
      </c>
      <c r="AC707" s="92">
        <f t="shared" ref="AC707:AI707" si="7050">LN(T707/T706)</f>
        <v>0.0001898433798</v>
      </c>
      <c r="AD707" s="92">
        <f t="shared" si="7050"/>
        <v>0.0002841581833</v>
      </c>
      <c r="AE707" s="92">
        <f t="shared" si="7050"/>
        <v>0.0002838624233</v>
      </c>
      <c r="AF707" s="92">
        <f t="shared" si="7050"/>
        <v>-0.0002362857961</v>
      </c>
      <c r="AG707" s="92">
        <f t="shared" si="7050"/>
        <v>-0.0002652247735</v>
      </c>
      <c r="AH707" s="92">
        <f t="shared" si="7050"/>
        <v>0.003357681445</v>
      </c>
      <c r="AI707" s="92">
        <f t="shared" si="7050"/>
        <v>0.003750200307</v>
      </c>
      <c r="AJ707" s="20"/>
      <c r="AK707" s="20">
        <f t="shared" ref="AK707:AQ707" si="7051">AC707*AC707</f>
        <v>0.00000003604050885</v>
      </c>
      <c r="AL707" s="20">
        <f t="shared" si="7051"/>
        <v>0.00000008074587314</v>
      </c>
      <c r="AM707" s="20">
        <f t="shared" si="7051"/>
        <v>0.00000008057787533</v>
      </c>
      <c r="AN707" s="20">
        <f t="shared" si="7051"/>
        <v>0.00000005583097744</v>
      </c>
      <c r="AO707" s="20">
        <f t="shared" si="7051"/>
        <v>0.00000007034418048</v>
      </c>
      <c r="AP707" s="20">
        <f t="shared" si="7051"/>
        <v>0.00001127402469</v>
      </c>
      <c r="AQ707" s="20">
        <f t="shared" si="7051"/>
        <v>0.00001406400235</v>
      </c>
      <c r="AR707" s="20"/>
      <c r="AS707" s="20">
        <f t="shared" ref="AS707:AX707" si="7052">$AC707*AD707</f>
        <v>0.00000005394554991</v>
      </c>
      <c r="AT707" s="20">
        <f t="shared" si="7052"/>
        <v>0.00000005388940182</v>
      </c>
      <c r="AU707" s="20">
        <f t="shared" si="7052"/>
        <v>-0.00000004485729412</v>
      </c>
      <c r="AV707" s="20">
        <f t="shared" si="7052"/>
        <v>-0.00000005035116741</v>
      </c>
      <c r="AW707" s="20">
        <f t="shared" si="7052"/>
        <v>0.0000006374335938</v>
      </c>
      <c r="AX707" s="20">
        <f t="shared" si="7052"/>
        <v>0.0000007119507012</v>
      </c>
      <c r="AY707" s="20"/>
      <c r="AZ707" s="20">
        <f t="shared" ref="AZ707:BD707" si="7053">$AD707*AE707</f>
        <v>0.0000000806618305</v>
      </c>
      <c r="BA707" s="20">
        <f t="shared" si="7053"/>
        <v>-0.00000006714254256</v>
      </c>
      <c r="BB707" s="20">
        <f t="shared" si="7053"/>
        <v>-0.00000007536578981</v>
      </c>
      <c r="BC707" s="20">
        <f t="shared" si="7053"/>
        <v>0.0000009541126596</v>
      </c>
      <c r="BD707" s="20">
        <f t="shared" si="7053"/>
        <v>0.000001065650106</v>
      </c>
      <c r="BE707" s="20"/>
      <c r="BF707" s="20">
        <f t="shared" ref="BF707:BI707" si="7054">$AE707*AF707</f>
        <v>-0.00000006707265866</v>
      </c>
      <c r="BG707" s="20">
        <f t="shared" si="7054"/>
        <v>-0.00000007528734692</v>
      </c>
      <c r="BH707" s="20">
        <f t="shared" si="7054"/>
        <v>0.0000009531195916</v>
      </c>
      <c r="BI707" s="20">
        <f t="shared" si="7054"/>
        <v>0.000001064540947</v>
      </c>
      <c r="BJ707" s="20"/>
      <c r="BK707" s="20">
        <f t="shared" ref="BK707:BM707" si="7055">$AF707*AG707</f>
        <v>0.00000006266884675</v>
      </c>
      <c r="BL707" s="20">
        <f t="shared" si="7055"/>
        <v>-0.0000007933724333</v>
      </c>
      <c r="BM707" s="20">
        <f t="shared" si="7055"/>
        <v>-0.0000008861190651</v>
      </c>
      <c r="BN707" s="20"/>
      <c r="BO707" s="20">
        <f t="shared" ref="BO707:BP707" si="7056">$AG707*AH707</f>
        <v>-0.0000008905403009</v>
      </c>
      <c r="BP707" s="20">
        <f t="shared" si="7056"/>
        <v>-0.0000009946460271</v>
      </c>
      <c r="BQ707" s="20"/>
      <c r="BR707" s="20">
        <f t="shared" si="27"/>
        <v>0.00001259197799</v>
      </c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20"/>
      <c r="CU707" s="20"/>
      <c r="CV707" s="20"/>
      <c r="CW707" s="20"/>
      <c r="CX707" s="20"/>
      <c r="CY707" s="20"/>
      <c r="CZ707" s="20"/>
      <c r="DA707" s="20"/>
      <c r="DB707" s="20"/>
      <c r="DC707" s="20"/>
      <c r="DD707" s="20"/>
      <c r="DE707" s="20"/>
    </row>
    <row r="708" ht="15.75" customHeight="1">
      <c r="A708" s="86">
        <v>45182.0</v>
      </c>
      <c r="B708" s="490">
        <v>0.0538</v>
      </c>
      <c r="C708" s="490">
        <v>0.056100000000000004</v>
      </c>
      <c r="D708" s="490">
        <v>0.057300000000000004</v>
      </c>
      <c r="E708" s="20">
        <v>0.043730000000000005</v>
      </c>
      <c r="F708" s="20">
        <v>0.04715</v>
      </c>
      <c r="G708" s="20">
        <v>0.010920000000000001</v>
      </c>
      <c r="H708" s="20">
        <v>0.01814</v>
      </c>
      <c r="I708" s="20" t="s">
        <v>185</v>
      </c>
      <c r="J708" s="20"/>
      <c r="K708" s="86">
        <v>45182.0</v>
      </c>
      <c r="L708" s="89">
        <v>0.9321</v>
      </c>
      <c r="M708" s="89">
        <v>147.48</v>
      </c>
      <c r="N708" s="20"/>
      <c r="O708" s="20"/>
      <c r="P708" s="20"/>
      <c r="Q708" s="20"/>
      <c r="R708" s="20"/>
      <c r="S708" s="86">
        <v>45182.0</v>
      </c>
      <c r="T708" s="20">
        <f t="shared" ref="T708:V708" si="7057">(1+B708)*1</f>
        <v>1.0538</v>
      </c>
      <c r="U708" s="20">
        <f t="shared" si="7057"/>
        <v>1.0561</v>
      </c>
      <c r="V708" s="20">
        <f t="shared" si="7057"/>
        <v>1.0573</v>
      </c>
      <c r="W708" s="91">
        <f t="shared" ref="W708:X708" si="7058">(1+E708)*$L708</f>
        <v>0.972860733</v>
      </c>
      <c r="X708" s="91">
        <f t="shared" si="7058"/>
        <v>0.976048515</v>
      </c>
      <c r="Y708" s="91">
        <f t="shared" ref="Y708:Z708" si="7059">(1+G708)*$M708</f>
        <v>149.0904816</v>
      </c>
      <c r="Z708" s="91">
        <f t="shared" si="7059"/>
        <v>150.1552872</v>
      </c>
      <c r="AA708" s="20"/>
      <c r="AB708" s="86">
        <v>45182.0</v>
      </c>
      <c r="AC708" s="92">
        <f t="shared" ref="AC708:AI708" si="7060">LN(T708/T707)</f>
        <v>0.0001898073461</v>
      </c>
      <c r="AD708" s="92">
        <f t="shared" si="7060"/>
        <v>0.00018939394</v>
      </c>
      <c r="AE708" s="92">
        <f t="shared" si="7060"/>
        <v>0.0002837818682</v>
      </c>
      <c r="AF708" s="92">
        <f t="shared" si="7060"/>
        <v>0.002370497793</v>
      </c>
      <c r="AG708" s="92">
        <f t="shared" si="7060"/>
        <v>0.002322369266</v>
      </c>
      <c r="AH708" s="92">
        <f t="shared" si="7060"/>
        <v>0.002707282674</v>
      </c>
      <c r="AI708" s="92">
        <f t="shared" si="7060"/>
        <v>0.003001577512</v>
      </c>
      <c r="AJ708" s="20"/>
      <c r="AK708" s="20">
        <f t="shared" ref="AK708:AQ708" si="7061">AC708*AC708</f>
        <v>0.00000003602682864</v>
      </c>
      <c r="AL708" s="20">
        <f t="shared" si="7061"/>
        <v>0.00000003587006449</v>
      </c>
      <c r="AM708" s="20">
        <f t="shared" si="7061"/>
        <v>0.00000008053214874</v>
      </c>
      <c r="AN708" s="20">
        <f t="shared" si="7061"/>
        <v>0.000005619259785</v>
      </c>
      <c r="AO708" s="20">
        <f t="shared" si="7061"/>
        <v>0.000005393399007</v>
      </c>
      <c r="AP708" s="20">
        <f t="shared" si="7061"/>
        <v>0.000007329379475</v>
      </c>
      <c r="AQ708" s="20">
        <f t="shared" si="7061"/>
        <v>0.000009009467559</v>
      </c>
      <c r="AR708" s="20"/>
      <c r="AS708" s="20">
        <f t="shared" ref="AS708:AX708" si="7062">$AC708*AD708</f>
        <v>0.00000003594836111</v>
      </c>
      <c r="AT708" s="20">
        <f t="shared" si="7062"/>
        <v>0.00000005386388329</v>
      </c>
      <c r="AU708" s="20">
        <f t="shared" si="7062"/>
        <v>0.000000449937895</v>
      </c>
      <c r="AV708" s="20">
        <f t="shared" si="7062"/>
        <v>0.000000440802747</v>
      </c>
      <c r="AW708" s="20">
        <f t="shared" si="7062"/>
        <v>0.0000005138621395</v>
      </c>
      <c r="AX708" s="20">
        <f t="shared" si="7062"/>
        <v>0.0000005697214617</v>
      </c>
      <c r="AY708" s="20"/>
      <c r="AZ708" s="20">
        <f t="shared" ref="AZ708:BD708" si="7063">$AD708*AE708</f>
        <v>0.00000005374656612</v>
      </c>
      <c r="BA708" s="20">
        <f t="shared" si="7063"/>
        <v>0.0000004489579166</v>
      </c>
      <c r="BB708" s="20">
        <f t="shared" si="7063"/>
        <v>0.0000004398426653</v>
      </c>
      <c r="BC708" s="20">
        <f t="shared" si="7063"/>
        <v>0.0000005127429321</v>
      </c>
      <c r="BD708" s="20">
        <f t="shared" si="7063"/>
        <v>0.0000005684805911</v>
      </c>
      <c r="BE708" s="20"/>
      <c r="BF708" s="20">
        <f t="shared" ref="BF708:BI708" si="7064">$AE708*AF708</f>
        <v>0.0000006727042922</v>
      </c>
      <c r="BG708" s="20">
        <f t="shared" si="7064"/>
        <v>0.000000659046289</v>
      </c>
      <c r="BH708" s="20">
        <f t="shared" si="7064"/>
        <v>0.000000768277735</v>
      </c>
      <c r="BI708" s="20">
        <f t="shared" si="7064"/>
        <v>0.000000851793274</v>
      </c>
      <c r="BJ708" s="20"/>
      <c r="BK708" s="20">
        <f t="shared" ref="BK708:BM708" si="7065">$AF708*AG708</f>
        <v>0.000005505171218</v>
      </c>
      <c r="BL708" s="20">
        <f t="shared" si="7065"/>
        <v>0.000006417607602</v>
      </c>
      <c r="BM708" s="20">
        <f t="shared" si="7065"/>
        <v>0.000007115232866</v>
      </c>
      <c r="BN708" s="20"/>
      <c r="BO708" s="20">
        <f t="shared" ref="BO708:BP708" si="7066">$AG708*AH708</f>
        <v>0.000006287310075</v>
      </c>
      <c r="BP708" s="20">
        <f t="shared" si="7066"/>
        <v>0.000006970771362</v>
      </c>
      <c r="BQ708" s="20"/>
      <c r="BR708" s="20">
        <f t="shared" si="27"/>
        <v>0.000008126118791</v>
      </c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  <c r="CU708" s="20"/>
      <c r="CV708" s="20"/>
      <c r="CW708" s="20"/>
      <c r="CX708" s="20"/>
      <c r="CY708" s="20"/>
      <c r="CZ708" s="20"/>
      <c r="DA708" s="20"/>
      <c r="DB708" s="20"/>
      <c r="DC708" s="20"/>
      <c r="DD708" s="20"/>
      <c r="DE708" s="20"/>
    </row>
    <row r="709" ht="15.75" customHeight="1">
      <c r="A709" s="86">
        <v>45183.0</v>
      </c>
      <c r="B709" s="490">
        <v>0.0535</v>
      </c>
      <c r="C709" s="490">
        <v>0.0558</v>
      </c>
      <c r="D709" s="490">
        <v>0.056900000000000006</v>
      </c>
      <c r="E709" s="20">
        <v>0.04369</v>
      </c>
      <c r="F709" s="20">
        <v>0.047110000000000006</v>
      </c>
      <c r="G709" s="20">
        <v>0.01095</v>
      </c>
      <c r="H709" s="20">
        <v>0.018500000000000003</v>
      </c>
      <c r="I709" s="20" t="s">
        <v>185</v>
      </c>
      <c r="J709" s="20"/>
      <c r="K709" s="86">
        <v>45183.0</v>
      </c>
      <c r="L709" s="89">
        <v>0.9397</v>
      </c>
      <c r="M709" s="89">
        <v>147.49</v>
      </c>
      <c r="N709" s="20"/>
      <c r="O709" s="20"/>
      <c r="P709" s="20"/>
      <c r="Q709" s="20"/>
      <c r="R709" s="20"/>
      <c r="S709" s="86">
        <v>45183.0</v>
      </c>
      <c r="T709" s="20">
        <f t="shared" ref="T709:V709" si="7067">(1+B709)*1</f>
        <v>1.0535</v>
      </c>
      <c r="U709" s="20">
        <f t="shared" si="7067"/>
        <v>1.0558</v>
      </c>
      <c r="V709" s="20">
        <f t="shared" si="7067"/>
        <v>1.0569</v>
      </c>
      <c r="W709" s="91">
        <f t="shared" ref="W709:X709" si="7068">(1+E709)*$L709</f>
        <v>0.980755493</v>
      </c>
      <c r="X709" s="91">
        <f t="shared" si="7068"/>
        <v>0.983969267</v>
      </c>
      <c r="Y709" s="91">
        <f t="shared" ref="Y709:Z709" si="7069">(1+G709)*$M709</f>
        <v>149.1050155</v>
      </c>
      <c r="Z709" s="91">
        <f t="shared" si="7069"/>
        <v>150.218565</v>
      </c>
      <c r="AA709" s="20"/>
      <c r="AB709" s="86">
        <v>45183.0</v>
      </c>
      <c r="AC709" s="92">
        <f t="shared" ref="AC709:AI709" si="7070">LN(T709/T708)</f>
        <v>-0.0002847245309</v>
      </c>
      <c r="AD709" s="92">
        <f t="shared" si="7070"/>
        <v>-0.0002841043629</v>
      </c>
      <c r="AE709" s="92">
        <f t="shared" si="7070"/>
        <v>-0.0003783937232</v>
      </c>
      <c r="AF709" s="92">
        <f t="shared" si="7070"/>
        <v>0.0080822455</v>
      </c>
      <c r="AG709" s="92">
        <f t="shared" si="7070"/>
        <v>0.008082370671</v>
      </c>
      <c r="AH709" s="92">
        <f t="shared" si="7070"/>
        <v>0.00009747900389</v>
      </c>
      <c r="AI709" s="92">
        <f t="shared" si="7070"/>
        <v>0.0004213269595</v>
      </c>
      <c r="AJ709" s="20"/>
      <c r="AK709" s="20">
        <f t="shared" ref="AK709:AQ709" si="7071">AC709*AC709</f>
        <v>0.00000008106805852</v>
      </c>
      <c r="AL709" s="20">
        <f t="shared" si="7071"/>
        <v>0.00000008071528903</v>
      </c>
      <c r="AM709" s="20">
        <f t="shared" si="7071"/>
        <v>0.0000001431818097</v>
      </c>
      <c r="AN709" s="20">
        <f t="shared" si="7071"/>
        <v>0.00006532269232</v>
      </c>
      <c r="AO709" s="20">
        <f t="shared" si="7071"/>
        <v>0.00006532471567</v>
      </c>
      <c r="AP709" s="20">
        <f t="shared" si="7071"/>
        <v>0.0000000095021562</v>
      </c>
      <c r="AQ709" s="20">
        <f t="shared" si="7071"/>
        <v>0.0000001775164068</v>
      </c>
      <c r="AR709" s="20"/>
      <c r="AS709" s="20">
        <f t="shared" ref="AS709:AX709" si="7072">$AC709*AD709</f>
        <v>0.00000008089148147</v>
      </c>
      <c r="AT709" s="20">
        <f t="shared" si="7072"/>
        <v>0.0000001077379753</v>
      </c>
      <c r="AU709" s="20">
        <f t="shared" si="7072"/>
        <v>-0.000002301213559</v>
      </c>
      <c r="AV709" s="20">
        <f t="shared" si="7072"/>
        <v>-0.000002301249198</v>
      </c>
      <c r="AW709" s="20">
        <f t="shared" si="7072"/>
        <v>-0.00000002775466366</v>
      </c>
      <c r="AX709" s="20">
        <f t="shared" si="7072"/>
        <v>-0.0000001199621209</v>
      </c>
      <c r="AY709" s="20"/>
      <c r="AZ709" s="20">
        <f t="shared" ref="AZ709:BD709" si="7073">$AD709*AE709</f>
        <v>0.0000001075033077</v>
      </c>
      <c r="BA709" s="20">
        <f t="shared" si="7073"/>
        <v>-0.000002296201209</v>
      </c>
      <c r="BB709" s="20">
        <f t="shared" si="7073"/>
        <v>-0.00000229623677</v>
      </c>
      <c r="BC709" s="20">
        <f t="shared" si="7073"/>
        <v>-0.0000000276942103</v>
      </c>
      <c r="BD709" s="20">
        <f t="shared" si="7073"/>
        <v>-0.0000001197008274</v>
      </c>
      <c r="BE709" s="20"/>
      <c r="BF709" s="20">
        <f t="shared" ref="BF709:BI709" si="7074">$AE709*AF709</f>
        <v>-0.000003058270966</v>
      </c>
      <c r="BG709" s="20">
        <f t="shared" si="7074"/>
        <v>-0.00000305831833</v>
      </c>
      <c r="BH709" s="20">
        <f t="shared" si="7074"/>
        <v>-0.00000003688544322</v>
      </c>
      <c r="BI709" s="20">
        <f t="shared" si="7074"/>
        <v>-0.0000001594274769</v>
      </c>
      <c r="BJ709" s="20"/>
      <c r="BK709" s="20">
        <f t="shared" ref="BK709:BM709" si="7075">$AF709*AG709</f>
        <v>0.00006532370399</v>
      </c>
      <c r="BL709" s="20">
        <f t="shared" si="7075"/>
        <v>0.0000007878492406</v>
      </c>
      <c r="BM709" s="20">
        <f t="shared" si="7075"/>
        <v>0.000003405267923</v>
      </c>
      <c r="BN709" s="20"/>
      <c r="BO709" s="20">
        <f t="shared" ref="BO709:BP709" si="7076">$AG709*AH709</f>
        <v>0.0000007878614422</v>
      </c>
      <c r="BP709" s="20">
        <f t="shared" si="7076"/>
        <v>0.000003405320661</v>
      </c>
      <c r="BQ709" s="20"/>
      <c r="BR709" s="20">
        <f t="shared" si="27"/>
        <v>0.00000004107053233</v>
      </c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  <c r="CX709" s="20"/>
      <c r="CY709" s="20"/>
      <c r="CZ709" s="20"/>
      <c r="DA709" s="20"/>
      <c r="DB709" s="20"/>
      <c r="DC709" s="20"/>
      <c r="DD709" s="20"/>
      <c r="DE709" s="20"/>
    </row>
    <row r="710" ht="15.75" customHeight="1">
      <c r="A710" s="86">
        <v>45184.0</v>
      </c>
      <c r="B710" s="490">
        <v>0.0536</v>
      </c>
      <c r="C710" s="490">
        <v>0.055999999999999994</v>
      </c>
      <c r="D710" s="490">
        <v>0.0571</v>
      </c>
      <c r="E710" s="20">
        <v>0.043730000000000005</v>
      </c>
      <c r="F710" s="20">
        <v>0.04713</v>
      </c>
      <c r="G710" s="20">
        <v>0.01093</v>
      </c>
      <c r="H710" s="20">
        <v>0.01809</v>
      </c>
      <c r="I710" s="20" t="s">
        <v>185</v>
      </c>
      <c r="J710" s="20"/>
      <c r="K710" s="86">
        <v>45184.0</v>
      </c>
      <c r="L710" s="89">
        <v>0.9389</v>
      </c>
      <c r="M710" s="89">
        <v>147.87</v>
      </c>
      <c r="N710" s="20"/>
      <c r="O710" s="20"/>
      <c r="P710" s="20"/>
      <c r="Q710" s="20"/>
      <c r="R710" s="20"/>
      <c r="S710" s="86">
        <v>45184.0</v>
      </c>
      <c r="T710" s="20">
        <f t="shared" ref="T710:V710" si="7077">(1+B710)*1</f>
        <v>1.0536</v>
      </c>
      <c r="U710" s="20">
        <f t="shared" si="7077"/>
        <v>1.056</v>
      </c>
      <c r="V710" s="20">
        <f t="shared" si="7077"/>
        <v>1.0571</v>
      </c>
      <c r="W710" s="91">
        <f t="shared" ref="W710:X710" si="7078">(1+E710)*$L710</f>
        <v>0.979958097</v>
      </c>
      <c r="X710" s="91">
        <f t="shared" si="7078"/>
        <v>0.983150357</v>
      </c>
      <c r="Y710" s="91">
        <f t="shared" ref="Y710:Z710" si="7079">(1+G710)*$M710</f>
        <v>149.4862191</v>
      </c>
      <c r="Z710" s="91">
        <f t="shared" si="7079"/>
        <v>150.5449683</v>
      </c>
      <c r="AA710" s="20"/>
      <c r="AB710" s="86">
        <v>45184.0</v>
      </c>
      <c r="AC710" s="92">
        <f t="shared" ref="AC710:AI710" si="7080">LN(T710/T709)</f>
        <v>0.00009491718483</v>
      </c>
      <c r="AD710" s="92">
        <f t="shared" si="7080"/>
        <v>0.0001894118767</v>
      </c>
      <c r="AE710" s="92">
        <f t="shared" si="7080"/>
        <v>0.0001892147593</v>
      </c>
      <c r="AF710" s="92">
        <f t="shared" si="7080"/>
        <v>-0.0008133733025</v>
      </c>
      <c r="AG710" s="92">
        <f t="shared" si="7080"/>
        <v>-0.0008325981169</v>
      </c>
      <c r="AH710" s="92">
        <f t="shared" si="7080"/>
        <v>0.002553348946</v>
      </c>
      <c r="AI710" s="92">
        <f t="shared" si="7080"/>
        <v>0.002170498694</v>
      </c>
      <c r="AJ710" s="20"/>
      <c r="AK710" s="20">
        <f t="shared" ref="AK710:AQ710" si="7081">AC710*AC710</f>
        <v>0.000000009009271976</v>
      </c>
      <c r="AL710" s="20">
        <f t="shared" si="7081"/>
        <v>0.00000003587685903</v>
      </c>
      <c r="AM710" s="20">
        <f t="shared" si="7081"/>
        <v>0.00000003580222514</v>
      </c>
      <c r="AN710" s="20">
        <f t="shared" si="7081"/>
        <v>0.0000006615761292</v>
      </c>
      <c r="AO710" s="20">
        <f t="shared" si="7081"/>
        <v>0.0000006932196242</v>
      </c>
      <c r="AP710" s="20">
        <f t="shared" si="7081"/>
        <v>0.000006519590841</v>
      </c>
      <c r="AQ710" s="20">
        <f t="shared" si="7081"/>
        <v>0.000004711064581</v>
      </c>
      <c r="AR710" s="20"/>
      <c r="AS710" s="20">
        <f t="shared" ref="AS710:AX710" si="7082">$AC710*AD710</f>
        <v>0.00000001797844211</v>
      </c>
      <c r="AT710" s="20">
        <f t="shared" si="7082"/>
        <v>0.00000001795973228</v>
      </c>
      <c r="AU710" s="20">
        <f t="shared" si="7082"/>
        <v>-0.00000007720310409</v>
      </c>
      <c r="AV710" s="20">
        <f t="shared" si="7082"/>
        <v>-0.00000007902786935</v>
      </c>
      <c r="AW710" s="20">
        <f t="shared" si="7082"/>
        <v>0.0000002423566939</v>
      </c>
      <c r="AX710" s="20">
        <f t="shared" si="7082"/>
        <v>0.0000002060176257</v>
      </c>
      <c r="AY710" s="20"/>
      <c r="AZ710" s="20">
        <f t="shared" ref="AZ710:BD710" si="7083">$AD710*AE710</f>
        <v>0.00000003583952266</v>
      </c>
      <c r="BA710" s="20">
        <f t="shared" si="7083"/>
        <v>-0.0000001540625637</v>
      </c>
      <c r="BB710" s="20">
        <f t="shared" si="7083"/>
        <v>-0.0000001577039718</v>
      </c>
      <c r="BC710" s="20">
        <f t="shared" si="7083"/>
        <v>0.0000004836346157</v>
      </c>
      <c r="BD710" s="20">
        <f t="shared" si="7083"/>
        <v>0.000000411118231</v>
      </c>
      <c r="BE710" s="20"/>
      <c r="BF710" s="20">
        <f t="shared" ref="BF710:BI710" si="7084">$AE710*AF710</f>
        <v>-0.0000001539022337</v>
      </c>
      <c r="BG710" s="20">
        <f t="shared" si="7084"/>
        <v>-0.0000001575398523</v>
      </c>
      <c r="BH710" s="20">
        <f t="shared" si="7084"/>
        <v>0.0000004831313063</v>
      </c>
      <c r="BI710" s="20">
        <f t="shared" si="7084"/>
        <v>0.000000410690388</v>
      </c>
      <c r="BJ710" s="20"/>
      <c r="BK710" s="20">
        <f t="shared" ref="BK710:BM710" si="7085">$AF710*AG710</f>
        <v>0.00000067721308</v>
      </c>
      <c r="BL710" s="20">
        <f t="shared" si="7085"/>
        <v>-0.000002076825865</v>
      </c>
      <c r="BM710" s="20">
        <f t="shared" si="7085"/>
        <v>-0.000001765425691</v>
      </c>
      <c r="BN710" s="20"/>
      <c r="BO710" s="20">
        <f t="shared" ref="BO710:BP710" si="7086">$AG710*AH710</f>
        <v>-0.000002125913524</v>
      </c>
      <c r="BP710" s="20">
        <f t="shared" si="7086"/>
        <v>-0.000001807153125</v>
      </c>
      <c r="BQ710" s="20"/>
      <c r="BR710" s="20">
        <f t="shared" si="27"/>
        <v>0.000005542040554</v>
      </c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/>
      <c r="CP710" s="20"/>
      <c r="CQ710" s="20"/>
      <c r="CR710" s="20"/>
      <c r="CS710" s="20"/>
      <c r="CT710" s="20"/>
      <c r="CU710" s="20"/>
      <c r="CV710" s="20"/>
      <c r="CW710" s="20"/>
      <c r="CX710" s="20"/>
      <c r="CY710" s="20"/>
      <c r="CZ710" s="20"/>
      <c r="DA710" s="20"/>
      <c r="DB710" s="20"/>
      <c r="DC710" s="20"/>
      <c r="DD710" s="20"/>
      <c r="DE710" s="20"/>
    </row>
    <row r="711" ht="15.75" customHeight="1">
      <c r="A711" s="86">
        <v>45187.0</v>
      </c>
      <c r="B711" s="490">
        <v>0.0541</v>
      </c>
      <c r="C711" s="490">
        <v>0.0567</v>
      </c>
      <c r="D711" s="490">
        <v>0.0576</v>
      </c>
      <c r="E711" s="20">
        <v>0.04381</v>
      </c>
      <c r="F711" s="20">
        <v>0.04723</v>
      </c>
      <c r="G711" s="20">
        <v>0.01093</v>
      </c>
      <c r="H711" s="20">
        <v>0.01809</v>
      </c>
      <c r="I711" s="20" t="s">
        <v>185</v>
      </c>
      <c r="J711" s="20"/>
      <c r="K711" s="86">
        <v>45187.0</v>
      </c>
      <c r="L711" s="89">
        <v>0.9354</v>
      </c>
      <c r="M711" s="89">
        <v>147.62</v>
      </c>
      <c r="N711" s="20"/>
      <c r="O711" s="20"/>
      <c r="P711" s="20"/>
      <c r="Q711" s="20"/>
      <c r="R711" s="20"/>
      <c r="S711" s="86">
        <v>45187.0</v>
      </c>
      <c r="T711" s="20">
        <f t="shared" ref="T711:V711" si="7087">(1+B711)*1</f>
        <v>1.0541</v>
      </c>
      <c r="U711" s="20">
        <f t="shared" si="7087"/>
        <v>1.0567</v>
      </c>
      <c r="V711" s="20">
        <f t="shared" si="7087"/>
        <v>1.0576</v>
      </c>
      <c r="W711" s="91">
        <f t="shared" ref="W711:X711" si="7088">(1+E711)*$L711</f>
        <v>0.976379874</v>
      </c>
      <c r="X711" s="91">
        <f t="shared" si="7088"/>
        <v>0.979578942</v>
      </c>
      <c r="Y711" s="91">
        <f t="shared" ref="Y711:Z711" si="7089">(1+G711)*$M711</f>
        <v>149.2334866</v>
      </c>
      <c r="Z711" s="91">
        <f t="shared" si="7089"/>
        <v>150.2904458</v>
      </c>
      <c r="AA711" s="20"/>
      <c r="AB711" s="86">
        <v>45187.0</v>
      </c>
      <c r="AC711" s="92">
        <f t="shared" ref="AC711:AI711" si="7090">LN(T711/T710)</f>
        <v>0.0004744508321</v>
      </c>
      <c r="AD711" s="92">
        <f t="shared" si="7090"/>
        <v>0.0006626591808</v>
      </c>
      <c r="AE711" s="92">
        <f t="shared" si="7090"/>
        <v>0.0004728803228</v>
      </c>
      <c r="AF711" s="92">
        <f t="shared" si="7090"/>
        <v>-0.003658086735</v>
      </c>
      <c r="AG711" s="92">
        <f t="shared" si="7090"/>
        <v>-0.003639237406</v>
      </c>
      <c r="AH711" s="92">
        <f t="shared" si="7090"/>
        <v>-0.001692105043</v>
      </c>
      <c r="AI711" s="92">
        <f t="shared" si="7090"/>
        <v>-0.001692105043</v>
      </c>
      <c r="AJ711" s="20"/>
      <c r="AK711" s="20">
        <f t="shared" ref="AK711:AQ711" si="7091">AC711*AC711</f>
        <v>0.0000002251035921</v>
      </c>
      <c r="AL711" s="20">
        <f t="shared" si="7091"/>
        <v>0.0000004391171899</v>
      </c>
      <c r="AM711" s="20">
        <f t="shared" si="7091"/>
        <v>0.0000002236157997</v>
      </c>
      <c r="AN711" s="20">
        <f t="shared" si="7091"/>
        <v>0.00001338159856</v>
      </c>
      <c r="AO711" s="20">
        <f t="shared" si="7091"/>
        <v>0.0000132440489</v>
      </c>
      <c r="AP711" s="20">
        <f t="shared" si="7091"/>
        <v>0.000002863219478</v>
      </c>
      <c r="AQ711" s="20">
        <f t="shared" si="7091"/>
        <v>0.000002863219478</v>
      </c>
      <c r="AR711" s="20"/>
      <c r="AS711" s="20">
        <f t="shared" ref="AS711:AX711" si="7092">$AC711*AD711</f>
        <v>0.0000003143991997</v>
      </c>
      <c r="AT711" s="20">
        <f t="shared" si="7092"/>
        <v>0.0000002243584626</v>
      </c>
      <c r="AU711" s="20">
        <f t="shared" si="7092"/>
        <v>-0.000001735582295</v>
      </c>
      <c r="AV711" s="20">
        <f t="shared" si="7092"/>
        <v>-0.000001726639216</v>
      </c>
      <c r="AW711" s="20">
        <f t="shared" si="7092"/>
        <v>-0.0000008028206458</v>
      </c>
      <c r="AX711" s="20">
        <f t="shared" si="7092"/>
        <v>-0.0000008028206458</v>
      </c>
      <c r="AY711" s="20"/>
      <c r="AZ711" s="20">
        <f t="shared" ref="AZ711:BD711" si="7093">$AD711*AE711</f>
        <v>0.0000003133584873</v>
      </c>
      <c r="BA711" s="20">
        <f t="shared" si="7093"/>
        <v>-0.000002424064759</v>
      </c>
      <c r="BB711" s="20">
        <f t="shared" si="7093"/>
        <v>-0.000002411574078</v>
      </c>
      <c r="BC711" s="20">
        <f t="shared" si="7093"/>
        <v>-0.000001121288942</v>
      </c>
      <c r="BD711" s="20">
        <f t="shared" si="7093"/>
        <v>-0.000001121288942</v>
      </c>
      <c r="BE711" s="20"/>
      <c r="BF711" s="20">
        <f t="shared" ref="BF711:BI711" si="7094">$AE711*AF711</f>
        <v>-0.000001729837236</v>
      </c>
      <c r="BG711" s="20">
        <f t="shared" si="7094"/>
        <v>-0.000001720923759</v>
      </c>
      <c r="BH711" s="20">
        <f t="shared" si="7094"/>
        <v>-0.0000008001631792</v>
      </c>
      <c r="BI711" s="20">
        <f t="shared" si="7094"/>
        <v>-0.0000008001631792</v>
      </c>
      <c r="BJ711" s="20"/>
      <c r="BK711" s="20">
        <f t="shared" ref="BK711:BM711" si="7095">$AF711*AG711</f>
        <v>0.00001331264608</v>
      </c>
      <c r="BL711" s="20">
        <f t="shared" si="7095"/>
        <v>0.000006189867013</v>
      </c>
      <c r="BM711" s="20">
        <f t="shared" si="7095"/>
        <v>0.000006189867013</v>
      </c>
      <c r="BN711" s="20"/>
      <c r="BO711" s="20">
        <f t="shared" ref="BO711:BP711" si="7096">$AG711*AH711</f>
        <v>0.00000615797197</v>
      </c>
      <c r="BP711" s="20">
        <f t="shared" si="7096"/>
        <v>0.00000615797197</v>
      </c>
      <c r="BQ711" s="20"/>
      <c r="BR711" s="20">
        <f t="shared" si="27"/>
        <v>0.000002863219478</v>
      </c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/>
      <c r="CP711" s="20"/>
      <c r="CQ711" s="20"/>
      <c r="CR711" s="20"/>
      <c r="CS711" s="20"/>
      <c r="CT711" s="20"/>
      <c r="CU711" s="20"/>
      <c r="CV711" s="20"/>
      <c r="CW711" s="20"/>
      <c r="CX711" s="20"/>
      <c r="CY711" s="20"/>
      <c r="CZ711" s="20"/>
      <c r="DA711" s="20"/>
      <c r="DB711" s="20"/>
      <c r="DC711" s="20"/>
      <c r="DD711" s="20"/>
      <c r="DE711" s="20"/>
    </row>
    <row r="712" ht="15.75" customHeight="1">
      <c r="A712" s="86">
        <v>45188.0</v>
      </c>
      <c r="B712" s="490">
        <v>0.053899999999999997</v>
      </c>
      <c r="C712" s="490">
        <v>0.0564</v>
      </c>
      <c r="D712" s="490">
        <v>0.057300000000000004</v>
      </c>
      <c r="E712" s="20">
        <v>0.043789999999999996</v>
      </c>
      <c r="F712" s="20">
        <v>0.04723</v>
      </c>
      <c r="G712" s="20">
        <v>0.011000000000000001</v>
      </c>
      <c r="H712" s="20">
        <v>0.01816</v>
      </c>
      <c r="I712" s="20" t="s">
        <v>185</v>
      </c>
      <c r="J712" s="20"/>
      <c r="K712" s="86">
        <v>45188.0</v>
      </c>
      <c r="L712" s="89">
        <v>0.9365</v>
      </c>
      <c r="M712" s="89">
        <v>147.87</v>
      </c>
      <c r="N712" s="20"/>
      <c r="O712" s="20"/>
      <c r="P712" s="20"/>
      <c r="Q712" s="20"/>
      <c r="R712" s="20"/>
      <c r="S712" s="86">
        <v>45188.0</v>
      </c>
      <c r="T712" s="20">
        <f t="shared" ref="T712:V712" si="7097">(1+B712)*1</f>
        <v>1.0539</v>
      </c>
      <c r="U712" s="20">
        <f t="shared" si="7097"/>
        <v>1.0564</v>
      </c>
      <c r="V712" s="20">
        <f t="shared" si="7097"/>
        <v>1.0573</v>
      </c>
      <c r="W712" s="91">
        <f t="shared" ref="W712:X712" si="7098">(1+E712)*$L712</f>
        <v>0.977509335</v>
      </c>
      <c r="X712" s="91">
        <f t="shared" si="7098"/>
        <v>0.980730895</v>
      </c>
      <c r="Y712" s="91">
        <f t="shared" ref="Y712:Z712" si="7099">(1+G712)*$M712</f>
        <v>149.49657</v>
      </c>
      <c r="Z712" s="91">
        <f t="shared" si="7099"/>
        <v>150.5553192</v>
      </c>
      <c r="AA712" s="20"/>
      <c r="AB712" s="86">
        <v>45188.0</v>
      </c>
      <c r="AC712" s="92">
        <f t="shared" ref="AC712:AI712" si="7100">LN(T712/T711)</f>
        <v>-0.0001897533213</v>
      </c>
      <c r="AD712" s="92">
        <f t="shared" si="7100"/>
        <v>-0.000283943024</v>
      </c>
      <c r="AE712" s="92">
        <f t="shared" si="7100"/>
        <v>-0.0002837013589</v>
      </c>
      <c r="AF712" s="92">
        <f t="shared" si="7100"/>
        <v>0.001156115834</v>
      </c>
      <c r="AG712" s="92">
        <f t="shared" si="7100"/>
        <v>0.001175276592</v>
      </c>
      <c r="AH712" s="92">
        <f t="shared" si="7100"/>
        <v>0.001761345818</v>
      </c>
      <c r="AI712" s="92">
        <f t="shared" si="7100"/>
        <v>0.00176085888</v>
      </c>
      <c r="AJ712" s="20"/>
      <c r="AK712" s="20">
        <f t="shared" ref="AK712:AQ712" si="7101">AC712*AC712</f>
        <v>0.00000003600632293</v>
      </c>
      <c r="AL712" s="20">
        <f t="shared" si="7101"/>
        <v>0.00000008062364088</v>
      </c>
      <c r="AM712" s="20">
        <f t="shared" si="7101"/>
        <v>0.00000008048646107</v>
      </c>
      <c r="AN712" s="20">
        <f t="shared" si="7101"/>
        <v>0.000001336603821</v>
      </c>
      <c r="AO712" s="20">
        <f t="shared" si="7101"/>
        <v>0.000001381275069</v>
      </c>
      <c r="AP712" s="20">
        <f t="shared" si="7101"/>
        <v>0.000003102339092</v>
      </c>
      <c r="AQ712" s="20">
        <f t="shared" si="7101"/>
        <v>0.000003100623996</v>
      </c>
      <c r="AR712" s="20"/>
      <c r="AS712" s="20">
        <f t="shared" ref="AS712:AX712" si="7102">$AC712*AD712</f>
        <v>0.00000005387913185</v>
      </c>
      <c r="AT712" s="20">
        <f t="shared" si="7102"/>
        <v>0.0000000538332751</v>
      </c>
      <c r="AU712" s="20">
        <f t="shared" si="7102"/>
        <v>-0.0000002193768192</v>
      </c>
      <c r="AV712" s="20">
        <f t="shared" si="7102"/>
        <v>-0.0000002230126368</v>
      </c>
      <c r="AW712" s="20">
        <f t="shared" si="7102"/>
        <v>-0.0000003342212189</v>
      </c>
      <c r="AX712" s="20">
        <f t="shared" si="7102"/>
        <v>-0.0000003341288208</v>
      </c>
      <c r="AY712" s="20"/>
      <c r="AZ712" s="20">
        <f t="shared" ref="AZ712:BD712" si="7103">$AD712*AE712</f>
        <v>0.00000008055502177</v>
      </c>
      <c r="BA712" s="20">
        <f t="shared" si="7103"/>
        <v>-0.0000003282710259</v>
      </c>
      <c r="BB712" s="20">
        <f t="shared" si="7103"/>
        <v>-0.0000003337115897</v>
      </c>
      <c r="BC712" s="20">
        <f t="shared" si="7103"/>
        <v>-0.000000500121858</v>
      </c>
      <c r="BD712" s="20">
        <f t="shared" si="7103"/>
        <v>-0.0000004999835953</v>
      </c>
      <c r="BE712" s="20"/>
      <c r="BF712" s="20">
        <f t="shared" ref="BF712:BI712" si="7104">$AE712*AF712</f>
        <v>-0.0000003279916331</v>
      </c>
      <c r="BG712" s="20">
        <f t="shared" si="7104"/>
        <v>-0.0000003334275664</v>
      </c>
      <c r="BH712" s="20">
        <f t="shared" si="7104"/>
        <v>-0.0000004996962023</v>
      </c>
      <c r="BI712" s="20">
        <f t="shared" si="7104"/>
        <v>-0.0000004995580572</v>
      </c>
      <c r="BJ712" s="20"/>
      <c r="BK712" s="20">
        <f t="shared" ref="BK712:BM712" si="7105">$AF712*AG712</f>
        <v>0.000001358755877</v>
      </c>
      <c r="BL712" s="20">
        <f t="shared" si="7105"/>
        <v>0.000002036319789</v>
      </c>
      <c r="BM712" s="20">
        <f t="shared" si="7105"/>
        <v>0.000002035756832</v>
      </c>
      <c r="BN712" s="20"/>
      <c r="BO712" s="20">
        <f t="shared" ref="BO712:BP712" si="7106">$AG712*AH712</f>
        <v>0.000002070068511</v>
      </c>
      <c r="BP712" s="20">
        <f t="shared" si="7106"/>
        <v>0.000002069496224</v>
      </c>
      <c r="BQ712" s="20"/>
      <c r="BR712" s="20">
        <f t="shared" si="27"/>
        <v>0.000003101481426</v>
      </c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/>
      <c r="CP712" s="20"/>
      <c r="CQ712" s="20"/>
      <c r="CR712" s="20"/>
      <c r="CS712" s="20"/>
      <c r="CT712" s="20"/>
      <c r="CU712" s="20"/>
      <c r="CV712" s="20"/>
      <c r="CW712" s="20"/>
      <c r="CX712" s="20"/>
      <c r="CY712" s="20"/>
      <c r="CZ712" s="20"/>
      <c r="DA712" s="20"/>
      <c r="DB712" s="20"/>
      <c r="DC712" s="20"/>
      <c r="DD712" s="20"/>
      <c r="DE712" s="20"/>
    </row>
    <row r="713" ht="15.75" customHeight="1">
      <c r="A713" s="86">
        <v>45189.0</v>
      </c>
      <c r="B713" s="490">
        <v>0.053899999999999997</v>
      </c>
      <c r="C713" s="490">
        <v>0.0564</v>
      </c>
      <c r="D713" s="490">
        <v>0.057300000000000004</v>
      </c>
      <c r="E713" s="20">
        <v>0.04381</v>
      </c>
      <c r="F713" s="20">
        <v>0.047240000000000004</v>
      </c>
      <c r="G713" s="20">
        <v>0.01098</v>
      </c>
      <c r="H713" s="20">
        <v>0.01817</v>
      </c>
      <c r="I713" s="20" t="s">
        <v>185</v>
      </c>
      <c r="J713" s="20"/>
      <c r="K713" s="86">
        <v>45189.0</v>
      </c>
      <c r="L713" s="89">
        <v>0.9381</v>
      </c>
      <c r="M713" s="89">
        <v>148.36</v>
      </c>
      <c r="N713" s="20"/>
      <c r="O713" s="20"/>
      <c r="P713" s="20"/>
      <c r="Q713" s="20"/>
      <c r="R713" s="20"/>
      <c r="S713" s="86">
        <v>45189.0</v>
      </c>
      <c r="T713" s="20">
        <f t="shared" ref="T713:V713" si="7107">(1+B713)*1</f>
        <v>1.0539</v>
      </c>
      <c r="U713" s="20">
        <f t="shared" si="7107"/>
        <v>1.0564</v>
      </c>
      <c r="V713" s="20">
        <f t="shared" si="7107"/>
        <v>1.0573</v>
      </c>
      <c r="W713" s="91">
        <f t="shared" ref="W713:X713" si="7108">(1+E713)*$L713</f>
        <v>0.979198161</v>
      </c>
      <c r="X713" s="91">
        <f t="shared" si="7108"/>
        <v>0.982415844</v>
      </c>
      <c r="Y713" s="91">
        <f t="shared" ref="Y713:Z713" si="7109">(1+G713)*$M713</f>
        <v>149.9889928</v>
      </c>
      <c r="Z713" s="91">
        <f t="shared" si="7109"/>
        <v>151.0557012</v>
      </c>
      <c r="AA713" s="20"/>
      <c r="AB713" s="86">
        <v>45189.0</v>
      </c>
      <c r="AC713" s="92">
        <f t="shared" ref="AC713:AI713" si="7110">LN(T713/T712)</f>
        <v>0</v>
      </c>
      <c r="AD713" s="92">
        <f t="shared" si="7110"/>
        <v>0</v>
      </c>
      <c r="AE713" s="92">
        <f t="shared" si="7110"/>
        <v>0</v>
      </c>
      <c r="AF713" s="92">
        <f t="shared" si="7110"/>
        <v>0.001726192007</v>
      </c>
      <c r="AG713" s="92">
        <f t="shared" si="7110"/>
        <v>0.001716580203</v>
      </c>
      <c r="AH713" s="92">
        <f t="shared" si="7110"/>
        <v>0.003288460647</v>
      </c>
      <c r="AI713" s="92">
        <f t="shared" si="7110"/>
        <v>0.003318064827</v>
      </c>
      <c r="AJ713" s="20"/>
      <c r="AK713" s="20">
        <f t="shared" ref="AK713:AQ713" si="7111">AC713*AC713</f>
        <v>0</v>
      </c>
      <c r="AL713" s="20">
        <f t="shared" si="7111"/>
        <v>0</v>
      </c>
      <c r="AM713" s="20">
        <f t="shared" si="7111"/>
        <v>0</v>
      </c>
      <c r="AN713" s="20">
        <f t="shared" si="7111"/>
        <v>0.000002979738843</v>
      </c>
      <c r="AO713" s="20">
        <f t="shared" si="7111"/>
        <v>0.000002946647593</v>
      </c>
      <c r="AP713" s="20">
        <f t="shared" si="7111"/>
        <v>0.00001081397342</v>
      </c>
      <c r="AQ713" s="20">
        <f t="shared" si="7111"/>
        <v>0.00001100955419</v>
      </c>
      <c r="AR713" s="20"/>
      <c r="AS713" s="20">
        <f t="shared" ref="AS713:AX713" si="7112">$AC713*AD713</f>
        <v>0</v>
      </c>
      <c r="AT713" s="20">
        <f t="shared" si="7112"/>
        <v>0</v>
      </c>
      <c r="AU713" s="20">
        <f t="shared" si="7112"/>
        <v>0</v>
      </c>
      <c r="AV713" s="20">
        <f t="shared" si="7112"/>
        <v>0</v>
      </c>
      <c r="AW713" s="20">
        <f t="shared" si="7112"/>
        <v>0</v>
      </c>
      <c r="AX713" s="20">
        <f t="shared" si="7112"/>
        <v>0</v>
      </c>
      <c r="AY713" s="20"/>
      <c r="AZ713" s="20">
        <f t="shared" ref="AZ713:BD713" si="7113">$AD713*AE713</f>
        <v>0</v>
      </c>
      <c r="BA713" s="20">
        <f t="shared" si="7113"/>
        <v>0</v>
      </c>
      <c r="BB713" s="20">
        <f t="shared" si="7113"/>
        <v>0</v>
      </c>
      <c r="BC713" s="20">
        <f t="shared" si="7113"/>
        <v>0</v>
      </c>
      <c r="BD713" s="20">
        <f t="shared" si="7113"/>
        <v>0</v>
      </c>
      <c r="BE713" s="20"/>
      <c r="BF713" s="20">
        <f t="shared" ref="BF713:BI713" si="7114">$AE713*AF713</f>
        <v>0</v>
      </c>
      <c r="BG713" s="20">
        <f t="shared" si="7114"/>
        <v>0</v>
      </c>
      <c r="BH713" s="20">
        <f t="shared" si="7114"/>
        <v>0</v>
      </c>
      <c r="BI713" s="20">
        <f t="shared" si="7114"/>
        <v>0</v>
      </c>
      <c r="BJ713" s="20"/>
      <c r="BK713" s="20">
        <f t="shared" ref="BK713:BM713" si="7115">$AF713*AG713</f>
        <v>0.000002963147025</v>
      </c>
      <c r="BL713" s="20">
        <f t="shared" si="7115"/>
        <v>0.000005676514482</v>
      </c>
      <c r="BM713" s="20">
        <f t="shared" si="7115"/>
        <v>0.000005727616981</v>
      </c>
      <c r="BN713" s="20"/>
      <c r="BO713" s="20">
        <f t="shared" ref="BO713:BP713" si="7116">$AG713*AH713</f>
        <v>0.000005644906444</v>
      </c>
      <c r="BP713" s="20">
        <f t="shared" si="7116"/>
        <v>0.000005695724394</v>
      </c>
      <c r="BQ713" s="20"/>
      <c r="BR713" s="20">
        <f t="shared" si="27"/>
        <v>0.00001091132561</v>
      </c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  <c r="CX713" s="20"/>
      <c r="CY713" s="20"/>
      <c r="CZ713" s="20"/>
      <c r="DA713" s="20"/>
      <c r="DB713" s="20"/>
      <c r="DC713" s="20"/>
      <c r="DD713" s="20"/>
      <c r="DE713" s="20"/>
    </row>
    <row r="714" ht="15.75" customHeight="1">
      <c r="A714" s="86">
        <v>45190.0</v>
      </c>
      <c r="B714" s="490">
        <v>0.0548</v>
      </c>
      <c r="C714" s="490">
        <v>0.0571</v>
      </c>
      <c r="D714" s="490">
        <v>0.0582</v>
      </c>
      <c r="E714" s="20">
        <v>0.04415</v>
      </c>
      <c r="F714" s="20">
        <v>0.04748</v>
      </c>
      <c r="G714" s="20">
        <v>0.01107</v>
      </c>
      <c r="H714" s="20">
        <v>0.01808</v>
      </c>
      <c r="I714" s="20" t="s">
        <v>185</v>
      </c>
      <c r="J714" s="20"/>
      <c r="K714" s="86">
        <v>45190.0</v>
      </c>
      <c r="L714" s="89">
        <v>0.9382</v>
      </c>
      <c r="M714" s="89">
        <v>147.61</v>
      </c>
      <c r="N714" s="20"/>
      <c r="O714" s="20"/>
      <c r="P714" s="20"/>
      <c r="Q714" s="20"/>
      <c r="R714" s="20"/>
      <c r="S714" s="86">
        <v>45190.0</v>
      </c>
      <c r="T714" s="20">
        <f t="shared" ref="T714:V714" si="7117">(1+B714)*1</f>
        <v>1.0548</v>
      </c>
      <c r="U714" s="20">
        <f t="shared" si="7117"/>
        <v>1.0571</v>
      </c>
      <c r="V714" s="20">
        <f t="shared" si="7117"/>
        <v>1.0582</v>
      </c>
      <c r="W714" s="91">
        <f t="shared" ref="W714:X714" si="7118">(1+E714)*$L714</f>
        <v>0.97962153</v>
      </c>
      <c r="X714" s="91">
        <f t="shared" si="7118"/>
        <v>0.982745736</v>
      </c>
      <c r="Y714" s="91">
        <f t="shared" ref="Y714:Z714" si="7119">(1+G714)*$M714</f>
        <v>149.2440427</v>
      </c>
      <c r="Z714" s="91">
        <f t="shared" si="7119"/>
        <v>150.2787888</v>
      </c>
      <c r="AA714" s="20"/>
      <c r="AB714" s="86">
        <v>45190.0</v>
      </c>
      <c r="AC714" s="92">
        <f t="shared" ref="AC714:AI714" si="7120">LN(T714/T713)</f>
        <v>0.0008536065392</v>
      </c>
      <c r="AD714" s="92">
        <f t="shared" si="7120"/>
        <v>0.0006624083516</v>
      </c>
      <c r="AE714" s="92">
        <f t="shared" si="7120"/>
        <v>0.0008508627316</v>
      </c>
      <c r="AF714" s="92">
        <f t="shared" si="7120"/>
        <v>0.0004322695024</v>
      </c>
      <c r="AG714" s="92">
        <f t="shared" si="7120"/>
        <v>0.0003357403345</v>
      </c>
      <c r="AH714" s="92">
        <f t="shared" si="7120"/>
        <v>-0.004979073502</v>
      </c>
      <c r="AI714" s="92">
        <f t="shared" si="7120"/>
        <v>-0.005156489863</v>
      </c>
      <c r="AJ714" s="20"/>
      <c r="AK714" s="20">
        <f t="shared" ref="AK714:AQ714" si="7121">AC714*AC714</f>
        <v>0.0000007286441238</v>
      </c>
      <c r="AL714" s="20">
        <f t="shared" si="7121"/>
        <v>0.0000004387848243</v>
      </c>
      <c r="AM714" s="20">
        <f t="shared" si="7121"/>
        <v>0.0000007239673879</v>
      </c>
      <c r="AN714" s="20">
        <f t="shared" si="7121"/>
        <v>0.0000001868569227</v>
      </c>
      <c r="AO714" s="20">
        <f t="shared" si="7121"/>
        <v>0.0000001127215722</v>
      </c>
      <c r="AP714" s="20">
        <f t="shared" si="7121"/>
        <v>0.00002479117294</v>
      </c>
      <c r="AQ714" s="20">
        <f t="shared" si="7121"/>
        <v>0.0000265893877</v>
      </c>
      <c r="AR714" s="20"/>
      <c r="AS714" s="20">
        <f t="shared" ref="AS714:AX714" si="7122">$AC714*AD714</f>
        <v>0.0000005654361006</v>
      </c>
      <c r="AT714" s="20">
        <f t="shared" si="7122"/>
        <v>0.0000007263019916</v>
      </c>
      <c r="AU714" s="20">
        <f t="shared" si="7122"/>
        <v>0.000000368988074</v>
      </c>
      <c r="AV714" s="20">
        <f t="shared" si="7122"/>
        <v>0.000000286590145</v>
      </c>
      <c r="AW714" s="20">
        <f t="shared" si="7122"/>
        <v>-0.000004250169701</v>
      </c>
      <c r="AX714" s="20">
        <f t="shared" si="7122"/>
        <v>-0.000004401613466</v>
      </c>
      <c r="AY714" s="20"/>
      <c r="AZ714" s="20">
        <f t="shared" ref="AZ714:BD714" si="7123">$AD714*AE714</f>
        <v>0.0000005636185795</v>
      </c>
      <c r="BA714" s="20">
        <f t="shared" si="7123"/>
        <v>0.0000002863389286</v>
      </c>
      <c r="BB714" s="20">
        <f t="shared" si="7123"/>
        <v>0.0000002223972015</v>
      </c>
      <c r="BC714" s="20">
        <f t="shared" si="7123"/>
        <v>-0.000003298179871</v>
      </c>
      <c r="BD714" s="20">
        <f t="shared" si="7123"/>
        <v>-0.00000341570195</v>
      </c>
      <c r="BE714" s="20"/>
      <c r="BF714" s="20">
        <f t="shared" ref="BF714:BI714" si="7124">$AE714*AF714</f>
        <v>0.0000003678020096</v>
      </c>
      <c r="BG714" s="20">
        <f t="shared" si="7124"/>
        <v>0.0000002856689381</v>
      </c>
      <c r="BH714" s="20">
        <f t="shared" si="7124"/>
        <v>-0.000004236508081</v>
      </c>
      <c r="BI714" s="20">
        <f t="shared" si="7124"/>
        <v>-0.00000438746505</v>
      </c>
      <c r="BJ714" s="20"/>
      <c r="BK714" s="20">
        <f t="shared" ref="BK714:BM714" si="7125">$AF714*AG714</f>
        <v>0.0000001451303073</v>
      </c>
      <c r="BL714" s="20">
        <f t="shared" si="7125"/>
        <v>-0.000002152301625</v>
      </c>
      <c r="BM714" s="20">
        <f t="shared" si="7125"/>
        <v>-0.000002228993307</v>
      </c>
      <c r="BN714" s="20"/>
      <c r="BO714" s="20">
        <f t="shared" ref="BO714:BP714" si="7126">$AG714*AH714</f>
        <v>-0.000001671675803</v>
      </c>
      <c r="BP714" s="20">
        <f t="shared" si="7126"/>
        <v>-0.000001731241631</v>
      </c>
      <c r="BQ714" s="20"/>
      <c r="BR714" s="20">
        <f t="shared" si="27"/>
        <v>0.00002567454204</v>
      </c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/>
      <c r="CP714" s="20"/>
      <c r="CQ714" s="20"/>
      <c r="CR714" s="20"/>
      <c r="CS714" s="20"/>
      <c r="CT714" s="20"/>
      <c r="CU714" s="20"/>
      <c r="CV714" s="20"/>
      <c r="CW714" s="20"/>
      <c r="CX714" s="20"/>
      <c r="CY714" s="20"/>
      <c r="CZ714" s="20"/>
      <c r="DA714" s="20"/>
      <c r="DB714" s="20"/>
      <c r="DC714" s="20"/>
      <c r="DD714" s="20"/>
      <c r="DE714" s="20"/>
    </row>
    <row r="715" ht="15.75" customHeight="1">
      <c r="A715" s="86">
        <v>45191.0</v>
      </c>
      <c r="B715" s="490">
        <v>0.0554</v>
      </c>
      <c r="C715" s="490">
        <v>0.0576</v>
      </c>
      <c r="D715" s="490">
        <v>0.0587</v>
      </c>
      <c r="E715" s="20">
        <v>0.04431</v>
      </c>
      <c r="F715" s="20">
        <v>0.04759</v>
      </c>
      <c r="G715" s="20">
        <v>0.01107</v>
      </c>
      <c r="H715" s="20">
        <v>0.01748</v>
      </c>
      <c r="I715" s="20" t="s">
        <v>185</v>
      </c>
      <c r="J715" s="20"/>
      <c r="K715" s="86">
        <v>45191.0</v>
      </c>
      <c r="L715" s="89">
        <v>0.9404</v>
      </c>
      <c r="M715" s="89">
        <v>148.4</v>
      </c>
      <c r="N715" s="20"/>
      <c r="O715" s="20"/>
      <c r="P715" s="20"/>
      <c r="Q715" s="20"/>
      <c r="R715" s="20"/>
      <c r="S715" s="86">
        <v>45191.0</v>
      </c>
      <c r="T715" s="20">
        <f t="shared" ref="T715:V715" si="7127">(1+B715)*1</f>
        <v>1.0554</v>
      </c>
      <c r="U715" s="20">
        <f t="shared" si="7127"/>
        <v>1.0576</v>
      </c>
      <c r="V715" s="20">
        <f t="shared" si="7127"/>
        <v>1.0587</v>
      </c>
      <c r="W715" s="91">
        <f t="shared" ref="W715:X715" si="7128">(1+E715)*$L715</f>
        <v>0.982069124</v>
      </c>
      <c r="X715" s="91">
        <f t="shared" si="7128"/>
        <v>0.985153636</v>
      </c>
      <c r="Y715" s="91">
        <f t="shared" ref="Y715:Z715" si="7129">(1+G715)*$M715</f>
        <v>150.042788</v>
      </c>
      <c r="Z715" s="91">
        <f t="shared" si="7129"/>
        <v>150.994032</v>
      </c>
      <c r="AA715" s="20"/>
      <c r="AB715" s="86">
        <v>45191.0</v>
      </c>
      <c r="AC715" s="92">
        <f t="shared" ref="AC715:AI715" si="7130">LN(T715/T714)</f>
        <v>0.0005686664924</v>
      </c>
      <c r="AD715" s="92">
        <f t="shared" si="7130"/>
        <v>0.0004728803228</v>
      </c>
      <c r="AE715" s="92">
        <f t="shared" si="7130"/>
        <v>0.0004723888793</v>
      </c>
      <c r="AF715" s="92">
        <f t="shared" si="7130"/>
        <v>0.002495393721</v>
      </c>
      <c r="AG715" s="92">
        <f t="shared" si="7130"/>
        <v>0.002447179196</v>
      </c>
      <c r="AH715" s="92">
        <f t="shared" si="7130"/>
        <v>0.005337670184</v>
      </c>
      <c r="AI715" s="92">
        <f t="shared" si="7130"/>
        <v>0.004748151804</v>
      </c>
      <c r="AJ715" s="20"/>
      <c r="AK715" s="20">
        <f t="shared" ref="AK715:AQ715" si="7131">AC715*AC715</f>
        <v>0.0000003233815796</v>
      </c>
      <c r="AL715" s="20">
        <f t="shared" si="7131"/>
        <v>0.0000002236157997</v>
      </c>
      <c r="AM715" s="20">
        <f t="shared" si="7131"/>
        <v>0.0000002231512533</v>
      </c>
      <c r="AN715" s="20">
        <f t="shared" si="7131"/>
        <v>0.000006226989822</v>
      </c>
      <c r="AO715" s="20">
        <f t="shared" si="7131"/>
        <v>0.000005988686018</v>
      </c>
      <c r="AP715" s="20">
        <f t="shared" si="7131"/>
        <v>0.000028490723</v>
      </c>
      <c r="AQ715" s="20">
        <f t="shared" si="7131"/>
        <v>0.00002254494555</v>
      </c>
      <c r="AR715" s="20"/>
      <c r="AS715" s="20">
        <f t="shared" ref="AS715:AX715" si="7132">$AC715*AD715</f>
        <v>0.0000002689111945</v>
      </c>
      <c r="AT715" s="20">
        <f t="shared" si="7132"/>
        <v>0.0000002686317271</v>
      </c>
      <c r="AU715" s="20">
        <f t="shared" si="7132"/>
        <v>0.000001419046794</v>
      </c>
      <c r="AV715" s="20">
        <f t="shared" si="7132"/>
        <v>0.00000139162881</v>
      </c>
      <c r="AW715" s="20">
        <f t="shared" si="7132"/>
        <v>0.000003035354182</v>
      </c>
      <c r="AX715" s="20">
        <f t="shared" si="7132"/>
        <v>0.000002700114832</v>
      </c>
      <c r="AY715" s="20"/>
      <c r="AZ715" s="20">
        <f t="shared" ref="AZ715:BD715" si="7133">$AD715*AE715</f>
        <v>0.0000002233834057</v>
      </c>
      <c r="BA715" s="20">
        <f t="shared" si="7133"/>
        <v>0.000001180022588</v>
      </c>
      <c r="BB715" s="20">
        <f t="shared" si="7133"/>
        <v>0.000001157222888</v>
      </c>
      <c r="BC715" s="20">
        <f t="shared" si="7133"/>
        <v>0.0000025240792</v>
      </c>
      <c r="BD715" s="20">
        <f t="shared" si="7133"/>
        <v>0.000002245307558</v>
      </c>
      <c r="BE715" s="20"/>
      <c r="BF715" s="20">
        <f t="shared" ref="BF715:BI715" si="7134">$AE715*AF715</f>
        <v>0.000001178796243</v>
      </c>
      <c r="BG715" s="20">
        <f t="shared" si="7134"/>
        <v>0.000001156020238</v>
      </c>
      <c r="BH715" s="20">
        <f t="shared" si="7134"/>
        <v>0.000002521456036</v>
      </c>
      <c r="BI715" s="20">
        <f t="shared" si="7134"/>
        <v>0.000002242974109</v>
      </c>
      <c r="BJ715" s="20"/>
      <c r="BK715" s="20">
        <f t="shared" ref="BK715:BM715" si="7135">$AF715*AG715</f>
        <v>0.0000061066756</v>
      </c>
      <c r="BL715" s="20">
        <f t="shared" si="7135"/>
        <v>0.00001331958866</v>
      </c>
      <c r="BM715" s="20">
        <f t="shared" si="7135"/>
        <v>0.0000118485082</v>
      </c>
      <c r="BN715" s="20"/>
      <c r="BO715" s="20">
        <f t="shared" ref="BO715:BP715" si="7136">$AG715*AH715</f>
        <v>0.00001306223543</v>
      </c>
      <c r="BP715" s="20">
        <f t="shared" si="7136"/>
        <v>0.00001161957831</v>
      </c>
      <c r="BQ715" s="20"/>
      <c r="BR715" s="20">
        <f t="shared" si="27"/>
        <v>0.00002534406831</v>
      </c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/>
      <c r="CP715" s="20"/>
      <c r="CQ715" s="20"/>
      <c r="CR715" s="20"/>
      <c r="CS715" s="20"/>
      <c r="CT715" s="20"/>
      <c r="CU715" s="20"/>
      <c r="CV715" s="20"/>
      <c r="CW715" s="20"/>
      <c r="CX715" s="20"/>
      <c r="CY715" s="20"/>
      <c r="CZ715" s="20"/>
      <c r="DA715" s="20"/>
      <c r="DB715" s="20"/>
      <c r="DC715" s="20"/>
      <c r="DD715" s="20"/>
      <c r="DE715" s="20"/>
    </row>
    <row r="716" ht="15.75" customHeight="1">
      <c r="A716" s="86">
        <v>45194.0</v>
      </c>
      <c r="B716" s="490">
        <v>0.0553</v>
      </c>
      <c r="C716" s="490">
        <v>0.0576</v>
      </c>
      <c r="D716" s="490">
        <v>0.058899999999999994</v>
      </c>
      <c r="E716" s="20">
        <v>0.04442</v>
      </c>
      <c r="F716" s="20">
        <v>0.04792</v>
      </c>
      <c r="G716" s="20">
        <v>0.011009999999999999</v>
      </c>
      <c r="H716" s="20">
        <v>0.01778</v>
      </c>
      <c r="I716" s="20" t="s">
        <v>185</v>
      </c>
      <c r="J716" s="20"/>
      <c r="K716" s="86">
        <v>45194.0</v>
      </c>
      <c r="L716" s="89">
        <v>0.9441</v>
      </c>
      <c r="M716" s="89">
        <v>148.89</v>
      </c>
      <c r="N716" s="20"/>
      <c r="O716" s="20"/>
      <c r="P716" s="20"/>
      <c r="Q716" s="20"/>
      <c r="R716" s="20"/>
      <c r="S716" s="86">
        <v>45194.0</v>
      </c>
      <c r="T716" s="20">
        <f t="shared" ref="T716:V716" si="7137">(1+B716)*1</f>
        <v>1.0553</v>
      </c>
      <c r="U716" s="20">
        <f t="shared" si="7137"/>
        <v>1.0576</v>
      </c>
      <c r="V716" s="20">
        <f t="shared" si="7137"/>
        <v>1.0589</v>
      </c>
      <c r="W716" s="91">
        <f t="shared" ref="W716:X716" si="7138">(1+E716)*$L716</f>
        <v>0.986036922</v>
      </c>
      <c r="X716" s="91">
        <f t="shared" si="7138"/>
        <v>0.989341272</v>
      </c>
      <c r="Y716" s="91">
        <f t="shared" ref="Y716:Z716" si="7139">(1+G716)*$M716</f>
        <v>150.5292789</v>
      </c>
      <c r="Z716" s="91">
        <f t="shared" si="7139"/>
        <v>151.5372642</v>
      </c>
      <c r="AA716" s="20"/>
      <c r="AB716" s="86">
        <v>45194.0</v>
      </c>
      <c r="AC716" s="92">
        <f t="shared" ref="AC716:AI716" si="7140">LN(T716/T715)</f>
        <v>-0.00009475529452</v>
      </c>
      <c r="AD716" s="92">
        <f t="shared" si="7140"/>
        <v>0</v>
      </c>
      <c r="AE716" s="92">
        <f t="shared" si="7140"/>
        <v>0.0001888930871</v>
      </c>
      <c r="AF716" s="92">
        <f t="shared" si="7140"/>
        <v>0.004032103233</v>
      </c>
      <c r="AG716" s="92">
        <f t="shared" si="7140"/>
        <v>0.004241735202</v>
      </c>
      <c r="AH716" s="92">
        <f t="shared" si="7140"/>
        <v>0.003237102701</v>
      </c>
      <c r="AI716" s="92">
        <f t="shared" si="7140"/>
        <v>0.003591250166</v>
      </c>
      <c r="AJ716" s="20"/>
      <c r="AK716" s="20">
        <f t="shared" ref="AK716:AQ716" si="7141">AC716*AC716</f>
        <v>0.00000000897856584</v>
      </c>
      <c r="AL716" s="20">
        <f t="shared" si="7141"/>
        <v>0</v>
      </c>
      <c r="AM716" s="20">
        <f t="shared" si="7141"/>
        <v>0.00000003568059834</v>
      </c>
      <c r="AN716" s="20">
        <f t="shared" si="7141"/>
        <v>0.00001625785648</v>
      </c>
      <c r="AO716" s="20">
        <f t="shared" si="7141"/>
        <v>0.00001799231752</v>
      </c>
      <c r="AP716" s="20">
        <f t="shared" si="7141"/>
        <v>0.0000104788339</v>
      </c>
      <c r="AQ716" s="20">
        <f t="shared" si="7141"/>
        <v>0.00001289707775</v>
      </c>
      <c r="AR716" s="20"/>
      <c r="AS716" s="20">
        <f t="shared" ref="AS716:AX716" si="7142">$AC716*AD716</f>
        <v>0</v>
      </c>
      <c r="AT716" s="20">
        <f t="shared" si="7142"/>
        <v>-0.0000000178986201</v>
      </c>
      <c r="AU716" s="20">
        <f t="shared" si="7142"/>
        <v>-0.0000003820631294</v>
      </c>
      <c r="AV716" s="20">
        <f t="shared" si="7142"/>
        <v>-0.0000004019268684</v>
      </c>
      <c r="AW716" s="20">
        <f t="shared" si="7142"/>
        <v>-0.0000003067326198</v>
      </c>
      <c r="AX716" s="20">
        <f t="shared" si="7142"/>
        <v>-0.0000003402899672</v>
      </c>
      <c r="AY716" s="20"/>
      <c r="AZ716" s="20">
        <f t="shared" ref="AZ716:BD716" si="7143">$AD716*AE716</f>
        <v>0</v>
      </c>
      <c r="BA716" s="20">
        <f t="shared" si="7143"/>
        <v>0</v>
      </c>
      <c r="BB716" s="20">
        <f t="shared" si="7143"/>
        <v>0</v>
      </c>
      <c r="BC716" s="20">
        <f t="shared" si="7143"/>
        <v>0</v>
      </c>
      <c r="BD716" s="20">
        <f t="shared" si="7143"/>
        <v>0</v>
      </c>
      <c r="BE716" s="20"/>
      <c r="BF716" s="20">
        <f t="shared" ref="BF716:BI716" si="7144">$AE716*AF716</f>
        <v>0.0000007616364271</v>
      </c>
      <c r="BG716" s="20">
        <f t="shared" si="7144"/>
        <v>0.0000008012344569</v>
      </c>
      <c r="BH716" s="20">
        <f t="shared" si="7144"/>
        <v>0.0000006114663224</v>
      </c>
      <c r="BI716" s="20">
        <f t="shared" si="7144"/>
        <v>0.0000006783623303</v>
      </c>
      <c r="BJ716" s="20"/>
      <c r="BK716" s="20">
        <f t="shared" ref="BK716:BM716" si="7145">$AF716*AG716</f>
        <v>0.00001710311422</v>
      </c>
      <c r="BL716" s="20">
        <f t="shared" si="7145"/>
        <v>0.00001305233227</v>
      </c>
      <c r="BM716" s="20">
        <f t="shared" si="7145"/>
        <v>0.00001448029141</v>
      </c>
      <c r="BN716" s="20"/>
      <c r="BO716" s="20">
        <f t="shared" ref="BO716:BP716" si="7146">$AG716*AH716</f>
        <v>0.00001373093248</v>
      </c>
      <c r="BP716" s="20">
        <f t="shared" si="7146"/>
        <v>0.00001523313225</v>
      </c>
      <c r="BQ716" s="20"/>
      <c r="BR716" s="20">
        <f t="shared" si="27"/>
        <v>0.00001162524561</v>
      </c>
      <c r="BS716" s="20"/>
      <c r="BT716" s="20"/>
      <c r="BU716" s="20"/>
      <c r="BV716" s="20"/>
      <c r="BW716" s="20"/>
      <c r="BX716" s="20"/>
      <c r="BY716" s="20"/>
      <c r="BZ716" s="20"/>
      <c r="CA716" s="20"/>
      <c r="CB716" s="20"/>
      <c r="CC716" s="20"/>
      <c r="CD716" s="20"/>
      <c r="CE716" s="20"/>
      <c r="CF716" s="20"/>
      <c r="CG716" s="20"/>
      <c r="CH716" s="20"/>
      <c r="CI716" s="20"/>
      <c r="CJ716" s="20"/>
      <c r="CK716" s="20"/>
      <c r="CL716" s="20"/>
      <c r="CM716" s="20"/>
      <c r="CN716" s="20"/>
      <c r="CO716" s="20"/>
      <c r="CP716" s="20"/>
      <c r="CQ716" s="20"/>
      <c r="CR716" s="20"/>
      <c r="CS716" s="20"/>
      <c r="CT716" s="20"/>
      <c r="CU716" s="20"/>
      <c r="CV716" s="20"/>
      <c r="CW716" s="20"/>
      <c r="CX716" s="20"/>
      <c r="CY716" s="20"/>
      <c r="CZ716" s="20"/>
      <c r="DA716" s="20"/>
      <c r="DB716" s="20"/>
      <c r="DC716" s="20"/>
      <c r="DD716" s="20"/>
      <c r="DE716" s="20"/>
    </row>
    <row r="717" ht="15.75" customHeight="1">
      <c r="A717" s="86">
        <v>45195.0</v>
      </c>
      <c r="B717" s="490">
        <v>0.0556</v>
      </c>
      <c r="C717" s="490">
        <v>0.0581</v>
      </c>
      <c r="D717" s="490">
        <v>0.0593</v>
      </c>
      <c r="E717" s="20">
        <v>0.04445</v>
      </c>
      <c r="F717" s="20">
        <v>0.04806</v>
      </c>
      <c r="G717" s="20">
        <v>0.01106</v>
      </c>
      <c r="H717" s="20">
        <v>0.01774</v>
      </c>
      <c r="I717" s="20" t="s">
        <v>185</v>
      </c>
      <c r="J717" s="20"/>
      <c r="K717" s="86">
        <v>45195.0</v>
      </c>
      <c r="L717" s="89">
        <v>0.9459</v>
      </c>
      <c r="M717" s="89">
        <v>149.08</v>
      </c>
      <c r="N717" s="20"/>
      <c r="O717" s="20"/>
      <c r="P717" s="20"/>
      <c r="Q717" s="20"/>
      <c r="R717" s="20"/>
      <c r="S717" s="86">
        <v>45195.0</v>
      </c>
      <c r="T717" s="20">
        <f t="shared" ref="T717:V717" si="7147">(1+B717)*1</f>
        <v>1.0556</v>
      </c>
      <c r="U717" s="20">
        <f t="shared" si="7147"/>
        <v>1.0581</v>
      </c>
      <c r="V717" s="20">
        <f t="shared" si="7147"/>
        <v>1.0593</v>
      </c>
      <c r="W717" s="91">
        <f t="shared" ref="W717:X717" si="7148">(1+E717)*$L717</f>
        <v>0.987945255</v>
      </c>
      <c r="X717" s="91">
        <f t="shared" si="7148"/>
        <v>0.991359954</v>
      </c>
      <c r="Y717" s="91">
        <f t="shared" ref="Y717:Z717" si="7149">(1+G717)*$M717</f>
        <v>150.7288248</v>
      </c>
      <c r="Z717" s="91">
        <f t="shared" si="7149"/>
        <v>151.7246792</v>
      </c>
      <c r="AA717" s="20"/>
      <c r="AB717" s="86">
        <v>45195.0</v>
      </c>
      <c r="AC717" s="92">
        <f t="shared" ref="AC717:AI717" si="7150">LN(T717/T716)</f>
        <v>0.0002842389521</v>
      </c>
      <c r="AD717" s="92">
        <f t="shared" si="7150"/>
        <v>0.0004726568127</v>
      </c>
      <c r="AE717" s="92">
        <f t="shared" si="7150"/>
        <v>0.000377679166</v>
      </c>
      <c r="AF717" s="92">
        <f t="shared" si="7150"/>
        <v>0.001933486145</v>
      </c>
      <c r="AG717" s="92">
        <f t="shared" si="7150"/>
        <v>0.002038351542</v>
      </c>
      <c r="AH717" s="92">
        <f t="shared" si="7150"/>
        <v>0.001324750616</v>
      </c>
      <c r="AI717" s="92">
        <f t="shared" si="7150"/>
        <v>0.001235994347</v>
      </c>
      <c r="AJ717" s="20"/>
      <c r="AK717" s="20">
        <f t="shared" ref="AK717:AQ717" si="7151">AC717*AC717</f>
        <v>0.0000000807917819</v>
      </c>
      <c r="AL717" s="20">
        <f t="shared" si="7151"/>
        <v>0.0000002234044626</v>
      </c>
      <c r="AM717" s="20">
        <f t="shared" si="7151"/>
        <v>0.0000001426415525</v>
      </c>
      <c r="AN717" s="20">
        <f t="shared" si="7151"/>
        <v>0.000003738368672</v>
      </c>
      <c r="AO717" s="20">
        <f t="shared" si="7151"/>
        <v>0.000004154877008</v>
      </c>
      <c r="AP717" s="20">
        <f t="shared" si="7151"/>
        <v>0.000001754964194</v>
      </c>
      <c r="AQ717" s="20">
        <f t="shared" si="7151"/>
        <v>0.000001527682026</v>
      </c>
      <c r="AR717" s="20"/>
      <c r="AS717" s="20">
        <f t="shared" ref="AS717:AX717" si="7152">$AC717*AD717</f>
        <v>0.0000001343474772</v>
      </c>
      <c r="AT717" s="20">
        <f t="shared" si="7152"/>
        <v>0.0000001073511304</v>
      </c>
      <c r="AU717" s="20">
        <f t="shared" si="7152"/>
        <v>0.0000005495720757</v>
      </c>
      <c r="AV717" s="20">
        <f t="shared" si="7152"/>
        <v>0.0000005793789063</v>
      </c>
      <c r="AW717" s="20">
        <f t="shared" si="7152"/>
        <v>0.0000003765457268</v>
      </c>
      <c r="AX717" s="20">
        <f t="shared" si="7152"/>
        <v>0.000000351317738</v>
      </c>
      <c r="AY717" s="20"/>
      <c r="AZ717" s="20">
        <f t="shared" ref="AZ717:BD717" si="7153">$AD717*AE717</f>
        <v>0.0000001785126308</v>
      </c>
      <c r="BA717" s="20">
        <f t="shared" si="7153"/>
        <v>0.0000009138753985</v>
      </c>
      <c r="BB717" s="20">
        <f t="shared" si="7153"/>
        <v>0.0000009634407429</v>
      </c>
      <c r="BC717" s="20">
        <f t="shared" si="7153"/>
        <v>0.0000006261524036</v>
      </c>
      <c r="BD717" s="20">
        <f t="shared" si="7153"/>
        <v>0.0000005842011486</v>
      </c>
      <c r="BE717" s="20"/>
      <c r="BF717" s="20">
        <f t="shared" ref="BF717:BI717" si="7154">$AE717*AF717</f>
        <v>0.0000007302374347</v>
      </c>
      <c r="BG717" s="20">
        <f t="shared" si="7154"/>
        <v>0.0000007698429104</v>
      </c>
      <c r="BH717" s="20">
        <f t="shared" si="7154"/>
        <v>0.0000005003307078</v>
      </c>
      <c r="BI717" s="20">
        <f t="shared" si="7154"/>
        <v>0.0000004668093142</v>
      </c>
      <c r="BJ717" s="20"/>
      <c r="BK717" s="20">
        <f t="shared" ref="BK717:BM717" si="7155">$AF717*AG717</f>
        <v>0.000003941124464</v>
      </c>
      <c r="BL717" s="20">
        <f t="shared" si="7155"/>
        <v>0.000002561386961</v>
      </c>
      <c r="BM717" s="20">
        <f t="shared" si="7155"/>
        <v>0.000002389777945</v>
      </c>
      <c r="BN717" s="20"/>
      <c r="BO717" s="20">
        <f t="shared" ref="BO717:BP717" si="7156">$AG717*AH717</f>
        <v>0.00000270030746</v>
      </c>
      <c r="BP717" s="20">
        <f t="shared" si="7156"/>
        <v>0.000002519390983</v>
      </c>
      <c r="BQ717" s="20"/>
      <c r="BR717" s="20">
        <f t="shared" si="27"/>
        <v>0.000001637384272</v>
      </c>
      <c r="BS717" s="20"/>
      <c r="BT717" s="20"/>
      <c r="BU717" s="20"/>
      <c r="BV717" s="20"/>
      <c r="BW717" s="20"/>
      <c r="BX717" s="20"/>
      <c r="BY717" s="20"/>
      <c r="BZ717" s="20"/>
      <c r="CA717" s="20"/>
      <c r="CB717" s="20"/>
      <c r="CC717" s="20"/>
      <c r="CD717" s="20"/>
      <c r="CE717" s="20"/>
      <c r="CF717" s="20"/>
      <c r="CG717" s="20"/>
      <c r="CH717" s="20"/>
      <c r="CI717" s="20"/>
      <c r="CJ717" s="20"/>
      <c r="CK717" s="20"/>
      <c r="CL717" s="20"/>
      <c r="CM717" s="20"/>
      <c r="CN717" s="20"/>
      <c r="CO717" s="20"/>
      <c r="CP717" s="20"/>
      <c r="CQ717" s="20"/>
      <c r="CR717" s="20"/>
      <c r="CS717" s="20"/>
      <c r="CT717" s="20"/>
      <c r="CU717" s="20"/>
      <c r="CV717" s="20"/>
      <c r="CW717" s="20"/>
      <c r="CX717" s="20"/>
      <c r="CY717" s="20"/>
      <c r="CZ717" s="20"/>
      <c r="DA717" s="20"/>
      <c r="DB717" s="20"/>
      <c r="DC717" s="20"/>
      <c r="DD717" s="20"/>
      <c r="DE717" s="20"/>
    </row>
    <row r="718" ht="15.75" customHeight="1">
      <c r="A718" s="86">
        <v>45196.0</v>
      </c>
      <c r="B718" s="490">
        <v>0.0553</v>
      </c>
      <c r="C718" s="490">
        <v>0.0583</v>
      </c>
      <c r="D718" s="490">
        <v>0.0594</v>
      </c>
      <c r="E718" s="20">
        <v>0.0444</v>
      </c>
      <c r="F718" s="20">
        <v>0.04791</v>
      </c>
      <c r="G718" s="20">
        <v>0.0111</v>
      </c>
      <c r="H718" s="20">
        <v>0.01789</v>
      </c>
      <c r="I718" s="20" t="s">
        <v>185</v>
      </c>
      <c r="J718" s="20"/>
      <c r="K718" s="86">
        <v>45196.0</v>
      </c>
      <c r="L718" s="89">
        <v>0.9522</v>
      </c>
      <c r="M718" s="89">
        <v>149.65</v>
      </c>
      <c r="N718" s="20"/>
      <c r="O718" s="20"/>
      <c r="P718" s="20"/>
      <c r="Q718" s="20"/>
      <c r="R718" s="20"/>
      <c r="S718" s="86">
        <v>45196.0</v>
      </c>
      <c r="T718" s="20">
        <f t="shared" ref="T718:V718" si="7157">(1+B718)*1</f>
        <v>1.0553</v>
      </c>
      <c r="U718" s="20">
        <f t="shared" si="7157"/>
        <v>1.0583</v>
      </c>
      <c r="V718" s="20">
        <f t="shared" si="7157"/>
        <v>1.0594</v>
      </c>
      <c r="W718" s="91">
        <f t="shared" ref="W718:X718" si="7158">(1+E718)*$L718</f>
        <v>0.99447768</v>
      </c>
      <c r="X718" s="91">
        <f t="shared" si="7158"/>
        <v>0.997819902</v>
      </c>
      <c r="Y718" s="91">
        <f t="shared" ref="Y718:Z718" si="7159">(1+G718)*$M718</f>
        <v>151.311115</v>
      </c>
      <c r="Z718" s="91">
        <f t="shared" si="7159"/>
        <v>152.3272385</v>
      </c>
      <c r="AA718" s="20"/>
      <c r="AB718" s="86">
        <v>45196.0</v>
      </c>
      <c r="AC718" s="92">
        <f t="shared" ref="AC718:AI718" si="7160">LN(T718/T717)</f>
        <v>-0.0002842389521</v>
      </c>
      <c r="AD718" s="92">
        <f t="shared" si="7160"/>
        <v>0.0001890001896</v>
      </c>
      <c r="AE718" s="92">
        <f t="shared" si="7160"/>
        <v>0.00009439750798</v>
      </c>
      <c r="AF718" s="92">
        <f t="shared" si="7160"/>
        <v>0.00659036831</v>
      </c>
      <c r="AG718" s="92">
        <f t="shared" si="7160"/>
        <v>0.006495109721</v>
      </c>
      <c r="AH718" s="92">
        <f t="shared" si="7160"/>
        <v>0.003855721344</v>
      </c>
      <c r="AI718" s="92">
        <f t="shared" si="7160"/>
        <v>0.003963534211</v>
      </c>
      <c r="AJ718" s="20"/>
      <c r="AK718" s="20">
        <f t="shared" ref="AK718:AQ718" si="7161">AC718*AC718</f>
        <v>0.0000000807917819</v>
      </c>
      <c r="AL718" s="20">
        <f t="shared" si="7161"/>
        <v>0.00000003572107165</v>
      </c>
      <c r="AM718" s="20">
        <f t="shared" si="7161"/>
        <v>0.000000008910889512</v>
      </c>
      <c r="AN718" s="20">
        <f t="shared" si="7161"/>
        <v>0.00004343295446</v>
      </c>
      <c r="AO718" s="20">
        <f t="shared" si="7161"/>
        <v>0.00004218645029</v>
      </c>
      <c r="AP718" s="20">
        <f t="shared" si="7161"/>
        <v>0.00001486658709</v>
      </c>
      <c r="AQ718" s="20">
        <f t="shared" si="7161"/>
        <v>0.00001570960344</v>
      </c>
      <c r="AR718" s="20"/>
      <c r="AS718" s="20">
        <f t="shared" ref="AS718:AX718" si="7162">$AC718*AD718</f>
        <v>-0.00000005372121583</v>
      </c>
      <c r="AT718" s="20">
        <f t="shared" si="7162"/>
        <v>-0.00000002683144875</v>
      </c>
      <c r="AU718" s="20">
        <f t="shared" si="7162"/>
        <v>-0.000001873239382</v>
      </c>
      <c r="AV718" s="20">
        <f t="shared" si="7162"/>
        <v>-0.000001846163181</v>
      </c>
      <c r="AW718" s="20">
        <f t="shared" si="7162"/>
        <v>-0.000001095946195</v>
      </c>
      <c r="AX718" s="20">
        <f t="shared" si="7162"/>
        <v>-0.000001126590811</v>
      </c>
      <c r="AY718" s="20"/>
      <c r="AZ718" s="20">
        <f t="shared" ref="AZ718:BD718" si="7163">$AD718*AE718</f>
        <v>0.0000000178411469</v>
      </c>
      <c r="BA718" s="20">
        <f t="shared" si="7163"/>
        <v>0.00000124558086</v>
      </c>
      <c r="BB718" s="20">
        <f t="shared" si="7163"/>
        <v>0.000001227576969</v>
      </c>
      <c r="BC718" s="20">
        <f t="shared" si="7163"/>
        <v>0.000000728732065</v>
      </c>
      <c r="BD718" s="20">
        <f t="shared" si="7163"/>
        <v>0.0000007491087172</v>
      </c>
      <c r="BE718" s="20"/>
      <c r="BF718" s="20">
        <f t="shared" ref="BF718:BI718" si="7164">$AE718*AF718</f>
        <v>0.0000006221143451</v>
      </c>
      <c r="BG718" s="20">
        <f t="shared" si="7164"/>
        <v>0.0000006131221717</v>
      </c>
      <c r="BH718" s="20">
        <f t="shared" si="7164"/>
        <v>0.0000003639704864</v>
      </c>
      <c r="BI718" s="20">
        <f t="shared" si="7164"/>
        <v>0.0000003741477523</v>
      </c>
      <c r="BJ718" s="20"/>
      <c r="BK718" s="20">
        <f t="shared" ref="BK718:BM718" si="7165">$AF718*AG718</f>
        <v>0.00004280516528</v>
      </c>
      <c r="BL718" s="20">
        <f t="shared" si="7165"/>
        <v>0.00002541062376</v>
      </c>
      <c r="BM718" s="20">
        <f t="shared" si="7165"/>
        <v>0.00002612115026</v>
      </c>
      <c r="BN718" s="20"/>
      <c r="BO718" s="20">
        <f t="shared" ref="BO718:BP718" si="7166">$AG718*AH718</f>
        <v>0.00002504333319</v>
      </c>
      <c r="BP718" s="20">
        <f t="shared" si="7166"/>
        <v>0.00002574358958</v>
      </c>
      <c r="BQ718" s="20"/>
      <c r="BR718" s="20">
        <f t="shared" si="27"/>
        <v>0.00001528228346</v>
      </c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/>
      <c r="CP718" s="20"/>
      <c r="CQ718" s="20"/>
      <c r="CR718" s="20"/>
      <c r="CS718" s="20"/>
      <c r="CT718" s="20"/>
      <c r="CU718" s="20"/>
      <c r="CV718" s="20"/>
      <c r="CW718" s="20"/>
      <c r="CX718" s="20"/>
      <c r="CY718" s="20"/>
      <c r="CZ718" s="20"/>
      <c r="DA718" s="20"/>
      <c r="DB718" s="20"/>
      <c r="DC718" s="20"/>
      <c r="DD718" s="20"/>
      <c r="DE718" s="20"/>
    </row>
    <row r="719" ht="15.75" customHeight="1">
      <c r="A719" s="86">
        <v>45197.0</v>
      </c>
      <c r="B719" s="490">
        <v>0.0559</v>
      </c>
      <c r="C719" s="490">
        <v>0.059500000000000004</v>
      </c>
      <c r="D719" s="490">
        <v>0.060599999999999994</v>
      </c>
      <c r="E719" s="20">
        <v>0.04498</v>
      </c>
      <c r="F719" s="20">
        <v>0.04851</v>
      </c>
      <c r="G719" s="20">
        <v>0.01114</v>
      </c>
      <c r="H719" s="20">
        <v>0.01833</v>
      </c>
      <c r="I719" s="20" t="s">
        <v>185</v>
      </c>
      <c r="J719" s="20"/>
      <c r="K719" s="86">
        <v>45197.0</v>
      </c>
      <c r="L719" s="89">
        <v>0.9465</v>
      </c>
      <c r="M719" s="89">
        <v>149.32</v>
      </c>
      <c r="N719" s="20"/>
      <c r="O719" s="20"/>
      <c r="P719" s="20"/>
      <c r="Q719" s="20"/>
      <c r="R719" s="20"/>
      <c r="S719" s="86">
        <v>45197.0</v>
      </c>
      <c r="T719" s="20">
        <f t="shared" ref="T719:V719" si="7167">(1+B719)*1</f>
        <v>1.0559</v>
      </c>
      <c r="U719" s="20">
        <f t="shared" si="7167"/>
        <v>1.0595</v>
      </c>
      <c r="V719" s="20">
        <f t="shared" si="7167"/>
        <v>1.0606</v>
      </c>
      <c r="W719" s="91">
        <f t="shared" ref="W719:X719" si="7168">(1+E719)*$L719</f>
        <v>0.98907357</v>
      </c>
      <c r="X719" s="91">
        <f t="shared" si="7168"/>
        <v>0.992414715</v>
      </c>
      <c r="Y719" s="91">
        <f t="shared" ref="Y719:Z719" si="7169">(1+G719)*$M719</f>
        <v>150.9834248</v>
      </c>
      <c r="Z719" s="91">
        <f t="shared" si="7169"/>
        <v>152.0570356</v>
      </c>
      <c r="AA719" s="20"/>
      <c r="AB719" s="86">
        <v>45197.0</v>
      </c>
      <c r="AC719" s="92">
        <f t="shared" ref="AC719:AI719" si="7170">LN(T719/T718)</f>
        <v>0.0005683971354</v>
      </c>
      <c r="AD719" s="92">
        <f t="shared" si="7170"/>
        <v>0.001133251609</v>
      </c>
      <c r="AE719" s="92">
        <f t="shared" si="7170"/>
        <v>0.001132075593</v>
      </c>
      <c r="AF719" s="92">
        <f t="shared" si="7170"/>
        <v>-0.005448937476</v>
      </c>
      <c r="AG719" s="92">
        <f t="shared" si="7170"/>
        <v>-0.005431721711</v>
      </c>
      <c r="AH719" s="92">
        <f t="shared" si="7170"/>
        <v>-0.002168020161</v>
      </c>
      <c r="AI719" s="92">
        <f t="shared" si="7170"/>
        <v>-0.001775406905</v>
      </c>
      <c r="AJ719" s="20"/>
      <c r="AK719" s="20">
        <f t="shared" ref="AK719:AQ719" si="7171">AC719*AC719</f>
        <v>0.0000003230753036</v>
      </c>
      <c r="AL719" s="20">
        <f t="shared" si="7171"/>
        <v>0.000001284259209</v>
      </c>
      <c r="AM719" s="20">
        <f t="shared" si="7171"/>
        <v>0.000001281595147</v>
      </c>
      <c r="AN719" s="20">
        <f t="shared" si="7171"/>
        <v>0.00002969091962</v>
      </c>
      <c r="AO719" s="20">
        <f t="shared" si="7171"/>
        <v>0.00002950360074</v>
      </c>
      <c r="AP719" s="20">
        <f t="shared" si="7171"/>
        <v>0.000004700311417</v>
      </c>
      <c r="AQ719" s="20">
        <f t="shared" si="7171"/>
        <v>0.000003152069678</v>
      </c>
      <c r="AR719" s="20"/>
      <c r="AS719" s="20">
        <f t="shared" ref="AS719:AX719" si="7172">$AC719*AD719</f>
        <v>0.0000006441369681</v>
      </c>
      <c r="AT719" s="20">
        <f t="shared" si="7172"/>
        <v>0.0000006434685239</v>
      </c>
      <c r="AU719" s="20">
        <f t="shared" si="7172"/>
        <v>-0.000003097160453</v>
      </c>
      <c r="AV719" s="20">
        <f t="shared" si="7172"/>
        <v>-0.000003087375061</v>
      </c>
      <c r="AW719" s="20">
        <f t="shared" si="7172"/>
        <v>-0.000001232296449</v>
      </c>
      <c r="AX719" s="20">
        <f t="shared" si="7172"/>
        <v>-0.000001009136199</v>
      </c>
      <c r="AY719" s="20"/>
      <c r="AZ719" s="20">
        <f t="shared" ref="AZ719:BD719" si="7173">$AD719*AE719</f>
        <v>0.000001282926486</v>
      </c>
      <c r="BA719" s="20">
        <f t="shared" si="7173"/>
        <v>-0.000006175017161</v>
      </c>
      <c r="BB719" s="20">
        <f t="shared" si="7173"/>
        <v>-0.000006155507367</v>
      </c>
      <c r="BC719" s="20">
        <f t="shared" si="7173"/>
        <v>-0.000002456912335</v>
      </c>
      <c r="BD719" s="20">
        <f t="shared" si="7173"/>
        <v>-0.000002011982731</v>
      </c>
      <c r="BE719" s="20"/>
      <c r="BF719" s="20">
        <f t="shared" ref="BF719:BI719" si="7174">$AE719*AF719</f>
        <v>-0.000006168609122</v>
      </c>
      <c r="BG719" s="20">
        <f t="shared" si="7174"/>
        <v>-0.000006149119575</v>
      </c>
      <c r="BH719" s="20">
        <f t="shared" si="7174"/>
        <v>-0.000002454362708</v>
      </c>
      <c r="BI719" s="20">
        <f t="shared" si="7174"/>
        <v>-0.000002009894824</v>
      </c>
      <c r="BJ719" s="20"/>
      <c r="BK719" s="20">
        <f t="shared" ref="BK719:BM719" si="7175">$AF719*AG719</f>
        <v>0.00002959711199</v>
      </c>
      <c r="BL719" s="20">
        <f t="shared" si="7175"/>
        <v>0.0000118134063</v>
      </c>
      <c r="BM719" s="20">
        <f t="shared" si="7175"/>
        <v>0.000009674081219</v>
      </c>
      <c r="BN719" s="20"/>
      <c r="BO719" s="20">
        <f t="shared" ref="BO719:BP719" si="7176">$AG719*AH719</f>
        <v>0.00001177608218</v>
      </c>
      <c r="BP719" s="20">
        <f t="shared" si="7176"/>
        <v>0.00000964351623</v>
      </c>
      <c r="BQ719" s="20"/>
      <c r="BR719" s="20">
        <f t="shared" si="27"/>
        <v>0.000003849117963</v>
      </c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/>
      <c r="CP719" s="20"/>
      <c r="CQ719" s="20"/>
      <c r="CR719" s="20"/>
      <c r="CS719" s="20"/>
      <c r="CT719" s="20"/>
      <c r="CU719" s="20"/>
      <c r="CV719" s="20"/>
      <c r="CW719" s="20"/>
      <c r="CX719" s="20"/>
      <c r="CY719" s="20"/>
      <c r="CZ719" s="20"/>
      <c r="DA719" s="20"/>
      <c r="DB719" s="20"/>
      <c r="DC719" s="20"/>
      <c r="DD719" s="20"/>
      <c r="DE719" s="20"/>
    </row>
    <row r="720" ht="15.75" customHeight="1">
      <c r="A720" s="86">
        <v>45198.0</v>
      </c>
      <c r="B720" s="490">
        <v>0.0558</v>
      </c>
      <c r="C720" s="490">
        <v>0.0591</v>
      </c>
      <c r="D720" s="490">
        <v>0.0601</v>
      </c>
      <c r="E720" s="20">
        <v>0.04507</v>
      </c>
      <c r="F720" s="20">
        <v>0.04825</v>
      </c>
      <c r="G720" s="20">
        <v>0.011009999999999999</v>
      </c>
      <c r="H720" s="20">
        <v>0.018799999999999997</v>
      </c>
      <c r="I720" s="20" t="s">
        <v>185</v>
      </c>
      <c r="J720" s="20"/>
      <c r="K720" s="86">
        <v>45198.0</v>
      </c>
      <c r="L720" s="89">
        <v>0.9464</v>
      </c>
      <c r="M720" s="89">
        <v>149.41</v>
      </c>
      <c r="N720" s="20"/>
      <c r="O720" s="20"/>
      <c r="P720" s="20"/>
      <c r="Q720" s="20"/>
      <c r="R720" s="20"/>
      <c r="S720" s="86">
        <v>45198.0</v>
      </c>
      <c r="T720" s="20">
        <f t="shared" ref="T720:V720" si="7177">(1+B720)*1</f>
        <v>1.0558</v>
      </c>
      <c r="U720" s="20">
        <f t="shared" si="7177"/>
        <v>1.0591</v>
      </c>
      <c r="V720" s="20">
        <f t="shared" si="7177"/>
        <v>1.0601</v>
      </c>
      <c r="W720" s="91">
        <f t="shared" ref="W720:X720" si="7178">(1+E720)*$L720</f>
        <v>0.989054248</v>
      </c>
      <c r="X720" s="91">
        <f t="shared" si="7178"/>
        <v>0.9920638</v>
      </c>
      <c r="Y720" s="91">
        <f t="shared" ref="Y720:Z720" si="7179">(1+G720)*$M720</f>
        <v>151.0550041</v>
      </c>
      <c r="Z720" s="91">
        <f t="shared" si="7179"/>
        <v>152.218908</v>
      </c>
      <c r="AA720" s="20"/>
      <c r="AB720" s="86">
        <v>45198.0</v>
      </c>
      <c r="AC720" s="92">
        <f t="shared" ref="AC720:AI720" si="7180">LN(T720/T719)</f>
        <v>-0.00009471042295</v>
      </c>
      <c r="AD720" s="92">
        <f t="shared" si="7180"/>
        <v>-0.0003776078587</v>
      </c>
      <c r="AE720" s="92">
        <f t="shared" si="7180"/>
        <v>-0.000471542424</v>
      </c>
      <c r="AF720" s="92">
        <f t="shared" si="7180"/>
        <v>-0.00001953564358</v>
      </c>
      <c r="AG720" s="92">
        <f t="shared" si="7180"/>
        <v>-0.0003536596653</v>
      </c>
      <c r="AH720" s="92">
        <f t="shared" si="7180"/>
        <v>0.0004739747959</v>
      </c>
      <c r="AI720" s="92">
        <f t="shared" si="7180"/>
        <v>0.001063984312</v>
      </c>
      <c r="AJ720" s="20"/>
      <c r="AK720" s="20">
        <f t="shared" ref="AK720:AQ720" si="7181">AC720*AC720</f>
        <v>0.000000008970064216</v>
      </c>
      <c r="AL720" s="20">
        <f t="shared" si="7181"/>
        <v>0.000000142587695</v>
      </c>
      <c r="AM720" s="20">
        <f t="shared" si="7181"/>
        <v>0.0000002223522576</v>
      </c>
      <c r="AN720" s="20">
        <f t="shared" si="7181"/>
        <v>0.00000000038164137</v>
      </c>
      <c r="AO720" s="20">
        <f t="shared" si="7181"/>
        <v>0.0000001250751588</v>
      </c>
      <c r="AP720" s="20">
        <f t="shared" si="7181"/>
        <v>0.0000002246521071</v>
      </c>
      <c r="AQ720" s="20">
        <f t="shared" si="7181"/>
        <v>0.000001132062616</v>
      </c>
      <c r="AR720" s="20"/>
      <c r="AS720" s="20">
        <f t="shared" ref="AS720:AX720" si="7182">$AC720*AD720</f>
        <v>0.00000003576340001</v>
      </c>
      <c r="AT720" s="20">
        <f t="shared" si="7182"/>
        <v>0.00000004465998242</v>
      </c>
      <c r="AU720" s="20">
        <f t="shared" si="7182"/>
        <v>0.000000001850229066</v>
      </c>
      <c r="AV720" s="20">
        <f t="shared" si="7182"/>
        <v>0.00000003349525648</v>
      </c>
      <c r="AW720" s="20">
        <f t="shared" si="7182"/>
        <v>-0.00000004489035338</v>
      </c>
      <c r="AX720" s="20">
        <f t="shared" si="7182"/>
        <v>-0.0000001007704042</v>
      </c>
      <c r="AY720" s="20"/>
      <c r="AZ720" s="20">
        <f t="shared" ref="AZ720:BD720" si="7183">$AD720*AE720</f>
        <v>0.000000178058125</v>
      </c>
      <c r="BA720" s="20">
        <f t="shared" si="7183"/>
        <v>0.00000000737681254</v>
      </c>
      <c r="BB720" s="20">
        <f t="shared" si="7183"/>
        <v>0.0000001335446689</v>
      </c>
      <c r="BC720" s="20">
        <f t="shared" si="7183"/>
        <v>-0.0000001789766078</v>
      </c>
      <c r="BD720" s="20">
        <f t="shared" si="7183"/>
        <v>-0.0000004017688378</v>
      </c>
      <c r="BE720" s="20"/>
      <c r="BF720" s="20">
        <f t="shared" ref="BF720:BI720" si="7184">$AE720*AF720</f>
        <v>0.000000009211884726</v>
      </c>
      <c r="BG720" s="20">
        <f t="shared" si="7184"/>
        <v>0.0000001667655358</v>
      </c>
      <c r="BH720" s="20">
        <f t="shared" si="7184"/>
        <v>-0.0000002234992241</v>
      </c>
      <c r="BI720" s="20">
        <f t="shared" si="7184"/>
        <v>-0.0000005017137416</v>
      </c>
      <c r="BJ720" s="20"/>
      <c r="BK720" s="20">
        <f t="shared" ref="BK720:BM720" si="7185">$AF720*AG720</f>
        <v>0.000000006908969168</v>
      </c>
      <c r="BL720" s="20">
        <f t="shared" si="7185"/>
        <v>-0.000000009259402676</v>
      </c>
      <c r="BM720" s="20">
        <f t="shared" si="7185"/>
        <v>-0.00000002078561829</v>
      </c>
      <c r="BN720" s="20"/>
      <c r="BO720" s="20">
        <f t="shared" ref="BO720:BP720" si="7186">$AG720*AH720</f>
        <v>-0.0000001676257676</v>
      </c>
      <c r="BP720" s="20">
        <f t="shared" si="7186"/>
        <v>-0.0000003762883357</v>
      </c>
      <c r="BQ720" s="20"/>
      <c r="BR720" s="20">
        <f t="shared" si="27"/>
        <v>0.0000005043017471</v>
      </c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/>
      <c r="CP720" s="20"/>
      <c r="CQ720" s="20"/>
      <c r="CR720" s="20"/>
      <c r="CS720" s="20"/>
      <c r="CT720" s="20"/>
      <c r="CU720" s="20"/>
      <c r="CV720" s="20"/>
      <c r="CW720" s="20"/>
      <c r="CX720" s="20"/>
      <c r="CY720" s="20"/>
      <c r="CZ720" s="20"/>
      <c r="DA720" s="20"/>
      <c r="DB720" s="20"/>
      <c r="DC720" s="20"/>
      <c r="DD720" s="20"/>
      <c r="DE720" s="20"/>
    </row>
    <row r="721" ht="15.75" customHeight="1">
      <c r="A721" s="86">
        <v>45201.0</v>
      </c>
      <c r="B721" s="490">
        <v>0.0559</v>
      </c>
      <c r="C721" s="490">
        <v>0.0593</v>
      </c>
      <c r="D721" s="490">
        <v>0.0604</v>
      </c>
      <c r="E721" s="20">
        <v>0.04508</v>
      </c>
      <c r="F721" s="20">
        <v>0.04828</v>
      </c>
      <c r="G721" s="20">
        <v>0.01106</v>
      </c>
      <c r="H721" s="20">
        <v>0.01917</v>
      </c>
      <c r="I721" s="20" t="s">
        <v>185</v>
      </c>
      <c r="J721" s="20"/>
      <c r="K721" s="86">
        <v>45201.0</v>
      </c>
      <c r="L721" s="89">
        <v>0.9545</v>
      </c>
      <c r="M721" s="89">
        <v>149.87</v>
      </c>
      <c r="N721" s="20"/>
      <c r="O721" s="20"/>
      <c r="P721" s="20"/>
      <c r="Q721" s="20"/>
      <c r="R721" s="20"/>
      <c r="S721" s="86">
        <v>45201.0</v>
      </c>
      <c r="T721" s="20">
        <f t="shared" ref="T721:V721" si="7187">(1+B721)*1</f>
        <v>1.0559</v>
      </c>
      <c r="U721" s="20">
        <f t="shared" si="7187"/>
        <v>1.0593</v>
      </c>
      <c r="V721" s="20">
        <f t="shared" si="7187"/>
        <v>1.0604</v>
      </c>
      <c r="W721" s="91">
        <f t="shared" ref="W721:X721" si="7188">(1+E721)*$L721</f>
        <v>0.99752886</v>
      </c>
      <c r="X721" s="91">
        <f t="shared" si="7188"/>
        <v>1.00058326</v>
      </c>
      <c r="Y721" s="91">
        <f t="shared" ref="Y721:Z721" si="7189">(1+G721)*$M721</f>
        <v>151.5275622</v>
      </c>
      <c r="Z721" s="91">
        <f t="shared" si="7189"/>
        <v>152.7430079</v>
      </c>
      <c r="AA721" s="20"/>
      <c r="AB721" s="86">
        <v>45201.0</v>
      </c>
      <c r="AC721" s="92">
        <f t="shared" ref="AC721:AI721" si="7190">LN(T721/T720)</f>
        <v>0.00009471042295</v>
      </c>
      <c r="AD721" s="92">
        <f t="shared" si="7190"/>
        <v>0.0001888217528</v>
      </c>
      <c r="AE721" s="92">
        <f t="shared" si="7190"/>
        <v>0.0002829521358</v>
      </c>
      <c r="AF721" s="92">
        <f t="shared" si="7190"/>
        <v>0.008531899193</v>
      </c>
      <c r="AG721" s="92">
        <f t="shared" si="7190"/>
        <v>0.008550949219</v>
      </c>
      <c r="AH721" s="92">
        <f t="shared" si="7190"/>
        <v>0.003123501066</v>
      </c>
      <c r="AI721" s="92">
        <f t="shared" si="7190"/>
        <v>0.003437153222</v>
      </c>
      <c r="AJ721" s="20"/>
      <c r="AK721" s="20">
        <f t="shared" ref="AK721:AQ721" si="7191">AC721*AC721</f>
        <v>0.000000008970064216</v>
      </c>
      <c r="AL721" s="20">
        <f t="shared" si="7191"/>
        <v>0.00000003565365434</v>
      </c>
      <c r="AM721" s="20">
        <f t="shared" si="7191"/>
        <v>0.00000008006191116</v>
      </c>
      <c r="AN721" s="20">
        <f t="shared" si="7191"/>
        <v>0.00007279330384</v>
      </c>
      <c r="AO721" s="20">
        <f t="shared" si="7191"/>
        <v>0.00007311873255</v>
      </c>
      <c r="AP721" s="20">
        <f t="shared" si="7191"/>
        <v>0.000009756258909</v>
      </c>
      <c r="AQ721" s="20">
        <f t="shared" si="7191"/>
        <v>0.00001181402227</v>
      </c>
      <c r="AR721" s="20"/>
      <c r="AS721" s="20">
        <f t="shared" ref="AS721:AX721" si="7192">$AC721*AD721</f>
        <v>0.00000001788338807</v>
      </c>
      <c r="AT721" s="20">
        <f t="shared" si="7192"/>
        <v>0.00000002679851646</v>
      </c>
      <c r="AU721" s="20">
        <f t="shared" si="7192"/>
        <v>0.0000008080597811</v>
      </c>
      <c r="AV721" s="20">
        <f t="shared" si="7192"/>
        <v>0.0000008098640172</v>
      </c>
      <c r="AW721" s="20">
        <f t="shared" si="7192"/>
        <v>0.0000002958281071</v>
      </c>
      <c r="AX721" s="20">
        <f t="shared" si="7192"/>
        <v>0.0000003255342355</v>
      </c>
      <c r="AY721" s="20"/>
      <c r="AZ721" s="20">
        <f t="shared" ref="AZ721:BD721" si="7193">$AD721*AE721</f>
        <v>0.00000005342751825</v>
      </c>
      <c r="BA721" s="20">
        <f t="shared" si="7193"/>
        <v>0.000001611008161</v>
      </c>
      <c r="BB721" s="20">
        <f t="shared" si="7193"/>
        <v>0.00000161460522</v>
      </c>
      <c r="BC721" s="20">
        <f t="shared" si="7193"/>
        <v>0.0000005897849462</v>
      </c>
      <c r="BD721" s="20">
        <f t="shared" si="7193"/>
        <v>0.0000006490092962</v>
      </c>
      <c r="BE721" s="20"/>
      <c r="BF721" s="20">
        <f t="shared" ref="BF721:BI721" si="7194">$AE721*AF721</f>
        <v>0.000002414119099</v>
      </c>
      <c r="BG721" s="20">
        <f t="shared" si="7194"/>
        <v>0.000002419509345</v>
      </c>
      <c r="BH721" s="20">
        <f t="shared" si="7194"/>
        <v>0.0000008838012979</v>
      </c>
      <c r="BI721" s="20">
        <f t="shared" si="7194"/>
        <v>0.0000009725498454</v>
      </c>
      <c r="BJ721" s="20"/>
      <c r="BK721" s="20">
        <f t="shared" ref="BK721:BM721" si="7195">$AF721*AG721</f>
        <v>0.00007295583674</v>
      </c>
      <c r="BL721" s="20">
        <f t="shared" si="7195"/>
        <v>0.00002664939622</v>
      </c>
      <c r="BM721" s="20">
        <f t="shared" si="7195"/>
        <v>0.0000293254448</v>
      </c>
      <c r="BN721" s="20"/>
      <c r="BO721" s="20">
        <f t="shared" ref="BO721:BP721" si="7196">$AG721*AH721</f>
        <v>0.000026708899</v>
      </c>
      <c r="BP721" s="20">
        <f t="shared" si="7196"/>
        <v>0.00002939092266</v>
      </c>
      <c r="BQ721" s="20"/>
      <c r="BR721" s="20">
        <f t="shared" si="27"/>
        <v>0.00001073595175</v>
      </c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20"/>
      <c r="CU721" s="20"/>
      <c r="CV721" s="20"/>
      <c r="CW721" s="20"/>
      <c r="CX721" s="20"/>
      <c r="CY721" s="20"/>
      <c r="CZ721" s="20"/>
      <c r="DA721" s="20"/>
      <c r="DB721" s="20"/>
      <c r="DC721" s="20"/>
      <c r="DD721" s="20"/>
      <c r="DE721" s="20"/>
    </row>
    <row r="722" ht="15.75" customHeight="1">
      <c r="A722" s="86">
        <v>45202.0</v>
      </c>
      <c r="B722" s="490">
        <v>0.0565</v>
      </c>
      <c r="C722" s="490">
        <v>0.06</v>
      </c>
      <c r="D722" s="490">
        <v>0.061500000000000006</v>
      </c>
      <c r="E722" s="20">
        <v>0.045599999999999995</v>
      </c>
      <c r="F722" s="20">
        <v>0.048659999999999995</v>
      </c>
      <c r="G722" s="20">
        <v>0.011319999999999998</v>
      </c>
      <c r="H722" s="20">
        <v>0.01922</v>
      </c>
      <c r="I722" s="20" t="s">
        <v>185</v>
      </c>
      <c r="J722" s="20"/>
      <c r="K722" s="86">
        <v>45202.0</v>
      </c>
      <c r="L722" s="89">
        <v>0.9555</v>
      </c>
      <c r="M722" s="89">
        <v>149.07</v>
      </c>
      <c r="N722" s="20"/>
      <c r="O722" s="20"/>
      <c r="P722" s="20"/>
      <c r="Q722" s="20"/>
      <c r="R722" s="20"/>
      <c r="S722" s="86">
        <v>45202.0</v>
      </c>
      <c r="T722" s="20">
        <f t="shared" ref="T722:V722" si="7197">(1+B722)*1</f>
        <v>1.0565</v>
      </c>
      <c r="U722" s="20">
        <f t="shared" si="7197"/>
        <v>1.06</v>
      </c>
      <c r="V722" s="20">
        <f t="shared" si="7197"/>
        <v>1.0615</v>
      </c>
      <c r="W722" s="91">
        <f t="shared" ref="W722:X722" si="7198">(1+E722)*$L722</f>
        <v>0.9990708</v>
      </c>
      <c r="X722" s="91">
        <f t="shared" si="7198"/>
        <v>1.00199463</v>
      </c>
      <c r="Y722" s="91">
        <f t="shared" ref="Y722:Z722" si="7199">(1+G722)*$M722</f>
        <v>150.7574724</v>
      </c>
      <c r="Z722" s="91">
        <f t="shared" si="7199"/>
        <v>151.9351254</v>
      </c>
      <c r="AA722" s="20"/>
      <c r="AB722" s="86">
        <v>45202.0</v>
      </c>
      <c r="AC722" s="92">
        <f t="shared" ref="AC722:AI722" si="7200">LN(T722/T721)</f>
        <v>0.0005680742436</v>
      </c>
      <c r="AD722" s="92">
        <f t="shared" si="7200"/>
        <v>0.0006605955037</v>
      </c>
      <c r="AE722" s="92">
        <f t="shared" si="7200"/>
        <v>0.001036806728</v>
      </c>
      <c r="AF722" s="92">
        <f t="shared" si="7200"/>
        <v>0.001544566332</v>
      </c>
      <c r="AG722" s="92">
        <f t="shared" si="7200"/>
        <v>0.001409553397</v>
      </c>
      <c r="AH722" s="92">
        <f t="shared" si="7200"/>
        <v>-0.005095134577</v>
      </c>
      <c r="AI722" s="92">
        <f t="shared" si="7200"/>
        <v>-0.005303199049</v>
      </c>
      <c r="AJ722" s="20"/>
      <c r="AK722" s="20">
        <f t="shared" ref="AK722:AQ722" si="7201">AC722*AC722</f>
        <v>0.0000003227083463</v>
      </c>
      <c r="AL722" s="20">
        <f t="shared" si="7201"/>
        <v>0.0000004363864195</v>
      </c>
      <c r="AM722" s="20">
        <f t="shared" si="7201"/>
        <v>0.000001074968192</v>
      </c>
      <c r="AN722" s="20">
        <f t="shared" si="7201"/>
        <v>0.000002385685154</v>
      </c>
      <c r="AO722" s="20">
        <f t="shared" si="7201"/>
        <v>0.000001986840779</v>
      </c>
      <c r="AP722" s="20">
        <f t="shared" si="7201"/>
        <v>0.00002596039636</v>
      </c>
      <c r="AQ722" s="20">
        <f t="shared" si="7201"/>
        <v>0.00002812392015</v>
      </c>
      <c r="AR722" s="20"/>
      <c r="AS722" s="20">
        <f t="shared" ref="AS722:AX722" si="7202">$AC722*AD722</f>
        <v>0.0000003752672911</v>
      </c>
      <c r="AT722" s="20">
        <f t="shared" si="7202"/>
        <v>0.0000005889831981</v>
      </c>
      <c r="AU722" s="20">
        <f t="shared" si="7202"/>
        <v>0.0000008774283507</v>
      </c>
      <c r="AV722" s="20">
        <f t="shared" si="7202"/>
        <v>0.0000008007309798</v>
      </c>
      <c r="AW722" s="20">
        <f t="shared" si="7202"/>
        <v>-0.000002894414721</v>
      </c>
      <c r="AX722" s="20">
        <f t="shared" si="7202"/>
        <v>-0.000003012610789</v>
      </c>
      <c r="AY722" s="20"/>
      <c r="AZ722" s="20">
        <f t="shared" ref="AZ722:BD722" si="7203">$AD722*AE722</f>
        <v>0.000000684909863</v>
      </c>
      <c r="BA722" s="20">
        <f t="shared" si="7203"/>
        <v>0.000001020333574</v>
      </c>
      <c r="BB722" s="20">
        <f t="shared" si="7203"/>
        <v>0.0000009311446361</v>
      </c>
      <c r="BC722" s="20">
        <f t="shared" si="7203"/>
        <v>-0.000003365822992</v>
      </c>
      <c r="BD722" s="20">
        <f t="shared" si="7203"/>
        <v>-0.000003503269447</v>
      </c>
      <c r="BE722" s="20"/>
      <c r="BF722" s="20">
        <f t="shared" ref="BF722:BI722" si="7204">$AE722*AF722</f>
        <v>0.000001601416765</v>
      </c>
      <c r="BG722" s="20">
        <f t="shared" si="7204"/>
        <v>0.000001461434446</v>
      </c>
      <c r="BH722" s="20">
        <f t="shared" si="7204"/>
        <v>-0.000005282669812</v>
      </c>
      <c r="BI722" s="20">
        <f t="shared" si="7204"/>
        <v>-0.000005498392456</v>
      </c>
      <c r="BJ722" s="20"/>
      <c r="BK722" s="20">
        <f t="shared" ref="BK722:BM722" si="7205">$AF722*AG722</f>
        <v>0.00000217714872</v>
      </c>
      <c r="BL722" s="20">
        <f t="shared" si="7205"/>
        <v>-0.000007869773324</v>
      </c>
      <c r="BM722" s="20">
        <f t="shared" si="7205"/>
        <v>-0.000008191142703</v>
      </c>
      <c r="BN722" s="20"/>
      <c r="BO722" s="20">
        <f t="shared" ref="BO722:BP722" si="7206">$AG722*AH722</f>
        <v>-0.000007181864251</v>
      </c>
      <c r="BP722" s="20">
        <f t="shared" si="7206"/>
        <v>-0.000007475142234</v>
      </c>
      <c r="BQ722" s="20"/>
      <c r="BR722" s="20">
        <f t="shared" si="27"/>
        <v>0.00002702051285</v>
      </c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20"/>
      <c r="CU722" s="20"/>
      <c r="CV722" s="20"/>
      <c r="CW722" s="20"/>
      <c r="CX722" s="20"/>
      <c r="CY722" s="20"/>
      <c r="CZ722" s="20"/>
      <c r="DA722" s="20"/>
      <c r="DB722" s="20"/>
      <c r="DC722" s="20"/>
      <c r="DD722" s="20"/>
      <c r="DE722" s="20"/>
    </row>
    <row r="723" ht="15.75" customHeight="1">
      <c r="A723" s="86">
        <v>45203.0</v>
      </c>
      <c r="B723" s="490">
        <v>0.057800000000000004</v>
      </c>
      <c r="C723" s="490">
        <v>0.0616</v>
      </c>
      <c r="D723" s="490">
        <v>0.06309999999999999</v>
      </c>
      <c r="E723" s="20">
        <v>0.04636</v>
      </c>
      <c r="F723" s="20">
        <v>0.04961</v>
      </c>
      <c r="G723" s="20">
        <v>0.01151</v>
      </c>
      <c r="H723" s="20">
        <v>0.01949</v>
      </c>
      <c r="I723" s="20" t="s">
        <v>185</v>
      </c>
      <c r="J723" s="20"/>
      <c r="K723" s="86">
        <v>45203.0</v>
      </c>
      <c r="L723" s="89">
        <v>0.9521</v>
      </c>
      <c r="M723" s="89">
        <v>149.13</v>
      </c>
      <c r="N723" s="20"/>
      <c r="O723" s="20"/>
      <c r="P723" s="20"/>
      <c r="Q723" s="20"/>
      <c r="R723" s="20"/>
      <c r="S723" s="86">
        <v>45203.0</v>
      </c>
      <c r="T723" s="20">
        <f t="shared" ref="T723:V723" si="7207">(1+B723)*1</f>
        <v>1.0578</v>
      </c>
      <c r="U723" s="20">
        <f t="shared" si="7207"/>
        <v>1.0616</v>
      </c>
      <c r="V723" s="20">
        <f t="shared" si="7207"/>
        <v>1.0631</v>
      </c>
      <c r="W723" s="91">
        <f t="shared" ref="W723:X723" si="7208">(1+E723)*$L723</f>
        <v>0.996239356</v>
      </c>
      <c r="X723" s="91">
        <f t="shared" si="7208"/>
        <v>0.999333681</v>
      </c>
      <c r="Y723" s="91">
        <f t="shared" ref="Y723:Z723" si="7209">(1+G723)*$M723</f>
        <v>150.8464863</v>
      </c>
      <c r="Z723" s="91">
        <f t="shared" si="7209"/>
        <v>152.0365437</v>
      </c>
      <c r="AA723" s="20"/>
      <c r="AB723" s="86">
        <v>45203.0</v>
      </c>
      <c r="AC723" s="92">
        <f t="shared" ref="AC723:AI723" si="7210">LN(T723/T722)</f>
        <v>0.001229721576</v>
      </c>
      <c r="AD723" s="92">
        <f t="shared" si="7210"/>
        <v>0.001508295912</v>
      </c>
      <c r="AE723" s="92">
        <f t="shared" si="7210"/>
        <v>0.001506166151</v>
      </c>
      <c r="AF723" s="92">
        <f t="shared" si="7210"/>
        <v>-0.002838101026</v>
      </c>
      <c r="AG723" s="92">
        <f t="shared" si="7210"/>
        <v>-0.002659184456</v>
      </c>
      <c r="AH723" s="92">
        <f t="shared" si="7210"/>
        <v>0.0005902701209</v>
      </c>
      <c r="AI723" s="92">
        <f t="shared" si="7210"/>
        <v>0.0006672878697</v>
      </c>
      <c r="AJ723" s="20"/>
      <c r="AK723" s="20">
        <f t="shared" ref="AK723:AQ723" si="7211">AC723*AC723</f>
        <v>0.000001512215154</v>
      </c>
      <c r="AL723" s="20">
        <f t="shared" si="7211"/>
        <v>0.000002274956558</v>
      </c>
      <c r="AM723" s="20">
        <f t="shared" si="7211"/>
        <v>0.000002268536475</v>
      </c>
      <c r="AN723" s="20">
        <f t="shared" si="7211"/>
        <v>0.000008054817434</v>
      </c>
      <c r="AO723" s="20">
        <f t="shared" si="7211"/>
        <v>0.000007071261971</v>
      </c>
      <c r="AP723" s="20">
        <f t="shared" si="7211"/>
        <v>0.0000003484188156</v>
      </c>
      <c r="AQ723" s="20">
        <f t="shared" si="7211"/>
        <v>0.0000004452731011</v>
      </c>
      <c r="AR723" s="20"/>
      <c r="AS723" s="20">
        <f t="shared" ref="AS723:AX723" si="7212">$AC723*AD723</f>
        <v>0.000001854784025</v>
      </c>
      <c r="AT723" s="20">
        <f t="shared" si="7212"/>
        <v>0.000001852165013</v>
      </c>
      <c r="AU723" s="20">
        <f t="shared" si="7212"/>
        <v>-0.000003490074066</v>
      </c>
      <c r="AV723" s="20">
        <f t="shared" si="7212"/>
        <v>-0.0000032700565</v>
      </c>
      <c r="AW723" s="20">
        <f t="shared" si="7212"/>
        <v>0.0000007258679032</v>
      </c>
      <c r="AX723" s="20">
        <f t="shared" si="7212"/>
        <v>0.0000008205782906</v>
      </c>
      <c r="AY723" s="20"/>
      <c r="AZ723" s="20">
        <f t="shared" ref="AZ723:BD723" si="7213">$AD723*AE723</f>
        <v>0.000002271744249</v>
      </c>
      <c r="BA723" s="20">
        <f t="shared" si="7213"/>
        <v>-0.000004280696175</v>
      </c>
      <c r="BB723" s="20">
        <f t="shared" si="7213"/>
        <v>-0.000004010837044</v>
      </c>
      <c r="BC723" s="20">
        <f t="shared" si="7213"/>
        <v>0.0000008903020103</v>
      </c>
      <c r="BD723" s="20">
        <f t="shared" si="7213"/>
        <v>0.000001006467566</v>
      </c>
      <c r="BE723" s="20"/>
      <c r="BF723" s="20">
        <f t="shared" ref="BF723:BI723" si="7214">$AE723*AF723</f>
        <v>-0.000004274651699</v>
      </c>
      <c r="BG723" s="20">
        <f t="shared" si="7214"/>
        <v>-0.000004005173618</v>
      </c>
      <c r="BH723" s="20">
        <f t="shared" si="7214"/>
        <v>0.0000008890448762</v>
      </c>
      <c r="BI723" s="20">
        <f t="shared" si="7214"/>
        <v>0.000001005046402</v>
      </c>
      <c r="BJ723" s="20"/>
      <c r="BK723" s="20">
        <f t="shared" ref="BK723:BM723" si="7215">$AF723*AG723</f>
        <v>0.000007547034133</v>
      </c>
      <c r="BL723" s="20">
        <f t="shared" si="7215"/>
        <v>-0.000001675246236</v>
      </c>
      <c r="BM723" s="20">
        <f t="shared" si="7215"/>
        <v>-0.000001893830388</v>
      </c>
      <c r="BN723" s="20"/>
      <c r="BO723" s="20">
        <f t="shared" ref="BO723:BP723" si="7216">$AG723*AH723</f>
        <v>-0.00000156963713</v>
      </c>
      <c r="BP723" s="20">
        <f t="shared" si="7216"/>
        <v>-0.000001774441531</v>
      </c>
      <c r="BQ723" s="20"/>
      <c r="BR723" s="20">
        <f t="shared" si="27"/>
        <v>0.0000003938800915</v>
      </c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/>
      <c r="CR723" s="20"/>
      <c r="CS723" s="20"/>
      <c r="CT723" s="20"/>
      <c r="CU723" s="20"/>
      <c r="CV723" s="20"/>
      <c r="CW723" s="20"/>
      <c r="CX723" s="20"/>
      <c r="CY723" s="20"/>
      <c r="CZ723" s="20"/>
      <c r="DA723" s="20"/>
      <c r="DB723" s="20"/>
      <c r="DC723" s="20"/>
      <c r="DD723" s="20"/>
      <c r="DE723" s="20"/>
    </row>
    <row r="724" ht="15.75" customHeight="1">
      <c r="A724" s="86">
        <v>45204.0</v>
      </c>
      <c r="B724" s="490">
        <v>0.0572</v>
      </c>
      <c r="C724" s="490">
        <v>0.061</v>
      </c>
      <c r="D724" s="490">
        <v>0.0625</v>
      </c>
      <c r="E724" s="20">
        <v>0.046340000000000006</v>
      </c>
      <c r="F724" s="20">
        <v>0.049400000000000006</v>
      </c>
      <c r="G724" s="20">
        <v>0.011439999999999999</v>
      </c>
      <c r="H724" s="20">
        <v>0.01955</v>
      </c>
      <c r="I724" s="20" t="s">
        <v>185</v>
      </c>
      <c r="J724" s="20"/>
      <c r="K724" s="86">
        <v>45204.0</v>
      </c>
      <c r="L724" s="89">
        <v>0.948</v>
      </c>
      <c r="M724" s="89">
        <v>148.52</v>
      </c>
      <c r="N724" s="20"/>
      <c r="O724" s="20"/>
      <c r="P724" s="20"/>
      <c r="Q724" s="20"/>
      <c r="R724" s="20"/>
      <c r="S724" s="86">
        <v>45204.0</v>
      </c>
      <c r="T724" s="20">
        <f t="shared" ref="T724:V724" si="7217">(1+B724)*1</f>
        <v>1.0572</v>
      </c>
      <c r="U724" s="20">
        <f t="shared" si="7217"/>
        <v>1.061</v>
      </c>
      <c r="V724" s="20">
        <f t="shared" si="7217"/>
        <v>1.0625</v>
      </c>
      <c r="W724" s="91">
        <f t="shared" ref="W724:X724" si="7218">(1+E724)*$L724</f>
        <v>0.99193032</v>
      </c>
      <c r="X724" s="91">
        <f t="shared" si="7218"/>
        <v>0.9948312</v>
      </c>
      <c r="Y724" s="91">
        <f t="shared" ref="Y724:Z724" si="7219">(1+G724)*$M724</f>
        <v>150.2190688</v>
      </c>
      <c r="Z724" s="91">
        <f t="shared" si="7219"/>
        <v>151.423566</v>
      </c>
      <c r="AA724" s="20"/>
      <c r="AB724" s="86">
        <v>45204.0</v>
      </c>
      <c r="AC724" s="92">
        <f t="shared" ref="AC724:AI724" si="7220">LN(T724/T723)</f>
        <v>-0.0005673759017</v>
      </c>
      <c r="AD724" s="92">
        <f t="shared" si="7220"/>
        <v>-0.000565344404</v>
      </c>
      <c r="AE724" s="92">
        <f t="shared" si="7220"/>
        <v>-0.000564546496</v>
      </c>
      <c r="AF724" s="92">
        <f t="shared" si="7220"/>
        <v>-0.0043346831</v>
      </c>
      <c r="AG724" s="92">
        <f t="shared" si="7220"/>
        <v>-0.004515663367</v>
      </c>
      <c r="AH724" s="92">
        <f t="shared" si="7220"/>
        <v>-0.004167985329</v>
      </c>
      <c r="AI724" s="92">
        <f t="shared" si="7220"/>
        <v>-0.004039928242</v>
      </c>
      <c r="AJ724" s="20"/>
      <c r="AK724" s="20">
        <f t="shared" ref="AK724:AQ724" si="7221">AC724*AC724</f>
        <v>0.0000003219154139</v>
      </c>
      <c r="AL724" s="20">
        <f t="shared" si="7221"/>
        <v>0.0000003196142952</v>
      </c>
      <c r="AM724" s="20">
        <f t="shared" si="7221"/>
        <v>0.0000003187127461</v>
      </c>
      <c r="AN724" s="20">
        <f t="shared" si="7221"/>
        <v>0.00001878947758</v>
      </c>
      <c r="AO724" s="20">
        <f t="shared" si="7221"/>
        <v>0.00002039121565</v>
      </c>
      <c r="AP724" s="20">
        <f t="shared" si="7221"/>
        <v>0.0000173721017</v>
      </c>
      <c r="AQ724" s="20">
        <f t="shared" si="7221"/>
        <v>0.0000163210202</v>
      </c>
      <c r="AR724" s="20"/>
      <c r="AS724" s="20">
        <f t="shared" ref="AS724:AX724" si="7222">$AC724*AD724</f>
        <v>0.000000320762791</v>
      </c>
      <c r="AT724" s="20">
        <f t="shared" si="7222"/>
        <v>0.0000003203100772</v>
      </c>
      <c r="AU724" s="20">
        <f t="shared" si="7222"/>
        <v>0.000002459394733</v>
      </c>
      <c r="AV724" s="20">
        <f t="shared" si="7222"/>
        <v>0.000002562078575</v>
      </c>
      <c r="AW724" s="20">
        <f t="shared" si="7222"/>
        <v>0.000002364814434</v>
      </c>
      <c r="AX724" s="20">
        <f t="shared" si="7222"/>
        <v>0.000002292157929</v>
      </c>
      <c r="AY724" s="20"/>
      <c r="AZ724" s="20">
        <f t="shared" ref="AZ724:BD724" si="7223">$AD724*AE724</f>
        <v>0.0000003191632023</v>
      </c>
      <c r="BA724" s="20">
        <f t="shared" si="7223"/>
        <v>0.000002450588834</v>
      </c>
      <c r="BB724" s="20">
        <f t="shared" si="7223"/>
        <v>0.000002552905015</v>
      </c>
      <c r="BC724" s="20">
        <f t="shared" si="7223"/>
        <v>0.000002356347182</v>
      </c>
      <c r="BD724" s="20">
        <f t="shared" si="7223"/>
        <v>0.000002283950824</v>
      </c>
      <c r="BE724" s="20"/>
      <c r="BF724" s="20">
        <f t="shared" ref="BF724:BI724" si="7224">$AE724*AF724</f>
        <v>0.000002447130155</v>
      </c>
      <c r="BG724" s="20">
        <f t="shared" si="7224"/>
        <v>0.000002549301931</v>
      </c>
      <c r="BH724" s="20">
        <f t="shared" si="7224"/>
        <v>0.000002353021513</v>
      </c>
      <c r="BI724" s="20">
        <f t="shared" si="7224"/>
        <v>0.000002280727333</v>
      </c>
      <c r="BJ724" s="20"/>
      <c r="BK724" s="20">
        <f t="shared" ref="BK724:BM724" si="7225">$AF724*AG724</f>
        <v>0.00001957396968</v>
      </c>
      <c r="BL724" s="20">
        <f t="shared" si="7225"/>
        <v>0.00001806689556</v>
      </c>
      <c r="BM724" s="20">
        <f t="shared" si="7225"/>
        <v>0.00001751180867</v>
      </c>
      <c r="BN724" s="20"/>
      <c r="BO724" s="20">
        <f t="shared" ref="BO724:BP724" si="7226">$AG724*AH724</f>
        <v>0.00001882121866</v>
      </c>
      <c r="BP724" s="20">
        <f t="shared" si="7226"/>
        <v>0.00001824295597</v>
      </c>
      <c r="BQ724" s="20"/>
      <c r="BR724" s="20">
        <f t="shared" si="27"/>
        <v>0.00001683836164</v>
      </c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/>
      <c r="CR724" s="20"/>
      <c r="CS724" s="20"/>
      <c r="CT724" s="20"/>
      <c r="CU724" s="20"/>
      <c r="CV724" s="20"/>
      <c r="CW724" s="20"/>
      <c r="CX724" s="20"/>
      <c r="CY724" s="20"/>
      <c r="CZ724" s="20"/>
      <c r="DA724" s="20"/>
      <c r="DB724" s="20"/>
      <c r="DC724" s="20"/>
      <c r="DD724" s="20"/>
      <c r="DE724" s="20"/>
    </row>
    <row r="725" ht="15.75" customHeight="1">
      <c r="A725" s="86">
        <v>45205.0</v>
      </c>
      <c r="B725" s="490">
        <v>0.057</v>
      </c>
      <c r="C725" s="490">
        <v>0.0611</v>
      </c>
      <c r="D725" s="490">
        <v>0.0626</v>
      </c>
      <c r="E725" s="20">
        <v>0.0461</v>
      </c>
      <c r="F725" s="20">
        <v>0.049269999999999994</v>
      </c>
      <c r="G725" s="20">
        <v>0.01135</v>
      </c>
      <c r="H725" s="20">
        <v>0.01922</v>
      </c>
      <c r="I725" s="20" t="s">
        <v>185</v>
      </c>
      <c r="J725" s="20"/>
      <c r="K725" s="86">
        <v>45205.0</v>
      </c>
      <c r="L725" s="89">
        <v>0.9452</v>
      </c>
      <c r="M725" s="89">
        <v>149.39</v>
      </c>
      <c r="N725" s="20"/>
      <c r="O725" s="20"/>
      <c r="P725" s="20"/>
      <c r="Q725" s="20"/>
      <c r="R725" s="20"/>
      <c r="S725" s="86">
        <v>45205.0</v>
      </c>
      <c r="T725" s="20">
        <f t="shared" ref="T725:V725" si="7227">(1+B725)*1</f>
        <v>1.057</v>
      </c>
      <c r="U725" s="20">
        <f t="shared" si="7227"/>
        <v>1.0611</v>
      </c>
      <c r="V725" s="20">
        <f t="shared" si="7227"/>
        <v>1.0626</v>
      </c>
      <c r="W725" s="91">
        <f t="shared" ref="W725:X725" si="7228">(1+E725)*$L725</f>
        <v>0.98877372</v>
      </c>
      <c r="X725" s="91">
        <f t="shared" si="7228"/>
        <v>0.991770004</v>
      </c>
      <c r="Y725" s="91">
        <f t="shared" ref="Y725:Z725" si="7229">(1+G725)*$M725</f>
        <v>151.0855765</v>
      </c>
      <c r="Z725" s="91">
        <f t="shared" si="7229"/>
        <v>152.2612758</v>
      </c>
      <c r="AA725" s="20"/>
      <c r="AB725" s="86">
        <v>45205.0</v>
      </c>
      <c r="AC725" s="92">
        <f t="shared" ref="AC725:AI725" si="7230">LN(T725/T724)</f>
        <v>-0.0001891968599</v>
      </c>
      <c r="AD725" s="92">
        <f t="shared" si="7230"/>
        <v>0.00009424626556</v>
      </c>
      <c r="AE725" s="92">
        <f t="shared" si="7230"/>
        <v>0.00009411321827</v>
      </c>
      <c r="AF725" s="92">
        <f t="shared" si="7230"/>
        <v>-0.003187354202</v>
      </c>
      <c r="AG725" s="92">
        <f t="shared" si="7230"/>
        <v>-0.003081844929</v>
      </c>
      <c r="AH725" s="92">
        <f t="shared" si="7230"/>
        <v>0.005751720741</v>
      </c>
      <c r="AI725" s="92">
        <f t="shared" si="7230"/>
        <v>0.005516982144</v>
      </c>
      <c r="AJ725" s="20"/>
      <c r="AK725" s="20">
        <f t="shared" ref="AK725:AQ725" si="7231">AC725*AC725</f>
        <v>0.00000003579545179</v>
      </c>
      <c r="AL725" s="20">
        <f t="shared" si="7231"/>
        <v>0.000000008882358572</v>
      </c>
      <c r="AM725" s="20">
        <f t="shared" si="7231"/>
        <v>0.000000008857297853</v>
      </c>
      <c r="AN725" s="20">
        <f t="shared" si="7231"/>
        <v>0.00001015922681</v>
      </c>
      <c r="AO725" s="20">
        <f t="shared" si="7231"/>
        <v>0.000009497768164</v>
      </c>
      <c r="AP725" s="20">
        <f t="shared" si="7231"/>
        <v>0.00003308229148</v>
      </c>
      <c r="AQ725" s="20">
        <f t="shared" si="7231"/>
        <v>0.00003043709198</v>
      </c>
      <c r="AR725" s="20"/>
      <c r="AS725" s="20">
        <f t="shared" ref="AS725:AX725" si="7232">$AC725*AD725</f>
        <v>-0.0000000178310975</v>
      </c>
      <c r="AT725" s="20">
        <f t="shared" si="7232"/>
        <v>-0.00000001780592537</v>
      </c>
      <c r="AU725" s="20">
        <f t="shared" si="7232"/>
        <v>0.0000006030374064</v>
      </c>
      <c r="AV725" s="20">
        <f t="shared" si="7232"/>
        <v>0.0000005830753832</v>
      </c>
      <c r="AW725" s="20">
        <f t="shared" si="7232"/>
        <v>-0.000001088207503</v>
      </c>
      <c r="AX725" s="20">
        <f t="shared" si="7232"/>
        <v>-0.000001043795698</v>
      </c>
      <c r="AY725" s="20"/>
      <c r="AZ725" s="20">
        <f t="shared" ref="AZ725:BD725" si="7233">$AD725*AE725</f>
        <v>0.000000008869819362</v>
      </c>
      <c r="BA725" s="20">
        <f t="shared" si="7233"/>
        <v>-0.0000003003962306</v>
      </c>
      <c r="BB725" s="20">
        <f t="shared" si="7233"/>
        <v>-0.0000002904523756</v>
      </c>
      <c r="BC725" s="20">
        <f t="shared" si="7233"/>
        <v>0.0000005420782004</v>
      </c>
      <c r="BD725" s="20">
        <f t="shared" si="7233"/>
        <v>0.0000005199549642</v>
      </c>
      <c r="BE725" s="20"/>
      <c r="BF725" s="20">
        <f t="shared" ref="BF725:BI725" si="7234">$AE725*AF725</f>
        <v>-0.0000002999721617</v>
      </c>
      <c r="BG725" s="20">
        <f t="shared" si="7234"/>
        <v>-0.0000002900423444</v>
      </c>
      <c r="BH725" s="20">
        <f t="shared" si="7234"/>
        <v>0.0000005413129495</v>
      </c>
      <c r="BI725" s="20">
        <f t="shared" si="7234"/>
        <v>0.0000005192209447</v>
      </c>
      <c r="BJ725" s="20"/>
      <c r="BK725" s="20">
        <f t="shared" ref="BK725:BM725" si="7235">$AF725*AG725</f>
        <v>0.000009822931383</v>
      </c>
      <c r="BL725" s="20">
        <f t="shared" si="7235"/>
        <v>-0.00001833277127</v>
      </c>
      <c r="BM725" s="20">
        <f t="shared" si="7235"/>
        <v>-0.00001758457622</v>
      </c>
      <c r="BN725" s="20"/>
      <c r="BO725" s="20">
        <f t="shared" ref="BO725:BP725" si="7236">$AG725*AH725</f>
        <v>-0.0000177259114</v>
      </c>
      <c r="BP725" s="20">
        <f t="shared" si="7236"/>
        <v>-0.00001700248344</v>
      </c>
      <c r="BQ725" s="20"/>
      <c r="BR725" s="20">
        <f t="shared" si="27"/>
        <v>0.00003173214062</v>
      </c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/>
      <c r="CP725" s="20"/>
      <c r="CQ725" s="20"/>
      <c r="CR725" s="20"/>
      <c r="CS725" s="20"/>
      <c r="CT725" s="20"/>
      <c r="CU725" s="20"/>
      <c r="CV725" s="20"/>
      <c r="CW725" s="20"/>
      <c r="CX725" s="20"/>
      <c r="CY725" s="20"/>
      <c r="CZ725" s="20"/>
      <c r="DA725" s="20"/>
      <c r="DB725" s="20"/>
      <c r="DC725" s="20"/>
      <c r="DD725" s="20"/>
      <c r="DE725" s="20"/>
    </row>
    <row r="726" ht="15.75" customHeight="1">
      <c r="A726" s="86">
        <v>45208.0</v>
      </c>
      <c r="B726" s="490">
        <v>0.057</v>
      </c>
      <c r="C726" s="490">
        <v>0.0611</v>
      </c>
      <c r="D726" s="490">
        <v>0.0626</v>
      </c>
      <c r="E726" s="20">
        <v>0.04641</v>
      </c>
      <c r="F726" s="20">
        <v>0.04929</v>
      </c>
      <c r="G726" s="20">
        <v>0.01135</v>
      </c>
      <c r="H726" s="20">
        <v>0.01922</v>
      </c>
      <c r="I726" s="20" t="s">
        <v>185</v>
      </c>
      <c r="J726" s="20"/>
      <c r="K726" s="86">
        <v>45208.0</v>
      </c>
      <c r="L726" s="89">
        <v>0.9464</v>
      </c>
      <c r="M726" s="89">
        <v>148.52</v>
      </c>
      <c r="N726" s="20"/>
      <c r="O726" s="20"/>
      <c r="P726" s="20"/>
      <c r="Q726" s="20"/>
      <c r="R726" s="20"/>
      <c r="S726" s="86">
        <v>45208.0</v>
      </c>
      <c r="T726" s="20">
        <f t="shared" ref="T726:V726" si="7237">(1+B726)*1</f>
        <v>1.057</v>
      </c>
      <c r="U726" s="20">
        <f t="shared" si="7237"/>
        <v>1.0611</v>
      </c>
      <c r="V726" s="20">
        <f t="shared" si="7237"/>
        <v>1.0626</v>
      </c>
      <c r="W726" s="91">
        <f t="shared" ref="W726:X726" si="7238">(1+E726)*$L726</f>
        <v>0.990322424</v>
      </c>
      <c r="X726" s="91">
        <f t="shared" si="7238"/>
        <v>0.993048056</v>
      </c>
      <c r="Y726" s="91">
        <f t="shared" ref="Y726:Z726" si="7239">(1+G726)*$M726</f>
        <v>150.205702</v>
      </c>
      <c r="Z726" s="91">
        <f t="shared" si="7239"/>
        <v>151.3745544</v>
      </c>
      <c r="AA726" s="20"/>
      <c r="AB726" s="86">
        <v>45208.0</v>
      </c>
      <c r="AC726" s="92">
        <f t="shared" ref="AC726:AI726" si="7240">LN(T726/T725)</f>
        <v>0</v>
      </c>
      <c r="AD726" s="92">
        <f t="shared" si="7240"/>
        <v>0</v>
      </c>
      <c r="AE726" s="92">
        <f t="shared" si="7240"/>
        <v>0</v>
      </c>
      <c r="AF726" s="92">
        <f t="shared" si="7240"/>
        <v>0.001565062234</v>
      </c>
      <c r="AG726" s="92">
        <f t="shared" si="7240"/>
        <v>0.001287828041</v>
      </c>
      <c r="AH726" s="92">
        <f t="shared" si="7240"/>
        <v>-0.005840706745</v>
      </c>
      <c r="AI726" s="92">
        <f t="shared" si="7240"/>
        <v>-0.005840706745</v>
      </c>
      <c r="AJ726" s="20"/>
      <c r="AK726" s="20">
        <f t="shared" ref="AK726:AQ726" si="7241">AC726*AC726</f>
        <v>0</v>
      </c>
      <c r="AL726" s="20">
        <f t="shared" si="7241"/>
        <v>0</v>
      </c>
      <c r="AM726" s="20">
        <f t="shared" si="7241"/>
        <v>0</v>
      </c>
      <c r="AN726" s="20">
        <f t="shared" si="7241"/>
        <v>0.000002449419796</v>
      </c>
      <c r="AO726" s="20">
        <f t="shared" si="7241"/>
        <v>0.000001658501062</v>
      </c>
      <c r="AP726" s="20">
        <f t="shared" si="7241"/>
        <v>0.00003411385529</v>
      </c>
      <c r="AQ726" s="20">
        <f t="shared" si="7241"/>
        <v>0.00003411385529</v>
      </c>
      <c r="AR726" s="20"/>
      <c r="AS726" s="20">
        <f t="shared" ref="AS726:AX726" si="7242">$AC726*AD726</f>
        <v>0</v>
      </c>
      <c r="AT726" s="20">
        <f t="shared" si="7242"/>
        <v>0</v>
      </c>
      <c r="AU726" s="20">
        <f t="shared" si="7242"/>
        <v>0</v>
      </c>
      <c r="AV726" s="20">
        <f t="shared" si="7242"/>
        <v>0</v>
      </c>
      <c r="AW726" s="20">
        <f t="shared" si="7242"/>
        <v>0</v>
      </c>
      <c r="AX726" s="20">
        <f t="shared" si="7242"/>
        <v>0</v>
      </c>
      <c r="AY726" s="20"/>
      <c r="AZ726" s="20">
        <f t="shared" ref="AZ726:BD726" si="7243">$AD726*AE726</f>
        <v>0</v>
      </c>
      <c r="BA726" s="20">
        <f t="shared" si="7243"/>
        <v>0</v>
      </c>
      <c r="BB726" s="20">
        <f t="shared" si="7243"/>
        <v>0</v>
      </c>
      <c r="BC726" s="20">
        <f t="shared" si="7243"/>
        <v>0</v>
      </c>
      <c r="BD726" s="20">
        <f t="shared" si="7243"/>
        <v>0</v>
      </c>
      <c r="BE726" s="20"/>
      <c r="BF726" s="20">
        <f t="shared" ref="BF726:BI726" si="7244">$AE726*AF726</f>
        <v>0</v>
      </c>
      <c r="BG726" s="20">
        <f t="shared" si="7244"/>
        <v>0</v>
      </c>
      <c r="BH726" s="20">
        <f t="shared" si="7244"/>
        <v>0</v>
      </c>
      <c r="BI726" s="20">
        <f t="shared" si="7244"/>
        <v>0</v>
      </c>
      <c r="BJ726" s="20"/>
      <c r="BK726" s="20">
        <f t="shared" ref="BK726:BM726" si="7245">$AF726*AG726</f>
        <v>0.00000201553103</v>
      </c>
      <c r="BL726" s="20">
        <f t="shared" si="7245"/>
        <v>-0.000009141069546</v>
      </c>
      <c r="BM726" s="20">
        <f t="shared" si="7245"/>
        <v>-0.000009141069546</v>
      </c>
      <c r="BN726" s="20"/>
      <c r="BO726" s="20">
        <f t="shared" ref="BO726:BP726" si="7246">$AG726*AH726</f>
        <v>-0.000007521825924</v>
      </c>
      <c r="BP726" s="20">
        <f t="shared" si="7246"/>
        <v>-0.000007521825924</v>
      </c>
      <c r="BQ726" s="20"/>
      <c r="BR726" s="20">
        <f t="shared" si="27"/>
        <v>0.00003411385529</v>
      </c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/>
      <c r="CP726" s="20"/>
      <c r="CQ726" s="20"/>
      <c r="CR726" s="20"/>
      <c r="CS726" s="20"/>
      <c r="CT726" s="20"/>
      <c r="CU726" s="20"/>
      <c r="CV726" s="20"/>
      <c r="CW726" s="20"/>
      <c r="CX726" s="20"/>
      <c r="CY726" s="20"/>
      <c r="CZ726" s="20"/>
      <c r="DA726" s="20"/>
      <c r="DB726" s="20"/>
      <c r="DC726" s="20"/>
      <c r="DD726" s="20"/>
      <c r="DE726" s="20"/>
    </row>
    <row r="727" ht="15.75" customHeight="1">
      <c r="A727" s="86">
        <v>45209.0</v>
      </c>
      <c r="B727" s="490">
        <v>0.056100000000000004</v>
      </c>
      <c r="C727" s="490">
        <v>0.060599999999999994</v>
      </c>
      <c r="D727" s="490">
        <v>0.0621</v>
      </c>
      <c r="E727" s="20">
        <v>0.04596</v>
      </c>
      <c r="F727" s="20">
        <v>0.04901</v>
      </c>
      <c r="G727" s="20">
        <v>0.01129</v>
      </c>
      <c r="H727" s="20">
        <v>0.01863</v>
      </c>
      <c r="I727" s="20" t="s">
        <v>185</v>
      </c>
      <c r="J727" s="20"/>
      <c r="K727" s="86">
        <v>45209.0</v>
      </c>
      <c r="L727" s="89">
        <v>0.943</v>
      </c>
      <c r="M727" s="89">
        <v>148.72</v>
      </c>
      <c r="N727" s="20"/>
      <c r="O727" s="20"/>
      <c r="P727" s="20"/>
      <c r="Q727" s="20"/>
      <c r="R727" s="20"/>
      <c r="S727" s="86">
        <v>45209.0</v>
      </c>
      <c r="T727" s="20">
        <f t="shared" ref="T727:V727" si="7247">(1+B727)*1</f>
        <v>1.0561</v>
      </c>
      <c r="U727" s="20">
        <f t="shared" si="7247"/>
        <v>1.0606</v>
      </c>
      <c r="V727" s="20">
        <f t="shared" si="7247"/>
        <v>1.0621</v>
      </c>
      <c r="W727" s="91">
        <f t="shared" ref="W727:X727" si="7248">(1+E727)*$L727</f>
        <v>0.98634028</v>
      </c>
      <c r="X727" s="91">
        <f t="shared" si="7248"/>
        <v>0.98921643</v>
      </c>
      <c r="Y727" s="91">
        <f t="shared" ref="Y727:Z727" si="7249">(1+G727)*$M727</f>
        <v>150.3990488</v>
      </c>
      <c r="Z727" s="91">
        <f t="shared" si="7249"/>
        <v>151.4906536</v>
      </c>
      <c r="AA727" s="20"/>
      <c r="AB727" s="86">
        <v>45209.0</v>
      </c>
      <c r="AC727" s="92">
        <f t="shared" ref="AC727:AI727" si="7250">LN(T727/T726)</f>
        <v>-0.0008518291178</v>
      </c>
      <c r="AD727" s="92">
        <f t="shared" si="7250"/>
        <v>-0.0004713201765</v>
      </c>
      <c r="AE727" s="92">
        <f t="shared" si="7250"/>
        <v>-0.0004706546893</v>
      </c>
      <c r="AF727" s="92">
        <f t="shared" si="7250"/>
        <v>-0.004029164287</v>
      </c>
      <c r="AG727" s="92">
        <f t="shared" si="7250"/>
        <v>-0.003865912747</v>
      </c>
      <c r="AH727" s="92">
        <f t="shared" si="7250"/>
        <v>0.001286385702</v>
      </c>
      <c r="AI727" s="92">
        <f t="shared" si="7250"/>
        <v>0.0007666724511</v>
      </c>
      <c r="AJ727" s="20"/>
      <c r="AK727" s="20">
        <f t="shared" ref="AK727:AQ727" si="7251">AC727*AC727</f>
        <v>0.0000007256128459</v>
      </c>
      <c r="AL727" s="20">
        <f t="shared" si="7251"/>
        <v>0.0000002221427088</v>
      </c>
      <c r="AM727" s="20">
        <f t="shared" si="7251"/>
        <v>0.0000002215158366</v>
      </c>
      <c r="AN727" s="20">
        <f t="shared" si="7251"/>
        <v>0.00001623416485</v>
      </c>
      <c r="AO727" s="20">
        <f t="shared" si="7251"/>
        <v>0.00001494528137</v>
      </c>
      <c r="AP727" s="20">
        <f t="shared" si="7251"/>
        <v>0.000001654788174</v>
      </c>
      <c r="AQ727" s="20">
        <f t="shared" si="7251"/>
        <v>0.0000005877866473</v>
      </c>
      <c r="AR727" s="20"/>
      <c r="AS727" s="20">
        <f t="shared" ref="AS727:AX727" si="7252">$AC727*AD727</f>
        <v>0.0000004014842502</v>
      </c>
      <c r="AT727" s="20">
        <f t="shared" si="7252"/>
        <v>0.0000004009173688</v>
      </c>
      <c r="AU727" s="20">
        <f t="shared" si="7252"/>
        <v>0.00000343215946</v>
      </c>
      <c r="AV727" s="20">
        <f t="shared" si="7252"/>
        <v>0.000003293097045</v>
      </c>
      <c r="AW727" s="20">
        <f t="shared" si="7252"/>
        <v>-0.000001095780798</v>
      </c>
      <c r="AX727" s="20">
        <f t="shared" si="7252"/>
        <v>-0.0000006530739177</v>
      </c>
      <c r="AY727" s="20"/>
      <c r="AZ727" s="20">
        <f t="shared" ref="AZ727:BD727" si="7253">$AD727*AE727</f>
        <v>0.0000002218290513</v>
      </c>
      <c r="BA727" s="20">
        <f t="shared" si="7253"/>
        <v>0.000001899026423</v>
      </c>
      <c r="BB727" s="20">
        <f t="shared" si="7253"/>
        <v>0.000001822082678</v>
      </c>
      <c r="BC727" s="20">
        <f t="shared" si="7253"/>
        <v>-0.000000606299536</v>
      </c>
      <c r="BD727" s="20">
        <f t="shared" si="7253"/>
        <v>-0.000000361348195</v>
      </c>
      <c r="BE727" s="20"/>
      <c r="BF727" s="20">
        <f t="shared" ref="BF727:BI727" si="7254">$AE727*AF727</f>
        <v>0.000001896345066</v>
      </c>
      <c r="BG727" s="20">
        <f t="shared" si="7254"/>
        <v>0.000001819509963</v>
      </c>
      <c r="BH727" s="20">
        <f t="shared" si="7254"/>
        <v>-0.0000006054434629</v>
      </c>
      <c r="BI727" s="20">
        <f t="shared" si="7254"/>
        <v>-0.0000003608379843</v>
      </c>
      <c r="BJ727" s="20"/>
      <c r="BK727" s="20">
        <f t="shared" ref="BK727:BM727" si="7255">$AF727*AG727</f>
        <v>0.00001557639758</v>
      </c>
      <c r="BL727" s="20">
        <f t="shared" si="7255"/>
        <v>-0.000005183059329</v>
      </c>
      <c r="BM727" s="20">
        <f t="shared" si="7255"/>
        <v>-0.00000308904926</v>
      </c>
      <c r="BN727" s="20"/>
      <c r="BO727" s="20">
        <f t="shared" ref="BO727:BP727" si="7256">$AG727*AH727</f>
        <v>-0.000004973054882</v>
      </c>
      <c r="BP727" s="20">
        <f t="shared" si="7256"/>
        <v>-0.000002963888801</v>
      </c>
      <c r="BQ727" s="20"/>
      <c r="BR727" s="20">
        <f t="shared" si="27"/>
        <v>0.0000009862364791</v>
      </c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/>
      <c r="CP727" s="20"/>
      <c r="CQ727" s="20"/>
      <c r="CR727" s="20"/>
      <c r="CS727" s="20"/>
      <c r="CT727" s="20"/>
      <c r="CU727" s="20"/>
      <c r="CV727" s="20"/>
      <c r="CW727" s="20"/>
      <c r="CX727" s="20"/>
      <c r="CY727" s="20"/>
      <c r="CZ727" s="20"/>
      <c r="DA727" s="20"/>
      <c r="DB727" s="20"/>
      <c r="DC727" s="20"/>
      <c r="DD727" s="20"/>
      <c r="DE727" s="20"/>
    </row>
    <row r="728" ht="15.75" customHeight="1">
      <c r="A728" s="86">
        <v>45210.0</v>
      </c>
      <c r="B728" s="490">
        <v>0.0552</v>
      </c>
      <c r="C728" s="490">
        <v>0.0596</v>
      </c>
      <c r="D728" s="490">
        <v>0.0611</v>
      </c>
      <c r="E728" s="20">
        <v>0.0454</v>
      </c>
      <c r="F728" s="20">
        <v>0.04845</v>
      </c>
      <c r="G728" s="20">
        <v>0.01125</v>
      </c>
      <c r="H728" s="20">
        <v>0.01838</v>
      </c>
      <c r="I728" s="20" t="s">
        <v>185</v>
      </c>
      <c r="J728" s="20"/>
      <c r="K728" s="86">
        <v>45210.0</v>
      </c>
      <c r="L728" s="89">
        <v>0.9417</v>
      </c>
      <c r="M728" s="89">
        <v>149.18</v>
      </c>
      <c r="N728" s="20"/>
      <c r="O728" s="20"/>
      <c r="P728" s="20"/>
      <c r="Q728" s="20"/>
      <c r="R728" s="20"/>
      <c r="S728" s="86">
        <v>45210.0</v>
      </c>
      <c r="T728" s="20">
        <f t="shared" ref="T728:V728" si="7257">(1+B728)*1</f>
        <v>1.0552</v>
      </c>
      <c r="U728" s="20">
        <f t="shared" si="7257"/>
        <v>1.0596</v>
      </c>
      <c r="V728" s="20">
        <f t="shared" si="7257"/>
        <v>1.0611</v>
      </c>
      <c r="W728" s="91">
        <f t="shared" ref="W728:X728" si="7258">(1+E728)*$L728</f>
        <v>0.98445318</v>
      </c>
      <c r="X728" s="91">
        <f t="shared" si="7258"/>
        <v>0.987325365</v>
      </c>
      <c r="Y728" s="91">
        <f t="shared" ref="Y728:Z728" si="7259">(1+G728)*$M728</f>
        <v>150.858275</v>
      </c>
      <c r="Z728" s="91">
        <f t="shared" si="7259"/>
        <v>151.9219284</v>
      </c>
      <c r="AA728" s="20"/>
      <c r="AB728" s="86">
        <v>45210.0</v>
      </c>
      <c r="AC728" s="92">
        <f t="shared" ref="AC728:AI728" si="7260">LN(T728/T727)</f>
        <v>-0.0008525553493</v>
      </c>
      <c r="AD728" s="92">
        <f t="shared" si="7260"/>
        <v>-0.0009433073051</v>
      </c>
      <c r="AE728" s="92">
        <f t="shared" si="7260"/>
        <v>-0.0009419744479</v>
      </c>
      <c r="AF728" s="92">
        <f t="shared" si="7260"/>
        <v>-0.001915066815</v>
      </c>
      <c r="AG728" s="92">
        <f t="shared" si="7260"/>
        <v>-0.001913509324</v>
      </c>
      <c r="AH728" s="92">
        <f t="shared" si="7260"/>
        <v>0.00304873289</v>
      </c>
      <c r="AI728" s="92">
        <f t="shared" si="7260"/>
        <v>0.002842829309</v>
      </c>
      <c r="AJ728" s="20"/>
      <c r="AK728" s="20">
        <f t="shared" ref="AK728:AQ728" si="7261">AC728*AC728</f>
        <v>0.0000007268506237</v>
      </c>
      <c r="AL728" s="20">
        <f t="shared" si="7261"/>
        <v>0.0000008898286719</v>
      </c>
      <c r="AM728" s="20">
        <f t="shared" si="7261"/>
        <v>0.0000008873158606</v>
      </c>
      <c r="AN728" s="20">
        <f t="shared" si="7261"/>
        <v>0.000003667480904</v>
      </c>
      <c r="AO728" s="20">
        <f t="shared" si="7261"/>
        <v>0.000003661517933</v>
      </c>
      <c r="AP728" s="20">
        <f t="shared" si="7261"/>
        <v>0.000009294772234</v>
      </c>
      <c r="AQ728" s="20">
        <f t="shared" si="7261"/>
        <v>0.000008081678482</v>
      </c>
      <c r="AR728" s="20"/>
      <c r="AS728" s="20">
        <f t="shared" ref="AS728:AX728" si="7262">$AC728*AD728</f>
        <v>0.000000804221689</v>
      </c>
      <c r="AT728" s="20">
        <f t="shared" si="7262"/>
        <v>0.0000008030853545</v>
      </c>
      <c r="AU728" s="20">
        <f t="shared" si="7262"/>
        <v>0.000001632700457</v>
      </c>
      <c r="AV728" s="20">
        <f t="shared" si="7262"/>
        <v>0.00000163137261</v>
      </c>
      <c r="AW728" s="20">
        <f t="shared" si="7262"/>
        <v>-0.000002599213534</v>
      </c>
      <c r="AX728" s="20">
        <f t="shared" si="7262"/>
        <v>-0.000002423669335</v>
      </c>
      <c r="AY728" s="20"/>
      <c r="AZ728" s="20">
        <f t="shared" ref="AZ728:BD728" si="7263">$AD728*AE728</f>
        <v>0.000000888571378</v>
      </c>
      <c r="BA728" s="20">
        <f t="shared" si="7263"/>
        <v>0.000001806496516</v>
      </c>
      <c r="BB728" s="20">
        <f t="shared" si="7263"/>
        <v>0.000001805027324</v>
      </c>
      <c r="BC728" s="20">
        <f t="shared" si="7263"/>
        <v>-0.000002875892006</v>
      </c>
      <c r="BD728" s="20">
        <f t="shared" si="7263"/>
        <v>-0.000002681661655</v>
      </c>
      <c r="BE728" s="20"/>
      <c r="BF728" s="20">
        <f t="shared" ref="BF728:BI728" si="7264">$AE728*AF728</f>
        <v>0.000001803944005</v>
      </c>
      <c r="BG728" s="20">
        <f t="shared" si="7264"/>
        <v>0.000001802476889</v>
      </c>
      <c r="BH728" s="20">
        <f t="shared" si="7264"/>
        <v>-0.000002871828481</v>
      </c>
      <c r="BI728" s="20">
        <f t="shared" si="7264"/>
        <v>-0.000002677872569</v>
      </c>
      <c r="BJ728" s="20"/>
      <c r="BK728" s="20">
        <f t="shared" ref="BK728:BM728" si="7265">$AF728*AG728</f>
        <v>0.000003664498206</v>
      </c>
      <c r="BL728" s="20">
        <f t="shared" si="7265"/>
        <v>-0.000005838527184</v>
      </c>
      <c r="BM728" s="20">
        <f t="shared" si="7265"/>
        <v>-0.000005444208069</v>
      </c>
      <c r="BN728" s="20"/>
      <c r="BO728" s="20">
        <f t="shared" ref="BO728:BP728" si="7266">$AG728*AH728</f>
        <v>-0.000005833778811</v>
      </c>
      <c r="BP728" s="20">
        <f t="shared" si="7266"/>
        <v>-0.00000543978039</v>
      </c>
      <c r="BQ728" s="20"/>
      <c r="BR728" s="20">
        <f t="shared" si="27"/>
        <v>0.000008667027216</v>
      </c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/>
      <c r="CP728" s="20"/>
      <c r="CQ728" s="20"/>
      <c r="CR728" s="20"/>
      <c r="CS728" s="20"/>
      <c r="CT728" s="20"/>
      <c r="CU728" s="20"/>
      <c r="CV728" s="20"/>
      <c r="CW728" s="20"/>
      <c r="CX728" s="20"/>
      <c r="CY728" s="20"/>
      <c r="CZ728" s="20"/>
      <c r="DA728" s="20"/>
      <c r="DB728" s="20"/>
      <c r="DC728" s="20"/>
      <c r="DD728" s="20"/>
      <c r="DE728" s="20"/>
    </row>
    <row r="729" ht="15.75" customHeight="1">
      <c r="A729" s="86">
        <v>45211.0</v>
      </c>
      <c r="B729" s="490">
        <v>0.055</v>
      </c>
      <c r="C729" s="490">
        <v>0.0592</v>
      </c>
      <c r="D729" s="490">
        <v>0.0608</v>
      </c>
      <c r="E729" s="20">
        <v>0.04548</v>
      </c>
      <c r="F729" s="20">
        <v>0.048440000000000004</v>
      </c>
      <c r="G729" s="20">
        <v>0.011160000000000002</v>
      </c>
      <c r="H729" s="20">
        <v>0.01808</v>
      </c>
      <c r="I729" s="20" t="s">
        <v>185</v>
      </c>
      <c r="J729" s="20"/>
      <c r="K729" s="86">
        <v>45211.0</v>
      </c>
      <c r="L729" s="89">
        <v>0.9499</v>
      </c>
      <c r="M729" s="89">
        <v>149.82</v>
      </c>
      <c r="N729" s="20"/>
      <c r="O729" s="20"/>
      <c r="P729" s="20"/>
      <c r="Q729" s="20"/>
      <c r="R729" s="20"/>
      <c r="S729" s="86">
        <v>45211.0</v>
      </c>
      <c r="T729" s="20">
        <f t="shared" ref="T729:V729" si="7267">(1+B729)*1</f>
        <v>1.055</v>
      </c>
      <c r="U729" s="20">
        <f t="shared" si="7267"/>
        <v>1.0592</v>
      </c>
      <c r="V729" s="20">
        <f t="shared" si="7267"/>
        <v>1.0608</v>
      </c>
      <c r="W729" s="91">
        <f t="shared" ref="W729:X729" si="7268">(1+E729)*$L729</f>
        <v>0.993101452</v>
      </c>
      <c r="X729" s="91">
        <f t="shared" si="7268"/>
        <v>0.995913156</v>
      </c>
      <c r="Y729" s="91">
        <f t="shared" ref="Y729:Z729" si="7269">(1+G729)*$M729</f>
        <v>151.4919912</v>
      </c>
      <c r="Z729" s="91">
        <f t="shared" si="7269"/>
        <v>152.5287456</v>
      </c>
      <c r="AA729" s="20"/>
      <c r="AB729" s="86">
        <v>45211.0</v>
      </c>
      <c r="AC729" s="92">
        <f t="shared" ref="AC729:AI729" si="7270">LN(T729/T728)</f>
        <v>-0.0001895554929</v>
      </c>
      <c r="AD729" s="92">
        <f t="shared" si="7270"/>
        <v>-0.0003775722152</v>
      </c>
      <c r="AE729" s="92">
        <f t="shared" si="7270"/>
        <v>-0.0002827654479</v>
      </c>
      <c r="AF729" s="92">
        <f t="shared" si="7270"/>
        <v>0.008746486184</v>
      </c>
      <c r="AG729" s="92">
        <f t="shared" si="7270"/>
        <v>0.008660425445</v>
      </c>
      <c r="AH729" s="92">
        <f t="shared" si="7270"/>
        <v>0.004191940268</v>
      </c>
      <c r="AI729" s="92">
        <f t="shared" si="7270"/>
        <v>0.003986314076</v>
      </c>
      <c r="AJ729" s="20"/>
      <c r="AK729" s="20">
        <f t="shared" ref="AK729:AQ729" si="7271">AC729*AC729</f>
        <v>0.0000000359312849</v>
      </c>
      <c r="AL729" s="20">
        <f t="shared" si="7271"/>
        <v>0.0000001425607777</v>
      </c>
      <c r="AM729" s="20">
        <f t="shared" si="7271"/>
        <v>0.00000007995629855</v>
      </c>
      <c r="AN729" s="20">
        <f t="shared" si="7271"/>
        <v>0.00007650102057</v>
      </c>
      <c r="AO729" s="20">
        <f t="shared" si="7271"/>
        <v>0.00007500296889</v>
      </c>
      <c r="AP729" s="20">
        <f t="shared" si="7271"/>
        <v>0.00001757236321</v>
      </c>
      <c r="AQ729" s="20">
        <f t="shared" si="7271"/>
        <v>0.00001589069991</v>
      </c>
      <c r="AR729" s="20"/>
      <c r="AS729" s="20">
        <f t="shared" ref="AS729:AX729" si="7272">$AC729*AD729</f>
        <v>0.00000007157088737</v>
      </c>
      <c r="AT729" s="20">
        <f t="shared" si="7272"/>
        <v>0.00000005359974387</v>
      </c>
      <c r="AU729" s="20">
        <f t="shared" si="7272"/>
        <v>-0.0000016579445</v>
      </c>
      <c r="AV729" s="20">
        <f t="shared" si="7272"/>
        <v>-0.000001641631214</v>
      </c>
      <c r="AW729" s="20">
        <f t="shared" si="7272"/>
        <v>-0.0000007946053039</v>
      </c>
      <c r="AX729" s="20">
        <f t="shared" si="7272"/>
        <v>-0.0000007556277296</v>
      </c>
      <c r="AY729" s="20"/>
      <c r="AZ729" s="20">
        <f t="shared" ref="AZ729:BD729" si="7273">$AD729*AE729</f>
        <v>0.0000001067643766</v>
      </c>
      <c r="BA729" s="20">
        <f t="shared" si="7273"/>
        <v>-0.000003302430163</v>
      </c>
      <c r="BB729" s="20">
        <f t="shared" si="7273"/>
        <v>-0.00000326993602</v>
      </c>
      <c r="BC729" s="20">
        <f t="shared" si="7273"/>
        <v>-0.000001582760173</v>
      </c>
      <c r="BD729" s="20">
        <f t="shared" si="7273"/>
        <v>-0.000001505121436</v>
      </c>
      <c r="BE729" s="20"/>
      <c r="BF729" s="20">
        <f t="shared" ref="BF729:BI729" si="7274">$AE729*AF729</f>
        <v>-0.000002473204084</v>
      </c>
      <c r="BG729" s="20">
        <f t="shared" si="7274"/>
        <v>-0.00000244886908</v>
      </c>
      <c r="BH729" s="20">
        <f t="shared" si="7274"/>
        <v>-0.000001185335868</v>
      </c>
      <c r="BI729" s="20">
        <f t="shared" si="7274"/>
        <v>-0.000001127191885</v>
      </c>
      <c r="BJ729" s="20"/>
      <c r="BK729" s="20">
        <f t="shared" ref="BK729:BM729" si="7275">$AF729*AG729</f>
        <v>0.00007574829151</v>
      </c>
      <c r="BL729" s="20">
        <f t="shared" si="7275"/>
        <v>0.00003666474764</v>
      </c>
      <c r="BM729" s="20">
        <f t="shared" si="7275"/>
        <v>0.00003486624099</v>
      </c>
      <c r="BN729" s="20"/>
      <c r="BO729" s="20">
        <f t="shared" ref="BO729:BP729" si="7276">$AG729*AH729</f>
        <v>0.00003630398616</v>
      </c>
      <c r="BP729" s="20">
        <f t="shared" si="7276"/>
        <v>0.00003452317585</v>
      </c>
      <c r="BQ729" s="20"/>
      <c r="BR729" s="20">
        <f t="shared" si="27"/>
        <v>0.0000167103905</v>
      </c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/>
      <c r="CP729" s="20"/>
      <c r="CQ729" s="20"/>
      <c r="CR729" s="20"/>
      <c r="CS729" s="20"/>
      <c r="CT729" s="20"/>
      <c r="CU729" s="20"/>
      <c r="CV729" s="20"/>
      <c r="CW729" s="20"/>
      <c r="CX729" s="20"/>
      <c r="CY729" s="20"/>
      <c r="CZ729" s="20"/>
      <c r="DA729" s="20"/>
      <c r="DB729" s="20"/>
      <c r="DC729" s="20"/>
      <c r="DD729" s="20"/>
      <c r="DE729" s="20"/>
    </row>
    <row r="730" ht="15.75" customHeight="1">
      <c r="A730" s="86">
        <v>45212.0</v>
      </c>
      <c r="B730" s="490">
        <v>0.0554</v>
      </c>
      <c r="C730" s="490">
        <v>0.06</v>
      </c>
      <c r="D730" s="490">
        <v>0.061500000000000006</v>
      </c>
      <c r="E730" s="20">
        <v>0.04563</v>
      </c>
      <c r="F730" s="20">
        <v>0.04853</v>
      </c>
      <c r="G730" s="20">
        <v>0.01119</v>
      </c>
      <c r="H730" s="20">
        <v>0.018009999999999998</v>
      </c>
      <c r="I730" s="20" t="s">
        <v>185</v>
      </c>
      <c r="J730" s="20"/>
      <c r="K730" s="86">
        <v>45212.0</v>
      </c>
      <c r="L730" s="89">
        <v>0.952</v>
      </c>
      <c r="M730" s="89">
        <v>149.63</v>
      </c>
      <c r="N730" s="20"/>
      <c r="O730" s="20"/>
      <c r="P730" s="20"/>
      <c r="Q730" s="20"/>
      <c r="R730" s="20"/>
      <c r="S730" s="86">
        <v>45212.0</v>
      </c>
      <c r="T730" s="20">
        <f t="shared" ref="T730:V730" si="7277">(1+B730)*1</f>
        <v>1.0554</v>
      </c>
      <c r="U730" s="20">
        <f t="shared" si="7277"/>
        <v>1.06</v>
      </c>
      <c r="V730" s="20">
        <f t="shared" si="7277"/>
        <v>1.0615</v>
      </c>
      <c r="W730" s="91">
        <f t="shared" ref="W730:X730" si="7278">(1+E730)*$L730</f>
        <v>0.99543976</v>
      </c>
      <c r="X730" s="91">
        <f t="shared" si="7278"/>
        <v>0.99820056</v>
      </c>
      <c r="Y730" s="91">
        <f t="shared" ref="Y730:Z730" si="7279">(1+G730)*$M730</f>
        <v>151.3043597</v>
      </c>
      <c r="Z730" s="91">
        <f t="shared" si="7279"/>
        <v>152.3248363</v>
      </c>
      <c r="AA730" s="20"/>
      <c r="AB730" s="86">
        <v>45212.0</v>
      </c>
      <c r="AC730" s="92">
        <f t="shared" ref="AC730:AI730" si="7280">LN(T730/T729)</f>
        <v>0.0003790750614</v>
      </c>
      <c r="AD730" s="92">
        <f t="shared" si="7280"/>
        <v>0.0007550019234</v>
      </c>
      <c r="AE730" s="92">
        <f t="shared" si="7280"/>
        <v>0.0006596617117</v>
      </c>
      <c r="AF730" s="92">
        <f t="shared" si="7280"/>
        <v>0.002351783371</v>
      </c>
      <c r="AG730" s="92">
        <f t="shared" si="7280"/>
        <v>0.002294157033</v>
      </c>
      <c r="AH730" s="92">
        <f t="shared" si="7280"/>
        <v>-0.001239324869</v>
      </c>
      <c r="AI730" s="92">
        <f t="shared" si="7280"/>
        <v>-0.001337752564</v>
      </c>
      <c r="AJ730" s="20"/>
      <c r="AK730" s="20">
        <f t="shared" ref="AK730:AQ730" si="7281">AC730*AC730</f>
        <v>0.0000001436979022</v>
      </c>
      <c r="AL730" s="20">
        <f t="shared" si="7281"/>
        <v>0.0000005700279043</v>
      </c>
      <c r="AM730" s="20">
        <f t="shared" si="7281"/>
        <v>0.0000004351535739</v>
      </c>
      <c r="AN730" s="20">
        <f t="shared" si="7281"/>
        <v>0.000005530885025</v>
      </c>
      <c r="AO730" s="20">
        <f t="shared" si="7281"/>
        <v>0.000005263156493</v>
      </c>
      <c r="AP730" s="20">
        <f t="shared" si="7281"/>
        <v>0.000001535926132</v>
      </c>
      <c r="AQ730" s="20">
        <f t="shared" si="7281"/>
        <v>0.000001789581922</v>
      </c>
      <c r="AR730" s="20"/>
      <c r="AS730" s="20">
        <f t="shared" ref="AS730:AX730" si="7282">$AC730*AD730</f>
        <v>0.0000002862024005</v>
      </c>
      <c r="AT730" s="20">
        <f t="shared" si="7282"/>
        <v>0.0000002500613039</v>
      </c>
      <c r="AU730" s="20">
        <f t="shared" si="7282"/>
        <v>0.0000008915024259</v>
      </c>
      <c r="AV730" s="20">
        <f t="shared" si="7282"/>
        <v>0.0000008696577182</v>
      </c>
      <c r="AW730" s="20">
        <f t="shared" si="7282"/>
        <v>-0.000000469797151</v>
      </c>
      <c r="AX730" s="20">
        <f t="shared" si="7282"/>
        <v>-0.0000005071086353</v>
      </c>
      <c r="AY730" s="20"/>
      <c r="AZ730" s="20">
        <f t="shared" ref="AZ730:BD730" si="7283">$AD730*AE730</f>
        <v>0.0000004980458611</v>
      </c>
      <c r="BA730" s="20">
        <f t="shared" si="7283"/>
        <v>0.000001775600969</v>
      </c>
      <c r="BB730" s="20">
        <f t="shared" si="7283"/>
        <v>0.000001732092973</v>
      </c>
      <c r="BC730" s="20">
        <f t="shared" si="7283"/>
        <v>-0.0000009356926601</v>
      </c>
      <c r="BD730" s="20">
        <f t="shared" si="7283"/>
        <v>-0.000001010005759</v>
      </c>
      <c r="BE730" s="20"/>
      <c r="BF730" s="20">
        <f t="shared" ref="BF730:BI730" si="7284">$AE730*AF730</f>
        <v>0.000001551381444</v>
      </c>
      <c r="BG730" s="20">
        <f t="shared" si="7284"/>
        <v>0.000001513367555</v>
      </c>
      <c r="BH730" s="20">
        <f t="shared" si="7284"/>
        <v>-0.0000008175351647</v>
      </c>
      <c r="BI730" s="20">
        <f t="shared" si="7284"/>
        <v>-0.0000008824641462</v>
      </c>
      <c r="BJ730" s="20"/>
      <c r="BK730" s="20">
        <f t="shared" ref="BK730:BM730" si="7285">$AF730*AG730</f>
        <v>0.000005395360362</v>
      </c>
      <c r="BL730" s="20">
        <f t="shared" si="7285"/>
        <v>-0.000002914623619</v>
      </c>
      <c r="BM730" s="20">
        <f t="shared" si="7285"/>
        <v>-0.000003146104235</v>
      </c>
      <c r="BN730" s="20"/>
      <c r="BO730" s="20">
        <f t="shared" ref="BO730:BP730" si="7286">$AG730*AH730</f>
        <v>-0.000002843205865</v>
      </c>
      <c r="BP730" s="20">
        <f t="shared" si="7286"/>
        <v>-0.000003069014453</v>
      </c>
      <c r="BQ730" s="20"/>
      <c r="BR730" s="20">
        <f t="shared" si="27"/>
        <v>0.000001657910022</v>
      </c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20"/>
      <c r="CU730" s="20"/>
      <c r="CV730" s="20"/>
      <c r="CW730" s="20"/>
      <c r="CX730" s="20"/>
      <c r="CY730" s="20"/>
      <c r="CZ730" s="20"/>
      <c r="DA730" s="20"/>
      <c r="DB730" s="20"/>
      <c r="DC730" s="20"/>
      <c r="DD730" s="20"/>
      <c r="DE730" s="20"/>
    </row>
    <row r="731" ht="15.75" customHeight="1">
      <c r="A731" s="86">
        <v>45215.0</v>
      </c>
      <c r="B731" s="490">
        <v>0.0555</v>
      </c>
      <c r="C731" s="490">
        <v>0.0604</v>
      </c>
      <c r="D731" s="490">
        <v>0.061799999999999994</v>
      </c>
      <c r="E731" s="20">
        <v>0.0458</v>
      </c>
      <c r="F731" s="20">
        <v>0.048659999999999995</v>
      </c>
      <c r="G731" s="20">
        <v>0.011430000000000001</v>
      </c>
      <c r="H731" s="20">
        <v>0.018189999999999998</v>
      </c>
      <c r="I731" s="20" t="s">
        <v>185</v>
      </c>
      <c r="J731" s="20"/>
      <c r="K731" s="86">
        <v>45215.0</v>
      </c>
      <c r="L731" s="89">
        <v>0.947</v>
      </c>
      <c r="M731" s="89">
        <v>149.53</v>
      </c>
      <c r="N731" s="20"/>
      <c r="O731" s="20"/>
      <c r="P731" s="20"/>
      <c r="Q731" s="20"/>
      <c r="R731" s="20"/>
      <c r="S731" s="86">
        <v>45215.0</v>
      </c>
      <c r="T731" s="20">
        <f t="shared" ref="T731:V731" si="7287">(1+B731)*1</f>
        <v>1.0555</v>
      </c>
      <c r="U731" s="20">
        <f t="shared" si="7287"/>
        <v>1.0604</v>
      </c>
      <c r="V731" s="20">
        <f t="shared" si="7287"/>
        <v>1.0618</v>
      </c>
      <c r="W731" s="91">
        <f t="shared" ref="W731:X731" si="7288">(1+E731)*$L731</f>
        <v>0.9903726</v>
      </c>
      <c r="X731" s="91">
        <f t="shared" si="7288"/>
        <v>0.99308102</v>
      </c>
      <c r="Y731" s="91">
        <f t="shared" ref="Y731:Z731" si="7289">(1+G731)*$M731</f>
        <v>151.2391279</v>
      </c>
      <c r="Z731" s="91">
        <f t="shared" si="7289"/>
        <v>152.2499507</v>
      </c>
      <c r="AA731" s="20"/>
      <c r="AB731" s="86">
        <v>45215.0</v>
      </c>
      <c r="AC731" s="92">
        <f t="shared" ref="AC731:AI731" si="7290">LN(T731/T730)</f>
        <v>0.00009474631681</v>
      </c>
      <c r="AD731" s="92">
        <f t="shared" si="7290"/>
        <v>0.0003772873088</v>
      </c>
      <c r="AE731" s="92">
        <f t="shared" si="7290"/>
        <v>0.0002825790063</v>
      </c>
      <c r="AF731" s="92">
        <f t="shared" si="7290"/>
        <v>-0.00510337341</v>
      </c>
      <c r="AG731" s="92">
        <f t="shared" si="7290"/>
        <v>-0.00514196619</v>
      </c>
      <c r="AH731" s="92">
        <f t="shared" si="7290"/>
        <v>-0.0004312226419</v>
      </c>
      <c r="AI731" s="92">
        <f t="shared" si="7290"/>
        <v>-0.0004917386777</v>
      </c>
      <c r="AJ731" s="20"/>
      <c r="AK731" s="20">
        <f t="shared" ref="AK731:AQ731" si="7291">AC731*AC731</f>
        <v>0.000000008976864549</v>
      </c>
      <c r="AL731" s="20">
        <f t="shared" si="7291"/>
        <v>0.0000001423457133</v>
      </c>
      <c r="AM731" s="20">
        <f t="shared" si="7291"/>
        <v>0.00000007985089478</v>
      </c>
      <c r="AN731" s="20">
        <f t="shared" si="7291"/>
        <v>0.00002604442016</v>
      </c>
      <c r="AO731" s="20">
        <f t="shared" si="7291"/>
        <v>0.0000264398163</v>
      </c>
      <c r="AP731" s="20">
        <f t="shared" si="7291"/>
        <v>0.0000001859529669</v>
      </c>
      <c r="AQ731" s="20">
        <f t="shared" si="7291"/>
        <v>0.0000002418069271</v>
      </c>
      <c r="AR731" s="20"/>
      <c r="AS731" s="20">
        <f t="shared" ref="AS731:AX731" si="7292">$AC731*AD731</f>
        <v>0.00000003574658288</v>
      </c>
      <c r="AT731" s="20">
        <f t="shared" si="7292"/>
        <v>0.00000002677332005</v>
      </c>
      <c r="AU731" s="20">
        <f t="shared" si="7292"/>
        <v>-0.0000004835258339</v>
      </c>
      <c r="AV731" s="20">
        <f t="shared" si="7292"/>
        <v>-0.0000004871823577</v>
      </c>
      <c r="AW731" s="20">
        <f t="shared" si="7292"/>
        <v>-0.00000004085675705</v>
      </c>
      <c r="AX731" s="20">
        <f t="shared" si="7292"/>
        <v>-0.00000004659042854</v>
      </c>
      <c r="AY731" s="20"/>
      <c r="AZ731" s="20">
        <f t="shared" ref="AZ731:BD731" si="7293">$AD731*AE731</f>
        <v>0.0000001066134728</v>
      </c>
      <c r="BA731" s="20">
        <f t="shared" si="7293"/>
        <v>-0.000001925438019</v>
      </c>
      <c r="BB731" s="20">
        <f t="shared" si="7293"/>
        <v>-0.000001939998586</v>
      </c>
      <c r="BC731" s="20">
        <f t="shared" si="7293"/>
        <v>-0.00000016269483</v>
      </c>
      <c r="BD731" s="20">
        <f t="shared" si="7293"/>
        <v>-0.0000001855267623</v>
      </c>
      <c r="BE731" s="20"/>
      <c r="BF731" s="20">
        <f t="shared" ref="BF731:BI731" si="7294">$AE731*AF731</f>
        <v>-0.000001442106187</v>
      </c>
      <c r="BG731" s="20">
        <f t="shared" si="7294"/>
        <v>-0.000001453011696</v>
      </c>
      <c r="BH731" s="20">
        <f t="shared" si="7294"/>
        <v>-0.0000001218544656</v>
      </c>
      <c r="BI731" s="20">
        <f t="shared" si="7294"/>
        <v>-0.0000001389550269</v>
      </c>
      <c r="BJ731" s="20"/>
      <c r="BK731" s="20">
        <f t="shared" ref="BK731:BM731" si="7295">$AF731*AG731</f>
        <v>0.00002624137353</v>
      </c>
      <c r="BL731" s="20">
        <f t="shared" si="7295"/>
        <v>0.000002200690165</v>
      </c>
      <c r="BM731" s="20">
        <f t="shared" si="7295"/>
        <v>0.000002509526092</v>
      </c>
      <c r="BN731" s="20"/>
      <c r="BO731" s="20">
        <f t="shared" ref="BO731:BP731" si="7296">$AG731*AH731</f>
        <v>0.000002217332245</v>
      </c>
      <c r="BP731" s="20">
        <f t="shared" si="7296"/>
        <v>0.000002528503655</v>
      </c>
      <c r="BQ731" s="20"/>
      <c r="BR731" s="20">
        <f t="shared" si="27"/>
        <v>0.0000002120488517</v>
      </c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20"/>
      <c r="CU731" s="20"/>
      <c r="CV731" s="20"/>
      <c r="CW731" s="20"/>
      <c r="CX731" s="20"/>
      <c r="CY731" s="20"/>
      <c r="CZ731" s="20"/>
      <c r="DA731" s="20"/>
      <c r="DB731" s="20"/>
      <c r="DC731" s="20"/>
      <c r="DD731" s="20"/>
      <c r="DE731" s="20"/>
    </row>
    <row r="732" ht="15.75" customHeight="1">
      <c r="A732" s="86">
        <v>45216.0</v>
      </c>
      <c r="B732" s="490">
        <v>0.0558</v>
      </c>
      <c r="C732" s="490">
        <v>0.060700000000000004</v>
      </c>
      <c r="D732" s="490">
        <v>0.0622</v>
      </c>
      <c r="E732" s="20">
        <v>0.045869999999999994</v>
      </c>
      <c r="F732" s="20">
        <v>0.0487</v>
      </c>
      <c r="G732" s="20">
        <v>0.0115</v>
      </c>
      <c r="H732" s="20">
        <v>0.018600000000000002</v>
      </c>
      <c r="I732" s="20" t="s">
        <v>185</v>
      </c>
      <c r="J732" s="20"/>
      <c r="K732" s="86">
        <v>45216.0</v>
      </c>
      <c r="L732" s="89">
        <v>0.9455</v>
      </c>
      <c r="M732" s="89">
        <v>149.84</v>
      </c>
      <c r="N732" s="20"/>
      <c r="O732" s="20"/>
      <c r="P732" s="20"/>
      <c r="Q732" s="20"/>
      <c r="R732" s="20"/>
      <c r="S732" s="86">
        <v>45216.0</v>
      </c>
      <c r="T732" s="20">
        <f t="shared" ref="T732:V732" si="7297">(1+B732)*1</f>
        <v>1.0558</v>
      </c>
      <c r="U732" s="20">
        <f t="shared" si="7297"/>
        <v>1.0607</v>
      </c>
      <c r="V732" s="20">
        <f t="shared" si="7297"/>
        <v>1.0622</v>
      </c>
      <c r="W732" s="91">
        <f t="shared" ref="W732:X732" si="7298">(1+E732)*$L732</f>
        <v>0.988870085</v>
      </c>
      <c r="X732" s="91">
        <f t="shared" si="7298"/>
        <v>0.99154585</v>
      </c>
      <c r="Y732" s="91">
        <f t="shared" ref="Y732:Z732" si="7299">(1+G732)*$M732</f>
        <v>151.56316</v>
      </c>
      <c r="Z732" s="91">
        <f t="shared" si="7299"/>
        <v>152.627024</v>
      </c>
      <c r="AA732" s="20"/>
      <c r="AB732" s="86">
        <v>45216.0</v>
      </c>
      <c r="AC732" s="92">
        <f t="shared" ref="AC732:AI732" si="7300">LN(T732/T731)</f>
        <v>0.0002841851011</v>
      </c>
      <c r="AD732" s="92">
        <f t="shared" si="7300"/>
        <v>0.0002828720966</v>
      </c>
      <c r="AE732" s="92">
        <f t="shared" si="7300"/>
        <v>0.0003766478387</v>
      </c>
      <c r="AF732" s="92">
        <f t="shared" si="7300"/>
        <v>-0.001518272923</v>
      </c>
      <c r="AG732" s="92">
        <f t="shared" si="7300"/>
        <v>-0.001547061898</v>
      </c>
      <c r="AH732" s="92">
        <f t="shared" si="7300"/>
        <v>0.002140223087</v>
      </c>
      <c r="AI732" s="92">
        <f t="shared" si="7300"/>
        <v>0.002473610824</v>
      </c>
      <c r="AJ732" s="20"/>
      <c r="AK732" s="20">
        <f t="shared" ref="AK732:AQ732" si="7301">AC732*AC732</f>
        <v>0.00000008076117171</v>
      </c>
      <c r="AL732" s="20">
        <f t="shared" si="7301"/>
        <v>0.00000008001662301</v>
      </c>
      <c r="AM732" s="20">
        <f t="shared" si="7301"/>
        <v>0.0000001418635944</v>
      </c>
      <c r="AN732" s="20">
        <f t="shared" si="7301"/>
        <v>0.00000230515267</v>
      </c>
      <c r="AO732" s="20">
        <f t="shared" si="7301"/>
        <v>0.000002393400516</v>
      </c>
      <c r="AP732" s="20">
        <f t="shared" si="7301"/>
        <v>0.000004580554862</v>
      </c>
      <c r="AQ732" s="20">
        <f t="shared" si="7301"/>
        <v>0.000006118750507</v>
      </c>
      <c r="AR732" s="20"/>
      <c r="AS732" s="20">
        <f t="shared" ref="AS732:AX732" si="7302">$AC732*AD732</f>
        <v>0.00000008038803537</v>
      </c>
      <c r="AT732" s="20">
        <f t="shared" si="7302"/>
        <v>0.0000001070377041</v>
      </c>
      <c r="AU732" s="20">
        <f t="shared" si="7302"/>
        <v>-0.0000004314705443</v>
      </c>
      <c r="AV732" s="20">
        <f t="shared" si="7302"/>
        <v>-0.000000439651942</v>
      </c>
      <c r="AW732" s="20">
        <f t="shared" si="7302"/>
        <v>0.0000006082195145</v>
      </c>
      <c r="AX732" s="20">
        <f t="shared" si="7302"/>
        <v>0.0000007029633421</v>
      </c>
      <c r="AY732" s="20"/>
      <c r="AZ732" s="20">
        <f t="shared" ref="AZ732:BD732" si="7303">$AD732*AE732</f>
        <v>0.0000001065431638</v>
      </c>
      <c r="BA732" s="20">
        <f t="shared" si="7303"/>
        <v>-0.000000429477045</v>
      </c>
      <c r="BB732" s="20">
        <f t="shared" si="7303"/>
        <v>-0.0000004376206426</v>
      </c>
      <c r="BC732" s="20">
        <f t="shared" si="7303"/>
        <v>0.0000006054093917</v>
      </c>
      <c r="BD732" s="20">
        <f t="shared" si="7303"/>
        <v>0.0000006997154798</v>
      </c>
      <c r="BE732" s="20"/>
      <c r="BF732" s="20">
        <f t="shared" ref="BF732:BI732" si="7304">$AE732*AF732</f>
        <v>-0.0000005718542152</v>
      </c>
      <c r="BG732" s="20">
        <f t="shared" si="7304"/>
        <v>-0.0000005826975203</v>
      </c>
      <c r="BH732" s="20">
        <f t="shared" si="7304"/>
        <v>0.0000008061104001</v>
      </c>
      <c r="BI732" s="20">
        <f t="shared" si="7304"/>
        <v>0.0000009316801706</v>
      </c>
      <c r="BJ732" s="20"/>
      <c r="BK732" s="20">
        <f t="shared" ref="BK732:BM732" si="7305">$AF732*AG732</f>
        <v>0.00000234886219</v>
      </c>
      <c r="BL732" s="20">
        <f t="shared" si="7305"/>
        <v>-0.000003249442763</v>
      </c>
      <c r="BM732" s="20">
        <f t="shared" si="7305"/>
        <v>-0.000003755616336</v>
      </c>
      <c r="BN732" s="20"/>
      <c r="BO732" s="20">
        <f t="shared" ref="BO732:BP732" si="7306">$AG732*AH732</f>
        <v>-0.000003311057591</v>
      </c>
      <c r="BP732" s="20">
        <f t="shared" si="7306"/>
        <v>-0.000003826829056</v>
      </c>
      <c r="BQ732" s="20"/>
      <c r="BR732" s="20">
        <f t="shared" si="27"/>
        <v>0.000005294078993</v>
      </c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/>
      <c r="CP732" s="20"/>
      <c r="CQ732" s="20"/>
      <c r="CR732" s="20"/>
      <c r="CS732" s="20"/>
      <c r="CT732" s="20"/>
      <c r="CU732" s="20"/>
      <c r="CV732" s="20"/>
      <c r="CW732" s="20"/>
      <c r="CX732" s="20"/>
      <c r="CY732" s="20"/>
      <c r="CZ732" s="20"/>
      <c r="DA732" s="20"/>
      <c r="DB732" s="20"/>
      <c r="DC732" s="20"/>
      <c r="DD732" s="20"/>
      <c r="DE732" s="20"/>
    </row>
    <row r="733" ht="15.75" customHeight="1">
      <c r="A733" s="86">
        <v>45217.0</v>
      </c>
      <c r="B733" s="490">
        <v>0.0565</v>
      </c>
      <c r="C733" s="490">
        <v>0.061399999999999996</v>
      </c>
      <c r="D733" s="490">
        <v>0.06269999999999999</v>
      </c>
      <c r="E733" s="20">
        <v>0.0461</v>
      </c>
      <c r="F733" s="20">
        <v>0.0489</v>
      </c>
      <c r="G733" s="20">
        <v>0.01161</v>
      </c>
      <c r="H733" s="20">
        <v>0.01877</v>
      </c>
      <c r="I733" s="20" t="s">
        <v>185</v>
      </c>
      <c r="J733" s="20"/>
      <c r="K733" s="86">
        <v>45217.0</v>
      </c>
      <c r="L733" s="89">
        <v>0.9491</v>
      </c>
      <c r="M733" s="89">
        <v>149.94</v>
      </c>
      <c r="N733" s="20"/>
      <c r="O733" s="20"/>
      <c r="P733" s="20"/>
      <c r="Q733" s="20"/>
      <c r="R733" s="20"/>
      <c r="S733" s="86">
        <v>45217.0</v>
      </c>
      <c r="T733" s="20">
        <f t="shared" ref="T733:V733" si="7307">(1+B733)*1</f>
        <v>1.0565</v>
      </c>
      <c r="U733" s="20">
        <f t="shared" si="7307"/>
        <v>1.0614</v>
      </c>
      <c r="V733" s="20">
        <f t="shared" si="7307"/>
        <v>1.0627</v>
      </c>
      <c r="W733" s="91">
        <f t="shared" ref="W733:X733" si="7308">(1+E733)*$L733</f>
        <v>0.99285351</v>
      </c>
      <c r="X733" s="91">
        <f t="shared" si="7308"/>
        <v>0.99551099</v>
      </c>
      <c r="Y733" s="91">
        <f t="shared" ref="Y733:Z733" si="7309">(1+G733)*$M733</f>
        <v>151.6808034</v>
      </c>
      <c r="Z733" s="91">
        <f t="shared" si="7309"/>
        <v>152.7543738</v>
      </c>
      <c r="AA733" s="20"/>
      <c r="AB733" s="86">
        <v>45217.0</v>
      </c>
      <c r="AC733" s="92">
        <f t="shared" ref="AC733:AI733" si="7310">LN(T733/T732)</f>
        <v>0.0006627846666</v>
      </c>
      <c r="AD733" s="92">
        <f t="shared" si="7310"/>
        <v>0.0006597238824</v>
      </c>
      <c r="AE733" s="92">
        <f t="shared" si="7310"/>
        <v>0.0004706103904</v>
      </c>
      <c r="AF733" s="92">
        <f t="shared" si="7310"/>
        <v>0.004020167469</v>
      </c>
      <c r="AG733" s="92">
        <f t="shared" si="7310"/>
        <v>0.003990973165</v>
      </c>
      <c r="AH733" s="92">
        <f t="shared" si="7310"/>
        <v>0.0007758994084</v>
      </c>
      <c r="AI733" s="92">
        <f t="shared" si="7310"/>
        <v>0.0008340377528</v>
      </c>
      <c r="AJ733" s="20"/>
      <c r="AK733" s="20">
        <f t="shared" ref="AK733:AQ733" si="7311">AC733*AC733</f>
        <v>0.0000004392835143</v>
      </c>
      <c r="AL733" s="20">
        <f t="shared" si="7311"/>
        <v>0.000000435235601</v>
      </c>
      <c r="AM733" s="20">
        <f t="shared" si="7311"/>
        <v>0.0000002214741395</v>
      </c>
      <c r="AN733" s="20">
        <f t="shared" si="7311"/>
        <v>0.00001616174648</v>
      </c>
      <c r="AO733" s="20">
        <f t="shared" si="7311"/>
        <v>0.0000159278668</v>
      </c>
      <c r="AP733" s="20">
        <f t="shared" si="7311"/>
        <v>0.000000602019892</v>
      </c>
      <c r="AQ733" s="20">
        <f t="shared" si="7311"/>
        <v>0.0000006956189731</v>
      </c>
      <c r="AR733" s="20"/>
      <c r="AS733" s="20">
        <f t="shared" ref="AS733:AX733" si="7312">$AC733*AD733</f>
        <v>0.0000004372548734</v>
      </c>
      <c r="AT733" s="20">
        <f t="shared" si="7312"/>
        <v>0.0000003119133507</v>
      </c>
      <c r="AU733" s="20">
        <f t="shared" si="7312"/>
        <v>0.000002664505356</v>
      </c>
      <c r="AV733" s="20">
        <f t="shared" si="7312"/>
        <v>0.000002645155819</v>
      </c>
      <c r="AW733" s="20">
        <f t="shared" si="7312"/>
        <v>0.0000005142542307</v>
      </c>
      <c r="AX733" s="20">
        <f t="shared" si="7312"/>
        <v>0.0000005527874339</v>
      </c>
      <c r="AY733" s="20"/>
      <c r="AZ733" s="20">
        <f t="shared" ref="AZ733:BD733" si="7313">$AD733*AE733</f>
        <v>0.0000003104729138</v>
      </c>
      <c r="BA733" s="20">
        <f t="shared" si="7313"/>
        <v>0.000002652200491</v>
      </c>
      <c r="BB733" s="20">
        <f t="shared" si="7313"/>
        <v>0.000002632940311</v>
      </c>
      <c r="BC733" s="20">
        <f t="shared" si="7313"/>
        <v>0.00000051187937</v>
      </c>
      <c r="BD733" s="20">
        <f t="shared" si="7313"/>
        <v>0.0000005502346243</v>
      </c>
      <c r="BE733" s="20"/>
      <c r="BF733" s="20">
        <f t="shared" ref="BF733:BI733" si="7314">$AE733*AF733</f>
        <v>0.000001891932582</v>
      </c>
      <c r="BG733" s="20">
        <f t="shared" si="7314"/>
        <v>0.000001878193439</v>
      </c>
      <c r="BH733" s="20">
        <f t="shared" si="7314"/>
        <v>0.0000003651463235</v>
      </c>
      <c r="BI733" s="20">
        <f t="shared" si="7314"/>
        <v>0.0000003925068324</v>
      </c>
      <c r="BJ733" s="20"/>
      <c r="BK733" s="20">
        <f t="shared" ref="BK733:BM733" si="7315">$AF733*AG733</f>
        <v>0.00001604438049</v>
      </c>
      <c r="BL733" s="20">
        <f t="shared" si="7315"/>
        <v>0.000003119245561</v>
      </c>
      <c r="BM733" s="20">
        <f t="shared" si="7315"/>
        <v>0.000003352971442</v>
      </c>
      <c r="BN733" s="20"/>
      <c r="BO733" s="20">
        <f t="shared" ref="BO733:BP733" si="7316">$AG733*AH733</f>
        <v>0.000003096593718</v>
      </c>
      <c r="BP733" s="20">
        <f t="shared" si="7316"/>
        <v>0.00000332862229</v>
      </c>
      <c r="BQ733" s="20"/>
      <c r="BR733" s="20">
        <f t="shared" si="27"/>
        <v>0.000000647129399</v>
      </c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20"/>
      <c r="CU733" s="20"/>
      <c r="CV733" s="20"/>
      <c r="CW733" s="20"/>
      <c r="CX733" s="20"/>
      <c r="CY733" s="20"/>
      <c r="CZ733" s="20"/>
      <c r="DA733" s="20"/>
      <c r="DB733" s="20"/>
      <c r="DC733" s="20"/>
      <c r="DD733" s="20"/>
      <c r="DE733" s="20"/>
    </row>
    <row r="734" ht="15.75" customHeight="1">
      <c r="A734" s="86">
        <v>45218.0</v>
      </c>
      <c r="B734" s="490">
        <v>0.057800000000000004</v>
      </c>
      <c r="C734" s="490">
        <v>0.06269999999999999</v>
      </c>
      <c r="D734" s="490">
        <v>0.0638</v>
      </c>
      <c r="E734" s="20">
        <v>0.04665</v>
      </c>
      <c r="F734" s="20">
        <v>0.049249999999999995</v>
      </c>
      <c r="G734" s="20">
        <v>0.01191</v>
      </c>
      <c r="H734" s="20">
        <v>0.01949</v>
      </c>
      <c r="I734" s="20" t="s">
        <v>185</v>
      </c>
      <c r="J734" s="20"/>
      <c r="K734" s="86">
        <v>45218.0</v>
      </c>
      <c r="L734" s="89">
        <v>0.945</v>
      </c>
      <c r="M734" s="89">
        <v>149.82</v>
      </c>
      <c r="N734" s="20"/>
      <c r="O734" s="20"/>
      <c r="P734" s="20"/>
      <c r="Q734" s="20"/>
      <c r="R734" s="20"/>
      <c r="S734" s="86">
        <v>45218.0</v>
      </c>
      <c r="T734" s="20">
        <f t="shared" ref="T734:V734" si="7317">(1+B734)*1</f>
        <v>1.0578</v>
      </c>
      <c r="U734" s="20">
        <f t="shared" si="7317"/>
        <v>1.0627</v>
      </c>
      <c r="V734" s="20">
        <f t="shared" si="7317"/>
        <v>1.0638</v>
      </c>
      <c r="W734" s="91">
        <f t="shared" ref="W734:X734" si="7318">(1+E734)*$L734</f>
        <v>0.98908425</v>
      </c>
      <c r="X734" s="91">
        <f t="shared" si="7318"/>
        <v>0.99154125</v>
      </c>
      <c r="Y734" s="91">
        <f t="shared" ref="Y734:Z734" si="7319">(1+G734)*$M734</f>
        <v>151.6043562</v>
      </c>
      <c r="Z734" s="91">
        <f t="shared" si="7319"/>
        <v>152.7399918</v>
      </c>
      <c r="AA734" s="20"/>
      <c r="AB734" s="86">
        <v>45218.0</v>
      </c>
      <c r="AC734" s="92">
        <f t="shared" ref="AC734:AI734" si="7320">LN(T734/T733)</f>
        <v>0.001229721576</v>
      </c>
      <c r="AD734" s="92">
        <f t="shared" si="7320"/>
        <v>0.001224047985</v>
      </c>
      <c r="AE734" s="92">
        <f t="shared" si="7320"/>
        <v>0.00103456393</v>
      </c>
      <c r="AF734" s="92">
        <f t="shared" si="7320"/>
        <v>-0.003803615452</v>
      </c>
      <c r="AG734" s="92">
        <f t="shared" si="7320"/>
        <v>-0.003995612397</v>
      </c>
      <c r="AH734" s="92">
        <f t="shared" si="7320"/>
        <v>-0.000504127546</v>
      </c>
      <c r="AI734" s="92">
        <f t="shared" si="7320"/>
        <v>-0.00009415558275</v>
      </c>
      <c r="AJ734" s="20"/>
      <c r="AK734" s="20">
        <f t="shared" ref="AK734:AQ734" si="7321">AC734*AC734</f>
        <v>0.000001512215154</v>
      </c>
      <c r="AL734" s="20">
        <f t="shared" si="7321"/>
        <v>0.000001498293469</v>
      </c>
      <c r="AM734" s="20">
        <f t="shared" si="7321"/>
        <v>0.000001070322524</v>
      </c>
      <c r="AN734" s="20">
        <f t="shared" si="7321"/>
        <v>0.00001446749051</v>
      </c>
      <c r="AO734" s="20">
        <f t="shared" si="7321"/>
        <v>0.00001596491842</v>
      </c>
      <c r="AP734" s="20">
        <f t="shared" si="7321"/>
        <v>0.0000002541445826</v>
      </c>
      <c r="AQ734" s="20">
        <f t="shared" si="7321"/>
        <v>0.000000008865273764</v>
      </c>
      <c r="AR734" s="20"/>
      <c r="AS734" s="20">
        <f t="shared" ref="AS734:AX734" si="7322">$AC734*AD734</f>
        <v>0.000001505238217</v>
      </c>
      <c r="AT734" s="20">
        <f t="shared" si="7322"/>
        <v>0.000001272225586</v>
      </c>
      <c r="AU734" s="20">
        <f t="shared" si="7322"/>
        <v>-0.000004677387987</v>
      </c>
      <c r="AV734" s="20">
        <f t="shared" si="7322"/>
        <v>-0.000004913490772</v>
      </c>
      <c r="AW734" s="20">
        <f t="shared" si="7322"/>
        <v>-0.0000006199365202</v>
      </c>
      <c r="AX734" s="20">
        <f t="shared" si="7322"/>
        <v>-0.0000001157851516</v>
      </c>
      <c r="AY734" s="20"/>
      <c r="AZ734" s="20">
        <f t="shared" ref="AZ734:BD734" si="7323">$AD734*AE734</f>
        <v>0.000001266355893</v>
      </c>
      <c r="BA734" s="20">
        <f t="shared" si="7323"/>
        <v>-0.000004655807829</v>
      </c>
      <c r="BB734" s="20">
        <f t="shared" si="7323"/>
        <v>-0.000004890821302</v>
      </c>
      <c r="BC734" s="20">
        <f t="shared" si="7323"/>
        <v>-0.0000006170763068</v>
      </c>
      <c r="BD734" s="20">
        <f t="shared" si="7323"/>
        <v>-0.0000001152509513</v>
      </c>
      <c r="BE734" s="20"/>
      <c r="BF734" s="20">
        <f t="shared" ref="BF734:BI734" si="7324">$AE734*AF734</f>
        <v>-0.000003935083348</v>
      </c>
      <c r="BG734" s="20">
        <f t="shared" si="7324"/>
        <v>-0.000004133716462</v>
      </c>
      <c r="BH734" s="20">
        <f t="shared" si="7324"/>
        <v>-0.000000521552175</v>
      </c>
      <c r="BI734" s="20">
        <f t="shared" si="7324"/>
        <v>-0.00000009740996969</v>
      </c>
      <c r="BJ734" s="20"/>
      <c r="BK734" s="20">
        <f t="shared" ref="BK734:BM734" si="7325">$AF734*AG734</f>
        <v>0.00001519777305</v>
      </c>
      <c r="BL734" s="20">
        <f t="shared" si="7325"/>
        <v>0.000001917507324</v>
      </c>
      <c r="BM734" s="20">
        <f t="shared" si="7325"/>
        <v>0.0000003581316294</v>
      </c>
      <c r="BN734" s="20"/>
      <c r="BO734" s="20">
        <f t="shared" ref="BO734:BP734" si="7326">$AG734*AH734</f>
        <v>0.000002014298272</v>
      </c>
      <c r="BP734" s="20">
        <f t="shared" si="7326"/>
        <v>0.0000003762092137</v>
      </c>
      <c r="BQ734" s="20"/>
      <c r="BR734" s="20">
        <f t="shared" si="27"/>
        <v>0.00000004746642287</v>
      </c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/>
      <c r="CP734" s="20"/>
      <c r="CQ734" s="20"/>
      <c r="CR734" s="20"/>
      <c r="CS734" s="20"/>
      <c r="CT734" s="20"/>
      <c r="CU734" s="20"/>
      <c r="CV734" s="20"/>
      <c r="CW734" s="20"/>
      <c r="CX734" s="20"/>
      <c r="CY734" s="20"/>
      <c r="CZ734" s="20"/>
      <c r="DA734" s="20"/>
      <c r="DB734" s="20"/>
      <c r="DC734" s="20"/>
      <c r="DD734" s="20"/>
      <c r="DE734" s="20"/>
    </row>
    <row r="735" ht="15.75" customHeight="1">
      <c r="A735" s="86">
        <v>45219.0</v>
      </c>
      <c r="B735" s="490">
        <v>0.0581</v>
      </c>
      <c r="C735" s="490">
        <v>0.063</v>
      </c>
      <c r="D735" s="490">
        <v>0.0641</v>
      </c>
      <c r="E735" s="20">
        <v>0.04671</v>
      </c>
      <c r="F735" s="20">
        <v>0.049269999999999994</v>
      </c>
      <c r="G735" s="20">
        <v>0.011890000000000001</v>
      </c>
      <c r="H735" s="20">
        <v>0.01962</v>
      </c>
      <c r="I735" s="20" t="s">
        <v>185</v>
      </c>
      <c r="J735" s="20"/>
      <c r="K735" s="86">
        <v>45219.0</v>
      </c>
      <c r="L735" s="89">
        <v>0.9441</v>
      </c>
      <c r="M735" s="89">
        <v>149.9</v>
      </c>
      <c r="N735" s="20"/>
      <c r="O735" s="20"/>
      <c r="P735" s="20"/>
      <c r="Q735" s="20"/>
      <c r="R735" s="20"/>
      <c r="S735" s="86">
        <v>45219.0</v>
      </c>
      <c r="T735" s="20">
        <f t="shared" ref="T735:V735" si="7327">(1+B735)*1</f>
        <v>1.0581</v>
      </c>
      <c r="U735" s="20">
        <f t="shared" si="7327"/>
        <v>1.063</v>
      </c>
      <c r="V735" s="20">
        <f t="shared" si="7327"/>
        <v>1.0641</v>
      </c>
      <c r="W735" s="91">
        <f t="shared" ref="W735:X735" si="7328">(1+E735)*$L735</f>
        <v>0.988198911</v>
      </c>
      <c r="X735" s="91">
        <f t="shared" si="7328"/>
        <v>0.990615807</v>
      </c>
      <c r="Y735" s="91">
        <f t="shared" ref="Y735:Z735" si="7329">(1+G735)*$M735</f>
        <v>151.682311</v>
      </c>
      <c r="Z735" s="91">
        <f t="shared" si="7329"/>
        <v>152.841038</v>
      </c>
      <c r="AA735" s="20"/>
      <c r="AB735" s="86">
        <v>45219.0</v>
      </c>
      <c r="AC735" s="92">
        <f t="shared" ref="AC735:AI735" si="7330">LN(T735/T734)</f>
        <v>0.0002835672782</v>
      </c>
      <c r="AD735" s="92">
        <f t="shared" si="7330"/>
        <v>0.0002822599633</v>
      </c>
      <c r="AE735" s="92">
        <f t="shared" si="7330"/>
        <v>0.0002819681395</v>
      </c>
      <c r="AF735" s="92">
        <f t="shared" si="7330"/>
        <v>-0.0008955106447</v>
      </c>
      <c r="AG735" s="92">
        <f t="shared" si="7330"/>
        <v>-0.0009337737027</v>
      </c>
      <c r="AH735" s="92">
        <f t="shared" si="7330"/>
        <v>0.0005140667899</v>
      </c>
      <c r="AI735" s="92">
        <f t="shared" si="7330"/>
        <v>0.0006613381973</v>
      </c>
      <c r="AJ735" s="20"/>
      <c r="AK735" s="20">
        <f t="shared" ref="AK735:AQ735" si="7331">AC735*AC735</f>
        <v>0.00000008041040129</v>
      </c>
      <c r="AL735" s="20">
        <f t="shared" si="7331"/>
        <v>0.00000007967068688</v>
      </c>
      <c r="AM735" s="20">
        <f t="shared" si="7331"/>
        <v>0.00000007950603168</v>
      </c>
      <c r="AN735" s="20">
        <f t="shared" si="7331"/>
        <v>0.0000008019393148</v>
      </c>
      <c r="AO735" s="20">
        <f t="shared" si="7331"/>
        <v>0.0000008719333279</v>
      </c>
      <c r="AP735" s="20">
        <f t="shared" si="7331"/>
        <v>0.0000002642646645</v>
      </c>
      <c r="AQ735" s="20">
        <f t="shared" si="7331"/>
        <v>0.0000004373682112</v>
      </c>
      <c r="AR735" s="20"/>
      <c r="AS735" s="20">
        <f t="shared" ref="AS735:AX735" si="7332">$AC735*AD735</f>
        <v>0.00000008003968955</v>
      </c>
      <c r="AT735" s="20">
        <f t="shared" si="7332"/>
        <v>0.00000007995693786</v>
      </c>
      <c r="AU735" s="20">
        <f t="shared" si="7332"/>
        <v>-0.0000002539375162</v>
      </c>
      <c r="AV735" s="20">
        <f t="shared" si="7332"/>
        <v>-0.0000002647876674</v>
      </c>
      <c r="AW735" s="20">
        <f t="shared" si="7332"/>
        <v>0.0000001457725204</v>
      </c>
      <c r="AX735" s="20">
        <f t="shared" si="7332"/>
        <v>0.0000001875338726</v>
      </c>
      <c r="AY735" s="20"/>
      <c r="AZ735" s="20">
        <f t="shared" ref="AZ735:BD735" si="7333">$AD735*AE735</f>
        <v>0.0000000795883167</v>
      </c>
      <c r="BA735" s="20">
        <f t="shared" si="7333"/>
        <v>-0.0000002527668017</v>
      </c>
      <c r="BB735" s="20">
        <f t="shared" si="7333"/>
        <v>-0.0000002635669311</v>
      </c>
      <c r="BC735" s="20">
        <f t="shared" si="7333"/>
        <v>0.0000001451004733</v>
      </c>
      <c r="BD735" s="20">
        <f t="shared" si="7333"/>
        <v>0.0000001866692953</v>
      </c>
      <c r="BE735" s="20"/>
      <c r="BF735" s="20">
        <f t="shared" ref="BF735:BI735" si="7334">$AE735*AF735</f>
        <v>-0.0000002525054704</v>
      </c>
      <c r="BG735" s="20">
        <f t="shared" si="7334"/>
        <v>-0.0000002632944336</v>
      </c>
      <c r="BH735" s="20">
        <f t="shared" si="7334"/>
        <v>0.0000001449504563</v>
      </c>
      <c r="BI735" s="20">
        <f t="shared" si="7334"/>
        <v>0.000000186476301</v>
      </c>
      <c r="BJ735" s="20"/>
      <c r="BK735" s="20">
        <f t="shared" ref="BK735:BM735" si="7335">$AF735*AG735</f>
        <v>0.0000008362042906</v>
      </c>
      <c r="BL735" s="20">
        <f t="shared" si="7335"/>
        <v>-0.0000004603522825</v>
      </c>
      <c r="BM735" s="20">
        <f t="shared" si="7335"/>
        <v>-0.0000005922353954</v>
      </c>
      <c r="BN735" s="20"/>
      <c r="BO735" s="20">
        <f t="shared" ref="BO735:BP735" si="7336">$AG735*AH735</f>
        <v>-0.0000004800220499</v>
      </c>
      <c r="BP735" s="20">
        <f t="shared" si="7336"/>
        <v>-0.0000006175402172</v>
      </c>
      <c r="BQ735" s="20"/>
      <c r="BR735" s="20">
        <f t="shared" si="27"/>
        <v>0.0000003399720041</v>
      </c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/>
      <c r="CP735" s="20"/>
      <c r="CQ735" s="20"/>
      <c r="CR735" s="20"/>
      <c r="CS735" s="20"/>
      <c r="CT735" s="20"/>
      <c r="CU735" s="20"/>
      <c r="CV735" s="20"/>
      <c r="CW735" s="20"/>
      <c r="CX735" s="20"/>
      <c r="CY735" s="20"/>
      <c r="CZ735" s="20"/>
      <c r="DA735" s="20"/>
      <c r="DB735" s="20"/>
      <c r="DC735" s="20"/>
      <c r="DD735" s="20"/>
      <c r="DE735" s="20"/>
    </row>
    <row r="736" ht="15.75" customHeight="1">
      <c r="A736" s="86">
        <v>45222.0</v>
      </c>
      <c r="B736" s="490">
        <v>0.0581</v>
      </c>
      <c r="C736" s="490">
        <v>0.063</v>
      </c>
      <c r="D736" s="490">
        <v>0.0641</v>
      </c>
      <c r="E736" s="20">
        <v>0.04683</v>
      </c>
      <c r="F736" s="20">
        <v>0.04954</v>
      </c>
      <c r="G736" s="20">
        <v>0.01244</v>
      </c>
      <c r="H736" s="20">
        <v>0.01977</v>
      </c>
      <c r="I736" s="20" t="s">
        <v>185</v>
      </c>
      <c r="J736" s="20"/>
      <c r="K736" s="86">
        <v>45222.0</v>
      </c>
      <c r="L736" s="89">
        <v>0.9373</v>
      </c>
      <c r="M736" s="89">
        <v>149.73</v>
      </c>
      <c r="N736" s="20"/>
      <c r="O736" s="20"/>
      <c r="P736" s="20"/>
      <c r="Q736" s="20"/>
      <c r="R736" s="20"/>
      <c r="S736" s="86">
        <v>45222.0</v>
      </c>
      <c r="T736" s="20">
        <f t="shared" ref="T736:V736" si="7337">(1+B736)*1</f>
        <v>1.0581</v>
      </c>
      <c r="U736" s="20">
        <f t="shared" si="7337"/>
        <v>1.063</v>
      </c>
      <c r="V736" s="20">
        <f t="shared" si="7337"/>
        <v>1.0641</v>
      </c>
      <c r="W736" s="91">
        <f t="shared" ref="W736:X736" si="7338">(1+E736)*$L736</f>
        <v>0.981193759</v>
      </c>
      <c r="X736" s="91">
        <f t="shared" si="7338"/>
        <v>0.983733842</v>
      </c>
      <c r="Y736" s="91">
        <f t="shared" ref="Y736:Z736" si="7339">(1+G736)*$M736</f>
        <v>151.5926412</v>
      </c>
      <c r="Z736" s="91">
        <f t="shared" si="7339"/>
        <v>152.6901621</v>
      </c>
      <c r="AA736" s="20"/>
      <c r="AB736" s="86">
        <v>45222.0</v>
      </c>
      <c r="AC736" s="92">
        <f t="shared" ref="AC736:AI736" si="7340">LN(T736/T735)</f>
        <v>0</v>
      </c>
      <c r="AD736" s="92">
        <f t="shared" si="7340"/>
        <v>0</v>
      </c>
      <c r="AE736" s="92">
        <f t="shared" si="7340"/>
        <v>0</v>
      </c>
      <c r="AF736" s="92">
        <f t="shared" si="7340"/>
        <v>-0.007114052622</v>
      </c>
      <c r="AG736" s="92">
        <f t="shared" si="7340"/>
        <v>-0.006971402331</v>
      </c>
      <c r="AH736" s="92">
        <f t="shared" si="7340"/>
        <v>-0.0005913432808</v>
      </c>
      <c r="AI736" s="92">
        <f t="shared" si="7340"/>
        <v>-0.0009876301485</v>
      </c>
      <c r="AJ736" s="20"/>
      <c r="AK736" s="20">
        <f t="shared" ref="AK736:AQ736" si="7341">AC736*AC736</f>
        <v>0</v>
      </c>
      <c r="AL736" s="20">
        <f t="shared" si="7341"/>
        <v>0</v>
      </c>
      <c r="AM736" s="20">
        <f t="shared" si="7341"/>
        <v>0</v>
      </c>
      <c r="AN736" s="20">
        <f t="shared" si="7341"/>
        <v>0.00005060974471</v>
      </c>
      <c r="AO736" s="20">
        <f t="shared" si="7341"/>
        <v>0.00004860045045</v>
      </c>
      <c r="AP736" s="20">
        <f t="shared" si="7341"/>
        <v>0.0000003496868758</v>
      </c>
      <c r="AQ736" s="20">
        <f t="shared" si="7341"/>
        <v>0.0000009754133102</v>
      </c>
      <c r="AR736" s="20"/>
      <c r="AS736" s="20">
        <f t="shared" ref="AS736:AX736" si="7342">$AC736*AD736</f>
        <v>0</v>
      </c>
      <c r="AT736" s="20">
        <f t="shared" si="7342"/>
        <v>0</v>
      </c>
      <c r="AU736" s="20">
        <f t="shared" si="7342"/>
        <v>0</v>
      </c>
      <c r="AV736" s="20">
        <f t="shared" si="7342"/>
        <v>0</v>
      </c>
      <c r="AW736" s="20">
        <f t="shared" si="7342"/>
        <v>0</v>
      </c>
      <c r="AX736" s="20">
        <f t="shared" si="7342"/>
        <v>0</v>
      </c>
      <c r="AY736" s="20"/>
      <c r="AZ736" s="20">
        <f t="shared" ref="AZ736:BD736" si="7343">$AD736*AE736</f>
        <v>0</v>
      </c>
      <c r="BA736" s="20">
        <f t="shared" si="7343"/>
        <v>0</v>
      </c>
      <c r="BB736" s="20">
        <f t="shared" si="7343"/>
        <v>0</v>
      </c>
      <c r="BC736" s="20">
        <f t="shared" si="7343"/>
        <v>0</v>
      </c>
      <c r="BD736" s="20">
        <f t="shared" si="7343"/>
        <v>0</v>
      </c>
      <c r="BE736" s="20"/>
      <c r="BF736" s="20">
        <f t="shared" ref="BF736:BI736" si="7344">$AE736*AF736</f>
        <v>0</v>
      </c>
      <c r="BG736" s="20">
        <f t="shared" si="7344"/>
        <v>0</v>
      </c>
      <c r="BH736" s="20">
        <f t="shared" si="7344"/>
        <v>0</v>
      </c>
      <c r="BI736" s="20">
        <f t="shared" si="7344"/>
        <v>0</v>
      </c>
      <c r="BJ736" s="20"/>
      <c r="BK736" s="20">
        <f t="shared" ref="BK736:BM736" si="7345">$AF736*AG736</f>
        <v>0.00004959492303</v>
      </c>
      <c r="BL736" s="20">
        <f t="shared" si="7345"/>
        <v>0.000004206847218</v>
      </c>
      <c r="BM736" s="20">
        <f t="shared" si="7345"/>
        <v>0.000007026052848</v>
      </c>
      <c r="BN736" s="20"/>
      <c r="BO736" s="20">
        <f t="shared" ref="BO736:BP736" si="7346">$AG736*AH736</f>
        <v>0.000004122491926</v>
      </c>
      <c r="BP736" s="20">
        <f t="shared" si="7346"/>
        <v>0.000006885167119</v>
      </c>
      <c r="BQ736" s="20"/>
      <c r="BR736" s="20">
        <f t="shared" si="27"/>
        <v>0.0000005840284523</v>
      </c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/>
      <c r="CP736" s="20"/>
      <c r="CQ736" s="20"/>
      <c r="CR736" s="20"/>
      <c r="CS736" s="20"/>
      <c r="CT736" s="20"/>
      <c r="CU736" s="20"/>
      <c r="CV736" s="20"/>
      <c r="CW736" s="20"/>
      <c r="CX736" s="20"/>
      <c r="CY736" s="20"/>
      <c r="CZ736" s="20"/>
      <c r="DA736" s="20"/>
      <c r="DB736" s="20"/>
      <c r="DC736" s="20"/>
      <c r="DD736" s="20"/>
      <c r="DE736" s="20"/>
    </row>
    <row r="737" ht="15.75" customHeight="1">
      <c r="A737" s="86">
        <v>45223.0</v>
      </c>
      <c r="B737" s="490">
        <v>0.057300000000000004</v>
      </c>
      <c r="C737" s="490">
        <v>0.0622</v>
      </c>
      <c r="D737" s="490">
        <v>0.0632</v>
      </c>
      <c r="E737" s="20">
        <v>0.04652</v>
      </c>
      <c r="F737" s="20">
        <v>0.049100000000000005</v>
      </c>
      <c r="G737" s="20">
        <v>0.01232</v>
      </c>
      <c r="H737" s="20">
        <v>0.01959</v>
      </c>
      <c r="I737" s="20" t="s">
        <v>185</v>
      </c>
      <c r="J737" s="20"/>
      <c r="K737" s="86">
        <v>45223.0</v>
      </c>
      <c r="L737" s="89">
        <v>0.9444</v>
      </c>
      <c r="M737" s="89">
        <v>149.93</v>
      </c>
      <c r="N737" s="20"/>
      <c r="O737" s="20"/>
      <c r="P737" s="20"/>
      <c r="Q737" s="20"/>
      <c r="R737" s="20"/>
      <c r="S737" s="86">
        <v>45223.0</v>
      </c>
      <c r="T737" s="20">
        <f t="shared" ref="T737:V737" si="7347">(1+B737)*1</f>
        <v>1.0573</v>
      </c>
      <c r="U737" s="20">
        <f t="shared" si="7347"/>
        <v>1.0622</v>
      </c>
      <c r="V737" s="20">
        <f t="shared" si="7347"/>
        <v>1.0632</v>
      </c>
      <c r="W737" s="91">
        <f t="shared" ref="W737:X737" si="7348">(1+E737)*$L737</f>
        <v>0.988333488</v>
      </c>
      <c r="X737" s="91">
        <f t="shared" si="7348"/>
        <v>0.99077004</v>
      </c>
      <c r="Y737" s="91">
        <f t="shared" ref="Y737:Z737" si="7349">(1+G737)*$M737</f>
        <v>151.7771376</v>
      </c>
      <c r="Z737" s="91">
        <f t="shared" si="7349"/>
        <v>152.8671287</v>
      </c>
      <c r="AA737" s="20"/>
      <c r="AB737" s="86">
        <v>45223.0</v>
      </c>
      <c r="AC737" s="92">
        <f t="shared" ref="AC737:AI737" si="7350">LN(T737/T736)</f>
        <v>-0.0007563581716</v>
      </c>
      <c r="AD737" s="92">
        <f t="shared" si="7350"/>
        <v>-0.0007528703536</v>
      </c>
      <c r="AE737" s="92">
        <f t="shared" si="7350"/>
        <v>-0.0008461430487</v>
      </c>
      <c r="AF737" s="92">
        <f t="shared" si="7350"/>
        <v>0.007250227471</v>
      </c>
      <c r="AG737" s="92">
        <f t="shared" si="7350"/>
        <v>0.007127084275</v>
      </c>
      <c r="AH737" s="92">
        <f t="shared" si="7350"/>
        <v>0.00121631379</v>
      </c>
      <c r="AI737" s="92">
        <f t="shared" si="7350"/>
        <v>0.001158320388</v>
      </c>
      <c r="AJ737" s="20"/>
      <c r="AK737" s="20">
        <f t="shared" ref="AK737:AQ737" si="7351">AC737*AC737</f>
        <v>0.0000005720776838</v>
      </c>
      <c r="AL737" s="20">
        <f t="shared" si="7351"/>
        <v>0.0000005668137694</v>
      </c>
      <c r="AM737" s="20">
        <f t="shared" si="7351"/>
        <v>0.0000007159580588</v>
      </c>
      <c r="AN737" s="20">
        <f t="shared" si="7351"/>
        <v>0.00005256579838</v>
      </c>
      <c r="AO737" s="20">
        <f t="shared" si="7351"/>
        <v>0.00005079533026</v>
      </c>
      <c r="AP737" s="20">
        <f t="shared" si="7351"/>
        <v>0.000001479419236</v>
      </c>
      <c r="AQ737" s="20">
        <f t="shared" si="7351"/>
        <v>0.000001341706121</v>
      </c>
      <c r="AR737" s="20"/>
      <c r="AS737" s="20">
        <f t="shared" ref="AS737:AX737" si="7352">$AC737*AD737</f>
        <v>0.0000005694396442</v>
      </c>
      <c r="AT737" s="20">
        <f t="shared" si="7352"/>
        <v>0.0000006399872092</v>
      </c>
      <c r="AU737" s="20">
        <f t="shared" si="7352"/>
        <v>-0.000005483768794</v>
      </c>
      <c r="AV737" s="20">
        <f t="shared" si="7352"/>
        <v>-0.000005390628431</v>
      </c>
      <c r="AW737" s="20">
        <f t="shared" si="7352"/>
        <v>-0.0000009199688745</v>
      </c>
      <c r="AX737" s="20">
        <f t="shared" si="7352"/>
        <v>-0.0000008761050907</v>
      </c>
      <c r="AY737" s="20"/>
      <c r="AZ737" s="20">
        <f t="shared" ref="AZ737:BD737" si="7353">$AD737*AE737</f>
        <v>0.0000006370360163</v>
      </c>
      <c r="BA737" s="20">
        <f t="shared" si="7353"/>
        <v>-0.00000545848132</v>
      </c>
      <c r="BB737" s="20">
        <f t="shared" si="7353"/>
        <v>-0.000005365770458</v>
      </c>
      <c r="BC737" s="20">
        <f t="shared" si="7353"/>
        <v>-0.0000009157265934</v>
      </c>
      <c r="BD737" s="20">
        <f t="shared" si="7353"/>
        <v>-0.00000087206508</v>
      </c>
      <c r="BE737" s="20"/>
      <c r="BF737" s="20">
        <f t="shared" ref="BF737:BI737" si="7354">$AE737*AF737</f>
        <v>-0.000006134729576</v>
      </c>
      <c r="BG737" s="20">
        <f t="shared" si="7354"/>
        <v>-0.000006030532816</v>
      </c>
      <c r="BH737" s="20">
        <f t="shared" si="7354"/>
        <v>-0.000001029175459</v>
      </c>
      <c r="BI737" s="20">
        <f t="shared" si="7354"/>
        <v>-0.0000009801047442</v>
      </c>
      <c r="BJ737" s="20"/>
      <c r="BK737" s="20">
        <f t="shared" ref="BK737:BM737" si="7355">$AF737*AG737</f>
        <v>0.0000516729822</v>
      </c>
      <c r="BL737" s="20">
        <f t="shared" si="7355"/>
        <v>0.000008818551655</v>
      </c>
      <c r="BM737" s="20">
        <f t="shared" si="7355"/>
        <v>0.000008398086296</v>
      </c>
      <c r="BN737" s="20"/>
      <c r="BO737" s="20">
        <f t="shared" ref="BO737:BP737" si="7356">$AG737*AH737</f>
        <v>0.000008668770887</v>
      </c>
      <c r="BP737" s="20">
        <f t="shared" si="7356"/>
        <v>0.000008255447021</v>
      </c>
      <c r="BQ737" s="20"/>
      <c r="BR737" s="20">
        <f t="shared" si="27"/>
        <v>0.000001408881061</v>
      </c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/>
      <c r="CP737" s="20"/>
      <c r="CQ737" s="20"/>
      <c r="CR737" s="20"/>
      <c r="CS737" s="20"/>
      <c r="CT737" s="20"/>
      <c r="CU737" s="20"/>
      <c r="CV737" s="20"/>
      <c r="CW737" s="20"/>
      <c r="CX737" s="20"/>
      <c r="CY737" s="20"/>
      <c r="CZ737" s="20"/>
      <c r="DA737" s="20"/>
      <c r="DB737" s="20"/>
      <c r="DC737" s="20"/>
      <c r="DD737" s="20"/>
      <c r="DE737" s="20"/>
    </row>
    <row r="738" ht="15.75" customHeight="1">
      <c r="A738" s="86">
        <v>45224.0</v>
      </c>
      <c r="B738" s="490">
        <v>0.0571</v>
      </c>
      <c r="C738" s="490">
        <v>0.061799999999999994</v>
      </c>
      <c r="D738" s="490">
        <v>0.063</v>
      </c>
      <c r="E738" s="20">
        <v>0.0466</v>
      </c>
      <c r="F738" s="20">
        <v>0.049089999999999995</v>
      </c>
      <c r="G738" s="20">
        <v>0.01229</v>
      </c>
      <c r="H738" s="20">
        <v>0.01959</v>
      </c>
      <c r="I738" s="20" t="s">
        <v>185</v>
      </c>
      <c r="J738" s="20"/>
      <c r="K738" s="86">
        <v>45224.0</v>
      </c>
      <c r="L738" s="89">
        <v>0.9465</v>
      </c>
      <c r="M738" s="89">
        <v>150.26</v>
      </c>
      <c r="N738" s="20"/>
      <c r="O738" s="20"/>
      <c r="P738" s="20"/>
      <c r="Q738" s="20"/>
      <c r="R738" s="20"/>
      <c r="S738" s="86">
        <v>45224.0</v>
      </c>
      <c r="T738" s="20">
        <f t="shared" ref="T738:V738" si="7357">(1+B738)*1</f>
        <v>1.0571</v>
      </c>
      <c r="U738" s="20">
        <f t="shared" si="7357"/>
        <v>1.0618</v>
      </c>
      <c r="V738" s="20">
        <f t="shared" si="7357"/>
        <v>1.063</v>
      </c>
      <c r="W738" s="91">
        <f t="shared" ref="W738:X738" si="7358">(1+E738)*$L738</f>
        <v>0.9906069</v>
      </c>
      <c r="X738" s="91">
        <f t="shared" si="7358"/>
        <v>0.992963685</v>
      </c>
      <c r="Y738" s="91">
        <f t="shared" ref="Y738:Z738" si="7359">(1+G738)*$M738</f>
        <v>152.1066954</v>
      </c>
      <c r="Z738" s="91">
        <f t="shared" si="7359"/>
        <v>153.2035934</v>
      </c>
      <c r="AA738" s="20"/>
      <c r="AB738" s="86">
        <v>45224.0</v>
      </c>
      <c r="AC738" s="92">
        <f t="shared" ref="AC738:AI738" si="7360">LN(T738/T737)</f>
        <v>-0.0001891789639</v>
      </c>
      <c r="AD738" s="92">
        <f t="shared" si="7360"/>
        <v>-0.0003766478387</v>
      </c>
      <c r="AE738" s="92">
        <f t="shared" si="7360"/>
        <v>-0.0001881290571</v>
      </c>
      <c r="AF738" s="92">
        <f t="shared" si="7360"/>
        <v>0.002297606349</v>
      </c>
      <c r="AG738" s="92">
        <f t="shared" si="7360"/>
        <v>0.002211633413</v>
      </c>
      <c r="AH738" s="92">
        <f t="shared" si="7360"/>
        <v>0.002168973097</v>
      </c>
      <c r="AI738" s="92">
        <f t="shared" si="7360"/>
        <v>0.002198608434</v>
      </c>
      <c r="AJ738" s="20"/>
      <c r="AK738" s="20">
        <f t="shared" ref="AK738:AQ738" si="7361">AC738*AC738</f>
        <v>0.00000003578868037</v>
      </c>
      <c r="AL738" s="20">
        <f t="shared" si="7361"/>
        <v>0.0000001418635944</v>
      </c>
      <c r="AM738" s="20">
        <f t="shared" si="7361"/>
        <v>0.00000003539254212</v>
      </c>
      <c r="AN738" s="20">
        <f t="shared" si="7361"/>
        <v>0.000005278994936</v>
      </c>
      <c r="AO738" s="20">
        <f t="shared" si="7361"/>
        <v>0.000004891322353</v>
      </c>
      <c r="AP738" s="20">
        <f t="shared" si="7361"/>
        <v>0.000004704444296</v>
      </c>
      <c r="AQ738" s="20">
        <f t="shared" si="7361"/>
        <v>0.000004833879047</v>
      </c>
      <c r="AR738" s="20"/>
      <c r="AS738" s="20">
        <f t="shared" ref="AS738:AX738" si="7362">$AC738*AD738</f>
        <v>0.00000007125384787</v>
      </c>
      <c r="AT738" s="20">
        <f t="shared" si="7362"/>
        <v>0.00000003559006009</v>
      </c>
      <c r="AU738" s="20">
        <f t="shared" si="7362"/>
        <v>-0.0000004346587885</v>
      </c>
      <c r="AV738" s="20">
        <f t="shared" si="7362"/>
        <v>-0.0000004183945175</v>
      </c>
      <c r="AW738" s="20">
        <f t="shared" si="7362"/>
        <v>-0.0000004103240831</v>
      </c>
      <c r="AX738" s="20">
        <f t="shared" si="7362"/>
        <v>-0.0000004159304655</v>
      </c>
      <c r="AY738" s="20"/>
      <c r="AZ738" s="20">
        <f t="shared" ref="AZ738:BD738" si="7363">$AD738*AE738</f>
        <v>0.00000007085840275</v>
      </c>
      <c r="BA738" s="20">
        <f t="shared" si="7363"/>
        <v>-0.0000008653884657</v>
      </c>
      <c r="BB738" s="20">
        <f t="shared" si="7363"/>
        <v>-0.000000833006945</v>
      </c>
      <c r="BC738" s="20">
        <f t="shared" si="7363"/>
        <v>-0.0000008169390293</v>
      </c>
      <c r="BD738" s="20">
        <f t="shared" si="7363"/>
        <v>-0.000000828101115</v>
      </c>
      <c r="BE738" s="20"/>
      <c r="BF738" s="20">
        <f t="shared" ref="BF738:BI738" si="7364">$AE738*AF738</f>
        <v>-0.000000432246516</v>
      </c>
      <c r="BG738" s="20">
        <f t="shared" si="7364"/>
        <v>-0.0000004160725086</v>
      </c>
      <c r="BH738" s="20">
        <f t="shared" si="7364"/>
        <v>-0.0000004080468636</v>
      </c>
      <c r="BI738" s="20">
        <f t="shared" si="7364"/>
        <v>-0.0000004136221316</v>
      </c>
      <c r="BJ738" s="20"/>
      <c r="BK738" s="20">
        <f t="shared" ref="BK738:BM738" si="7365">$AF738*AG738</f>
        <v>0.000005081462971</v>
      </c>
      <c r="BL738" s="20">
        <f t="shared" si="7365"/>
        <v>0.000004983446359</v>
      </c>
      <c r="BM738" s="20">
        <f t="shared" si="7365"/>
        <v>0.000005051536698</v>
      </c>
      <c r="BN738" s="20"/>
      <c r="BO738" s="20">
        <f t="shared" ref="BO738:BP738" si="7366">$AG738*AH738</f>
        <v>0.000004796973373</v>
      </c>
      <c r="BP738" s="20">
        <f t="shared" si="7366"/>
        <v>0.000004862515875</v>
      </c>
      <c r="BQ738" s="20"/>
      <c r="BR738" s="20">
        <f t="shared" si="27"/>
        <v>0.000004768722545</v>
      </c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/>
      <c r="CP738" s="20"/>
      <c r="CQ738" s="20"/>
      <c r="CR738" s="20"/>
      <c r="CS738" s="20"/>
      <c r="CT738" s="20"/>
      <c r="CU738" s="20"/>
      <c r="CV738" s="20"/>
      <c r="CW738" s="20"/>
      <c r="CX738" s="20"/>
      <c r="CY738" s="20"/>
      <c r="CZ738" s="20"/>
      <c r="DA738" s="20"/>
      <c r="DB738" s="20"/>
      <c r="DC738" s="20"/>
      <c r="DD738" s="20"/>
      <c r="DE738" s="20"/>
    </row>
    <row r="739" ht="15.75" customHeight="1">
      <c r="A739" s="86">
        <v>45225.0</v>
      </c>
      <c r="B739" s="490">
        <v>0.0579</v>
      </c>
      <c r="C739" s="490">
        <v>0.06269999999999999</v>
      </c>
      <c r="D739" s="490">
        <v>0.0642</v>
      </c>
      <c r="E739" s="20">
        <v>0.04673</v>
      </c>
      <c r="F739" s="20">
        <v>0.04931</v>
      </c>
      <c r="G739" s="20">
        <v>0.01198</v>
      </c>
      <c r="H739" s="20">
        <v>0.01989</v>
      </c>
      <c r="I739" s="20" t="s">
        <v>185</v>
      </c>
      <c r="J739" s="20"/>
      <c r="K739" s="86">
        <v>45225.0</v>
      </c>
      <c r="L739" s="89">
        <v>0.9468</v>
      </c>
      <c r="M739" s="89">
        <v>150.45</v>
      </c>
      <c r="N739" s="20"/>
      <c r="O739" s="20"/>
      <c r="P739" s="20"/>
      <c r="Q739" s="20"/>
      <c r="R739" s="20"/>
      <c r="S739" s="86">
        <v>45225.0</v>
      </c>
      <c r="T739" s="20">
        <f t="shared" ref="T739:V739" si="7367">(1+B739)*1</f>
        <v>1.0579</v>
      </c>
      <c r="U739" s="20">
        <f t="shared" si="7367"/>
        <v>1.0627</v>
      </c>
      <c r="V739" s="20">
        <f t="shared" si="7367"/>
        <v>1.0642</v>
      </c>
      <c r="W739" s="91">
        <f t="shared" ref="W739:X739" si="7368">(1+E739)*$L739</f>
        <v>0.991043964</v>
      </c>
      <c r="X739" s="91">
        <f t="shared" si="7368"/>
        <v>0.993486708</v>
      </c>
      <c r="Y739" s="91">
        <f t="shared" ref="Y739:Z739" si="7369">(1+G739)*$M739</f>
        <v>152.252391</v>
      </c>
      <c r="Z739" s="91">
        <f t="shared" si="7369"/>
        <v>153.4424505</v>
      </c>
      <c r="AA739" s="20"/>
      <c r="AB739" s="86">
        <v>45225.0</v>
      </c>
      <c r="AC739" s="92">
        <f t="shared" ref="AC739:AI739" si="7370">LN(T739/T738)</f>
        <v>0.0007565012181</v>
      </c>
      <c r="AD739" s="92">
        <f t="shared" si="7370"/>
        <v>0.0008472582291</v>
      </c>
      <c r="AE739" s="92">
        <f t="shared" si="7370"/>
        <v>0.00112824382</v>
      </c>
      <c r="AF739" s="92">
        <f t="shared" si="7370"/>
        <v>0.00044111101</v>
      </c>
      <c r="AG739" s="92">
        <f t="shared" si="7370"/>
        <v>0.0005265905597</v>
      </c>
      <c r="AH739" s="92">
        <f t="shared" si="7370"/>
        <v>0.0009573928799</v>
      </c>
      <c r="AI739" s="92">
        <f t="shared" si="7370"/>
        <v>0.001557868775</v>
      </c>
      <c r="AJ739" s="20"/>
      <c r="AK739" s="20">
        <f t="shared" ref="AK739:AQ739" si="7371">AC739*AC739</f>
        <v>0.000000572294093</v>
      </c>
      <c r="AL739" s="20">
        <f t="shared" si="7371"/>
        <v>0.0000007178465067</v>
      </c>
      <c r="AM739" s="20">
        <f t="shared" si="7371"/>
        <v>0.000001272934118</v>
      </c>
      <c r="AN739" s="20">
        <f t="shared" si="7371"/>
        <v>0.0000001945789232</v>
      </c>
      <c r="AO739" s="20">
        <f t="shared" si="7371"/>
        <v>0.0000002772976175</v>
      </c>
      <c r="AP739" s="20">
        <f t="shared" si="7371"/>
        <v>0.0000009166011265</v>
      </c>
      <c r="AQ739" s="20">
        <f t="shared" si="7371"/>
        <v>0.000002426955119</v>
      </c>
      <c r="AR739" s="20"/>
      <c r="AS739" s="20">
        <f t="shared" ref="AS739:AX739" si="7372">$AC739*AD739</f>
        <v>0.0000006409518824</v>
      </c>
      <c r="AT739" s="20">
        <f t="shared" si="7372"/>
        <v>0.0000008535178244</v>
      </c>
      <c r="AU739" s="20">
        <f t="shared" si="7372"/>
        <v>0.0000003337010164</v>
      </c>
      <c r="AV739" s="20">
        <f t="shared" si="7372"/>
        <v>0.0000003983663998</v>
      </c>
      <c r="AW739" s="20">
        <f t="shared" si="7372"/>
        <v>0.0000007242688799</v>
      </c>
      <c r="AX739" s="20">
        <f t="shared" si="7372"/>
        <v>0.000001178529626</v>
      </c>
      <c r="AY739" s="20"/>
      <c r="AZ739" s="20">
        <f t="shared" ref="AZ739:BD739" si="7373">$AD739*AE739</f>
        <v>0.0000009559138612</v>
      </c>
      <c r="BA739" s="20">
        <f t="shared" si="7373"/>
        <v>0.0000003737349332</v>
      </c>
      <c r="BB739" s="20">
        <f t="shared" si="7373"/>
        <v>0.000000446158185</v>
      </c>
      <c r="BC739" s="20">
        <f t="shared" si="7373"/>
        <v>0.000000811158996</v>
      </c>
      <c r="BD739" s="20">
        <f t="shared" si="7373"/>
        <v>0.000001319917139</v>
      </c>
      <c r="BE739" s="20"/>
      <c r="BF739" s="20">
        <f t="shared" ref="BF739:BI739" si="7374">$AE739*AF739</f>
        <v>0.0000004976807712</v>
      </c>
      <c r="BG739" s="20">
        <f t="shared" si="7374"/>
        <v>0.0000005941225448</v>
      </c>
      <c r="BH739" s="20">
        <f t="shared" si="7374"/>
        <v>0.0000010801726</v>
      </c>
      <c r="BI739" s="20">
        <f t="shared" si="7374"/>
        <v>0.000001757655818</v>
      </c>
      <c r="BJ739" s="20"/>
      <c r="BK739" s="20">
        <f t="shared" ref="BK739:BM739" si="7375">$AF739*AG739</f>
        <v>0.0000002322848936</v>
      </c>
      <c r="BL739" s="20">
        <f t="shared" si="7375"/>
        <v>0.0000004223165403</v>
      </c>
      <c r="BM739" s="20">
        <f t="shared" si="7375"/>
        <v>0.0000006871930686</v>
      </c>
      <c r="BN739" s="20"/>
      <c r="BO739" s="20">
        <f t="shared" ref="BO739:BP739" si="7376">$AG739*AH739</f>
        <v>0.0000005041540524</v>
      </c>
      <c r="BP739" s="20">
        <f t="shared" si="7376"/>
        <v>0.0000008203589898</v>
      </c>
      <c r="BQ739" s="20"/>
      <c r="BR739" s="20">
        <f t="shared" si="27"/>
        <v>0.000001491492473</v>
      </c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/>
      <c r="DB739" s="20"/>
      <c r="DC739" s="20"/>
      <c r="DD739" s="20"/>
      <c r="DE739" s="20"/>
    </row>
    <row r="740" ht="15.75" customHeight="1">
      <c r="A740" s="86">
        <v>45226.0</v>
      </c>
      <c r="B740" s="490">
        <v>0.0575</v>
      </c>
      <c r="C740" s="490">
        <v>0.0622</v>
      </c>
      <c r="D740" s="490">
        <v>0.0636</v>
      </c>
      <c r="E740" s="20">
        <v>0.04641</v>
      </c>
      <c r="F740" s="20">
        <v>0.049139999999999996</v>
      </c>
      <c r="G740" s="20">
        <v>0.01184</v>
      </c>
      <c r="H740" s="20">
        <v>0.019950000000000002</v>
      </c>
      <c r="I740" s="20" t="s">
        <v>185</v>
      </c>
      <c r="J740" s="20"/>
      <c r="K740" s="86">
        <v>45226.0</v>
      </c>
      <c r="L740" s="89">
        <v>0.9468</v>
      </c>
      <c r="M740" s="89">
        <v>149.72</v>
      </c>
      <c r="N740" s="20"/>
      <c r="O740" s="20"/>
      <c r="P740" s="20"/>
      <c r="Q740" s="20"/>
      <c r="R740" s="20"/>
      <c r="S740" s="86">
        <v>45226.0</v>
      </c>
      <c r="T740" s="20">
        <f t="shared" ref="T740:V740" si="7377">(1+B740)*1</f>
        <v>1.0575</v>
      </c>
      <c r="U740" s="20">
        <f t="shared" si="7377"/>
        <v>1.0622</v>
      </c>
      <c r="V740" s="20">
        <f t="shared" si="7377"/>
        <v>1.0636</v>
      </c>
      <c r="W740" s="91">
        <f t="shared" ref="W740:X740" si="7378">(1+E740)*$L740</f>
        <v>0.990740988</v>
      </c>
      <c r="X740" s="91">
        <f t="shared" si="7378"/>
        <v>0.993325752</v>
      </c>
      <c r="Y740" s="91">
        <f t="shared" ref="Y740:Z740" si="7379">(1+G740)*$M740</f>
        <v>151.4926848</v>
      </c>
      <c r="Z740" s="91">
        <f t="shared" si="7379"/>
        <v>152.706914</v>
      </c>
      <c r="AA740" s="20"/>
      <c r="AB740" s="86">
        <v>45226.0</v>
      </c>
      <c r="AC740" s="92">
        <f t="shared" ref="AC740:AI740" si="7380">LN(T740/T739)</f>
        <v>-0.0003781790723</v>
      </c>
      <c r="AD740" s="92">
        <f t="shared" si="7380"/>
        <v>-0.0004706103904</v>
      </c>
      <c r="AE740" s="92">
        <f t="shared" si="7380"/>
        <v>-0.0005639627934</v>
      </c>
      <c r="AF740" s="92">
        <f t="shared" si="7380"/>
        <v>-0.0003057607255</v>
      </c>
      <c r="AG740" s="92">
        <f t="shared" si="7380"/>
        <v>-0.0001620243517</v>
      </c>
      <c r="AH740" s="92">
        <f t="shared" si="7380"/>
        <v>-0.005002272265</v>
      </c>
      <c r="AI740" s="92">
        <f t="shared" si="7380"/>
        <v>-0.004805091896</v>
      </c>
      <c r="AJ740" s="20"/>
      <c r="AK740" s="20">
        <f t="shared" ref="AK740:AQ740" si="7381">AC740*AC740</f>
        <v>0.0000001430194107</v>
      </c>
      <c r="AL740" s="20">
        <f t="shared" si="7381"/>
        <v>0.0000002214741395</v>
      </c>
      <c r="AM740" s="20">
        <f t="shared" si="7381"/>
        <v>0.0000003180540323</v>
      </c>
      <c r="AN740" s="20">
        <f t="shared" si="7381"/>
        <v>0.00000009348962126</v>
      </c>
      <c r="AO740" s="20">
        <f t="shared" si="7381"/>
        <v>0.00000002625189053</v>
      </c>
      <c r="AP740" s="20">
        <f t="shared" si="7381"/>
        <v>0.00002502272781</v>
      </c>
      <c r="AQ740" s="20">
        <f t="shared" si="7381"/>
        <v>0.00002308890813</v>
      </c>
      <c r="AR740" s="20"/>
      <c r="AS740" s="20">
        <f t="shared" ref="AS740:AX740" si="7382">$AC740*AD740</f>
        <v>0.0000001779750008</v>
      </c>
      <c r="AT740" s="20">
        <f t="shared" si="7382"/>
        <v>0.000000213278926</v>
      </c>
      <c r="AU740" s="20">
        <f t="shared" si="7382"/>
        <v>0.0000001156323075</v>
      </c>
      <c r="AV740" s="20">
        <f t="shared" si="7382"/>
        <v>0.000000061274219</v>
      </c>
      <c r="AW740" s="20">
        <f t="shared" si="7382"/>
        <v>0.000001891754685</v>
      </c>
      <c r="AX740" s="20">
        <f t="shared" si="7382"/>
        <v>0.000001817185196</v>
      </c>
      <c r="AY740" s="20"/>
      <c r="AZ740" s="20">
        <f t="shared" ref="AZ740:BD740" si="7383">$AD740*AE740</f>
        <v>0.0000002654067503</v>
      </c>
      <c r="BA740" s="20">
        <f t="shared" si="7383"/>
        <v>0.0000001438941744</v>
      </c>
      <c r="BB740" s="20">
        <f t="shared" si="7383"/>
        <v>0.00000007625034338</v>
      </c>
      <c r="BC740" s="20">
        <f t="shared" si="7383"/>
        <v>0.000002354121303</v>
      </c>
      <c r="BD740" s="20">
        <f t="shared" si="7383"/>
        <v>0.000002261326173</v>
      </c>
      <c r="BE740" s="20"/>
      <c r="BF740" s="20">
        <f t="shared" ref="BF740:BI740" si="7384">$AE740*AF740</f>
        <v>0.0000001724376729</v>
      </c>
      <c r="BG740" s="20">
        <f t="shared" si="7384"/>
        <v>0.00000009137570596</v>
      </c>
      <c r="BH740" s="20">
        <f t="shared" si="7384"/>
        <v>0.00000282109544</v>
      </c>
      <c r="BI740" s="20">
        <f t="shared" si="7384"/>
        <v>0.000002709893048</v>
      </c>
      <c r="BJ740" s="20"/>
      <c r="BK740" s="20">
        <f t="shared" ref="BK740:BM740" si="7385">$AF740*AG740</f>
        <v>0.00000004954068331</v>
      </c>
      <c r="BL740" s="20">
        <f t="shared" si="7385"/>
        <v>0.000001529498397</v>
      </c>
      <c r="BM740" s="20">
        <f t="shared" si="7385"/>
        <v>0.000001469208384</v>
      </c>
      <c r="BN740" s="20"/>
      <c r="BO740" s="20">
        <f t="shared" ref="BO740:BP740" si="7386">$AG740*AH740</f>
        <v>0.0000008104899206</v>
      </c>
      <c r="BP740" s="20">
        <f t="shared" si="7386"/>
        <v>0.0000007785418992</v>
      </c>
      <c r="BQ740" s="20"/>
      <c r="BR740" s="20">
        <f t="shared" si="27"/>
        <v>0.00002403637792</v>
      </c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  <c r="CX740" s="20"/>
      <c r="CY740" s="20"/>
      <c r="CZ740" s="20"/>
      <c r="DA740" s="20"/>
      <c r="DB740" s="20"/>
      <c r="DC740" s="20"/>
      <c r="DD740" s="20"/>
      <c r="DE740" s="20"/>
    </row>
    <row r="741" ht="15.75" customHeight="1">
      <c r="A741" s="86">
        <v>45229.0</v>
      </c>
      <c r="B741" s="490">
        <v>0.0574</v>
      </c>
      <c r="C741" s="490">
        <v>0.062</v>
      </c>
      <c r="D741" s="490">
        <v>0.0635</v>
      </c>
      <c r="E741" s="20">
        <v>0.046189999999999995</v>
      </c>
      <c r="F741" s="20">
        <v>0.04897</v>
      </c>
      <c r="G741" s="20">
        <v>0.012580000000000001</v>
      </c>
      <c r="H741" s="20">
        <v>0.01981</v>
      </c>
      <c r="I741" s="20" t="s">
        <v>185</v>
      </c>
      <c r="J741" s="20"/>
      <c r="K741" s="86">
        <v>45229.0</v>
      </c>
      <c r="L741" s="89">
        <v>0.9421</v>
      </c>
      <c r="M741" s="89">
        <v>149.16</v>
      </c>
      <c r="N741" s="20"/>
      <c r="O741" s="20"/>
      <c r="P741" s="20"/>
      <c r="Q741" s="20"/>
      <c r="R741" s="20"/>
      <c r="S741" s="86">
        <v>45229.0</v>
      </c>
      <c r="T741" s="20">
        <f t="shared" ref="T741:V741" si="7387">(1+B741)*1</f>
        <v>1.0574</v>
      </c>
      <c r="U741" s="20">
        <f t="shared" si="7387"/>
        <v>1.062</v>
      </c>
      <c r="V741" s="20">
        <f t="shared" si="7387"/>
        <v>1.0635</v>
      </c>
      <c r="W741" s="91">
        <f t="shared" ref="W741:X741" si="7388">(1+E741)*$L741</f>
        <v>0.985615599</v>
      </c>
      <c r="X741" s="91">
        <f t="shared" si="7388"/>
        <v>0.988234637</v>
      </c>
      <c r="Y741" s="91">
        <f t="shared" ref="Y741:Z741" si="7389">(1+G741)*$M741</f>
        <v>151.0364328</v>
      </c>
      <c r="Z741" s="91">
        <f t="shared" si="7389"/>
        <v>152.1148596</v>
      </c>
      <c r="AA741" s="20"/>
      <c r="AB741" s="86">
        <v>45229.0</v>
      </c>
      <c r="AC741" s="92">
        <f t="shared" ref="AC741:AI741" si="7390">LN(T741/T740)</f>
        <v>-0.00009456711908</v>
      </c>
      <c r="AD741" s="92">
        <f t="shared" si="7390"/>
        <v>-0.0001883061864</v>
      </c>
      <c r="AE741" s="92">
        <f t="shared" si="7390"/>
        <v>-0.00009402472857</v>
      </c>
      <c r="AF741" s="92">
        <f t="shared" si="7390"/>
        <v>-0.005186716328</v>
      </c>
      <c r="AG741" s="92">
        <f t="shared" si="7390"/>
        <v>-0.005138502193</v>
      </c>
      <c r="AH741" s="92">
        <f t="shared" si="7390"/>
        <v>-0.003016254102</v>
      </c>
      <c r="AI741" s="92">
        <f t="shared" si="7390"/>
        <v>-0.003884598777</v>
      </c>
      <c r="AJ741" s="20"/>
      <c r="AK741" s="20">
        <f t="shared" ref="AK741:AQ741" si="7391">AC741*AC741</f>
        <v>0.000000008942940012</v>
      </c>
      <c r="AL741" s="20">
        <f t="shared" si="7391"/>
        <v>0.00000003545921984</v>
      </c>
      <c r="AM741" s="20">
        <f t="shared" si="7391"/>
        <v>0.000000008840649583</v>
      </c>
      <c r="AN741" s="20">
        <f t="shared" si="7391"/>
        <v>0.00002690202627</v>
      </c>
      <c r="AO741" s="20">
        <f t="shared" si="7391"/>
        <v>0.00002640420479</v>
      </c>
      <c r="AP741" s="20">
        <f t="shared" si="7391"/>
        <v>0.000009097788805</v>
      </c>
      <c r="AQ741" s="20">
        <f t="shared" si="7391"/>
        <v>0.00001509010766</v>
      </c>
      <c r="AR741" s="20"/>
      <c r="AS741" s="20">
        <f t="shared" ref="AS741:AX741" si="7392">$AC741*AD741</f>
        <v>0.00000001780757355</v>
      </c>
      <c r="AT741" s="20">
        <f t="shared" si="7392"/>
        <v>0.000000008891647704</v>
      </c>
      <c r="AU741" s="20">
        <f t="shared" si="7392"/>
        <v>0.0000004904928207</v>
      </c>
      <c r="AV741" s="20">
        <f t="shared" si="7392"/>
        <v>0.0000004859333488</v>
      </c>
      <c r="AW741" s="20">
        <f t="shared" si="7392"/>
        <v>0.0000002852384608</v>
      </c>
      <c r="AX741" s="20">
        <f t="shared" si="7392"/>
        <v>0.0000003673553152</v>
      </c>
      <c r="AY741" s="20"/>
      <c r="AZ741" s="20">
        <f t="shared" ref="AZ741:BD741" si="7393">$AD741*AE741</f>
        <v>0.00000001770543807</v>
      </c>
      <c r="BA741" s="20">
        <f t="shared" si="7393"/>
        <v>0.0000009766907718</v>
      </c>
      <c r="BB741" s="20">
        <f t="shared" si="7393"/>
        <v>0.0000009676117518</v>
      </c>
      <c r="BC741" s="20">
        <f t="shared" si="7393"/>
        <v>0.0000005679793071</v>
      </c>
      <c r="BD741" s="20">
        <f t="shared" si="7393"/>
        <v>0.0000007314939815</v>
      </c>
      <c r="BE741" s="20"/>
      <c r="BF741" s="20">
        <f t="shared" ref="BF741:BI741" si="7394">$AE741*AF741</f>
        <v>0.000000487679595</v>
      </c>
      <c r="BG741" s="20">
        <f t="shared" si="7394"/>
        <v>0.000000483146274</v>
      </c>
      <c r="BH741" s="20">
        <f t="shared" si="7394"/>
        <v>0.0000002836024732</v>
      </c>
      <c r="BI741" s="20">
        <f t="shared" si="7394"/>
        <v>0.0000003652483457</v>
      </c>
      <c r="BJ741" s="20"/>
      <c r="BK741" s="20">
        <f t="shared" ref="BK741:BM741" si="7395">$AF741*AG741</f>
        <v>0.00002665195323</v>
      </c>
      <c r="BL741" s="20">
        <f t="shared" si="7395"/>
        <v>0.0000156444544</v>
      </c>
      <c r="BM741" s="20">
        <f t="shared" si="7395"/>
        <v>0.00002014831191</v>
      </c>
      <c r="BN741" s="20"/>
      <c r="BO741" s="20">
        <f t="shared" ref="BO741:BP741" si="7396">$AG741*AH741</f>
        <v>0.00001549902832</v>
      </c>
      <c r="BP741" s="20">
        <f t="shared" si="7396"/>
        <v>0.00001996101934</v>
      </c>
      <c r="BQ741" s="20"/>
      <c r="BR741" s="20">
        <f t="shared" si="27"/>
        <v>0.000011716937</v>
      </c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20"/>
      <c r="CU741" s="20"/>
      <c r="CV741" s="20"/>
      <c r="CW741" s="20"/>
      <c r="CX741" s="20"/>
      <c r="CY741" s="20"/>
      <c r="CZ741" s="20"/>
      <c r="DA741" s="20"/>
      <c r="DB741" s="20"/>
      <c r="DC741" s="20"/>
      <c r="DD741" s="20"/>
      <c r="DE741" s="20"/>
    </row>
    <row r="742" ht="15.75" customHeight="1">
      <c r="A742" s="86">
        <v>45230.0</v>
      </c>
      <c r="B742" s="490">
        <v>0.0572</v>
      </c>
      <c r="C742" s="490">
        <v>0.061900000000000004</v>
      </c>
      <c r="D742" s="490">
        <v>0.06309999999999999</v>
      </c>
      <c r="E742" s="20">
        <v>0.04616</v>
      </c>
      <c r="F742" s="20">
        <v>0.04889</v>
      </c>
      <c r="G742" s="20">
        <v>0.014190000000000001</v>
      </c>
      <c r="H742" s="20">
        <v>0.02046</v>
      </c>
      <c r="I742" s="20" t="s">
        <v>185</v>
      </c>
      <c r="J742" s="20"/>
      <c r="K742" s="86">
        <v>45230.0</v>
      </c>
      <c r="L742" s="89">
        <v>0.9458</v>
      </c>
      <c r="M742" s="89">
        <v>151.76</v>
      </c>
      <c r="N742" s="20"/>
      <c r="O742" s="20"/>
      <c r="P742" s="20"/>
      <c r="Q742" s="20"/>
      <c r="R742" s="20"/>
      <c r="S742" s="86">
        <v>45230.0</v>
      </c>
      <c r="T742" s="20">
        <f t="shared" ref="T742:V742" si="7397">(1+B742)*1</f>
        <v>1.0572</v>
      </c>
      <c r="U742" s="20">
        <f t="shared" si="7397"/>
        <v>1.0619</v>
      </c>
      <c r="V742" s="20">
        <f t="shared" si="7397"/>
        <v>1.0631</v>
      </c>
      <c r="W742" s="91">
        <f t="shared" ref="W742:X742" si="7398">(1+E742)*$L742</f>
        <v>0.989458128</v>
      </c>
      <c r="X742" s="91">
        <f t="shared" si="7398"/>
        <v>0.992040162</v>
      </c>
      <c r="Y742" s="91">
        <f t="shared" ref="Y742:Z742" si="7399">(1+G742)*$M742</f>
        <v>153.9134744</v>
      </c>
      <c r="Z742" s="91">
        <f t="shared" si="7399"/>
        <v>154.8650096</v>
      </c>
      <c r="AA742" s="20"/>
      <c r="AB742" s="86">
        <v>45230.0</v>
      </c>
      <c r="AC742" s="92">
        <f t="shared" ref="AC742:AI742" si="7400">LN(T742/T741)</f>
        <v>-0.0001891610712</v>
      </c>
      <c r="AD742" s="92">
        <f t="shared" si="7400"/>
        <v>-0.00009416639208</v>
      </c>
      <c r="AE742" s="92">
        <f t="shared" si="7400"/>
        <v>-0.0003761873457</v>
      </c>
      <c r="AF742" s="92">
        <f t="shared" si="7400"/>
        <v>0.003891028264</v>
      </c>
      <c r="AG742" s="92">
        <f t="shared" si="7400"/>
        <v>0.003843435958</v>
      </c>
      <c r="AH742" s="92">
        <f t="shared" si="7400"/>
        <v>0.01886950544</v>
      </c>
      <c r="AI742" s="92">
        <f t="shared" si="7400"/>
        <v>0.01791794091</v>
      </c>
      <c r="AJ742" s="20"/>
      <c r="AK742" s="20">
        <f t="shared" ref="AK742:AQ742" si="7401">AC742*AC742</f>
        <v>0.00000003578191086</v>
      </c>
      <c r="AL742" s="20">
        <f t="shared" si="7401"/>
        <v>0.000000008867309398</v>
      </c>
      <c r="AM742" s="20">
        <f t="shared" si="7401"/>
        <v>0.0000001415169191</v>
      </c>
      <c r="AN742" s="20">
        <f t="shared" si="7401"/>
        <v>0.00001514010095</v>
      </c>
      <c r="AO742" s="20">
        <f t="shared" si="7401"/>
        <v>0.00001477199996</v>
      </c>
      <c r="AP742" s="20">
        <f t="shared" si="7401"/>
        <v>0.0003560582354</v>
      </c>
      <c r="AQ742" s="20">
        <f t="shared" si="7401"/>
        <v>0.0003210526064</v>
      </c>
      <c r="AR742" s="20"/>
      <c r="AS742" s="20">
        <f t="shared" ref="AS742:AX742" si="7402">$AC742*AD742</f>
        <v>0.0000000178126156</v>
      </c>
      <c r="AT742" s="20">
        <f t="shared" si="7402"/>
        <v>0.0000000711600013</v>
      </c>
      <c r="AU742" s="20">
        <f t="shared" si="7402"/>
        <v>-0.0000007360310746</v>
      </c>
      <c r="AV742" s="20">
        <f t="shared" si="7402"/>
        <v>-0.000000727028463</v>
      </c>
      <c r="AW742" s="20">
        <f t="shared" si="7402"/>
        <v>-0.000003569375861</v>
      </c>
      <c r="AX742" s="20">
        <f t="shared" si="7402"/>
        <v>-0.000003389376896</v>
      </c>
      <c r="AY742" s="20"/>
      <c r="AZ742" s="20">
        <f t="shared" ref="AZ742:BD742" si="7403">$AD742*AE742</f>
        <v>0.0000000354242051</v>
      </c>
      <c r="BA742" s="20">
        <f t="shared" si="7403"/>
        <v>-0.0000003664040932</v>
      </c>
      <c r="BB742" s="20">
        <f t="shared" si="7403"/>
        <v>-0.0000003619224974</v>
      </c>
      <c r="BC742" s="20">
        <f t="shared" si="7403"/>
        <v>-0.000001776873247</v>
      </c>
      <c r="BD742" s="20">
        <f t="shared" si="7403"/>
        <v>-0.000001687267849</v>
      </c>
      <c r="BE742" s="20"/>
      <c r="BF742" s="20">
        <f t="shared" ref="BF742:BI742" si="7404">$AE742*AF742</f>
        <v>-0.000001463755595</v>
      </c>
      <c r="BG742" s="20">
        <f t="shared" si="7404"/>
        <v>-0.000001445851972</v>
      </c>
      <c r="BH742" s="20">
        <f t="shared" si="7404"/>
        <v>-0.000007098469165</v>
      </c>
      <c r="BI742" s="20">
        <f t="shared" si="7404"/>
        <v>-0.000006740502631</v>
      </c>
      <c r="BJ742" s="20"/>
      <c r="BK742" s="20">
        <f t="shared" ref="BK742:BM742" si="7405">$AF742*AG742</f>
        <v>0.00001495491795</v>
      </c>
      <c r="BL742" s="20">
        <f t="shared" si="7405"/>
        <v>0.00007342177898</v>
      </c>
      <c r="BM742" s="20">
        <f t="shared" si="7405"/>
        <v>0.00006971921451</v>
      </c>
      <c r="BN742" s="20"/>
      <c r="BO742" s="20">
        <f t="shared" ref="BO742:BP742" si="7406">$AG742*AH742</f>
        <v>0.0000725237357</v>
      </c>
      <c r="BP742" s="20">
        <f t="shared" si="7406"/>
        <v>0.00006886645838</v>
      </c>
      <c r="BQ742" s="20"/>
      <c r="BR742" s="20">
        <f t="shared" si="27"/>
        <v>0.0003381026834</v>
      </c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/>
      <c r="CP742" s="20"/>
      <c r="CQ742" s="20"/>
      <c r="CR742" s="20"/>
      <c r="CS742" s="20"/>
      <c r="CT742" s="20"/>
      <c r="CU742" s="20"/>
      <c r="CV742" s="20"/>
      <c r="CW742" s="20"/>
      <c r="CX742" s="20"/>
      <c r="CY742" s="20"/>
      <c r="CZ742" s="20"/>
      <c r="DA742" s="20"/>
      <c r="DB742" s="20"/>
      <c r="DC742" s="20"/>
      <c r="DD742" s="20"/>
      <c r="DE742" s="20"/>
    </row>
    <row r="743" ht="15.75" customHeight="1">
      <c r="A743" s="86">
        <v>45231.0</v>
      </c>
      <c r="B743" s="490">
        <v>0.0574</v>
      </c>
      <c r="C743" s="490">
        <v>0.0623</v>
      </c>
      <c r="D743" s="490">
        <v>0.0636</v>
      </c>
      <c r="E743" s="20">
        <v>0.046029999999999995</v>
      </c>
      <c r="F743" s="20">
        <v>0.048949999999999994</v>
      </c>
      <c r="G743" s="20">
        <v>0.01376</v>
      </c>
      <c r="H743" s="20">
        <v>0.020640000000000002</v>
      </c>
      <c r="I743" s="20" t="s">
        <v>185</v>
      </c>
      <c r="J743" s="20"/>
      <c r="K743" s="86">
        <v>45231.0</v>
      </c>
      <c r="L743" s="89">
        <v>0.9461</v>
      </c>
      <c r="M743" s="89">
        <v>150.97</v>
      </c>
      <c r="N743" s="20"/>
      <c r="O743" s="20"/>
      <c r="P743" s="20"/>
      <c r="Q743" s="20"/>
      <c r="R743" s="20"/>
      <c r="S743" s="86">
        <v>45231.0</v>
      </c>
      <c r="T743" s="20">
        <f t="shared" ref="T743:V743" si="7407">(1+B743)*1</f>
        <v>1.0574</v>
      </c>
      <c r="U743" s="20">
        <f t="shared" si="7407"/>
        <v>1.0623</v>
      </c>
      <c r="V743" s="20">
        <f t="shared" si="7407"/>
        <v>1.0636</v>
      </c>
      <c r="W743" s="91">
        <f t="shared" ref="W743:X743" si="7408">(1+E743)*$L743</f>
        <v>0.989648983</v>
      </c>
      <c r="X743" s="91">
        <f t="shared" si="7408"/>
        <v>0.992411595</v>
      </c>
      <c r="Y743" s="91">
        <f t="shared" ref="Y743:Z743" si="7409">(1+G743)*$M743</f>
        <v>153.0473472</v>
      </c>
      <c r="Z743" s="91">
        <f t="shared" si="7409"/>
        <v>154.0860208</v>
      </c>
      <c r="AA743" s="20"/>
      <c r="AB743" s="86">
        <v>45231.0</v>
      </c>
      <c r="AC743" s="92">
        <f t="shared" ref="AC743:AI743" si="7410">LN(T743/T742)</f>
        <v>0.0001891610712</v>
      </c>
      <c r="AD743" s="92">
        <f t="shared" si="7410"/>
        <v>0.0003766123762</v>
      </c>
      <c r="AE743" s="92">
        <f t="shared" si="7410"/>
        <v>0.0004702120743</v>
      </c>
      <c r="AF743" s="92">
        <f t="shared" si="7410"/>
        <v>0.0001928698043</v>
      </c>
      <c r="AG743" s="92">
        <f t="shared" si="7410"/>
        <v>0.0003743431938</v>
      </c>
      <c r="AH743" s="92">
        <f t="shared" si="7410"/>
        <v>-0.005643257625</v>
      </c>
      <c r="AI743" s="92">
        <f t="shared" si="7410"/>
        <v>-0.005042808563</v>
      </c>
      <c r="AJ743" s="20"/>
      <c r="AK743" s="20">
        <f t="shared" ref="AK743:AQ743" si="7411">AC743*AC743</f>
        <v>0.00000003578191086</v>
      </c>
      <c r="AL743" s="20">
        <f t="shared" si="7411"/>
        <v>0.0000001418368819</v>
      </c>
      <c r="AM743" s="20">
        <f t="shared" si="7411"/>
        <v>0.0000002210993948</v>
      </c>
      <c r="AN743" s="20">
        <f t="shared" si="7411"/>
        <v>0.00000003719876141</v>
      </c>
      <c r="AO743" s="20">
        <f t="shared" si="7411"/>
        <v>0.0000001401328268</v>
      </c>
      <c r="AP743" s="20">
        <f t="shared" si="7411"/>
        <v>0.00003184635663</v>
      </c>
      <c r="AQ743" s="20">
        <f t="shared" si="7411"/>
        <v>0.0000254299182</v>
      </c>
      <c r="AR743" s="20"/>
      <c r="AS743" s="20">
        <f t="shared" ref="AS743:AX743" si="7412">$AC743*AD743</f>
        <v>0.00000007124040051</v>
      </c>
      <c r="AT743" s="20">
        <f t="shared" si="7412"/>
        <v>0.00000008894581967</v>
      </c>
      <c r="AU743" s="20">
        <f t="shared" si="7412"/>
        <v>0.00000003648345879</v>
      </c>
      <c r="AV743" s="20">
        <f t="shared" si="7412"/>
        <v>0.00000007081115954</v>
      </c>
      <c r="AW743" s="20">
        <f t="shared" si="7412"/>
        <v>-0.000001067484658</v>
      </c>
      <c r="AX743" s="20">
        <f t="shared" si="7412"/>
        <v>-0.0000009539030697</v>
      </c>
      <c r="AY743" s="20"/>
      <c r="AZ743" s="20">
        <f t="shared" ref="AZ743:BD743" si="7413">$AD743*AE743</f>
        <v>0.0000001770876866</v>
      </c>
      <c r="BA743" s="20">
        <f t="shared" si="7413"/>
        <v>0.00000007263715529</v>
      </c>
      <c r="BB743" s="20">
        <f t="shared" si="7413"/>
        <v>0.0000001409822797</v>
      </c>
      <c r="BC743" s="20">
        <f t="shared" si="7413"/>
        <v>-0.000002125320664</v>
      </c>
      <c r="BD743" s="20">
        <f t="shared" si="7413"/>
        <v>-0.000001899184115</v>
      </c>
      <c r="BE743" s="20"/>
      <c r="BF743" s="20">
        <f t="shared" ref="BF743:BI743" si="7414">$AE743*AF743</f>
        <v>0.00000009068971075</v>
      </c>
      <c r="BG743" s="20">
        <f t="shared" si="7414"/>
        <v>0.0000001760206897</v>
      </c>
      <c r="BH743" s="20">
        <f t="shared" si="7414"/>
        <v>-0.000002653527874</v>
      </c>
      <c r="BI743" s="20">
        <f t="shared" si="7414"/>
        <v>-0.000002371189475</v>
      </c>
      <c r="BJ743" s="20"/>
      <c r="BK743" s="20">
        <f t="shared" ref="BK743:BM743" si="7415">$AF743*AG743</f>
        <v>0.00000007219949853</v>
      </c>
      <c r="BL743" s="20">
        <f t="shared" si="7415"/>
        <v>-0.000001088413994</v>
      </c>
      <c r="BM743" s="20">
        <f t="shared" si="7415"/>
        <v>-0.0000009726055006</v>
      </c>
      <c r="BN743" s="20"/>
      <c r="BO743" s="20">
        <f t="shared" ref="BO743:BP743" si="7416">$AG743*AH743</f>
        <v>-0.000002112515083</v>
      </c>
      <c r="BP743" s="20">
        <f t="shared" si="7416"/>
        <v>-0.000001887741063</v>
      </c>
      <c r="BQ743" s="20"/>
      <c r="BR743" s="20">
        <f t="shared" si="27"/>
        <v>0.00002845786788</v>
      </c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/>
      <c r="CP743" s="20"/>
      <c r="CQ743" s="20"/>
      <c r="CR743" s="20"/>
      <c r="CS743" s="20"/>
      <c r="CT743" s="20"/>
      <c r="CU743" s="20"/>
      <c r="CV743" s="20"/>
      <c r="CW743" s="20"/>
      <c r="CX743" s="20"/>
      <c r="CY743" s="20"/>
      <c r="CZ743" s="20"/>
      <c r="DA743" s="20"/>
      <c r="DB743" s="20"/>
      <c r="DC743" s="20"/>
      <c r="DD743" s="20"/>
      <c r="DE743" s="20"/>
    </row>
    <row r="744" ht="15.75" customHeight="1">
      <c r="A744" s="86">
        <v>45232.0</v>
      </c>
      <c r="B744" s="490">
        <v>0.055999999999999994</v>
      </c>
      <c r="C744" s="490">
        <v>0.060899999999999996</v>
      </c>
      <c r="D744" s="490">
        <v>0.0621</v>
      </c>
      <c r="E744" s="20">
        <v>0.04545</v>
      </c>
      <c r="F744" s="20">
        <v>0.04806</v>
      </c>
      <c r="G744" s="20">
        <v>0.013640000000000001</v>
      </c>
      <c r="H744" s="20">
        <v>0.02004</v>
      </c>
      <c r="I744" s="20" t="s">
        <v>185</v>
      </c>
      <c r="J744" s="20"/>
      <c r="K744" s="86">
        <v>45232.0</v>
      </c>
      <c r="L744" s="89">
        <v>0.9415</v>
      </c>
      <c r="M744" s="89">
        <v>150.49</v>
      </c>
      <c r="N744" s="20"/>
      <c r="O744" s="20"/>
      <c r="P744" s="20"/>
      <c r="Q744" s="20"/>
      <c r="R744" s="20"/>
      <c r="S744" s="86">
        <v>45232.0</v>
      </c>
      <c r="T744" s="20">
        <f t="shared" ref="T744:V744" si="7417">(1+B744)*1</f>
        <v>1.056</v>
      </c>
      <c r="U744" s="20">
        <f t="shared" si="7417"/>
        <v>1.0609</v>
      </c>
      <c r="V744" s="20">
        <f t="shared" si="7417"/>
        <v>1.0621</v>
      </c>
      <c r="W744" s="91">
        <f t="shared" ref="W744:X744" si="7418">(1+E744)*$L744</f>
        <v>0.984291175</v>
      </c>
      <c r="X744" s="91">
        <f t="shared" si="7418"/>
        <v>0.98674849</v>
      </c>
      <c r="Y744" s="91">
        <f t="shared" ref="Y744:Z744" si="7419">(1+G744)*$M744</f>
        <v>152.5426836</v>
      </c>
      <c r="Z744" s="91">
        <f t="shared" si="7419"/>
        <v>153.5058196</v>
      </c>
      <c r="AA744" s="20"/>
      <c r="AB744" s="86">
        <v>45232.0</v>
      </c>
      <c r="AC744" s="92">
        <f t="shared" ref="AC744:AI744" si="7420">LN(T744/T743)</f>
        <v>-0.001324879535</v>
      </c>
      <c r="AD744" s="92">
        <f t="shared" si="7420"/>
        <v>-0.001318764321</v>
      </c>
      <c r="AE744" s="92">
        <f t="shared" si="7420"/>
        <v>-0.001411300041</v>
      </c>
      <c r="AF744" s="92">
        <f t="shared" si="7420"/>
        <v>-0.005428554798</v>
      </c>
      <c r="AG744" s="92">
        <f t="shared" si="7420"/>
        <v>-0.005722751281</v>
      </c>
      <c r="AH744" s="92">
        <f t="shared" si="7420"/>
        <v>-0.003302883</v>
      </c>
      <c r="AI744" s="92">
        <f t="shared" si="7420"/>
        <v>-0.003772544079</v>
      </c>
      <c r="AJ744" s="20"/>
      <c r="AK744" s="20">
        <f t="shared" ref="AK744:AQ744" si="7421">AC744*AC744</f>
        <v>0.000001755305783</v>
      </c>
      <c r="AL744" s="20">
        <f t="shared" si="7421"/>
        <v>0.000001739139334</v>
      </c>
      <c r="AM744" s="20">
        <f t="shared" si="7421"/>
        <v>0.000001991767807</v>
      </c>
      <c r="AN744" s="20">
        <f t="shared" si="7421"/>
        <v>0.00002946920719</v>
      </c>
      <c r="AO744" s="20">
        <f t="shared" si="7421"/>
        <v>0.00003274988222</v>
      </c>
      <c r="AP744" s="20">
        <f t="shared" si="7421"/>
        <v>0.00001090903611</v>
      </c>
      <c r="AQ744" s="20">
        <f t="shared" si="7421"/>
        <v>0.00001423208883</v>
      </c>
      <c r="AR744" s="20"/>
      <c r="AS744" s="20">
        <f t="shared" ref="AS744:AX744" si="7422">$AC744*AD744</f>
        <v>0.00000174720386</v>
      </c>
      <c r="AT744" s="20">
        <f t="shared" si="7422"/>
        <v>0.000001869802543</v>
      </c>
      <c r="AU744" s="20">
        <f t="shared" si="7422"/>
        <v>0.000007192181157</v>
      </c>
      <c r="AV744" s="20">
        <f t="shared" si="7422"/>
        <v>0.000007581956056</v>
      </c>
      <c r="AW744" s="20">
        <f t="shared" si="7422"/>
        <v>0.000004375922093</v>
      </c>
      <c r="AX744" s="20">
        <f t="shared" si="7422"/>
        <v>0.000004998166446</v>
      </c>
      <c r="AY744" s="20"/>
      <c r="AZ744" s="20">
        <f t="shared" ref="AZ744:BD744" si="7423">$AD744*AE744</f>
        <v>0.00000186117214</v>
      </c>
      <c r="BA744" s="20">
        <f t="shared" si="7423"/>
        <v>0.00000715898438</v>
      </c>
      <c r="BB744" s="20">
        <f t="shared" si="7423"/>
        <v>0.000007546960205</v>
      </c>
      <c r="BC744" s="20">
        <f t="shared" si="7423"/>
        <v>0.000004355724255</v>
      </c>
      <c r="BD744" s="20">
        <f t="shared" si="7423"/>
        <v>0.00000497509653</v>
      </c>
      <c r="BE744" s="20"/>
      <c r="BF744" s="20">
        <f t="shared" ref="BF744:BI744" si="7424">$AE744*AF744</f>
        <v>0.000007661319611</v>
      </c>
      <c r="BG744" s="20">
        <f t="shared" si="7424"/>
        <v>0.000008076519119</v>
      </c>
      <c r="BH744" s="20">
        <f t="shared" si="7424"/>
        <v>0.000004661358914</v>
      </c>
      <c r="BI744" s="20">
        <f t="shared" si="7424"/>
        <v>0.000005324191615</v>
      </c>
      <c r="BJ744" s="20"/>
      <c r="BK744" s="20">
        <f t="shared" ref="BK744:BM744" si="7425">$AF744*AG744</f>
        <v>0.00003106626892</v>
      </c>
      <c r="BL744" s="20">
        <f t="shared" si="7425"/>
        <v>0.00001792988135</v>
      </c>
      <c r="BM744" s="20">
        <f t="shared" si="7425"/>
        <v>0.00002047946226</v>
      </c>
      <c r="BN744" s="20"/>
      <c r="BO744" s="20">
        <f t="shared" ref="BO744:BP744" si="7426">$AG744*AH744</f>
        <v>0.00001890157792</v>
      </c>
      <c r="BP744" s="20">
        <f t="shared" si="7426"/>
        <v>0.00002158933146</v>
      </c>
      <c r="BQ744" s="20"/>
      <c r="BR744" s="20">
        <f t="shared" si="27"/>
        <v>0.0000124602717</v>
      </c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/>
      <c r="CP744" s="20"/>
      <c r="CQ744" s="20"/>
      <c r="CR744" s="20"/>
      <c r="CS744" s="20"/>
      <c r="CT744" s="20"/>
      <c r="CU744" s="20"/>
      <c r="CV744" s="20"/>
      <c r="CW744" s="20"/>
      <c r="CX744" s="20"/>
      <c r="CY744" s="20"/>
      <c r="CZ744" s="20"/>
      <c r="DA744" s="20"/>
      <c r="DB744" s="20"/>
      <c r="DC744" s="20"/>
      <c r="DD744" s="20"/>
      <c r="DE744" s="20"/>
    </row>
    <row r="745" ht="15.75" customHeight="1">
      <c r="A745" s="86">
        <v>45233.0</v>
      </c>
      <c r="B745" s="490">
        <v>0.0556</v>
      </c>
      <c r="C745" s="490">
        <v>0.059800000000000006</v>
      </c>
      <c r="D745" s="490">
        <v>0.061</v>
      </c>
      <c r="E745" s="20">
        <v>0.04506</v>
      </c>
      <c r="F745" s="20">
        <v>0.047830000000000004</v>
      </c>
      <c r="G745" s="20">
        <v>0.013640000000000001</v>
      </c>
      <c r="H745" s="20">
        <v>0.02004</v>
      </c>
      <c r="I745" s="20" t="s">
        <v>185</v>
      </c>
      <c r="J745" s="20"/>
      <c r="K745" s="86">
        <v>45233.0</v>
      </c>
      <c r="L745" s="89">
        <v>0.9322</v>
      </c>
      <c r="M745" s="89">
        <v>149.46</v>
      </c>
      <c r="N745" s="20"/>
      <c r="O745" s="20"/>
      <c r="P745" s="20"/>
      <c r="Q745" s="20"/>
      <c r="R745" s="20"/>
      <c r="S745" s="86">
        <v>45233.0</v>
      </c>
      <c r="T745" s="20">
        <f t="shared" ref="T745:V745" si="7427">(1+B745)*1</f>
        <v>1.0556</v>
      </c>
      <c r="U745" s="20">
        <f t="shared" si="7427"/>
        <v>1.0598</v>
      </c>
      <c r="V745" s="20">
        <f t="shared" si="7427"/>
        <v>1.061</v>
      </c>
      <c r="W745" s="91">
        <f t="shared" ref="W745:X745" si="7428">(1+E745)*$L745</f>
        <v>0.974204932</v>
      </c>
      <c r="X745" s="91">
        <f t="shared" si="7428"/>
        <v>0.976787126</v>
      </c>
      <c r="Y745" s="91">
        <f t="shared" ref="Y745:Z745" si="7429">(1+G745)*$M745</f>
        <v>151.4986344</v>
      </c>
      <c r="Z745" s="91">
        <f t="shared" si="7429"/>
        <v>152.4551784</v>
      </c>
      <c r="AA745" s="20"/>
      <c r="AB745" s="86">
        <v>45233.0</v>
      </c>
      <c r="AC745" s="92">
        <f t="shared" ref="AC745:AI745" si="7430">LN(T745/T744)</f>
        <v>-0.000378859637</v>
      </c>
      <c r="AD745" s="92">
        <f t="shared" si="7430"/>
        <v>-0.001037393407</v>
      </c>
      <c r="AE745" s="92">
        <f t="shared" si="7430"/>
        <v>-0.001036220714</v>
      </c>
      <c r="AF745" s="92">
        <f t="shared" si="7430"/>
        <v>-0.01030007886</v>
      </c>
      <c r="AG745" s="92">
        <f t="shared" si="7430"/>
        <v>-0.01014644133</v>
      </c>
      <c r="AH745" s="92">
        <f t="shared" si="7430"/>
        <v>-0.006867838296</v>
      </c>
      <c r="AI745" s="92">
        <f t="shared" si="7430"/>
        <v>-0.006867838296</v>
      </c>
      <c r="AJ745" s="20"/>
      <c r="AK745" s="20">
        <f t="shared" ref="AK745:AQ745" si="7431">AC745*AC745</f>
        <v>0.0000001435346246</v>
      </c>
      <c r="AL745" s="20">
        <f t="shared" si="7431"/>
        <v>0.00000107618508</v>
      </c>
      <c r="AM745" s="20">
        <f t="shared" si="7431"/>
        <v>0.000001073753367</v>
      </c>
      <c r="AN745" s="20">
        <f t="shared" si="7431"/>
        <v>0.0001060916245</v>
      </c>
      <c r="AO745" s="20">
        <f t="shared" si="7431"/>
        <v>0.0001029502716</v>
      </c>
      <c r="AP745" s="20">
        <f t="shared" si="7431"/>
        <v>0.00004716720287</v>
      </c>
      <c r="AQ745" s="20">
        <f t="shared" si="7431"/>
        <v>0.00004716720287</v>
      </c>
      <c r="AR745" s="20"/>
      <c r="AS745" s="20">
        <f t="shared" ref="AS745:AX745" si="7432">$AC745*AD745</f>
        <v>0.0000003930264895</v>
      </c>
      <c r="AT745" s="20">
        <f t="shared" si="7432"/>
        <v>0.0000003925822034</v>
      </c>
      <c r="AU745" s="20">
        <f t="shared" si="7432"/>
        <v>0.000003902284137</v>
      </c>
      <c r="AV745" s="20">
        <f t="shared" si="7432"/>
        <v>0.000003844077078</v>
      </c>
      <c r="AW745" s="20">
        <f t="shared" si="7432"/>
        <v>0.000002601946724</v>
      </c>
      <c r="AX745" s="20">
        <f t="shared" si="7432"/>
        <v>0.000002601946724</v>
      </c>
      <c r="AY745" s="20"/>
      <c r="AZ745" s="20">
        <f t="shared" ref="AZ745:BD745" si="7433">$AD745*AE745</f>
        <v>0.000001074968536</v>
      </c>
      <c r="BA745" s="20">
        <f t="shared" si="7433"/>
        <v>0.00001068523389</v>
      </c>
      <c r="BB745" s="20">
        <f t="shared" si="7433"/>
        <v>0.00001052585133</v>
      </c>
      <c r="BC745" s="20">
        <f t="shared" si="7433"/>
        <v>0.000007124650166</v>
      </c>
      <c r="BD745" s="20">
        <f t="shared" si="7433"/>
        <v>0.000007124650166</v>
      </c>
      <c r="BE745" s="20"/>
      <c r="BF745" s="20">
        <f t="shared" ref="BF745:BI745" si="7434">$AE745*AF745</f>
        <v>0.00001067315506</v>
      </c>
      <c r="BG745" s="20">
        <f t="shared" si="7434"/>
        <v>0.00001051395267</v>
      </c>
      <c r="BH745" s="20">
        <f t="shared" si="7434"/>
        <v>0.0000071165963</v>
      </c>
      <c r="BI745" s="20">
        <f t="shared" si="7434"/>
        <v>0.0000071165963</v>
      </c>
      <c r="BJ745" s="20"/>
      <c r="BK745" s="20">
        <f t="shared" ref="BK745:BM745" si="7435">$AF745*AG745</f>
        <v>0.0001045091458</v>
      </c>
      <c r="BL745" s="20">
        <f t="shared" si="7435"/>
        <v>0.00007073927603</v>
      </c>
      <c r="BM745" s="20">
        <f t="shared" si="7435"/>
        <v>0.00007073927603</v>
      </c>
      <c r="BN745" s="20"/>
      <c r="BO745" s="20">
        <f t="shared" ref="BO745:BP745" si="7436">$AG745*AH745</f>
        <v>0.00006968411832</v>
      </c>
      <c r="BP745" s="20">
        <f t="shared" si="7436"/>
        <v>0.00006968411832</v>
      </c>
      <c r="BQ745" s="20"/>
      <c r="BR745" s="20">
        <f t="shared" si="27"/>
        <v>0.00004716720287</v>
      </c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/>
      <c r="CP745" s="20"/>
      <c r="CQ745" s="20"/>
      <c r="CR745" s="20"/>
      <c r="CS745" s="20"/>
      <c r="CT745" s="20"/>
      <c r="CU745" s="20"/>
      <c r="CV745" s="20"/>
      <c r="CW745" s="20"/>
      <c r="CX745" s="20"/>
      <c r="CY745" s="20"/>
      <c r="CZ745" s="20"/>
      <c r="DA745" s="20"/>
      <c r="DB745" s="20"/>
      <c r="DC745" s="20"/>
      <c r="DD745" s="20"/>
      <c r="DE745" s="20"/>
    </row>
    <row r="746" ht="15.75" customHeight="1">
      <c r="A746" s="86">
        <v>45236.0</v>
      </c>
      <c r="B746" s="490">
        <v>0.0545</v>
      </c>
      <c r="C746" s="490">
        <v>0.0588</v>
      </c>
      <c r="D746" s="490">
        <v>0.06</v>
      </c>
      <c r="E746" s="20">
        <v>0.04413</v>
      </c>
      <c r="F746" s="20">
        <v>0.0472</v>
      </c>
      <c r="G746" s="20">
        <v>0.01287</v>
      </c>
      <c r="H746" s="20">
        <v>0.01955</v>
      </c>
      <c r="I746" s="20" t="s">
        <v>185</v>
      </c>
      <c r="J746" s="20"/>
      <c r="K746" s="86">
        <v>45236.0</v>
      </c>
      <c r="L746" s="89">
        <v>0.9331</v>
      </c>
      <c r="M746" s="89">
        <v>150.08</v>
      </c>
      <c r="N746" s="20"/>
      <c r="O746" s="20"/>
      <c r="P746" s="20"/>
      <c r="Q746" s="20"/>
      <c r="R746" s="20"/>
      <c r="S746" s="86">
        <v>45236.0</v>
      </c>
      <c r="T746" s="20">
        <f t="shared" ref="T746:V746" si="7437">(1+B746)*1</f>
        <v>1.0545</v>
      </c>
      <c r="U746" s="20">
        <f t="shared" si="7437"/>
        <v>1.0588</v>
      </c>
      <c r="V746" s="20">
        <f t="shared" si="7437"/>
        <v>1.06</v>
      </c>
      <c r="W746" s="91">
        <f t="shared" ref="W746:X746" si="7438">(1+E746)*$L746</f>
        <v>0.974277703</v>
      </c>
      <c r="X746" s="91">
        <f t="shared" si="7438"/>
        <v>0.97714232</v>
      </c>
      <c r="Y746" s="91">
        <f t="shared" ref="Y746:Z746" si="7439">(1+G746)*$M746</f>
        <v>152.0115296</v>
      </c>
      <c r="Z746" s="91">
        <f t="shared" si="7439"/>
        <v>153.014064</v>
      </c>
      <c r="AA746" s="20"/>
      <c r="AB746" s="86">
        <v>45236.0</v>
      </c>
      <c r="AC746" s="92">
        <f t="shared" ref="AC746:AI746" si="7440">LN(T746/T745)</f>
        <v>-0.00104260471</v>
      </c>
      <c r="AD746" s="92">
        <f t="shared" si="7440"/>
        <v>-0.0009440197057</v>
      </c>
      <c r="AE746" s="92">
        <f t="shared" si="7440"/>
        <v>-0.0009429515079</v>
      </c>
      <c r="AF746" s="92">
        <f t="shared" si="7440"/>
        <v>0.00007469504601</v>
      </c>
      <c r="AG746" s="92">
        <f t="shared" si="7440"/>
        <v>0.0003635689146</v>
      </c>
      <c r="AH746" s="92">
        <f t="shared" si="7440"/>
        <v>0.003379759554</v>
      </c>
      <c r="AI746" s="92">
        <f t="shared" si="7440"/>
        <v>0.003659198021</v>
      </c>
      <c r="AJ746" s="20"/>
      <c r="AK746" s="20">
        <f t="shared" ref="AK746:AQ746" si="7441">AC746*AC746</f>
        <v>0.000001087024582</v>
      </c>
      <c r="AL746" s="20">
        <f t="shared" si="7441"/>
        <v>0.0000008911732048</v>
      </c>
      <c r="AM746" s="20">
        <f t="shared" si="7441"/>
        <v>0.0000008891575462</v>
      </c>
      <c r="AN746" s="20">
        <f t="shared" si="7441"/>
        <v>0.000000005579349898</v>
      </c>
      <c r="AO746" s="20">
        <f t="shared" si="7441"/>
        <v>0.0000001321823556</v>
      </c>
      <c r="AP746" s="20">
        <f t="shared" si="7441"/>
        <v>0.00001142277464</v>
      </c>
      <c r="AQ746" s="20">
        <f t="shared" si="7441"/>
        <v>0.00001338973016</v>
      </c>
      <c r="AR746" s="20"/>
      <c r="AS746" s="20">
        <f t="shared" ref="AS746:AX746" si="7442">$AC746*AD746</f>
        <v>0.0000009842393918</v>
      </c>
      <c r="AT746" s="20">
        <f t="shared" si="7442"/>
        <v>0.0000009831256837</v>
      </c>
      <c r="AU746" s="20">
        <f t="shared" si="7442"/>
        <v>-0.00000007787740681</v>
      </c>
      <c r="AV746" s="20">
        <f t="shared" si="7442"/>
        <v>-0.0000003790586629</v>
      </c>
      <c r="AW746" s="20">
        <f t="shared" si="7442"/>
        <v>-0.000003523753231</v>
      </c>
      <c r="AX746" s="20">
        <f t="shared" si="7442"/>
        <v>-0.000003815097093</v>
      </c>
      <c r="AY746" s="20"/>
      <c r="AZ746" s="20">
        <f t="shared" ref="AZ746:BD746" si="7443">$AD746*AE746</f>
        <v>0.000000890164805</v>
      </c>
      <c r="BA746" s="20">
        <f t="shared" si="7443"/>
        <v>-0.00000007051359535</v>
      </c>
      <c r="BB746" s="20">
        <f t="shared" si="7443"/>
        <v>-0.0000003432162197</v>
      </c>
      <c r="BC746" s="20">
        <f t="shared" si="7443"/>
        <v>-0.000003190559619</v>
      </c>
      <c r="BD746" s="20">
        <f t="shared" si="7443"/>
        <v>-0.000003454355039</v>
      </c>
      <c r="BE746" s="20"/>
      <c r="BF746" s="20">
        <f t="shared" ref="BF746:BI746" si="7444">$AE746*AF746</f>
        <v>-0.00000007043380626</v>
      </c>
      <c r="BG746" s="20">
        <f t="shared" si="7444"/>
        <v>-0.0000003428278562</v>
      </c>
      <c r="BH746" s="20">
        <f t="shared" si="7444"/>
        <v>-0.000003186949367</v>
      </c>
      <c r="BI746" s="20">
        <f t="shared" si="7444"/>
        <v>-0.000003450446291</v>
      </c>
      <c r="BJ746" s="20"/>
      <c r="BK746" s="20">
        <f t="shared" ref="BK746:BM746" si="7445">$AF746*AG746</f>
        <v>0.0000000271567968</v>
      </c>
      <c r="BL746" s="20">
        <f t="shared" si="7445"/>
        <v>0.0000002524512954</v>
      </c>
      <c r="BM746" s="20">
        <f t="shared" si="7445"/>
        <v>0.0000002733239645</v>
      </c>
      <c r="BN746" s="20"/>
      <c r="BO746" s="20">
        <f t="shared" ref="BO746:BP746" si="7446">$AG746*AH746</f>
        <v>0.000001228775512</v>
      </c>
      <c r="BP746" s="20">
        <f t="shared" si="7446"/>
        <v>0.000001330370653</v>
      </c>
      <c r="BQ746" s="20"/>
      <c r="BR746" s="20">
        <f t="shared" si="27"/>
        <v>0.00001236720947</v>
      </c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/>
      <c r="CP746" s="20"/>
      <c r="CQ746" s="20"/>
      <c r="CR746" s="20"/>
      <c r="CS746" s="20"/>
      <c r="CT746" s="20"/>
      <c r="CU746" s="20"/>
      <c r="CV746" s="20"/>
      <c r="CW746" s="20"/>
      <c r="CX746" s="20"/>
      <c r="CY746" s="20"/>
      <c r="CZ746" s="20"/>
      <c r="DA746" s="20"/>
      <c r="DB746" s="20"/>
      <c r="DC746" s="20"/>
      <c r="DD746" s="20"/>
      <c r="DE746" s="20"/>
    </row>
    <row r="747" ht="15.75" customHeight="1">
      <c r="A747" s="86">
        <v>45237.0</v>
      </c>
      <c r="B747" s="490">
        <v>0.0548</v>
      </c>
      <c r="C747" s="490">
        <v>0.0593</v>
      </c>
      <c r="D747" s="490">
        <v>0.0603</v>
      </c>
      <c r="E747" s="20">
        <v>0.0441</v>
      </c>
      <c r="F747" s="20">
        <v>0.0473</v>
      </c>
      <c r="G747" s="20">
        <v>0.012929999999999999</v>
      </c>
      <c r="H747" s="20">
        <v>0.019530000000000002</v>
      </c>
      <c r="I747" s="20" t="s">
        <v>185</v>
      </c>
      <c r="J747" s="20"/>
      <c r="K747" s="86">
        <v>45237.0</v>
      </c>
      <c r="L747" s="89">
        <v>0.9347</v>
      </c>
      <c r="M747" s="89">
        <v>150.43</v>
      </c>
      <c r="N747" s="20"/>
      <c r="O747" s="20"/>
      <c r="P747" s="20"/>
      <c r="Q747" s="20"/>
      <c r="R747" s="20"/>
      <c r="S747" s="86">
        <v>45237.0</v>
      </c>
      <c r="T747" s="20">
        <f t="shared" ref="T747:V747" si="7447">(1+B747)*1</f>
        <v>1.0548</v>
      </c>
      <c r="U747" s="20">
        <f t="shared" si="7447"/>
        <v>1.0593</v>
      </c>
      <c r="V747" s="20">
        <f t="shared" si="7447"/>
        <v>1.0603</v>
      </c>
      <c r="W747" s="91">
        <f t="shared" ref="W747:X747" si="7448">(1+E747)*$L747</f>
        <v>0.97592027</v>
      </c>
      <c r="X747" s="91">
        <f t="shared" si="7448"/>
        <v>0.97891131</v>
      </c>
      <c r="Y747" s="91">
        <f t="shared" ref="Y747:Z747" si="7449">(1+G747)*$M747</f>
        <v>152.3750599</v>
      </c>
      <c r="Z747" s="91">
        <f t="shared" si="7449"/>
        <v>153.3678979</v>
      </c>
      <c r="AA747" s="20"/>
      <c r="AB747" s="86">
        <v>45237.0</v>
      </c>
      <c r="AC747" s="92">
        <f t="shared" ref="AC747:AI747" si="7450">LN(T747/T746)</f>
        <v>0.0002844545603</v>
      </c>
      <c r="AD747" s="92">
        <f t="shared" si="7450"/>
        <v>0.0004721212495</v>
      </c>
      <c r="AE747" s="92">
        <f t="shared" si="7450"/>
        <v>0.0002829788256</v>
      </c>
      <c r="AF747" s="92">
        <f t="shared" si="7450"/>
        <v>0.001684513481</v>
      </c>
      <c r="AG747" s="92">
        <f t="shared" si="7450"/>
        <v>0.001808734132</v>
      </c>
      <c r="AH747" s="92">
        <f t="shared" si="7450"/>
        <v>0.002388610309</v>
      </c>
      <c r="AI747" s="92">
        <f t="shared" si="7450"/>
        <v>0.002309757762</v>
      </c>
      <c r="AJ747" s="20"/>
      <c r="AK747" s="20">
        <f t="shared" ref="AK747:AQ747" si="7451">AC747*AC747</f>
        <v>0.00000008091439688</v>
      </c>
      <c r="AL747" s="20">
        <f t="shared" si="7451"/>
        <v>0.0000002228984742</v>
      </c>
      <c r="AM747" s="20">
        <f t="shared" si="7451"/>
        <v>0.00000008007701576</v>
      </c>
      <c r="AN747" s="20">
        <f t="shared" si="7451"/>
        <v>0.000002837585669</v>
      </c>
      <c r="AO747" s="20">
        <f t="shared" si="7451"/>
        <v>0.00000327151916</v>
      </c>
      <c r="AP747" s="20">
        <f t="shared" si="7451"/>
        <v>0.00000570545921</v>
      </c>
      <c r="AQ747" s="20">
        <f t="shared" si="7451"/>
        <v>0.000005334980919</v>
      </c>
      <c r="AR747" s="20"/>
      <c r="AS747" s="20">
        <f t="shared" ref="AS747:AX747" si="7452">$AC747*AD747</f>
        <v>0.0000001342970424</v>
      </c>
      <c r="AT747" s="20">
        <f t="shared" si="7452"/>
        <v>0.00000008049461742</v>
      </c>
      <c r="AU747" s="20">
        <f t="shared" si="7452"/>
        <v>0.0000004791675417</v>
      </c>
      <c r="AV747" s="20">
        <f t="shared" si="7452"/>
        <v>0.0000005145026722</v>
      </c>
      <c r="AW747" s="20">
        <f t="shared" si="7452"/>
        <v>0.0000006794510953</v>
      </c>
      <c r="AX747" s="20">
        <f t="shared" si="7452"/>
        <v>0.0000006570211286</v>
      </c>
      <c r="AY747" s="20"/>
      <c r="AZ747" s="20">
        <f t="shared" ref="AZ747:BD747" si="7453">$AD747*AE747</f>
        <v>0.0000001336003167</v>
      </c>
      <c r="BA747" s="20">
        <f t="shared" si="7453"/>
        <v>0.0000007952946096</v>
      </c>
      <c r="BB747" s="20">
        <f t="shared" si="7453"/>
        <v>0.0000008539418184</v>
      </c>
      <c r="BC747" s="20">
        <f t="shared" si="7453"/>
        <v>0.000001127713684</v>
      </c>
      <c r="BD747" s="20">
        <f t="shared" si="7453"/>
        <v>0.000001090485721</v>
      </c>
      <c r="BE747" s="20"/>
      <c r="BF747" s="20">
        <f t="shared" ref="BF747:BI747" si="7454">$AE747*AF747</f>
        <v>0.0000004766816467</v>
      </c>
      <c r="BG747" s="20">
        <f t="shared" si="7454"/>
        <v>0.0000005118334606</v>
      </c>
      <c r="BH747" s="20">
        <f t="shared" si="7454"/>
        <v>0.0000006759261402</v>
      </c>
      <c r="BI747" s="20">
        <f t="shared" si="7454"/>
        <v>0.000000653612539</v>
      </c>
      <c r="BJ747" s="20"/>
      <c r="BK747" s="20">
        <f t="shared" ref="BK747:BM747" si="7455">$AF747*AG747</f>
        <v>0.000003046837029</v>
      </c>
      <c r="BL747" s="20">
        <f t="shared" si="7455"/>
        <v>0.000004023646268</v>
      </c>
      <c r="BM747" s="20">
        <f t="shared" si="7455"/>
        <v>0.000003890818089</v>
      </c>
      <c r="BN747" s="20"/>
      <c r="BO747" s="20">
        <f t="shared" ref="BO747:BP747" si="7456">$AG747*AH747</f>
        <v>0.000004320360994</v>
      </c>
      <c r="BP747" s="20">
        <f t="shared" si="7456"/>
        <v>0.000004177737701</v>
      </c>
      <c r="BQ747" s="20"/>
      <c r="BR747" s="20">
        <f t="shared" si="27"/>
        <v>0.000005517111202</v>
      </c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/>
      <c r="CP747" s="20"/>
      <c r="CQ747" s="20"/>
      <c r="CR747" s="20"/>
      <c r="CS747" s="20"/>
      <c r="CT747" s="20"/>
      <c r="CU747" s="20"/>
      <c r="CV747" s="20"/>
      <c r="CW747" s="20"/>
      <c r="CX747" s="20"/>
      <c r="CY747" s="20"/>
      <c r="CZ747" s="20"/>
      <c r="DA747" s="20"/>
      <c r="DB747" s="20"/>
      <c r="DC747" s="20"/>
      <c r="DD747" s="20"/>
      <c r="DE747" s="20"/>
    </row>
    <row r="748" ht="15.75" customHeight="1">
      <c r="A748" s="86">
        <v>45238.0</v>
      </c>
      <c r="B748" s="490">
        <v>0.0548</v>
      </c>
      <c r="C748" s="490">
        <v>0.059000000000000004</v>
      </c>
      <c r="D748" s="490">
        <v>0.0601</v>
      </c>
      <c r="E748" s="20">
        <v>0.04413</v>
      </c>
      <c r="F748" s="20">
        <v>0.04718</v>
      </c>
      <c r="G748" s="20">
        <v>0.01279</v>
      </c>
      <c r="H748" s="20">
        <v>0.01927</v>
      </c>
      <c r="I748" s="20" t="s">
        <v>185</v>
      </c>
      <c r="J748" s="20"/>
      <c r="K748" s="86">
        <v>45238.0</v>
      </c>
      <c r="L748" s="89">
        <v>0.9339</v>
      </c>
      <c r="M748" s="89">
        <v>150.99</v>
      </c>
      <c r="N748" s="20"/>
      <c r="O748" s="20"/>
      <c r="P748" s="20"/>
      <c r="Q748" s="20"/>
      <c r="R748" s="20"/>
      <c r="S748" s="86">
        <v>45238.0</v>
      </c>
      <c r="T748" s="20">
        <f t="shared" ref="T748:V748" si="7457">(1+B748)*1</f>
        <v>1.0548</v>
      </c>
      <c r="U748" s="20">
        <f t="shared" si="7457"/>
        <v>1.059</v>
      </c>
      <c r="V748" s="20">
        <f t="shared" si="7457"/>
        <v>1.0601</v>
      </c>
      <c r="W748" s="91">
        <f t="shared" ref="W748:X748" si="7458">(1+E748)*$L748</f>
        <v>0.975113007</v>
      </c>
      <c r="X748" s="91">
        <f t="shared" si="7458"/>
        <v>0.977961402</v>
      </c>
      <c r="Y748" s="91">
        <f t="shared" ref="Y748:Z748" si="7459">(1+G748)*$M748</f>
        <v>152.9211621</v>
      </c>
      <c r="Z748" s="91">
        <f t="shared" si="7459"/>
        <v>153.8995773</v>
      </c>
      <c r="AA748" s="20"/>
      <c r="AB748" s="86">
        <v>45238.0</v>
      </c>
      <c r="AC748" s="92">
        <f t="shared" ref="AC748:AI748" si="7460">LN(T748/T747)</f>
        <v>0</v>
      </c>
      <c r="AD748" s="92">
        <f t="shared" si="7460"/>
        <v>-0.000283246001</v>
      </c>
      <c r="AE748" s="92">
        <f t="shared" si="7460"/>
        <v>-0.0001886436527</v>
      </c>
      <c r="AF748" s="92">
        <f t="shared" si="7460"/>
        <v>-0.0008275236057</v>
      </c>
      <c r="AG748" s="92">
        <f t="shared" si="7460"/>
        <v>-0.0009708429872</v>
      </c>
      <c r="AH748" s="92">
        <f t="shared" si="7460"/>
        <v>0.003577527287</v>
      </c>
      <c r="AI748" s="92">
        <f t="shared" si="7460"/>
        <v>0.003460697754</v>
      </c>
      <c r="AJ748" s="20"/>
      <c r="AK748" s="20">
        <f t="shared" ref="AK748:AQ748" si="7461">AC748*AC748</f>
        <v>0</v>
      </c>
      <c r="AL748" s="20">
        <f t="shared" si="7461"/>
        <v>0.00000008022829711</v>
      </c>
      <c r="AM748" s="20">
        <f t="shared" si="7461"/>
        <v>0.0000000355864277</v>
      </c>
      <c r="AN748" s="20">
        <f t="shared" si="7461"/>
        <v>0.0000006847953179</v>
      </c>
      <c r="AO748" s="20">
        <f t="shared" si="7461"/>
        <v>0.0000009425361057</v>
      </c>
      <c r="AP748" s="20">
        <f t="shared" si="7461"/>
        <v>0.00001279870149</v>
      </c>
      <c r="AQ748" s="20">
        <f t="shared" si="7461"/>
        <v>0.00001197642894</v>
      </c>
      <c r="AR748" s="20"/>
      <c r="AS748" s="20">
        <f t="shared" ref="AS748:AX748" si="7462">$AC748*AD748</f>
        <v>0</v>
      </c>
      <c r="AT748" s="20">
        <f t="shared" si="7462"/>
        <v>0</v>
      </c>
      <c r="AU748" s="20">
        <f t="shared" si="7462"/>
        <v>0</v>
      </c>
      <c r="AV748" s="20">
        <f t="shared" si="7462"/>
        <v>0</v>
      </c>
      <c r="AW748" s="20">
        <f t="shared" si="7462"/>
        <v>0</v>
      </c>
      <c r="AX748" s="20">
        <f t="shared" si="7462"/>
        <v>0</v>
      </c>
      <c r="AY748" s="20"/>
      <c r="AZ748" s="20">
        <f t="shared" ref="AZ748:BD748" si="7463">$AD748*AE748</f>
        <v>0.00000005343256025</v>
      </c>
      <c r="BA748" s="20">
        <f t="shared" si="7463"/>
        <v>0.0000002343927521</v>
      </c>
      <c r="BB748" s="20">
        <f t="shared" si="7463"/>
        <v>0.0000002749873938</v>
      </c>
      <c r="BC748" s="20">
        <f t="shared" si="7463"/>
        <v>-0.000001013320298</v>
      </c>
      <c r="BD748" s="20">
        <f t="shared" si="7463"/>
        <v>-0.0000009802287996</v>
      </c>
      <c r="BE748" s="20"/>
      <c r="BF748" s="20">
        <f t="shared" ref="BF748:BI748" si="7464">$AE748*AF748</f>
        <v>0.0000001561070757</v>
      </c>
      <c r="BG748" s="20">
        <f t="shared" si="7464"/>
        <v>0.0000001831433673</v>
      </c>
      <c r="BH748" s="20">
        <f t="shared" si="7464"/>
        <v>-0.0000006748778151</v>
      </c>
      <c r="BI748" s="20">
        <f t="shared" si="7464"/>
        <v>-0.0000006528386652</v>
      </c>
      <c r="BJ748" s="20"/>
      <c r="BK748" s="20">
        <f t="shared" ref="BK748:BM748" si="7465">$AF748*AG748</f>
        <v>0.0000008033954893</v>
      </c>
      <c r="BL748" s="20">
        <f t="shared" si="7465"/>
        <v>-0.00000296048828</v>
      </c>
      <c r="BM748" s="20">
        <f t="shared" si="7465"/>
        <v>-0.000002863809083</v>
      </c>
      <c r="BN748" s="20"/>
      <c r="BO748" s="20">
        <f t="shared" ref="BO748:BP748" si="7466">$AG748*AH748</f>
        <v>-0.000003473217278</v>
      </c>
      <c r="BP748" s="20">
        <f t="shared" si="7466"/>
        <v>-0.000003359794145</v>
      </c>
      <c r="BQ748" s="20"/>
      <c r="BR748" s="20">
        <f t="shared" si="27"/>
        <v>0.00001238074065</v>
      </c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/>
      <c r="CP748" s="20"/>
      <c r="CQ748" s="20"/>
      <c r="CR748" s="20"/>
      <c r="CS748" s="20"/>
      <c r="CT748" s="20"/>
      <c r="CU748" s="20"/>
      <c r="CV748" s="20"/>
      <c r="CW748" s="20"/>
      <c r="CX748" s="20"/>
      <c r="CY748" s="20"/>
      <c r="CZ748" s="20"/>
      <c r="DA748" s="20"/>
      <c r="DB748" s="20"/>
      <c r="DC748" s="20"/>
      <c r="DD748" s="20"/>
      <c r="DE748" s="20"/>
    </row>
    <row r="749" ht="15.75" customHeight="1">
      <c r="A749" s="86">
        <v>45239.0</v>
      </c>
      <c r="B749" s="490">
        <v>0.0546</v>
      </c>
      <c r="C749" s="490">
        <v>0.058600000000000006</v>
      </c>
      <c r="D749" s="490">
        <v>0.059800000000000006</v>
      </c>
      <c r="E749" s="20">
        <v>0.04393</v>
      </c>
      <c r="F749" s="20">
        <v>0.04705</v>
      </c>
      <c r="G749" s="20">
        <v>0.012669999999999999</v>
      </c>
      <c r="H749" s="20">
        <v>0.01909</v>
      </c>
      <c r="I749" s="20" t="s">
        <v>185</v>
      </c>
      <c r="J749" s="20"/>
      <c r="K749" s="86">
        <v>45239.0</v>
      </c>
      <c r="L749" s="89">
        <v>0.9375</v>
      </c>
      <c r="M749" s="89">
        <v>151.36</v>
      </c>
      <c r="N749" s="20"/>
      <c r="O749" s="20"/>
      <c r="P749" s="20"/>
      <c r="Q749" s="20"/>
      <c r="R749" s="20"/>
      <c r="S749" s="86">
        <v>45239.0</v>
      </c>
      <c r="T749" s="20">
        <f t="shared" ref="T749:V749" si="7467">(1+B749)*1</f>
        <v>1.0546</v>
      </c>
      <c r="U749" s="20">
        <f t="shared" si="7467"/>
        <v>1.0586</v>
      </c>
      <c r="V749" s="20">
        <f t="shared" si="7467"/>
        <v>1.0598</v>
      </c>
      <c r="W749" s="91">
        <f t="shared" ref="W749:X749" si="7468">(1+E749)*$L749</f>
        <v>0.978684375</v>
      </c>
      <c r="X749" s="91">
        <f t="shared" si="7468"/>
        <v>0.981609375</v>
      </c>
      <c r="Y749" s="91">
        <f t="shared" ref="Y749:Z749" si="7469">(1+G749)*$M749</f>
        <v>153.2777312</v>
      </c>
      <c r="Z749" s="91">
        <f t="shared" si="7469"/>
        <v>154.2494624</v>
      </c>
      <c r="AA749" s="20"/>
      <c r="AB749" s="86">
        <v>45239.0</v>
      </c>
      <c r="AC749" s="92">
        <f t="shared" ref="AC749:AI749" si="7470">LN(T749/T748)</f>
        <v>-0.0001896273828</v>
      </c>
      <c r="AD749" s="92">
        <f t="shared" si="7470"/>
        <v>-0.0003777861775</v>
      </c>
      <c r="AE749" s="92">
        <f t="shared" si="7470"/>
        <v>-0.0002830322204</v>
      </c>
      <c r="AF749" s="92">
        <f t="shared" si="7470"/>
        <v>0.003655826352</v>
      </c>
      <c r="AG749" s="92">
        <f t="shared" si="7470"/>
        <v>0.003723241086</v>
      </c>
      <c r="AH749" s="92">
        <f t="shared" si="7470"/>
        <v>0.002329004245</v>
      </c>
      <c r="AI749" s="92">
        <f t="shared" si="7470"/>
        <v>0.002270883276</v>
      </c>
      <c r="AJ749" s="20"/>
      <c r="AK749" s="20">
        <f t="shared" ref="AK749:AQ749" si="7471">AC749*AC749</f>
        <v>0.00000003595854429</v>
      </c>
      <c r="AL749" s="20">
        <f t="shared" si="7471"/>
        <v>0.0000001427223959</v>
      </c>
      <c r="AM749" s="20">
        <f t="shared" si="7471"/>
        <v>0.00000008010723778</v>
      </c>
      <c r="AN749" s="20">
        <f t="shared" si="7471"/>
        <v>0.00001336506631</v>
      </c>
      <c r="AO749" s="20">
        <f t="shared" si="7471"/>
        <v>0.00001386252419</v>
      </c>
      <c r="AP749" s="20">
        <f t="shared" si="7471"/>
        <v>0.000005424260774</v>
      </c>
      <c r="AQ749" s="20">
        <f t="shared" si="7471"/>
        <v>0.000005156910852</v>
      </c>
      <c r="AR749" s="20"/>
      <c r="AS749" s="20">
        <f t="shared" ref="AS749:AX749" si="7472">$AC749*AD749</f>
        <v>0.00000007163860409</v>
      </c>
      <c r="AT749" s="20">
        <f t="shared" si="7472"/>
        <v>0.00000005367065919</v>
      </c>
      <c r="AU749" s="20">
        <f t="shared" si="7472"/>
        <v>-0.0000006932447829</v>
      </c>
      <c r="AV749" s="20">
        <f t="shared" si="7472"/>
        <v>-0.0000007060284626</v>
      </c>
      <c r="AW749" s="20">
        <f t="shared" si="7472"/>
        <v>-0.0000004416429794</v>
      </c>
      <c r="AX749" s="20">
        <f t="shared" si="7472"/>
        <v>-0.0000004306216522</v>
      </c>
      <c r="AY749" s="20"/>
      <c r="AZ749" s="20">
        <f t="shared" ref="AZ749:BD749" si="7473">$AD749*AE749</f>
        <v>0.0000001069256607</v>
      </c>
      <c r="BA749" s="20">
        <f t="shared" si="7473"/>
        <v>-0.000001381120663</v>
      </c>
      <c r="BB749" s="20">
        <f t="shared" si="7473"/>
        <v>-0.000001406589018</v>
      </c>
      <c r="BC749" s="20">
        <f t="shared" si="7473"/>
        <v>-0.0000008798656112</v>
      </c>
      <c r="BD749" s="20">
        <f t="shared" si="7473"/>
        <v>-0.0000008579083124</v>
      </c>
      <c r="BE749" s="20"/>
      <c r="BF749" s="20">
        <f t="shared" ref="BF749:BI749" si="7474">$AE749*AF749</f>
        <v>-0.00000103471665</v>
      </c>
      <c r="BG749" s="20">
        <f t="shared" si="7474"/>
        <v>-0.000001053797192</v>
      </c>
      <c r="BH749" s="20">
        <f t="shared" si="7474"/>
        <v>-0.0000006591832428</v>
      </c>
      <c r="BI749" s="20">
        <f t="shared" si="7474"/>
        <v>-0.0000006427331358</v>
      </c>
      <c r="BJ749" s="20"/>
      <c r="BK749" s="20">
        <f t="shared" ref="BK749:BM749" si="7475">$AF749*AG749</f>
        <v>0.00001361152288</v>
      </c>
      <c r="BL749" s="20">
        <f t="shared" si="7475"/>
        <v>0.000008514435093</v>
      </c>
      <c r="BM749" s="20">
        <f t="shared" si="7475"/>
        <v>0.000008301954922</v>
      </c>
      <c r="BN749" s="20"/>
      <c r="BO749" s="20">
        <f t="shared" ref="BO749:BP749" si="7476">$AG749*AH749</f>
        <v>0.000008671444296</v>
      </c>
      <c r="BP749" s="20">
        <f t="shared" si="7476"/>
        <v>0.000008455045915</v>
      </c>
      <c r="BQ749" s="20"/>
      <c r="BR749" s="20">
        <f t="shared" si="27"/>
        <v>0.00000528889679</v>
      </c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/>
      <c r="CP749" s="20"/>
      <c r="CQ749" s="20"/>
      <c r="CR749" s="20"/>
      <c r="CS749" s="20"/>
      <c r="CT749" s="20"/>
      <c r="CU749" s="20"/>
      <c r="CV749" s="20"/>
      <c r="CW749" s="20"/>
      <c r="CX749" s="20"/>
      <c r="CY749" s="20"/>
      <c r="CZ749" s="20"/>
      <c r="DA749" s="20"/>
      <c r="DB749" s="20"/>
      <c r="DC749" s="20"/>
      <c r="DD749" s="20"/>
      <c r="DE749" s="20"/>
    </row>
    <row r="750" ht="15.75" customHeight="1">
      <c r="A750" s="86">
        <v>45240.0</v>
      </c>
      <c r="B750" s="490">
        <v>0.054900000000000004</v>
      </c>
      <c r="C750" s="490">
        <v>0.0591</v>
      </c>
      <c r="D750" s="490">
        <v>0.0604</v>
      </c>
      <c r="E750" s="20">
        <v>0.044039999999999996</v>
      </c>
      <c r="F750" s="20">
        <v>0.04718</v>
      </c>
      <c r="G750" s="20">
        <v>0.01279</v>
      </c>
      <c r="H750" s="20">
        <v>0.01926</v>
      </c>
      <c r="I750" s="20" t="s">
        <v>185</v>
      </c>
      <c r="J750" s="20"/>
      <c r="K750" s="86">
        <v>45240.0</v>
      </c>
      <c r="L750" s="89">
        <v>0.9361</v>
      </c>
      <c r="M750" s="89">
        <v>151.59</v>
      </c>
      <c r="N750" s="20"/>
      <c r="O750" s="20"/>
      <c r="P750" s="20"/>
      <c r="Q750" s="20"/>
      <c r="R750" s="20"/>
      <c r="S750" s="86">
        <v>45240.0</v>
      </c>
      <c r="T750" s="20">
        <f t="shared" ref="T750:V750" si="7477">(1+B750)*1</f>
        <v>1.0549</v>
      </c>
      <c r="U750" s="20">
        <f t="shared" si="7477"/>
        <v>1.0591</v>
      </c>
      <c r="V750" s="20">
        <f t="shared" si="7477"/>
        <v>1.0604</v>
      </c>
      <c r="W750" s="91">
        <f t="shared" ref="W750:X750" si="7478">(1+E750)*$L750</f>
        <v>0.977325844</v>
      </c>
      <c r="X750" s="91">
        <f t="shared" si="7478"/>
        <v>0.980265198</v>
      </c>
      <c r="Y750" s="91">
        <f t="shared" ref="Y750:Z750" si="7479">(1+G750)*$M750</f>
        <v>153.5288361</v>
      </c>
      <c r="Z750" s="91">
        <f t="shared" si="7479"/>
        <v>154.5096234</v>
      </c>
      <c r="AA750" s="20"/>
      <c r="AB750" s="86">
        <v>45240.0</v>
      </c>
      <c r="AC750" s="92">
        <f t="shared" ref="AC750:AI750" si="7480">LN(T750/T749)</f>
        <v>0.0002844275914</v>
      </c>
      <c r="AD750" s="92">
        <f t="shared" si="7480"/>
        <v>0.0004722104257</v>
      </c>
      <c r="AE750" s="92">
        <f t="shared" si="7480"/>
        <v>0.0005659843562</v>
      </c>
      <c r="AF750" s="92">
        <f t="shared" si="7480"/>
        <v>-0.001389083968</v>
      </c>
      <c r="AG750" s="92">
        <f t="shared" si="7480"/>
        <v>-0.001370298824</v>
      </c>
      <c r="AH750" s="92">
        <f t="shared" si="7480"/>
        <v>0.00163689427</v>
      </c>
      <c r="AI750" s="92">
        <f t="shared" si="7480"/>
        <v>0.001685204248</v>
      </c>
      <c r="AJ750" s="20"/>
      <c r="AK750" s="20">
        <f t="shared" ref="AK750:AQ750" si="7481">AC750*AC750</f>
        <v>0.00000008089905475</v>
      </c>
      <c r="AL750" s="20">
        <f t="shared" si="7481"/>
        <v>0.0000002229826862</v>
      </c>
      <c r="AM750" s="20">
        <f t="shared" si="7481"/>
        <v>0.0000003203382915</v>
      </c>
      <c r="AN750" s="20">
        <f t="shared" si="7481"/>
        <v>0.000001929554271</v>
      </c>
      <c r="AO750" s="20">
        <f t="shared" si="7481"/>
        <v>0.000001877718868</v>
      </c>
      <c r="AP750" s="20">
        <f t="shared" si="7481"/>
        <v>0.000002679422852</v>
      </c>
      <c r="AQ750" s="20">
        <f t="shared" si="7481"/>
        <v>0.000002839913359</v>
      </c>
      <c r="AR750" s="20"/>
      <c r="AS750" s="20">
        <f t="shared" ref="AS750:AX750" si="7482">$AC750*AD750</f>
        <v>0.000000134309674</v>
      </c>
      <c r="AT750" s="20">
        <f t="shared" si="7482"/>
        <v>0.0000001609815672</v>
      </c>
      <c r="AU750" s="20">
        <f t="shared" si="7482"/>
        <v>-0.0000003950938073</v>
      </c>
      <c r="AV750" s="20">
        <f t="shared" si="7482"/>
        <v>-0.0000003897507941</v>
      </c>
      <c r="AW750" s="20">
        <f t="shared" si="7482"/>
        <v>0.0000004655778947</v>
      </c>
      <c r="AX750" s="20">
        <f t="shared" si="7482"/>
        <v>0.0000004793185854</v>
      </c>
      <c r="AY750" s="20"/>
      <c r="AZ750" s="20">
        <f t="shared" ref="AZ750:BD750" si="7483">$AD750*AE750</f>
        <v>0.0000002672637138</v>
      </c>
      <c r="BA750" s="20">
        <f t="shared" si="7483"/>
        <v>-0.000000655939932</v>
      </c>
      <c r="BB750" s="20">
        <f t="shared" si="7483"/>
        <v>-0.0000006470693912</v>
      </c>
      <c r="BC750" s="20">
        <f t="shared" si="7483"/>
        <v>0.0000007729585403</v>
      </c>
      <c r="BD750" s="20">
        <f t="shared" si="7483"/>
        <v>0.0000007957710156</v>
      </c>
      <c r="BE750" s="20"/>
      <c r="BF750" s="20">
        <f t="shared" ref="BF750:BI750" si="7484">$AE750*AF750</f>
        <v>-0.0000007861997955</v>
      </c>
      <c r="BG750" s="20">
        <f t="shared" si="7484"/>
        <v>-0.0000007755676978</v>
      </c>
      <c r="BH750" s="20">
        <f t="shared" si="7484"/>
        <v>0.0000009264565498</v>
      </c>
      <c r="BI750" s="20">
        <f t="shared" si="7484"/>
        <v>0.0000009537992416</v>
      </c>
      <c r="BJ750" s="20"/>
      <c r="BK750" s="20">
        <f t="shared" ref="BK750:BM750" si="7485">$AF750*AG750</f>
        <v>0.000001903460128</v>
      </c>
      <c r="BL750" s="20">
        <f t="shared" si="7485"/>
        <v>-0.000002273783589</v>
      </c>
      <c r="BM750" s="20">
        <f t="shared" si="7485"/>
        <v>-0.000002340890205</v>
      </c>
      <c r="BN750" s="20"/>
      <c r="BO750" s="20">
        <f t="shared" ref="BO750:BP750" si="7486">$AG750*AH750</f>
        <v>-0.000002243034294</v>
      </c>
      <c r="BP750" s="20">
        <f t="shared" si="7486"/>
        <v>-0.0000023092334</v>
      </c>
      <c r="BQ750" s="20"/>
      <c r="BR750" s="20">
        <f t="shared" si="27"/>
        <v>0.000002758501179</v>
      </c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/>
      <c r="CP750" s="20"/>
      <c r="CQ750" s="20"/>
      <c r="CR750" s="20"/>
      <c r="CS750" s="20"/>
      <c r="CT750" s="20"/>
      <c r="CU750" s="20"/>
      <c r="CV750" s="20"/>
      <c r="CW750" s="20"/>
      <c r="CX750" s="20"/>
      <c r="CY750" s="20"/>
      <c r="CZ750" s="20"/>
      <c r="DA750" s="20"/>
      <c r="DB750" s="20"/>
      <c r="DC750" s="20"/>
      <c r="DD750" s="20"/>
      <c r="DE750" s="20"/>
    </row>
    <row r="751" ht="15.75" customHeight="1">
      <c r="A751" s="86">
        <v>45243.0</v>
      </c>
      <c r="B751" s="490">
        <v>0.0548</v>
      </c>
      <c r="C751" s="490">
        <v>0.0591</v>
      </c>
      <c r="D751" s="490">
        <v>0.0603</v>
      </c>
      <c r="E751" s="20">
        <v>0.04388</v>
      </c>
      <c r="F751" s="20">
        <v>0.04718</v>
      </c>
      <c r="G751" s="20">
        <v>0.012960000000000001</v>
      </c>
      <c r="H751" s="20">
        <v>0.01981</v>
      </c>
      <c r="I751" s="20" t="s">
        <v>185</v>
      </c>
      <c r="J751" s="20"/>
      <c r="K751" s="86">
        <v>45243.0</v>
      </c>
      <c r="L751" s="89">
        <v>0.9348</v>
      </c>
      <c r="M751" s="89">
        <v>151.73</v>
      </c>
      <c r="N751" s="20"/>
      <c r="O751" s="20"/>
      <c r="P751" s="20"/>
      <c r="Q751" s="20"/>
      <c r="R751" s="20"/>
      <c r="S751" s="86">
        <v>45243.0</v>
      </c>
      <c r="T751" s="20">
        <f t="shared" ref="T751:V751" si="7487">(1+B751)*1</f>
        <v>1.0548</v>
      </c>
      <c r="U751" s="20">
        <f t="shared" si="7487"/>
        <v>1.0591</v>
      </c>
      <c r="V751" s="20">
        <f t="shared" si="7487"/>
        <v>1.0603</v>
      </c>
      <c r="W751" s="91">
        <f t="shared" ref="W751:X751" si="7488">(1+E751)*$L751</f>
        <v>0.975819024</v>
      </c>
      <c r="X751" s="91">
        <f t="shared" si="7488"/>
        <v>0.978903864</v>
      </c>
      <c r="Y751" s="91">
        <f t="shared" ref="Y751:Z751" si="7489">(1+G751)*$M751</f>
        <v>153.6964208</v>
      </c>
      <c r="Z751" s="91">
        <f t="shared" si="7489"/>
        <v>154.7357713</v>
      </c>
      <c r="AA751" s="20"/>
      <c r="AB751" s="86">
        <v>45243.0</v>
      </c>
      <c r="AC751" s="92">
        <f t="shared" ref="AC751:AI751" si="7490">LN(T751/T750)</f>
        <v>-0.00009480020863</v>
      </c>
      <c r="AD751" s="92">
        <f t="shared" si="7490"/>
        <v>0</v>
      </c>
      <c r="AE751" s="92">
        <f t="shared" si="7490"/>
        <v>-0.00009430848312</v>
      </c>
      <c r="AF751" s="92">
        <f t="shared" si="7490"/>
        <v>-0.00154296829</v>
      </c>
      <c r="AG751" s="92">
        <f t="shared" si="7490"/>
        <v>-0.001389705713</v>
      </c>
      <c r="AH751" s="92">
        <f t="shared" si="7490"/>
        <v>0.001090956638</v>
      </c>
      <c r="AI751" s="92">
        <f t="shared" si="7490"/>
        <v>0.001462579196</v>
      </c>
      <c r="AJ751" s="20"/>
      <c r="AK751" s="20">
        <f t="shared" ref="AK751:AQ751" si="7491">AC751*AC751</f>
        <v>0.000000008987079557</v>
      </c>
      <c r="AL751" s="20">
        <f t="shared" si="7491"/>
        <v>0</v>
      </c>
      <c r="AM751" s="20">
        <f t="shared" si="7491"/>
        <v>0.000000008894089988</v>
      </c>
      <c r="AN751" s="20">
        <f t="shared" si="7491"/>
        <v>0.000002380751145</v>
      </c>
      <c r="AO751" s="20">
        <f t="shared" si="7491"/>
        <v>0.000001931281969</v>
      </c>
      <c r="AP751" s="20">
        <f t="shared" si="7491"/>
        <v>0.000001190186385</v>
      </c>
      <c r="AQ751" s="20">
        <f t="shared" si="7491"/>
        <v>0.000002139137903</v>
      </c>
      <c r="AR751" s="20"/>
      <c r="AS751" s="20">
        <f t="shared" ref="AS751:AX751" si="7492">$AC751*AD751</f>
        <v>0</v>
      </c>
      <c r="AT751" s="20">
        <f t="shared" si="7492"/>
        <v>0.000000008940463875</v>
      </c>
      <c r="AU751" s="20">
        <f t="shared" si="7492"/>
        <v>0.0000001462737158</v>
      </c>
      <c r="AV751" s="20">
        <f t="shared" si="7492"/>
        <v>0.0000001317443915</v>
      </c>
      <c r="AW751" s="20">
        <f t="shared" si="7492"/>
        <v>-0.0000001034229168</v>
      </c>
      <c r="AX751" s="20">
        <f t="shared" si="7492"/>
        <v>-0.0000001386528129</v>
      </c>
      <c r="AY751" s="20"/>
      <c r="AZ751" s="20">
        <f t="shared" ref="AZ751:BD751" si="7493">$AD751*AE751</f>
        <v>0</v>
      </c>
      <c r="BA751" s="20">
        <f t="shared" si="7493"/>
        <v>0</v>
      </c>
      <c r="BB751" s="20">
        <f t="shared" si="7493"/>
        <v>0</v>
      </c>
      <c r="BC751" s="20">
        <f t="shared" si="7493"/>
        <v>0</v>
      </c>
      <c r="BD751" s="20">
        <f t="shared" si="7493"/>
        <v>0</v>
      </c>
      <c r="BE751" s="20"/>
      <c r="BF751" s="20">
        <f t="shared" ref="BF751:BI751" si="7494">$AE751*AF751</f>
        <v>0.000000145514999</v>
      </c>
      <c r="BG751" s="20">
        <f t="shared" si="7494"/>
        <v>0.0000001310610378</v>
      </c>
      <c r="BH751" s="20">
        <f t="shared" si="7494"/>
        <v>-0.0000001028864656</v>
      </c>
      <c r="BI751" s="20">
        <f t="shared" si="7494"/>
        <v>-0.0000001379336254</v>
      </c>
      <c r="BJ751" s="20"/>
      <c r="BK751" s="20">
        <f t="shared" ref="BK751:BM751" si="7495">$AF751*AG751</f>
        <v>0.000002144271848</v>
      </c>
      <c r="BL751" s="20">
        <f t="shared" si="7495"/>
        <v>-0.000001683311498</v>
      </c>
      <c r="BM751" s="20">
        <f t="shared" si="7495"/>
        <v>-0.000002256713321</v>
      </c>
      <c r="BN751" s="20"/>
      <c r="BO751" s="20">
        <f t="shared" ref="BO751:BP751" si="7496">$AG751*AH751</f>
        <v>-0.000001516108672</v>
      </c>
      <c r="BP751" s="20">
        <f t="shared" si="7496"/>
        <v>-0.000002032554664</v>
      </c>
      <c r="BQ751" s="20"/>
      <c r="BR751" s="20">
        <f t="shared" si="27"/>
        <v>0.000001595610481</v>
      </c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/>
      <c r="CP751" s="20"/>
      <c r="CQ751" s="20"/>
      <c r="CR751" s="20"/>
      <c r="CS751" s="20"/>
      <c r="CT751" s="20"/>
      <c r="CU751" s="20"/>
      <c r="CV751" s="20"/>
      <c r="CW751" s="20"/>
      <c r="CX751" s="20"/>
      <c r="CY751" s="20"/>
      <c r="CZ751" s="20"/>
      <c r="DA751" s="20"/>
      <c r="DB751" s="20"/>
      <c r="DC751" s="20"/>
      <c r="DD751" s="20"/>
      <c r="DE751" s="20"/>
    </row>
    <row r="752" ht="15.75" customHeight="1">
      <c r="A752" s="86">
        <v>45244.0</v>
      </c>
      <c r="B752" s="490">
        <v>0.0547</v>
      </c>
      <c r="C752" s="490">
        <v>0.059000000000000004</v>
      </c>
      <c r="D752" s="490">
        <v>0.0601</v>
      </c>
      <c r="E752" s="20">
        <v>0.04359</v>
      </c>
      <c r="F752" s="20">
        <v>0.04702</v>
      </c>
      <c r="G752" s="20">
        <v>0.01284</v>
      </c>
      <c r="H752" s="20">
        <v>0.01942</v>
      </c>
      <c r="I752" s="20" t="s">
        <v>185</v>
      </c>
      <c r="J752" s="20"/>
      <c r="K752" s="86">
        <v>45244.0</v>
      </c>
      <c r="L752" s="89">
        <v>0.9193</v>
      </c>
      <c r="M752" s="89">
        <v>150.39</v>
      </c>
      <c r="N752" s="20"/>
      <c r="O752" s="20"/>
      <c r="P752" s="20"/>
      <c r="Q752" s="20"/>
      <c r="R752" s="20"/>
      <c r="S752" s="86">
        <v>45244.0</v>
      </c>
      <c r="T752" s="20">
        <f t="shared" ref="T752:V752" si="7497">(1+B752)*1</f>
        <v>1.0547</v>
      </c>
      <c r="U752" s="20">
        <f t="shared" si="7497"/>
        <v>1.059</v>
      </c>
      <c r="V752" s="20">
        <f t="shared" si="7497"/>
        <v>1.0601</v>
      </c>
      <c r="W752" s="91">
        <f t="shared" ref="W752:X752" si="7498">(1+E752)*$L752</f>
        <v>0.959372287</v>
      </c>
      <c r="X752" s="91">
        <f t="shared" si="7498"/>
        <v>0.962525486</v>
      </c>
      <c r="Y752" s="91">
        <f t="shared" ref="Y752:Z752" si="7499">(1+G752)*$M752</f>
        <v>152.3210076</v>
      </c>
      <c r="Z752" s="91">
        <f t="shared" si="7499"/>
        <v>153.3105738</v>
      </c>
      <c r="AA752" s="20"/>
      <c r="AB752" s="86">
        <v>45244.0</v>
      </c>
      <c r="AC752" s="92">
        <f t="shared" ref="AC752:AI752" si="7500">LN(T752/T751)</f>
        <v>-0.00009480919656</v>
      </c>
      <c r="AD752" s="92">
        <f t="shared" si="7500"/>
        <v>-0.00009442424822</v>
      </c>
      <c r="AE752" s="92">
        <f t="shared" si="7500"/>
        <v>-0.0001886436527</v>
      </c>
      <c r="AF752" s="92">
        <f t="shared" si="7500"/>
        <v>-0.0169979401</v>
      </c>
      <c r="AG752" s="92">
        <f t="shared" si="7500"/>
        <v>-0.01687289477</v>
      </c>
      <c r="AH752" s="92">
        <f t="shared" si="7500"/>
        <v>-0.008989177309</v>
      </c>
      <c r="AI752" s="92">
        <f t="shared" si="7500"/>
        <v>-0.009253202913</v>
      </c>
      <c r="AJ752" s="20"/>
      <c r="AK752" s="20">
        <f t="shared" ref="AK752:AQ752" si="7501">AC752*AC752</f>
        <v>0.000000008988783753</v>
      </c>
      <c r="AL752" s="20">
        <f t="shared" si="7501"/>
        <v>0.000000008915938651</v>
      </c>
      <c r="AM752" s="20">
        <f t="shared" si="7501"/>
        <v>0.0000000355864277</v>
      </c>
      <c r="AN752" s="20">
        <f t="shared" si="7501"/>
        <v>0.0002889299677</v>
      </c>
      <c r="AO752" s="20">
        <f t="shared" si="7501"/>
        <v>0.0002846945781</v>
      </c>
      <c r="AP752" s="20">
        <f t="shared" si="7501"/>
        <v>0.00008080530869</v>
      </c>
      <c r="AQ752" s="20">
        <f t="shared" si="7501"/>
        <v>0.00008562176416</v>
      </c>
      <c r="AR752" s="20"/>
      <c r="AS752" s="20">
        <f t="shared" ref="AS752:AX752" si="7502">$AC752*AD752</f>
        <v>0.00000000895228711</v>
      </c>
      <c r="AT752" s="20">
        <f t="shared" si="7502"/>
        <v>0.00000001788515315</v>
      </c>
      <c r="AU752" s="20">
        <f t="shared" si="7502"/>
        <v>0.000001611561044</v>
      </c>
      <c r="AV752" s="20">
        <f t="shared" si="7502"/>
        <v>0.000001599705597</v>
      </c>
      <c r="AW752" s="20">
        <f t="shared" si="7502"/>
        <v>0.0000008522566784</v>
      </c>
      <c r="AX752" s="20">
        <f t="shared" si="7502"/>
        <v>0.0000008772887339</v>
      </c>
      <c r="AY752" s="20"/>
      <c r="AZ752" s="20">
        <f t="shared" ref="AZ752:BD752" si="7503">$AD752*AE752</f>
        <v>0.00000001781253509</v>
      </c>
      <c r="BA752" s="20">
        <f t="shared" si="7503"/>
        <v>0.000001605017715</v>
      </c>
      <c r="BB752" s="20">
        <f t="shared" si="7503"/>
        <v>0.000001593210404</v>
      </c>
      <c r="BC752" s="20">
        <f t="shared" si="7503"/>
        <v>0.0000008487963095</v>
      </c>
      <c r="BD752" s="20">
        <f t="shared" si="7503"/>
        <v>0.0000008737267287</v>
      </c>
      <c r="BE752" s="20"/>
      <c r="BF752" s="20">
        <f t="shared" ref="BF752:BI752" si="7504">$AE752*AF752</f>
        <v>0.000003206553509</v>
      </c>
      <c r="BG752" s="20">
        <f t="shared" si="7504"/>
        <v>0.000003182964502</v>
      </c>
      <c r="BH752" s="20">
        <f t="shared" si="7504"/>
        <v>0.000001695751242</v>
      </c>
      <c r="BI752" s="20">
        <f t="shared" si="7504"/>
        <v>0.000001745557997</v>
      </c>
      <c r="BJ752" s="20"/>
      <c r="BK752" s="20">
        <f t="shared" ref="BK752:BM752" si="7505">$AF752*AG752</f>
        <v>0.0002868044547</v>
      </c>
      <c r="BL752" s="20">
        <f t="shared" si="7505"/>
        <v>0.0001527974975</v>
      </c>
      <c r="BM752" s="20">
        <f t="shared" si="7505"/>
        <v>0.0001572853889</v>
      </c>
      <c r="BN752" s="20"/>
      <c r="BO752" s="20">
        <f t="shared" ref="BO752:BP752" si="7506">$AG752*AH752</f>
        <v>0.0001516734428</v>
      </c>
      <c r="BP752" s="20">
        <f t="shared" si="7506"/>
        <v>0.0001561283191</v>
      </c>
      <c r="BQ752" s="20"/>
      <c r="BR752" s="20">
        <f t="shared" si="27"/>
        <v>0.00008317868166</v>
      </c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/>
      <c r="CP752" s="20"/>
      <c r="CQ752" s="20"/>
      <c r="CR752" s="20"/>
      <c r="CS752" s="20"/>
      <c r="CT752" s="20"/>
      <c r="CU752" s="20"/>
      <c r="CV752" s="20"/>
      <c r="CW752" s="20"/>
      <c r="CX752" s="20"/>
      <c r="CY752" s="20"/>
      <c r="CZ752" s="20"/>
      <c r="DA752" s="20"/>
      <c r="DB752" s="20"/>
      <c r="DC752" s="20"/>
      <c r="DD752" s="20"/>
      <c r="DE752" s="20"/>
    </row>
    <row r="753" ht="15.75" customHeight="1">
      <c r="A753" s="86">
        <v>45245.0</v>
      </c>
      <c r="B753" s="490">
        <v>0.0533</v>
      </c>
      <c r="C753" s="490">
        <v>0.0575</v>
      </c>
      <c r="D753" s="490">
        <v>0.059000000000000004</v>
      </c>
      <c r="E753" s="20">
        <v>0.04285</v>
      </c>
      <c r="F753" s="20">
        <v>0.0463</v>
      </c>
      <c r="G753" s="20">
        <v>0.01244</v>
      </c>
      <c r="H753" s="20">
        <v>0.01881</v>
      </c>
      <c r="I753" s="20" t="s">
        <v>185</v>
      </c>
      <c r="J753" s="20"/>
      <c r="K753" s="86">
        <v>45245.0</v>
      </c>
      <c r="L753" s="89">
        <v>0.922</v>
      </c>
      <c r="M753" s="89">
        <v>151.39</v>
      </c>
      <c r="N753" s="20"/>
      <c r="O753" s="20"/>
      <c r="P753" s="20"/>
      <c r="Q753" s="20"/>
      <c r="R753" s="20"/>
      <c r="S753" s="86">
        <v>45245.0</v>
      </c>
      <c r="T753" s="20">
        <f t="shared" ref="T753:V753" si="7507">(1+B753)*1</f>
        <v>1.0533</v>
      </c>
      <c r="U753" s="20">
        <f t="shared" si="7507"/>
        <v>1.0575</v>
      </c>
      <c r="V753" s="20">
        <f t="shared" si="7507"/>
        <v>1.059</v>
      </c>
      <c r="W753" s="91">
        <f t="shared" ref="W753:X753" si="7508">(1+E753)*$L753</f>
        <v>0.9615077</v>
      </c>
      <c r="X753" s="91">
        <f t="shared" si="7508"/>
        <v>0.9646886</v>
      </c>
      <c r="Y753" s="91">
        <f t="shared" ref="Y753:Z753" si="7509">(1+G753)*$M753</f>
        <v>153.2732916</v>
      </c>
      <c r="Z753" s="91">
        <f t="shared" si="7509"/>
        <v>154.2376459</v>
      </c>
      <c r="AA753" s="20"/>
      <c r="AB753" s="86">
        <v>45245.0</v>
      </c>
      <c r="AC753" s="92">
        <f t="shared" ref="AC753:AI753" si="7510">LN(T753/T752)</f>
        <v>-0.00132827344</v>
      </c>
      <c r="AD753" s="92">
        <f t="shared" si="7510"/>
        <v>-0.001417434681</v>
      </c>
      <c r="AE753" s="92">
        <f t="shared" si="7510"/>
        <v>-0.001038176678</v>
      </c>
      <c r="AF753" s="92">
        <f t="shared" si="7510"/>
        <v>0.002223370428</v>
      </c>
      <c r="AG753" s="92">
        <f t="shared" si="7510"/>
        <v>0.002244810189</v>
      </c>
      <c r="AH753" s="92">
        <f t="shared" si="7510"/>
        <v>0.006232361565</v>
      </c>
      <c r="AI753" s="92">
        <f t="shared" si="7510"/>
        <v>0.006028810109</v>
      </c>
      <c r="AJ753" s="20"/>
      <c r="AK753" s="20">
        <f t="shared" ref="AK753:AQ753" si="7511">AC753*AC753</f>
        <v>0.000001764310332</v>
      </c>
      <c r="AL753" s="20">
        <f t="shared" si="7511"/>
        <v>0.000002009121075</v>
      </c>
      <c r="AM753" s="20">
        <f t="shared" si="7511"/>
        <v>0.000001077810814</v>
      </c>
      <c r="AN753" s="20">
        <f t="shared" si="7511"/>
        <v>0.000004943376061</v>
      </c>
      <c r="AO753" s="20">
        <f t="shared" si="7511"/>
        <v>0.000005039172785</v>
      </c>
      <c r="AP753" s="20">
        <f t="shared" si="7511"/>
        <v>0.00003884233068</v>
      </c>
      <c r="AQ753" s="20">
        <f t="shared" si="7511"/>
        <v>0.00003634655133</v>
      </c>
      <c r="AR753" s="20"/>
      <c r="AS753" s="20">
        <f t="shared" ref="AS753:AX753" si="7512">$AC753*AD753</f>
        <v>0.00000188274084</v>
      </c>
      <c r="AT753" s="20">
        <f t="shared" si="7512"/>
        <v>0.000001378982507</v>
      </c>
      <c r="AU753" s="20">
        <f t="shared" si="7512"/>
        <v>-0.000002953243887</v>
      </c>
      <c r="AV753" s="20">
        <f t="shared" si="7512"/>
        <v>-0.000002981721752</v>
      </c>
      <c r="AW753" s="20">
        <f t="shared" si="7512"/>
        <v>-0.000008278280336</v>
      </c>
      <c r="AX753" s="20">
        <f t="shared" si="7512"/>
        <v>-0.000008007908343</v>
      </c>
      <c r="AY753" s="20"/>
      <c r="AZ753" s="20">
        <f t="shared" ref="AZ753:BD753" si="7513">$AD753*AE753</f>
        <v>0.000001471547628</v>
      </c>
      <c r="BA753" s="20">
        <f t="shared" si="7513"/>
        <v>-0.000003151482354</v>
      </c>
      <c r="BB753" s="20">
        <f t="shared" si="7513"/>
        <v>-0.000003181871814</v>
      </c>
      <c r="BC753" s="20">
        <f t="shared" si="7513"/>
        <v>-0.000008833965427</v>
      </c>
      <c r="BD753" s="20">
        <f t="shared" si="7513"/>
        <v>-0.000008545444534</v>
      </c>
      <c r="BE753" s="20"/>
      <c r="BF753" s="20">
        <f t="shared" ref="BF753:BI753" si="7514">$AE753*AF753</f>
        <v>-0.000002308251324</v>
      </c>
      <c r="BG753" s="20">
        <f t="shared" si="7514"/>
        <v>-0.000002330509584</v>
      </c>
      <c r="BH753" s="20">
        <f t="shared" si="7514"/>
        <v>-0.000006470292423</v>
      </c>
      <c r="BI753" s="20">
        <f t="shared" si="7514"/>
        <v>-0.000006258970049</v>
      </c>
      <c r="BJ753" s="20"/>
      <c r="BK753" s="20">
        <f t="shared" ref="BK753:BM753" si="7515">$AF753*AG753</f>
        <v>0.000004991044591</v>
      </c>
      <c r="BL753" s="20">
        <f t="shared" si="7515"/>
        <v>0.0000138568484</v>
      </c>
      <c r="BM753" s="20">
        <f t="shared" si="7515"/>
        <v>0.00001340427811</v>
      </c>
      <c r="BN753" s="20"/>
      <c r="BO753" s="20">
        <f t="shared" ref="BO753:BP753" si="7516">$AG753*AH753</f>
        <v>0.00001399046874</v>
      </c>
      <c r="BP753" s="20">
        <f t="shared" si="7516"/>
        <v>0.00001353353436</v>
      </c>
      <c r="BQ753" s="20"/>
      <c r="BR753" s="20">
        <f t="shared" si="27"/>
        <v>0.00003757372441</v>
      </c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/>
      <c r="CP753" s="20"/>
      <c r="CQ753" s="20"/>
      <c r="CR753" s="20"/>
      <c r="CS753" s="20"/>
      <c r="CT753" s="20"/>
      <c r="CU753" s="20"/>
      <c r="CV753" s="20"/>
      <c r="CW753" s="20"/>
      <c r="CX753" s="20"/>
      <c r="CY753" s="20"/>
      <c r="CZ753" s="20"/>
      <c r="DA753" s="20"/>
      <c r="DB753" s="20"/>
      <c r="DC753" s="20"/>
      <c r="DD753" s="20"/>
      <c r="DE753" s="20"/>
    </row>
    <row r="754" ht="15.75" customHeight="1">
      <c r="A754" s="86">
        <v>45246.0</v>
      </c>
      <c r="B754" s="490">
        <v>0.053200000000000004</v>
      </c>
      <c r="C754" s="490">
        <v>0.0576</v>
      </c>
      <c r="D754" s="490">
        <v>0.059000000000000004</v>
      </c>
      <c r="E754" s="20">
        <v>0.04288</v>
      </c>
      <c r="F754" s="20">
        <v>0.046150000000000004</v>
      </c>
      <c r="G754" s="20">
        <v>0.01232</v>
      </c>
      <c r="H754" s="20">
        <v>0.01865</v>
      </c>
      <c r="I754" s="20" t="s">
        <v>185</v>
      </c>
      <c r="J754" s="20"/>
      <c r="K754" s="86">
        <v>45246.0</v>
      </c>
      <c r="L754" s="89">
        <v>0.9215</v>
      </c>
      <c r="M754" s="89">
        <v>150.74</v>
      </c>
      <c r="N754" s="20"/>
      <c r="O754" s="20"/>
      <c r="P754" s="20"/>
      <c r="Q754" s="20"/>
      <c r="R754" s="20"/>
      <c r="S754" s="86">
        <v>45246.0</v>
      </c>
      <c r="T754" s="20">
        <f t="shared" ref="T754:V754" si="7517">(1+B754)*1</f>
        <v>1.0532</v>
      </c>
      <c r="U754" s="20">
        <f t="shared" si="7517"/>
        <v>1.0576</v>
      </c>
      <c r="V754" s="20">
        <f t="shared" si="7517"/>
        <v>1.059</v>
      </c>
      <c r="W754" s="91">
        <f t="shared" ref="W754:X754" si="7518">(1+E754)*$L754</f>
        <v>0.96101392</v>
      </c>
      <c r="X754" s="91">
        <f t="shared" si="7518"/>
        <v>0.964027225</v>
      </c>
      <c r="Y754" s="91">
        <f t="shared" ref="Y754:Z754" si="7519">(1+G754)*$M754</f>
        <v>152.5971168</v>
      </c>
      <c r="Z754" s="91">
        <f t="shared" si="7519"/>
        <v>153.551301</v>
      </c>
      <c r="AA754" s="20"/>
      <c r="AB754" s="86">
        <v>45246.0</v>
      </c>
      <c r="AC754" s="92">
        <f t="shared" ref="AC754:AI754" si="7520">LN(T754/T753)</f>
        <v>-0.00009494422034</v>
      </c>
      <c r="AD754" s="92">
        <f t="shared" si="7520"/>
        <v>0.00009455817699</v>
      </c>
      <c r="AE754" s="92">
        <f t="shared" si="7520"/>
        <v>0</v>
      </c>
      <c r="AF754" s="92">
        <f t="shared" si="7520"/>
        <v>-0.0005136795402</v>
      </c>
      <c r="AG754" s="92">
        <f t="shared" si="7520"/>
        <v>-0.0006858190485</v>
      </c>
      <c r="AH754" s="92">
        <f t="shared" si="7520"/>
        <v>-0.004421322775</v>
      </c>
      <c r="AI754" s="92">
        <f t="shared" si="7520"/>
        <v>-0.004459848507</v>
      </c>
      <c r="AJ754" s="20"/>
      <c r="AK754" s="20">
        <f t="shared" ref="AK754:AQ754" si="7521">AC754*AC754</f>
        <v>0.000000009014404976</v>
      </c>
      <c r="AL754" s="20">
        <f t="shared" si="7521"/>
        <v>0.000000008941248835</v>
      </c>
      <c r="AM754" s="20">
        <f t="shared" si="7521"/>
        <v>0</v>
      </c>
      <c r="AN754" s="20">
        <f t="shared" si="7521"/>
        <v>0.00000026386667</v>
      </c>
      <c r="AO754" s="20">
        <f t="shared" si="7521"/>
        <v>0.0000004703477672</v>
      </c>
      <c r="AP754" s="20">
        <f t="shared" si="7521"/>
        <v>0.00001954809508</v>
      </c>
      <c r="AQ754" s="20">
        <f t="shared" si="7521"/>
        <v>0.0000198902487</v>
      </c>
      <c r="AR754" s="20"/>
      <c r="AS754" s="20">
        <f t="shared" ref="AS754:AX754" si="7522">$AC754*AD754</f>
        <v>-0.000000008977752391</v>
      </c>
      <c r="AT754" s="20">
        <f t="shared" si="7522"/>
        <v>0</v>
      </c>
      <c r="AU754" s="20">
        <f t="shared" si="7522"/>
        <v>0.00000004877090345</v>
      </c>
      <c r="AV754" s="20">
        <f t="shared" si="7522"/>
        <v>0.00000006511455485</v>
      </c>
      <c r="AW754" s="20">
        <f t="shared" si="7522"/>
        <v>0.0000004197790438</v>
      </c>
      <c r="AX754" s="20">
        <f t="shared" si="7522"/>
        <v>0.0000004234368393</v>
      </c>
      <c r="AY754" s="20"/>
      <c r="AZ754" s="20">
        <f t="shared" ref="AZ754:BD754" si="7523">$AD754*AE754</f>
        <v>0</v>
      </c>
      <c r="BA754" s="20">
        <f t="shared" si="7523"/>
        <v>-0.00000004857260087</v>
      </c>
      <c r="BB754" s="20">
        <f t="shared" si="7523"/>
        <v>-0.00000006484979897</v>
      </c>
      <c r="BC754" s="20">
        <f t="shared" si="7523"/>
        <v>-0.0000004180722215</v>
      </c>
      <c r="BD754" s="20">
        <f t="shared" si="7523"/>
        <v>-0.0000004217151445</v>
      </c>
      <c r="BE754" s="20"/>
      <c r="BF754" s="20">
        <f t="shared" ref="BF754:BI754" si="7524">$AE754*AF754</f>
        <v>0</v>
      </c>
      <c r="BG754" s="20">
        <f t="shared" si="7524"/>
        <v>0</v>
      </c>
      <c r="BH754" s="20">
        <f t="shared" si="7524"/>
        <v>0</v>
      </c>
      <c r="BI754" s="20">
        <f t="shared" si="7524"/>
        <v>0</v>
      </c>
      <c r="BJ754" s="20"/>
      <c r="BK754" s="20">
        <f t="shared" ref="BK754:BM754" si="7525">$AF754*AG754</f>
        <v>0.0000003522912134</v>
      </c>
      <c r="BL754" s="20">
        <f t="shared" si="7525"/>
        <v>0.00000227114305</v>
      </c>
      <c r="BM754" s="20">
        <f t="shared" si="7525"/>
        <v>0.00000229093293</v>
      </c>
      <c r="BN754" s="20"/>
      <c r="BO754" s="20">
        <f t="shared" ref="BO754:BP754" si="7526">$AG754*AH754</f>
        <v>0.000003032227379</v>
      </c>
      <c r="BP754" s="20">
        <f t="shared" si="7526"/>
        <v>0.000003058649059</v>
      </c>
      <c r="BQ754" s="20"/>
      <c r="BR754" s="20">
        <f t="shared" si="27"/>
        <v>0.00001971842978</v>
      </c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/>
      <c r="CP754" s="20"/>
      <c r="CQ754" s="20"/>
      <c r="CR754" s="20"/>
      <c r="CS754" s="20"/>
      <c r="CT754" s="20"/>
      <c r="CU754" s="20"/>
      <c r="CV754" s="20"/>
      <c r="CW754" s="20"/>
      <c r="CX754" s="20"/>
      <c r="CY754" s="20"/>
      <c r="CZ754" s="20"/>
      <c r="DA754" s="20"/>
      <c r="DB754" s="20"/>
      <c r="DC754" s="20"/>
      <c r="DD754" s="20"/>
      <c r="DE754" s="20"/>
    </row>
    <row r="755" ht="15.75" customHeight="1">
      <c r="A755" s="86">
        <v>45247.0</v>
      </c>
      <c r="B755" s="490">
        <v>0.0529</v>
      </c>
      <c r="C755" s="490">
        <v>0.0572</v>
      </c>
      <c r="D755" s="490">
        <v>0.058600000000000006</v>
      </c>
      <c r="E755" s="20">
        <v>0.042519999999999995</v>
      </c>
      <c r="F755" s="20">
        <v>0.04585</v>
      </c>
      <c r="G755" s="20">
        <v>0.01205</v>
      </c>
      <c r="H755" s="20">
        <v>0.01825</v>
      </c>
      <c r="I755" s="20" t="s">
        <v>185</v>
      </c>
      <c r="J755" s="20"/>
      <c r="K755" s="86">
        <v>45247.0</v>
      </c>
      <c r="L755" s="89">
        <v>0.9165</v>
      </c>
      <c r="M755" s="89">
        <v>149.77</v>
      </c>
      <c r="N755" s="20"/>
      <c r="O755" s="20"/>
      <c r="P755" s="20"/>
      <c r="Q755" s="20"/>
      <c r="R755" s="20"/>
      <c r="S755" s="86">
        <v>45247.0</v>
      </c>
      <c r="T755" s="20">
        <f t="shared" ref="T755:V755" si="7527">(1+B755)*1</f>
        <v>1.0529</v>
      </c>
      <c r="U755" s="20">
        <f t="shared" si="7527"/>
        <v>1.0572</v>
      </c>
      <c r="V755" s="20">
        <f t="shared" si="7527"/>
        <v>1.0586</v>
      </c>
      <c r="W755" s="91">
        <f t="shared" ref="W755:X755" si="7528">(1+E755)*$L755</f>
        <v>0.95546958</v>
      </c>
      <c r="X755" s="91">
        <f t="shared" si="7528"/>
        <v>0.958521525</v>
      </c>
      <c r="Y755" s="91">
        <f t="shared" ref="Y755:Z755" si="7529">(1+G755)*$M755</f>
        <v>151.5747285</v>
      </c>
      <c r="Z755" s="91">
        <f t="shared" si="7529"/>
        <v>152.5033025</v>
      </c>
      <c r="AA755" s="20"/>
      <c r="AB755" s="86">
        <v>45247.0</v>
      </c>
      <c r="AC755" s="92">
        <f t="shared" ref="AC755:AI755" si="7530">LN(T755/T754)</f>
        <v>-0.0002848867594</v>
      </c>
      <c r="AD755" s="92">
        <f t="shared" si="7530"/>
        <v>-0.0003782863673</v>
      </c>
      <c r="AE755" s="92">
        <f t="shared" si="7530"/>
        <v>-0.0003777861775</v>
      </c>
      <c r="AF755" s="92">
        <f t="shared" si="7530"/>
        <v>-0.005785967338</v>
      </c>
      <c r="AG755" s="92">
        <f t="shared" si="7530"/>
        <v>-0.005727516715</v>
      </c>
      <c r="AH755" s="92">
        <f t="shared" si="7530"/>
        <v>-0.006722464068</v>
      </c>
      <c r="AI755" s="92">
        <f t="shared" si="7530"/>
        <v>-0.00684846811</v>
      </c>
      <c r="AJ755" s="20"/>
      <c r="AK755" s="20">
        <f t="shared" ref="AK755:AQ755" si="7531">AC755*AC755</f>
        <v>0.0000000811604657</v>
      </c>
      <c r="AL755" s="20">
        <f t="shared" si="7531"/>
        <v>0.0000001431005757</v>
      </c>
      <c r="AM755" s="20">
        <f t="shared" si="7531"/>
        <v>0.0000001427223959</v>
      </c>
      <c r="AN755" s="20">
        <f t="shared" si="7531"/>
        <v>0.00003347741804</v>
      </c>
      <c r="AO755" s="20">
        <f t="shared" si="7531"/>
        <v>0.00003280444773</v>
      </c>
      <c r="AP755" s="20">
        <f t="shared" si="7531"/>
        <v>0.00004519152315</v>
      </c>
      <c r="AQ755" s="20">
        <f t="shared" si="7531"/>
        <v>0.00004690151546</v>
      </c>
      <c r="AR755" s="20"/>
      <c r="AS755" s="20">
        <f t="shared" ref="AS755:AX755" si="7532">$AC755*AD755</f>
        <v>0.0000001077687773</v>
      </c>
      <c r="AT755" s="20">
        <f t="shared" si="7532"/>
        <v>0.0000001076262799</v>
      </c>
      <c r="AU755" s="20">
        <f t="shared" si="7532"/>
        <v>0.000001648345485</v>
      </c>
      <c r="AV755" s="20">
        <f t="shared" si="7532"/>
        <v>0.000001631693677</v>
      </c>
      <c r="AW755" s="20">
        <f t="shared" si="7532"/>
        <v>0.000001915141004</v>
      </c>
      <c r="AX755" s="20">
        <f t="shared" si="7532"/>
        <v>0.000001951037887</v>
      </c>
      <c r="AY755" s="20"/>
      <c r="AZ755" s="20">
        <f t="shared" ref="AZ755:BD755" si="7533">$AD755*AE755</f>
        <v>0.0000001429113607</v>
      </c>
      <c r="BA755" s="20">
        <f t="shared" si="7533"/>
        <v>0.000002188752566</v>
      </c>
      <c r="BB755" s="20">
        <f t="shared" si="7533"/>
        <v>0.000002166641492</v>
      </c>
      <c r="BC755" s="20">
        <f t="shared" si="7533"/>
        <v>0.000002543016512</v>
      </c>
      <c r="BD755" s="20">
        <f t="shared" si="7533"/>
        <v>0.000002590682123</v>
      </c>
      <c r="BE755" s="20"/>
      <c r="BF755" s="20">
        <f t="shared" ref="BF755:BI755" si="7534">$AE755*AF755</f>
        <v>0.000002185858484</v>
      </c>
      <c r="BG755" s="20">
        <f t="shared" si="7534"/>
        <v>0.000002163776647</v>
      </c>
      <c r="BH755" s="20">
        <f t="shared" si="7534"/>
        <v>0.000002539654004</v>
      </c>
      <c r="BI755" s="20">
        <f t="shared" si="7534"/>
        <v>0.000002587256589</v>
      </c>
      <c r="BJ755" s="20"/>
      <c r="BK755" s="20">
        <f t="shared" ref="BK755:BM755" si="7535">$AF755*AG755</f>
        <v>0.00003313922464</v>
      </c>
      <c r="BL755" s="20">
        <f t="shared" si="7535"/>
        <v>0.00003889595753</v>
      </c>
      <c r="BM755" s="20">
        <f t="shared" si="7535"/>
        <v>0.0000396250128</v>
      </c>
      <c r="BN755" s="20"/>
      <c r="BO755" s="20">
        <f t="shared" ref="BO755:BP755" si="7536">$AG755*AH755</f>
        <v>0.00003850302532</v>
      </c>
      <c r="BP755" s="20">
        <f t="shared" si="7536"/>
        <v>0.00003922471558</v>
      </c>
      <c r="BQ755" s="20"/>
      <c r="BR755" s="20">
        <f t="shared" si="27"/>
        <v>0.00004603858079</v>
      </c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/>
      <c r="CP755" s="20"/>
      <c r="CQ755" s="20"/>
      <c r="CR755" s="20"/>
      <c r="CS755" s="20"/>
      <c r="CT755" s="20"/>
      <c r="CU755" s="20"/>
      <c r="CV755" s="20"/>
      <c r="CW755" s="20"/>
      <c r="CX755" s="20"/>
      <c r="CY755" s="20"/>
      <c r="CZ755" s="20"/>
      <c r="DA755" s="20"/>
      <c r="DB755" s="20"/>
      <c r="DC755" s="20"/>
      <c r="DD755" s="20"/>
      <c r="DE755" s="20"/>
    </row>
    <row r="756" ht="15.75" customHeight="1">
      <c r="A756" s="86">
        <v>45250.0</v>
      </c>
      <c r="B756" s="490">
        <v>0.053200000000000004</v>
      </c>
      <c r="C756" s="490">
        <v>0.0572</v>
      </c>
      <c r="D756" s="490">
        <v>0.058600000000000006</v>
      </c>
      <c r="E756" s="20">
        <v>0.04258</v>
      </c>
      <c r="F756" s="20">
        <v>0.045970000000000004</v>
      </c>
      <c r="G756" s="20">
        <v>0.012430000000000002</v>
      </c>
      <c r="H756" s="20">
        <v>0.01813</v>
      </c>
      <c r="I756" s="20" t="s">
        <v>185</v>
      </c>
      <c r="J756" s="20"/>
      <c r="K756" s="86">
        <v>45250.0</v>
      </c>
      <c r="L756" s="89">
        <v>0.9142</v>
      </c>
      <c r="M756" s="89">
        <v>148.42</v>
      </c>
      <c r="N756" s="20"/>
      <c r="O756" s="20"/>
      <c r="P756" s="20"/>
      <c r="Q756" s="20"/>
      <c r="R756" s="20"/>
      <c r="S756" s="86">
        <v>45250.0</v>
      </c>
      <c r="T756" s="20">
        <f t="shared" ref="T756:V756" si="7537">(1+B756)*1</f>
        <v>1.0532</v>
      </c>
      <c r="U756" s="20">
        <f t="shared" si="7537"/>
        <v>1.0572</v>
      </c>
      <c r="V756" s="20">
        <f t="shared" si="7537"/>
        <v>1.0586</v>
      </c>
      <c r="W756" s="91">
        <f t="shared" ref="W756:X756" si="7538">(1+E756)*$L756</f>
        <v>0.953126636</v>
      </c>
      <c r="X756" s="91">
        <f t="shared" si="7538"/>
        <v>0.956225774</v>
      </c>
      <c r="Y756" s="91">
        <f t="shared" ref="Y756:Z756" si="7539">(1+G756)*$M756</f>
        <v>150.2648606</v>
      </c>
      <c r="Z756" s="91">
        <f t="shared" si="7539"/>
        <v>151.1108546</v>
      </c>
      <c r="AA756" s="20"/>
      <c r="AB756" s="86">
        <v>45250.0</v>
      </c>
      <c r="AC756" s="92">
        <f t="shared" ref="AC756:AI756" si="7540">LN(T756/T755)</f>
        <v>0.0002848867594</v>
      </c>
      <c r="AD756" s="92">
        <f t="shared" si="7540"/>
        <v>0</v>
      </c>
      <c r="AE756" s="92">
        <f t="shared" si="7540"/>
        <v>0</v>
      </c>
      <c r="AF756" s="92">
        <f t="shared" si="7540"/>
        <v>-0.002455150186</v>
      </c>
      <c r="AG756" s="92">
        <f t="shared" si="7540"/>
        <v>-0.002397968757</v>
      </c>
      <c r="AH756" s="92">
        <f t="shared" si="7540"/>
        <v>-0.008679286416</v>
      </c>
      <c r="AI756" s="92">
        <f t="shared" si="7540"/>
        <v>-0.009172547658</v>
      </c>
      <c r="AJ756" s="20"/>
      <c r="AK756" s="20">
        <f t="shared" ref="AK756:AQ756" si="7541">AC756*AC756</f>
        <v>0.0000000811604657</v>
      </c>
      <c r="AL756" s="20">
        <f t="shared" si="7541"/>
        <v>0</v>
      </c>
      <c r="AM756" s="20">
        <f t="shared" si="7541"/>
        <v>0</v>
      </c>
      <c r="AN756" s="20">
        <f t="shared" si="7541"/>
        <v>0.000006027762433</v>
      </c>
      <c r="AO756" s="20">
        <f t="shared" si="7541"/>
        <v>0.000005750254159</v>
      </c>
      <c r="AP756" s="20">
        <f t="shared" si="7541"/>
        <v>0.00007533001268</v>
      </c>
      <c r="AQ756" s="20">
        <f t="shared" si="7541"/>
        <v>0.00008413563054</v>
      </c>
      <c r="AR756" s="20"/>
      <c r="AS756" s="20">
        <f t="shared" ref="AS756:AX756" si="7542">$AC756*AD756</f>
        <v>0</v>
      </c>
      <c r="AT756" s="20">
        <f t="shared" si="7542"/>
        <v>0</v>
      </c>
      <c r="AU756" s="20">
        <f t="shared" si="7542"/>
        <v>-0.0000006994397803</v>
      </c>
      <c r="AV756" s="20">
        <f t="shared" si="7542"/>
        <v>-0.0000006831495484</v>
      </c>
      <c r="AW756" s="20">
        <f t="shared" si="7542"/>
        <v>-0.000002472613781</v>
      </c>
      <c r="AX756" s="20">
        <f t="shared" si="7542"/>
        <v>-0.000002613137378</v>
      </c>
      <c r="AY756" s="20"/>
      <c r="AZ756" s="20">
        <f t="shared" ref="AZ756:BD756" si="7543">$AD756*AE756</f>
        <v>0</v>
      </c>
      <c r="BA756" s="20">
        <f t="shared" si="7543"/>
        <v>0</v>
      </c>
      <c r="BB756" s="20">
        <f t="shared" si="7543"/>
        <v>0</v>
      </c>
      <c r="BC756" s="20">
        <f t="shared" si="7543"/>
        <v>0</v>
      </c>
      <c r="BD756" s="20">
        <f t="shared" si="7543"/>
        <v>0</v>
      </c>
      <c r="BE756" s="20"/>
      <c r="BF756" s="20">
        <f t="shared" ref="BF756:BI756" si="7544">$AE756*AF756</f>
        <v>0</v>
      </c>
      <c r="BG756" s="20">
        <f t="shared" si="7544"/>
        <v>0</v>
      </c>
      <c r="BH756" s="20">
        <f t="shared" si="7544"/>
        <v>0</v>
      </c>
      <c r="BI756" s="20">
        <f t="shared" si="7544"/>
        <v>0</v>
      </c>
      <c r="BJ756" s="20"/>
      <c r="BK756" s="20">
        <f t="shared" ref="BK756:BM756" si="7545">$AF756*AG756</f>
        <v>0.000005887373438</v>
      </c>
      <c r="BL756" s="20">
        <f t="shared" si="7545"/>
        <v>0.00002130895165</v>
      </c>
      <c r="BM756" s="20">
        <f t="shared" si="7545"/>
        <v>0.00002251998208</v>
      </c>
      <c r="BN756" s="20"/>
      <c r="BO756" s="20">
        <f t="shared" ref="BO756:BP756" si="7546">$AG756*AH756</f>
        <v>0.00002081265766</v>
      </c>
      <c r="BP756" s="20">
        <f t="shared" si="7546"/>
        <v>0.0000219954827</v>
      </c>
      <c r="BQ756" s="20"/>
      <c r="BR756" s="20">
        <f t="shared" si="27"/>
        <v>0.00007961116829</v>
      </c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/>
      <c r="CP756" s="20"/>
      <c r="CQ756" s="20"/>
      <c r="CR756" s="20"/>
      <c r="CS756" s="20"/>
      <c r="CT756" s="20"/>
      <c r="CU756" s="20"/>
      <c r="CV756" s="20"/>
      <c r="CW756" s="20"/>
      <c r="CX756" s="20"/>
      <c r="CY756" s="20"/>
      <c r="CZ756" s="20"/>
      <c r="DA756" s="20"/>
      <c r="DB756" s="20"/>
      <c r="DC756" s="20"/>
      <c r="DD756" s="20"/>
      <c r="DE756" s="20"/>
    </row>
    <row r="757" ht="15.75" customHeight="1">
      <c r="A757" s="86">
        <v>45251.0</v>
      </c>
      <c r="B757" s="490">
        <v>0.053</v>
      </c>
      <c r="C757" s="490">
        <v>0.0565</v>
      </c>
      <c r="D757" s="490">
        <v>0.057999999999999996</v>
      </c>
      <c r="E757" s="20">
        <v>0.04237</v>
      </c>
      <c r="F757" s="20">
        <v>0.04575</v>
      </c>
      <c r="G757" s="20">
        <v>0.01224</v>
      </c>
      <c r="H757" s="20">
        <v>0.01763</v>
      </c>
      <c r="I757" s="20" t="s">
        <v>185</v>
      </c>
      <c r="J757" s="20"/>
      <c r="K757" s="86">
        <v>45251.0</v>
      </c>
      <c r="L757" s="89">
        <v>0.9166</v>
      </c>
      <c r="M757" s="89">
        <v>148.41</v>
      </c>
      <c r="N757" s="20"/>
      <c r="O757" s="20"/>
      <c r="P757" s="20"/>
      <c r="Q757" s="20"/>
      <c r="R757" s="20"/>
      <c r="S757" s="86">
        <v>45251.0</v>
      </c>
      <c r="T757" s="20">
        <f t="shared" ref="T757:V757" si="7547">(1+B757)*1</f>
        <v>1.053</v>
      </c>
      <c r="U757" s="20">
        <f t="shared" si="7547"/>
        <v>1.0565</v>
      </c>
      <c r="V757" s="20">
        <f t="shared" si="7547"/>
        <v>1.058</v>
      </c>
      <c r="W757" s="91">
        <f t="shared" ref="W757:X757" si="7548">(1+E757)*$L757</f>
        <v>0.955436342</v>
      </c>
      <c r="X757" s="91">
        <f t="shared" si="7548"/>
        <v>0.95853445</v>
      </c>
      <c r="Y757" s="91">
        <f t="shared" ref="Y757:Z757" si="7549">(1+G757)*$M757</f>
        <v>150.2265384</v>
      </c>
      <c r="Z757" s="91">
        <f t="shared" si="7549"/>
        <v>151.0264683</v>
      </c>
      <c r="AA757" s="20"/>
      <c r="AB757" s="86">
        <v>45251.0</v>
      </c>
      <c r="AC757" s="92">
        <f t="shared" ref="AC757:AI757" si="7550">LN(T757/T756)</f>
        <v>-0.0001899154882</v>
      </c>
      <c r="AD757" s="92">
        <f t="shared" si="7550"/>
        <v>-0.000662345674</v>
      </c>
      <c r="AE757" s="92">
        <f t="shared" si="7550"/>
        <v>-0.0005669470056</v>
      </c>
      <c r="AF757" s="92">
        <f t="shared" si="7550"/>
        <v>0.002420362497</v>
      </c>
      <c r="AG757" s="92">
        <f t="shared" si="7550"/>
        <v>0.002411452974</v>
      </c>
      <c r="AH757" s="92">
        <f t="shared" si="7550"/>
        <v>-0.0002550635415</v>
      </c>
      <c r="AI757" s="92">
        <f t="shared" si="7550"/>
        <v>-0.0005585956835</v>
      </c>
      <c r="AJ757" s="20"/>
      <c r="AK757" s="20">
        <f t="shared" ref="AK757:AQ757" si="7551">AC757*AC757</f>
        <v>0.00000003606789265</v>
      </c>
      <c r="AL757" s="20">
        <f t="shared" si="7551"/>
        <v>0.0000004387017919</v>
      </c>
      <c r="AM757" s="20">
        <f t="shared" si="7551"/>
        <v>0.0000003214289072</v>
      </c>
      <c r="AN757" s="20">
        <f t="shared" si="7551"/>
        <v>0.000005858154617</v>
      </c>
      <c r="AO757" s="20">
        <f t="shared" si="7551"/>
        <v>0.000005815105448</v>
      </c>
      <c r="AP757" s="20">
        <f t="shared" si="7551"/>
        <v>0.0000000650574102</v>
      </c>
      <c r="AQ757" s="20">
        <f t="shared" si="7551"/>
        <v>0.0000003120291376</v>
      </c>
      <c r="AR757" s="20"/>
      <c r="AS757" s="20">
        <f t="shared" ref="AS757:AX757" si="7552">$AC757*AD757</f>
        <v>0.000000125789702</v>
      </c>
      <c r="AT757" s="20">
        <f t="shared" si="7552"/>
        <v>0.0000001076720173</v>
      </c>
      <c r="AU757" s="20">
        <f t="shared" si="7552"/>
        <v>-0.0000004596643252</v>
      </c>
      <c r="AV757" s="20">
        <f t="shared" si="7552"/>
        <v>-0.0000004579722689</v>
      </c>
      <c r="AW757" s="20">
        <f t="shared" si="7552"/>
        <v>0.000000048440517</v>
      </c>
      <c r="AX757" s="20">
        <f t="shared" si="7552"/>
        <v>0.0000001060859719</v>
      </c>
      <c r="AY757" s="20"/>
      <c r="AZ757" s="20">
        <f t="shared" ref="AZ757:BD757" si="7553">$AD757*AE757</f>
        <v>0.0000003755148966</v>
      </c>
      <c r="BA757" s="20">
        <f t="shared" si="7553"/>
        <v>-0.000001603116629</v>
      </c>
      <c r="BB757" s="20">
        <f t="shared" si="7553"/>
        <v>-0.000001597215446</v>
      </c>
      <c r="BC757" s="20">
        <f t="shared" si="7553"/>
        <v>0.0000001689402333</v>
      </c>
      <c r="BD757" s="20">
        <f t="shared" si="7553"/>
        <v>0.0000003699834345</v>
      </c>
      <c r="BE757" s="20"/>
      <c r="BF757" s="20">
        <f t="shared" ref="BF757:BI757" si="7554">$AE757*AF757</f>
        <v>-0.00000137221727</v>
      </c>
      <c r="BG757" s="20">
        <f t="shared" si="7554"/>
        <v>-0.000001367166043</v>
      </c>
      <c r="BH757" s="20">
        <f t="shared" si="7554"/>
        <v>0.0000001446075111</v>
      </c>
      <c r="BI757" s="20">
        <f t="shared" si="7554"/>
        <v>0.0000003166941501</v>
      </c>
      <c r="BJ757" s="20"/>
      <c r="BK757" s="20">
        <f t="shared" ref="BK757:BM757" si="7555">$AF757*AG757</f>
        <v>0.000005836590343</v>
      </c>
      <c r="BL757" s="20">
        <f t="shared" si="7555"/>
        <v>-0.0000006173462302</v>
      </c>
      <c r="BM757" s="20">
        <f t="shared" si="7555"/>
        <v>-0.000001352004043</v>
      </c>
      <c r="BN757" s="20"/>
      <c r="BO757" s="20">
        <f t="shared" ref="BO757:BP757" si="7556">$AG757*AH757</f>
        <v>-0.0000006150737358</v>
      </c>
      <c r="BP757" s="20">
        <f t="shared" si="7556"/>
        <v>-0.000001347027222</v>
      </c>
      <c r="BQ757" s="20"/>
      <c r="BR757" s="20">
        <f t="shared" si="27"/>
        <v>0.0000001424773933</v>
      </c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/>
      <c r="CP757" s="20"/>
      <c r="CQ757" s="20"/>
      <c r="CR757" s="20"/>
      <c r="CS757" s="20"/>
      <c r="CT757" s="20"/>
      <c r="CU757" s="20"/>
      <c r="CV757" s="20"/>
      <c r="CW757" s="20"/>
      <c r="CX757" s="20"/>
      <c r="CY757" s="20"/>
      <c r="CZ757" s="20"/>
      <c r="DA757" s="20"/>
      <c r="DB757" s="20"/>
      <c r="DC757" s="20"/>
      <c r="DD757" s="20"/>
      <c r="DE757" s="20"/>
    </row>
    <row r="758" ht="15.75" customHeight="1">
      <c r="A758" s="86">
        <v>45252.0</v>
      </c>
      <c r="B758" s="490">
        <v>0.0528</v>
      </c>
      <c r="C758" s="490">
        <v>0.056100000000000004</v>
      </c>
      <c r="D758" s="490">
        <v>0.057699999999999994</v>
      </c>
      <c r="E758" s="20">
        <v>0.04212</v>
      </c>
      <c r="F758" s="20">
        <v>0.04529</v>
      </c>
      <c r="G758" s="20">
        <v>0.01222</v>
      </c>
      <c r="H758" s="20">
        <v>0.01779</v>
      </c>
      <c r="I758" s="20" t="s">
        <v>185</v>
      </c>
      <c r="J758" s="20"/>
      <c r="K758" s="86">
        <v>45252.0</v>
      </c>
      <c r="L758" s="89">
        <v>0.9185</v>
      </c>
      <c r="M758" s="89">
        <v>149.55</v>
      </c>
      <c r="N758" s="20"/>
      <c r="O758" s="20"/>
      <c r="P758" s="20"/>
      <c r="Q758" s="20"/>
      <c r="R758" s="20"/>
      <c r="S758" s="86">
        <v>45252.0</v>
      </c>
      <c r="T758" s="20">
        <f t="shared" ref="T758:V758" si="7557">(1+B758)*1</f>
        <v>1.0528</v>
      </c>
      <c r="U758" s="20">
        <f t="shared" si="7557"/>
        <v>1.0561</v>
      </c>
      <c r="V758" s="20">
        <f t="shared" si="7557"/>
        <v>1.0577</v>
      </c>
      <c r="W758" s="91">
        <f t="shared" ref="W758:X758" si="7558">(1+E758)*$L758</f>
        <v>0.95718722</v>
      </c>
      <c r="X758" s="91">
        <f t="shared" si="7558"/>
        <v>0.960098865</v>
      </c>
      <c r="Y758" s="91">
        <f t="shared" ref="Y758:Z758" si="7559">(1+G758)*$M758</f>
        <v>151.377501</v>
      </c>
      <c r="Z758" s="91">
        <f t="shared" si="7559"/>
        <v>152.2104945</v>
      </c>
      <c r="AA758" s="20"/>
      <c r="AB758" s="86">
        <v>45252.0</v>
      </c>
      <c r="AC758" s="92">
        <f t="shared" ref="AC758:AI758" si="7560">LN(T758/T757)</f>
        <v>-0.0001899515629</v>
      </c>
      <c r="AD758" s="92">
        <f t="shared" si="7560"/>
        <v>-0.0003786803037</v>
      </c>
      <c r="AE758" s="92">
        <f t="shared" si="7560"/>
        <v>-0.0002835940842</v>
      </c>
      <c r="AF758" s="92">
        <f t="shared" si="7560"/>
        <v>0.001830865753</v>
      </c>
      <c r="AG758" s="92">
        <f t="shared" si="7560"/>
        <v>0.001630760119</v>
      </c>
      <c r="AH758" s="92">
        <f t="shared" si="7560"/>
        <v>0.007632312813</v>
      </c>
      <c r="AI758" s="92">
        <f t="shared" si="7560"/>
        <v>0.007809286878</v>
      </c>
      <c r="AJ758" s="20"/>
      <c r="AK758" s="20">
        <f t="shared" ref="AK758:AQ758" si="7561">AC758*AC758</f>
        <v>0.00000003608159626</v>
      </c>
      <c r="AL758" s="20">
        <f t="shared" si="7561"/>
        <v>0.0000001433987724</v>
      </c>
      <c r="AM758" s="20">
        <f t="shared" si="7561"/>
        <v>0.00000008042560461</v>
      </c>
      <c r="AN758" s="20">
        <f t="shared" si="7561"/>
        <v>0.000003352069406</v>
      </c>
      <c r="AO758" s="20">
        <f t="shared" si="7561"/>
        <v>0.000002659378566</v>
      </c>
      <c r="AP758" s="20">
        <f t="shared" si="7561"/>
        <v>0.00005825219887</v>
      </c>
      <c r="AQ758" s="20">
        <f t="shared" si="7561"/>
        <v>0.00006098496155</v>
      </c>
      <c r="AR758" s="20"/>
      <c r="AS758" s="20">
        <f t="shared" ref="AS758:AX758" si="7562">$AC758*AD758</f>
        <v>0.00000007193091553</v>
      </c>
      <c r="AT758" s="20">
        <f t="shared" si="7562"/>
        <v>0.00000005386913954</v>
      </c>
      <c r="AU758" s="20">
        <f t="shared" si="7562"/>
        <v>-0.0000003477758113</v>
      </c>
      <c r="AV758" s="20">
        <f t="shared" si="7562"/>
        <v>-0.0000003097654334</v>
      </c>
      <c r="AW758" s="20">
        <f t="shared" si="7562"/>
        <v>-0.000001449769748</v>
      </c>
      <c r="AX758" s="20">
        <f t="shared" si="7562"/>
        <v>-0.000001483386248</v>
      </c>
      <c r="AY758" s="20"/>
      <c r="AZ758" s="20">
        <f t="shared" ref="AZ758:BD758" si="7563">$AD758*AE758</f>
        <v>0.0000001073914939</v>
      </c>
      <c r="BA758" s="20">
        <f t="shared" si="7563"/>
        <v>-0.0000006933127994</v>
      </c>
      <c r="BB758" s="20">
        <f t="shared" si="7563"/>
        <v>-0.0000006175367372</v>
      </c>
      <c r="BC758" s="20">
        <f t="shared" si="7563"/>
        <v>-0.000002890206534</v>
      </c>
      <c r="BD758" s="20">
        <f t="shared" si="7563"/>
        <v>-0.000002957223127</v>
      </c>
      <c r="BE758" s="20"/>
      <c r="BF758" s="20">
        <f t="shared" ref="BF758:BI758" si="7564">$AE758*AF758</f>
        <v>-0.0000005192226966</v>
      </c>
      <c r="BG758" s="20">
        <f t="shared" si="7564"/>
        <v>-0.0000004624739226</v>
      </c>
      <c r="BH758" s="20">
        <f t="shared" si="7564"/>
        <v>-0.000002164478763</v>
      </c>
      <c r="BI758" s="20">
        <f t="shared" si="7564"/>
        <v>-0.000002214667561</v>
      </c>
      <c r="BJ758" s="20"/>
      <c r="BK758" s="20">
        <f t="shared" ref="BK758:BM758" si="7565">$AF758*AG758</f>
        <v>0.000002985702854</v>
      </c>
      <c r="BL758" s="20">
        <f t="shared" si="7565"/>
        <v>0.00001397374015</v>
      </c>
      <c r="BM758" s="20">
        <f t="shared" si="7565"/>
        <v>0.0000142977559</v>
      </c>
      <c r="BN758" s="20"/>
      <c r="BO758" s="20">
        <f t="shared" ref="BO758:BP758" si="7566">$AG758*AH758</f>
        <v>0.00001244647135</v>
      </c>
      <c r="BP758" s="20">
        <f t="shared" si="7566"/>
        <v>0.0000127350736</v>
      </c>
      <c r="BQ758" s="20"/>
      <c r="BR758" s="20">
        <f t="shared" si="27"/>
        <v>0.0000596029203</v>
      </c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/>
      <c r="CP758" s="20"/>
      <c r="CQ758" s="20"/>
      <c r="CR758" s="20"/>
      <c r="CS758" s="20"/>
      <c r="CT758" s="20"/>
      <c r="CU758" s="20"/>
      <c r="CV758" s="20"/>
      <c r="CW758" s="20"/>
      <c r="CX758" s="20"/>
      <c r="CY758" s="20"/>
      <c r="CZ758" s="20"/>
      <c r="DA758" s="20"/>
      <c r="DB758" s="20"/>
      <c r="DC758" s="20"/>
      <c r="DD758" s="20"/>
      <c r="DE758" s="20"/>
    </row>
    <row r="759" ht="15.75" customHeight="1">
      <c r="A759" s="86">
        <v>45253.0</v>
      </c>
      <c r="B759" s="490">
        <v>0.0528</v>
      </c>
      <c r="C759" s="490">
        <v>0.0562</v>
      </c>
      <c r="D759" s="490">
        <v>0.057800000000000004</v>
      </c>
      <c r="E759" s="20">
        <v>0.04215</v>
      </c>
      <c r="F759" s="20">
        <v>0.04524</v>
      </c>
      <c r="G759" s="20">
        <v>0.01222</v>
      </c>
      <c r="H759" s="20">
        <v>0.01779</v>
      </c>
      <c r="I759" s="20" t="s">
        <v>185</v>
      </c>
      <c r="J759" s="20"/>
      <c r="K759" s="86">
        <v>45253.0</v>
      </c>
      <c r="L759" s="89">
        <v>0.9173</v>
      </c>
      <c r="M759" s="89">
        <v>149.6</v>
      </c>
      <c r="N759" s="20"/>
      <c r="O759" s="20"/>
      <c r="P759" s="20"/>
      <c r="Q759" s="20"/>
      <c r="R759" s="20"/>
      <c r="S759" s="86">
        <v>45253.0</v>
      </c>
      <c r="T759" s="20">
        <f t="shared" ref="T759:V759" si="7567">(1+B759)*1</f>
        <v>1.0528</v>
      </c>
      <c r="U759" s="20">
        <f t="shared" si="7567"/>
        <v>1.0562</v>
      </c>
      <c r="V759" s="20">
        <f t="shared" si="7567"/>
        <v>1.0578</v>
      </c>
      <c r="W759" s="91">
        <f t="shared" ref="W759:X759" si="7568">(1+E759)*$L759</f>
        <v>0.955964195</v>
      </c>
      <c r="X759" s="91">
        <f t="shared" si="7568"/>
        <v>0.958798652</v>
      </c>
      <c r="Y759" s="91">
        <f t="shared" ref="Y759:Z759" si="7569">(1+G759)*$M759</f>
        <v>151.428112</v>
      </c>
      <c r="Z759" s="91">
        <f t="shared" si="7569"/>
        <v>152.261384</v>
      </c>
      <c r="AA759" s="20"/>
      <c r="AB759" s="86">
        <v>45253.0</v>
      </c>
      <c r="AC759" s="92">
        <f t="shared" ref="AC759:AI759" si="7570">LN(T759/T758)</f>
        <v>0</v>
      </c>
      <c r="AD759" s="92">
        <f t="shared" si="7570"/>
        <v>0.0000946835204</v>
      </c>
      <c r="AE759" s="92">
        <f t="shared" si="7570"/>
        <v>0.00009454029787</v>
      </c>
      <c r="AF759" s="92">
        <f t="shared" si="7570"/>
        <v>-0.001278545082</v>
      </c>
      <c r="AG759" s="92">
        <f t="shared" si="7570"/>
        <v>-0.001355166899</v>
      </c>
      <c r="AH759" s="92">
        <f t="shared" si="7570"/>
        <v>0.0003342804644</v>
      </c>
      <c r="AI759" s="92">
        <f t="shared" si="7570"/>
        <v>0.0003342804644</v>
      </c>
      <c r="AJ759" s="20"/>
      <c r="AK759" s="20">
        <f t="shared" ref="AK759:AQ759" si="7571">AC759*AC759</f>
        <v>0</v>
      </c>
      <c r="AL759" s="20">
        <f t="shared" si="7571"/>
        <v>0.000000008964969036</v>
      </c>
      <c r="AM759" s="20">
        <f t="shared" si="7571"/>
        <v>0.000000008937867922</v>
      </c>
      <c r="AN759" s="20">
        <f t="shared" si="7571"/>
        <v>0.000001634677527</v>
      </c>
      <c r="AO759" s="20">
        <f t="shared" si="7571"/>
        <v>0.000001836477325</v>
      </c>
      <c r="AP759" s="20">
        <f t="shared" si="7571"/>
        <v>0.0000001117434289</v>
      </c>
      <c r="AQ759" s="20">
        <f t="shared" si="7571"/>
        <v>0.0000001117434289</v>
      </c>
      <c r="AR759" s="20"/>
      <c r="AS759" s="20">
        <f t="shared" ref="AS759:AX759" si="7572">$AC759*AD759</f>
        <v>0</v>
      </c>
      <c r="AT759" s="20">
        <f t="shared" si="7572"/>
        <v>0</v>
      </c>
      <c r="AU759" s="20">
        <f t="shared" si="7572"/>
        <v>0</v>
      </c>
      <c r="AV759" s="20">
        <f t="shared" si="7572"/>
        <v>0</v>
      </c>
      <c r="AW759" s="20">
        <f t="shared" si="7572"/>
        <v>0</v>
      </c>
      <c r="AX759" s="20">
        <f t="shared" si="7572"/>
        <v>0</v>
      </c>
      <c r="AY759" s="20"/>
      <c r="AZ759" s="20">
        <f t="shared" ref="AZ759:BD759" si="7573">$AD759*AE759</f>
        <v>0.000000008951408223</v>
      </c>
      <c r="BA759" s="20">
        <f t="shared" si="7573"/>
        <v>-0.0000001210571494</v>
      </c>
      <c r="BB759" s="20">
        <f t="shared" si="7573"/>
        <v>-0.0000001283119727</v>
      </c>
      <c r="BC759" s="20">
        <f t="shared" si="7573"/>
        <v>0.00000003165085117</v>
      </c>
      <c r="BD759" s="20">
        <f t="shared" si="7573"/>
        <v>0.00000003165085117</v>
      </c>
      <c r="BE759" s="20"/>
      <c r="BF759" s="20">
        <f t="shared" ref="BF759:BI759" si="7574">$AE759*AF759</f>
        <v>-0.0000001208740329</v>
      </c>
      <c r="BG759" s="20">
        <f t="shared" si="7574"/>
        <v>-0.0000001281178823</v>
      </c>
      <c r="BH759" s="20">
        <f t="shared" si="7574"/>
        <v>0.00000003160297468</v>
      </c>
      <c r="BI759" s="20">
        <f t="shared" si="7574"/>
        <v>0.00000003160297468</v>
      </c>
      <c r="BJ759" s="20"/>
      <c r="BK759" s="20">
        <f t="shared" ref="BK759:BM759" si="7575">$AF759*AG759</f>
        <v>0.000001732641975</v>
      </c>
      <c r="BL759" s="20">
        <f t="shared" si="7575"/>
        <v>-0.0000004273926439</v>
      </c>
      <c r="BM759" s="20">
        <f t="shared" si="7575"/>
        <v>-0.0000004273926439</v>
      </c>
      <c r="BN759" s="20"/>
      <c r="BO759" s="20">
        <f t="shared" ref="BO759:BP759" si="7576">$AG759*AH759</f>
        <v>-0.0000004530058204</v>
      </c>
      <c r="BP759" s="20">
        <f t="shared" si="7576"/>
        <v>-0.0000004530058204</v>
      </c>
      <c r="BQ759" s="20"/>
      <c r="BR759" s="20">
        <f t="shared" si="27"/>
        <v>0.0000001117434289</v>
      </c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/>
      <c r="CP759" s="20"/>
      <c r="CQ759" s="20"/>
      <c r="CR759" s="20"/>
      <c r="CS759" s="20"/>
      <c r="CT759" s="20"/>
      <c r="CU759" s="20"/>
      <c r="CV759" s="20"/>
      <c r="CW759" s="20"/>
      <c r="CX759" s="20"/>
      <c r="CY759" s="20"/>
      <c r="CZ759" s="20"/>
      <c r="DA759" s="20"/>
      <c r="DB759" s="20"/>
      <c r="DC759" s="20"/>
      <c r="DD759" s="20"/>
      <c r="DE759" s="20"/>
    </row>
    <row r="760" ht="15.75" customHeight="1">
      <c r="A760" s="86">
        <v>45254.0</v>
      </c>
      <c r="B760" s="490">
        <v>0.0529</v>
      </c>
      <c r="C760" s="490">
        <v>0.0562</v>
      </c>
      <c r="D760" s="490">
        <v>0.057800000000000004</v>
      </c>
      <c r="E760" s="20">
        <v>0.04224</v>
      </c>
      <c r="F760" s="20">
        <v>0.04529</v>
      </c>
      <c r="G760" s="20">
        <v>0.01233</v>
      </c>
      <c r="H760" s="20">
        <v>0.01855</v>
      </c>
      <c r="I760" s="20" t="s">
        <v>185</v>
      </c>
      <c r="J760" s="20"/>
      <c r="K760" s="86">
        <v>45254.0</v>
      </c>
      <c r="L760" s="89">
        <v>0.9149</v>
      </c>
      <c r="M760" s="89">
        <v>149.5</v>
      </c>
      <c r="N760" s="20"/>
      <c r="O760" s="20"/>
      <c r="P760" s="20"/>
      <c r="Q760" s="20"/>
      <c r="R760" s="20"/>
      <c r="S760" s="86">
        <v>45254.0</v>
      </c>
      <c r="T760" s="20">
        <f t="shared" ref="T760:V760" si="7577">(1+B760)*1</f>
        <v>1.0529</v>
      </c>
      <c r="U760" s="20">
        <f t="shared" si="7577"/>
        <v>1.0562</v>
      </c>
      <c r="V760" s="20">
        <f t="shared" si="7577"/>
        <v>1.0578</v>
      </c>
      <c r="W760" s="91">
        <f t="shared" ref="W760:X760" si="7578">(1+E760)*$L760</f>
        <v>0.953545376</v>
      </c>
      <c r="X760" s="91">
        <f t="shared" si="7578"/>
        <v>0.956335821</v>
      </c>
      <c r="Y760" s="91">
        <f t="shared" ref="Y760:Z760" si="7579">(1+G760)*$M760</f>
        <v>151.343335</v>
      </c>
      <c r="Z760" s="91">
        <f t="shared" si="7579"/>
        <v>152.273225</v>
      </c>
      <c r="AA760" s="20"/>
      <c r="AB760" s="86">
        <v>45254.0</v>
      </c>
      <c r="AC760" s="92">
        <f t="shared" ref="AC760:AI760" si="7580">LN(T760/T759)</f>
        <v>0.00009498029166</v>
      </c>
      <c r="AD760" s="92">
        <f t="shared" si="7580"/>
        <v>0</v>
      </c>
      <c r="AE760" s="92">
        <f t="shared" si="7580"/>
        <v>0</v>
      </c>
      <c r="AF760" s="92">
        <f t="shared" si="7580"/>
        <v>-0.00253344663</v>
      </c>
      <c r="AG760" s="92">
        <f t="shared" si="7580"/>
        <v>-0.002571968071</v>
      </c>
      <c r="AH760" s="92">
        <f t="shared" si="7580"/>
        <v>-0.0005600065862</v>
      </c>
      <c r="AI760" s="92">
        <f t="shared" si="7580"/>
        <v>0.00007776456045</v>
      </c>
      <c r="AJ760" s="20"/>
      <c r="AK760" s="20">
        <f t="shared" ref="AK760:AQ760" si="7581">AC760*AC760</f>
        <v>0.000000009021255804</v>
      </c>
      <c r="AL760" s="20">
        <f t="shared" si="7581"/>
        <v>0</v>
      </c>
      <c r="AM760" s="20">
        <f t="shared" si="7581"/>
        <v>0</v>
      </c>
      <c r="AN760" s="20">
        <f t="shared" si="7581"/>
        <v>0.000006418351827</v>
      </c>
      <c r="AO760" s="20">
        <f t="shared" si="7581"/>
        <v>0.000006615019756</v>
      </c>
      <c r="AP760" s="20">
        <f t="shared" si="7581"/>
        <v>0.0000003136073766</v>
      </c>
      <c r="AQ760" s="20">
        <f t="shared" si="7581"/>
        <v>0.000000006047326863</v>
      </c>
      <c r="AR760" s="20"/>
      <c r="AS760" s="20">
        <f t="shared" ref="AS760:AX760" si="7582">$AC760*AD760</f>
        <v>0</v>
      </c>
      <c r="AT760" s="20">
        <f t="shared" si="7582"/>
        <v>0</v>
      </c>
      <c r="AU760" s="20">
        <f t="shared" si="7582"/>
        <v>-0.0000002406274998</v>
      </c>
      <c r="AV760" s="20">
        <f t="shared" si="7582"/>
        <v>-0.0000002442862775</v>
      </c>
      <c r="AW760" s="20">
        <f t="shared" si="7582"/>
        <v>-0.00000005318958889</v>
      </c>
      <c r="AX760" s="20">
        <f t="shared" si="7582"/>
        <v>0.000000007386100633</v>
      </c>
      <c r="AY760" s="20"/>
      <c r="AZ760" s="20">
        <f t="shared" ref="AZ760:BD760" si="7583">$AD760*AE760</f>
        <v>0</v>
      </c>
      <c r="BA760" s="20">
        <f t="shared" si="7583"/>
        <v>0</v>
      </c>
      <c r="BB760" s="20">
        <f t="shared" si="7583"/>
        <v>0</v>
      </c>
      <c r="BC760" s="20">
        <f t="shared" si="7583"/>
        <v>0</v>
      </c>
      <c r="BD760" s="20">
        <f t="shared" si="7583"/>
        <v>0</v>
      </c>
      <c r="BE760" s="20"/>
      <c r="BF760" s="20">
        <f t="shared" ref="BF760:BI760" si="7584">$AE760*AF760</f>
        <v>0</v>
      </c>
      <c r="BG760" s="20">
        <f t="shared" si="7584"/>
        <v>0</v>
      </c>
      <c r="BH760" s="20">
        <f t="shared" si="7584"/>
        <v>0</v>
      </c>
      <c r="BI760" s="20">
        <f t="shared" si="7584"/>
        <v>0</v>
      </c>
      <c r="BJ760" s="20"/>
      <c r="BK760" s="20">
        <f t="shared" ref="BK760:BM760" si="7585">$AF760*AG760</f>
        <v>0.000006515943841</v>
      </c>
      <c r="BL760" s="20">
        <f t="shared" si="7585"/>
        <v>0.000001418746799</v>
      </c>
      <c r="BM760" s="20">
        <f t="shared" si="7585"/>
        <v>-0.0000001970123636</v>
      </c>
      <c r="BN760" s="20"/>
      <c r="BO760" s="20">
        <f t="shared" ref="BO760:BP760" si="7586">$AG760*AH760</f>
        <v>0.000001440319059</v>
      </c>
      <c r="BP760" s="20">
        <f t="shared" si="7586"/>
        <v>-0.0000002000079665</v>
      </c>
      <c r="BQ760" s="20"/>
      <c r="BR760" s="20">
        <f t="shared" si="27"/>
        <v>-0.00000004354866603</v>
      </c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/>
      <c r="CP760" s="20"/>
      <c r="CQ760" s="20"/>
      <c r="CR760" s="20"/>
      <c r="CS760" s="20"/>
      <c r="CT760" s="20"/>
      <c r="CU760" s="20"/>
      <c r="CV760" s="20"/>
      <c r="CW760" s="20"/>
      <c r="CX760" s="20"/>
      <c r="CY760" s="20"/>
      <c r="CZ760" s="20"/>
      <c r="DA760" s="20"/>
      <c r="DB760" s="20"/>
      <c r="DC760" s="20"/>
      <c r="DD760" s="20"/>
      <c r="DE760" s="20"/>
    </row>
    <row r="761" ht="15.75" customHeight="1">
      <c r="A761" s="86">
        <v>45257.0</v>
      </c>
      <c r="B761" s="490">
        <v>0.053</v>
      </c>
      <c r="C761" s="490">
        <v>0.056299999999999996</v>
      </c>
      <c r="D761" s="490">
        <v>0.0579</v>
      </c>
      <c r="E761" s="20">
        <v>0.04208</v>
      </c>
      <c r="F761" s="20">
        <v>0.04516</v>
      </c>
      <c r="G761" s="20">
        <v>0.01266</v>
      </c>
      <c r="H761" s="20">
        <v>0.018500000000000003</v>
      </c>
      <c r="I761" s="20" t="s">
        <v>185</v>
      </c>
      <c r="J761" s="20"/>
      <c r="K761" s="86">
        <v>45257.0</v>
      </c>
      <c r="L761" s="89">
        <v>0.913</v>
      </c>
      <c r="M761" s="89">
        <v>148.71</v>
      </c>
      <c r="N761" s="20"/>
      <c r="O761" s="20"/>
      <c r="P761" s="20"/>
      <c r="Q761" s="20"/>
      <c r="R761" s="20"/>
      <c r="S761" s="86">
        <v>45257.0</v>
      </c>
      <c r="T761" s="20">
        <f t="shared" ref="T761:V761" si="7587">(1+B761)*1</f>
        <v>1.053</v>
      </c>
      <c r="U761" s="20">
        <f t="shared" si="7587"/>
        <v>1.0563</v>
      </c>
      <c r="V761" s="20">
        <f t="shared" si="7587"/>
        <v>1.0579</v>
      </c>
      <c r="W761" s="91">
        <f t="shared" ref="W761:X761" si="7588">(1+E761)*$L761</f>
        <v>0.95141904</v>
      </c>
      <c r="X761" s="91">
        <f t="shared" si="7588"/>
        <v>0.95423108</v>
      </c>
      <c r="Y761" s="91">
        <f t="shared" ref="Y761:Z761" si="7589">(1+G761)*$M761</f>
        <v>150.5926686</v>
      </c>
      <c r="Z761" s="91">
        <f t="shared" si="7589"/>
        <v>151.461135</v>
      </c>
      <c r="AA761" s="20"/>
      <c r="AB761" s="86">
        <v>45257.0</v>
      </c>
      <c r="AC761" s="92">
        <f t="shared" ref="AC761:AI761" si="7590">LN(T761/T760)</f>
        <v>0.00009497127126</v>
      </c>
      <c r="AD761" s="92">
        <f t="shared" si="7590"/>
        <v>0.00009467455628</v>
      </c>
      <c r="AE761" s="92">
        <f t="shared" si="7590"/>
        <v>0.00009453136085</v>
      </c>
      <c r="AF761" s="92">
        <f t="shared" si="7590"/>
        <v>-0.00223241638</v>
      </c>
      <c r="AG761" s="92">
        <f t="shared" si="7590"/>
        <v>-0.002203264225</v>
      </c>
      <c r="AH761" s="92">
        <f t="shared" si="7590"/>
        <v>-0.004972364592</v>
      </c>
      <c r="AI761" s="92">
        <f t="shared" si="7590"/>
        <v>-0.005347382727</v>
      </c>
      <c r="AJ761" s="20"/>
      <c r="AK761" s="20">
        <f t="shared" ref="AK761:AQ761" si="7591">AC761*AC761</f>
        <v>0.000000009019542365</v>
      </c>
      <c r="AL761" s="20">
        <f t="shared" si="7591"/>
        <v>0.000000008963271608</v>
      </c>
      <c r="AM761" s="20">
        <f t="shared" si="7591"/>
        <v>0.000000008936178184</v>
      </c>
      <c r="AN761" s="20">
        <f t="shared" si="7591"/>
        <v>0.000004983682895</v>
      </c>
      <c r="AO761" s="20">
        <f t="shared" si="7591"/>
        <v>0.000004854373246</v>
      </c>
      <c r="AP761" s="20">
        <f t="shared" si="7591"/>
        <v>0.00002472440963</v>
      </c>
      <c r="AQ761" s="20">
        <f t="shared" si="7591"/>
        <v>0.00002859450203</v>
      </c>
      <c r="AR761" s="20"/>
      <c r="AS761" s="20">
        <f t="shared" ref="AS761:AX761" si="7592">$AC761*AD761</f>
        <v>0.000000008991362966</v>
      </c>
      <c r="AT761" s="20">
        <f t="shared" si="7592"/>
        <v>0.000000008977763514</v>
      </c>
      <c r="AU761" s="20">
        <f t="shared" si="7592"/>
        <v>-0.0000002120154216</v>
      </c>
      <c r="AV761" s="20">
        <f t="shared" si="7592"/>
        <v>-0.0000002092468044</v>
      </c>
      <c r="AW761" s="20">
        <f t="shared" si="7592"/>
        <v>-0.0000004722317865</v>
      </c>
      <c r="AX761" s="20">
        <f t="shared" si="7592"/>
        <v>-0.0000005078477355</v>
      </c>
      <c r="AY761" s="20"/>
      <c r="AZ761" s="20">
        <f t="shared" ref="AZ761:BD761" si="7593">$AD761*AE761</f>
        <v>0.000000008949714643</v>
      </c>
      <c r="BA761" s="20">
        <f t="shared" si="7593"/>
        <v>-0.0000002113530302</v>
      </c>
      <c r="BB761" s="20">
        <f t="shared" si="7593"/>
        <v>-0.0000002085930629</v>
      </c>
      <c r="BC761" s="20">
        <f t="shared" si="7593"/>
        <v>-0.0000004707564114</v>
      </c>
      <c r="BD761" s="20">
        <f t="shared" si="7593"/>
        <v>-0.0000005062610869</v>
      </c>
      <c r="BE761" s="20"/>
      <c r="BF761" s="20">
        <f t="shared" ref="BF761:BI761" si="7594">$AE761*AF761</f>
        <v>-0.0000002110333584</v>
      </c>
      <c r="BG761" s="20">
        <f t="shared" si="7594"/>
        <v>-0.0000002082775655</v>
      </c>
      <c r="BH761" s="20">
        <f t="shared" si="7594"/>
        <v>-0.0000004700443915</v>
      </c>
      <c r="BI761" s="20">
        <f t="shared" si="7594"/>
        <v>-0.0000005054953662</v>
      </c>
      <c r="BJ761" s="20"/>
      <c r="BK761" s="20">
        <f t="shared" ref="BK761:BM761" si="7595">$AF761*AG761</f>
        <v>0.000004918603147</v>
      </c>
      <c r="BL761" s="20">
        <f t="shared" si="7595"/>
        <v>0.00001110038816</v>
      </c>
      <c r="BM761" s="20">
        <f t="shared" si="7595"/>
        <v>0.00001193758479</v>
      </c>
      <c r="BN761" s="20"/>
      <c r="BO761" s="20">
        <f t="shared" ref="BO761:BP761" si="7596">$AG761*AH761</f>
        <v>0.00001095543302</v>
      </c>
      <c r="BP761" s="20">
        <f t="shared" si="7596"/>
        <v>0.00001178169706</v>
      </c>
      <c r="BQ761" s="20"/>
      <c r="BR761" s="20">
        <f t="shared" si="27"/>
        <v>0.00002658913653</v>
      </c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/>
      <c r="CP761" s="20"/>
      <c r="CQ761" s="20"/>
      <c r="CR761" s="20"/>
      <c r="CS761" s="20"/>
      <c r="CT761" s="20"/>
      <c r="CU761" s="20"/>
      <c r="CV761" s="20"/>
      <c r="CW761" s="20"/>
      <c r="CX761" s="20"/>
      <c r="CY761" s="20"/>
      <c r="CZ761" s="20"/>
      <c r="DA761" s="20"/>
      <c r="DB761" s="20"/>
      <c r="DC761" s="20"/>
      <c r="DD761" s="20"/>
      <c r="DE761" s="20"/>
    </row>
    <row r="762" ht="15.75" customHeight="1">
      <c r="A762" s="86">
        <v>45258.0</v>
      </c>
      <c r="B762" s="490">
        <v>0.0525</v>
      </c>
      <c r="C762" s="490">
        <v>0.0557</v>
      </c>
      <c r="D762" s="490">
        <v>0.057300000000000004</v>
      </c>
      <c r="E762" s="20">
        <v>0.04166</v>
      </c>
      <c r="F762" s="20">
        <v>0.04489</v>
      </c>
      <c r="G762" s="20">
        <v>0.012549999999999999</v>
      </c>
      <c r="H762" s="20">
        <v>0.01838</v>
      </c>
      <c r="I762" s="20" t="s">
        <v>185</v>
      </c>
      <c r="J762" s="20"/>
      <c r="K762" s="86">
        <v>45258.0</v>
      </c>
      <c r="L762" s="89">
        <v>0.9098</v>
      </c>
      <c r="M762" s="89">
        <v>147.5</v>
      </c>
      <c r="N762" s="20"/>
      <c r="O762" s="20"/>
      <c r="P762" s="20"/>
      <c r="Q762" s="20"/>
      <c r="R762" s="20"/>
      <c r="S762" s="86">
        <v>45258.0</v>
      </c>
      <c r="T762" s="20">
        <f t="shared" ref="T762:V762" si="7597">(1+B762)*1</f>
        <v>1.0525</v>
      </c>
      <c r="U762" s="20">
        <f t="shared" si="7597"/>
        <v>1.0557</v>
      </c>
      <c r="V762" s="20">
        <f t="shared" si="7597"/>
        <v>1.0573</v>
      </c>
      <c r="W762" s="91">
        <f t="shared" ref="W762:X762" si="7598">(1+E762)*$L762</f>
        <v>0.947702268</v>
      </c>
      <c r="X762" s="91">
        <f t="shared" si="7598"/>
        <v>0.950640922</v>
      </c>
      <c r="Y762" s="91">
        <f t="shared" ref="Y762:Z762" si="7599">(1+G762)*$M762</f>
        <v>149.351125</v>
      </c>
      <c r="Z762" s="91">
        <f t="shared" si="7599"/>
        <v>150.21105</v>
      </c>
      <c r="AA762" s="20"/>
      <c r="AB762" s="86">
        <v>45258.0</v>
      </c>
      <c r="AC762" s="92">
        <f t="shared" ref="AC762:AI762" si="7600">LN(T762/T761)</f>
        <v>-0.0004749465774</v>
      </c>
      <c r="AD762" s="92">
        <f t="shared" si="7600"/>
        <v>-0.0005681818335</v>
      </c>
      <c r="AE762" s="92">
        <f t="shared" si="7600"/>
        <v>-0.0005673222542</v>
      </c>
      <c r="AF762" s="92">
        <f t="shared" si="7600"/>
        <v>-0.003914206775</v>
      </c>
      <c r="AG762" s="92">
        <f t="shared" si="7600"/>
        <v>-0.003769452485</v>
      </c>
      <c r="AH762" s="92">
        <f t="shared" si="7600"/>
        <v>-0.008278555631</v>
      </c>
      <c r="AI762" s="92">
        <f t="shared" si="7600"/>
        <v>-0.008287752186</v>
      </c>
      <c r="AJ762" s="20"/>
      <c r="AK762" s="20">
        <f t="shared" ref="AK762:AQ762" si="7601">AC762*AC762</f>
        <v>0.0000002255742514</v>
      </c>
      <c r="AL762" s="20">
        <f t="shared" si="7601"/>
        <v>0.0000003228305959</v>
      </c>
      <c r="AM762" s="20">
        <f t="shared" si="7601"/>
        <v>0.0000003218545402</v>
      </c>
      <c r="AN762" s="20">
        <f t="shared" si="7601"/>
        <v>0.00001532101468</v>
      </c>
      <c r="AO762" s="20">
        <f t="shared" si="7601"/>
        <v>0.00001420877204</v>
      </c>
      <c r="AP762" s="20">
        <f t="shared" si="7601"/>
        <v>0.00006853448333</v>
      </c>
      <c r="AQ762" s="20">
        <f t="shared" si="7601"/>
        <v>0.0000686868363</v>
      </c>
      <c r="AR762" s="20"/>
      <c r="AS762" s="20">
        <f t="shared" ref="AS762:AX762" si="7602">$AC762*AD762</f>
        <v>0.0000002698560172</v>
      </c>
      <c r="AT762" s="20">
        <f t="shared" si="7602"/>
        <v>0.000000269447763</v>
      </c>
      <c r="AU762" s="20">
        <f t="shared" si="7602"/>
        <v>0.000001859039111</v>
      </c>
      <c r="AV762" s="20">
        <f t="shared" si="7602"/>
        <v>0.000001790288557</v>
      </c>
      <c r="AW762" s="20">
        <f t="shared" si="7602"/>
        <v>0.000003931871663</v>
      </c>
      <c r="AX762" s="20">
        <f t="shared" si="7602"/>
        <v>0.000003936239535</v>
      </c>
      <c r="AY762" s="20"/>
      <c r="AZ762" s="20">
        <f t="shared" ref="AZ762:BD762" si="7603">$AD762*AE762</f>
        <v>0.0000003223421986</v>
      </c>
      <c r="BA762" s="20">
        <f t="shared" si="7603"/>
        <v>0.000002223981182</v>
      </c>
      <c r="BB762" s="20">
        <f t="shared" si="7603"/>
        <v>0.000002141734424</v>
      </c>
      <c r="BC762" s="20">
        <f t="shared" si="7603"/>
        <v>0.000004703724917</v>
      </c>
      <c r="BD762" s="20">
        <f t="shared" si="7603"/>
        <v>0.000004708950232</v>
      </c>
      <c r="BE762" s="20"/>
      <c r="BF762" s="20">
        <f t="shared" ref="BF762:BI762" si="7604">$AE762*AF762</f>
        <v>0.000002220616611</v>
      </c>
      <c r="BG762" s="20">
        <f t="shared" si="7604"/>
        <v>0.000002138494281</v>
      </c>
      <c r="BH762" s="20">
        <f t="shared" si="7604"/>
        <v>0.000004696608842</v>
      </c>
      <c r="BI762" s="20">
        <f t="shared" si="7604"/>
        <v>0.000004701826253</v>
      </c>
      <c r="BJ762" s="20"/>
      <c r="BK762" s="20">
        <f t="shared" ref="BK762:BM762" si="7605">$AF762*AG762</f>
        <v>0.00001475441646</v>
      </c>
      <c r="BL762" s="20">
        <f t="shared" si="7605"/>
        <v>0.00003240397854</v>
      </c>
      <c r="BM762" s="20">
        <f t="shared" si="7605"/>
        <v>0.00003243997576</v>
      </c>
      <c r="BN762" s="20"/>
      <c r="BO762" s="20">
        <f t="shared" ref="BO762:BP762" si="7606">$AG762*AH762</f>
        <v>0.0000312056221</v>
      </c>
      <c r="BP762" s="20">
        <f t="shared" si="7606"/>
        <v>0.00003124028807</v>
      </c>
      <c r="BQ762" s="20"/>
      <c r="BR762" s="20">
        <f t="shared" si="27"/>
        <v>0.00006861061753</v>
      </c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/>
      <c r="CP762" s="20"/>
      <c r="CQ762" s="20"/>
      <c r="CR762" s="20"/>
      <c r="CS762" s="20"/>
      <c r="CT762" s="20"/>
      <c r="CU762" s="20"/>
      <c r="CV762" s="20"/>
      <c r="CW762" s="20"/>
      <c r="CX762" s="20"/>
      <c r="CY762" s="20"/>
      <c r="CZ762" s="20"/>
      <c r="DA762" s="20"/>
      <c r="DB762" s="20"/>
      <c r="DC762" s="20"/>
      <c r="DD762" s="20"/>
      <c r="DE762" s="20"/>
    </row>
    <row r="763" ht="15.75" customHeight="1">
      <c r="A763" s="86">
        <v>45259.0</v>
      </c>
      <c r="B763" s="490">
        <v>0.051399999999999994</v>
      </c>
      <c r="C763" s="490">
        <v>0.0548</v>
      </c>
      <c r="D763" s="490">
        <v>0.056600000000000004</v>
      </c>
      <c r="E763" s="20">
        <v>0.04099</v>
      </c>
      <c r="F763" s="20">
        <v>0.04427</v>
      </c>
      <c r="G763" s="20">
        <v>0.01192</v>
      </c>
      <c r="H763" s="20">
        <v>0.01765</v>
      </c>
      <c r="I763" s="20" t="s">
        <v>185</v>
      </c>
      <c r="J763" s="20"/>
      <c r="K763" s="86">
        <v>45259.0</v>
      </c>
      <c r="L763" s="89">
        <v>0.9117</v>
      </c>
      <c r="M763" s="89">
        <v>147.26</v>
      </c>
      <c r="N763" s="20"/>
      <c r="O763" s="20"/>
      <c r="P763" s="20"/>
      <c r="Q763" s="20"/>
      <c r="R763" s="20"/>
      <c r="S763" s="86">
        <v>45259.0</v>
      </c>
      <c r="T763" s="20">
        <f t="shared" ref="T763:V763" si="7607">(1+B763)*1</f>
        <v>1.0514</v>
      </c>
      <c r="U763" s="20">
        <f t="shared" si="7607"/>
        <v>1.0548</v>
      </c>
      <c r="V763" s="20">
        <f t="shared" si="7607"/>
        <v>1.0566</v>
      </c>
      <c r="W763" s="91">
        <f t="shared" ref="W763:X763" si="7608">(1+E763)*$L763</f>
        <v>0.949070583</v>
      </c>
      <c r="X763" s="91">
        <f t="shared" si="7608"/>
        <v>0.952060959</v>
      </c>
      <c r="Y763" s="91">
        <f t="shared" ref="Y763:Z763" si="7609">(1+G763)*$M763</f>
        <v>149.0153392</v>
      </c>
      <c r="Z763" s="91">
        <f t="shared" si="7609"/>
        <v>149.859139</v>
      </c>
      <c r="AA763" s="20"/>
      <c r="AB763" s="86">
        <v>45259.0</v>
      </c>
      <c r="AC763" s="92">
        <f t="shared" ref="AC763:AI763" si="7610">LN(T763/T762)</f>
        <v>-0.001045677171</v>
      </c>
      <c r="AD763" s="92">
        <f t="shared" si="7610"/>
        <v>-0.0008528785165</v>
      </c>
      <c r="AE763" s="92">
        <f t="shared" si="7610"/>
        <v>-0.0006622830083</v>
      </c>
      <c r="AF763" s="92">
        <f t="shared" si="7610"/>
        <v>0.001442782394</v>
      </c>
      <c r="AG763" s="92">
        <f t="shared" si="7610"/>
        <v>0.00149265345</v>
      </c>
      <c r="AH763" s="92">
        <f t="shared" si="7610"/>
        <v>-0.002250828977</v>
      </c>
      <c r="AI763" s="92">
        <f t="shared" si="7610"/>
        <v>-0.002345525642</v>
      </c>
      <c r="AJ763" s="20"/>
      <c r="AK763" s="20">
        <f t="shared" ref="AK763:AQ763" si="7611">AC763*AC763</f>
        <v>0.000001093440746</v>
      </c>
      <c r="AL763" s="20">
        <f t="shared" si="7611"/>
        <v>0.0000007274017639</v>
      </c>
      <c r="AM763" s="20">
        <f t="shared" si="7611"/>
        <v>0.000000438618783</v>
      </c>
      <c r="AN763" s="20">
        <f t="shared" si="7611"/>
        <v>0.000002081621036</v>
      </c>
      <c r="AO763" s="20">
        <f t="shared" si="7611"/>
        <v>0.000002228014322</v>
      </c>
      <c r="AP763" s="20">
        <f t="shared" si="7611"/>
        <v>0.000005066231086</v>
      </c>
      <c r="AQ763" s="20">
        <f t="shared" si="7611"/>
        <v>0.000005501490537</v>
      </c>
      <c r="AR763" s="20"/>
      <c r="AS763" s="20">
        <f t="shared" ref="AS763:AX763" si="7612">$AC763*AD763</f>
        <v>0.0000008918355945</v>
      </c>
      <c r="AT763" s="20">
        <f t="shared" si="7612"/>
        <v>0.0000006925342226</v>
      </c>
      <c r="AU763" s="20">
        <f t="shared" si="7612"/>
        <v>-0.000001508684612</v>
      </c>
      <c r="AV763" s="20">
        <f t="shared" si="7612"/>
        <v>-0.000001560833637</v>
      </c>
      <c r="AW763" s="20">
        <f t="shared" si="7612"/>
        <v>0.000002353640478</v>
      </c>
      <c r="AX763" s="20">
        <f t="shared" si="7612"/>
        <v>0.000002452662618</v>
      </c>
      <c r="AY763" s="20"/>
      <c r="AZ763" s="20">
        <f t="shared" ref="AZ763:BD763" si="7613">$AD763*AE763</f>
        <v>0.0000005648469496</v>
      </c>
      <c r="BA763" s="20">
        <f t="shared" si="7613"/>
        <v>-0.000001230518108</v>
      </c>
      <c r="BB763" s="20">
        <f t="shared" si="7613"/>
        <v>-0.00000127305206</v>
      </c>
      <c r="BC763" s="20">
        <f t="shared" si="7613"/>
        <v>0.000001919683679</v>
      </c>
      <c r="BD763" s="20">
        <f t="shared" si="7613"/>
        <v>0.00000200044843</v>
      </c>
      <c r="BE763" s="20"/>
      <c r="BF763" s="20">
        <f t="shared" ref="BF763:BI763" si="7614">$AE763*AF763</f>
        <v>-0.0000009555302641</v>
      </c>
      <c r="BG763" s="20">
        <f t="shared" si="7614"/>
        <v>-0.0000009885590173</v>
      </c>
      <c r="BH763" s="20">
        <f t="shared" si="7614"/>
        <v>0.000001490685786</v>
      </c>
      <c r="BI763" s="20">
        <f t="shared" si="7614"/>
        <v>0.000001553401778</v>
      </c>
      <c r="BJ763" s="20"/>
      <c r="BK763" s="20">
        <f t="shared" ref="BK763:BM763" si="7615">$AF763*AG763</f>
        <v>0.000002153574118</v>
      </c>
      <c r="BL763" s="20">
        <f t="shared" si="7615"/>
        <v>-0.00000324745642</v>
      </c>
      <c r="BM763" s="20">
        <f t="shared" si="7615"/>
        <v>-0.000003384083101</v>
      </c>
      <c r="BN763" s="20"/>
      <c r="BO763" s="20">
        <f t="shared" ref="BO763:BP763" si="7616">$AG763*AH763</f>
        <v>-0.000003359707639</v>
      </c>
      <c r="BP763" s="20">
        <f t="shared" si="7616"/>
        <v>-0.000003501056942</v>
      </c>
      <c r="BQ763" s="20"/>
      <c r="BR763" s="20">
        <f t="shared" si="27"/>
        <v>0.000005279377082</v>
      </c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/>
      <c r="CP763" s="20"/>
      <c r="CQ763" s="20"/>
      <c r="CR763" s="20"/>
      <c r="CS763" s="20"/>
      <c r="CT763" s="20"/>
      <c r="CU763" s="20"/>
      <c r="CV763" s="20"/>
      <c r="CW763" s="20"/>
      <c r="CX763" s="20"/>
      <c r="CY763" s="20"/>
      <c r="CZ763" s="20"/>
      <c r="DA763" s="20"/>
      <c r="DB763" s="20"/>
      <c r="DC763" s="20"/>
      <c r="DD763" s="20"/>
      <c r="DE763" s="20"/>
    </row>
    <row r="764" ht="15.75" customHeight="1">
      <c r="A764" s="86">
        <v>45260.0</v>
      </c>
      <c r="B764" s="490">
        <v>0.051</v>
      </c>
      <c r="C764" s="490">
        <v>0.054400000000000004</v>
      </c>
      <c r="D764" s="490">
        <v>0.055999999999999994</v>
      </c>
      <c r="E764" s="20">
        <v>0.040709999999999996</v>
      </c>
      <c r="F764" s="20">
        <v>0.044109999999999996</v>
      </c>
      <c r="G764" s="20">
        <v>0.01198</v>
      </c>
      <c r="H764" s="20">
        <v>0.01768</v>
      </c>
      <c r="I764" s="20" t="s">
        <v>185</v>
      </c>
      <c r="J764" s="20"/>
      <c r="K764" s="86">
        <v>45260.0</v>
      </c>
      <c r="L764" s="89">
        <v>0.9186</v>
      </c>
      <c r="M764" s="89">
        <v>148.23</v>
      </c>
      <c r="N764" s="20"/>
      <c r="O764" s="20"/>
      <c r="P764" s="20"/>
      <c r="Q764" s="20"/>
      <c r="R764" s="20"/>
      <c r="S764" s="86">
        <v>45260.0</v>
      </c>
      <c r="T764" s="20">
        <f t="shared" ref="T764:V764" si="7617">(1+B764)*1</f>
        <v>1.051</v>
      </c>
      <c r="U764" s="20">
        <f t="shared" si="7617"/>
        <v>1.0544</v>
      </c>
      <c r="V764" s="20">
        <f t="shared" si="7617"/>
        <v>1.056</v>
      </c>
      <c r="W764" s="91">
        <f t="shared" ref="W764:X764" si="7618">(1+E764)*$L764</f>
        <v>0.955996206</v>
      </c>
      <c r="X764" s="91">
        <f t="shared" si="7618"/>
        <v>0.959119446</v>
      </c>
      <c r="Y764" s="91">
        <f t="shared" ref="Y764:Z764" si="7619">(1+G764)*$M764</f>
        <v>150.0057954</v>
      </c>
      <c r="Z764" s="91">
        <f t="shared" si="7619"/>
        <v>150.8507064</v>
      </c>
      <c r="AA764" s="20"/>
      <c r="AB764" s="86">
        <v>45260.0</v>
      </c>
      <c r="AC764" s="92">
        <f t="shared" ref="AC764:AI764" si="7620">LN(T764/T763)</f>
        <v>-0.0003805175084</v>
      </c>
      <c r="AD764" s="92">
        <f t="shared" si="7620"/>
        <v>-0.0003792907309</v>
      </c>
      <c r="AE764" s="92">
        <f t="shared" si="7620"/>
        <v>-0.000568020464</v>
      </c>
      <c r="AF764" s="92">
        <f t="shared" si="7620"/>
        <v>0.007270772395</v>
      </c>
      <c r="AG764" s="92">
        <f t="shared" si="7620"/>
        <v>0.007386554482</v>
      </c>
      <c r="AH764" s="92">
        <f t="shared" si="7620"/>
        <v>0.006624681052</v>
      </c>
      <c r="AI764" s="92">
        <f t="shared" si="7620"/>
        <v>0.006594868834</v>
      </c>
      <c r="AJ764" s="20"/>
      <c r="AK764" s="20">
        <f t="shared" ref="AK764:AQ764" si="7621">AC764*AC764</f>
        <v>0.0000001447935742</v>
      </c>
      <c r="AL764" s="20">
        <f t="shared" si="7621"/>
        <v>0.0000001438614585</v>
      </c>
      <c r="AM764" s="20">
        <f t="shared" si="7621"/>
        <v>0.0000003226472475</v>
      </c>
      <c r="AN764" s="20">
        <f t="shared" si="7621"/>
        <v>0.00005286413122</v>
      </c>
      <c r="AO764" s="20">
        <f t="shared" si="7621"/>
        <v>0.00005456118712</v>
      </c>
      <c r="AP764" s="20">
        <f t="shared" si="7621"/>
        <v>0.00004388639904</v>
      </c>
      <c r="AQ764" s="20">
        <f t="shared" si="7621"/>
        <v>0.00004349229494</v>
      </c>
      <c r="AR764" s="20"/>
      <c r="AS764" s="20">
        <f t="shared" ref="AS764:AX764" si="7622">$AC764*AD764</f>
        <v>0.0000001443267639</v>
      </c>
      <c r="AT764" s="20">
        <f t="shared" si="7622"/>
        <v>0.0000002161417317</v>
      </c>
      <c r="AU764" s="20">
        <f t="shared" si="7622"/>
        <v>-0.000002766656196</v>
      </c>
      <c r="AV764" s="20">
        <f t="shared" si="7622"/>
        <v>-0.000002810713307</v>
      </c>
      <c r="AW764" s="20">
        <f t="shared" si="7622"/>
        <v>-0.000002520807128</v>
      </c>
      <c r="AX764" s="20">
        <f t="shared" si="7622"/>
        <v>-0.000002509463057</v>
      </c>
      <c r="AY764" s="20"/>
      <c r="AZ764" s="20">
        <f t="shared" ref="AZ764:BD764" si="7623">$AD764*AE764</f>
        <v>0.000000215444897</v>
      </c>
      <c r="BA764" s="20">
        <f t="shared" si="7623"/>
        <v>-0.000002757736576</v>
      </c>
      <c r="BB764" s="20">
        <f t="shared" si="7623"/>
        <v>-0.000002801651648</v>
      </c>
      <c r="BC764" s="20">
        <f t="shared" si="7623"/>
        <v>-0.000002512680118</v>
      </c>
      <c r="BD764" s="20">
        <f t="shared" si="7623"/>
        <v>-0.00000250137262</v>
      </c>
      <c r="BE764" s="20"/>
      <c r="BF764" s="20">
        <f t="shared" ref="BF764:BI764" si="7624">$AE764*AF764</f>
        <v>-0.000004129947509</v>
      </c>
      <c r="BG764" s="20">
        <f t="shared" si="7624"/>
        <v>-0.000004195714104</v>
      </c>
      <c r="BH764" s="20">
        <f t="shared" si="7624"/>
        <v>-0.000003762954405</v>
      </c>
      <c r="BI764" s="20">
        <f t="shared" si="7624"/>
        <v>-0.000003746020455</v>
      </c>
      <c r="BJ764" s="20"/>
      <c r="BK764" s="20">
        <f t="shared" ref="BK764:BM764" si="7625">$AF764*AG764</f>
        <v>0.00005370595642</v>
      </c>
      <c r="BL764" s="20">
        <f t="shared" si="7625"/>
        <v>0.00004816654812</v>
      </c>
      <c r="BM764" s="20">
        <f t="shared" si="7625"/>
        <v>0.00004794979027</v>
      </c>
      <c r="BN764" s="20"/>
      <c r="BO764" s="20">
        <f t="shared" ref="BO764:BP764" si="7626">$AG764*AH764</f>
        <v>0.00004893356752</v>
      </c>
      <c r="BP764" s="20">
        <f t="shared" si="7626"/>
        <v>0.00004871335795</v>
      </c>
      <c r="BQ764" s="20"/>
      <c r="BR764" s="20">
        <f t="shared" si="27"/>
        <v>0.00004368890261</v>
      </c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/>
      <c r="CP764" s="20"/>
      <c r="CQ764" s="20"/>
      <c r="CR764" s="20"/>
      <c r="CS764" s="20"/>
      <c r="CT764" s="20"/>
      <c r="CU764" s="20"/>
      <c r="CV764" s="20"/>
      <c r="CW764" s="20"/>
      <c r="CX764" s="20"/>
      <c r="CY764" s="20"/>
      <c r="CZ764" s="20"/>
      <c r="DA764" s="20"/>
      <c r="DB764" s="20"/>
      <c r="DC764" s="20"/>
      <c r="DD764" s="20"/>
      <c r="DE764" s="20"/>
    </row>
    <row r="765" ht="15.75" customHeight="1">
      <c r="A765" s="86">
        <v>45261.0</v>
      </c>
      <c r="B765" s="490">
        <v>0.0512</v>
      </c>
      <c r="C765" s="490">
        <v>0.0545</v>
      </c>
      <c r="D765" s="490">
        <v>0.056299999999999996</v>
      </c>
      <c r="E765" s="20">
        <v>0.04066</v>
      </c>
      <c r="F765" s="20">
        <v>0.04381</v>
      </c>
      <c r="G765" s="20">
        <v>0.01196</v>
      </c>
      <c r="H765" s="20">
        <v>0.01783</v>
      </c>
      <c r="I765" s="20" t="s">
        <v>185</v>
      </c>
      <c r="J765" s="20"/>
      <c r="K765" s="86">
        <v>45261.0</v>
      </c>
      <c r="L765" s="89">
        <v>0.9194</v>
      </c>
      <c r="M765" s="89">
        <v>146.86</v>
      </c>
      <c r="N765" s="20"/>
      <c r="O765" s="20"/>
      <c r="P765" s="20"/>
      <c r="Q765" s="20"/>
      <c r="R765" s="20"/>
      <c r="S765" s="86">
        <v>45261.0</v>
      </c>
      <c r="T765" s="20">
        <f t="shared" ref="T765:V765" si="7627">(1+B765)*1</f>
        <v>1.0512</v>
      </c>
      <c r="U765" s="20">
        <f t="shared" si="7627"/>
        <v>1.0545</v>
      </c>
      <c r="V765" s="20">
        <f t="shared" si="7627"/>
        <v>1.0563</v>
      </c>
      <c r="W765" s="91">
        <f t="shared" ref="W765:X765" si="7628">(1+E765)*$L765</f>
        <v>0.956782804</v>
      </c>
      <c r="X765" s="91">
        <f t="shared" si="7628"/>
        <v>0.959678914</v>
      </c>
      <c r="Y765" s="91">
        <f t="shared" ref="Y765:Z765" si="7629">(1+G765)*$M765</f>
        <v>148.6164456</v>
      </c>
      <c r="Z765" s="91">
        <f t="shared" si="7629"/>
        <v>149.4785138</v>
      </c>
      <c r="AA765" s="20"/>
      <c r="AB765" s="86">
        <v>45261.0</v>
      </c>
      <c r="AC765" s="92">
        <f t="shared" ref="AC765:AI765" si="7630">LN(T765/T764)</f>
        <v>0.0001902768534</v>
      </c>
      <c r="AD765" s="92">
        <f t="shared" si="7630"/>
        <v>0.00009483617059</v>
      </c>
      <c r="AE765" s="92">
        <f t="shared" si="7630"/>
        <v>0.0002840505629</v>
      </c>
      <c r="AF765" s="92">
        <f t="shared" si="7630"/>
        <v>0.0008224662026</v>
      </c>
      <c r="AG765" s="92">
        <f t="shared" si="7630"/>
        <v>0.0005831441464</v>
      </c>
      <c r="AH765" s="92">
        <f t="shared" si="7630"/>
        <v>-0.009305132934</v>
      </c>
      <c r="AI765" s="92">
        <f t="shared" si="7630"/>
        <v>-0.009137986291</v>
      </c>
      <c r="AJ765" s="20"/>
      <c r="AK765" s="20">
        <f t="shared" ref="AK765:AQ765" si="7631">AC765*AC765</f>
        <v>0.00000003620528094</v>
      </c>
      <c r="AL765" s="20">
        <f t="shared" si="7631"/>
        <v>0.000000008993899252</v>
      </c>
      <c r="AM765" s="20">
        <f t="shared" si="7631"/>
        <v>0.00000008068472229</v>
      </c>
      <c r="AN765" s="20">
        <f t="shared" si="7631"/>
        <v>0.0000006764506543</v>
      </c>
      <c r="AO765" s="20">
        <f t="shared" si="7631"/>
        <v>0.0000003400570955</v>
      </c>
      <c r="AP765" s="20">
        <f t="shared" si="7631"/>
        <v>0.00008658549892</v>
      </c>
      <c r="AQ765" s="20">
        <f t="shared" si="7631"/>
        <v>0.00008350279345</v>
      </c>
      <c r="AR765" s="20"/>
      <c r="AS765" s="20">
        <f t="shared" ref="AS765:AX765" si="7632">$AC765*AD765</f>
        <v>0.00000001804512813</v>
      </c>
      <c r="AT765" s="20">
        <f t="shared" si="7632"/>
        <v>0.00000005404824732</v>
      </c>
      <c r="AU765" s="20">
        <f t="shared" si="7632"/>
        <v>0.000000156496281</v>
      </c>
      <c r="AV765" s="20">
        <f t="shared" si="7632"/>
        <v>0.0000001109588332</v>
      </c>
      <c r="AW765" s="20">
        <f t="shared" si="7632"/>
        <v>-0.000001770551415</v>
      </c>
      <c r="AX765" s="20">
        <f t="shared" si="7632"/>
        <v>-0.000001738747278</v>
      </c>
      <c r="AY765" s="20"/>
      <c r="AZ765" s="20">
        <f t="shared" ref="AZ765:BD765" si="7633">$AD765*AE765</f>
        <v>0.00000002693826764</v>
      </c>
      <c r="BA765" s="20">
        <f t="shared" si="7633"/>
        <v>0.00000007799954509</v>
      </c>
      <c r="BB765" s="20">
        <f t="shared" si="7633"/>
        <v>0.00000005530315774</v>
      </c>
      <c r="BC765" s="20">
        <f t="shared" si="7633"/>
        <v>-0.0000008824631743</v>
      </c>
      <c r="BD765" s="20">
        <f t="shared" si="7633"/>
        <v>-0.0000008666116267</v>
      </c>
      <c r="BE765" s="20"/>
      <c r="BF765" s="20">
        <f t="shared" ref="BF765:BI765" si="7634">$AE765*AF765</f>
        <v>0.0000002336219878</v>
      </c>
      <c r="BG765" s="20">
        <f t="shared" si="7634"/>
        <v>0.000000165642423</v>
      </c>
      <c r="BH765" s="20">
        <f t="shared" si="7634"/>
        <v>-0.000002643128248</v>
      </c>
      <c r="BI765" s="20">
        <f t="shared" si="7634"/>
        <v>-0.00000259565015</v>
      </c>
      <c r="BJ765" s="20"/>
      <c r="BK765" s="20">
        <f t="shared" ref="BK765:BM765" si="7635">$AF765*AG765</f>
        <v>0.0000004796163516</v>
      </c>
      <c r="BL765" s="20">
        <f t="shared" si="7635"/>
        <v>-0.000007653157349</v>
      </c>
      <c r="BM765" s="20">
        <f t="shared" si="7635"/>
        <v>-0.000007515684884</v>
      </c>
      <c r="BN765" s="20"/>
      <c r="BO765" s="20">
        <f t="shared" ref="BO765:BP765" si="7636">$AG765*AH765</f>
        <v>-0.000005426233802</v>
      </c>
      <c r="BP765" s="20">
        <f t="shared" si="7636"/>
        <v>-0.000005328763215</v>
      </c>
      <c r="BQ765" s="20"/>
      <c r="BR765" s="20">
        <f t="shared" si="27"/>
        <v>0.00008503017719</v>
      </c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/>
      <c r="CH765" s="20"/>
      <c r="CI765" s="20"/>
      <c r="CJ765" s="20"/>
      <c r="CK765" s="20"/>
      <c r="CL765" s="20"/>
      <c r="CM765" s="20"/>
      <c r="CN765" s="20"/>
      <c r="CO765" s="20"/>
      <c r="CP765" s="20"/>
      <c r="CQ765" s="20"/>
      <c r="CR765" s="20"/>
      <c r="CS765" s="20"/>
      <c r="CT765" s="20"/>
      <c r="CU765" s="20"/>
      <c r="CV765" s="20"/>
      <c r="CW765" s="20"/>
      <c r="CX765" s="20"/>
      <c r="CY765" s="20"/>
      <c r="CZ765" s="20"/>
      <c r="DA765" s="20"/>
      <c r="DB765" s="20"/>
      <c r="DC765" s="20"/>
      <c r="DD765" s="20"/>
      <c r="DE765" s="20"/>
    </row>
    <row r="766" ht="15.75" customHeight="1">
      <c r="A766" s="86">
        <v>45264.0</v>
      </c>
      <c r="B766" s="490">
        <v>0.0499</v>
      </c>
      <c r="C766" s="490">
        <v>0.0536</v>
      </c>
      <c r="D766" s="490">
        <v>0.0555</v>
      </c>
      <c r="E766" s="20">
        <v>0.03979</v>
      </c>
      <c r="F766" s="20">
        <v>0.043280000000000006</v>
      </c>
      <c r="G766" s="20">
        <v>0.012</v>
      </c>
      <c r="H766" s="20">
        <v>0.017929999999999998</v>
      </c>
      <c r="I766" s="20" t="s">
        <v>185</v>
      </c>
      <c r="J766" s="20"/>
      <c r="K766" s="86">
        <v>45264.0</v>
      </c>
      <c r="L766" s="89">
        <v>0.9229</v>
      </c>
      <c r="M766" s="89">
        <v>147.22</v>
      </c>
      <c r="N766" s="20"/>
      <c r="O766" s="20"/>
      <c r="P766" s="20"/>
      <c r="Q766" s="20"/>
      <c r="R766" s="20"/>
      <c r="S766" s="86">
        <v>45264.0</v>
      </c>
      <c r="T766" s="20">
        <f t="shared" ref="T766:V766" si="7637">(1+B766)*1</f>
        <v>1.0499</v>
      </c>
      <c r="U766" s="20">
        <f t="shared" si="7637"/>
        <v>1.0536</v>
      </c>
      <c r="V766" s="20">
        <f t="shared" si="7637"/>
        <v>1.0555</v>
      </c>
      <c r="W766" s="91">
        <f t="shared" ref="W766:X766" si="7638">(1+E766)*$L766</f>
        <v>0.959622191</v>
      </c>
      <c r="X766" s="91">
        <f t="shared" si="7638"/>
        <v>0.962843112</v>
      </c>
      <c r="Y766" s="91">
        <f t="shared" ref="Y766:Z766" si="7639">(1+G766)*$M766</f>
        <v>148.98664</v>
      </c>
      <c r="Z766" s="91">
        <f t="shared" si="7639"/>
        <v>149.8596546</v>
      </c>
      <c r="AA766" s="20"/>
      <c r="AB766" s="86">
        <v>45264.0</v>
      </c>
      <c r="AC766" s="92">
        <f t="shared" ref="AC766:AI766" si="7640">LN(T766/T765)</f>
        <v>-0.001237447209</v>
      </c>
      <c r="AD766" s="92">
        <f t="shared" si="7640"/>
        <v>-0.0008538494898</v>
      </c>
      <c r="AE766" s="92">
        <f t="shared" si="7640"/>
        <v>-0.0007576475407</v>
      </c>
      <c r="AF766" s="92">
        <f t="shared" si="7640"/>
        <v>0.002963245332</v>
      </c>
      <c r="AG766" s="92">
        <f t="shared" si="7640"/>
        <v>0.003291718705</v>
      </c>
      <c r="AH766" s="92">
        <f t="shared" si="7640"/>
        <v>0.00248784108</v>
      </c>
      <c r="AI766" s="92">
        <f t="shared" si="7640"/>
        <v>0.002546558015</v>
      </c>
      <c r="AJ766" s="20"/>
      <c r="AK766" s="20">
        <f t="shared" ref="AK766:AQ766" si="7641">AC766*AC766</f>
        <v>0.000001531275596</v>
      </c>
      <c r="AL766" s="20">
        <f t="shared" si="7641"/>
        <v>0.0000007290589512</v>
      </c>
      <c r="AM766" s="20">
        <f t="shared" si="7641"/>
        <v>0.000000574029796</v>
      </c>
      <c r="AN766" s="20">
        <f t="shared" si="7641"/>
        <v>0.000008780822897</v>
      </c>
      <c r="AO766" s="20">
        <f t="shared" si="7641"/>
        <v>0.00001083541203</v>
      </c>
      <c r="AP766" s="20">
        <f t="shared" si="7641"/>
        <v>0.000006189353239</v>
      </c>
      <c r="AQ766" s="20">
        <f t="shared" si="7641"/>
        <v>0.000006484957724</v>
      </c>
      <c r="AR766" s="20"/>
      <c r="AS766" s="20">
        <f t="shared" ref="AS766:AX766" si="7642">$AC766*AD766</f>
        <v>0.000001056593668</v>
      </c>
      <c r="AT766" s="20">
        <f t="shared" si="7642"/>
        <v>0.000000937548835</v>
      </c>
      <c r="AU766" s="20">
        <f t="shared" si="7642"/>
        <v>-0.000003666859667</v>
      </c>
      <c r="AV766" s="20">
        <f t="shared" si="7642"/>
        <v>-0.000004073328126</v>
      </c>
      <c r="AW766" s="20">
        <f t="shared" si="7642"/>
        <v>-0.000003078572002</v>
      </c>
      <c r="AX766" s="20">
        <f t="shared" si="7642"/>
        <v>-0.000003151231109</v>
      </c>
      <c r="AY766" s="20"/>
      <c r="AZ766" s="20">
        <f t="shared" ref="AZ766:BD766" si="7643">$AD766*AE766</f>
        <v>0.0000006469169661</v>
      </c>
      <c r="BA766" s="20">
        <f t="shared" si="7643"/>
        <v>-0.000002530165515</v>
      </c>
      <c r="BB766" s="20">
        <f t="shared" si="7643"/>
        <v>-0.000002810632337</v>
      </c>
      <c r="BC766" s="20">
        <f t="shared" si="7643"/>
        <v>-0.000002124241837</v>
      </c>
      <c r="BD766" s="20">
        <f t="shared" si="7643"/>
        <v>-0.000002174377262</v>
      </c>
      <c r="BE766" s="20"/>
      <c r="BF766" s="20">
        <f t="shared" ref="BF766:BI766" si="7644">$AE766*AF766</f>
        <v>-0.000002245095538</v>
      </c>
      <c r="BG766" s="20">
        <f t="shared" si="7644"/>
        <v>-0.000002493962582</v>
      </c>
      <c r="BH766" s="20">
        <f t="shared" si="7644"/>
        <v>-0.000001884906676</v>
      </c>
      <c r="BI766" s="20">
        <f t="shared" si="7644"/>
        <v>-0.000001929393417</v>
      </c>
      <c r="BJ766" s="20"/>
      <c r="BK766" s="20">
        <f t="shared" ref="BK766:BM766" si="7645">$AF766*AG766</f>
        <v>0.000009754170087</v>
      </c>
      <c r="BL766" s="20">
        <f t="shared" si="7645"/>
        <v>0.000007372083467</v>
      </c>
      <c r="BM766" s="20">
        <f t="shared" si="7645"/>
        <v>0.00000754607615</v>
      </c>
      <c r="BN766" s="20"/>
      <c r="BO766" s="20">
        <f t="shared" ref="BO766:BP766" si="7646">$AG766*AH766</f>
        <v>0.000008189273019</v>
      </c>
      <c r="BP766" s="20">
        <f t="shared" si="7646"/>
        <v>0.000008382552652</v>
      </c>
      <c r="BQ766" s="20"/>
      <c r="BR766" s="20">
        <f t="shared" si="27"/>
        <v>0.000006335431642</v>
      </c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/>
      <c r="CP766" s="20"/>
      <c r="CQ766" s="20"/>
      <c r="CR766" s="20"/>
      <c r="CS766" s="20"/>
      <c r="CT766" s="20"/>
      <c r="CU766" s="20"/>
      <c r="CV766" s="20"/>
      <c r="CW766" s="20"/>
      <c r="CX766" s="20"/>
      <c r="CY766" s="20"/>
      <c r="CZ766" s="20"/>
      <c r="DA766" s="20"/>
      <c r="DB766" s="20"/>
      <c r="DC766" s="20"/>
      <c r="DD766" s="20"/>
      <c r="DE766" s="20"/>
    </row>
    <row r="767" ht="15.75" customHeight="1">
      <c r="A767" s="86">
        <v>45265.0</v>
      </c>
      <c r="B767" s="490">
        <v>0.0499</v>
      </c>
      <c r="C767" s="490">
        <v>0.053399999999999996</v>
      </c>
      <c r="D767" s="490">
        <v>0.0555</v>
      </c>
      <c r="E767" s="20">
        <v>0.039220000000000005</v>
      </c>
      <c r="F767" s="20">
        <v>0.0431</v>
      </c>
      <c r="G767" s="20">
        <v>0.011850000000000001</v>
      </c>
      <c r="H767" s="20">
        <v>0.0176</v>
      </c>
      <c r="I767" s="20" t="s">
        <v>185</v>
      </c>
      <c r="J767" s="20"/>
      <c r="K767" s="86">
        <v>45265.0</v>
      </c>
      <c r="L767" s="89">
        <v>0.9263</v>
      </c>
      <c r="M767" s="89">
        <v>147.17</v>
      </c>
      <c r="N767" s="20"/>
      <c r="O767" s="20"/>
      <c r="P767" s="20"/>
      <c r="Q767" s="20"/>
      <c r="R767" s="20"/>
      <c r="S767" s="86">
        <v>45265.0</v>
      </c>
      <c r="T767" s="20">
        <f t="shared" ref="T767:V767" si="7647">(1+B767)*1</f>
        <v>1.0499</v>
      </c>
      <c r="U767" s="20">
        <f t="shared" si="7647"/>
        <v>1.0534</v>
      </c>
      <c r="V767" s="20">
        <f t="shared" si="7647"/>
        <v>1.0555</v>
      </c>
      <c r="W767" s="91">
        <f t="shared" ref="W767:X767" si="7648">(1+E767)*$L767</f>
        <v>0.962629486</v>
      </c>
      <c r="X767" s="91">
        <f t="shared" si="7648"/>
        <v>0.96622353</v>
      </c>
      <c r="Y767" s="91">
        <f t="shared" ref="Y767:Z767" si="7649">(1+G767)*$M767</f>
        <v>148.9139645</v>
      </c>
      <c r="Z767" s="91">
        <f t="shared" si="7649"/>
        <v>149.760192</v>
      </c>
      <c r="AA767" s="20"/>
      <c r="AB767" s="86">
        <v>45265.0</v>
      </c>
      <c r="AC767" s="92">
        <f t="shared" ref="AC767:AI767" si="7650">LN(T767/T766)</f>
        <v>0</v>
      </c>
      <c r="AD767" s="92">
        <f t="shared" si="7650"/>
        <v>-0.0001898433798</v>
      </c>
      <c r="AE767" s="92">
        <f t="shared" si="7650"/>
        <v>0</v>
      </c>
      <c r="AF767" s="92">
        <f t="shared" si="7650"/>
        <v>0.003128932064</v>
      </c>
      <c r="AG767" s="92">
        <f t="shared" si="7650"/>
        <v>0.003504722322</v>
      </c>
      <c r="AH767" s="92">
        <f t="shared" si="7650"/>
        <v>-0.0004879177843</v>
      </c>
      <c r="AI767" s="92">
        <f t="shared" si="7650"/>
        <v>-0.0006639253359</v>
      </c>
      <c r="AJ767" s="20"/>
      <c r="AK767" s="20">
        <f t="shared" ref="AK767:AQ767" si="7651">AC767*AC767</f>
        <v>0</v>
      </c>
      <c r="AL767" s="20">
        <f t="shared" si="7651"/>
        <v>0.00000003604050885</v>
      </c>
      <c r="AM767" s="20">
        <f t="shared" si="7651"/>
        <v>0</v>
      </c>
      <c r="AN767" s="20">
        <f t="shared" si="7651"/>
        <v>0.00000979021586</v>
      </c>
      <c r="AO767" s="20">
        <f t="shared" si="7651"/>
        <v>0.00001228307855</v>
      </c>
      <c r="AP767" s="20">
        <f t="shared" si="7651"/>
        <v>0.0000002380637642</v>
      </c>
      <c r="AQ767" s="20">
        <f t="shared" si="7651"/>
        <v>0.0000004407968517</v>
      </c>
      <c r="AR767" s="20"/>
      <c r="AS767" s="20">
        <f t="shared" ref="AS767:AX767" si="7652">$AC767*AD767</f>
        <v>0</v>
      </c>
      <c r="AT767" s="20">
        <f t="shared" si="7652"/>
        <v>0</v>
      </c>
      <c r="AU767" s="20">
        <f t="shared" si="7652"/>
        <v>0</v>
      </c>
      <c r="AV767" s="20">
        <f t="shared" si="7652"/>
        <v>0</v>
      </c>
      <c r="AW767" s="20">
        <f t="shared" si="7652"/>
        <v>0</v>
      </c>
      <c r="AX767" s="20">
        <f t="shared" si="7652"/>
        <v>0</v>
      </c>
      <c r="AY767" s="20"/>
      <c r="AZ767" s="20">
        <f t="shared" ref="AZ767:BD767" si="7653">$AD767*AE767</f>
        <v>0</v>
      </c>
      <c r="BA767" s="20">
        <f t="shared" si="7653"/>
        <v>-0.0000005940070381</v>
      </c>
      <c r="BB767" s="20">
        <f t="shared" si="7653"/>
        <v>-0.0000006653483308</v>
      </c>
      <c r="BC767" s="20">
        <f t="shared" si="7653"/>
        <v>0.00000009262796122</v>
      </c>
      <c r="BD767" s="20">
        <f t="shared" si="7653"/>
        <v>0.0000001260418297</v>
      </c>
      <c r="BE767" s="20"/>
      <c r="BF767" s="20">
        <f t="shared" ref="BF767:BI767" si="7654">$AE767*AF767</f>
        <v>0</v>
      </c>
      <c r="BG767" s="20">
        <f t="shared" si="7654"/>
        <v>0</v>
      </c>
      <c r="BH767" s="20">
        <f t="shared" si="7654"/>
        <v>0</v>
      </c>
      <c r="BI767" s="20">
        <f t="shared" si="7654"/>
        <v>0</v>
      </c>
      <c r="BJ767" s="20"/>
      <c r="BK767" s="20">
        <f t="shared" ref="BK767:BM767" si="7655">$AF767*AG767</f>
        <v>0.00001096603805</v>
      </c>
      <c r="BL767" s="20">
        <f t="shared" si="7655"/>
        <v>-0.0000015266616</v>
      </c>
      <c r="BM767" s="20">
        <f t="shared" si="7655"/>
        <v>-0.000002077377272</v>
      </c>
      <c r="BN767" s="20"/>
      <c r="BO767" s="20">
        <f t="shared" ref="BO767:BP767" si="7656">$AG767*AH767</f>
        <v>-0.00000171001635</v>
      </c>
      <c r="BP767" s="20">
        <f t="shared" si="7656"/>
        <v>-0.000002326873945</v>
      </c>
      <c r="BQ767" s="20"/>
      <c r="BR767" s="20">
        <f t="shared" si="27"/>
        <v>0.0000003239409788</v>
      </c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/>
      <c r="CP767" s="20"/>
      <c r="CQ767" s="20"/>
      <c r="CR767" s="20"/>
      <c r="CS767" s="20"/>
      <c r="CT767" s="20"/>
      <c r="CU767" s="20"/>
      <c r="CV767" s="20"/>
      <c r="CW767" s="20"/>
      <c r="CX767" s="20"/>
      <c r="CY767" s="20"/>
      <c r="CZ767" s="20"/>
      <c r="DA767" s="20"/>
      <c r="DB767" s="20"/>
      <c r="DC767" s="20"/>
      <c r="DD767" s="20"/>
      <c r="DE767" s="20"/>
    </row>
    <row r="768" ht="15.75" customHeight="1">
      <c r="A768" s="86">
        <v>45266.0</v>
      </c>
      <c r="B768" s="490">
        <v>0.049400000000000006</v>
      </c>
      <c r="C768" s="490">
        <v>0.0527</v>
      </c>
      <c r="D768" s="490">
        <v>0.0545</v>
      </c>
      <c r="E768" s="20">
        <v>0.03851</v>
      </c>
      <c r="F768" s="20">
        <v>0.04227</v>
      </c>
      <c r="G768" s="20">
        <v>0.01164</v>
      </c>
      <c r="H768" s="20">
        <v>0.01721</v>
      </c>
      <c r="I768" s="20" t="s">
        <v>185</v>
      </c>
      <c r="J768" s="20"/>
      <c r="K768" s="86">
        <v>45266.0</v>
      </c>
      <c r="L768" s="89">
        <v>0.9291</v>
      </c>
      <c r="M768" s="89">
        <v>147.32</v>
      </c>
      <c r="N768" s="20"/>
      <c r="O768" s="20"/>
      <c r="P768" s="20"/>
      <c r="Q768" s="20"/>
      <c r="R768" s="20"/>
      <c r="S768" s="86">
        <v>45266.0</v>
      </c>
      <c r="T768" s="20">
        <f t="shared" ref="T768:V768" si="7657">(1+B768)*1</f>
        <v>1.0494</v>
      </c>
      <c r="U768" s="20">
        <f t="shared" si="7657"/>
        <v>1.0527</v>
      </c>
      <c r="V768" s="20">
        <f t="shared" si="7657"/>
        <v>1.0545</v>
      </c>
      <c r="W768" s="91">
        <f t="shared" ref="W768:X768" si="7658">(1+E768)*$L768</f>
        <v>0.964879641</v>
      </c>
      <c r="X768" s="91">
        <f t="shared" si="7658"/>
        <v>0.968373057</v>
      </c>
      <c r="Y768" s="91">
        <f t="shared" ref="Y768:Z768" si="7659">(1+G768)*$M768</f>
        <v>149.0348048</v>
      </c>
      <c r="Z768" s="91">
        <f t="shared" si="7659"/>
        <v>149.8553772</v>
      </c>
      <c r="AA768" s="20"/>
      <c r="AB768" s="86">
        <v>45266.0</v>
      </c>
      <c r="AC768" s="92">
        <f t="shared" ref="AC768:AI768" si="7660">LN(T768/T767)</f>
        <v>-0.0004763492683</v>
      </c>
      <c r="AD768" s="92">
        <f t="shared" si="7660"/>
        <v>-0.000664735792</v>
      </c>
      <c r="AE768" s="92">
        <f t="shared" si="7660"/>
        <v>-0.0009478673695</v>
      </c>
      <c r="AF768" s="92">
        <f t="shared" si="7660"/>
        <v>0.002334781185</v>
      </c>
      <c r="AG768" s="92">
        <f t="shared" si="7660"/>
        <v>0.002222197536</v>
      </c>
      <c r="AH768" s="92">
        <f t="shared" si="7660"/>
        <v>0.0008111482179</v>
      </c>
      <c r="AI768" s="92">
        <f t="shared" si="7660"/>
        <v>0.000635382223</v>
      </c>
      <c r="AJ768" s="20"/>
      <c r="AK768" s="20">
        <f t="shared" ref="AK768:AQ768" si="7661">AC768*AC768</f>
        <v>0.0000002269086254</v>
      </c>
      <c r="AL768" s="20">
        <f t="shared" si="7661"/>
        <v>0.0000004418736732</v>
      </c>
      <c r="AM768" s="20">
        <f t="shared" si="7661"/>
        <v>0.0000008984525503</v>
      </c>
      <c r="AN768" s="20">
        <f t="shared" si="7661"/>
        <v>0.000005451203184</v>
      </c>
      <c r="AO768" s="20">
        <f t="shared" si="7661"/>
        <v>0.00000493816189</v>
      </c>
      <c r="AP768" s="20">
        <f t="shared" si="7661"/>
        <v>0.0000006579614314</v>
      </c>
      <c r="AQ768" s="20">
        <f t="shared" si="7661"/>
        <v>0.0000004037105693</v>
      </c>
      <c r="AR768" s="20"/>
      <c r="AS768" s="20">
        <f t="shared" ref="AS768:AX768" si="7662">$AC768*AD768</f>
        <v>0.0000003166464081</v>
      </c>
      <c r="AT768" s="20">
        <f t="shared" si="7662"/>
        <v>0.0000004515159279</v>
      </c>
      <c r="AU768" s="20">
        <f t="shared" si="7662"/>
        <v>-0.000001112171309</v>
      </c>
      <c r="AV768" s="20">
        <f t="shared" si="7662"/>
        <v>-0.00000105854217</v>
      </c>
      <c r="AW768" s="20">
        <f t="shared" si="7662"/>
        <v>-0.0000003863898601</v>
      </c>
      <c r="AX768" s="20">
        <f t="shared" si="7662"/>
        <v>-0.000000302663857</v>
      </c>
      <c r="AY768" s="20"/>
      <c r="AZ768" s="20">
        <f t="shared" ref="AZ768:BD768" si="7663">$AD768*AE768</f>
        <v>0.0000006300813666</v>
      </c>
      <c r="BA768" s="20">
        <f t="shared" si="7663"/>
        <v>-0.00000155201262</v>
      </c>
      <c r="BB768" s="20">
        <f t="shared" si="7663"/>
        <v>-0.000001477174239</v>
      </c>
      <c r="BC768" s="20">
        <f t="shared" si="7663"/>
        <v>-0.0000005391992531</v>
      </c>
      <c r="BD768" s="20">
        <f t="shared" si="7663"/>
        <v>-0.0000004223613052</v>
      </c>
      <c r="BE768" s="20"/>
      <c r="BF768" s="20">
        <f t="shared" ref="BF768:BI768" si="7664">$AE768*AF768</f>
        <v>-0.000002213062901</v>
      </c>
      <c r="BG768" s="20">
        <f t="shared" si="7664"/>
        <v>-0.000002106348533</v>
      </c>
      <c r="BH768" s="20">
        <f t="shared" si="7664"/>
        <v>-0.0000007688609276</v>
      </c>
      <c r="BI768" s="20">
        <f t="shared" si="7664"/>
        <v>-0.0000006022580764</v>
      </c>
      <c r="BJ768" s="20"/>
      <c r="BK768" s="20">
        <f t="shared" ref="BK768:BM768" si="7665">$AF768*AG768</f>
        <v>0.000005188344998</v>
      </c>
      <c r="BL768" s="20">
        <f t="shared" si="7665"/>
        <v>0.000001893853598</v>
      </c>
      <c r="BM768" s="20">
        <f t="shared" si="7665"/>
        <v>0.00000148347846</v>
      </c>
      <c r="BN768" s="20"/>
      <c r="BO768" s="20">
        <f t="shared" ref="BO768:BP768" si="7666">$AG768*AH768</f>
        <v>0.000001802531571</v>
      </c>
      <c r="BP768" s="20">
        <f t="shared" si="7666"/>
        <v>0.00000141194481</v>
      </c>
      <c r="BQ768" s="20"/>
      <c r="BR768" s="20">
        <f t="shared" si="27"/>
        <v>0.0000005153891579</v>
      </c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/>
      <c r="CP768" s="20"/>
      <c r="CQ768" s="20"/>
      <c r="CR768" s="20"/>
      <c r="CS768" s="20"/>
      <c r="CT768" s="20"/>
      <c r="CU768" s="20"/>
      <c r="CV768" s="20"/>
      <c r="CW768" s="20"/>
      <c r="CX768" s="20"/>
      <c r="CY768" s="20"/>
      <c r="CZ768" s="20"/>
      <c r="DA768" s="20"/>
      <c r="DB768" s="20"/>
      <c r="DC768" s="20"/>
      <c r="DD768" s="20"/>
      <c r="DE768" s="20"/>
    </row>
    <row r="769" ht="15.75" customHeight="1">
      <c r="A769" s="86">
        <v>45267.0</v>
      </c>
      <c r="B769" s="490">
        <v>0.0489</v>
      </c>
      <c r="C769" s="490">
        <v>0.0521</v>
      </c>
      <c r="D769" s="490">
        <v>0.0538</v>
      </c>
      <c r="E769" s="20">
        <v>0.03811</v>
      </c>
      <c r="F769" s="20">
        <v>0.04153</v>
      </c>
      <c r="G769" s="20">
        <v>0.01217</v>
      </c>
      <c r="H769" s="20">
        <v>0.01811</v>
      </c>
      <c r="I769" s="20" t="s">
        <v>185</v>
      </c>
      <c r="J769" s="20"/>
      <c r="K769" s="86">
        <v>45267.0</v>
      </c>
      <c r="L769" s="89">
        <v>0.9265</v>
      </c>
      <c r="M769" s="89">
        <v>144.16</v>
      </c>
      <c r="N769" s="20"/>
      <c r="O769" s="20"/>
      <c r="P769" s="20"/>
      <c r="Q769" s="20"/>
      <c r="R769" s="20"/>
      <c r="S769" s="86">
        <v>45267.0</v>
      </c>
      <c r="T769" s="20">
        <f t="shared" ref="T769:V769" si="7667">(1+B769)*1</f>
        <v>1.0489</v>
      </c>
      <c r="U769" s="20">
        <f t="shared" si="7667"/>
        <v>1.0521</v>
      </c>
      <c r="V769" s="20">
        <f t="shared" si="7667"/>
        <v>1.0538</v>
      </c>
      <c r="W769" s="91">
        <f t="shared" ref="W769:X769" si="7668">(1+E769)*$L769</f>
        <v>0.961808915</v>
      </c>
      <c r="X769" s="91">
        <f t="shared" si="7668"/>
        <v>0.964977545</v>
      </c>
      <c r="Y769" s="91">
        <f t="shared" ref="Y769:Z769" si="7669">(1+G769)*$M769</f>
        <v>145.9144272</v>
      </c>
      <c r="Z769" s="91">
        <f t="shared" si="7669"/>
        <v>146.7707376</v>
      </c>
      <c r="AA769" s="20"/>
      <c r="AB769" s="86">
        <v>45267.0</v>
      </c>
      <c r="AC769" s="92">
        <f t="shared" ref="AC769:AI769" si="7670">LN(T769/T768)</f>
        <v>-0.0004765762851</v>
      </c>
      <c r="AD769" s="92">
        <f t="shared" si="7670"/>
        <v>-0.000570125443</v>
      </c>
      <c r="AE769" s="92">
        <f t="shared" si="7670"/>
        <v>-0.0006640421436</v>
      </c>
      <c r="AF769" s="92">
        <f t="shared" si="7670"/>
        <v>-0.003187571329</v>
      </c>
      <c r="AG769" s="92">
        <f t="shared" si="7670"/>
        <v>-0.003512570858</v>
      </c>
      <c r="AH769" s="92">
        <f t="shared" si="7670"/>
        <v>-0.02115953312</v>
      </c>
      <c r="AI769" s="92">
        <f t="shared" si="7670"/>
        <v>-0.02079891584</v>
      </c>
      <c r="AJ769" s="20"/>
      <c r="AK769" s="20">
        <f t="shared" ref="AK769:AQ769" si="7671">AC769*AC769</f>
        <v>0.0000002271249555</v>
      </c>
      <c r="AL769" s="20">
        <f t="shared" si="7671"/>
        <v>0.0000003250430208</v>
      </c>
      <c r="AM769" s="20">
        <f t="shared" si="7671"/>
        <v>0.0000004409519685</v>
      </c>
      <c r="AN769" s="20">
        <f t="shared" si="7671"/>
        <v>0.00001016061097</v>
      </c>
      <c r="AO769" s="20">
        <f t="shared" si="7671"/>
        <v>0.00001233815403</v>
      </c>
      <c r="AP769" s="20">
        <f t="shared" si="7671"/>
        <v>0.000447725842</v>
      </c>
      <c r="AQ769" s="20">
        <f t="shared" si="7671"/>
        <v>0.0004325949002</v>
      </c>
      <c r="AR769" s="20"/>
      <c r="AS769" s="20">
        <f t="shared" ref="AS769:AX769" si="7672">$AC769*AD769</f>
        <v>0.0000002717082657</v>
      </c>
      <c r="AT769" s="20">
        <f t="shared" si="7672"/>
        <v>0.0000003164667379</v>
      </c>
      <c r="AU769" s="20">
        <f t="shared" si="7672"/>
        <v>0.000001519120902</v>
      </c>
      <c r="AV769" s="20">
        <f t="shared" si="7672"/>
        <v>0.00000167400797</v>
      </c>
      <c r="AW769" s="20">
        <f t="shared" si="7672"/>
        <v>0.00001008413169</v>
      </c>
      <c r="AX769" s="20">
        <f t="shared" si="7672"/>
        <v>0.000009912270045</v>
      </c>
      <c r="AY769" s="20"/>
      <c r="AZ769" s="20">
        <f t="shared" ref="AZ769:BD769" si="7673">$AD769*AE769</f>
        <v>0.0000003785873213</v>
      </c>
      <c r="BA769" s="20">
        <f t="shared" si="7673"/>
        <v>0.000001817315516</v>
      </c>
      <c r="BB769" s="20">
        <f t="shared" si="7673"/>
        <v>0.000002002606016</v>
      </c>
      <c r="BC769" s="20">
        <f t="shared" si="7673"/>
        <v>0.0000120635882</v>
      </c>
      <c r="BD769" s="20">
        <f t="shared" si="7673"/>
        <v>0.00001185799111</v>
      </c>
      <c r="BE769" s="20"/>
      <c r="BF769" s="20">
        <f t="shared" ref="BF769:BI769" si="7674">$AE769*AF769</f>
        <v>0.000002116681698</v>
      </c>
      <c r="BG769" s="20">
        <f t="shared" si="7674"/>
        <v>0.000002332495082</v>
      </c>
      <c r="BH769" s="20">
        <f t="shared" si="7674"/>
        <v>0.00001405082173</v>
      </c>
      <c r="BI769" s="20">
        <f t="shared" si="7674"/>
        <v>0.00001381135666</v>
      </c>
      <c r="BJ769" s="20"/>
      <c r="BK769" s="20">
        <f t="shared" ref="BK769:BM769" si="7675">$AF769*AG769</f>
        <v>0.00001119657016</v>
      </c>
      <c r="BL769" s="20">
        <f t="shared" si="7675"/>
        <v>0.00006744752111</v>
      </c>
      <c r="BM769" s="20">
        <f t="shared" si="7675"/>
        <v>0.0000662980278</v>
      </c>
      <c r="BN769" s="20"/>
      <c r="BO769" s="20">
        <f t="shared" ref="BO769:BP769" si="7676">$AG769*AH769</f>
        <v>0.00007432435941</v>
      </c>
      <c r="BP769" s="20">
        <f t="shared" si="7676"/>
        <v>0.00007305766566</v>
      </c>
      <c r="BQ769" s="20"/>
      <c r="BR769" s="20">
        <f t="shared" si="27"/>
        <v>0.0004400953487</v>
      </c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/>
      <c r="CP769" s="20"/>
      <c r="CQ769" s="20"/>
      <c r="CR769" s="20"/>
      <c r="CS769" s="20"/>
      <c r="CT769" s="20"/>
      <c r="CU769" s="20"/>
      <c r="CV769" s="20"/>
      <c r="CW769" s="20"/>
      <c r="CX769" s="20"/>
      <c r="CY769" s="20"/>
      <c r="CZ769" s="20"/>
      <c r="DA769" s="20"/>
      <c r="DB769" s="20"/>
      <c r="DC769" s="20"/>
      <c r="DD769" s="20"/>
      <c r="DE769" s="20"/>
    </row>
    <row r="770" ht="15.75" customHeight="1">
      <c r="A770" s="86">
        <v>45268.0</v>
      </c>
      <c r="B770" s="490">
        <v>0.0489</v>
      </c>
      <c r="C770" s="490">
        <v>0.052000000000000005</v>
      </c>
      <c r="D770" s="490">
        <v>0.0538</v>
      </c>
      <c r="E770" s="20">
        <v>0.03798</v>
      </c>
      <c r="F770" s="20">
        <v>0.04133</v>
      </c>
      <c r="G770" s="20">
        <v>0.01311</v>
      </c>
      <c r="H770" s="20">
        <v>0.01881</v>
      </c>
      <c r="I770" s="20" t="s">
        <v>185</v>
      </c>
      <c r="J770" s="20"/>
      <c r="K770" s="86">
        <v>45268.0</v>
      </c>
      <c r="L770" s="89">
        <v>0.9294</v>
      </c>
      <c r="M770" s="89">
        <v>145.0</v>
      </c>
      <c r="N770" s="20"/>
      <c r="O770" s="20"/>
      <c r="P770" s="20"/>
      <c r="Q770" s="20"/>
      <c r="R770" s="20"/>
      <c r="S770" s="86">
        <v>45268.0</v>
      </c>
      <c r="T770" s="20">
        <f t="shared" ref="T770:V770" si="7677">(1+B770)*1</f>
        <v>1.0489</v>
      </c>
      <c r="U770" s="20">
        <f t="shared" si="7677"/>
        <v>1.052</v>
      </c>
      <c r="V770" s="20">
        <f t="shared" si="7677"/>
        <v>1.0538</v>
      </c>
      <c r="W770" s="91">
        <f t="shared" ref="W770:X770" si="7678">(1+E770)*$L770</f>
        <v>0.964698612</v>
      </c>
      <c r="X770" s="91">
        <f t="shared" si="7678"/>
        <v>0.967812102</v>
      </c>
      <c r="Y770" s="91">
        <f t="shared" ref="Y770:Z770" si="7679">(1+G770)*$M770</f>
        <v>146.90095</v>
      </c>
      <c r="Z770" s="91">
        <f t="shared" si="7679"/>
        <v>147.72745</v>
      </c>
      <c r="AA770" s="20"/>
      <c r="AB770" s="86">
        <v>45268.0</v>
      </c>
      <c r="AC770" s="92">
        <f t="shared" ref="AC770:AI770" si="7680">LN(T770/T769)</f>
        <v>0</v>
      </c>
      <c r="AD770" s="92">
        <f t="shared" si="7680"/>
        <v>-0.00009505251659</v>
      </c>
      <c r="AE770" s="92">
        <f t="shared" si="7680"/>
        <v>0</v>
      </c>
      <c r="AF770" s="92">
        <f t="shared" si="7680"/>
        <v>0.002999935507</v>
      </c>
      <c r="AG770" s="92">
        <f t="shared" si="7680"/>
        <v>0.002933127293</v>
      </c>
      <c r="AH770" s="92">
        <f t="shared" si="7680"/>
        <v>0.006738215336</v>
      </c>
      <c r="AI770" s="92">
        <f t="shared" si="7680"/>
        <v>0.006497260804</v>
      </c>
      <c r="AJ770" s="20"/>
      <c r="AK770" s="20">
        <f t="shared" ref="AK770:AQ770" si="7681">AC770*AC770</f>
        <v>0</v>
      </c>
      <c r="AL770" s="20">
        <f t="shared" si="7681"/>
        <v>0.00000000903498091</v>
      </c>
      <c r="AM770" s="20">
        <f t="shared" si="7681"/>
        <v>0</v>
      </c>
      <c r="AN770" s="20">
        <f t="shared" si="7681"/>
        <v>0.000008999613045</v>
      </c>
      <c r="AO770" s="20">
        <f t="shared" si="7681"/>
        <v>0.000008603235714</v>
      </c>
      <c r="AP770" s="20">
        <f t="shared" si="7681"/>
        <v>0.00004540354591</v>
      </c>
      <c r="AQ770" s="20">
        <f t="shared" si="7681"/>
        <v>0.00004221439796</v>
      </c>
      <c r="AR770" s="20"/>
      <c r="AS770" s="20">
        <f t="shared" ref="AS770:AX770" si="7682">$AC770*AD770</f>
        <v>0</v>
      </c>
      <c r="AT770" s="20">
        <f t="shared" si="7682"/>
        <v>0</v>
      </c>
      <c r="AU770" s="20">
        <f t="shared" si="7682"/>
        <v>0</v>
      </c>
      <c r="AV770" s="20">
        <f t="shared" si="7682"/>
        <v>0</v>
      </c>
      <c r="AW770" s="20">
        <f t="shared" si="7682"/>
        <v>0</v>
      </c>
      <c r="AX770" s="20">
        <f t="shared" si="7682"/>
        <v>0</v>
      </c>
      <c r="AY770" s="20"/>
      <c r="AZ770" s="20">
        <f t="shared" ref="AZ770:BD770" si="7683">$AD770*AE770</f>
        <v>0</v>
      </c>
      <c r="BA770" s="20">
        <f t="shared" si="7683"/>
        <v>-0.0000002851514195</v>
      </c>
      <c r="BB770" s="20">
        <f t="shared" si="7683"/>
        <v>-0.0000002788011306</v>
      </c>
      <c r="BC770" s="20">
        <f t="shared" si="7683"/>
        <v>-0.000000640484325</v>
      </c>
      <c r="BD770" s="20">
        <f t="shared" si="7683"/>
        <v>-0.0000006175809904</v>
      </c>
      <c r="BE770" s="20"/>
      <c r="BF770" s="20">
        <f t="shared" ref="BF770:BI770" si="7684">$AE770*AF770</f>
        <v>0</v>
      </c>
      <c r="BG770" s="20">
        <f t="shared" si="7684"/>
        <v>0</v>
      </c>
      <c r="BH770" s="20">
        <f t="shared" si="7684"/>
        <v>0</v>
      </c>
      <c r="BI770" s="20">
        <f t="shared" si="7684"/>
        <v>0</v>
      </c>
      <c r="BJ770" s="20"/>
      <c r="BK770" s="20">
        <f t="shared" ref="BK770:BM770" si="7685">$AF770*AG770</f>
        <v>0.000008799192711</v>
      </c>
      <c r="BL770" s="20">
        <f t="shared" si="7685"/>
        <v>0.00002021421144</v>
      </c>
      <c r="BM770" s="20">
        <f t="shared" si="7685"/>
        <v>0.00001949136338</v>
      </c>
      <c r="BN770" s="20"/>
      <c r="BO770" s="20">
        <f t="shared" ref="BO770:BP770" si="7686">$AG770*AH770</f>
        <v>0.00001976404331</v>
      </c>
      <c r="BP770" s="20">
        <f t="shared" si="7686"/>
        <v>0.00001905729299</v>
      </c>
      <c r="BQ770" s="20"/>
      <c r="BR770" s="20">
        <f t="shared" si="27"/>
        <v>0.00004377994239</v>
      </c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/>
      <c r="CP770" s="20"/>
      <c r="CQ770" s="20"/>
      <c r="CR770" s="20"/>
      <c r="CS770" s="20"/>
      <c r="CT770" s="20"/>
      <c r="CU770" s="20"/>
      <c r="CV770" s="20"/>
      <c r="CW770" s="20"/>
      <c r="CX770" s="20"/>
      <c r="CY770" s="20"/>
      <c r="CZ770" s="20"/>
      <c r="DA770" s="20"/>
      <c r="DB770" s="20"/>
      <c r="DC770" s="20"/>
      <c r="DD770" s="20"/>
      <c r="DE770" s="20"/>
    </row>
    <row r="771" ht="15.75" customHeight="1">
      <c r="A771" s="86">
        <v>45271.0</v>
      </c>
      <c r="B771" s="490">
        <v>0.0495</v>
      </c>
      <c r="C771" s="490">
        <v>0.0524</v>
      </c>
      <c r="D771" s="490">
        <v>0.054299999999999994</v>
      </c>
      <c r="E771" s="20">
        <v>0.03812</v>
      </c>
      <c r="F771" s="20">
        <v>0.041260000000000005</v>
      </c>
      <c r="G771" s="20">
        <v>0.013000000000000001</v>
      </c>
      <c r="H771" s="20">
        <v>0.01872</v>
      </c>
      <c r="I771" s="20" t="s">
        <v>185</v>
      </c>
      <c r="J771" s="20"/>
      <c r="K771" s="86">
        <v>45271.0</v>
      </c>
      <c r="L771" s="89">
        <v>0.929</v>
      </c>
      <c r="M771" s="89">
        <v>146.18</v>
      </c>
      <c r="N771" s="20"/>
      <c r="O771" s="20"/>
      <c r="P771" s="20"/>
      <c r="Q771" s="20"/>
      <c r="R771" s="20"/>
      <c r="S771" s="86">
        <v>45271.0</v>
      </c>
      <c r="T771" s="20">
        <f t="shared" ref="T771:V771" si="7687">(1+B771)*1</f>
        <v>1.0495</v>
      </c>
      <c r="U771" s="20">
        <f t="shared" si="7687"/>
        <v>1.0524</v>
      </c>
      <c r="V771" s="20">
        <f t="shared" si="7687"/>
        <v>1.0543</v>
      </c>
      <c r="W771" s="91">
        <f t="shared" ref="W771:X771" si="7688">(1+E771)*$L771</f>
        <v>0.96441348</v>
      </c>
      <c r="X771" s="91">
        <f t="shared" si="7688"/>
        <v>0.96733054</v>
      </c>
      <c r="Y771" s="91">
        <f t="shared" ref="Y771:Z771" si="7689">(1+G771)*$M771</f>
        <v>148.08034</v>
      </c>
      <c r="Z771" s="91">
        <f t="shared" si="7689"/>
        <v>148.9164896</v>
      </c>
      <c r="AA771" s="20"/>
      <c r="AB771" s="86">
        <v>45271.0</v>
      </c>
      <c r="AC771" s="92">
        <f t="shared" ref="AC771:AI771" si="7690">LN(T771/T770)</f>
        <v>0.0005718642931</v>
      </c>
      <c r="AD771" s="92">
        <f t="shared" si="7690"/>
        <v>0.0003801558685</v>
      </c>
      <c r="AE771" s="92">
        <f t="shared" si="7690"/>
        <v>0.0004743608077</v>
      </c>
      <c r="AF771" s="92">
        <f t="shared" si="7690"/>
        <v>-0.0002956095742</v>
      </c>
      <c r="AG771" s="92">
        <f t="shared" si="7690"/>
        <v>-0.0004977018226</v>
      </c>
      <c r="AH771" s="92">
        <f t="shared" si="7690"/>
        <v>0.007996414176</v>
      </c>
      <c r="AI771" s="92">
        <f t="shared" si="7690"/>
        <v>0.008016654374</v>
      </c>
      <c r="AJ771" s="20"/>
      <c r="AK771" s="20">
        <f t="shared" ref="AK771:AQ771" si="7691">AC771*AC771</f>
        <v>0.0000003270287698</v>
      </c>
      <c r="AL771" s="20">
        <f t="shared" si="7691"/>
        <v>0.0000001445184843</v>
      </c>
      <c r="AM771" s="20">
        <f t="shared" si="7691"/>
        <v>0.0000002250181759</v>
      </c>
      <c r="AN771" s="20">
        <f t="shared" si="7691"/>
        <v>0.00000008738502037</v>
      </c>
      <c r="AO771" s="20">
        <f t="shared" si="7691"/>
        <v>0.0000002477071042</v>
      </c>
      <c r="AP771" s="20">
        <f t="shared" si="7691"/>
        <v>0.00006394263967</v>
      </c>
      <c r="AQ771" s="20">
        <f t="shared" si="7691"/>
        <v>0.00006426674735</v>
      </c>
      <c r="AR771" s="20"/>
      <c r="AS771" s="20">
        <f t="shared" ref="AS771:AX771" si="7692">$AC771*AD771</f>
        <v>0.000000217397567</v>
      </c>
      <c r="AT771" s="20">
        <f t="shared" si="7692"/>
        <v>0.000000271270008</v>
      </c>
      <c r="AU771" s="20">
        <f t="shared" si="7692"/>
        <v>-0.0000001690485602</v>
      </c>
      <c r="AV771" s="20">
        <f t="shared" si="7692"/>
        <v>-0.000000284617901</v>
      </c>
      <c r="AW771" s="20">
        <f t="shared" si="7692"/>
        <v>0.00000457286374</v>
      </c>
      <c r="AX771" s="20">
        <f t="shared" si="7692"/>
        <v>0.000004584438387</v>
      </c>
      <c r="AY771" s="20"/>
      <c r="AZ771" s="20">
        <f t="shared" ref="AZ771:BD771" si="7693">$AD771*AE771</f>
        <v>0.0000001803310448</v>
      </c>
      <c r="BA771" s="20">
        <f t="shared" si="7693"/>
        <v>-0.0000001123777144</v>
      </c>
      <c r="BB771" s="20">
        <f t="shared" si="7693"/>
        <v>-0.0000001892042686</v>
      </c>
      <c r="BC771" s="20">
        <f t="shared" si="7693"/>
        <v>0.000003039883776</v>
      </c>
      <c r="BD771" s="20">
        <f t="shared" si="7693"/>
        <v>0.000003047578206</v>
      </c>
      <c r="BE771" s="20"/>
      <c r="BF771" s="20">
        <f t="shared" ref="BF771:BI771" si="7694">$AE771*AF771</f>
        <v>-0.0000001402255964</v>
      </c>
      <c r="BG771" s="20">
        <f t="shared" si="7694"/>
        <v>-0.0000002360902386</v>
      </c>
      <c r="BH771" s="20">
        <f t="shared" si="7694"/>
        <v>0.000003793185487</v>
      </c>
      <c r="BI771" s="20">
        <f t="shared" si="7694"/>
        <v>0.000003802786644</v>
      </c>
      <c r="BJ771" s="20"/>
      <c r="BK771" s="20">
        <f t="shared" ref="BK771:BM771" si="7695">$AF771*AG771</f>
        <v>0.0000001471254239</v>
      </c>
      <c r="BL771" s="20">
        <f t="shared" si="7695"/>
        <v>-0.00000236381659</v>
      </c>
      <c r="BM771" s="20">
        <f t="shared" si="7695"/>
        <v>-0.000002369799786</v>
      </c>
      <c r="BN771" s="20"/>
      <c r="BO771" s="20">
        <f t="shared" ref="BO771:BP771" si="7696">$AG771*AH771</f>
        <v>-0.000003979829909</v>
      </c>
      <c r="BP771" s="20">
        <f t="shared" si="7696"/>
        <v>-0.000003989903493</v>
      </c>
      <c r="BQ771" s="20"/>
      <c r="BR771" s="20">
        <f t="shared" si="27"/>
        <v>0.00006410448868</v>
      </c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/>
      <c r="CP771" s="20"/>
      <c r="CQ771" s="20"/>
      <c r="CR771" s="20"/>
      <c r="CS771" s="20"/>
      <c r="CT771" s="20"/>
      <c r="CU771" s="20"/>
      <c r="CV771" s="20"/>
      <c r="CW771" s="20"/>
      <c r="CX771" s="20"/>
      <c r="CY771" s="20"/>
      <c r="CZ771" s="20"/>
      <c r="DA771" s="20"/>
      <c r="DB771" s="20"/>
      <c r="DC771" s="20"/>
      <c r="DD771" s="20"/>
      <c r="DE771" s="20"/>
    </row>
    <row r="772" ht="15.75" customHeight="1">
      <c r="A772" s="86">
        <v>45272.0</v>
      </c>
      <c r="B772" s="490">
        <v>0.049400000000000006</v>
      </c>
      <c r="C772" s="490">
        <v>0.052199999999999996</v>
      </c>
      <c r="D772" s="490">
        <v>0.053899999999999997</v>
      </c>
      <c r="E772" s="20">
        <v>0.03788</v>
      </c>
      <c r="F772" s="20">
        <v>0.0406</v>
      </c>
      <c r="G772" s="20">
        <v>0.01252</v>
      </c>
      <c r="H772" s="20">
        <v>0.01828</v>
      </c>
      <c r="I772" s="20" t="s">
        <v>185</v>
      </c>
      <c r="J772" s="20"/>
      <c r="K772" s="86">
        <v>45272.0</v>
      </c>
      <c r="L772" s="89">
        <v>0.9265</v>
      </c>
      <c r="M772" s="89">
        <v>145.46</v>
      </c>
      <c r="N772" s="20"/>
      <c r="O772" s="20"/>
      <c r="P772" s="20"/>
      <c r="Q772" s="20"/>
      <c r="R772" s="20"/>
      <c r="S772" s="86">
        <v>45272.0</v>
      </c>
      <c r="T772" s="20">
        <f t="shared" ref="T772:V772" si="7697">(1+B772)*1</f>
        <v>1.0494</v>
      </c>
      <c r="U772" s="20">
        <f t="shared" si="7697"/>
        <v>1.0522</v>
      </c>
      <c r="V772" s="20">
        <f t="shared" si="7697"/>
        <v>1.0539</v>
      </c>
      <c r="W772" s="91">
        <f t="shared" ref="W772:X772" si="7698">(1+E772)*$L772</f>
        <v>0.96159582</v>
      </c>
      <c r="X772" s="91">
        <f t="shared" si="7698"/>
        <v>0.9641159</v>
      </c>
      <c r="Y772" s="91">
        <f t="shared" ref="Y772:Z772" si="7699">(1+G772)*$M772</f>
        <v>147.2811592</v>
      </c>
      <c r="Z772" s="91">
        <f t="shared" si="7699"/>
        <v>148.1190088</v>
      </c>
      <c r="AA772" s="20"/>
      <c r="AB772" s="86">
        <v>45272.0</v>
      </c>
      <c r="AC772" s="92">
        <f t="shared" ref="AC772:AI772" si="7700">LN(T772/T771)</f>
        <v>-0.00009528800808</v>
      </c>
      <c r="AD772" s="92">
        <f t="shared" si="7700"/>
        <v>-0.0001900598694</v>
      </c>
      <c r="AE772" s="92">
        <f t="shared" si="7700"/>
        <v>-0.000379470643</v>
      </c>
      <c r="AF772" s="92">
        <f t="shared" si="7700"/>
        <v>-0.002925906962</v>
      </c>
      <c r="AG772" s="92">
        <f t="shared" si="7700"/>
        <v>-0.003328741509</v>
      </c>
      <c r="AH772" s="92">
        <f t="shared" si="7700"/>
        <v>-0.005411556703</v>
      </c>
      <c r="AI772" s="92">
        <f t="shared" si="7700"/>
        <v>-0.005369612187</v>
      </c>
      <c r="AJ772" s="20"/>
      <c r="AK772" s="20">
        <f t="shared" ref="AK772:AQ772" si="7701">AC772*AC772</f>
        <v>0.000000009079804483</v>
      </c>
      <c r="AL772" s="20">
        <f t="shared" si="7701"/>
        <v>0.00000003612275397</v>
      </c>
      <c r="AM772" s="20">
        <f t="shared" si="7701"/>
        <v>0.0000001439979689</v>
      </c>
      <c r="AN772" s="20">
        <f t="shared" si="7701"/>
        <v>0.000008560931552</v>
      </c>
      <c r="AO772" s="20">
        <f t="shared" si="7701"/>
        <v>0.00001108052003</v>
      </c>
      <c r="AP772" s="20">
        <f t="shared" si="7701"/>
        <v>0.00002928494594</v>
      </c>
      <c r="AQ772" s="20">
        <f t="shared" si="7701"/>
        <v>0.00002883273504</v>
      </c>
      <c r="AR772" s="20"/>
      <c r="AS772" s="20">
        <f t="shared" ref="AS772:AX772" si="7702">$AC772*AD772</f>
        <v>0.00000001811042637</v>
      </c>
      <c r="AT772" s="20">
        <f t="shared" si="7702"/>
        <v>0.0000000361590017</v>
      </c>
      <c r="AU772" s="20">
        <f t="shared" si="7702"/>
        <v>0.0000002788038463</v>
      </c>
      <c r="AV772" s="20">
        <f t="shared" si="7702"/>
        <v>0.0000003171891478</v>
      </c>
      <c r="AW772" s="20">
        <f t="shared" si="7702"/>
        <v>0.0000005156564588</v>
      </c>
      <c r="AX772" s="20">
        <f t="shared" si="7702"/>
        <v>0.0000005116596495</v>
      </c>
      <c r="AY772" s="20"/>
      <c r="AZ772" s="20">
        <f t="shared" ref="AZ772:BD772" si="7703">$AD772*AE772</f>
        <v>0.00000007212214086</v>
      </c>
      <c r="BA772" s="20">
        <f t="shared" si="7703"/>
        <v>0.0000005560974952</v>
      </c>
      <c r="BB772" s="20">
        <f t="shared" si="7703"/>
        <v>0.0000006326601765</v>
      </c>
      <c r="BC772" s="20">
        <f t="shared" si="7703"/>
        <v>0.00000102851976</v>
      </c>
      <c r="BD772" s="20">
        <f t="shared" si="7703"/>
        <v>0.000001020547791</v>
      </c>
      <c r="BE772" s="20"/>
      <c r="BF772" s="20">
        <f t="shared" ref="BF772:BI772" si="7704">$AE772*AF772</f>
        <v>0.000001110295796</v>
      </c>
      <c r="BG772" s="20">
        <f t="shared" si="7704"/>
        <v>0.000001263159681</v>
      </c>
      <c r="BH772" s="20">
        <f t="shared" si="7704"/>
        <v>0.000002053526902</v>
      </c>
      <c r="BI772" s="20">
        <f t="shared" si="7704"/>
        <v>0.000002037610189</v>
      </c>
      <c r="BJ772" s="20"/>
      <c r="BK772" s="20">
        <f t="shared" ref="BK772:BM772" si="7705">$AF772*AG772</f>
        <v>0.000009739587956</v>
      </c>
      <c r="BL772" s="20">
        <f t="shared" si="7705"/>
        <v>0.00001583371143</v>
      </c>
      <c r="BM772" s="20">
        <f t="shared" si="7705"/>
        <v>0.00001571098568</v>
      </c>
      <c r="BN772" s="20"/>
      <c r="BO772" s="20">
        <f t="shared" ref="BO772:BP772" si="7706">$AG772*AH772</f>
        <v>0.00001801367342</v>
      </c>
      <c r="BP772" s="20">
        <f t="shared" si="7706"/>
        <v>0.00001787405097</v>
      </c>
      <c r="BQ772" s="20"/>
      <c r="BR772" s="20">
        <f t="shared" si="27"/>
        <v>0.00002905796082</v>
      </c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/>
      <c r="CP772" s="20"/>
      <c r="CQ772" s="20"/>
      <c r="CR772" s="20"/>
      <c r="CS772" s="20"/>
      <c r="CT772" s="20"/>
      <c r="CU772" s="20"/>
      <c r="CV772" s="20"/>
      <c r="CW772" s="20"/>
      <c r="CX772" s="20"/>
      <c r="CY772" s="20"/>
      <c r="CZ772" s="20"/>
      <c r="DA772" s="20"/>
      <c r="DB772" s="20"/>
      <c r="DC772" s="20"/>
      <c r="DD772" s="20"/>
      <c r="DE772" s="20"/>
    </row>
    <row r="773" ht="15.75" customHeight="1">
      <c r="A773" s="86">
        <v>45273.0</v>
      </c>
      <c r="B773" s="490">
        <v>0.0492</v>
      </c>
      <c r="C773" s="490">
        <v>0.052000000000000005</v>
      </c>
      <c r="D773" s="490">
        <v>0.0537</v>
      </c>
      <c r="E773" s="20">
        <v>0.0378</v>
      </c>
      <c r="F773" s="20">
        <v>0.04031</v>
      </c>
      <c r="G773" s="20">
        <v>0.01222</v>
      </c>
      <c r="H773" s="20">
        <v>0.01764</v>
      </c>
      <c r="I773" s="20" t="s">
        <v>185</v>
      </c>
      <c r="J773" s="20"/>
      <c r="K773" s="86">
        <v>45273.0</v>
      </c>
      <c r="L773" s="89">
        <v>0.9197</v>
      </c>
      <c r="M773" s="89">
        <v>142.9</v>
      </c>
      <c r="N773" s="20"/>
      <c r="O773" s="20"/>
      <c r="P773" s="20"/>
      <c r="Q773" s="20"/>
      <c r="R773" s="20"/>
      <c r="S773" s="86">
        <v>45273.0</v>
      </c>
      <c r="T773" s="20">
        <f t="shared" ref="T773:V773" si="7707">(1+B773)*1</f>
        <v>1.0492</v>
      </c>
      <c r="U773" s="20">
        <f t="shared" si="7707"/>
        <v>1.052</v>
      </c>
      <c r="V773" s="20">
        <f t="shared" si="7707"/>
        <v>1.0537</v>
      </c>
      <c r="W773" s="91">
        <f t="shared" ref="W773:X773" si="7708">(1+E773)*$L773</f>
        <v>0.95446466</v>
      </c>
      <c r="X773" s="91">
        <f t="shared" si="7708"/>
        <v>0.956773107</v>
      </c>
      <c r="Y773" s="91">
        <f t="shared" ref="Y773:Z773" si="7709">(1+G773)*$M773</f>
        <v>144.646238</v>
      </c>
      <c r="Z773" s="91">
        <f t="shared" si="7709"/>
        <v>145.420756</v>
      </c>
      <c r="AA773" s="20"/>
      <c r="AB773" s="86">
        <v>45273.0</v>
      </c>
      <c r="AC773" s="92">
        <f t="shared" ref="AC773:AI773" si="7710">LN(T773/T772)</f>
        <v>-0.0001906032599</v>
      </c>
      <c r="AD773" s="92">
        <f t="shared" si="7710"/>
        <v>-0.0001900959991</v>
      </c>
      <c r="AE773" s="92">
        <f t="shared" si="7710"/>
        <v>-0.0001897893344</v>
      </c>
      <c r="AF773" s="92">
        <f t="shared" si="7710"/>
        <v>-0.00744359899</v>
      </c>
      <c r="AG773" s="92">
        <f t="shared" si="7710"/>
        <v>-0.007645240031</v>
      </c>
      <c r="AH773" s="92">
        <f t="shared" si="7710"/>
        <v>-0.01805238414</v>
      </c>
      <c r="AI773" s="92">
        <f t="shared" si="7710"/>
        <v>-0.01838475821</v>
      </c>
      <c r="AJ773" s="20"/>
      <c r="AK773" s="20">
        <f t="shared" ref="AK773:AQ773" si="7711">AC773*AC773</f>
        <v>0.00000003632960268</v>
      </c>
      <c r="AL773" s="20">
        <f t="shared" si="7711"/>
        <v>0.00000003613648886</v>
      </c>
      <c r="AM773" s="20">
        <f t="shared" si="7711"/>
        <v>0.00000003601999146</v>
      </c>
      <c r="AN773" s="20">
        <f t="shared" si="7711"/>
        <v>0.00005540716592</v>
      </c>
      <c r="AO773" s="20">
        <f t="shared" si="7711"/>
        <v>0.00005844969513</v>
      </c>
      <c r="AP773" s="20">
        <f t="shared" si="7711"/>
        <v>0.000325888573</v>
      </c>
      <c r="AQ773" s="20">
        <f t="shared" si="7711"/>
        <v>0.0003379993344</v>
      </c>
      <c r="AR773" s="20"/>
      <c r="AS773" s="20">
        <f t="shared" ref="AS773:AX773" si="7712">$AC773*AD773</f>
        <v>0.00000003623291711</v>
      </c>
      <c r="AT773" s="20">
        <f t="shared" si="7712"/>
        <v>0.00000003617446583</v>
      </c>
      <c r="AU773" s="20">
        <f t="shared" si="7712"/>
        <v>0.000001418774233</v>
      </c>
      <c r="AV773" s="20">
        <f t="shared" si="7712"/>
        <v>0.000001457207672</v>
      </c>
      <c r="AW773" s="20">
        <f t="shared" si="7712"/>
        <v>0.000003440843265</v>
      </c>
      <c r="AX773" s="20">
        <f t="shared" si="7712"/>
        <v>0.000003504194847</v>
      </c>
      <c r="AY773" s="20"/>
      <c r="AZ773" s="20">
        <f t="shared" ref="AZ773:BD773" si="7713">$AD773*AE773</f>
        <v>0.00000003607819313</v>
      </c>
      <c r="BA773" s="20">
        <f t="shared" si="7713"/>
        <v>0.000001414998386</v>
      </c>
      <c r="BB773" s="20">
        <f t="shared" si="7713"/>
        <v>0.000001453329542</v>
      </c>
      <c r="BC773" s="20">
        <f t="shared" si="7713"/>
        <v>0.000003431685998</v>
      </c>
      <c r="BD773" s="20">
        <f t="shared" si="7713"/>
        <v>0.000003494868979</v>
      </c>
      <c r="BE773" s="20"/>
      <c r="BF773" s="20">
        <f t="shared" ref="BF773:BI773" si="7714">$AE773*AF773</f>
        <v>0.000001412715698</v>
      </c>
      <c r="BG773" s="20">
        <f t="shared" si="7714"/>
        <v>0.000001450985017</v>
      </c>
      <c r="BH773" s="20">
        <f t="shared" si="7714"/>
        <v>0.00000342614997</v>
      </c>
      <c r="BI773" s="20">
        <f t="shared" si="7714"/>
        <v>0.000003489231024</v>
      </c>
      <c r="BJ773" s="20"/>
      <c r="BK773" s="20">
        <f t="shared" ref="BK773:BM773" si="7715">$AF773*AG773</f>
        <v>0.00005690810097</v>
      </c>
      <c r="BL773" s="20">
        <f t="shared" si="7715"/>
        <v>0.0001343747083</v>
      </c>
      <c r="BM773" s="20">
        <f t="shared" si="7715"/>
        <v>0.0001368487676</v>
      </c>
      <c r="BN773" s="20"/>
      <c r="BO773" s="20">
        <f t="shared" ref="BO773:BP773" si="7716">$AG773*AH773</f>
        <v>0.0001380148099</v>
      </c>
      <c r="BP773" s="20">
        <f t="shared" si="7716"/>
        <v>0.0001405558894</v>
      </c>
      <c r="BQ773" s="20"/>
      <c r="BR773" s="20">
        <f t="shared" si="27"/>
        <v>0.0003318887174</v>
      </c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/>
      <c r="CP773" s="20"/>
      <c r="CQ773" s="20"/>
      <c r="CR773" s="20"/>
      <c r="CS773" s="20"/>
      <c r="CT773" s="20"/>
      <c r="CU773" s="20"/>
      <c r="CV773" s="20"/>
      <c r="CW773" s="20"/>
      <c r="CX773" s="20"/>
      <c r="CY773" s="20"/>
      <c r="CZ773" s="20"/>
      <c r="DA773" s="20"/>
      <c r="DB773" s="20"/>
      <c r="DC773" s="20"/>
      <c r="DD773" s="20"/>
      <c r="DE773" s="20"/>
    </row>
    <row r="774" ht="15.75" customHeight="1">
      <c r="A774" s="86">
        <v>45274.0</v>
      </c>
      <c r="B774" s="490">
        <v>0.0471</v>
      </c>
      <c r="C774" s="490">
        <v>0.0495</v>
      </c>
      <c r="D774" s="490">
        <v>0.0516</v>
      </c>
      <c r="E774" s="20">
        <v>0.0365</v>
      </c>
      <c r="F774" s="20">
        <v>0.03912</v>
      </c>
      <c r="G774" s="20">
        <v>0.01208</v>
      </c>
      <c r="H774" s="20">
        <v>0.01732</v>
      </c>
      <c r="I774" s="20" t="s">
        <v>185</v>
      </c>
      <c r="J774" s="20"/>
      <c r="K774" s="86">
        <v>45274.0</v>
      </c>
      <c r="L774" s="89">
        <v>0.9098</v>
      </c>
      <c r="M774" s="89">
        <v>141.94</v>
      </c>
      <c r="N774" s="20"/>
      <c r="O774" s="20"/>
      <c r="P774" s="20"/>
      <c r="Q774" s="20"/>
      <c r="R774" s="20"/>
      <c r="S774" s="86">
        <v>45274.0</v>
      </c>
      <c r="T774" s="20">
        <f t="shared" ref="T774:V774" si="7717">(1+B774)*1</f>
        <v>1.0471</v>
      </c>
      <c r="U774" s="20">
        <f t="shared" si="7717"/>
        <v>1.0495</v>
      </c>
      <c r="V774" s="20">
        <f t="shared" si="7717"/>
        <v>1.0516</v>
      </c>
      <c r="W774" s="91">
        <f t="shared" ref="W774:X774" si="7718">(1+E774)*$L774</f>
        <v>0.9430077</v>
      </c>
      <c r="X774" s="91">
        <f t="shared" si="7718"/>
        <v>0.945391376</v>
      </c>
      <c r="Y774" s="91">
        <f t="shared" ref="Y774:Z774" si="7719">(1+G774)*$M774</f>
        <v>143.6546352</v>
      </c>
      <c r="Z774" s="91">
        <f t="shared" si="7719"/>
        <v>144.3984008</v>
      </c>
      <c r="AA774" s="20"/>
      <c r="AB774" s="86">
        <v>45274.0</v>
      </c>
      <c r="AC774" s="92">
        <f t="shared" ref="AC774:AI774" si="7720">LN(T774/T773)</f>
        <v>-0.002003530699</v>
      </c>
      <c r="AD774" s="92">
        <f t="shared" si="7720"/>
        <v>-0.002379254037</v>
      </c>
      <c r="AE774" s="92">
        <f t="shared" si="7720"/>
        <v>-0.00199496575</v>
      </c>
      <c r="AF774" s="92">
        <f t="shared" si="7720"/>
        <v>-0.01207616983</v>
      </c>
      <c r="AG774" s="92">
        <f t="shared" si="7720"/>
        <v>-0.01196727932</v>
      </c>
      <c r="AH774" s="92">
        <f t="shared" si="7720"/>
        <v>-0.006878971258</v>
      </c>
      <c r="AI774" s="92">
        <f t="shared" si="7720"/>
        <v>-0.007055154338</v>
      </c>
      <c r="AJ774" s="20"/>
      <c r="AK774" s="20">
        <f t="shared" ref="AK774:AQ774" si="7721">AC774*AC774</f>
        <v>0.000004014135263</v>
      </c>
      <c r="AL774" s="20">
        <f t="shared" si="7721"/>
        <v>0.000005660849772</v>
      </c>
      <c r="AM774" s="20">
        <f t="shared" si="7721"/>
        <v>0.000003979888343</v>
      </c>
      <c r="AN774" s="20">
        <f t="shared" si="7721"/>
        <v>0.0001458338778</v>
      </c>
      <c r="AO774" s="20">
        <f t="shared" si="7721"/>
        <v>0.0001432157742</v>
      </c>
      <c r="AP774" s="20">
        <f t="shared" si="7721"/>
        <v>0.00004732024557</v>
      </c>
      <c r="AQ774" s="20">
        <f t="shared" si="7721"/>
        <v>0.00004977520273</v>
      </c>
      <c r="AR774" s="20"/>
      <c r="AS774" s="20">
        <f t="shared" ref="AS774:AX774" si="7722">$AC774*AD774</f>
        <v>0.000004766908505</v>
      </c>
      <c r="AT774" s="20">
        <f t="shared" si="7722"/>
        <v>0.000003996975124</v>
      </c>
      <c r="AU774" s="20">
        <f t="shared" si="7722"/>
        <v>0.00002419497699</v>
      </c>
      <c r="AV774" s="20">
        <f t="shared" si="7722"/>
        <v>0.0000239768115</v>
      </c>
      <c r="AW774" s="20">
        <f t="shared" si="7722"/>
        <v>0.0000137822301</v>
      </c>
      <c r="AX774" s="20">
        <f t="shared" si="7722"/>
        <v>0.0000141352183</v>
      </c>
      <c r="AY774" s="20"/>
      <c r="AZ774" s="20">
        <f t="shared" ref="AZ774:BD774" si="7723">$AD774*AE774</f>
        <v>0.000004746530314</v>
      </c>
      <c r="BA774" s="20">
        <f t="shared" si="7723"/>
        <v>0.00002873227582</v>
      </c>
      <c r="BB774" s="20">
        <f t="shared" si="7723"/>
        <v>0.00002847319762</v>
      </c>
      <c r="BC774" s="20">
        <f t="shared" si="7723"/>
        <v>0.00001636682014</v>
      </c>
      <c r="BD774" s="20">
        <f t="shared" si="7723"/>
        <v>0.00001678600444</v>
      </c>
      <c r="BE774" s="20"/>
      <c r="BF774" s="20">
        <f t="shared" ref="BF774:BI774" si="7724">$AE774*AF774</f>
        <v>0.0000240915452</v>
      </c>
      <c r="BG774" s="20">
        <f t="shared" si="7724"/>
        <v>0.00002387431235</v>
      </c>
      <c r="BH774" s="20">
        <f t="shared" si="7724"/>
        <v>0.00001372331205</v>
      </c>
      <c r="BI774" s="20">
        <f t="shared" si="7724"/>
        <v>0.00001407479126</v>
      </c>
      <c r="BJ774" s="20"/>
      <c r="BK774" s="20">
        <f t="shared" ref="BK774:BM774" si="7725">$AF774*AG774</f>
        <v>0.0001445188974</v>
      </c>
      <c r="BL774" s="20">
        <f t="shared" si="7725"/>
        <v>0.00008307162517</v>
      </c>
      <c r="BM774" s="20">
        <f t="shared" si="7725"/>
        <v>0.00008519924197</v>
      </c>
      <c r="BN774" s="20"/>
      <c r="BO774" s="20">
        <f t="shared" ref="BO774:BP774" si="7726">$AG774*AH774</f>
        <v>0.00008232257046</v>
      </c>
      <c r="BP774" s="20">
        <f t="shared" si="7726"/>
        <v>0.00008443100258</v>
      </c>
      <c r="BQ774" s="20"/>
      <c r="BR774" s="20">
        <f t="shared" si="27"/>
        <v>0.00004853220391</v>
      </c>
      <c r="BS774" s="20"/>
      <c r="BT774" s="20"/>
      <c r="BU774" s="20"/>
      <c r="BV774" s="20"/>
      <c r="BW774" s="20"/>
      <c r="BX774" s="20"/>
      <c r="BY774" s="20"/>
      <c r="BZ774" s="20"/>
      <c r="CA774" s="20"/>
      <c r="CB774" s="20"/>
      <c r="CC774" s="20"/>
      <c r="CD774" s="20"/>
      <c r="CE774" s="20"/>
      <c r="CF774" s="20"/>
      <c r="CG774" s="20"/>
      <c r="CH774" s="20"/>
      <c r="CI774" s="20"/>
      <c r="CJ774" s="20"/>
      <c r="CK774" s="20"/>
      <c r="CL774" s="20"/>
      <c r="CM774" s="20"/>
      <c r="CN774" s="20"/>
      <c r="CO774" s="20"/>
      <c r="CP774" s="20"/>
      <c r="CQ774" s="20"/>
      <c r="CR774" s="20"/>
      <c r="CS774" s="20"/>
      <c r="CT774" s="20"/>
      <c r="CU774" s="20"/>
      <c r="CV774" s="20"/>
      <c r="CW774" s="20"/>
      <c r="CX774" s="20"/>
      <c r="CY774" s="20"/>
      <c r="CZ774" s="20"/>
      <c r="DA774" s="20"/>
      <c r="DB774" s="20"/>
      <c r="DC774" s="20"/>
      <c r="DD774" s="20"/>
      <c r="DE774" s="20"/>
    </row>
    <row r="775" ht="15.75" customHeight="1">
      <c r="A775" s="86">
        <v>45275.0</v>
      </c>
      <c r="B775" s="490">
        <v>0.04650000000000001</v>
      </c>
      <c r="C775" s="490">
        <v>0.0492</v>
      </c>
      <c r="D775" s="490">
        <v>0.0512</v>
      </c>
      <c r="E775" s="20">
        <v>0.03621</v>
      </c>
      <c r="F775" s="20">
        <v>0.03895</v>
      </c>
      <c r="G775" s="20">
        <v>0.01229</v>
      </c>
      <c r="H775" s="20">
        <v>0.01756</v>
      </c>
      <c r="I775" s="20" t="s">
        <v>185</v>
      </c>
      <c r="J775" s="20"/>
      <c r="K775" s="86">
        <v>45275.0</v>
      </c>
      <c r="L775" s="89">
        <v>0.9181</v>
      </c>
      <c r="M775" s="89">
        <v>142.32</v>
      </c>
      <c r="N775" s="20"/>
      <c r="O775" s="20"/>
      <c r="P775" s="20"/>
      <c r="Q775" s="20"/>
      <c r="R775" s="20"/>
      <c r="S775" s="86">
        <v>45275.0</v>
      </c>
      <c r="T775" s="20">
        <f t="shared" ref="T775:V775" si="7727">(1+B775)*1</f>
        <v>1.0465</v>
      </c>
      <c r="U775" s="20">
        <f t="shared" si="7727"/>
        <v>1.0492</v>
      </c>
      <c r="V775" s="20">
        <f t="shared" si="7727"/>
        <v>1.0512</v>
      </c>
      <c r="W775" s="91">
        <f t="shared" ref="W775:X775" si="7728">(1+E775)*$L775</f>
        <v>0.951344401</v>
      </c>
      <c r="X775" s="91">
        <f t="shared" si="7728"/>
        <v>0.953859995</v>
      </c>
      <c r="Y775" s="91">
        <f t="shared" ref="Y775:Z775" si="7729">(1+G775)*$M775</f>
        <v>144.0691128</v>
      </c>
      <c r="Z775" s="91">
        <f t="shared" si="7729"/>
        <v>144.8191392</v>
      </c>
      <c r="AA775" s="20"/>
      <c r="AB775" s="86">
        <v>45275.0</v>
      </c>
      <c r="AC775" s="92">
        <f t="shared" ref="AC775:AI775" si="7730">LN(T775/T774)</f>
        <v>-0.0005731754074</v>
      </c>
      <c r="AD775" s="92">
        <f t="shared" si="7730"/>
        <v>-0.000285891268</v>
      </c>
      <c r="AE775" s="92">
        <f t="shared" si="7730"/>
        <v>-0.0003804451254</v>
      </c>
      <c r="AF775" s="92">
        <f t="shared" si="7730"/>
        <v>0.008801695119</v>
      </c>
      <c r="AG775" s="92">
        <f t="shared" si="7730"/>
        <v>0.008917908661</v>
      </c>
      <c r="AH775" s="92">
        <f t="shared" si="7730"/>
        <v>0.002881082216</v>
      </c>
      <c r="AI775" s="92">
        <f t="shared" si="7730"/>
        <v>0.002909496407</v>
      </c>
      <c r="AJ775" s="20"/>
      <c r="AK775" s="20">
        <f t="shared" ref="AK775:AQ775" si="7731">AC775*AC775</f>
        <v>0.0000003285300476</v>
      </c>
      <c r="AL775" s="20">
        <f t="shared" si="7731"/>
        <v>0.0000000817338171</v>
      </c>
      <c r="AM775" s="20">
        <f t="shared" si="7731"/>
        <v>0.0000001447384934</v>
      </c>
      <c r="AN775" s="20">
        <f t="shared" si="7731"/>
        <v>0.00007746983696</v>
      </c>
      <c r="AO775" s="20">
        <f t="shared" si="7731"/>
        <v>0.00007952909488</v>
      </c>
      <c r="AP775" s="20">
        <f t="shared" si="7731"/>
        <v>0.000008300634734</v>
      </c>
      <c r="AQ775" s="20">
        <f t="shared" si="7731"/>
        <v>0.000008465169345</v>
      </c>
      <c r="AR775" s="20"/>
      <c r="AS775" s="20">
        <f t="shared" ref="AS775:AX775" si="7732">$AC775*AD775</f>
        <v>0.000000163865844</v>
      </c>
      <c r="AT775" s="20">
        <f t="shared" si="7732"/>
        <v>0.0000002180617897</v>
      </c>
      <c r="AU775" s="20">
        <f t="shared" si="7732"/>
        <v>-0.000005044915185</v>
      </c>
      <c r="AV775" s="20">
        <f t="shared" si="7732"/>
        <v>-0.000005111525929</v>
      </c>
      <c r="AW775" s="20">
        <f t="shared" si="7732"/>
        <v>-0.000001651365473</v>
      </c>
      <c r="AX775" s="20">
        <f t="shared" si="7732"/>
        <v>-0.000001667651789</v>
      </c>
      <c r="AY775" s="20"/>
      <c r="AZ775" s="20">
        <f t="shared" ref="AZ775:BD775" si="7733">$AD775*AE775</f>
        <v>0.0000001087659393</v>
      </c>
      <c r="BA775" s="20">
        <f t="shared" si="7733"/>
        <v>-0.000002516327778</v>
      </c>
      <c r="BB775" s="20">
        <f t="shared" si="7733"/>
        <v>-0.000002549552215</v>
      </c>
      <c r="BC775" s="20">
        <f t="shared" si="7733"/>
        <v>-0.0000008236762478</v>
      </c>
      <c r="BD775" s="20">
        <f t="shared" si="7733"/>
        <v>-0.0000008317996171</v>
      </c>
      <c r="BE775" s="20"/>
      <c r="BF775" s="20">
        <f t="shared" ref="BF775:BI775" si="7734">$AE775*AF775</f>
        <v>-0.000003348562003</v>
      </c>
      <c r="BG775" s="20">
        <f t="shared" si="7734"/>
        <v>-0.000003392774879</v>
      </c>
      <c r="BH775" s="20">
        <f t="shared" si="7734"/>
        <v>-0.000001096093685</v>
      </c>
      <c r="BI775" s="20">
        <f t="shared" si="7734"/>
        <v>-0.000001106903726</v>
      </c>
      <c r="BJ775" s="20"/>
      <c r="BK775" s="20">
        <f t="shared" ref="BK775:BM775" si="7735">$AF775*AG775</f>
        <v>0.00007849271313</v>
      </c>
      <c r="BL775" s="20">
        <f t="shared" si="7735"/>
        <v>0.00002535840727</v>
      </c>
      <c r="BM775" s="20">
        <f t="shared" si="7735"/>
        <v>0.00002560850033</v>
      </c>
      <c r="BN775" s="20"/>
      <c r="BO775" s="20">
        <f t="shared" ref="BO775:BP775" si="7736">$AG775*AH775</f>
        <v>0.00002569322804</v>
      </c>
      <c r="BP775" s="20">
        <f t="shared" si="7736"/>
        <v>0.00002594662321</v>
      </c>
      <c r="BQ775" s="20"/>
      <c r="BR775" s="20">
        <f t="shared" si="27"/>
        <v>0.000008382498356</v>
      </c>
      <c r="BS775" s="20"/>
      <c r="BT775" s="20"/>
      <c r="BU775" s="20"/>
      <c r="BV775" s="20"/>
      <c r="BW775" s="20"/>
      <c r="BX775" s="20"/>
      <c r="BY775" s="20"/>
      <c r="BZ775" s="20"/>
      <c r="CA775" s="20"/>
      <c r="CB775" s="20"/>
      <c r="CC775" s="20"/>
      <c r="CD775" s="20"/>
      <c r="CE775" s="20"/>
      <c r="CF775" s="20"/>
      <c r="CG775" s="20"/>
      <c r="CH775" s="20"/>
      <c r="CI775" s="20"/>
      <c r="CJ775" s="20"/>
      <c r="CK775" s="20"/>
      <c r="CL775" s="20"/>
      <c r="CM775" s="20"/>
      <c r="CN775" s="20"/>
      <c r="CO775" s="20"/>
      <c r="CP775" s="20"/>
      <c r="CQ775" s="20"/>
      <c r="CR775" s="20"/>
      <c r="CS775" s="20"/>
      <c r="CT775" s="20"/>
      <c r="CU775" s="20"/>
      <c r="CV775" s="20"/>
      <c r="CW775" s="20"/>
      <c r="CX775" s="20"/>
      <c r="CY775" s="20"/>
      <c r="CZ775" s="20"/>
      <c r="DA775" s="20"/>
      <c r="DB775" s="20"/>
      <c r="DC775" s="20"/>
      <c r="DD775" s="20"/>
      <c r="DE775" s="20"/>
    </row>
    <row r="776" ht="15.75" customHeight="1">
      <c r="A776" s="86">
        <v>45278.0</v>
      </c>
      <c r="B776" s="490">
        <v>0.0463</v>
      </c>
      <c r="C776" s="490">
        <v>0.0489</v>
      </c>
      <c r="D776" s="490">
        <v>0.0507</v>
      </c>
      <c r="E776" s="20">
        <v>0.03603</v>
      </c>
      <c r="F776" s="20">
        <v>0.038849999999999996</v>
      </c>
      <c r="G776" s="20">
        <v>0.012110000000000001</v>
      </c>
      <c r="H776" s="20">
        <v>0.0173</v>
      </c>
      <c r="I776" s="20" t="s">
        <v>185</v>
      </c>
      <c r="J776" s="20"/>
      <c r="K776" s="86">
        <v>45278.0</v>
      </c>
      <c r="L776" s="89">
        <v>0.9155</v>
      </c>
      <c r="M776" s="89">
        <v>142.81</v>
      </c>
      <c r="N776" s="20"/>
      <c r="O776" s="20"/>
      <c r="P776" s="20"/>
      <c r="Q776" s="20"/>
      <c r="R776" s="20"/>
      <c r="S776" s="86">
        <v>45278.0</v>
      </c>
      <c r="T776" s="20">
        <f t="shared" ref="T776:V776" si="7737">(1+B776)*1</f>
        <v>1.0463</v>
      </c>
      <c r="U776" s="20">
        <f t="shared" si="7737"/>
        <v>1.0489</v>
      </c>
      <c r="V776" s="20">
        <f t="shared" si="7737"/>
        <v>1.0507</v>
      </c>
      <c r="W776" s="91">
        <f t="shared" ref="W776:X776" si="7738">(1+E776)*$L776</f>
        <v>0.948485465</v>
      </c>
      <c r="X776" s="91">
        <f t="shared" si="7738"/>
        <v>0.951067175</v>
      </c>
      <c r="Y776" s="91">
        <f t="shared" ref="Y776:Z776" si="7739">(1+G776)*$M776</f>
        <v>144.5394291</v>
      </c>
      <c r="Z776" s="91">
        <f t="shared" si="7739"/>
        <v>145.280613</v>
      </c>
      <c r="AA776" s="20"/>
      <c r="AB776" s="86">
        <v>45278.0</v>
      </c>
      <c r="AC776" s="92">
        <f t="shared" ref="AC776:AI776" si="7740">LN(T776/T775)</f>
        <v>-0.0001911314991</v>
      </c>
      <c r="AD776" s="92">
        <f t="shared" si="7740"/>
        <v>-0.0002859730252</v>
      </c>
      <c r="AE776" s="92">
        <f t="shared" si="7740"/>
        <v>-0.0004757600356</v>
      </c>
      <c r="AF776" s="92">
        <f t="shared" si="7740"/>
        <v>-0.003009678087</v>
      </c>
      <c r="AG776" s="92">
        <f t="shared" si="7740"/>
        <v>-0.00293220869</v>
      </c>
      <c r="AH776" s="92">
        <f t="shared" si="7740"/>
        <v>0.003259201639</v>
      </c>
      <c r="AI776" s="92">
        <f t="shared" si="7740"/>
        <v>0.00318148627</v>
      </c>
      <c r="AJ776" s="20"/>
      <c r="AK776" s="20">
        <f t="shared" ref="AK776:AQ776" si="7741">AC776*AC776</f>
        <v>0.00000003653124993</v>
      </c>
      <c r="AL776" s="20">
        <f t="shared" si="7741"/>
        <v>0.00000008178057112</v>
      </c>
      <c r="AM776" s="20">
        <f t="shared" si="7741"/>
        <v>0.0000002263476115</v>
      </c>
      <c r="AN776" s="20">
        <f t="shared" si="7741"/>
        <v>0.000009058162185</v>
      </c>
      <c r="AO776" s="20">
        <f t="shared" si="7741"/>
        <v>0.000008597847803</v>
      </c>
      <c r="AP776" s="20">
        <f t="shared" si="7741"/>
        <v>0.00001062239532</v>
      </c>
      <c r="AQ776" s="20">
        <f t="shared" si="7741"/>
        <v>0.00001012185488</v>
      </c>
      <c r="AR776" s="20"/>
      <c r="AS776" s="20">
        <f t="shared" ref="AS776:AX776" si="7742">$AC776*AD776</f>
        <v>0.00000005465845299</v>
      </c>
      <c r="AT776" s="20">
        <f t="shared" si="7742"/>
        <v>0.0000000909327288</v>
      </c>
      <c r="AU776" s="20">
        <f t="shared" si="7742"/>
        <v>0.0000005752442844</v>
      </c>
      <c r="AV776" s="20">
        <f t="shared" si="7742"/>
        <v>0.0000005604374425</v>
      </c>
      <c r="AW776" s="20">
        <f t="shared" si="7742"/>
        <v>-0.0000006229360949</v>
      </c>
      <c r="AX776" s="20">
        <f t="shared" si="7742"/>
        <v>-0.00000060808224</v>
      </c>
      <c r="AY776" s="20"/>
      <c r="AZ776" s="20">
        <f t="shared" ref="AZ776:BD776" si="7743">$AD776*AE776</f>
        <v>0.0000001360545366</v>
      </c>
      <c r="BA776" s="20">
        <f t="shared" si="7743"/>
        <v>0.0000008606867472</v>
      </c>
      <c r="BB776" s="20">
        <f t="shared" si="7743"/>
        <v>0.0000008385325895</v>
      </c>
      <c r="BC776" s="20">
        <f t="shared" si="7743"/>
        <v>-0.0000009320437522</v>
      </c>
      <c r="BD776" s="20">
        <f t="shared" si="7743"/>
        <v>-0.0000009098192531</v>
      </c>
      <c r="BE776" s="20"/>
      <c r="BF776" s="20">
        <f t="shared" ref="BF776:BI776" si="7744">$AE776*AF776</f>
        <v>0.000001431884554</v>
      </c>
      <c r="BG776" s="20">
        <f t="shared" si="7744"/>
        <v>0.000001395027711</v>
      </c>
      <c r="BH776" s="20">
        <f t="shared" si="7744"/>
        <v>-0.000001550597888</v>
      </c>
      <c r="BI776" s="20">
        <f t="shared" si="7744"/>
        <v>-0.000001513624021</v>
      </c>
      <c r="BJ776" s="20"/>
      <c r="BK776" s="20">
        <f t="shared" ref="BK776:BM776" si="7745">$AF776*AG776</f>
        <v>0.00000882500424</v>
      </c>
      <c r="BL776" s="20">
        <f t="shared" si="7745"/>
        <v>-0.000009809147751</v>
      </c>
      <c r="BM776" s="20">
        <f t="shared" si="7745"/>
        <v>-0.000009575249509</v>
      </c>
      <c r="BN776" s="20"/>
      <c r="BO776" s="20">
        <f t="shared" ref="BO776:BP776" si="7746">$AG776*AH776</f>
        <v>-0.000009556659367</v>
      </c>
      <c r="BP776" s="20">
        <f t="shared" si="7746"/>
        <v>-0.000009328781688</v>
      </c>
      <c r="BQ776" s="20"/>
      <c r="BR776" s="20">
        <f t="shared" si="27"/>
        <v>0.00001036910526</v>
      </c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/>
      <c r="CP776" s="20"/>
      <c r="CQ776" s="20"/>
      <c r="CR776" s="20"/>
      <c r="CS776" s="20"/>
      <c r="CT776" s="20"/>
      <c r="CU776" s="20"/>
      <c r="CV776" s="20"/>
      <c r="CW776" s="20"/>
      <c r="CX776" s="20"/>
      <c r="CY776" s="20"/>
      <c r="CZ776" s="20"/>
      <c r="DA776" s="20"/>
      <c r="DB776" s="20"/>
      <c r="DC776" s="20"/>
      <c r="DD776" s="20"/>
      <c r="DE776" s="20"/>
    </row>
    <row r="777" ht="15.75" customHeight="1">
      <c r="A777" s="86">
        <v>45279.0</v>
      </c>
      <c r="B777" s="490">
        <v>0.0464</v>
      </c>
      <c r="C777" s="490">
        <v>0.0489</v>
      </c>
      <c r="D777" s="490">
        <v>0.0508</v>
      </c>
      <c r="E777" s="20">
        <v>0.03593</v>
      </c>
      <c r="F777" s="20">
        <v>0.038900000000000004</v>
      </c>
      <c r="G777" s="20">
        <v>0.01175</v>
      </c>
      <c r="H777" s="20">
        <v>0.016479999999999998</v>
      </c>
      <c r="I777" s="20" t="s">
        <v>185</v>
      </c>
      <c r="J777" s="20"/>
      <c r="K777" s="86">
        <v>45279.0</v>
      </c>
      <c r="L777" s="89">
        <v>0.9107</v>
      </c>
      <c r="M777" s="89">
        <v>143.85</v>
      </c>
      <c r="N777" s="20"/>
      <c r="O777" s="20"/>
      <c r="P777" s="20"/>
      <c r="Q777" s="20"/>
      <c r="R777" s="20"/>
      <c r="S777" s="86">
        <v>45279.0</v>
      </c>
      <c r="T777" s="20">
        <f t="shared" ref="T777:V777" si="7747">(1+B777)*1</f>
        <v>1.0464</v>
      </c>
      <c r="U777" s="20">
        <f t="shared" si="7747"/>
        <v>1.0489</v>
      </c>
      <c r="V777" s="20">
        <f t="shared" si="7747"/>
        <v>1.0508</v>
      </c>
      <c r="W777" s="91">
        <f t="shared" ref="W777:X777" si="7748">(1+E777)*$L777</f>
        <v>0.943421451</v>
      </c>
      <c r="X777" s="91">
        <f t="shared" si="7748"/>
        <v>0.94612623</v>
      </c>
      <c r="Y777" s="91">
        <f t="shared" ref="Y777:Z777" si="7749">(1+G777)*$M777</f>
        <v>145.5402375</v>
      </c>
      <c r="Z777" s="91">
        <f t="shared" si="7749"/>
        <v>146.220648</v>
      </c>
      <c r="AA777" s="20"/>
      <c r="AB777" s="86">
        <v>45279.0</v>
      </c>
      <c r="AC777" s="92">
        <f t="shared" ref="AC777:AI777" si="7750">LN(T777/T776)</f>
        <v>0.00009557031593</v>
      </c>
      <c r="AD777" s="92">
        <f t="shared" si="7750"/>
        <v>0</v>
      </c>
      <c r="AE777" s="92">
        <f t="shared" si="7750"/>
        <v>0.00009517011666</v>
      </c>
      <c r="AF777" s="92">
        <f t="shared" si="7750"/>
        <v>-0.005353356501</v>
      </c>
      <c r="AG777" s="92">
        <f t="shared" si="7750"/>
        <v>-0.005208700555</v>
      </c>
      <c r="AH777" s="92">
        <f t="shared" si="7750"/>
        <v>0.006900258696</v>
      </c>
      <c r="AI777" s="92">
        <f t="shared" si="7750"/>
        <v>0.006449634251</v>
      </c>
      <c r="AJ777" s="20"/>
      <c r="AK777" s="20">
        <f t="shared" ref="AK777:AQ777" si="7751">AC777*AC777</f>
        <v>0.000000009133685287</v>
      </c>
      <c r="AL777" s="20">
        <f t="shared" si="7751"/>
        <v>0</v>
      </c>
      <c r="AM777" s="20">
        <f t="shared" si="7751"/>
        <v>0.000000009057351104</v>
      </c>
      <c r="AN777" s="20">
        <f t="shared" si="7751"/>
        <v>0.00002865842583</v>
      </c>
      <c r="AO777" s="20">
        <f t="shared" si="7751"/>
        <v>0.00002713056147</v>
      </c>
      <c r="AP777" s="20">
        <f t="shared" si="7751"/>
        <v>0.00004761357007</v>
      </c>
      <c r="AQ777" s="20">
        <f t="shared" si="7751"/>
        <v>0.00004159778197</v>
      </c>
      <c r="AR777" s="20"/>
      <c r="AS777" s="20">
        <f t="shared" ref="AS777:AX777" si="7752">$AC777*AD777</f>
        <v>0</v>
      </c>
      <c r="AT777" s="20">
        <f t="shared" si="7752"/>
        <v>0.000000009095438116</v>
      </c>
      <c r="AU777" s="20">
        <f t="shared" si="7752"/>
        <v>-0.0000005116219721</v>
      </c>
      <c r="AV777" s="20">
        <f t="shared" si="7752"/>
        <v>-0.0000004977971576</v>
      </c>
      <c r="AW777" s="20">
        <f t="shared" si="7752"/>
        <v>0.0000006594599036</v>
      </c>
      <c r="AX777" s="20">
        <f t="shared" si="7752"/>
        <v>0.000000616393583</v>
      </c>
      <c r="AY777" s="20"/>
      <c r="AZ777" s="20">
        <f t="shared" ref="AZ777:BD777" si="7753">$AD777*AE777</f>
        <v>0</v>
      </c>
      <c r="BA777" s="20">
        <f t="shared" si="7753"/>
        <v>0</v>
      </c>
      <c r="BB777" s="20">
        <f t="shared" si="7753"/>
        <v>0</v>
      </c>
      <c r="BC777" s="20">
        <f t="shared" si="7753"/>
        <v>0</v>
      </c>
      <c r="BD777" s="20">
        <f t="shared" si="7753"/>
        <v>0</v>
      </c>
      <c r="BE777" s="20"/>
      <c r="BF777" s="20">
        <f t="shared" ref="BF777:BI777" si="7754">$AE777*AF777</f>
        <v>-0.0000005094795627</v>
      </c>
      <c r="BG777" s="20">
        <f t="shared" si="7754"/>
        <v>-0.0000004957126395</v>
      </c>
      <c r="BH777" s="20">
        <f t="shared" si="7754"/>
        <v>0.0000006566984251</v>
      </c>
      <c r="BI777" s="20">
        <f t="shared" si="7754"/>
        <v>0.0000006138124441</v>
      </c>
      <c r="BJ777" s="20"/>
      <c r="BK777" s="20">
        <f t="shared" ref="BK777:BM777" si="7755">$AF777*AG777</f>
        <v>0.00002788403098</v>
      </c>
      <c r="BL777" s="20">
        <f t="shared" si="7755"/>
        <v>-0.00003693954475</v>
      </c>
      <c r="BM777" s="20">
        <f t="shared" si="7755"/>
        <v>-0.00003452719145</v>
      </c>
      <c r="BN777" s="20"/>
      <c r="BO777" s="20">
        <f t="shared" ref="BO777:BP777" si="7756">$AG777*AH777</f>
        <v>-0.0000359413813</v>
      </c>
      <c r="BP777" s="20">
        <f t="shared" si="7756"/>
        <v>-0.0000335942135</v>
      </c>
      <c r="BQ777" s="20"/>
      <c r="BR777" s="20">
        <f t="shared" si="27"/>
        <v>0.00004450414483</v>
      </c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/>
      <c r="CP777" s="20"/>
      <c r="CQ777" s="20"/>
      <c r="CR777" s="20"/>
      <c r="CS777" s="20"/>
      <c r="CT777" s="20"/>
      <c r="CU777" s="20"/>
      <c r="CV777" s="20"/>
      <c r="CW777" s="20"/>
      <c r="CX777" s="20"/>
      <c r="CY777" s="20"/>
      <c r="CZ777" s="20"/>
      <c r="DA777" s="20"/>
      <c r="DB777" s="20"/>
      <c r="DC777" s="20"/>
      <c r="DD777" s="20"/>
      <c r="DE777" s="20"/>
    </row>
    <row r="778" ht="15.75" customHeight="1">
      <c r="A778" s="86">
        <v>45280.0</v>
      </c>
      <c r="B778" s="490">
        <v>0.0463</v>
      </c>
      <c r="C778" s="490">
        <v>0.0489</v>
      </c>
      <c r="D778" s="490">
        <v>0.0506</v>
      </c>
      <c r="E778" s="20">
        <v>0.03583</v>
      </c>
      <c r="F778" s="20">
        <v>0.03904</v>
      </c>
      <c r="G778" s="20">
        <v>0.01141</v>
      </c>
      <c r="H778" s="20">
        <v>0.01627</v>
      </c>
      <c r="I778" s="20" t="s">
        <v>185</v>
      </c>
      <c r="J778" s="20"/>
      <c r="K778" s="86">
        <v>45280.0</v>
      </c>
      <c r="L778" s="89">
        <v>0.9141</v>
      </c>
      <c r="M778" s="89">
        <v>143.59</v>
      </c>
      <c r="N778" s="20"/>
      <c r="O778" s="20"/>
      <c r="P778" s="20"/>
      <c r="Q778" s="20"/>
      <c r="R778" s="20"/>
      <c r="S778" s="86">
        <v>45280.0</v>
      </c>
      <c r="T778" s="20">
        <f t="shared" ref="T778:V778" si="7757">(1+B778)*1</f>
        <v>1.0463</v>
      </c>
      <c r="U778" s="20">
        <f t="shared" si="7757"/>
        <v>1.0489</v>
      </c>
      <c r="V778" s="20">
        <f t="shared" si="7757"/>
        <v>1.0506</v>
      </c>
      <c r="W778" s="91">
        <f t="shared" ref="W778:X778" si="7758">(1+E778)*$L778</f>
        <v>0.946852203</v>
      </c>
      <c r="X778" s="91">
        <f t="shared" si="7758"/>
        <v>0.949786464</v>
      </c>
      <c r="Y778" s="91">
        <f t="shared" ref="Y778:Z778" si="7759">(1+G778)*$M778</f>
        <v>145.2283619</v>
      </c>
      <c r="Z778" s="91">
        <f t="shared" si="7759"/>
        <v>145.9262093</v>
      </c>
      <c r="AA778" s="20"/>
      <c r="AB778" s="86">
        <v>45280.0</v>
      </c>
      <c r="AC778" s="92">
        <f t="shared" ref="AC778:AI778" si="7760">LN(T778/T777)</f>
        <v>-0.00009557031593</v>
      </c>
      <c r="AD778" s="92">
        <f t="shared" si="7760"/>
        <v>0</v>
      </c>
      <c r="AE778" s="92">
        <f t="shared" si="7760"/>
        <v>-0.0001903492915</v>
      </c>
      <c r="AF778" s="92">
        <f t="shared" si="7760"/>
        <v>0.003629903808</v>
      </c>
      <c r="AG778" s="92">
        <f t="shared" si="7760"/>
        <v>0.003861188924</v>
      </c>
      <c r="AH778" s="92">
        <f t="shared" si="7760"/>
        <v>-0.002145181565</v>
      </c>
      <c r="AI778" s="92">
        <f t="shared" si="7760"/>
        <v>-0.002015690344</v>
      </c>
      <c r="AJ778" s="20"/>
      <c r="AK778" s="20">
        <f t="shared" ref="AK778:AQ778" si="7761">AC778*AC778</f>
        <v>0.000000009133685287</v>
      </c>
      <c r="AL778" s="20">
        <f t="shared" si="7761"/>
        <v>0</v>
      </c>
      <c r="AM778" s="20">
        <f t="shared" si="7761"/>
        <v>0.00000003623285278</v>
      </c>
      <c r="AN778" s="20">
        <f t="shared" si="7761"/>
        <v>0.00001317620165</v>
      </c>
      <c r="AO778" s="20">
        <f t="shared" si="7761"/>
        <v>0.00001490877991</v>
      </c>
      <c r="AP778" s="20">
        <f t="shared" si="7761"/>
        <v>0.000004601803948</v>
      </c>
      <c r="AQ778" s="20">
        <f t="shared" si="7761"/>
        <v>0.000004063007564</v>
      </c>
      <c r="AR778" s="20"/>
      <c r="AS778" s="20">
        <f t="shared" ref="AS778:AX778" si="7762">$AC778*AD778</f>
        <v>0</v>
      </c>
      <c r="AT778" s="20">
        <f t="shared" si="7762"/>
        <v>0.00000001819174193</v>
      </c>
      <c r="AU778" s="20">
        <f t="shared" si="7762"/>
        <v>-0.0000003469110537</v>
      </c>
      <c r="AV778" s="20">
        <f t="shared" si="7762"/>
        <v>-0.0000003690150453</v>
      </c>
      <c r="AW778" s="20">
        <f t="shared" si="7762"/>
        <v>0.0000002050156799</v>
      </c>
      <c r="AX778" s="20">
        <f t="shared" si="7762"/>
        <v>0.000000192640163</v>
      </c>
      <c r="AY778" s="20"/>
      <c r="AZ778" s="20">
        <f t="shared" ref="AZ778:BD778" si="7763">$AD778*AE778</f>
        <v>0</v>
      </c>
      <c r="BA778" s="20">
        <f t="shared" si="7763"/>
        <v>0</v>
      </c>
      <c r="BB778" s="20">
        <f t="shared" si="7763"/>
        <v>0</v>
      </c>
      <c r="BC778" s="20">
        <f t="shared" si="7763"/>
        <v>0</v>
      </c>
      <c r="BD778" s="20">
        <f t="shared" si="7763"/>
        <v>0</v>
      </c>
      <c r="BE778" s="20"/>
      <c r="BF778" s="20">
        <f t="shared" ref="BF778:BI778" si="7764">$AE778*AF778</f>
        <v>-0.0000006909496181</v>
      </c>
      <c r="BG778" s="20">
        <f t="shared" si="7764"/>
        <v>-0.0000007349745761</v>
      </c>
      <c r="BH778" s="20">
        <f t="shared" si="7764"/>
        <v>0.0000004083337911</v>
      </c>
      <c r="BI778" s="20">
        <f t="shared" si="7764"/>
        <v>0.000000383685229</v>
      </c>
      <c r="BJ778" s="20"/>
      <c r="BK778" s="20">
        <f t="shared" ref="BK778:BM778" si="7765">$AF778*AG778</f>
        <v>0.00001401574438</v>
      </c>
      <c r="BL778" s="20">
        <f t="shared" si="7765"/>
        <v>-0.000007786802732</v>
      </c>
      <c r="BM778" s="20">
        <f t="shared" si="7765"/>
        <v>-0.000007316762056</v>
      </c>
      <c r="BN778" s="20"/>
      <c r="BO778" s="20">
        <f t="shared" ref="BO778:BP778" si="7766">$AG778*AH778</f>
        <v>-0.0000082829513</v>
      </c>
      <c r="BP778" s="20">
        <f t="shared" si="7766"/>
        <v>-0.000007782961232</v>
      </c>
      <c r="BQ778" s="20"/>
      <c r="BR778" s="20">
        <f t="shared" si="27"/>
        <v>0.000004324021768</v>
      </c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/>
      <c r="CP778" s="20"/>
      <c r="CQ778" s="20"/>
      <c r="CR778" s="20"/>
      <c r="CS778" s="20"/>
      <c r="CT778" s="20"/>
      <c r="CU778" s="20"/>
      <c r="CV778" s="20"/>
      <c r="CW778" s="20"/>
      <c r="CX778" s="20"/>
      <c r="CY778" s="20"/>
      <c r="CZ778" s="20"/>
      <c r="DA778" s="20"/>
      <c r="DB778" s="20"/>
      <c r="DC778" s="20"/>
      <c r="DD778" s="20"/>
      <c r="DE778" s="20"/>
    </row>
    <row r="779" ht="15.75" customHeight="1">
      <c r="A779" s="86">
        <v>45281.0</v>
      </c>
      <c r="B779" s="490">
        <v>0.0461</v>
      </c>
      <c r="C779" s="490">
        <v>0.048600000000000004</v>
      </c>
      <c r="D779" s="490">
        <v>0.050499999999999996</v>
      </c>
      <c r="E779" s="20">
        <v>0.03583</v>
      </c>
      <c r="F779" s="20">
        <v>0.03877</v>
      </c>
      <c r="G779" s="20">
        <v>0.011399999999999999</v>
      </c>
      <c r="H779" s="20">
        <v>0.01631</v>
      </c>
      <c r="I779" s="20" t="s">
        <v>185</v>
      </c>
      <c r="J779" s="20"/>
      <c r="K779" s="86">
        <v>45281.0</v>
      </c>
      <c r="L779" s="89">
        <v>0.9082</v>
      </c>
      <c r="M779" s="89">
        <v>142.14</v>
      </c>
      <c r="N779" s="20"/>
      <c r="O779" s="20"/>
      <c r="P779" s="20"/>
      <c r="Q779" s="20"/>
      <c r="R779" s="20"/>
      <c r="S779" s="86">
        <v>45281.0</v>
      </c>
      <c r="T779" s="20">
        <f t="shared" ref="T779:V779" si="7767">(1+B779)*1</f>
        <v>1.0461</v>
      </c>
      <c r="U779" s="20">
        <f t="shared" si="7767"/>
        <v>1.0486</v>
      </c>
      <c r="V779" s="20">
        <f t="shared" si="7767"/>
        <v>1.0505</v>
      </c>
      <c r="W779" s="91">
        <f t="shared" ref="W779:X779" si="7768">(1+E779)*$L779</f>
        <v>0.940740806</v>
      </c>
      <c r="X779" s="91">
        <f t="shared" si="7768"/>
        <v>0.943410914</v>
      </c>
      <c r="Y779" s="91">
        <f t="shared" ref="Y779:Z779" si="7769">(1+G779)*$M779</f>
        <v>143.760396</v>
      </c>
      <c r="Z779" s="91">
        <f t="shared" si="7769"/>
        <v>144.4583034</v>
      </c>
      <c r="AA779" s="20"/>
      <c r="AB779" s="86">
        <v>45281.0</v>
      </c>
      <c r="AC779" s="92">
        <f t="shared" ref="AC779:AI779" si="7770">LN(T779/T778)</f>
        <v>-0.0001911680373</v>
      </c>
      <c r="AD779" s="92">
        <f t="shared" si="7770"/>
        <v>-0.0002860548291</v>
      </c>
      <c r="AE779" s="92">
        <f t="shared" si="7770"/>
        <v>-0.00009518823481</v>
      </c>
      <c r="AF779" s="92">
        <f t="shared" si="7770"/>
        <v>-0.006475355996</v>
      </c>
      <c r="AG779" s="92">
        <f t="shared" si="7770"/>
        <v>-0.006735245015</v>
      </c>
      <c r="AH779" s="92">
        <f t="shared" si="7770"/>
        <v>-0.01015941614</v>
      </c>
      <c r="AI779" s="92">
        <f t="shared" si="7770"/>
        <v>-0.01011017006</v>
      </c>
      <c r="AJ779" s="20"/>
      <c r="AK779" s="20">
        <f t="shared" ref="AK779:AQ779" si="7771">AC779*AC779</f>
        <v>0.00000003654521848</v>
      </c>
      <c r="AL779" s="20">
        <f t="shared" si="7771"/>
        <v>0.00000008182736527</v>
      </c>
      <c r="AM779" s="20">
        <f t="shared" si="7771"/>
        <v>0.000000009060800045</v>
      </c>
      <c r="AN779" s="20">
        <f t="shared" si="7771"/>
        <v>0.00004193023527</v>
      </c>
      <c r="AO779" s="20">
        <f t="shared" si="7771"/>
        <v>0.00004536352541</v>
      </c>
      <c r="AP779" s="20">
        <f t="shared" si="7771"/>
        <v>0.0001032137364</v>
      </c>
      <c r="AQ779" s="20">
        <f t="shared" si="7771"/>
        <v>0.0001022155387</v>
      </c>
      <c r="AR779" s="20"/>
      <c r="AS779" s="20">
        <f t="shared" ref="AS779:AX779" si="7772">$AC779*AD779</f>
        <v>0.00000005468454024</v>
      </c>
      <c r="AT779" s="20">
        <f t="shared" si="7772"/>
        <v>0.00000001819694802</v>
      </c>
      <c r="AU779" s="20">
        <f t="shared" si="7772"/>
        <v>0.000001237881096</v>
      </c>
      <c r="AV779" s="20">
        <f t="shared" si="7772"/>
        <v>0.00000128756357</v>
      </c>
      <c r="AW779" s="20">
        <f t="shared" si="7772"/>
        <v>0.000001942155644</v>
      </c>
      <c r="AX779" s="20">
        <f t="shared" si="7772"/>
        <v>0.000001932741368</v>
      </c>
      <c r="AY779" s="20"/>
      <c r="AZ779" s="20">
        <f t="shared" ref="AZ779:BD779" si="7773">$AD779*AE779</f>
        <v>0.00000002722905424</v>
      </c>
      <c r="BA779" s="20">
        <f t="shared" si="7773"/>
        <v>0.000001852306853</v>
      </c>
      <c r="BB779" s="20">
        <f t="shared" si="7773"/>
        <v>0.000001926649362</v>
      </c>
      <c r="BC779" s="20">
        <f t="shared" si="7773"/>
        <v>0.000002906150049</v>
      </c>
      <c r="BD779" s="20">
        <f t="shared" si="7773"/>
        <v>0.00000289206297</v>
      </c>
      <c r="BE779" s="20"/>
      <c r="BF779" s="20">
        <f t="shared" ref="BF779:BI779" si="7774">$AE779*AF779</f>
        <v>0.000000616377707</v>
      </c>
      <c r="BG779" s="20">
        <f t="shared" si="7774"/>
        <v>0.000000641116084</v>
      </c>
      <c r="BH779" s="20">
        <f t="shared" si="7774"/>
        <v>0.0000009670568894</v>
      </c>
      <c r="BI779" s="20">
        <f t="shared" si="7774"/>
        <v>0.0000009623692419</v>
      </c>
      <c r="BJ779" s="20"/>
      <c r="BK779" s="20">
        <f t="shared" ref="BK779:BM779" si="7775">$AF779*AG779</f>
        <v>0.00004361310919</v>
      </c>
      <c r="BL779" s="20">
        <f t="shared" si="7775"/>
        <v>0.00006578583624</v>
      </c>
      <c r="BM779" s="20">
        <f t="shared" si="7775"/>
        <v>0.00006546695034</v>
      </c>
      <c r="BN779" s="20"/>
      <c r="BO779" s="20">
        <f t="shared" ref="BO779:BP779" si="7776">$AG779*AH779</f>
        <v>0.00006842615694</v>
      </c>
      <c r="BP779" s="20">
        <f t="shared" si="7776"/>
        <v>0.00006809447252</v>
      </c>
      <c r="BQ779" s="20"/>
      <c r="BR779" s="20">
        <f t="shared" si="27"/>
        <v>0.000102713425</v>
      </c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/>
      <c r="CP779" s="20"/>
      <c r="CQ779" s="20"/>
      <c r="CR779" s="20"/>
      <c r="CS779" s="20"/>
      <c r="CT779" s="20"/>
      <c r="CU779" s="20"/>
      <c r="CV779" s="20"/>
      <c r="CW779" s="20"/>
      <c r="CX779" s="20"/>
      <c r="CY779" s="20"/>
      <c r="CZ779" s="20"/>
      <c r="DA779" s="20"/>
      <c r="DB779" s="20"/>
      <c r="DC779" s="20"/>
      <c r="DD779" s="20"/>
      <c r="DE779" s="20"/>
    </row>
    <row r="780" ht="15.75" customHeight="1">
      <c r="A780" s="86">
        <v>45282.0</v>
      </c>
      <c r="B780" s="490">
        <v>0.0461</v>
      </c>
      <c r="C780" s="490">
        <v>0.048600000000000004</v>
      </c>
      <c r="D780" s="490">
        <v>0.050499999999999996</v>
      </c>
      <c r="E780" s="20">
        <v>0.035769999999999996</v>
      </c>
      <c r="F780" s="20">
        <v>0.038759999999999996</v>
      </c>
      <c r="G780" s="20">
        <v>0.01149</v>
      </c>
      <c r="H780" s="20">
        <v>0.01659</v>
      </c>
      <c r="I780" s="20" t="s">
        <v>185</v>
      </c>
      <c r="J780" s="20"/>
      <c r="K780" s="86">
        <v>45282.0</v>
      </c>
      <c r="L780" s="89">
        <v>0.9086</v>
      </c>
      <c r="M780" s="89">
        <v>142.65</v>
      </c>
      <c r="N780" s="20"/>
      <c r="O780" s="20"/>
      <c r="P780" s="20"/>
      <c r="Q780" s="20"/>
      <c r="R780" s="20"/>
      <c r="S780" s="86">
        <v>45282.0</v>
      </c>
      <c r="T780" s="20">
        <f t="shared" ref="T780:V780" si="7777">(1+B780)*1</f>
        <v>1.0461</v>
      </c>
      <c r="U780" s="20">
        <f t="shared" si="7777"/>
        <v>1.0486</v>
      </c>
      <c r="V780" s="20">
        <f t="shared" si="7777"/>
        <v>1.0505</v>
      </c>
      <c r="W780" s="91">
        <f t="shared" ref="W780:X780" si="7778">(1+E780)*$L780</f>
        <v>0.941100622</v>
      </c>
      <c r="X780" s="91">
        <f t="shared" si="7778"/>
        <v>0.943817336</v>
      </c>
      <c r="Y780" s="91">
        <f t="shared" ref="Y780:Z780" si="7779">(1+G780)*$M780</f>
        <v>144.2890485</v>
      </c>
      <c r="Z780" s="91">
        <f t="shared" si="7779"/>
        <v>145.0165635</v>
      </c>
      <c r="AA780" s="20"/>
      <c r="AB780" s="86">
        <v>45282.0</v>
      </c>
      <c r="AC780" s="92">
        <f t="shared" ref="AC780:AI780" si="7780">LN(T780/T779)</f>
        <v>0</v>
      </c>
      <c r="AD780" s="92">
        <f t="shared" si="7780"/>
        <v>0</v>
      </c>
      <c r="AE780" s="92">
        <f t="shared" si="7780"/>
        <v>0</v>
      </c>
      <c r="AF780" s="92">
        <f t="shared" si="7780"/>
        <v>0.0003824084208</v>
      </c>
      <c r="AG780" s="92">
        <f t="shared" si="7780"/>
        <v>0.000430707845</v>
      </c>
      <c r="AH780" s="92">
        <f t="shared" si="7780"/>
        <v>0.003670571866</v>
      </c>
      <c r="AI780" s="92">
        <f t="shared" si="7780"/>
        <v>0.003857058805</v>
      </c>
      <c r="AJ780" s="20"/>
      <c r="AK780" s="20">
        <f t="shared" ref="AK780:AQ780" si="7781">AC780*AC780</f>
        <v>0</v>
      </c>
      <c r="AL780" s="20">
        <f t="shared" si="7781"/>
        <v>0</v>
      </c>
      <c r="AM780" s="20">
        <f t="shared" si="7781"/>
        <v>0</v>
      </c>
      <c r="AN780" s="20">
        <f t="shared" si="7781"/>
        <v>0.0000001462362003</v>
      </c>
      <c r="AO780" s="20">
        <f t="shared" si="7781"/>
        <v>0.0000001855092477</v>
      </c>
      <c r="AP780" s="20">
        <f t="shared" si="7781"/>
        <v>0.00001347309783</v>
      </c>
      <c r="AQ780" s="20">
        <f t="shared" si="7781"/>
        <v>0.00001487690263</v>
      </c>
      <c r="AR780" s="20"/>
      <c r="AS780" s="20">
        <f t="shared" ref="AS780:AX780" si="7782">$AC780*AD780</f>
        <v>0</v>
      </c>
      <c r="AT780" s="20">
        <f t="shared" si="7782"/>
        <v>0</v>
      </c>
      <c r="AU780" s="20">
        <f t="shared" si="7782"/>
        <v>0</v>
      </c>
      <c r="AV780" s="20">
        <f t="shared" si="7782"/>
        <v>0</v>
      </c>
      <c r="AW780" s="20">
        <f t="shared" si="7782"/>
        <v>0</v>
      </c>
      <c r="AX780" s="20">
        <f t="shared" si="7782"/>
        <v>0</v>
      </c>
      <c r="AY780" s="20"/>
      <c r="AZ780" s="20">
        <f t="shared" ref="AZ780:BD780" si="7783">$AD780*AE780</f>
        <v>0</v>
      </c>
      <c r="BA780" s="20">
        <f t="shared" si="7783"/>
        <v>0</v>
      </c>
      <c r="BB780" s="20">
        <f t="shared" si="7783"/>
        <v>0</v>
      </c>
      <c r="BC780" s="20">
        <f t="shared" si="7783"/>
        <v>0</v>
      </c>
      <c r="BD780" s="20">
        <f t="shared" si="7783"/>
        <v>0</v>
      </c>
      <c r="BE780" s="20"/>
      <c r="BF780" s="20">
        <f t="shared" ref="BF780:BI780" si="7784">$AE780*AF780</f>
        <v>0</v>
      </c>
      <c r="BG780" s="20">
        <f t="shared" si="7784"/>
        <v>0</v>
      </c>
      <c r="BH780" s="20">
        <f t="shared" si="7784"/>
        <v>0</v>
      </c>
      <c r="BI780" s="20">
        <f t="shared" si="7784"/>
        <v>0</v>
      </c>
      <c r="BJ780" s="20"/>
      <c r="BK780" s="20">
        <f t="shared" ref="BK780:BM780" si="7785">$AF780*AG780</f>
        <v>0.0000001647063069</v>
      </c>
      <c r="BL780" s="20">
        <f t="shared" si="7785"/>
        <v>0.000001403657591</v>
      </c>
      <c r="BM780" s="20">
        <f t="shared" si="7785"/>
        <v>0.000001474971767</v>
      </c>
      <c r="BN780" s="20"/>
      <c r="BO780" s="20">
        <f t="shared" ref="BO780:BP780" si="7786">$AG780*AH780</f>
        <v>0.000001580944098</v>
      </c>
      <c r="BP780" s="20">
        <f t="shared" si="7786"/>
        <v>0.000001661265486</v>
      </c>
      <c r="BQ780" s="20"/>
      <c r="BR780" s="20">
        <f t="shared" si="27"/>
        <v>0.00001415761154</v>
      </c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/>
      <c r="CP780" s="20"/>
      <c r="CQ780" s="20"/>
      <c r="CR780" s="20"/>
      <c r="CS780" s="20"/>
      <c r="CT780" s="20"/>
      <c r="CU780" s="20"/>
      <c r="CV780" s="20"/>
      <c r="CW780" s="20"/>
      <c r="CX780" s="20"/>
      <c r="CY780" s="20"/>
      <c r="CZ780" s="20"/>
      <c r="DA780" s="20"/>
      <c r="DB780" s="20"/>
      <c r="DC780" s="20"/>
      <c r="DD780" s="20"/>
      <c r="DE780" s="20"/>
    </row>
    <row r="781" ht="15.75" customHeight="1">
      <c r="A781" s="86">
        <v>45285.0</v>
      </c>
      <c r="B781" s="490">
        <v>0.0461</v>
      </c>
      <c r="C781" s="490">
        <v>0.048600000000000004</v>
      </c>
      <c r="D781" s="490">
        <v>0.050499999999999996</v>
      </c>
      <c r="E781" s="20">
        <v>0.035769999999999996</v>
      </c>
      <c r="F781" s="20">
        <v>0.038759999999999996</v>
      </c>
      <c r="G781" s="20">
        <v>0.010960000000000001</v>
      </c>
      <c r="H781" s="20">
        <v>0.01656</v>
      </c>
      <c r="I781" s="20" t="s">
        <v>185</v>
      </c>
      <c r="J781" s="20"/>
      <c r="K781" s="86">
        <v>45285.0</v>
      </c>
      <c r="L781" s="89">
        <v>0.9089</v>
      </c>
      <c r="M781" s="89">
        <v>142.48</v>
      </c>
      <c r="N781" s="20"/>
      <c r="O781" s="20"/>
      <c r="P781" s="20"/>
      <c r="Q781" s="20"/>
      <c r="R781" s="20"/>
      <c r="S781" s="86">
        <v>45285.0</v>
      </c>
      <c r="T781" s="20">
        <f t="shared" ref="T781:V781" si="7787">(1+B781)*1</f>
        <v>1.0461</v>
      </c>
      <c r="U781" s="20">
        <f t="shared" si="7787"/>
        <v>1.0486</v>
      </c>
      <c r="V781" s="20">
        <f t="shared" si="7787"/>
        <v>1.0505</v>
      </c>
      <c r="W781" s="91">
        <f t="shared" ref="W781:X781" si="7788">(1+E781)*$L781</f>
        <v>0.941411353</v>
      </c>
      <c r="X781" s="91">
        <f t="shared" si="7788"/>
        <v>0.944128964</v>
      </c>
      <c r="Y781" s="91">
        <f t="shared" ref="Y781:Z781" si="7789">(1+G781)*$M781</f>
        <v>144.0415808</v>
      </c>
      <c r="Z781" s="91">
        <f t="shared" si="7789"/>
        <v>144.8394688</v>
      </c>
      <c r="AA781" s="20"/>
      <c r="AB781" s="86">
        <v>45285.0</v>
      </c>
      <c r="AC781" s="92">
        <f t="shared" ref="AC781:AI781" si="7790">LN(T781/T780)</f>
        <v>0</v>
      </c>
      <c r="AD781" s="92">
        <f t="shared" si="7790"/>
        <v>0</v>
      </c>
      <c r="AE781" s="92">
        <f t="shared" si="7790"/>
        <v>0</v>
      </c>
      <c r="AF781" s="92">
        <f t="shared" si="7790"/>
        <v>0.0003301237994</v>
      </c>
      <c r="AG781" s="92">
        <f t="shared" si="7790"/>
        <v>0.0003301237994</v>
      </c>
      <c r="AH781" s="92">
        <f t="shared" si="7790"/>
        <v>-0.001716555479</v>
      </c>
      <c r="AI781" s="92">
        <f t="shared" si="7790"/>
        <v>-0.001221949536</v>
      </c>
      <c r="AJ781" s="20"/>
      <c r="AK781" s="20">
        <f t="shared" ref="AK781:AQ781" si="7791">AC781*AC781</f>
        <v>0</v>
      </c>
      <c r="AL781" s="20">
        <f t="shared" si="7791"/>
        <v>0</v>
      </c>
      <c r="AM781" s="20">
        <f t="shared" si="7791"/>
        <v>0</v>
      </c>
      <c r="AN781" s="20">
        <f t="shared" si="7791"/>
        <v>0.0000001089817229</v>
      </c>
      <c r="AO781" s="20">
        <f t="shared" si="7791"/>
        <v>0.0000001089817229</v>
      </c>
      <c r="AP781" s="20">
        <f t="shared" si="7791"/>
        <v>0.000002946562713</v>
      </c>
      <c r="AQ781" s="20">
        <f t="shared" si="7791"/>
        <v>0.000001493160668</v>
      </c>
      <c r="AR781" s="20"/>
      <c r="AS781" s="20">
        <f t="shared" ref="AS781:AX781" si="7792">$AC781*AD781</f>
        <v>0</v>
      </c>
      <c r="AT781" s="20">
        <f t="shared" si="7792"/>
        <v>0</v>
      </c>
      <c r="AU781" s="20">
        <f t="shared" si="7792"/>
        <v>0</v>
      </c>
      <c r="AV781" s="20">
        <f t="shared" si="7792"/>
        <v>0</v>
      </c>
      <c r="AW781" s="20">
        <f t="shared" si="7792"/>
        <v>0</v>
      </c>
      <c r="AX781" s="20">
        <f t="shared" si="7792"/>
        <v>0</v>
      </c>
      <c r="AY781" s="20"/>
      <c r="AZ781" s="20">
        <f t="shared" ref="AZ781:BD781" si="7793">$AD781*AE781</f>
        <v>0</v>
      </c>
      <c r="BA781" s="20">
        <f t="shared" si="7793"/>
        <v>0</v>
      </c>
      <c r="BB781" s="20">
        <f t="shared" si="7793"/>
        <v>0</v>
      </c>
      <c r="BC781" s="20">
        <f t="shared" si="7793"/>
        <v>0</v>
      </c>
      <c r="BD781" s="20">
        <f t="shared" si="7793"/>
        <v>0</v>
      </c>
      <c r="BE781" s="20"/>
      <c r="BF781" s="20">
        <f t="shared" ref="BF781:BI781" si="7794">$AE781*AF781</f>
        <v>0</v>
      </c>
      <c r="BG781" s="20">
        <f t="shared" si="7794"/>
        <v>0</v>
      </c>
      <c r="BH781" s="20">
        <f t="shared" si="7794"/>
        <v>0</v>
      </c>
      <c r="BI781" s="20">
        <f t="shared" si="7794"/>
        <v>0</v>
      </c>
      <c r="BJ781" s="20"/>
      <c r="BK781" s="20">
        <f t="shared" ref="BK781:BM781" si="7795">$AF781*AG781</f>
        <v>0.0000001089817229</v>
      </c>
      <c r="BL781" s="20">
        <f t="shared" si="7795"/>
        <v>-0.0000005666758167</v>
      </c>
      <c r="BM781" s="20">
        <f t="shared" si="7795"/>
        <v>-0.0000004033946234</v>
      </c>
      <c r="BN781" s="20"/>
      <c r="BO781" s="20">
        <f t="shared" ref="BO781:BP781" si="7796">$AG781*AH781</f>
        <v>-0.0000005666758167</v>
      </c>
      <c r="BP781" s="20">
        <f t="shared" si="7796"/>
        <v>-0.0000004033946234</v>
      </c>
      <c r="BQ781" s="20"/>
      <c r="BR781" s="20">
        <f t="shared" si="27"/>
        <v>0.000002097544171</v>
      </c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/>
      <c r="CP781" s="20"/>
      <c r="CQ781" s="20"/>
      <c r="CR781" s="20"/>
      <c r="CS781" s="20"/>
      <c r="CT781" s="20"/>
      <c r="CU781" s="20"/>
      <c r="CV781" s="20"/>
      <c r="CW781" s="20"/>
      <c r="CX781" s="20"/>
      <c r="CY781" s="20"/>
      <c r="CZ781" s="20"/>
      <c r="DA781" s="20"/>
      <c r="DB781" s="20"/>
      <c r="DC781" s="20"/>
      <c r="DD781" s="20"/>
      <c r="DE781" s="20"/>
    </row>
    <row r="782" ht="15.75" customHeight="1">
      <c r="A782" s="86">
        <v>45286.0</v>
      </c>
      <c r="B782" s="490">
        <v>0.046</v>
      </c>
      <c r="C782" s="490">
        <v>0.048600000000000004</v>
      </c>
      <c r="D782" s="490">
        <v>0.050499999999999996</v>
      </c>
      <c r="E782" s="20">
        <v>0.035769999999999996</v>
      </c>
      <c r="F782" s="20">
        <v>0.038759999999999996</v>
      </c>
      <c r="G782" s="20">
        <v>0.01102</v>
      </c>
      <c r="H782" s="20">
        <v>0.0167</v>
      </c>
      <c r="I782" s="20" t="s">
        <v>185</v>
      </c>
      <c r="J782" s="20"/>
      <c r="K782" s="86">
        <v>45286.0</v>
      </c>
      <c r="L782" s="89">
        <v>0.9057</v>
      </c>
      <c r="M782" s="89">
        <v>142.42</v>
      </c>
      <c r="N782" s="20"/>
      <c r="O782" s="20"/>
      <c r="P782" s="20"/>
      <c r="Q782" s="20"/>
      <c r="R782" s="20"/>
      <c r="S782" s="86">
        <v>45286.0</v>
      </c>
      <c r="T782" s="20">
        <f t="shared" ref="T782:V782" si="7797">(1+B782)*1</f>
        <v>1.046</v>
      </c>
      <c r="U782" s="20">
        <f t="shared" si="7797"/>
        <v>1.0486</v>
      </c>
      <c r="V782" s="20">
        <f t="shared" si="7797"/>
        <v>1.0505</v>
      </c>
      <c r="W782" s="91">
        <f t="shared" ref="W782:X782" si="7798">(1+E782)*$L782</f>
        <v>0.938096889</v>
      </c>
      <c r="X782" s="91">
        <f t="shared" si="7798"/>
        <v>0.940804932</v>
      </c>
      <c r="Y782" s="91">
        <f t="shared" ref="Y782:Z782" si="7799">(1+G782)*$M782</f>
        <v>143.9894684</v>
      </c>
      <c r="Z782" s="91">
        <f t="shared" si="7799"/>
        <v>144.798414</v>
      </c>
      <c r="AA782" s="20"/>
      <c r="AB782" s="86">
        <v>45286.0</v>
      </c>
      <c r="AC782" s="92">
        <f t="shared" ref="AC782:AI782" si="7800">LN(T782/T781)</f>
        <v>-0.00009559772485</v>
      </c>
      <c r="AD782" s="92">
        <f t="shared" si="7800"/>
        <v>0</v>
      </c>
      <c r="AE782" s="92">
        <f t="shared" si="7800"/>
        <v>0</v>
      </c>
      <c r="AF782" s="92">
        <f t="shared" si="7800"/>
        <v>-0.003526951744</v>
      </c>
      <c r="AG782" s="92">
        <f t="shared" si="7800"/>
        <v>-0.003526951744</v>
      </c>
      <c r="AH782" s="92">
        <f t="shared" si="7800"/>
        <v>-0.0003618526594</v>
      </c>
      <c r="AI782" s="92">
        <f t="shared" si="7800"/>
        <v>-0.0002834905426</v>
      </c>
      <c r="AJ782" s="20"/>
      <c r="AK782" s="20">
        <f t="shared" ref="AK782:AQ782" si="7801">AC782*AC782</f>
        <v>0.000000009138924996</v>
      </c>
      <c r="AL782" s="20">
        <f t="shared" si="7801"/>
        <v>0</v>
      </c>
      <c r="AM782" s="20">
        <f t="shared" si="7801"/>
        <v>0</v>
      </c>
      <c r="AN782" s="20">
        <f t="shared" si="7801"/>
        <v>0.0000124393886</v>
      </c>
      <c r="AO782" s="20">
        <f t="shared" si="7801"/>
        <v>0.0000124393886</v>
      </c>
      <c r="AP782" s="20">
        <f t="shared" si="7801"/>
        <v>0.0000001309373471</v>
      </c>
      <c r="AQ782" s="20">
        <f t="shared" si="7801"/>
        <v>0.00000008036688774</v>
      </c>
      <c r="AR782" s="20"/>
      <c r="AS782" s="20">
        <f t="shared" ref="AS782:AX782" si="7802">$AC782*AD782</f>
        <v>0</v>
      </c>
      <c r="AT782" s="20">
        <f t="shared" si="7802"/>
        <v>0</v>
      </c>
      <c r="AU782" s="20">
        <f t="shared" si="7802"/>
        <v>0.0000003371685624</v>
      </c>
      <c r="AV782" s="20">
        <f t="shared" si="7802"/>
        <v>0.0000003371685624</v>
      </c>
      <c r="AW782" s="20">
        <f t="shared" si="7802"/>
        <v>0.00000003459229097</v>
      </c>
      <c r="AX782" s="20">
        <f t="shared" si="7802"/>
        <v>0.00000002710105089</v>
      </c>
      <c r="AY782" s="20"/>
      <c r="AZ782" s="20">
        <f t="shared" ref="AZ782:BD782" si="7803">$AD782*AE782</f>
        <v>0</v>
      </c>
      <c r="BA782" s="20">
        <f t="shared" si="7803"/>
        <v>0</v>
      </c>
      <c r="BB782" s="20">
        <f t="shared" si="7803"/>
        <v>0</v>
      </c>
      <c r="BC782" s="20">
        <f t="shared" si="7803"/>
        <v>0</v>
      </c>
      <c r="BD782" s="20">
        <f t="shared" si="7803"/>
        <v>0</v>
      </c>
      <c r="BE782" s="20"/>
      <c r="BF782" s="20">
        <f t="shared" ref="BF782:BI782" si="7804">$AE782*AF782</f>
        <v>0</v>
      </c>
      <c r="BG782" s="20">
        <f t="shared" si="7804"/>
        <v>0</v>
      </c>
      <c r="BH782" s="20">
        <f t="shared" si="7804"/>
        <v>0</v>
      </c>
      <c r="BI782" s="20">
        <f t="shared" si="7804"/>
        <v>0</v>
      </c>
      <c r="BJ782" s="20"/>
      <c r="BK782" s="20">
        <f t="shared" ref="BK782:BM782" si="7805">$AF782*AG782</f>
        <v>0.0000124393886</v>
      </c>
      <c r="BL782" s="20">
        <f t="shared" si="7805"/>
        <v>0.000001276236868</v>
      </c>
      <c r="BM782" s="20">
        <f t="shared" si="7805"/>
        <v>0.0000009998574635</v>
      </c>
      <c r="BN782" s="20"/>
      <c r="BO782" s="20">
        <f t="shared" ref="BO782:BP782" si="7806">$AG782*AH782</f>
        <v>0.000001276236868</v>
      </c>
      <c r="BP782" s="20">
        <f t="shared" si="7806"/>
        <v>0.0000009998574635</v>
      </c>
      <c r="BQ782" s="20"/>
      <c r="BR782" s="20">
        <f t="shared" si="27"/>
        <v>0.0000001025818067</v>
      </c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/>
      <c r="CP782" s="20"/>
      <c r="CQ782" s="20"/>
      <c r="CR782" s="20"/>
      <c r="CS782" s="20"/>
      <c r="CT782" s="20"/>
      <c r="CU782" s="20"/>
      <c r="CV782" s="20"/>
      <c r="CW782" s="20"/>
      <c r="CX782" s="20"/>
      <c r="CY782" s="20"/>
      <c r="CZ782" s="20"/>
      <c r="DA782" s="20"/>
      <c r="DB782" s="20"/>
      <c r="DC782" s="20"/>
      <c r="DD782" s="20"/>
      <c r="DE782" s="20"/>
    </row>
    <row r="783" ht="15.75" customHeight="1">
      <c r="A783" s="86">
        <v>45287.0</v>
      </c>
      <c r="B783" s="490">
        <v>0.0461</v>
      </c>
      <c r="C783" s="490">
        <v>0.048499999999999995</v>
      </c>
      <c r="D783" s="490">
        <v>0.050499999999999996</v>
      </c>
      <c r="E783" s="20">
        <v>0.03567</v>
      </c>
      <c r="F783" s="20">
        <v>0.03862</v>
      </c>
      <c r="G783" s="20">
        <v>0.01126</v>
      </c>
      <c r="H783" s="20">
        <v>0.01649</v>
      </c>
      <c r="I783" s="20" t="s">
        <v>185</v>
      </c>
      <c r="J783" s="20"/>
      <c r="K783" s="86">
        <v>45287.0</v>
      </c>
      <c r="L783" s="89">
        <v>0.9006</v>
      </c>
      <c r="M783" s="89">
        <v>141.85</v>
      </c>
      <c r="N783" s="20"/>
      <c r="O783" s="20"/>
      <c r="P783" s="20"/>
      <c r="Q783" s="20"/>
      <c r="R783" s="20"/>
      <c r="S783" s="86">
        <v>45287.0</v>
      </c>
      <c r="T783" s="20">
        <f t="shared" ref="T783:V783" si="7807">(1+B783)*1</f>
        <v>1.0461</v>
      </c>
      <c r="U783" s="20">
        <f t="shared" si="7807"/>
        <v>1.0485</v>
      </c>
      <c r="V783" s="20">
        <f t="shared" si="7807"/>
        <v>1.0505</v>
      </c>
      <c r="W783" s="91">
        <f t="shared" ref="W783:X783" si="7808">(1+E783)*$L783</f>
        <v>0.932724402</v>
      </c>
      <c r="X783" s="91">
        <f t="shared" si="7808"/>
        <v>0.935381172</v>
      </c>
      <c r="Y783" s="91">
        <f t="shared" ref="Y783:Z783" si="7809">(1+G783)*$M783</f>
        <v>143.447231</v>
      </c>
      <c r="Z783" s="91">
        <f t="shared" si="7809"/>
        <v>144.1891065</v>
      </c>
      <c r="AA783" s="20"/>
      <c r="AB783" s="86">
        <v>45287.0</v>
      </c>
      <c r="AC783" s="92">
        <f t="shared" ref="AC783:AI783" si="7810">LN(T783/T782)</f>
        <v>0.00009559772485</v>
      </c>
      <c r="AD783" s="92">
        <f t="shared" si="7810"/>
        <v>-0.00009536979646</v>
      </c>
      <c r="AE783" s="92">
        <f t="shared" si="7810"/>
        <v>0</v>
      </c>
      <c r="AF783" s="92">
        <f t="shared" si="7810"/>
        <v>-0.005743468705</v>
      </c>
      <c r="AG783" s="92">
        <f t="shared" si="7810"/>
        <v>-0.005781702676</v>
      </c>
      <c r="AH783" s="92">
        <f t="shared" si="7810"/>
        <v>-0.003772921442</v>
      </c>
      <c r="AI783" s="92">
        <f t="shared" si="7810"/>
        <v>-0.004216849239</v>
      </c>
      <c r="AJ783" s="20"/>
      <c r="AK783" s="20">
        <f t="shared" ref="AK783:AQ783" si="7811">AC783*AC783</f>
        <v>0.000000009138924996</v>
      </c>
      <c r="AL783" s="20">
        <f t="shared" si="7811"/>
        <v>0.000000009095398076</v>
      </c>
      <c r="AM783" s="20">
        <f t="shared" si="7811"/>
        <v>0</v>
      </c>
      <c r="AN783" s="20">
        <f t="shared" si="7811"/>
        <v>0.00003298743276</v>
      </c>
      <c r="AO783" s="20">
        <f t="shared" si="7811"/>
        <v>0.00003342808583</v>
      </c>
      <c r="AP783" s="20">
        <f t="shared" si="7811"/>
        <v>0.00001423493621</v>
      </c>
      <c r="AQ783" s="20">
        <f t="shared" si="7811"/>
        <v>0.0000177818175</v>
      </c>
      <c r="AR783" s="20"/>
      <c r="AS783" s="20">
        <f t="shared" ref="AS783:AX783" si="7812">$AC783*AD783</f>
        <v>-0.00000000911713556</v>
      </c>
      <c r="AT783" s="20">
        <f t="shared" si="7812"/>
        <v>0</v>
      </c>
      <c r="AU783" s="20">
        <f t="shared" si="7812"/>
        <v>-0.0000005490625409</v>
      </c>
      <c r="AV783" s="20">
        <f t="shared" si="7812"/>
        <v>-0.0000005527176215</v>
      </c>
      <c r="AW783" s="20">
        <f t="shared" si="7812"/>
        <v>-0.0000003606827059</v>
      </c>
      <c r="AX783" s="20">
        <f t="shared" si="7812"/>
        <v>-0.0000004031211932</v>
      </c>
      <c r="AY783" s="20"/>
      <c r="AZ783" s="20">
        <f t="shared" ref="AZ783:BD783" si="7813">$AD783*AE783</f>
        <v>0</v>
      </c>
      <c r="BA783" s="20">
        <f t="shared" si="7813"/>
        <v>0.0000005477534414</v>
      </c>
      <c r="BB783" s="20">
        <f t="shared" si="7813"/>
        <v>0.0000005513998074</v>
      </c>
      <c r="BC783" s="20">
        <f t="shared" si="7813"/>
        <v>0.00000035982275</v>
      </c>
      <c r="BD783" s="20">
        <f t="shared" si="7813"/>
        <v>0.0000004021600536</v>
      </c>
      <c r="BE783" s="20"/>
      <c r="BF783" s="20">
        <f t="shared" ref="BF783:BI783" si="7814">$AE783*AF783</f>
        <v>0</v>
      </c>
      <c r="BG783" s="20">
        <f t="shared" si="7814"/>
        <v>0</v>
      </c>
      <c r="BH783" s="20">
        <f t="shared" si="7814"/>
        <v>0</v>
      </c>
      <c r="BI783" s="20">
        <f t="shared" si="7814"/>
        <v>0</v>
      </c>
      <c r="BJ783" s="20"/>
      <c r="BK783" s="20">
        <f t="shared" ref="BK783:BM783" si="7815">$AF783*AG783</f>
        <v>0.00003320702838</v>
      </c>
      <c r="BL783" s="20">
        <f t="shared" si="7815"/>
        <v>0.00002166965623</v>
      </c>
      <c r="BM783" s="20">
        <f t="shared" si="7815"/>
        <v>0.00002421934163</v>
      </c>
      <c r="BN783" s="20"/>
      <c r="BO783" s="20">
        <f t="shared" ref="BO783:BP783" si="7816">$AG783*AH783</f>
        <v>0.00002181391</v>
      </c>
      <c r="BP783" s="20">
        <f t="shared" si="7816"/>
        <v>0.00002438056853</v>
      </c>
      <c r="BQ783" s="20"/>
      <c r="BR783" s="20">
        <f t="shared" si="27"/>
        <v>0.00001590984091</v>
      </c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/>
      <c r="CP783" s="20"/>
      <c r="CQ783" s="20"/>
      <c r="CR783" s="20"/>
      <c r="CS783" s="20"/>
      <c r="CT783" s="20"/>
      <c r="CU783" s="20"/>
      <c r="CV783" s="20"/>
      <c r="CW783" s="20"/>
      <c r="CX783" s="20"/>
      <c r="CY783" s="20"/>
      <c r="CZ783" s="20"/>
      <c r="DA783" s="20"/>
      <c r="DB783" s="20"/>
      <c r="DC783" s="20"/>
      <c r="DD783" s="20"/>
      <c r="DE783" s="20"/>
    </row>
    <row r="784" ht="15.75" customHeight="1">
      <c r="A784" s="86">
        <v>45288.0</v>
      </c>
      <c r="B784" s="490">
        <v>0.045700000000000005</v>
      </c>
      <c r="C784" s="490">
        <v>0.0482</v>
      </c>
      <c r="D784" s="490">
        <v>0.050199999999999995</v>
      </c>
      <c r="E784" s="20">
        <v>0.035339999999999996</v>
      </c>
      <c r="F784" s="20">
        <v>0.03847</v>
      </c>
      <c r="G784" s="20">
        <v>0.01119</v>
      </c>
      <c r="H784" s="20">
        <v>0.01637</v>
      </c>
      <c r="I784" s="20" t="s">
        <v>185</v>
      </c>
      <c r="J784" s="20"/>
      <c r="K784" s="86">
        <v>45288.0</v>
      </c>
      <c r="L784" s="89">
        <v>0.9042</v>
      </c>
      <c r="M784" s="89">
        <v>141.5</v>
      </c>
      <c r="N784" s="20"/>
      <c r="O784" s="20"/>
      <c r="P784" s="20"/>
      <c r="Q784" s="20"/>
      <c r="R784" s="20"/>
      <c r="S784" s="86">
        <v>45288.0</v>
      </c>
      <c r="T784" s="20">
        <f t="shared" ref="T784:V784" si="7817">(1+B784)*1</f>
        <v>1.0457</v>
      </c>
      <c r="U784" s="20">
        <f t="shared" si="7817"/>
        <v>1.0482</v>
      </c>
      <c r="V784" s="20">
        <f t="shared" si="7817"/>
        <v>1.0502</v>
      </c>
      <c r="W784" s="91">
        <f t="shared" ref="W784:X784" si="7818">(1+E784)*$L784</f>
        <v>0.936154428</v>
      </c>
      <c r="X784" s="91">
        <f t="shared" si="7818"/>
        <v>0.938984574</v>
      </c>
      <c r="Y784" s="91">
        <f t="shared" ref="Y784:Z784" si="7819">(1+G784)*$M784</f>
        <v>143.083385</v>
      </c>
      <c r="Z784" s="91">
        <f t="shared" si="7819"/>
        <v>143.816355</v>
      </c>
      <c r="AA784" s="20"/>
      <c r="AB784" s="86">
        <v>45288.0</v>
      </c>
      <c r="AC784" s="92">
        <f t="shared" ref="AC784:AI784" si="7820">LN(T784/T783)</f>
        <v>-0.0003824457452</v>
      </c>
      <c r="AD784" s="92">
        <f t="shared" si="7820"/>
        <v>-0.0002861639739</v>
      </c>
      <c r="AE784" s="92">
        <f t="shared" si="7820"/>
        <v>-0.0002856190813</v>
      </c>
      <c r="AF784" s="92">
        <f t="shared" si="7820"/>
        <v>0.003670681904</v>
      </c>
      <c r="AG784" s="92">
        <f t="shared" si="7820"/>
        <v>0.003844934156</v>
      </c>
      <c r="AH784" s="92">
        <f t="shared" si="7820"/>
        <v>-0.002539667144</v>
      </c>
      <c r="AI784" s="92">
        <f t="shared" si="7820"/>
        <v>-0.002588504441</v>
      </c>
      <c r="AJ784" s="20"/>
      <c r="AK784" s="20">
        <f t="shared" ref="AK784:AQ784" si="7821">AC784*AC784</f>
        <v>0.000000146264748</v>
      </c>
      <c r="AL784" s="20">
        <f t="shared" si="7821"/>
        <v>0.00000008188981996</v>
      </c>
      <c r="AM784" s="20">
        <f t="shared" si="7821"/>
        <v>0.0000000815782596</v>
      </c>
      <c r="AN784" s="20">
        <f t="shared" si="7821"/>
        <v>0.00001347390564</v>
      </c>
      <c r="AO784" s="20">
        <f t="shared" si="7821"/>
        <v>0.00001478351867</v>
      </c>
      <c r="AP784" s="20">
        <f t="shared" si="7821"/>
        <v>0.000006449909201</v>
      </c>
      <c r="AQ784" s="20">
        <f t="shared" si="7821"/>
        <v>0.000006700355244</v>
      </c>
      <c r="AR784" s="20"/>
      <c r="AS784" s="20">
        <f t="shared" ref="AS784:AX784" si="7822">$AC784*AD784</f>
        <v>0.0000001094421942</v>
      </c>
      <c r="AT784" s="20">
        <f t="shared" si="7822"/>
        <v>0.0000001092338024</v>
      </c>
      <c r="AU784" s="20">
        <f t="shared" si="7822"/>
        <v>-0.000001403836676</v>
      </c>
      <c r="AV784" s="20">
        <f t="shared" si="7822"/>
        <v>-0.000001470478709</v>
      </c>
      <c r="AW784" s="20">
        <f t="shared" si="7822"/>
        <v>0.0000009712848933</v>
      </c>
      <c r="AX784" s="20">
        <f t="shared" si="7822"/>
        <v>0.00000098996251</v>
      </c>
      <c r="AY784" s="20"/>
      <c r="AZ784" s="20">
        <f t="shared" ref="AZ784:BD784" si="7823">$AD784*AE784</f>
        <v>0.00000008173389133</v>
      </c>
      <c r="BA784" s="20">
        <f t="shared" si="7823"/>
        <v>-0.000001050416921</v>
      </c>
      <c r="BB784" s="20">
        <f t="shared" si="7823"/>
        <v>-0.000001100281638</v>
      </c>
      <c r="BC784" s="20">
        <f t="shared" si="7823"/>
        <v>0.0000007267612423</v>
      </c>
      <c r="BD784" s="20">
        <f t="shared" si="7823"/>
        <v>0.0000007407367175</v>
      </c>
      <c r="BE784" s="20"/>
      <c r="BF784" s="20">
        <f t="shared" ref="BF784:BI784" si="7824">$AE784*AF784</f>
        <v>-0.000001048416793</v>
      </c>
      <c r="BG784" s="20">
        <f t="shared" si="7824"/>
        <v>-0.000001098186561</v>
      </c>
      <c r="BH784" s="20">
        <f t="shared" si="7824"/>
        <v>0.0000007253773964</v>
      </c>
      <c r="BI784" s="20">
        <f t="shared" si="7824"/>
        <v>0.0000007393262605</v>
      </c>
      <c r="BJ784" s="20"/>
      <c r="BK784" s="20">
        <f t="shared" ref="BK784:BM784" si="7825">$AF784*AG784</f>
        <v>0.00001411353023</v>
      </c>
      <c r="BL784" s="20">
        <f t="shared" si="7825"/>
        <v>-0.000009322310227</v>
      </c>
      <c r="BM784" s="20">
        <f t="shared" si="7825"/>
        <v>-0.000009501576413</v>
      </c>
      <c r="BN784" s="20"/>
      <c r="BO784" s="20">
        <f t="shared" ref="BO784:BP784" si="7826">$AG784*AH784</f>
        <v>-0.000009764852947</v>
      </c>
      <c r="BP784" s="20">
        <f t="shared" si="7826"/>
        <v>-0.000009952629141</v>
      </c>
      <c r="BQ784" s="20"/>
      <c r="BR784" s="20">
        <f t="shared" si="27"/>
        <v>0.000006573939681</v>
      </c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/>
      <c r="CP784" s="20"/>
      <c r="CQ784" s="20"/>
      <c r="CR784" s="20"/>
      <c r="CS784" s="20"/>
      <c r="CT784" s="20"/>
      <c r="CU784" s="20"/>
      <c r="CV784" s="20"/>
      <c r="CW784" s="20"/>
      <c r="CX784" s="20"/>
      <c r="CY784" s="20"/>
      <c r="CZ784" s="20"/>
      <c r="DA784" s="20"/>
      <c r="DB784" s="20"/>
      <c r="DC784" s="20"/>
      <c r="DD784" s="20"/>
      <c r="DE784" s="20"/>
    </row>
    <row r="785" ht="15.75" customHeight="1">
      <c r="A785" s="86">
        <v>45289.0</v>
      </c>
      <c r="B785" s="490">
        <v>0.0458</v>
      </c>
      <c r="C785" s="490">
        <v>0.0482</v>
      </c>
      <c r="D785" s="490">
        <v>0.050199999999999995</v>
      </c>
      <c r="E785" s="20">
        <v>0.0355</v>
      </c>
      <c r="F785" s="20">
        <v>0.03848</v>
      </c>
      <c r="G785" s="20">
        <v>0.01114</v>
      </c>
      <c r="H785" s="20">
        <v>0.01656</v>
      </c>
      <c r="I785" s="20" t="s">
        <v>185</v>
      </c>
      <c r="J785" s="20"/>
      <c r="K785" s="86">
        <v>45289.0</v>
      </c>
      <c r="L785" s="89">
        <v>0.9063</v>
      </c>
      <c r="M785" s="89">
        <v>141.13</v>
      </c>
      <c r="N785" s="20"/>
      <c r="O785" s="20"/>
      <c r="P785" s="20"/>
      <c r="Q785" s="20"/>
      <c r="R785" s="20"/>
      <c r="S785" s="86">
        <v>45289.0</v>
      </c>
      <c r="T785" s="20">
        <f t="shared" ref="T785:V785" si="7827">(1+B785)*1</f>
        <v>1.0458</v>
      </c>
      <c r="U785" s="20">
        <f t="shared" si="7827"/>
        <v>1.0482</v>
      </c>
      <c r="V785" s="20">
        <f t="shared" si="7827"/>
        <v>1.0502</v>
      </c>
      <c r="W785" s="91">
        <f t="shared" ref="W785:X785" si="7828">(1+E785)*$L785</f>
        <v>0.93847365</v>
      </c>
      <c r="X785" s="91">
        <f t="shared" si="7828"/>
        <v>0.941174424</v>
      </c>
      <c r="Y785" s="91">
        <f t="shared" ref="Y785:Z785" si="7829">(1+G785)*$M785</f>
        <v>142.7021882</v>
      </c>
      <c r="Z785" s="91">
        <f t="shared" si="7829"/>
        <v>143.4671128</v>
      </c>
      <c r="AA785" s="20"/>
      <c r="AB785" s="86">
        <v>45289.0</v>
      </c>
      <c r="AC785" s="92">
        <f t="shared" ref="AC785:AI785" si="7830">LN(T785/T784)</f>
        <v>0.00009562514949</v>
      </c>
      <c r="AD785" s="92">
        <f t="shared" si="7830"/>
        <v>0</v>
      </c>
      <c r="AE785" s="92">
        <f t="shared" si="7830"/>
        <v>0</v>
      </c>
      <c r="AF785" s="92">
        <f t="shared" si="7830"/>
        <v>0.002474328866</v>
      </c>
      <c r="AG785" s="92">
        <f t="shared" si="7830"/>
        <v>0.002329431705</v>
      </c>
      <c r="AH785" s="92">
        <f t="shared" si="7830"/>
        <v>-0.002667713571</v>
      </c>
      <c r="AI785" s="92">
        <f t="shared" si="7830"/>
        <v>-0.002431343333</v>
      </c>
      <c r="AJ785" s="20"/>
      <c r="AK785" s="20">
        <f t="shared" ref="AK785:AQ785" si="7831">AC785*AC785</f>
        <v>0.000000009144169214</v>
      </c>
      <c r="AL785" s="20">
        <f t="shared" si="7831"/>
        <v>0</v>
      </c>
      <c r="AM785" s="20">
        <f t="shared" si="7831"/>
        <v>0</v>
      </c>
      <c r="AN785" s="20">
        <f t="shared" si="7831"/>
        <v>0.000006122303337</v>
      </c>
      <c r="AO785" s="20">
        <f t="shared" si="7831"/>
        <v>0.000005426252068</v>
      </c>
      <c r="AP785" s="20">
        <f t="shared" si="7831"/>
        <v>0.000007116695699</v>
      </c>
      <c r="AQ785" s="20">
        <f t="shared" si="7831"/>
        <v>0.000005911430402</v>
      </c>
      <c r="AR785" s="20"/>
      <c r="AS785" s="20">
        <f t="shared" ref="AS785:AX785" si="7832">$AC785*AD785</f>
        <v>0</v>
      </c>
      <c r="AT785" s="20">
        <f t="shared" si="7832"/>
        <v>0</v>
      </c>
      <c r="AU785" s="20">
        <f t="shared" si="7832"/>
        <v>0.0000002366080677</v>
      </c>
      <c r="AV785" s="20">
        <f t="shared" si="7832"/>
        <v>0.000000222752255</v>
      </c>
      <c r="AW785" s="20">
        <f t="shared" si="7832"/>
        <v>-0.0000002551005091</v>
      </c>
      <c r="AX785" s="20">
        <f t="shared" si="7832"/>
        <v>-0.0000002324975697</v>
      </c>
      <c r="AY785" s="20"/>
      <c r="AZ785" s="20">
        <f t="shared" ref="AZ785:BD785" si="7833">$AD785*AE785</f>
        <v>0</v>
      </c>
      <c r="BA785" s="20">
        <f t="shared" si="7833"/>
        <v>0</v>
      </c>
      <c r="BB785" s="20">
        <f t="shared" si="7833"/>
        <v>0</v>
      </c>
      <c r="BC785" s="20">
        <f t="shared" si="7833"/>
        <v>0</v>
      </c>
      <c r="BD785" s="20">
        <f t="shared" si="7833"/>
        <v>0</v>
      </c>
      <c r="BE785" s="20"/>
      <c r="BF785" s="20">
        <f t="shared" ref="BF785:BI785" si="7834">$AE785*AF785</f>
        <v>0</v>
      </c>
      <c r="BG785" s="20">
        <f t="shared" si="7834"/>
        <v>0</v>
      </c>
      <c r="BH785" s="20">
        <f t="shared" si="7834"/>
        <v>0</v>
      </c>
      <c r="BI785" s="20">
        <f t="shared" si="7834"/>
        <v>0</v>
      </c>
      <c r="BJ785" s="20"/>
      <c r="BK785" s="20">
        <f t="shared" ref="BK785:BM785" si="7835">$AF785*AG785</f>
        <v>0.000005763780109</v>
      </c>
      <c r="BL785" s="20">
        <f t="shared" si="7835"/>
        <v>-0.000006600800696</v>
      </c>
      <c r="BM785" s="20">
        <f t="shared" si="7835"/>
        <v>-0.000006015942992</v>
      </c>
      <c r="BN785" s="20"/>
      <c r="BO785" s="20">
        <f t="shared" ref="BO785:BP785" si="7836">$AG785*AH785</f>
        <v>-0.000006214256573</v>
      </c>
      <c r="BP785" s="20">
        <f t="shared" si="7836"/>
        <v>-0.000005663648245</v>
      </c>
      <c r="BQ785" s="20"/>
      <c r="BR785" s="20">
        <f t="shared" si="27"/>
        <v>0.000006486127606</v>
      </c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/>
      <c r="CP785" s="20"/>
      <c r="CQ785" s="20"/>
      <c r="CR785" s="20"/>
      <c r="CS785" s="20"/>
      <c r="CT785" s="20"/>
      <c r="CU785" s="20"/>
      <c r="CV785" s="20"/>
      <c r="CW785" s="20"/>
      <c r="CX785" s="20"/>
      <c r="CY785" s="20"/>
      <c r="CZ785" s="20"/>
      <c r="DA785" s="20"/>
      <c r="DB785" s="20"/>
      <c r="DC785" s="20"/>
      <c r="DD785" s="20"/>
      <c r="DE785" s="20"/>
    </row>
    <row r="786" ht="15.75" customHeight="1">
      <c r="A786" s="86">
        <v>45292.0</v>
      </c>
      <c r="B786" s="490">
        <v>0.0458</v>
      </c>
      <c r="C786" s="490">
        <v>0.0482</v>
      </c>
      <c r="D786" s="490">
        <v>0.050199999999999995</v>
      </c>
      <c r="E786" s="20">
        <v>0.0355</v>
      </c>
      <c r="F786" s="20">
        <v>0.03848</v>
      </c>
      <c r="G786" s="20">
        <v>0.01114</v>
      </c>
      <c r="H786" s="20">
        <v>0.01676</v>
      </c>
      <c r="I786" s="20" t="s">
        <v>185</v>
      </c>
      <c r="J786" s="20"/>
      <c r="K786" s="86">
        <v>45292.0</v>
      </c>
      <c r="L786" s="89">
        <v>0.9057</v>
      </c>
      <c r="M786" s="89">
        <v>140.92</v>
      </c>
      <c r="N786" s="20"/>
      <c r="O786" s="20"/>
      <c r="P786" s="20"/>
      <c r="Q786" s="20"/>
      <c r="R786" s="20"/>
      <c r="S786" s="86">
        <v>45292.0</v>
      </c>
      <c r="T786" s="20">
        <f t="shared" ref="T786:V786" si="7837">(1+B786)*1</f>
        <v>1.0458</v>
      </c>
      <c r="U786" s="20">
        <f t="shared" si="7837"/>
        <v>1.0482</v>
      </c>
      <c r="V786" s="20">
        <f t="shared" si="7837"/>
        <v>1.0502</v>
      </c>
      <c r="W786" s="91">
        <f t="shared" ref="W786:X786" si="7838">(1+E786)*$L786</f>
        <v>0.93785235</v>
      </c>
      <c r="X786" s="91">
        <f t="shared" si="7838"/>
        <v>0.940551336</v>
      </c>
      <c r="Y786" s="91">
        <f t="shared" ref="Y786:Z786" si="7839">(1+G786)*$M786</f>
        <v>142.4898488</v>
      </c>
      <c r="Z786" s="91">
        <f t="shared" si="7839"/>
        <v>143.2818192</v>
      </c>
      <c r="AA786" s="20"/>
      <c r="AB786" s="86">
        <v>45292.0</v>
      </c>
      <c r="AC786" s="92">
        <f t="shared" ref="AC786:AI786" si="7840">LN(T786/T785)</f>
        <v>0</v>
      </c>
      <c r="AD786" s="92">
        <f t="shared" si="7840"/>
        <v>0</v>
      </c>
      <c r="AE786" s="92">
        <f t="shared" si="7840"/>
        <v>0</v>
      </c>
      <c r="AF786" s="92">
        <f t="shared" si="7840"/>
        <v>-0.0006622516798</v>
      </c>
      <c r="AG786" s="92">
        <f t="shared" si="7840"/>
        <v>-0.0006622516798</v>
      </c>
      <c r="AH786" s="92">
        <f t="shared" si="7840"/>
        <v>-0.001489097953</v>
      </c>
      <c r="AI786" s="92">
        <f t="shared" si="7840"/>
        <v>-0.001292375351</v>
      </c>
      <c r="AJ786" s="20"/>
      <c r="AK786" s="20">
        <f t="shared" ref="AK786:AQ786" si="7841">AC786*AC786</f>
        <v>0</v>
      </c>
      <c r="AL786" s="20">
        <f t="shared" si="7841"/>
        <v>0</v>
      </c>
      <c r="AM786" s="20">
        <f t="shared" si="7841"/>
        <v>0</v>
      </c>
      <c r="AN786" s="20">
        <f t="shared" si="7841"/>
        <v>0.0000004385772874</v>
      </c>
      <c r="AO786" s="20">
        <f t="shared" si="7841"/>
        <v>0.0000004385772874</v>
      </c>
      <c r="AP786" s="20">
        <f t="shared" si="7841"/>
        <v>0.000002217412713</v>
      </c>
      <c r="AQ786" s="20">
        <f t="shared" si="7841"/>
        <v>0.000001670234047</v>
      </c>
      <c r="AR786" s="20"/>
      <c r="AS786" s="20">
        <f t="shared" ref="AS786:AX786" si="7842">$AC786*AD786</f>
        <v>0</v>
      </c>
      <c r="AT786" s="20">
        <f t="shared" si="7842"/>
        <v>0</v>
      </c>
      <c r="AU786" s="20">
        <f t="shared" si="7842"/>
        <v>0</v>
      </c>
      <c r="AV786" s="20">
        <f t="shared" si="7842"/>
        <v>0</v>
      </c>
      <c r="AW786" s="20">
        <f t="shared" si="7842"/>
        <v>0</v>
      </c>
      <c r="AX786" s="20">
        <f t="shared" si="7842"/>
        <v>0</v>
      </c>
      <c r="AY786" s="20"/>
      <c r="AZ786" s="20">
        <f t="shared" ref="AZ786:BD786" si="7843">$AD786*AE786</f>
        <v>0</v>
      </c>
      <c r="BA786" s="20">
        <f t="shared" si="7843"/>
        <v>0</v>
      </c>
      <c r="BB786" s="20">
        <f t="shared" si="7843"/>
        <v>0</v>
      </c>
      <c r="BC786" s="20">
        <f t="shared" si="7843"/>
        <v>0</v>
      </c>
      <c r="BD786" s="20">
        <f t="shared" si="7843"/>
        <v>0</v>
      </c>
      <c r="BE786" s="20"/>
      <c r="BF786" s="20">
        <f t="shared" ref="BF786:BI786" si="7844">$AE786*AF786</f>
        <v>0</v>
      </c>
      <c r="BG786" s="20">
        <f t="shared" si="7844"/>
        <v>0</v>
      </c>
      <c r="BH786" s="20">
        <f t="shared" si="7844"/>
        <v>0</v>
      </c>
      <c r="BI786" s="20">
        <f t="shared" si="7844"/>
        <v>0</v>
      </c>
      <c r="BJ786" s="20"/>
      <c r="BK786" s="20">
        <f t="shared" ref="BK786:BM786" si="7845">$AF786*AG786</f>
        <v>0.0000004385772874</v>
      </c>
      <c r="BL786" s="20">
        <f t="shared" si="7845"/>
        <v>0.0000009861576207</v>
      </c>
      <c r="BM786" s="20">
        <f t="shared" si="7845"/>
        <v>0.000000855877747</v>
      </c>
      <c r="BN786" s="20"/>
      <c r="BO786" s="20">
        <f t="shared" ref="BO786:BP786" si="7846">$AG786*AH786</f>
        <v>0.0000009861576207</v>
      </c>
      <c r="BP786" s="20">
        <f t="shared" si="7846"/>
        <v>0.000000855877747</v>
      </c>
      <c r="BQ786" s="20"/>
      <c r="BR786" s="20">
        <f t="shared" si="27"/>
        <v>0.000001924473489</v>
      </c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/>
      <c r="CP786" s="20"/>
      <c r="CQ786" s="20"/>
      <c r="CR786" s="20"/>
      <c r="CS786" s="20"/>
      <c r="CT786" s="20"/>
      <c r="CU786" s="20"/>
      <c r="CV786" s="20"/>
      <c r="CW786" s="20"/>
      <c r="CX786" s="20"/>
      <c r="CY786" s="20"/>
      <c r="CZ786" s="20"/>
      <c r="DA786" s="20"/>
      <c r="DB786" s="20"/>
      <c r="DC786" s="20"/>
      <c r="DD786" s="20"/>
      <c r="DE786" s="20"/>
    </row>
    <row r="787" ht="15.75" customHeight="1">
      <c r="A787" s="86">
        <v>45293.0</v>
      </c>
      <c r="B787" s="490">
        <v>0.045899999999999996</v>
      </c>
      <c r="C787" s="490">
        <v>0.048499999999999995</v>
      </c>
      <c r="D787" s="490">
        <v>0.0507</v>
      </c>
      <c r="E787" s="20">
        <v>0.03567</v>
      </c>
      <c r="F787" s="20">
        <v>0.03856</v>
      </c>
      <c r="G787" s="20">
        <v>0.01114</v>
      </c>
      <c r="H787" s="20">
        <v>0.01676</v>
      </c>
      <c r="I787" s="20" t="s">
        <v>185</v>
      </c>
      <c r="J787" s="20"/>
      <c r="K787" s="86">
        <v>45293.0</v>
      </c>
      <c r="L787" s="89">
        <v>0.9141</v>
      </c>
      <c r="M787" s="89">
        <v>142.01</v>
      </c>
      <c r="N787" s="20"/>
      <c r="O787" s="20"/>
      <c r="P787" s="20"/>
      <c r="Q787" s="20"/>
      <c r="R787" s="20"/>
      <c r="S787" s="86">
        <v>45293.0</v>
      </c>
      <c r="T787" s="20">
        <f t="shared" ref="T787:V787" si="7847">(1+B787)*1</f>
        <v>1.0459</v>
      </c>
      <c r="U787" s="20">
        <f t="shared" si="7847"/>
        <v>1.0485</v>
      </c>
      <c r="V787" s="20">
        <f t="shared" si="7847"/>
        <v>1.0507</v>
      </c>
      <c r="W787" s="91">
        <f t="shared" ref="W787:X787" si="7848">(1+E787)*$L787</f>
        <v>0.946705947</v>
      </c>
      <c r="X787" s="91">
        <f t="shared" si="7848"/>
        <v>0.949347696</v>
      </c>
      <c r="Y787" s="91">
        <f t="shared" ref="Y787:Z787" si="7849">(1+G787)*$M787</f>
        <v>143.5919914</v>
      </c>
      <c r="Z787" s="91">
        <f t="shared" si="7849"/>
        <v>144.3900876</v>
      </c>
      <c r="AA787" s="20"/>
      <c r="AB787" s="86">
        <v>45293.0</v>
      </c>
      <c r="AC787" s="92">
        <f t="shared" ref="AC787:AI787" si="7850">LN(T787/T786)</f>
        <v>0.00009561600619</v>
      </c>
      <c r="AD787" s="92">
        <f t="shared" si="7850"/>
        <v>0.0002861639739</v>
      </c>
      <c r="AE787" s="92">
        <f t="shared" si="7850"/>
        <v>0.000475986491</v>
      </c>
      <c r="AF787" s="92">
        <f t="shared" si="7850"/>
        <v>0.009396007702</v>
      </c>
      <c r="AG787" s="92">
        <f t="shared" si="7850"/>
        <v>0.009308881979</v>
      </c>
      <c r="AH787" s="92">
        <f t="shared" si="7850"/>
        <v>0.007705124184</v>
      </c>
      <c r="AI787" s="92">
        <f t="shared" si="7850"/>
        <v>0.007705124184</v>
      </c>
      <c r="AJ787" s="20"/>
      <c r="AK787" s="20">
        <f t="shared" ref="AK787:AQ787" si="7851">AC787*AC787</f>
        <v>0.00000000914242064</v>
      </c>
      <c r="AL787" s="20">
        <f t="shared" si="7851"/>
        <v>0.00000008188981996</v>
      </c>
      <c r="AM787" s="20">
        <f t="shared" si="7851"/>
        <v>0.0000002265631396</v>
      </c>
      <c r="AN787" s="20">
        <f t="shared" si="7851"/>
        <v>0.00008828496073</v>
      </c>
      <c r="AO787" s="20">
        <f t="shared" si="7851"/>
        <v>0.0000866552837</v>
      </c>
      <c r="AP787" s="20">
        <f t="shared" si="7851"/>
        <v>0.00005936893869</v>
      </c>
      <c r="AQ787" s="20">
        <f t="shared" si="7851"/>
        <v>0.00005936893869</v>
      </c>
      <c r="AR787" s="20"/>
      <c r="AS787" s="20">
        <f t="shared" ref="AS787:AX787" si="7852">$AC787*AD787</f>
        <v>0.0000000273618563</v>
      </c>
      <c r="AT787" s="20">
        <f t="shared" si="7852"/>
        <v>0.00000004551192727</v>
      </c>
      <c r="AU787" s="20">
        <f t="shared" si="7852"/>
        <v>0.0000008984087306</v>
      </c>
      <c r="AV787" s="20">
        <f t="shared" si="7852"/>
        <v>0.000000890078117</v>
      </c>
      <c r="AW787" s="20">
        <f t="shared" si="7852"/>
        <v>0.0000007367332017</v>
      </c>
      <c r="AX787" s="20">
        <f t="shared" si="7852"/>
        <v>0.0000007367332017</v>
      </c>
      <c r="AY787" s="20"/>
      <c r="AZ787" s="20">
        <f t="shared" ref="AZ787:BD787" si="7853">$AD787*AE787</f>
        <v>0.0000001362101858</v>
      </c>
      <c r="BA787" s="20">
        <f t="shared" si="7853"/>
        <v>0.000002688798903</v>
      </c>
      <c r="BB787" s="20">
        <f t="shared" si="7853"/>
        <v>0.00000266386666</v>
      </c>
      <c r="BC787" s="20">
        <f t="shared" si="7853"/>
        <v>0.000002204928956</v>
      </c>
      <c r="BD787" s="20">
        <f t="shared" si="7853"/>
        <v>0.000002204928956</v>
      </c>
      <c r="BE787" s="20"/>
      <c r="BF787" s="20">
        <f t="shared" ref="BF787:BI787" si="7854">$AE787*AF787</f>
        <v>0.000004472372735</v>
      </c>
      <c r="BG787" s="20">
        <f t="shared" si="7854"/>
        <v>0.000004430902068</v>
      </c>
      <c r="BH787" s="20">
        <f t="shared" si="7854"/>
        <v>0.000003667535023</v>
      </c>
      <c r="BI787" s="20">
        <f t="shared" si="7854"/>
        <v>0.000003667535023</v>
      </c>
      <c r="BJ787" s="20"/>
      <c r="BK787" s="20">
        <f t="shared" ref="BK787:BM787" si="7855">$AF787*AG787</f>
        <v>0.00008746632677</v>
      </c>
      <c r="BL787" s="20">
        <f t="shared" si="7855"/>
        <v>0.00007239740617</v>
      </c>
      <c r="BM787" s="20">
        <f t="shared" si="7855"/>
        <v>0.00007239740617</v>
      </c>
      <c r="BN787" s="20"/>
      <c r="BO787" s="20">
        <f t="shared" ref="BO787:BP787" si="7856">$AG787*AH787</f>
        <v>0.00007172609166</v>
      </c>
      <c r="BP787" s="20">
        <f t="shared" si="7856"/>
        <v>0.00007172609166</v>
      </c>
      <c r="BQ787" s="20"/>
      <c r="BR787" s="20">
        <f t="shared" si="27"/>
        <v>0.00005936893869</v>
      </c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/>
      <c r="CP787" s="20"/>
      <c r="CQ787" s="20"/>
      <c r="CR787" s="20"/>
      <c r="CS787" s="20"/>
      <c r="CT787" s="20"/>
      <c r="CU787" s="20"/>
      <c r="CV787" s="20"/>
      <c r="CW787" s="20"/>
      <c r="CX787" s="20"/>
      <c r="CY787" s="20"/>
      <c r="CZ787" s="20"/>
      <c r="DA787" s="20"/>
      <c r="DB787" s="20"/>
      <c r="DC787" s="20"/>
      <c r="DD787" s="20"/>
      <c r="DE787" s="20"/>
    </row>
    <row r="788" ht="15.75" customHeight="1">
      <c r="A788" s="86">
        <v>45294.0</v>
      </c>
      <c r="B788" s="490">
        <v>0.0467</v>
      </c>
      <c r="C788" s="490">
        <v>0.049800000000000004</v>
      </c>
      <c r="D788" s="490">
        <v>0.052300000000000006</v>
      </c>
      <c r="E788" s="20">
        <v>0.03592</v>
      </c>
      <c r="F788" s="20">
        <v>0.03882</v>
      </c>
      <c r="G788" s="20">
        <v>0.01114</v>
      </c>
      <c r="H788" s="20">
        <v>0.01676</v>
      </c>
      <c r="I788" s="20" t="s">
        <v>185</v>
      </c>
      <c r="J788" s="20"/>
      <c r="K788" s="86">
        <v>45294.0</v>
      </c>
      <c r="L788" s="89">
        <v>0.9157</v>
      </c>
      <c r="M788" s="89">
        <v>143.3</v>
      </c>
      <c r="N788" s="20"/>
      <c r="O788" s="20"/>
      <c r="P788" s="20"/>
      <c r="Q788" s="20"/>
      <c r="R788" s="20"/>
      <c r="S788" s="86">
        <v>45294.0</v>
      </c>
      <c r="T788" s="20">
        <f t="shared" ref="T788:V788" si="7857">(1+B788)*1</f>
        <v>1.0467</v>
      </c>
      <c r="U788" s="20">
        <f t="shared" si="7857"/>
        <v>1.0498</v>
      </c>
      <c r="V788" s="20">
        <f t="shared" si="7857"/>
        <v>1.0523</v>
      </c>
      <c r="W788" s="91">
        <f t="shared" ref="W788:X788" si="7858">(1+E788)*$L788</f>
        <v>0.948591944</v>
      </c>
      <c r="X788" s="91">
        <f t="shared" si="7858"/>
        <v>0.951247474</v>
      </c>
      <c r="Y788" s="91">
        <f t="shared" ref="Y788:Z788" si="7859">(1+G788)*$M788</f>
        <v>144.896362</v>
      </c>
      <c r="Z788" s="91">
        <f t="shared" si="7859"/>
        <v>145.701708</v>
      </c>
      <c r="AA788" s="20"/>
      <c r="AB788" s="86">
        <v>45294.0</v>
      </c>
      <c r="AC788" s="92">
        <f t="shared" ref="AC788:AI788" si="7860">LN(T788/T787)</f>
        <v>0.0007645991006</v>
      </c>
      <c r="AD788" s="92">
        <f t="shared" si="7860"/>
        <v>0.001239098476</v>
      </c>
      <c r="AE788" s="92">
        <f t="shared" si="7860"/>
        <v>0.001521636052</v>
      </c>
      <c r="AF788" s="92">
        <f t="shared" si="7860"/>
        <v>0.001990185956</v>
      </c>
      <c r="AG788" s="92">
        <f t="shared" si="7860"/>
        <v>0.001999140756</v>
      </c>
      <c r="AH788" s="92">
        <f t="shared" si="7860"/>
        <v>0.009042857177</v>
      </c>
      <c r="AI788" s="92">
        <f t="shared" si="7860"/>
        <v>0.009042857177</v>
      </c>
      <c r="AJ788" s="20"/>
      <c r="AK788" s="20">
        <f t="shared" ref="AK788:AQ788" si="7861">AC788*AC788</f>
        <v>0.0000005846117847</v>
      </c>
      <c r="AL788" s="20">
        <f t="shared" si="7861"/>
        <v>0.000001535365034</v>
      </c>
      <c r="AM788" s="20">
        <f t="shared" si="7861"/>
        <v>0.000002315376275</v>
      </c>
      <c r="AN788" s="20">
        <f t="shared" si="7861"/>
        <v>0.000003960840139</v>
      </c>
      <c r="AO788" s="20">
        <f t="shared" si="7861"/>
        <v>0.000003996563763</v>
      </c>
      <c r="AP788" s="20">
        <f t="shared" si="7861"/>
        <v>0.00008177326593</v>
      </c>
      <c r="AQ788" s="20">
        <f t="shared" si="7861"/>
        <v>0.00008177326593</v>
      </c>
      <c r="AR788" s="20"/>
      <c r="AS788" s="20">
        <f t="shared" ref="AS788:AX788" si="7862">$AC788*AD788</f>
        <v>0.0000009474135805</v>
      </c>
      <c r="AT788" s="20">
        <f t="shared" si="7862"/>
        <v>0.000001163441557</v>
      </c>
      <c r="AU788" s="20">
        <f t="shared" si="7862"/>
        <v>0.000001521694392</v>
      </c>
      <c r="AV788" s="20">
        <f t="shared" si="7862"/>
        <v>0.000001528541224</v>
      </c>
      <c r="AW788" s="20">
        <f t="shared" si="7862"/>
        <v>0.000006914160465</v>
      </c>
      <c r="AX788" s="20">
        <f t="shared" si="7862"/>
        <v>0.000006914160465</v>
      </c>
      <c r="AY788" s="20"/>
      <c r="AZ788" s="20">
        <f t="shared" ref="AZ788:BD788" si="7863">$AD788*AE788</f>
        <v>0.000001885456913</v>
      </c>
      <c r="BA788" s="20">
        <f t="shared" si="7863"/>
        <v>0.000002466036385</v>
      </c>
      <c r="BB788" s="20">
        <f t="shared" si="7863"/>
        <v>0.000002477132265</v>
      </c>
      <c r="BC788" s="20">
        <f t="shared" si="7863"/>
        <v>0.00001120499055</v>
      </c>
      <c r="BD788" s="20">
        <f t="shared" si="7863"/>
        <v>0.00001120499055</v>
      </c>
      <c r="BE788" s="20"/>
      <c r="BF788" s="20">
        <f t="shared" ref="BF788:BI788" si="7864">$AE788*AF788</f>
        <v>0.000003028338701</v>
      </c>
      <c r="BG788" s="20">
        <f t="shared" si="7864"/>
        <v>0.000003041964648</v>
      </c>
      <c r="BH788" s="20">
        <f t="shared" si="7864"/>
        <v>0.00001375993749</v>
      </c>
      <c r="BI788" s="20">
        <f t="shared" si="7864"/>
        <v>0.00001375993749</v>
      </c>
      <c r="BJ788" s="20"/>
      <c r="BK788" s="20">
        <f t="shared" ref="BK788:BM788" si="7865">$AF788*AG788</f>
        <v>0.000003978661857</v>
      </c>
      <c r="BL788" s="20">
        <f t="shared" si="7865"/>
        <v>0.00001799696736</v>
      </c>
      <c r="BM788" s="20">
        <f t="shared" si="7865"/>
        <v>0.00001799696736</v>
      </c>
      <c r="BN788" s="20"/>
      <c r="BO788" s="20">
        <f t="shared" ref="BO788:BP788" si="7866">$AG788*AH788</f>
        <v>0.00001807794434</v>
      </c>
      <c r="BP788" s="20">
        <f t="shared" si="7866"/>
        <v>0.00001807794434</v>
      </c>
      <c r="BQ788" s="20"/>
      <c r="BR788" s="20">
        <f t="shared" si="27"/>
        <v>0.00008177326593</v>
      </c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/>
      <c r="CP788" s="20"/>
      <c r="CQ788" s="20"/>
      <c r="CR788" s="20"/>
      <c r="CS788" s="20"/>
      <c r="CT788" s="20"/>
      <c r="CU788" s="20"/>
      <c r="CV788" s="20"/>
      <c r="CW788" s="20"/>
      <c r="CX788" s="20"/>
      <c r="CY788" s="20"/>
      <c r="CZ788" s="20"/>
      <c r="DA788" s="20"/>
      <c r="DB788" s="20"/>
      <c r="DC788" s="20"/>
      <c r="DD788" s="20"/>
      <c r="DE788" s="20"/>
    </row>
    <row r="789" ht="15.75" customHeight="1">
      <c r="A789" s="86">
        <v>45295.0</v>
      </c>
      <c r="B789" s="490">
        <v>0.047</v>
      </c>
      <c r="C789" s="490">
        <v>0.05</v>
      </c>
      <c r="D789" s="490">
        <v>0.0528</v>
      </c>
      <c r="E789" s="20">
        <v>0.03612</v>
      </c>
      <c r="F789" s="20">
        <v>0.03894</v>
      </c>
      <c r="G789" s="20">
        <v>0.011200000000000002</v>
      </c>
      <c r="H789" s="20">
        <v>0.01662</v>
      </c>
      <c r="I789" s="20" t="s">
        <v>185</v>
      </c>
      <c r="J789" s="20"/>
      <c r="K789" s="86">
        <v>45295.0</v>
      </c>
      <c r="L789" s="89">
        <v>0.9138</v>
      </c>
      <c r="M789" s="89">
        <v>144.64</v>
      </c>
      <c r="N789" s="20"/>
      <c r="O789" s="20"/>
      <c r="P789" s="20"/>
      <c r="Q789" s="20"/>
      <c r="R789" s="20"/>
      <c r="S789" s="86">
        <v>45295.0</v>
      </c>
      <c r="T789" s="20">
        <f t="shared" ref="T789:V789" si="7867">(1+B789)*1</f>
        <v>1.047</v>
      </c>
      <c r="U789" s="20">
        <f t="shared" si="7867"/>
        <v>1.05</v>
      </c>
      <c r="V789" s="20">
        <f t="shared" si="7867"/>
        <v>1.0528</v>
      </c>
      <c r="W789" s="91">
        <f t="shared" ref="W789:X789" si="7868">(1+E789)*$L789</f>
        <v>0.946806456</v>
      </c>
      <c r="X789" s="91">
        <f t="shared" si="7868"/>
        <v>0.949383372</v>
      </c>
      <c r="Y789" s="91">
        <f t="shared" ref="Y789:Z789" si="7869">(1+G789)*$M789</f>
        <v>146.259968</v>
      </c>
      <c r="Z789" s="91">
        <f t="shared" si="7869"/>
        <v>147.0439168</v>
      </c>
      <c r="AA789" s="20"/>
      <c r="AB789" s="86">
        <v>45295.0</v>
      </c>
      <c r="AC789" s="92">
        <f t="shared" ref="AC789:AI789" si="7870">LN(T789/T788)</f>
        <v>0.0002865740097</v>
      </c>
      <c r="AD789" s="92">
        <f t="shared" si="7870"/>
        <v>0.0001904943334</v>
      </c>
      <c r="AE789" s="92">
        <f t="shared" si="7870"/>
        <v>0.0004750368243</v>
      </c>
      <c r="AF789" s="92">
        <f t="shared" si="7870"/>
        <v>-0.001884024518</v>
      </c>
      <c r="AG789" s="92">
        <f t="shared" si="7870"/>
        <v>-0.001961561975</v>
      </c>
      <c r="AH789" s="92">
        <f t="shared" si="7870"/>
        <v>0.009366899013</v>
      </c>
      <c r="AI789" s="92">
        <f t="shared" si="7870"/>
        <v>0.009169860052</v>
      </c>
      <c r="AJ789" s="20"/>
      <c r="AK789" s="20">
        <f t="shared" ref="AK789:AQ789" si="7871">AC789*AC789</f>
        <v>0.00000008212466303</v>
      </c>
      <c r="AL789" s="20">
        <f t="shared" si="7871"/>
        <v>0.00000003628809105</v>
      </c>
      <c r="AM789" s="20">
        <f t="shared" si="7871"/>
        <v>0.0000002256599844</v>
      </c>
      <c r="AN789" s="20">
        <f t="shared" si="7871"/>
        <v>0.000003549548383</v>
      </c>
      <c r="AO789" s="20">
        <f t="shared" si="7871"/>
        <v>0.000003847725381</v>
      </c>
      <c r="AP789" s="20">
        <f t="shared" si="7871"/>
        <v>0.00008773879712</v>
      </c>
      <c r="AQ789" s="20">
        <f t="shared" si="7871"/>
        <v>0.00008408633337</v>
      </c>
      <c r="AR789" s="20"/>
      <c r="AS789" s="20">
        <f t="shared" ref="AS789:AX789" si="7872">$AC789*AD789</f>
        <v>0.00000005459072494</v>
      </c>
      <c r="AT789" s="20">
        <f t="shared" si="7872"/>
        <v>0.0000001361332075</v>
      </c>
      <c r="AU789" s="20">
        <f t="shared" si="7872"/>
        <v>-0.0000005399124604</v>
      </c>
      <c r="AV789" s="20">
        <f t="shared" si="7872"/>
        <v>-0.0000005621326804</v>
      </c>
      <c r="AW789" s="20">
        <f t="shared" si="7872"/>
        <v>0.000002684309809</v>
      </c>
      <c r="AX789" s="20">
        <f t="shared" si="7872"/>
        <v>0.000002627843563</v>
      </c>
      <c r="AY789" s="20"/>
      <c r="AZ789" s="20">
        <f t="shared" ref="AZ789:BD789" si="7873">$AD789*AE789</f>
        <v>0.00000009049182317</v>
      </c>
      <c r="BA789" s="20">
        <f t="shared" si="7873"/>
        <v>-0.0000003588959945</v>
      </c>
      <c r="BB789" s="20">
        <f t="shared" si="7873"/>
        <v>-0.0000003736664407</v>
      </c>
      <c r="BC789" s="20">
        <f t="shared" si="7873"/>
        <v>0.000001784341183</v>
      </c>
      <c r="BD789" s="20">
        <f t="shared" si="7873"/>
        <v>0.000001746806378</v>
      </c>
      <c r="BE789" s="20"/>
      <c r="BF789" s="20">
        <f t="shared" ref="BF789:BI789" si="7874">$AE789*AF789</f>
        <v>-0.0000008949810237</v>
      </c>
      <c r="BG789" s="20">
        <f t="shared" si="7874"/>
        <v>-0.0000009318141711</v>
      </c>
      <c r="BH789" s="20">
        <f t="shared" si="7874"/>
        <v>0.000004449621961</v>
      </c>
      <c r="BI789" s="20">
        <f t="shared" si="7874"/>
        <v>0.000004356021198</v>
      </c>
      <c r="BJ789" s="20"/>
      <c r="BK789" s="20">
        <f t="shared" ref="BK789:BM789" si="7875">$AF789*AG789</f>
        <v>0.000003695630853</v>
      </c>
      <c r="BL789" s="20">
        <f t="shared" si="7875"/>
        <v>-0.0000176474674</v>
      </c>
      <c r="BM789" s="20">
        <f t="shared" si="7875"/>
        <v>-0.00001727624116</v>
      </c>
      <c r="BN789" s="20"/>
      <c r="BO789" s="20">
        <f t="shared" ref="BO789:BP789" si="7876">$AG789*AH789</f>
        <v>-0.00001837375292</v>
      </c>
      <c r="BP789" s="20">
        <f t="shared" si="7876"/>
        <v>-0.00001798724879</v>
      </c>
      <c r="BQ789" s="20"/>
      <c r="BR789" s="20">
        <f t="shared" si="27"/>
        <v>0.00008589315307</v>
      </c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/>
      <c r="CP789" s="20"/>
      <c r="CQ789" s="20"/>
      <c r="CR789" s="20"/>
      <c r="CS789" s="20"/>
      <c r="CT789" s="20"/>
      <c r="CU789" s="20"/>
      <c r="CV789" s="20"/>
      <c r="CW789" s="20"/>
      <c r="CX789" s="20"/>
      <c r="CY789" s="20"/>
      <c r="CZ789" s="20"/>
      <c r="DA789" s="20"/>
      <c r="DB789" s="20"/>
      <c r="DC789" s="20"/>
      <c r="DD789" s="20"/>
      <c r="DE789" s="20"/>
    </row>
    <row r="790" ht="15.75" customHeight="1">
      <c r="A790" s="86">
        <v>45296.0</v>
      </c>
      <c r="B790" s="490">
        <v>0.048</v>
      </c>
      <c r="C790" s="490">
        <v>0.051399999999999994</v>
      </c>
      <c r="D790" s="490">
        <v>0.0538</v>
      </c>
      <c r="E790" s="20">
        <v>0.03678</v>
      </c>
      <c r="F790" s="20">
        <v>0.03934</v>
      </c>
      <c r="G790" s="20">
        <v>0.0111</v>
      </c>
      <c r="H790" s="20">
        <v>0.016579999999999998</v>
      </c>
      <c r="I790" s="20" t="s">
        <v>185</v>
      </c>
      <c r="J790" s="20"/>
      <c r="K790" s="86">
        <v>45296.0</v>
      </c>
      <c r="L790" s="89">
        <v>0.9141</v>
      </c>
      <c r="M790" s="89">
        <v>144.76</v>
      </c>
      <c r="N790" s="20"/>
      <c r="O790" s="20"/>
      <c r="P790" s="20"/>
      <c r="Q790" s="20"/>
      <c r="R790" s="20"/>
      <c r="S790" s="86">
        <v>45296.0</v>
      </c>
      <c r="T790" s="20">
        <f t="shared" ref="T790:V790" si="7877">(1+B790)*1</f>
        <v>1.048</v>
      </c>
      <c r="U790" s="20">
        <f t="shared" si="7877"/>
        <v>1.0514</v>
      </c>
      <c r="V790" s="20">
        <f t="shared" si="7877"/>
        <v>1.0538</v>
      </c>
      <c r="W790" s="91">
        <f t="shared" ref="W790:X790" si="7878">(1+E790)*$L790</f>
        <v>0.947720598</v>
      </c>
      <c r="X790" s="91">
        <f t="shared" si="7878"/>
        <v>0.950060694</v>
      </c>
      <c r="Y790" s="91">
        <f t="shared" ref="Y790:Z790" si="7879">(1+G790)*$M790</f>
        <v>146.366836</v>
      </c>
      <c r="Z790" s="91">
        <f t="shared" si="7879"/>
        <v>147.1601208</v>
      </c>
      <c r="AA790" s="20"/>
      <c r="AB790" s="86">
        <v>45296.0</v>
      </c>
      <c r="AC790" s="92">
        <f t="shared" ref="AC790:AI790" si="7880">LN(T790/T789)</f>
        <v>0.0009546540105</v>
      </c>
      <c r="AD790" s="92">
        <f t="shared" si="7880"/>
        <v>0.001332445234</v>
      </c>
      <c r="AE790" s="92">
        <f t="shared" si="7880"/>
        <v>0.0009493972041</v>
      </c>
      <c r="AF790" s="92">
        <f t="shared" si="7880"/>
        <v>0.0009650345916</v>
      </c>
      <c r="AG790" s="92">
        <f t="shared" si="7880"/>
        <v>0.0007131792305</v>
      </c>
      <c r="AH790" s="92">
        <f t="shared" si="7880"/>
        <v>0.0007304047564</v>
      </c>
      <c r="AI790" s="92">
        <f t="shared" si="7880"/>
        <v>0.0007899552093</v>
      </c>
      <c r="AJ790" s="20"/>
      <c r="AK790" s="20">
        <f t="shared" ref="AK790:AQ790" si="7881">AC790*AC790</f>
        <v>0.0000009113642797</v>
      </c>
      <c r="AL790" s="20">
        <f t="shared" si="7881"/>
        <v>0.000001775410301</v>
      </c>
      <c r="AM790" s="20">
        <f t="shared" si="7881"/>
        <v>0.0000009013550512</v>
      </c>
      <c r="AN790" s="20">
        <f t="shared" si="7881"/>
        <v>0.000000931291763</v>
      </c>
      <c r="AO790" s="20">
        <f t="shared" si="7881"/>
        <v>0.0000005086246149</v>
      </c>
      <c r="AP790" s="20">
        <f t="shared" si="7881"/>
        <v>0.0000005334911082</v>
      </c>
      <c r="AQ790" s="20">
        <f t="shared" si="7881"/>
        <v>0.0000006240292326</v>
      </c>
      <c r="AR790" s="20"/>
      <c r="AS790" s="20">
        <f t="shared" ref="AS790:AX790" si="7882">$AC790*AD790</f>
        <v>0.000001272024186</v>
      </c>
      <c r="AT790" s="20">
        <f t="shared" si="7882"/>
        <v>0.0000009063458484</v>
      </c>
      <c r="AU790" s="20">
        <f t="shared" si="7882"/>
        <v>0.0000009212741431</v>
      </c>
      <c r="AV790" s="20">
        <f t="shared" si="7882"/>
        <v>0.0000006808394126</v>
      </c>
      <c r="AW790" s="20">
        <f t="shared" si="7882"/>
        <v>0.00000069728383</v>
      </c>
      <c r="AX790" s="20">
        <f t="shared" si="7882"/>
        <v>0.0000007541339086</v>
      </c>
      <c r="AY790" s="20"/>
      <c r="AZ790" s="20">
        <f t="shared" ref="AZ790:BD790" si="7883">$AD790*AE790</f>
        <v>0.00000126501978</v>
      </c>
      <c r="BA790" s="20">
        <f t="shared" si="7883"/>
        <v>0.000001285855742</v>
      </c>
      <c r="BB790" s="20">
        <f t="shared" si="7883"/>
        <v>0.0000009502722665</v>
      </c>
      <c r="BC790" s="20">
        <f t="shared" si="7883"/>
        <v>0.0000009732243364</v>
      </c>
      <c r="BD790" s="20">
        <f t="shared" si="7883"/>
        <v>0.000001052572053</v>
      </c>
      <c r="BE790" s="20"/>
      <c r="BF790" s="20">
        <f t="shared" ref="BF790:BI790" si="7884">$AE790*AF790</f>
        <v>0.0000009162011432</v>
      </c>
      <c r="BG790" s="20">
        <f t="shared" si="7884"/>
        <v>0.0000006770903675</v>
      </c>
      <c r="BH790" s="20">
        <f t="shared" si="7884"/>
        <v>0.0000006934442336</v>
      </c>
      <c r="BI790" s="20">
        <f t="shared" si="7884"/>
        <v>0.0000007499812671</v>
      </c>
      <c r="BJ790" s="20"/>
      <c r="BK790" s="20">
        <f t="shared" ref="BK790:BM790" si="7885">$AF790*AG790</f>
        <v>0.0000006882426275</v>
      </c>
      <c r="BL790" s="20">
        <f t="shared" si="7885"/>
        <v>0.0000007048658559</v>
      </c>
      <c r="BM790" s="20">
        <f t="shared" si="7885"/>
        <v>0.0000007623341028</v>
      </c>
      <c r="BN790" s="20"/>
      <c r="BO790" s="20">
        <f t="shared" ref="BO790:BP790" si="7886">$AG790*AH790</f>
        <v>0.0000005209095022</v>
      </c>
      <c r="BP790" s="20">
        <f t="shared" si="7886"/>
        <v>0.0000005633796483</v>
      </c>
      <c r="BQ790" s="20"/>
      <c r="BR790" s="20">
        <f t="shared" si="27"/>
        <v>0.0000005769870422</v>
      </c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/>
      <c r="CP790" s="20"/>
      <c r="CQ790" s="20"/>
      <c r="CR790" s="20"/>
      <c r="CS790" s="20"/>
      <c r="CT790" s="20"/>
      <c r="CU790" s="20"/>
      <c r="CV790" s="20"/>
      <c r="CW790" s="20"/>
      <c r="CX790" s="20"/>
      <c r="CY790" s="20"/>
      <c r="CZ790" s="20"/>
      <c r="DA790" s="20"/>
      <c r="DB790" s="20"/>
      <c r="DC790" s="20"/>
      <c r="DD790" s="20"/>
      <c r="DE790" s="20"/>
    </row>
    <row r="791" ht="15.75" customHeight="1">
      <c r="A791" s="86">
        <v>45299.0</v>
      </c>
      <c r="B791" s="490">
        <v>0.0483</v>
      </c>
      <c r="C791" s="490">
        <v>0.051699999999999996</v>
      </c>
      <c r="D791" s="490">
        <v>0.0542</v>
      </c>
      <c r="E791" s="20">
        <v>0.03708</v>
      </c>
      <c r="F791" s="20">
        <v>0.03948</v>
      </c>
      <c r="G791" s="20">
        <v>0.0111</v>
      </c>
      <c r="H791" s="20">
        <v>0.016579999999999998</v>
      </c>
      <c r="I791" s="20" t="s">
        <v>185</v>
      </c>
      <c r="J791" s="20"/>
      <c r="K791" s="86">
        <v>45299.0</v>
      </c>
      <c r="L791" s="89">
        <v>0.9133</v>
      </c>
      <c r="M791" s="89">
        <v>144.25</v>
      </c>
      <c r="N791" s="20"/>
      <c r="O791" s="20"/>
      <c r="P791" s="20"/>
      <c r="Q791" s="20"/>
      <c r="R791" s="20"/>
      <c r="S791" s="86">
        <v>45299.0</v>
      </c>
      <c r="T791" s="20">
        <f t="shared" ref="T791:V791" si="7887">(1+B791)*1</f>
        <v>1.0483</v>
      </c>
      <c r="U791" s="20">
        <f t="shared" si="7887"/>
        <v>1.0517</v>
      </c>
      <c r="V791" s="20">
        <f t="shared" si="7887"/>
        <v>1.0542</v>
      </c>
      <c r="W791" s="91">
        <f t="shared" ref="W791:X791" si="7888">(1+E791)*$L791</f>
        <v>0.947165164</v>
      </c>
      <c r="X791" s="91">
        <f t="shared" si="7888"/>
        <v>0.949357084</v>
      </c>
      <c r="Y791" s="91">
        <f t="shared" ref="Y791:Z791" si="7889">(1+G791)*$M791</f>
        <v>145.851175</v>
      </c>
      <c r="Z791" s="91">
        <f t="shared" si="7889"/>
        <v>146.641665</v>
      </c>
      <c r="AA791" s="20"/>
      <c r="AB791" s="86">
        <v>45299.0</v>
      </c>
      <c r="AC791" s="92">
        <f t="shared" ref="AC791:AI791" si="7890">LN(T791/T790)</f>
        <v>0.0002862185775</v>
      </c>
      <c r="AD791" s="92">
        <f t="shared" si="7890"/>
        <v>0.0002852931406</v>
      </c>
      <c r="AE791" s="92">
        <f t="shared" si="7890"/>
        <v>0.0003795066459</v>
      </c>
      <c r="AF791" s="92">
        <f t="shared" si="7890"/>
        <v>-0.0005862453843</v>
      </c>
      <c r="AG791" s="92">
        <f t="shared" si="7890"/>
        <v>-0.0007408691656</v>
      </c>
      <c r="AH791" s="92">
        <f t="shared" si="7890"/>
        <v>-0.003529293307</v>
      </c>
      <c r="AI791" s="92">
        <f t="shared" si="7890"/>
        <v>-0.003529293307</v>
      </c>
      <c r="AJ791" s="20"/>
      <c r="AK791" s="20">
        <f t="shared" ref="AK791:AQ791" si="7891">AC791*AC791</f>
        <v>0.00000008192107413</v>
      </c>
      <c r="AL791" s="20">
        <f t="shared" si="7891"/>
        <v>0.00000008139217609</v>
      </c>
      <c r="AM791" s="20">
        <f t="shared" si="7891"/>
        <v>0.0000001440252943</v>
      </c>
      <c r="AN791" s="20">
        <f t="shared" si="7891"/>
        <v>0.0000003436836507</v>
      </c>
      <c r="AO791" s="20">
        <f t="shared" si="7891"/>
        <v>0.0000005488871206</v>
      </c>
      <c r="AP791" s="20">
        <f t="shared" si="7891"/>
        <v>0.00001245591125</v>
      </c>
      <c r="AQ791" s="20">
        <f t="shared" si="7891"/>
        <v>0.00001245591125</v>
      </c>
      <c r="AR791" s="20"/>
      <c r="AS791" s="20">
        <f t="shared" ref="AS791:AX791" si="7892">$AC791*AD791</f>
        <v>0.00000008165619689</v>
      </c>
      <c r="AT791" s="20">
        <f t="shared" si="7892"/>
        <v>0.0000001086218524</v>
      </c>
      <c r="AU791" s="20">
        <f t="shared" si="7892"/>
        <v>-0.00000016779432</v>
      </c>
      <c r="AV791" s="20">
        <f t="shared" si="7892"/>
        <v>-0.0000002120505187</v>
      </c>
      <c r="AW791" s="20">
        <f t="shared" si="7892"/>
        <v>-0.00000101014931</v>
      </c>
      <c r="AX791" s="20">
        <f t="shared" si="7892"/>
        <v>-0.00000101014931</v>
      </c>
      <c r="AY791" s="20"/>
      <c r="AZ791" s="20">
        <f t="shared" ref="AZ791:BD791" si="7893">$AD791*AE791</f>
        <v>0.0000001082706429</v>
      </c>
      <c r="BA791" s="20">
        <f t="shared" si="7893"/>
        <v>-0.0000001672517869</v>
      </c>
      <c r="BB791" s="20">
        <f t="shared" si="7893"/>
        <v>-0.0000002113648911</v>
      </c>
      <c r="BC791" s="20">
        <f t="shared" si="7893"/>
        <v>-0.000001006883172</v>
      </c>
      <c r="BD791" s="20">
        <f t="shared" si="7893"/>
        <v>-0.000001006883172</v>
      </c>
      <c r="BE791" s="20"/>
      <c r="BF791" s="20">
        <f t="shared" ref="BF791:BI791" si="7894">$AE791*AF791</f>
        <v>-0.0000002224840195</v>
      </c>
      <c r="BG791" s="20">
        <f t="shared" si="7894"/>
        <v>-0.0000002811647721</v>
      </c>
      <c r="BH791" s="20">
        <f t="shared" si="7894"/>
        <v>-0.000001339390266</v>
      </c>
      <c r="BI791" s="20">
        <f t="shared" si="7894"/>
        <v>-0.000001339390266</v>
      </c>
      <c r="BJ791" s="20"/>
      <c r="BK791" s="20">
        <f t="shared" ref="BK791:BM791" si="7895">$AF791*AG791</f>
        <v>0.0000004343311287</v>
      </c>
      <c r="BL791" s="20">
        <f t="shared" si="7895"/>
        <v>0.000002069031911</v>
      </c>
      <c r="BM791" s="20">
        <f t="shared" si="7895"/>
        <v>0.000002069031911</v>
      </c>
      <c r="BN791" s="20"/>
      <c r="BO791" s="20">
        <f t="shared" ref="BO791:BP791" si="7896">$AG791*AH791</f>
        <v>0.000002614744588</v>
      </c>
      <c r="BP791" s="20">
        <f t="shared" si="7896"/>
        <v>0.000002614744588</v>
      </c>
      <c r="BQ791" s="20"/>
      <c r="BR791" s="20">
        <f t="shared" si="27"/>
        <v>0.00001245591125</v>
      </c>
      <c r="BS791" s="20"/>
      <c r="BT791" s="20"/>
      <c r="BU791" s="20"/>
      <c r="BV791" s="20"/>
      <c r="BW791" s="20"/>
      <c r="BX791" s="20"/>
      <c r="BY791" s="20"/>
      <c r="BZ791" s="20"/>
      <c r="CA791" s="20"/>
      <c r="CB791" s="20"/>
      <c r="CC791" s="20"/>
      <c r="CD791" s="20"/>
      <c r="CE791" s="20"/>
      <c r="CF791" s="20"/>
      <c r="CG791" s="20"/>
      <c r="CH791" s="20"/>
      <c r="CI791" s="20"/>
      <c r="CJ791" s="20"/>
      <c r="CK791" s="20"/>
      <c r="CL791" s="20"/>
      <c r="CM791" s="20"/>
      <c r="CN791" s="20"/>
      <c r="CO791" s="20"/>
      <c r="CP791" s="20"/>
      <c r="CQ791" s="20"/>
      <c r="CR791" s="20"/>
      <c r="CS791" s="20"/>
      <c r="CT791" s="20"/>
      <c r="CU791" s="20"/>
      <c r="CV791" s="20"/>
      <c r="CW791" s="20"/>
      <c r="CX791" s="20"/>
      <c r="CY791" s="20"/>
      <c r="CZ791" s="20"/>
      <c r="DA791" s="20"/>
      <c r="DB791" s="20"/>
      <c r="DC791" s="20"/>
      <c r="DD791" s="20"/>
      <c r="DE791" s="20"/>
    </row>
    <row r="792" ht="15.75" customHeight="1">
      <c r="A792" s="86">
        <v>45300.0</v>
      </c>
      <c r="B792" s="490">
        <v>0.0478</v>
      </c>
      <c r="C792" s="490">
        <v>0.051399999999999994</v>
      </c>
      <c r="D792" s="490">
        <v>0.0535</v>
      </c>
      <c r="E792" s="20">
        <v>0.03701</v>
      </c>
      <c r="F792" s="20">
        <v>0.03947</v>
      </c>
      <c r="G792" s="20">
        <v>0.01103</v>
      </c>
      <c r="H792" s="20">
        <v>0.01647</v>
      </c>
      <c r="I792" s="20" t="s">
        <v>185</v>
      </c>
      <c r="J792" s="20"/>
      <c r="K792" s="86">
        <v>45300.0</v>
      </c>
      <c r="L792" s="89">
        <v>0.9149</v>
      </c>
      <c r="M792" s="89">
        <v>144.5</v>
      </c>
      <c r="N792" s="20"/>
      <c r="O792" s="20"/>
      <c r="P792" s="20"/>
      <c r="Q792" s="20"/>
      <c r="R792" s="20"/>
      <c r="S792" s="86">
        <v>45300.0</v>
      </c>
      <c r="T792" s="20">
        <f t="shared" ref="T792:V792" si="7897">(1+B792)*1</f>
        <v>1.0478</v>
      </c>
      <c r="U792" s="20">
        <f t="shared" si="7897"/>
        <v>1.0514</v>
      </c>
      <c r="V792" s="20">
        <f t="shared" si="7897"/>
        <v>1.0535</v>
      </c>
      <c r="W792" s="91">
        <f t="shared" ref="W792:X792" si="7898">(1+E792)*$L792</f>
        <v>0.948760449</v>
      </c>
      <c r="X792" s="91">
        <f t="shared" si="7898"/>
        <v>0.951011103</v>
      </c>
      <c r="Y792" s="91">
        <f t="shared" ref="Y792:Z792" si="7899">(1+G792)*$M792</f>
        <v>146.093835</v>
      </c>
      <c r="Z792" s="91">
        <f t="shared" si="7899"/>
        <v>146.879915</v>
      </c>
      <c r="AA792" s="20"/>
      <c r="AB792" s="86">
        <v>45300.0</v>
      </c>
      <c r="AC792" s="92">
        <f t="shared" ref="AC792:AI792" si="7900">LN(T792/T791)</f>
        <v>-0.0004770764844</v>
      </c>
      <c r="AD792" s="92">
        <f t="shared" si="7900"/>
        <v>-0.0002852931406</v>
      </c>
      <c r="AE792" s="92">
        <f t="shared" si="7900"/>
        <v>-0.0006642311769</v>
      </c>
      <c r="AF792" s="92">
        <f t="shared" si="7900"/>
        <v>0.001682856506</v>
      </c>
      <c r="AG792" s="92">
        <f t="shared" si="7900"/>
        <v>0.001740735747</v>
      </c>
      <c r="AH792" s="92">
        <f t="shared" si="7900"/>
        <v>0.001662368238</v>
      </c>
      <c r="AI792" s="92">
        <f t="shared" si="7900"/>
        <v>0.001623390364</v>
      </c>
      <c r="AJ792" s="20"/>
      <c r="AK792" s="20">
        <f t="shared" ref="AK792:AQ792" si="7901">AC792*AC792</f>
        <v>0.000000227601972</v>
      </c>
      <c r="AL792" s="20">
        <f t="shared" si="7901"/>
        <v>0.00000008139217609</v>
      </c>
      <c r="AM792" s="20">
        <f t="shared" si="7901"/>
        <v>0.0000004412030563</v>
      </c>
      <c r="AN792" s="20">
        <f t="shared" si="7901"/>
        <v>0.00000283200602</v>
      </c>
      <c r="AO792" s="20">
        <f t="shared" si="7901"/>
        <v>0.00000303016094</v>
      </c>
      <c r="AP792" s="20">
        <f t="shared" si="7901"/>
        <v>0.000002763468158</v>
      </c>
      <c r="AQ792" s="20">
        <f t="shared" si="7901"/>
        <v>0.000002635396274</v>
      </c>
      <c r="AR792" s="20"/>
      <c r="AS792" s="20">
        <f t="shared" ref="AS792:AX792" si="7902">$AC792*AD792</f>
        <v>0.0000001361066486</v>
      </c>
      <c r="AT792" s="20">
        <f t="shared" si="7902"/>
        <v>0.0000003168890747</v>
      </c>
      <c r="AU792" s="20">
        <f t="shared" si="7902"/>
        <v>-0.0000008028512657</v>
      </c>
      <c r="AV792" s="20">
        <f t="shared" si="7902"/>
        <v>-0.0000008304640904</v>
      </c>
      <c r="AW792" s="20">
        <f t="shared" si="7902"/>
        <v>-0.0000007930767946</v>
      </c>
      <c r="AX792" s="20">
        <f t="shared" si="7902"/>
        <v>-0.0000007744813678</v>
      </c>
      <c r="AY792" s="20"/>
      <c r="AZ792" s="20">
        <f t="shared" ref="AZ792:BD792" si="7903">$AD792*AE792</f>
        <v>0.0000001895005986</v>
      </c>
      <c r="BA792" s="20">
        <f t="shared" si="7903"/>
        <v>-0.0000004801074179</v>
      </c>
      <c r="BB792" s="20">
        <f t="shared" si="7903"/>
        <v>-0.0000004966199682</v>
      </c>
      <c r="BC792" s="20">
        <f t="shared" si="7903"/>
        <v>-0.0000004742622554</v>
      </c>
      <c r="BD792" s="20">
        <f t="shared" si="7903"/>
        <v>-0.0000004631421355</v>
      </c>
      <c r="BE792" s="20"/>
      <c r="BF792" s="20">
        <f t="shared" ref="BF792:BI792" si="7904">$AE792*AF792</f>
        <v>-0.000001117805758</v>
      </c>
      <c r="BG792" s="20">
        <f t="shared" si="7904"/>
        <v>-0.000001156250954</v>
      </c>
      <c r="BH792" s="20">
        <f t="shared" si="7904"/>
        <v>-0.000001104196811</v>
      </c>
      <c r="BI792" s="20">
        <f t="shared" si="7904"/>
        <v>-0.000001078306492</v>
      </c>
      <c r="BJ792" s="20"/>
      <c r="BK792" s="20">
        <f t="shared" ref="BK792:BM792" si="7905">$AF792*AG792</f>
        <v>0.000002929408477</v>
      </c>
      <c r="BL792" s="20">
        <f t="shared" si="7905"/>
        <v>0.000002797527204</v>
      </c>
      <c r="BM792" s="20">
        <f t="shared" si="7905"/>
        <v>0.000002731933036</v>
      </c>
      <c r="BN792" s="20"/>
      <c r="BO792" s="20">
        <f t="shared" ref="BO792:BP792" si="7906">$AG792*AH792</f>
        <v>0.000002893743816</v>
      </c>
      <c r="BP792" s="20">
        <f t="shared" si="7906"/>
        <v>0.000002825893638</v>
      </c>
      <c r="BQ792" s="20"/>
      <c r="BR792" s="20">
        <f t="shared" si="27"/>
        <v>0.000002698672579</v>
      </c>
      <c r="BS792" s="20"/>
      <c r="BT792" s="20"/>
      <c r="BU792" s="20"/>
      <c r="BV792" s="20"/>
      <c r="BW792" s="20"/>
      <c r="BX792" s="20"/>
      <c r="BY792" s="20"/>
      <c r="BZ792" s="20"/>
      <c r="CA792" s="20"/>
      <c r="CB792" s="20"/>
      <c r="CC792" s="20"/>
      <c r="CD792" s="20"/>
      <c r="CE792" s="20"/>
      <c r="CF792" s="20"/>
      <c r="CG792" s="20"/>
      <c r="CH792" s="20"/>
      <c r="CI792" s="20"/>
      <c r="CJ792" s="20"/>
      <c r="CK792" s="20"/>
      <c r="CL792" s="20"/>
      <c r="CM792" s="20"/>
      <c r="CN792" s="20"/>
      <c r="CO792" s="20"/>
      <c r="CP792" s="20"/>
      <c r="CQ792" s="20"/>
      <c r="CR792" s="20"/>
      <c r="CS792" s="20"/>
      <c r="CT792" s="20"/>
      <c r="CU792" s="20"/>
      <c r="CV792" s="20"/>
      <c r="CW792" s="20"/>
      <c r="CX792" s="20"/>
      <c r="CY792" s="20"/>
      <c r="CZ792" s="20"/>
      <c r="DA792" s="20"/>
      <c r="DB792" s="20"/>
      <c r="DC792" s="20"/>
      <c r="DD792" s="20"/>
      <c r="DE792" s="20"/>
    </row>
    <row r="793" ht="15.75" customHeight="1">
      <c r="A793" s="86">
        <v>45301.0</v>
      </c>
      <c r="B793" s="490">
        <v>0.0475</v>
      </c>
      <c r="C793" s="490">
        <v>0.051</v>
      </c>
      <c r="D793" s="490">
        <v>0.0529</v>
      </c>
      <c r="E793" s="20">
        <v>0.03703</v>
      </c>
      <c r="F793" s="20">
        <v>0.03945</v>
      </c>
      <c r="G793" s="20">
        <v>0.01098</v>
      </c>
      <c r="H793" s="20">
        <v>0.016479999999999998</v>
      </c>
      <c r="I793" s="20" t="s">
        <v>185</v>
      </c>
      <c r="J793" s="20"/>
      <c r="K793" s="86">
        <v>45301.0</v>
      </c>
      <c r="L793" s="89">
        <v>0.9114</v>
      </c>
      <c r="M793" s="89">
        <v>145.77</v>
      </c>
      <c r="N793" s="20"/>
      <c r="O793" s="20"/>
      <c r="P793" s="20"/>
      <c r="Q793" s="20"/>
      <c r="R793" s="20"/>
      <c r="S793" s="86">
        <v>45301.0</v>
      </c>
      <c r="T793" s="20">
        <f t="shared" ref="T793:V793" si="7907">(1+B793)*1</f>
        <v>1.0475</v>
      </c>
      <c r="U793" s="20">
        <f t="shared" si="7907"/>
        <v>1.051</v>
      </c>
      <c r="V793" s="20">
        <f t="shared" si="7907"/>
        <v>1.0529</v>
      </c>
      <c r="W793" s="91">
        <f t="shared" ref="W793:X793" si="7908">(1+E793)*$L793</f>
        <v>0.945149142</v>
      </c>
      <c r="X793" s="91">
        <f t="shared" si="7908"/>
        <v>0.94735473</v>
      </c>
      <c r="Y793" s="91">
        <f t="shared" ref="Y793:Z793" si="7909">(1+G793)*$M793</f>
        <v>147.3705546</v>
      </c>
      <c r="Z793" s="91">
        <f t="shared" si="7909"/>
        <v>148.1722896</v>
      </c>
      <c r="AA793" s="20"/>
      <c r="AB793" s="86">
        <v>45301.0</v>
      </c>
      <c r="AC793" s="92">
        <f t="shared" ref="AC793:AI793" si="7910">LN(T793/T792)</f>
        <v>-0.0002863551778</v>
      </c>
      <c r="AD793" s="92">
        <f t="shared" si="7910"/>
        <v>-0.0003805175084</v>
      </c>
      <c r="AE793" s="92">
        <f t="shared" si="7910"/>
        <v>-0.0005696923815</v>
      </c>
      <c r="AF793" s="92">
        <f t="shared" si="7910"/>
        <v>-0.003813604825</v>
      </c>
      <c r="AG793" s="92">
        <f t="shared" si="7910"/>
        <v>-0.003852131615</v>
      </c>
      <c r="AH793" s="92">
        <f t="shared" si="7910"/>
        <v>0.008701073794</v>
      </c>
      <c r="AI793" s="92">
        <f t="shared" si="7910"/>
        <v>0.008760367454</v>
      </c>
      <c r="AJ793" s="20"/>
      <c r="AK793" s="20">
        <f t="shared" ref="AK793:AQ793" si="7911">AC793*AC793</f>
        <v>0.00000008199928787</v>
      </c>
      <c r="AL793" s="20">
        <f t="shared" si="7911"/>
        <v>0.0000001447935742</v>
      </c>
      <c r="AM793" s="20">
        <f t="shared" si="7911"/>
        <v>0.0000003245494096</v>
      </c>
      <c r="AN793" s="20">
        <f t="shared" si="7911"/>
        <v>0.00001454358176</v>
      </c>
      <c r="AO793" s="20">
        <f t="shared" si="7911"/>
        <v>0.00001483891798</v>
      </c>
      <c r="AP793" s="20">
        <f t="shared" si="7911"/>
        <v>0.00007570868517</v>
      </c>
      <c r="AQ793" s="20">
        <f t="shared" si="7911"/>
        <v>0.00007674403792</v>
      </c>
      <c r="AR793" s="20"/>
      <c r="AS793" s="20">
        <f t="shared" ref="AS793:AX793" si="7912">$AC793*AD793</f>
        <v>0.0000001089631588</v>
      </c>
      <c r="AT793" s="20">
        <f t="shared" si="7912"/>
        <v>0.0000001631343632</v>
      </c>
      <c r="AU793" s="20">
        <f t="shared" si="7912"/>
        <v>0.000001092045488</v>
      </c>
      <c r="AV793" s="20">
        <f t="shared" si="7912"/>
        <v>0.000001103077834</v>
      </c>
      <c r="AW793" s="20">
        <f t="shared" si="7912"/>
        <v>-0.000002491597534</v>
      </c>
      <c r="AX793" s="20">
        <f t="shared" si="7912"/>
        <v>-0.00000250857658</v>
      </c>
      <c r="AY793" s="20"/>
      <c r="AZ793" s="20">
        <f t="shared" ref="AZ793:BD793" si="7913">$AD793*AE793</f>
        <v>0.0000002167779256</v>
      </c>
      <c r="BA793" s="20">
        <f t="shared" si="7913"/>
        <v>0.000001451143406</v>
      </c>
      <c r="BB793" s="20">
        <f t="shared" si="7913"/>
        <v>0.000001465803524</v>
      </c>
      <c r="BC793" s="20">
        <f t="shared" si="7913"/>
        <v>-0.00000331091092</v>
      </c>
      <c r="BD793" s="20">
        <f t="shared" si="7913"/>
        <v>-0.000003333473196</v>
      </c>
      <c r="BE793" s="20"/>
      <c r="BF793" s="20">
        <f t="shared" ref="BF793:BI793" si="7914">$AE793*AF793</f>
        <v>0.000002172581615</v>
      </c>
      <c r="BG793" s="20">
        <f t="shared" si="7914"/>
        <v>0.000002194530034</v>
      </c>
      <c r="BH793" s="20">
        <f t="shared" si="7914"/>
        <v>-0.000004956935451</v>
      </c>
      <c r="BI793" s="20">
        <f t="shared" si="7914"/>
        <v>-0.000004990714598</v>
      </c>
      <c r="BJ793" s="20"/>
      <c r="BK793" s="20">
        <f t="shared" ref="BK793:BM793" si="7915">$AF793*AG793</f>
        <v>0.00001469050771</v>
      </c>
      <c r="BL793" s="20">
        <f t="shared" si="7915"/>
        <v>-0.000033182457</v>
      </c>
      <c r="BM793" s="20">
        <f t="shared" si="7915"/>
        <v>-0.00003340857959</v>
      </c>
      <c r="BN793" s="20"/>
      <c r="BO793" s="20">
        <f t="shared" ref="BO793:BP793" si="7916">$AG793*AH793</f>
        <v>-0.00003351768145</v>
      </c>
      <c r="BP793" s="20">
        <f t="shared" si="7916"/>
        <v>-0.00003374608843</v>
      </c>
      <c r="BQ793" s="20"/>
      <c r="BR793" s="20">
        <f t="shared" si="27"/>
        <v>0.00007622460368</v>
      </c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/>
      <c r="CP793" s="20"/>
      <c r="CQ793" s="20"/>
      <c r="CR793" s="20"/>
      <c r="CS793" s="20"/>
      <c r="CT793" s="20"/>
      <c r="CU793" s="20"/>
      <c r="CV793" s="20"/>
      <c r="CW793" s="20"/>
      <c r="CX793" s="20"/>
      <c r="CY793" s="20"/>
      <c r="CZ793" s="20"/>
      <c r="DA793" s="20"/>
      <c r="DB793" s="20"/>
      <c r="DC793" s="20"/>
      <c r="DD793" s="20"/>
      <c r="DE793" s="20"/>
    </row>
    <row r="794" ht="15.75" customHeight="1">
      <c r="A794" s="86">
        <v>45302.0</v>
      </c>
      <c r="B794" s="490">
        <v>0.047400000000000005</v>
      </c>
      <c r="C794" s="490">
        <v>0.0508</v>
      </c>
      <c r="D794" s="490">
        <v>0.0525</v>
      </c>
      <c r="E794" s="20">
        <v>0.037000000000000005</v>
      </c>
      <c r="F794" s="20">
        <v>0.03944</v>
      </c>
      <c r="G794" s="20">
        <v>0.01088</v>
      </c>
      <c r="H794" s="20">
        <v>0.01629</v>
      </c>
      <c r="I794" s="20" t="s">
        <v>185</v>
      </c>
      <c r="J794" s="20"/>
      <c r="K794" s="86">
        <v>45302.0</v>
      </c>
      <c r="L794" s="89">
        <v>0.9115</v>
      </c>
      <c r="M794" s="89">
        <v>145.31</v>
      </c>
      <c r="N794" s="20"/>
      <c r="O794" s="20"/>
      <c r="P794" s="20"/>
      <c r="Q794" s="20"/>
      <c r="R794" s="20"/>
      <c r="S794" s="86">
        <v>45302.0</v>
      </c>
      <c r="T794" s="20">
        <f t="shared" ref="T794:V794" si="7917">(1+B794)*1</f>
        <v>1.0474</v>
      </c>
      <c r="U794" s="20">
        <f t="shared" si="7917"/>
        <v>1.0508</v>
      </c>
      <c r="V794" s="20">
        <f t="shared" si="7917"/>
        <v>1.0525</v>
      </c>
      <c r="W794" s="91">
        <f t="shared" ref="W794:X794" si="7918">(1+E794)*$L794</f>
        <v>0.9452255</v>
      </c>
      <c r="X794" s="91">
        <f t="shared" si="7918"/>
        <v>0.94744956</v>
      </c>
      <c r="Y794" s="91">
        <f t="shared" ref="Y794:Z794" si="7919">(1+G794)*$M794</f>
        <v>146.8909728</v>
      </c>
      <c r="Z794" s="91">
        <f t="shared" si="7919"/>
        <v>147.6770999</v>
      </c>
      <c r="AA794" s="20"/>
      <c r="AB794" s="86">
        <v>45302.0</v>
      </c>
      <c r="AC794" s="92">
        <f t="shared" ref="AC794:AI794" si="7920">LN(T794/T793)</f>
        <v>-0.00009546995091</v>
      </c>
      <c r="AD794" s="92">
        <f t="shared" si="7920"/>
        <v>-0.0001903130656</v>
      </c>
      <c r="AE794" s="92">
        <f t="shared" si="7920"/>
        <v>-0.0003799753062</v>
      </c>
      <c r="AF794" s="92">
        <f t="shared" si="7920"/>
        <v>0.00008078610276</v>
      </c>
      <c r="AG794" s="92">
        <f t="shared" si="7920"/>
        <v>0.0001000947703</v>
      </c>
      <c r="AH794" s="92">
        <f t="shared" si="7920"/>
        <v>-0.003259564571</v>
      </c>
      <c r="AI794" s="92">
        <f t="shared" si="7920"/>
        <v>-0.003347582791</v>
      </c>
      <c r="AJ794" s="20"/>
      <c r="AK794" s="20">
        <f t="shared" ref="AK794:AQ794" si="7921">AC794*AC794</f>
        <v>0.000000009114511526</v>
      </c>
      <c r="AL794" s="20">
        <f t="shared" si="7921"/>
        <v>0.00000003621906293</v>
      </c>
      <c r="AM794" s="20">
        <f t="shared" si="7921"/>
        <v>0.0000001443812333</v>
      </c>
      <c r="AN794" s="20">
        <f t="shared" si="7921"/>
        <v>0.000000006526394399</v>
      </c>
      <c r="AO794" s="20">
        <f t="shared" si="7921"/>
        <v>0.00000001001896304</v>
      </c>
      <c r="AP794" s="20">
        <f t="shared" si="7921"/>
        <v>0.00001062476119</v>
      </c>
      <c r="AQ794" s="20">
        <f t="shared" si="7921"/>
        <v>0.00001120631054</v>
      </c>
      <c r="AR794" s="20"/>
      <c r="AS794" s="20">
        <f t="shared" ref="AS794:AX794" si="7922">$AC794*AD794</f>
        <v>0.00000001816917903</v>
      </c>
      <c r="AT794" s="20">
        <f t="shared" si="7922"/>
        <v>0.00000003627622383</v>
      </c>
      <c r="AU794" s="20">
        <f t="shared" si="7922"/>
        <v>-0.000000007712645264</v>
      </c>
      <c r="AV794" s="20">
        <f t="shared" si="7922"/>
        <v>-0.000000009556042806</v>
      </c>
      <c r="AW794" s="20">
        <f t="shared" si="7922"/>
        <v>0.0000003111904695</v>
      </c>
      <c r="AX794" s="20">
        <f t="shared" si="7922"/>
        <v>0.0000003195935647</v>
      </c>
      <c r="AY794" s="20"/>
      <c r="AZ794" s="20">
        <f t="shared" ref="AZ794:BD794" si="7923">$AD794*AE794</f>
        <v>0.00000007231426536</v>
      </c>
      <c r="BA794" s="20">
        <f t="shared" si="7923"/>
        <v>-0.00000001537465087</v>
      </c>
      <c r="BB794" s="20">
        <f t="shared" si="7923"/>
        <v>-0.00000001904934258</v>
      </c>
      <c r="BC794" s="20">
        <f t="shared" si="7923"/>
        <v>0.0000006203377259</v>
      </c>
      <c r="BD794" s="20">
        <f t="shared" si="7923"/>
        <v>0.0000006370887431</v>
      </c>
      <c r="BE794" s="20"/>
      <c r="BF794" s="20">
        <f t="shared" ref="BF794:BI794" si="7924">$AE794*AF794</f>
        <v>-0.00000003069672413</v>
      </c>
      <c r="BG794" s="20">
        <f t="shared" si="7924"/>
        <v>-0.00000003803354099</v>
      </c>
      <c r="BH794" s="20">
        <f t="shared" si="7924"/>
        <v>0.000001238554046</v>
      </c>
      <c r="BI794" s="20">
        <f t="shared" si="7924"/>
        <v>0.000001271998796</v>
      </c>
      <c r="BJ794" s="20"/>
      <c r="BK794" s="20">
        <f t="shared" ref="BK794:BM794" si="7925">$AF794*AG794</f>
        <v>0.000000008086266399</v>
      </c>
      <c r="BL794" s="20">
        <f t="shared" si="7925"/>
        <v>-0.0000002633275184</v>
      </c>
      <c r="BM794" s="20">
        <f t="shared" si="7925"/>
        <v>-0.0000002704381673</v>
      </c>
      <c r="BN794" s="20"/>
      <c r="BO794" s="20">
        <f t="shared" ref="BO794:BP794" si="7926">$AG794*AH794</f>
        <v>-0.000000326265367</v>
      </c>
      <c r="BP794" s="20">
        <f t="shared" si="7926"/>
        <v>-0.0000003350755305</v>
      </c>
      <c r="BQ794" s="20"/>
      <c r="BR794" s="20">
        <f t="shared" si="27"/>
        <v>0.00001091166226</v>
      </c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/>
      <c r="CP794" s="20"/>
      <c r="CQ794" s="20"/>
      <c r="CR794" s="20"/>
      <c r="CS794" s="20"/>
      <c r="CT794" s="20"/>
      <c r="CU794" s="20"/>
      <c r="CV794" s="20"/>
      <c r="CW794" s="20"/>
      <c r="CX794" s="20"/>
      <c r="CY794" s="20"/>
      <c r="CZ794" s="20"/>
      <c r="DA794" s="20"/>
      <c r="DB794" s="20"/>
      <c r="DC794" s="20"/>
      <c r="DD794" s="20"/>
      <c r="DE794" s="20"/>
    </row>
    <row r="795" ht="15.75" customHeight="1">
      <c r="A795" s="86">
        <v>45303.0</v>
      </c>
      <c r="B795" s="490">
        <v>0.0472</v>
      </c>
      <c r="C795" s="490">
        <v>0.0506</v>
      </c>
      <c r="D795" s="490">
        <v>0.052300000000000006</v>
      </c>
      <c r="E795" s="20">
        <v>0.03687</v>
      </c>
      <c r="F795" s="20">
        <v>0.0394</v>
      </c>
      <c r="G795" s="20">
        <v>0.01079</v>
      </c>
      <c r="H795" s="20">
        <v>0.01609</v>
      </c>
      <c r="I795" s="20" t="s">
        <v>185</v>
      </c>
      <c r="J795" s="20"/>
      <c r="K795" s="86">
        <v>45303.0</v>
      </c>
      <c r="L795" s="89">
        <v>0.9135</v>
      </c>
      <c r="M795" s="89">
        <v>144.97</v>
      </c>
      <c r="N795" s="20"/>
      <c r="O795" s="20"/>
      <c r="P795" s="20"/>
      <c r="Q795" s="20"/>
      <c r="R795" s="20"/>
      <c r="S795" s="86">
        <v>45303.0</v>
      </c>
      <c r="T795" s="20">
        <f t="shared" ref="T795:V795" si="7927">(1+B795)*1</f>
        <v>1.0472</v>
      </c>
      <c r="U795" s="20">
        <f t="shared" si="7927"/>
        <v>1.0506</v>
      </c>
      <c r="V795" s="20">
        <f t="shared" si="7927"/>
        <v>1.0523</v>
      </c>
      <c r="W795" s="91">
        <f t="shared" ref="W795:X795" si="7928">(1+E795)*$L795</f>
        <v>0.947180745</v>
      </c>
      <c r="X795" s="91">
        <f t="shared" si="7928"/>
        <v>0.9494919</v>
      </c>
      <c r="Y795" s="91">
        <f t="shared" ref="Y795:Z795" si="7929">(1+G795)*$M795</f>
        <v>146.5342263</v>
      </c>
      <c r="Z795" s="91">
        <f t="shared" si="7929"/>
        <v>147.3025673</v>
      </c>
      <c r="AA795" s="20"/>
      <c r="AB795" s="86">
        <v>45303.0</v>
      </c>
      <c r="AC795" s="92">
        <f t="shared" ref="AC795:AI795" si="7930">LN(T795/T794)</f>
        <v>-0.0001909672497</v>
      </c>
      <c r="AD795" s="92">
        <f t="shared" si="7930"/>
        <v>-0.0001903492915</v>
      </c>
      <c r="AE795" s="92">
        <f t="shared" si="7930"/>
        <v>-0.0001900418098</v>
      </c>
      <c r="AF795" s="92">
        <f t="shared" si="7930"/>
        <v>0.002066412221</v>
      </c>
      <c r="AG795" s="92">
        <f t="shared" si="7930"/>
        <v>0.002153298699</v>
      </c>
      <c r="AH795" s="92">
        <f t="shared" si="7930"/>
        <v>-0.002431602172</v>
      </c>
      <c r="AI795" s="92">
        <f t="shared" si="7930"/>
        <v>-0.002539380458</v>
      </c>
      <c r="AJ795" s="20"/>
      <c r="AK795" s="20">
        <f t="shared" ref="AK795:AQ795" si="7931">AC795*AC795</f>
        <v>0.00000003646849046</v>
      </c>
      <c r="AL795" s="20">
        <f t="shared" si="7931"/>
        <v>0.00000003623285278</v>
      </c>
      <c r="AM795" s="20">
        <f t="shared" si="7931"/>
        <v>0.00000003611588946</v>
      </c>
      <c r="AN795" s="20">
        <f t="shared" si="7931"/>
        <v>0.000004270059467</v>
      </c>
      <c r="AO795" s="20">
        <f t="shared" si="7931"/>
        <v>0.000004636695288</v>
      </c>
      <c r="AP795" s="20">
        <f t="shared" si="7931"/>
        <v>0.000005912689125</v>
      </c>
      <c r="AQ795" s="20">
        <f t="shared" si="7931"/>
        <v>0.000006448453113</v>
      </c>
      <c r="AR795" s="20"/>
      <c r="AS795" s="20">
        <f t="shared" ref="AS795:AX795" si="7932">$AC795*AD795</f>
        <v>0.00000003635048068</v>
      </c>
      <c r="AT795" s="20">
        <f t="shared" si="7932"/>
        <v>0.00000003629176174</v>
      </c>
      <c r="AU795" s="20">
        <f t="shared" si="7932"/>
        <v>-0.0000003946170586</v>
      </c>
      <c r="AV795" s="20">
        <f t="shared" si="7932"/>
        <v>-0.0000004112095304</v>
      </c>
      <c r="AW795" s="20">
        <f t="shared" si="7932"/>
        <v>0.0000004643563792</v>
      </c>
      <c r="AX795" s="20">
        <f t="shared" si="7932"/>
        <v>0.0000004849385021</v>
      </c>
      <c r="AY795" s="20"/>
      <c r="AZ795" s="20">
        <f t="shared" ref="AZ795:BD795" si="7933">$AD795*AE795</f>
        <v>0.00000003617432385</v>
      </c>
      <c r="BA795" s="20">
        <f t="shared" si="7933"/>
        <v>-0.0000003933401022</v>
      </c>
      <c r="BB795" s="20">
        <f t="shared" si="7933"/>
        <v>-0.0000004098788818</v>
      </c>
      <c r="BC795" s="20">
        <f t="shared" si="7933"/>
        <v>0.0000004628537508</v>
      </c>
      <c r="BD795" s="20">
        <f t="shared" si="7933"/>
        <v>0.0000004833692712</v>
      </c>
      <c r="BE795" s="20"/>
      <c r="BF795" s="20">
        <f t="shared" ref="BF795:BI795" si="7934">$AE795*AF795</f>
        <v>-0.0000003927047182</v>
      </c>
      <c r="BG795" s="20">
        <f t="shared" si="7934"/>
        <v>-0.0000004092167818</v>
      </c>
      <c r="BH795" s="20">
        <f t="shared" si="7934"/>
        <v>0.0000004621060775</v>
      </c>
      <c r="BI795" s="20">
        <f t="shared" si="7934"/>
        <v>0.000000482588458</v>
      </c>
      <c r="BJ795" s="20"/>
      <c r="BK795" s="20">
        <f t="shared" ref="BK795:BM795" si="7935">$AF795*AG795</f>
        <v>0.000004449602747</v>
      </c>
      <c r="BL795" s="20">
        <f t="shared" si="7935"/>
        <v>-0.000005024692445</v>
      </c>
      <c r="BM795" s="20">
        <f t="shared" si="7935"/>
        <v>-0.000005247406813</v>
      </c>
      <c r="BN795" s="20"/>
      <c r="BO795" s="20">
        <f t="shared" ref="BO795:BP795" si="7936">$AG795*AH795</f>
        <v>-0.000005235965795</v>
      </c>
      <c r="BP795" s="20">
        <f t="shared" si="7936"/>
        <v>-0.000005468044638</v>
      </c>
      <c r="BQ795" s="20"/>
      <c r="BR795" s="20">
        <f t="shared" si="27"/>
        <v>0.000006174763039</v>
      </c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/>
      <c r="CP795" s="20"/>
      <c r="CQ795" s="20"/>
      <c r="CR795" s="20"/>
      <c r="CS795" s="20"/>
      <c r="CT795" s="20"/>
      <c r="CU795" s="20"/>
      <c r="CV795" s="20"/>
      <c r="CW795" s="20"/>
      <c r="CX795" s="20"/>
      <c r="CY795" s="20"/>
      <c r="CZ795" s="20"/>
      <c r="DA795" s="20"/>
      <c r="DB795" s="20"/>
      <c r="DC795" s="20"/>
      <c r="DD795" s="20"/>
      <c r="DE795" s="20"/>
    </row>
    <row r="796" ht="15.75" customHeight="1">
      <c r="A796" s="86">
        <v>45306.0</v>
      </c>
      <c r="B796" s="490">
        <v>0.0472</v>
      </c>
      <c r="C796" s="490">
        <v>0.0506</v>
      </c>
      <c r="D796" s="490">
        <v>0.052300000000000006</v>
      </c>
      <c r="E796" s="20">
        <v>0.03674</v>
      </c>
      <c r="F796" s="20">
        <v>0.03938</v>
      </c>
      <c r="G796" s="20">
        <v>0.01061</v>
      </c>
      <c r="H796" s="20">
        <v>0.01585</v>
      </c>
      <c r="I796" s="20" t="s">
        <v>185</v>
      </c>
      <c r="J796" s="20"/>
      <c r="K796" s="86">
        <v>45306.0</v>
      </c>
      <c r="L796" s="89">
        <v>0.9134</v>
      </c>
      <c r="M796" s="89">
        <v>145.8</v>
      </c>
      <c r="N796" s="20"/>
      <c r="O796" s="20"/>
      <c r="P796" s="20"/>
      <c r="Q796" s="20"/>
      <c r="R796" s="20"/>
      <c r="S796" s="86">
        <v>45306.0</v>
      </c>
      <c r="T796" s="20">
        <f t="shared" ref="T796:V796" si="7937">(1+B796)*1</f>
        <v>1.0472</v>
      </c>
      <c r="U796" s="20">
        <f t="shared" si="7937"/>
        <v>1.0506</v>
      </c>
      <c r="V796" s="20">
        <f t="shared" si="7937"/>
        <v>1.0523</v>
      </c>
      <c r="W796" s="91">
        <f t="shared" ref="W796:X796" si="7938">(1+E796)*$L796</f>
        <v>0.946958316</v>
      </c>
      <c r="X796" s="91">
        <f t="shared" si="7938"/>
        <v>0.949369692</v>
      </c>
      <c r="Y796" s="91">
        <f t="shared" ref="Y796:Z796" si="7939">(1+G796)*$M796</f>
        <v>147.346938</v>
      </c>
      <c r="Z796" s="91">
        <f t="shared" si="7939"/>
        <v>148.11093</v>
      </c>
      <c r="AA796" s="20"/>
      <c r="AB796" s="86">
        <v>45306.0</v>
      </c>
      <c r="AC796" s="92">
        <f t="shared" ref="AC796:AI796" si="7940">LN(T796/T795)</f>
        <v>0</v>
      </c>
      <c r="AD796" s="92">
        <f t="shared" si="7940"/>
        <v>0</v>
      </c>
      <c r="AE796" s="92">
        <f t="shared" si="7940"/>
        <v>0</v>
      </c>
      <c r="AF796" s="92">
        <f t="shared" si="7940"/>
        <v>-0.0002348602651</v>
      </c>
      <c r="AG796" s="92">
        <f t="shared" si="7940"/>
        <v>-0.0001287171226</v>
      </c>
      <c r="AH796" s="92">
        <f t="shared" si="7940"/>
        <v>0.005530900721</v>
      </c>
      <c r="AI796" s="92">
        <f t="shared" si="7940"/>
        <v>0.005472767663</v>
      </c>
      <c r="AJ796" s="20"/>
      <c r="AK796" s="20">
        <f t="shared" ref="AK796:AQ796" si="7941">AC796*AC796</f>
        <v>0</v>
      </c>
      <c r="AL796" s="20">
        <f t="shared" si="7941"/>
        <v>0</v>
      </c>
      <c r="AM796" s="20">
        <f t="shared" si="7941"/>
        <v>0</v>
      </c>
      <c r="AN796" s="20">
        <f t="shared" si="7941"/>
        <v>0.00000005515934413</v>
      </c>
      <c r="AO796" s="20">
        <f t="shared" si="7941"/>
        <v>0.00000001656809765</v>
      </c>
      <c r="AP796" s="20">
        <f t="shared" si="7941"/>
        <v>0.00003059086279</v>
      </c>
      <c r="AQ796" s="20">
        <f t="shared" si="7941"/>
        <v>0.00002995118589</v>
      </c>
      <c r="AR796" s="20"/>
      <c r="AS796" s="20">
        <f t="shared" ref="AS796:AX796" si="7942">$AC796*AD796</f>
        <v>0</v>
      </c>
      <c r="AT796" s="20">
        <f t="shared" si="7942"/>
        <v>0</v>
      </c>
      <c r="AU796" s="20">
        <f t="shared" si="7942"/>
        <v>0</v>
      </c>
      <c r="AV796" s="20">
        <f t="shared" si="7942"/>
        <v>0</v>
      </c>
      <c r="AW796" s="20">
        <f t="shared" si="7942"/>
        <v>0</v>
      </c>
      <c r="AX796" s="20">
        <f t="shared" si="7942"/>
        <v>0</v>
      </c>
      <c r="AY796" s="20"/>
      <c r="AZ796" s="20">
        <f t="shared" ref="AZ796:BD796" si="7943">$AD796*AE796</f>
        <v>0</v>
      </c>
      <c r="BA796" s="20">
        <f t="shared" si="7943"/>
        <v>0</v>
      </c>
      <c r="BB796" s="20">
        <f t="shared" si="7943"/>
        <v>0</v>
      </c>
      <c r="BC796" s="20">
        <f t="shared" si="7943"/>
        <v>0</v>
      </c>
      <c r="BD796" s="20">
        <f t="shared" si="7943"/>
        <v>0</v>
      </c>
      <c r="BE796" s="20"/>
      <c r="BF796" s="20">
        <f t="shared" ref="BF796:BI796" si="7944">$AE796*AF796</f>
        <v>0</v>
      </c>
      <c r="BG796" s="20">
        <f t="shared" si="7944"/>
        <v>0</v>
      </c>
      <c r="BH796" s="20">
        <f t="shared" si="7944"/>
        <v>0</v>
      </c>
      <c r="BI796" s="20">
        <f t="shared" si="7944"/>
        <v>0</v>
      </c>
      <c r="BJ796" s="20"/>
      <c r="BK796" s="20">
        <f t="shared" ref="BK796:BM796" si="7945">$AF796*AG796</f>
        <v>0.00000003023053754</v>
      </c>
      <c r="BL796" s="20">
        <f t="shared" si="7945"/>
        <v>-0.00000129898881</v>
      </c>
      <c r="BM796" s="20">
        <f t="shared" si="7945"/>
        <v>-0.000001285335664</v>
      </c>
      <c r="BN796" s="20"/>
      <c r="BO796" s="20">
        <f t="shared" ref="BO796:BP796" si="7946">$AG796*AH796</f>
        <v>-0.0000007119216262</v>
      </c>
      <c r="BP796" s="20">
        <f t="shared" si="7946"/>
        <v>-0.0000007044389062</v>
      </c>
      <c r="BQ796" s="20"/>
      <c r="BR796" s="20">
        <f t="shared" si="27"/>
        <v>0.00003026933461</v>
      </c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/>
      <c r="CP796" s="20"/>
      <c r="CQ796" s="20"/>
      <c r="CR796" s="20"/>
      <c r="CS796" s="20"/>
      <c r="CT796" s="20"/>
      <c r="CU796" s="20"/>
      <c r="CV796" s="20"/>
      <c r="CW796" s="20"/>
      <c r="CX796" s="20"/>
      <c r="CY796" s="20"/>
      <c r="CZ796" s="20"/>
      <c r="DA796" s="20"/>
      <c r="DB796" s="20"/>
      <c r="DC796" s="20"/>
      <c r="DD796" s="20"/>
      <c r="DE796" s="20"/>
    </row>
    <row r="797" ht="15.75" customHeight="1">
      <c r="A797" s="86">
        <v>45307.0</v>
      </c>
      <c r="B797" s="490">
        <v>0.0472</v>
      </c>
      <c r="C797" s="490">
        <v>0.0507</v>
      </c>
      <c r="D797" s="490">
        <v>0.0527</v>
      </c>
      <c r="E797" s="20">
        <v>0.036789999999999996</v>
      </c>
      <c r="F797" s="20">
        <v>0.03955</v>
      </c>
      <c r="G797" s="20">
        <v>0.01079</v>
      </c>
      <c r="H797" s="20">
        <v>0.01603</v>
      </c>
      <c r="I797" s="20" t="s">
        <v>185</v>
      </c>
      <c r="J797" s="20"/>
      <c r="K797" s="86">
        <v>45307.0</v>
      </c>
      <c r="L797" s="89">
        <v>0.9196</v>
      </c>
      <c r="M797" s="89">
        <v>147.2</v>
      </c>
      <c r="N797" s="20"/>
      <c r="O797" s="20"/>
      <c r="P797" s="20"/>
      <c r="Q797" s="20"/>
      <c r="R797" s="20"/>
      <c r="S797" s="86">
        <v>45307.0</v>
      </c>
      <c r="T797" s="20">
        <f t="shared" ref="T797:V797" si="7947">(1+B797)*1</f>
        <v>1.0472</v>
      </c>
      <c r="U797" s="20">
        <f t="shared" si="7947"/>
        <v>1.0507</v>
      </c>
      <c r="V797" s="20">
        <f t="shared" si="7947"/>
        <v>1.0527</v>
      </c>
      <c r="W797" s="91">
        <f t="shared" ref="W797:X797" si="7948">(1+E797)*$L797</f>
        <v>0.953432084</v>
      </c>
      <c r="X797" s="91">
        <f t="shared" si="7948"/>
        <v>0.95597018</v>
      </c>
      <c r="Y797" s="91">
        <f t="shared" ref="Y797:Z797" si="7949">(1+G797)*$M797</f>
        <v>148.788288</v>
      </c>
      <c r="Z797" s="91">
        <f t="shared" si="7949"/>
        <v>149.559616</v>
      </c>
      <c r="AA797" s="20"/>
      <c r="AB797" s="86">
        <v>45307.0</v>
      </c>
      <c r="AC797" s="92">
        <f t="shared" ref="AC797:AI797" si="7950">LN(T797/T796)</f>
        <v>0</v>
      </c>
      <c r="AD797" s="92">
        <f t="shared" si="7950"/>
        <v>0.00009517917487</v>
      </c>
      <c r="AE797" s="92">
        <f t="shared" si="7950"/>
        <v>0.0003800475105</v>
      </c>
      <c r="AF797" s="92">
        <f t="shared" si="7950"/>
        <v>0.006813119075</v>
      </c>
      <c r="AG797" s="92">
        <f t="shared" si="7950"/>
        <v>0.006928437809</v>
      </c>
      <c r="AH797" s="92">
        <f t="shared" si="7950"/>
        <v>0.009734481111</v>
      </c>
      <c r="AI797" s="92">
        <f t="shared" si="7950"/>
        <v>0.009733562538</v>
      </c>
      <c r="AJ797" s="20"/>
      <c r="AK797" s="20">
        <f t="shared" ref="AK797:AQ797" si="7951">AC797*AC797</f>
        <v>0</v>
      </c>
      <c r="AL797" s="20">
        <f t="shared" si="7951"/>
        <v>0.000000009059075329</v>
      </c>
      <c r="AM797" s="20">
        <f t="shared" si="7951"/>
        <v>0.0000001444361102</v>
      </c>
      <c r="AN797" s="20">
        <f t="shared" si="7951"/>
        <v>0.00004641859153</v>
      </c>
      <c r="AO797" s="20">
        <f t="shared" si="7951"/>
        <v>0.00004800325047</v>
      </c>
      <c r="AP797" s="20">
        <f t="shared" si="7951"/>
        <v>0.00009476012249</v>
      </c>
      <c r="AQ797" s="20">
        <f t="shared" si="7951"/>
        <v>0.00009474223968</v>
      </c>
      <c r="AR797" s="20"/>
      <c r="AS797" s="20">
        <f t="shared" ref="AS797:AX797" si="7952">$AC797*AD797</f>
        <v>0</v>
      </c>
      <c r="AT797" s="20">
        <f t="shared" si="7952"/>
        <v>0</v>
      </c>
      <c r="AU797" s="20">
        <f t="shared" si="7952"/>
        <v>0</v>
      </c>
      <c r="AV797" s="20">
        <f t="shared" si="7952"/>
        <v>0</v>
      </c>
      <c r="AW797" s="20">
        <f t="shared" si="7952"/>
        <v>0</v>
      </c>
      <c r="AX797" s="20">
        <f t="shared" si="7952"/>
        <v>0</v>
      </c>
      <c r="AY797" s="20"/>
      <c r="AZ797" s="20">
        <f t="shared" ref="AZ797:BD797" si="7953">$AD797*AE797</f>
        <v>0.00000003617260846</v>
      </c>
      <c r="BA797" s="20">
        <f t="shared" si="7953"/>
        <v>0.0000006484670518</v>
      </c>
      <c r="BB797" s="20">
        <f t="shared" si="7953"/>
        <v>0.0000006594429938</v>
      </c>
      <c r="BC797" s="20">
        <f t="shared" si="7953"/>
        <v>0.0000009265198799</v>
      </c>
      <c r="BD797" s="20">
        <f t="shared" si="7953"/>
        <v>0.0000009264324509</v>
      </c>
      <c r="BE797" s="20"/>
      <c r="BF797" s="20">
        <f t="shared" ref="BF797:BI797" si="7954">$AE797*AF797</f>
        <v>0.000002589308943</v>
      </c>
      <c r="BG797" s="20">
        <f t="shared" si="7954"/>
        <v>0.000002633135541</v>
      </c>
      <c r="BH797" s="20">
        <f t="shared" si="7954"/>
        <v>0.000003699565312</v>
      </c>
      <c r="BI797" s="20">
        <f t="shared" si="7954"/>
        <v>0.000003699216211</v>
      </c>
      <c r="BJ797" s="20"/>
      <c r="BK797" s="20">
        <f t="shared" ref="BK797:BM797" si="7955">$AF797*AG797</f>
        <v>0.00004720427179</v>
      </c>
      <c r="BL797" s="20">
        <f t="shared" si="7955"/>
        <v>0.00006632217894</v>
      </c>
      <c r="BM797" s="20">
        <f t="shared" si="7955"/>
        <v>0.00006631592059</v>
      </c>
      <c r="BN797" s="20"/>
      <c r="BO797" s="20">
        <f t="shared" ref="BO797:BP797" si="7956">$AG797*AH797</f>
        <v>0.00006744474697</v>
      </c>
      <c r="BP797" s="20">
        <f t="shared" si="7956"/>
        <v>0.0000674383827</v>
      </c>
      <c r="BQ797" s="20"/>
      <c r="BR797" s="20">
        <f t="shared" si="27"/>
        <v>0.00009475118067</v>
      </c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/>
      <c r="CP797" s="20"/>
      <c r="CQ797" s="20"/>
      <c r="CR797" s="20"/>
      <c r="CS797" s="20"/>
      <c r="CT797" s="20"/>
      <c r="CU797" s="20"/>
      <c r="CV797" s="20"/>
      <c r="CW797" s="20"/>
      <c r="CX797" s="20"/>
      <c r="CY797" s="20"/>
      <c r="CZ797" s="20"/>
      <c r="DA797" s="20"/>
      <c r="DB797" s="20"/>
      <c r="DC797" s="20"/>
      <c r="DD797" s="20"/>
      <c r="DE797" s="20"/>
    </row>
    <row r="798" ht="15.75" customHeight="1">
      <c r="A798" s="86">
        <v>45308.0</v>
      </c>
      <c r="B798" s="490">
        <v>0.0478</v>
      </c>
      <c r="C798" s="490">
        <v>0.0516</v>
      </c>
      <c r="D798" s="490">
        <v>0.0535</v>
      </c>
      <c r="E798" s="20">
        <v>0.037000000000000005</v>
      </c>
      <c r="F798" s="20">
        <v>0.03964</v>
      </c>
      <c r="G798" s="20">
        <v>0.01085</v>
      </c>
      <c r="H798" s="20">
        <v>0.01619</v>
      </c>
      <c r="I798" s="20" t="s">
        <v>185</v>
      </c>
      <c r="J798" s="20"/>
      <c r="K798" s="86">
        <v>45308.0</v>
      </c>
      <c r="L798" s="89">
        <v>0.919</v>
      </c>
      <c r="M798" s="89">
        <v>148.18</v>
      </c>
      <c r="N798" s="20"/>
      <c r="O798" s="20"/>
      <c r="P798" s="20"/>
      <c r="Q798" s="20"/>
      <c r="R798" s="20"/>
      <c r="S798" s="86">
        <v>45308.0</v>
      </c>
      <c r="T798" s="20">
        <f t="shared" ref="T798:V798" si="7957">(1+B798)*1</f>
        <v>1.0478</v>
      </c>
      <c r="U798" s="20">
        <f t="shared" si="7957"/>
        <v>1.0516</v>
      </c>
      <c r="V798" s="20">
        <f t="shared" si="7957"/>
        <v>1.0535</v>
      </c>
      <c r="W798" s="91">
        <f t="shared" ref="W798:X798" si="7958">(1+E798)*$L798</f>
        <v>0.953003</v>
      </c>
      <c r="X798" s="91">
        <f t="shared" si="7958"/>
        <v>0.95542916</v>
      </c>
      <c r="Y798" s="91">
        <f t="shared" ref="Y798:Z798" si="7959">(1+G798)*$M798</f>
        <v>149.787753</v>
      </c>
      <c r="Z798" s="91">
        <f t="shared" si="7959"/>
        <v>150.5790342</v>
      </c>
      <c r="AA798" s="20"/>
      <c r="AB798" s="86">
        <v>45308.0</v>
      </c>
      <c r="AC798" s="92">
        <f t="shared" ref="AC798:AI798" si="7960">LN(T798/T797)</f>
        <v>0.0005727923784</v>
      </c>
      <c r="AD798" s="92">
        <f t="shared" si="7960"/>
        <v>0.000856205161</v>
      </c>
      <c r="AE798" s="92">
        <f t="shared" si="7960"/>
        <v>0.000759661987</v>
      </c>
      <c r="AF798" s="92">
        <f t="shared" si="7960"/>
        <v>-0.0004501427936</v>
      </c>
      <c r="AG798" s="92">
        <f t="shared" si="7960"/>
        <v>-0.0005660983585</v>
      </c>
      <c r="AH798" s="92">
        <f t="shared" si="7960"/>
        <v>0.006694902443</v>
      </c>
      <c r="AI798" s="92">
        <f t="shared" si="7960"/>
        <v>0.006793007961</v>
      </c>
      <c r="AJ798" s="20"/>
      <c r="AK798" s="20">
        <f t="shared" ref="AK798:AQ798" si="7961">AC798*AC798</f>
        <v>0.0000003280911088</v>
      </c>
      <c r="AL798" s="20">
        <f t="shared" si="7961"/>
        <v>0.0000007330872777</v>
      </c>
      <c r="AM798" s="20">
        <f t="shared" si="7961"/>
        <v>0.0000005770863344</v>
      </c>
      <c r="AN798" s="20">
        <f t="shared" si="7961"/>
        <v>0.0000002026285346</v>
      </c>
      <c r="AO798" s="20">
        <f t="shared" si="7961"/>
        <v>0.0000003204673515</v>
      </c>
      <c r="AP798" s="20">
        <f t="shared" si="7961"/>
        <v>0.00004482171872</v>
      </c>
      <c r="AQ798" s="20">
        <f t="shared" si="7961"/>
        <v>0.00004614495716</v>
      </c>
      <c r="AR798" s="20"/>
      <c r="AS798" s="20">
        <f t="shared" ref="AS798:AX798" si="7962">$AC798*AD798</f>
        <v>0.0000004904277906</v>
      </c>
      <c r="AT798" s="20">
        <f t="shared" si="7962"/>
        <v>0.0000004351285963</v>
      </c>
      <c r="AU798" s="20">
        <f t="shared" si="7962"/>
        <v>-0.0000002578383614</v>
      </c>
      <c r="AV798" s="20">
        <f t="shared" si="7962"/>
        <v>-0.0000003242568252</v>
      </c>
      <c r="AW798" s="20">
        <f t="shared" si="7962"/>
        <v>0.000003834789094</v>
      </c>
      <c r="AX798" s="20">
        <f t="shared" si="7962"/>
        <v>0.000003890983187</v>
      </c>
      <c r="AY798" s="20"/>
      <c r="AZ798" s="20">
        <f t="shared" ref="AZ798:BD798" si="7963">$AD798*AE798</f>
        <v>0.0000006504265139</v>
      </c>
      <c r="BA798" s="20">
        <f t="shared" si="7963"/>
        <v>-0.000000385414583</v>
      </c>
      <c r="BB798" s="20">
        <f t="shared" si="7963"/>
        <v>-0.0000004846963362</v>
      </c>
      <c r="BC798" s="20">
        <f t="shared" si="7963"/>
        <v>0.000005732210024</v>
      </c>
      <c r="BD798" s="20">
        <f t="shared" si="7963"/>
        <v>0.000005816208475</v>
      </c>
      <c r="BE798" s="20"/>
      <c r="BF798" s="20">
        <f t="shared" ref="BF798:BI798" si="7964">$AE798*AF798</f>
        <v>-0.000000341956369</v>
      </c>
      <c r="BG798" s="20">
        <f t="shared" si="7964"/>
        <v>-0.0000004300434039</v>
      </c>
      <c r="BH798" s="20">
        <f t="shared" si="7964"/>
        <v>0.000005085862892</v>
      </c>
      <c r="BI798" s="20">
        <f t="shared" si="7964"/>
        <v>0.000005160389925</v>
      </c>
      <c r="BJ798" s="20"/>
      <c r="BK798" s="20">
        <f t="shared" ref="BK798:BM798" si="7965">$AF798*AG798</f>
        <v>0.0000002548250966</v>
      </c>
      <c r="BL798" s="20">
        <f t="shared" si="7965"/>
        <v>-0.000003013662088</v>
      </c>
      <c r="BM798" s="20">
        <f t="shared" si="7965"/>
        <v>-0.00000305782358</v>
      </c>
      <c r="BN798" s="20"/>
      <c r="BO798" s="20">
        <f t="shared" ref="BO798:BP798" si="7966">$AG798*AH798</f>
        <v>-0.000003789973284</v>
      </c>
      <c r="BP798" s="20">
        <f t="shared" si="7966"/>
        <v>-0.000003845510656</v>
      </c>
      <c r="BQ798" s="20"/>
      <c r="BR798" s="20">
        <f t="shared" si="27"/>
        <v>0.00004547852559</v>
      </c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/>
      <c r="CP798" s="20"/>
      <c r="CQ798" s="20"/>
      <c r="CR798" s="20"/>
      <c r="CS798" s="20"/>
      <c r="CT798" s="20"/>
      <c r="CU798" s="20"/>
      <c r="CV798" s="20"/>
      <c r="CW798" s="20"/>
      <c r="CX798" s="20"/>
      <c r="CY798" s="20"/>
      <c r="CZ798" s="20"/>
      <c r="DA798" s="20"/>
      <c r="DB798" s="20"/>
      <c r="DC798" s="20"/>
      <c r="DD798" s="20"/>
      <c r="DE798" s="20"/>
    </row>
    <row r="799" ht="15.75" customHeight="1">
      <c r="A799" s="86">
        <v>45309.0</v>
      </c>
      <c r="B799" s="490">
        <v>0.048</v>
      </c>
      <c r="C799" s="490">
        <v>0.051699999999999996</v>
      </c>
      <c r="D799" s="490">
        <v>0.0535</v>
      </c>
      <c r="E799" s="20">
        <v>0.03709</v>
      </c>
      <c r="F799" s="20">
        <v>0.039689999999999996</v>
      </c>
      <c r="G799" s="20">
        <v>0.01122</v>
      </c>
      <c r="H799" s="20">
        <v>0.01664</v>
      </c>
      <c r="I799" s="20" t="s">
        <v>185</v>
      </c>
      <c r="J799" s="20"/>
      <c r="K799" s="86">
        <v>45309.0</v>
      </c>
      <c r="L799" s="89">
        <v>0.9195</v>
      </c>
      <c r="M799" s="89">
        <v>148.18</v>
      </c>
      <c r="N799" s="20"/>
      <c r="O799" s="20"/>
      <c r="P799" s="20"/>
      <c r="Q799" s="20"/>
      <c r="R799" s="20"/>
      <c r="S799" s="86">
        <v>45309.0</v>
      </c>
      <c r="T799" s="20">
        <f t="shared" ref="T799:V799" si="7967">(1+B799)*1</f>
        <v>1.048</v>
      </c>
      <c r="U799" s="20">
        <f t="shared" si="7967"/>
        <v>1.0517</v>
      </c>
      <c r="V799" s="20">
        <f t="shared" si="7967"/>
        <v>1.0535</v>
      </c>
      <c r="W799" s="91">
        <f t="shared" ref="W799:X799" si="7968">(1+E799)*$L799</f>
        <v>0.953604255</v>
      </c>
      <c r="X799" s="91">
        <f t="shared" si="7968"/>
        <v>0.955994955</v>
      </c>
      <c r="Y799" s="91">
        <f t="shared" ref="Y799:Z799" si="7969">(1+G799)*$M799</f>
        <v>149.8425796</v>
      </c>
      <c r="Z799" s="91">
        <f t="shared" si="7969"/>
        <v>150.6457152</v>
      </c>
      <c r="AA799" s="20"/>
      <c r="AB799" s="86">
        <v>45309.0</v>
      </c>
      <c r="AC799" s="92">
        <f t="shared" ref="AC799:AI799" si="7970">LN(T799/T798)</f>
        <v>0.0001908579069</v>
      </c>
      <c r="AD799" s="92">
        <f t="shared" si="7970"/>
        <v>0.00009508867026</v>
      </c>
      <c r="AE799" s="92">
        <f t="shared" si="7970"/>
        <v>0</v>
      </c>
      <c r="AF799" s="92">
        <f t="shared" si="7970"/>
        <v>0.0006307067366</v>
      </c>
      <c r="AG799" s="92">
        <f t="shared" si="7970"/>
        <v>0.0005920141031</v>
      </c>
      <c r="AH799" s="92">
        <f t="shared" si="7970"/>
        <v>0.0003659616177</v>
      </c>
      <c r="AI799" s="92">
        <f t="shared" si="7970"/>
        <v>0.0004427325525</v>
      </c>
      <c r="AJ799" s="20"/>
      <c r="AK799" s="20">
        <f t="shared" ref="AK799:AQ799" si="7971">AC799*AC799</f>
        <v>0.00000003642674061</v>
      </c>
      <c r="AL799" s="20">
        <f t="shared" si="7971"/>
        <v>0.000000009041855211</v>
      </c>
      <c r="AM799" s="20">
        <f t="shared" si="7971"/>
        <v>0</v>
      </c>
      <c r="AN799" s="20">
        <f t="shared" si="7971"/>
        <v>0.0000003977909876</v>
      </c>
      <c r="AO799" s="20">
        <f t="shared" si="7971"/>
        <v>0.0000003504806982</v>
      </c>
      <c r="AP799" s="20">
        <f t="shared" si="7971"/>
        <v>0.0000001339279056</v>
      </c>
      <c r="AQ799" s="20">
        <f t="shared" si="7971"/>
        <v>0.000000196012113</v>
      </c>
      <c r="AR799" s="20"/>
      <c r="AS799" s="20">
        <f t="shared" ref="AS799:AX799" si="7972">$AC799*AD799</f>
        <v>0.00000001814842457</v>
      </c>
      <c r="AT799" s="20">
        <f t="shared" si="7972"/>
        <v>0</v>
      </c>
      <c r="AU799" s="20">
        <f t="shared" si="7972"/>
        <v>0.0000001203753676</v>
      </c>
      <c r="AV799" s="20">
        <f t="shared" si="7972"/>
        <v>0.0000001129905726</v>
      </c>
      <c r="AW799" s="20">
        <f t="shared" si="7972"/>
        <v>0.00000006984666834</v>
      </c>
      <c r="AX799" s="20">
        <f t="shared" si="7972"/>
        <v>0.00000008449900827</v>
      </c>
      <c r="AY799" s="20"/>
      <c r="AZ799" s="20">
        <f t="shared" ref="AZ799:BD799" si="7973">$AD799*AE799</f>
        <v>0</v>
      </c>
      <c r="BA799" s="20">
        <f t="shared" si="7973"/>
        <v>0.00000005997306491</v>
      </c>
      <c r="BB799" s="20">
        <f t="shared" si="7973"/>
        <v>0.00000005629383384</v>
      </c>
      <c r="BC799" s="20">
        <f t="shared" si="7973"/>
        <v>0.00000003479880359</v>
      </c>
      <c r="BD799" s="20">
        <f t="shared" si="7973"/>
        <v>0.0000000420988497</v>
      </c>
      <c r="BE799" s="20"/>
      <c r="BF799" s="20">
        <f t="shared" ref="BF799:BI799" si="7974">$AE799*AF799</f>
        <v>0</v>
      </c>
      <c r="BG799" s="20">
        <f t="shared" si="7974"/>
        <v>0</v>
      </c>
      <c r="BH799" s="20">
        <f t="shared" si="7974"/>
        <v>0</v>
      </c>
      <c r="BI799" s="20">
        <f t="shared" si="7974"/>
        <v>0</v>
      </c>
      <c r="BJ799" s="20"/>
      <c r="BK799" s="20">
        <f t="shared" ref="BK799:BM799" si="7975">$AF799*AG799</f>
        <v>0.000000373387283</v>
      </c>
      <c r="BL799" s="20">
        <f t="shared" si="7975"/>
        <v>0.0000002308144576</v>
      </c>
      <c r="BM799" s="20">
        <f t="shared" si="7975"/>
        <v>0.0000002792344034</v>
      </c>
      <c r="BN799" s="20"/>
      <c r="BO799" s="20">
        <f t="shared" ref="BO799:BP799" si="7976">$AG799*AH799</f>
        <v>0.0000002166544389</v>
      </c>
      <c r="BP799" s="20">
        <f t="shared" si="7976"/>
        <v>0.000000262103915</v>
      </c>
      <c r="BQ799" s="20"/>
      <c r="BR799" s="20">
        <f t="shared" si="27"/>
        <v>0.0000001620231211</v>
      </c>
      <c r="BS799" s="20"/>
      <c r="BT799" s="20"/>
      <c r="BU799" s="20"/>
      <c r="BV799" s="20"/>
      <c r="BW799" s="20"/>
      <c r="BX799" s="20"/>
      <c r="BY799" s="20"/>
      <c r="BZ799" s="20"/>
      <c r="CA799" s="20"/>
      <c r="CB799" s="20"/>
      <c r="CC799" s="20"/>
      <c r="CD799" s="20"/>
      <c r="CE799" s="20"/>
      <c r="CF799" s="20"/>
      <c r="CG799" s="20"/>
      <c r="CH799" s="20"/>
      <c r="CI799" s="20"/>
      <c r="CJ799" s="20"/>
      <c r="CK799" s="20"/>
      <c r="CL799" s="20"/>
      <c r="CM799" s="20"/>
      <c r="CN799" s="20"/>
      <c r="CO799" s="20"/>
      <c r="CP799" s="20"/>
      <c r="CQ799" s="20"/>
      <c r="CR799" s="20"/>
      <c r="CS799" s="20"/>
      <c r="CT799" s="20"/>
      <c r="CU799" s="20"/>
      <c r="CV799" s="20"/>
      <c r="CW799" s="20"/>
      <c r="CX799" s="20"/>
      <c r="CY799" s="20"/>
      <c r="CZ799" s="20"/>
      <c r="DA799" s="20"/>
      <c r="DB799" s="20"/>
      <c r="DC799" s="20"/>
      <c r="DD799" s="20"/>
      <c r="DE799" s="20"/>
    </row>
    <row r="800" ht="15.75" customHeight="1">
      <c r="A800" s="86">
        <v>45310.0</v>
      </c>
      <c r="B800" s="490">
        <v>0.0483</v>
      </c>
      <c r="C800" s="490">
        <v>0.052300000000000006</v>
      </c>
      <c r="D800" s="490">
        <v>0.053899999999999997</v>
      </c>
      <c r="E800" s="20">
        <v>0.03727</v>
      </c>
      <c r="F800" s="20">
        <v>0.039740000000000004</v>
      </c>
      <c r="G800" s="20">
        <v>0.011279999999999998</v>
      </c>
      <c r="H800" s="20">
        <v>0.01693</v>
      </c>
      <c r="I800" s="20" t="s">
        <v>185</v>
      </c>
      <c r="J800" s="20"/>
      <c r="K800" s="86">
        <v>45310.0</v>
      </c>
      <c r="L800" s="89">
        <v>0.9178</v>
      </c>
      <c r="M800" s="89">
        <v>148.2</v>
      </c>
      <c r="N800" s="20"/>
      <c r="O800" s="20"/>
      <c r="P800" s="20"/>
      <c r="Q800" s="20"/>
      <c r="R800" s="20"/>
      <c r="S800" s="86">
        <v>45310.0</v>
      </c>
      <c r="T800" s="20">
        <f t="shared" ref="T800:V800" si="7977">(1+B800)*1</f>
        <v>1.0483</v>
      </c>
      <c r="U800" s="20">
        <f t="shared" si="7977"/>
        <v>1.0523</v>
      </c>
      <c r="V800" s="20">
        <f t="shared" si="7977"/>
        <v>1.0539</v>
      </c>
      <c r="W800" s="91">
        <f t="shared" ref="W800:X800" si="7978">(1+E800)*$L800</f>
        <v>0.952006406</v>
      </c>
      <c r="X800" s="91">
        <f t="shared" si="7978"/>
        <v>0.954273372</v>
      </c>
      <c r="Y800" s="91">
        <f t="shared" ref="Y800:Z800" si="7979">(1+G800)*$M800</f>
        <v>149.871696</v>
      </c>
      <c r="Z800" s="91">
        <f t="shared" si="7979"/>
        <v>150.709026</v>
      </c>
      <c r="AA800" s="20"/>
      <c r="AB800" s="86">
        <v>45310.0</v>
      </c>
      <c r="AC800" s="92">
        <f t="shared" ref="AC800:AI800" si="7980">LN(T800/T799)</f>
        <v>0.0002862185775</v>
      </c>
      <c r="AD800" s="92">
        <f t="shared" si="7980"/>
        <v>0.0005703422208</v>
      </c>
      <c r="AE800" s="92">
        <f t="shared" si="7980"/>
        <v>0.0003796146956</v>
      </c>
      <c r="AF800" s="92">
        <f t="shared" si="7980"/>
        <v>-0.001676994579</v>
      </c>
      <c r="AG800" s="92">
        <f t="shared" si="7980"/>
        <v>-0.001802451982</v>
      </c>
      <c r="AH800" s="92">
        <f t="shared" si="7980"/>
        <v>0.0001942943828</v>
      </c>
      <c r="AI800" s="92">
        <f t="shared" si="7980"/>
        <v>0.0004201745802</v>
      </c>
      <c r="AJ800" s="20"/>
      <c r="AK800" s="20">
        <f t="shared" ref="AK800:AQ800" si="7981">AC800*AC800</f>
        <v>0.00000008192107413</v>
      </c>
      <c r="AL800" s="20">
        <f t="shared" si="7981"/>
        <v>0.0000003252902488</v>
      </c>
      <c r="AM800" s="20">
        <f t="shared" si="7981"/>
        <v>0.0000001441073172</v>
      </c>
      <c r="AN800" s="20">
        <f t="shared" si="7981"/>
        <v>0.000002812310819</v>
      </c>
      <c r="AO800" s="20">
        <f t="shared" si="7981"/>
        <v>0.000003248833147</v>
      </c>
      <c r="AP800" s="20">
        <f t="shared" si="7981"/>
        <v>0.00000003775030717</v>
      </c>
      <c r="AQ800" s="20">
        <f t="shared" si="7981"/>
        <v>0.0000001765466778</v>
      </c>
      <c r="AR800" s="20"/>
      <c r="AS800" s="20">
        <f t="shared" ref="AS800:AX800" si="7982">$AC800*AD800</f>
        <v>0.0000001632425391</v>
      </c>
      <c r="AT800" s="20">
        <f t="shared" si="7982"/>
        <v>0.0000001086527782</v>
      </c>
      <c r="AU800" s="20">
        <f t="shared" si="7982"/>
        <v>-0.0000004799870031</v>
      </c>
      <c r="AV800" s="20">
        <f t="shared" si="7982"/>
        <v>-0.0000005158952424</v>
      </c>
      <c r="AW800" s="20">
        <f t="shared" si="7982"/>
        <v>0.00000005561066186</v>
      </c>
      <c r="AX800" s="20">
        <f t="shared" si="7982"/>
        <v>0.0000001202617707</v>
      </c>
      <c r="AY800" s="20"/>
      <c r="AZ800" s="20">
        <f t="shared" ref="AZ800:BD800" si="7983">$AD800*AE800</f>
        <v>0.0000002165102886</v>
      </c>
      <c r="BA800" s="20">
        <f t="shared" si="7983"/>
        <v>-0.0000009564608127</v>
      </c>
      <c r="BB800" s="20">
        <f t="shared" si="7983"/>
        <v>-0.000001028014466</v>
      </c>
      <c r="BC800" s="20">
        <f t="shared" si="7983"/>
        <v>0.0000001108142898</v>
      </c>
      <c r="BD800" s="20">
        <f t="shared" si="7983"/>
        <v>0.0000002396433032</v>
      </c>
      <c r="BE800" s="20"/>
      <c r="BF800" s="20">
        <f t="shared" ref="BF800:BI800" si="7984">$AE800*AF800</f>
        <v>-0.0000006366117869</v>
      </c>
      <c r="BG800" s="20">
        <f t="shared" si="7984"/>
        <v>-0.0000006842372606</v>
      </c>
      <c r="BH800" s="20">
        <f t="shared" si="7984"/>
        <v>0.00000007375700298</v>
      </c>
      <c r="BI800" s="20">
        <f t="shared" si="7984"/>
        <v>0.0000001595044454</v>
      </c>
      <c r="BJ800" s="20"/>
      <c r="BK800" s="20">
        <f t="shared" ref="BK800:BM800" si="7985">$AF800*AG800</f>
        <v>0.000003022702203</v>
      </c>
      <c r="BL800" s="20">
        <f t="shared" si="7985"/>
        <v>-0.0000003258306267</v>
      </c>
      <c r="BM800" s="20">
        <f t="shared" si="7985"/>
        <v>-0.0000007046304933</v>
      </c>
      <c r="BN800" s="20"/>
      <c r="BO800" s="20">
        <f t="shared" ref="BO800:BP800" si="7986">$AG800*AH800</f>
        <v>-0.0000003502062953</v>
      </c>
      <c r="BP800" s="20">
        <f t="shared" si="7986"/>
        <v>-0.0000007573445048</v>
      </c>
      <c r="BQ800" s="20"/>
      <c r="BR800" s="20">
        <f t="shared" si="27"/>
        <v>0.0000000816375607</v>
      </c>
      <c r="BS800" s="20"/>
      <c r="BT800" s="20"/>
      <c r="BU800" s="20"/>
      <c r="BV800" s="20"/>
      <c r="BW800" s="20"/>
      <c r="BX800" s="20"/>
      <c r="BY800" s="20"/>
      <c r="BZ800" s="20"/>
      <c r="CA800" s="20"/>
      <c r="CB800" s="20"/>
      <c r="CC800" s="20"/>
      <c r="CD800" s="20"/>
      <c r="CE800" s="20"/>
      <c r="CF800" s="20"/>
      <c r="CG800" s="20"/>
      <c r="CH800" s="20"/>
      <c r="CI800" s="20"/>
      <c r="CJ800" s="20"/>
      <c r="CK800" s="20"/>
      <c r="CL800" s="20"/>
      <c r="CM800" s="20"/>
      <c r="CN800" s="20"/>
      <c r="CO800" s="20"/>
      <c r="CP800" s="20"/>
      <c r="CQ800" s="20"/>
      <c r="CR800" s="20"/>
      <c r="CS800" s="20"/>
      <c r="CT800" s="20"/>
      <c r="CU800" s="20"/>
      <c r="CV800" s="20"/>
      <c r="CW800" s="20"/>
      <c r="CX800" s="20"/>
      <c r="CY800" s="20"/>
      <c r="CZ800" s="20"/>
      <c r="DA800" s="20"/>
      <c r="DB800" s="20"/>
      <c r="DC800" s="20"/>
      <c r="DD800" s="20"/>
      <c r="DE800" s="20"/>
    </row>
    <row r="801" ht="15.75" customHeight="1">
      <c r="A801" s="86">
        <v>45313.0</v>
      </c>
      <c r="B801" s="490">
        <v>0.0481</v>
      </c>
      <c r="C801" s="490">
        <v>0.052199999999999996</v>
      </c>
      <c r="D801" s="490">
        <v>0.0537</v>
      </c>
      <c r="E801" s="20">
        <v>0.03725</v>
      </c>
      <c r="F801" s="20">
        <v>0.039740000000000004</v>
      </c>
      <c r="G801" s="20">
        <v>0.01125</v>
      </c>
      <c r="H801" s="20">
        <v>0.01687</v>
      </c>
      <c r="I801" s="20" t="s">
        <v>185</v>
      </c>
      <c r="J801" s="20"/>
      <c r="K801" s="86">
        <v>45313.0</v>
      </c>
      <c r="L801" s="89">
        <v>0.919</v>
      </c>
      <c r="M801" s="89">
        <v>148.13</v>
      </c>
      <c r="N801" s="20"/>
      <c r="O801" s="20"/>
      <c r="P801" s="20"/>
      <c r="Q801" s="20"/>
      <c r="R801" s="20"/>
      <c r="S801" s="86">
        <v>45313.0</v>
      </c>
      <c r="T801" s="20">
        <f t="shared" ref="T801:V801" si="7987">(1+B801)*1</f>
        <v>1.0481</v>
      </c>
      <c r="U801" s="20">
        <f t="shared" si="7987"/>
        <v>1.0522</v>
      </c>
      <c r="V801" s="20">
        <f t="shared" si="7987"/>
        <v>1.0537</v>
      </c>
      <c r="W801" s="91">
        <f t="shared" ref="W801:X801" si="7988">(1+E801)*$L801</f>
        <v>0.95323275</v>
      </c>
      <c r="X801" s="91">
        <f t="shared" si="7988"/>
        <v>0.95552106</v>
      </c>
      <c r="Y801" s="91">
        <f t="shared" ref="Y801:Z801" si="7989">(1+G801)*$M801</f>
        <v>149.7964625</v>
      </c>
      <c r="Z801" s="91">
        <f t="shared" si="7989"/>
        <v>150.6289531</v>
      </c>
      <c r="AA801" s="20"/>
      <c r="AB801" s="86">
        <v>45313.0</v>
      </c>
      <c r="AC801" s="92">
        <f t="shared" ref="AC801:AI801" si="7990">LN(T801/T800)</f>
        <v>-0.0001908032824</v>
      </c>
      <c r="AD801" s="92">
        <f t="shared" si="7990"/>
        <v>-0.00009503445006</v>
      </c>
      <c r="AE801" s="92">
        <f t="shared" si="7990"/>
        <v>-0.0001897893344</v>
      </c>
      <c r="AF801" s="92">
        <f t="shared" si="7990"/>
        <v>0.001287338826</v>
      </c>
      <c r="AG801" s="92">
        <f t="shared" si="7990"/>
        <v>0.001306620395</v>
      </c>
      <c r="AH801" s="92">
        <f t="shared" si="7990"/>
        <v>-0.0005021120826</v>
      </c>
      <c r="AI801" s="92">
        <f t="shared" si="7990"/>
        <v>-0.0005314491198</v>
      </c>
      <c r="AJ801" s="20"/>
      <c r="AK801" s="20">
        <f t="shared" ref="AK801:AQ801" si="7991">AC801*AC801</f>
        <v>0.00000003640589257</v>
      </c>
      <c r="AL801" s="20">
        <f t="shared" si="7991"/>
        <v>0.000000009031546698</v>
      </c>
      <c r="AM801" s="20">
        <f t="shared" si="7991"/>
        <v>0.00000003601999146</v>
      </c>
      <c r="AN801" s="20">
        <f t="shared" si="7991"/>
        <v>0.000001657241253</v>
      </c>
      <c r="AO801" s="20">
        <f t="shared" si="7991"/>
        <v>0.000001707256857</v>
      </c>
      <c r="AP801" s="20">
        <f t="shared" si="7991"/>
        <v>0.0000002521165435</v>
      </c>
      <c r="AQ801" s="20">
        <f t="shared" si="7991"/>
        <v>0.000000282438167</v>
      </c>
      <c r="AR801" s="20"/>
      <c r="AS801" s="20">
        <f t="shared" ref="AS801:AX801" si="7992">$AC801*AD801</f>
        <v>0.00000001813288501</v>
      </c>
      <c r="AT801" s="20">
        <f t="shared" si="7992"/>
        <v>0.00000003621242797</v>
      </c>
      <c r="AU801" s="20">
        <f t="shared" si="7992"/>
        <v>-0.0000002456284736</v>
      </c>
      <c r="AV801" s="20">
        <f t="shared" si="7992"/>
        <v>-0.0000002493074602</v>
      </c>
      <c r="AW801" s="20">
        <f t="shared" si="7992"/>
        <v>0.0000000958046335</v>
      </c>
      <c r="AX801" s="20">
        <f t="shared" si="7992"/>
        <v>0.0000001014022365</v>
      </c>
      <c r="AY801" s="20"/>
      <c r="AZ801" s="20">
        <f t="shared" ref="AZ801:BD801" si="7993">$AD801*AE801</f>
        <v>0.00000001803652502</v>
      </c>
      <c r="BA801" s="20">
        <f t="shared" si="7993"/>
        <v>-0.0000001223415374</v>
      </c>
      <c r="BB801" s="20">
        <f t="shared" si="7993"/>
        <v>-0.0000001241739507</v>
      </c>
      <c r="BC801" s="20">
        <f t="shared" si="7993"/>
        <v>0.00000004771794564</v>
      </c>
      <c r="BD801" s="20">
        <f t="shared" si="7993"/>
        <v>0.00000005050597484</v>
      </c>
      <c r="BE801" s="20"/>
      <c r="BF801" s="20">
        <f t="shared" ref="BF801:BI801" si="7994">$AE801*AF801</f>
        <v>-0.000000244323179</v>
      </c>
      <c r="BG801" s="20">
        <f t="shared" si="7994"/>
        <v>-0.0000002479826151</v>
      </c>
      <c r="BH801" s="20">
        <f t="shared" si="7994"/>
        <v>0.00000009529551796</v>
      </c>
      <c r="BI801" s="20">
        <f t="shared" si="7994"/>
        <v>0.0000001008633747</v>
      </c>
      <c r="BJ801" s="20"/>
      <c r="BK801" s="20">
        <f t="shared" ref="BK801:BM801" si="7995">$AF801*AG801</f>
        <v>0.000001682063166</v>
      </c>
      <c r="BL801" s="20">
        <f t="shared" si="7995"/>
        <v>-0.0000006463883791</v>
      </c>
      <c r="BM801" s="20">
        <f t="shared" si="7995"/>
        <v>-0.0000006841550861</v>
      </c>
      <c r="BN801" s="20"/>
      <c r="BO801" s="20">
        <f t="shared" ref="BO801:BP801" si="7996">$AG801*AH801</f>
        <v>-0.0000006560698877</v>
      </c>
      <c r="BP801" s="20">
        <f t="shared" si="7996"/>
        <v>-0.0000006944022589</v>
      </c>
      <c r="BQ801" s="20"/>
      <c r="BR801" s="20">
        <f t="shared" si="27"/>
        <v>0.0000002668470244</v>
      </c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/>
      <c r="CP801" s="20"/>
      <c r="CQ801" s="20"/>
      <c r="CR801" s="20"/>
      <c r="CS801" s="20"/>
      <c r="CT801" s="20"/>
      <c r="CU801" s="20"/>
      <c r="CV801" s="20"/>
      <c r="CW801" s="20"/>
      <c r="CX801" s="20"/>
      <c r="CY801" s="20"/>
      <c r="CZ801" s="20"/>
      <c r="DA801" s="20"/>
      <c r="DB801" s="20"/>
      <c r="DC801" s="20"/>
      <c r="DD801" s="20"/>
      <c r="DE801" s="20"/>
    </row>
    <row r="802" ht="15.75" customHeight="1">
      <c r="A802" s="86">
        <v>45314.0</v>
      </c>
      <c r="B802" s="490">
        <v>0.0481</v>
      </c>
      <c r="C802" s="490">
        <v>0.0495</v>
      </c>
      <c r="D802" s="490">
        <v>0.0537</v>
      </c>
      <c r="E802" s="20">
        <v>0.03735</v>
      </c>
      <c r="F802" s="20">
        <v>0.03975</v>
      </c>
      <c r="G802" s="20">
        <v>0.01126</v>
      </c>
      <c r="H802" s="20">
        <v>0.01683</v>
      </c>
      <c r="I802" s="20" t="s">
        <v>185</v>
      </c>
      <c r="J802" s="20"/>
      <c r="K802" s="86">
        <v>45314.0</v>
      </c>
      <c r="L802" s="89">
        <v>0.9214</v>
      </c>
      <c r="M802" s="89">
        <v>148.4</v>
      </c>
      <c r="N802" s="20"/>
      <c r="O802" s="20"/>
      <c r="P802" s="20"/>
      <c r="Q802" s="20"/>
      <c r="R802" s="20"/>
      <c r="S802" s="86">
        <v>45314.0</v>
      </c>
      <c r="T802" s="20">
        <f t="shared" ref="T802:V802" si="7997">(1+B802)*1</f>
        <v>1.0481</v>
      </c>
      <c r="U802" s="20">
        <f t="shared" si="7997"/>
        <v>1.0495</v>
      </c>
      <c r="V802" s="20">
        <f t="shared" si="7997"/>
        <v>1.0537</v>
      </c>
      <c r="W802" s="91">
        <f t="shared" ref="W802:X802" si="7998">(1+E802)*$L802</f>
        <v>0.95581429</v>
      </c>
      <c r="X802" s="91">
        <f t="shared" si="7998"/>
        <v>0.95802565</v>
      </c>
      <c r="Y802" s="91">
        <f t="shared" ref="Y802:Z802" si="7999">(1+G802)*$M802</f>
        <v>150.070984</v>
      </c>
      <c r="Z802" s="91">
        <f t="shared" si="7999"/>
        <v>150.897572</v>
      </c>
      <c r="AA802" s="20"/>
      <c r="AB802" s="86">
        <v>45314.0</v>
      </c>
      <c r="AC802" s="92">
        <f t="shared" ref="AC802:AI802" si="8000">LN(T802/T801)</f>
        <v>0</v>
      </c>
      <c r="AD802" s="92">
        <f t="shared" si="8000"/>
        <v>-0.002569350036</v>
      </c>
      <c r="AE802" s="92">
        <f t="shared" si="8000"/>
        <v>0</v>
      </c>
      <c r="AF802" s="92">
        <f t="shared" si="8000"/>
        <v>0.002704534272</v>
      </c>
      <c r="AG802" s="92">
        <f t="shared" si="8000"/>
        <v>0.002617747889</v>
      </c>
      <c r="AH802" s="92">
        <f t="shared" si="8000"/>
        <v>0.001830952842</v>
      </c>
      <c r="AI802" s="92">
        <f t="shared" si="8000"/>
        <v>0.001781726971</v>
      </c>
      <c r="AJ802" s="20"/>
      <c r="AK802" s="20">
        <f t="shared" ref="AK802:AQ802" si="8001">AC802*AC802</f>
        <v>0</v>
      </c>
      <c r="AL802" s="20">
        <f t="shared" si="8001"/>
        <v>0.000006601559608</v>
      </c>
      <c r="AM802" s="20">
        <f t="shared" si="8001"/>
        <v>0</v>
      </c>
      <c r="AN802" s="20">
        <f t="shared" si="8001"/>
        <v>0.00000731450563</v>
      </c>
      <c r="AO802" s="20">
        <f t="shared" si="8001"/>
        <v>0.00000685260401</v>
      </c>
      <c r="AP802" s="20">
        <f t="shared" si="8001"/>
        <v>0.00000335238831</v>
      </c>
      <c r="AQ802" s="20">
        <f t="shared" si="8001"/>
        <v>0.000003174550998</v>
      </c>
      <c r="AR802" s="20"/>
      <c r="AS802" s="20">
        <f t="shared" ref="AS802:AX802" si="8002">$AC802*AD802</f>
        <v>0</v>
      </c>
      <c r="AT802" s="20">
        <f t="shared" si="8002"/>
        <v>0</v>
      </c>
      <c r="AU802" s="20">
        <f t="shared" si="8002"/>
        <v>0</v>
      </c>
      <c r="AV802" s="20">
        <f t="shared" si="8002"/>
        <v>0</v>
      </c>
      <c r="AW802" s="20">
        <f t="shared" si="8002"/>
        <v>0</v>
      </c>
      <c r="AX802" s="20">
        <f t="shared" si="8002"/>
        <v>0</v>
      </c>
      <c r="AY802" s="20"/>
      <c r="AZ802" s="20">
        <f t="shared" ref="AZ802:BD802" si="8003">$AD802*AE802</f>
        <v>0</v>
      </c>
      <c r="BA802" s="20">
        <f t="shared" si="8003"/>
        <v>-0.00000694889523</v>
      </c>
      <c r="BB802" s="20">
        <f t="shared" si="8003"/>
        <v>-0.000006725910633</v>
      </c>
      <c r="BC802" s="20">
        <f t="shared" si="8003"/>
        <v>-0.00000470435875</v>
      </c>
      <c r="BD802" s="20">
        <f t="shared" si="8003"/>
        <v>-0.000004577880256</v>
      </c>
      <c r="BE802" s="20"/>
      <c r="BF802" s="20">
        <f t="shared" ref="BF802:BI802" si="8004">$AE802*AF802</f>
        <v>0</v>
      </c>
      <c r="BG802" s="20">
        <f t="shared" si="8004"/>
        <v>0</v>
      </c>
      <c r="BH802" s="20">
        <f t="shared" si="8004"/>
        <v>0</v>
      </c>
      <c r="BI802" s="20">
        <f t="shared" si="8004"/>
        <v>0</v>
      </c>
      <c r="BJ802" s="20"/>
      <c r="BK802" s="20">
        <f t="shared" ref="BK802:BM802" si="8005">$AF802*AG802</f>
        <v>0.000007079788882</v>
      </c>
      <c r="BL802" s="20">
        <f t="shared" si="8005"/>
        <v>0.000004951874712</v>
      </c>
      <c r="BM802" s="20">
        <f t="shared" si="8005"/>
        <v>0.000004818741656</v>
      </c>
      <c r="BN802" s="20"/>
      <c r="BO802" s="20">
        <f t="shared" ref="BO802:BP802" si="8006">$AG802*AH802</f>
        <v>0.000004792972937</v>
      </c>
      <c r="BP802" s="20">
        <f t="shared" si="8006"/>
        <v>0.000004664112016</v>
      </c>
      <c r="BQ802" s="20"/>
      <c r="BR802" s="20">
        <f t="shared" si="27"/>
        <v>0.00000326225806</v>
      </c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/>
      <c r="CP802" s="20"/>
      <c r="CQ802" s="20"/>
      <c r="CR802" s="20"/>
      <c r="CS802" s="20"/>
      <c r="CT802" s="20"/>
      <c r="CU802" s="20"/>
      <c r="CV802" s="20"/>
      <c r="CW802" s="20"/>
      <c r="CX802" s="20"/>
      <c r="CY802" s="20"/>
      <c r="CZ802" s="20"/>
      <c r="DA802" s="20"/>
      <c r="DB802" s="20"/>
      <c r="DC802" s="20"/>
      <c r="DD802" s="20"/>
      <c r="DE802" s="20"/>
    </row>
    <row r="803" ht="15.75" customHeight="1">
      <c r="A803" s="86">
        <v>45315.0</v>
      </c>
      <c r="B803" s="490">
        <v>0.0481</v>
      </c>
      <c r="C803" s="490">
        <v>0.049400000000000006</v>
      </c>
      <c r="D803" s="490">
        <v>0.0538</v>
      </c>
      <c r="E803" s="20">
        <v>0.03742</v>
      </c>
      <c r="F803" s="20">
        <v>0.03982</v>
      </c>
      <c r="G803" s="20">
        <v>0.011770000000000001</v>
      </c>
      <c r="H803" s="20">
        <v>0.017410000000000002</v>
      </c>
      <c r="I803" s="20" t="s">
        <v>185</v>
      </c>
      <c r="J803" s="20"/>
      <c r="K803" s="86">
        <v>45315.0</v>
      </c>
      <c r="L803" s="89">
        <v>0.9188</v>
      </c>
      <c r="M803" s="89">
        <v>147.52</v>
      </c>
      <c r="N803" s="20"/>
      <c r="O803" s="20"/>
      <c r="P803" s="20"/>
      <c r="Q803" s="20"/>
      <c r="R803" s="20"/>
      <c r="S803" s="86">
        <v>45315.0</v>
      </c>
      <c r="T803" s="20">
        <f t="shared" ref="T803:V803" si="8007">(1+B803)*1</f>
        <v>1.0481</v>
      </c>
      <c r="U803" s="20">
        <f t="shared" si="8007"/>
        <v>1.0494</v>
      </c>
      <c r="V803" s="20">
        <f t="shared" si="8007"/>
        <v>1.0538</v>
      </c>
      <c r="W803" s="91">
        <f t="shared" ref="W803:X803" si="8008">(1+E803)*$L803</f>
        <v>0.953181496</v>
      </c>
      <c r="X803" s="91">
        <f t="shared" si="8008"/>
        <v>0.955386616</v>
      </c>
      <c r="Y803" s="91">
        <f t="shared" ref="Y803:Z803" si="8009">(1+G803)*$M803</f>
        <v>149.2563104</v>
      </c>
      <c r="Z803" s="91">
        <f t="shared" si="8009"/>
        <v>150.0883232</v>
      </c>
      <c r="AA803" s="20"/>
      <c r="AB803" s="86">
        <v>45315.0</v>
      </c>
      <c r="AC803" s="92">
        <f t="shared" ref="AC803:AI803" si="8010">LN(T803/T802)</f>
        <v>0</v>
      </c>
      <c r="AD803" s="92">
        <f t="shared" si="8010"/>
        <v>-0.00009528800808</v>
      </c>
      <c r="AE803" s="92">
        <f t="shared" si="8010"/>
        <v>0.0000948991697</v>
      </c>
      <c r="AF803" s="92">
        <f t="shared" si="8010"/>
        <v>-0.002758304328</v>
      </c>
      <c r="AG803" s="92">
        <f t="shared" si="8010"/>
        <v>-0.002758460077</v>
      </c>
      <c r="AH803" s="92">
        <f t="shared" si="8010"/>
        <v>-0.005443376711</v>
      </c>
      <c r="AI803" s="92">
        <f t="shared" si="8010"/>
        <v>-0.005377333376</v>
      </c>
      <c r="AJ803" s="20"/>
      <c r="AK803" s="20">
        <f t="shared" ref="AK803:AQ803" si="8011">AC803*AC803</f>
        <v>0</v>
      </c>
      <c r="AL803" s="20">
        <f t="shared" si="8011"/>
        <v>0.000000009079804483</v>
      </c>
      <c r="AM803" s="20">
        <f t="shared" si="8011"/>
        <v>0.00000000900585241</v>
      </c>
      <c r="AN803" s="20">
        <f t="shared" si="8011"/>
        <v>0.000007608242765</v>
      </c>
      <c r="AO803" s="20">
        <f t="shared" si="8011"/>
        <v>0.000007609101997</v>
      </c>
      <c r="AP803" s="20">
        <f t="shared" si="8011"/>
        <v>0.00002963035001</v>
      </c>
      <c r="AQ803" s="20">
        <f t="shared" si="8011"/>
        <v>0.00002891571424</v>
      </c>
      <c r="AR803" s="20"/>
      <c r="AS803" s="20">
        <f t="shared" ref="AS803:AX803" si="8012">$AC803*AD803</f>
        <v>0</v>
      </c>
      <c r="AT803" s="20">
        <f t="shared" si="8012"/>
        <v>0</v>
      </c>
      <c r="AU803" s="20">
        <f t="shared" si="8012"/>
        <v>0</v>
      </c>
      <c r="AV803" s="20">
        <f t="shared" si="8012"/>
        <v>0</v>
      </c>
      <c r="AW803" s="20">
        <f t="shared" si="8012"/>
        <v>0</v>
      </c>
      <c r="AX803" s="20">
        <f t="shared" si="8012"/>
        <v>0</v>
      </c>
      <c r="AY803" s="20"/>
      <c r="AZ803" s="20">
        <f t="shared" ref="AZ803:BD803" si="8013">$AD803*AE803</f>
        <v>-0.000000009042752849</v>
      </c>
      <c r="BA803" s="20">
        <f t="shared" si="8013"/>
        <v>0.0000002628333251</v>
      </c>
      <c r="BB803" s="20">
        <f t="shared" si="8013"/>
        <v>0.0000002628481661</v>
      </c>
      <c r="BC803" s="20">
        <f t="shared" si="8013"/>
        <v>0.000000518688524</v>
      </c>
      <c r="BD803" s="20">
        <f t="shared" si="8013"/>
        <v>0.0000005123953862</v>
      </c>
      <c r="BE803" s="20"/>
      <c r="BF803" s="20">
        <f t="shared" ref="BF803:BI803" si="8014">$AE803*AF803</f>
        <v>-0.0000002617607905</v>
      </c>
      <c r="BG803" s="20">
        <f t="shared" si="8014"/>
        <v>-0.000000261775571</v>
      </c>
      <c r="BH803" s="20">
        <f t="shared" si="8014"/>
        <v>-0.0000005165719302</v>
      </c>
      <c r="BI803" s="20">
        <f t="shared" si="8014"/>
        <v>-0.0000005103044726</v>
      </c>
      <c r="BJ803" s="20"/>
      <c r="BK803" s="20">
        <f t="shared" ref="BK803:BM803" si="8015">$AF803*AG803</f>
        <v>0.000007608672369</v>
      </c>
      <c r="BL803" s="20">
        <f t="shared" si="8015"/>
        <v>0.00001501448954</v>
      </c>
      <c r="BM803" s="20">
        <f t="shared" si="8015"/>
        <v>0.00001483232192</v>
      </c>
      <c r="BN803" s="20"/>
      <c r="BO803" s="20">
        <f t="shared" ref="BO803:BP803" si="8016">$AG803*AH803</f>
        <v>0.00001501533734</v>
      </c>
      <c r="BP803" s="20">
        <f t="shared" si="8016"/>
        <v>0.00001483315944</v>
      </c>
      <c r="BQ803" s="20"/>
      <c r="BR803" s="20">
        <f t="shared" si="27"/>
        <v>0.00002927085126</v>
      </c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/>
      <c r="CP803" s="20"/>
      <c r="CQ803" s="20"/>
      <c r="CR803" s="20"/>
      <c r="CS803" s="20"/>
      <c r="CT803" s="20"/>
      <c r="CU803" s="20"/>
      <c r="CV803" s="20"/>
      <c r="CW803" s="20"/>
      <c r="CX803" s="20"/>
      <c r="CY803" s="20"/>
      <c r="CZ803" s="20"/>
      <c r="DA803" s="20"/>
      <c r="DB803" s="20"/>
      <c r="DC803" s="20"/>
      <c r="DD803" s="20"/>
      <c r="DE803" s="20"/>
    </row>
    <row r="804" ht="15.75" customHeight="1">
      <c r="A804" s="86">
        <v>45316.0</v>
      </c>
      <c r="B804" s="490">
        <v>0.0487</v>
      </c>
      <c r="C804" s="490">
        <v>0.05</v>
      </c>
      <c r="D804" s="490">
        <v>0.054400000000000004</v>
      </c>
      <c r="E804" s="20">
        <v>0.03754</v>
      </c>
      <c r="F804" s="20">
        <v>0.03998</v>
      </c>
      <c r="G804" s="20">
        <v>0.01206</v>
      </c>
      <c r="H804" s="20">
        <v>0.017769999999999998</v>
      </c>
      <c r="I804" s="20" t="s">
        <v>185</v>
      </c>
      <c r="J804" s="20"/>
      <c r="K804" s="86">
        <v>45316.0</v>
      </c>
      <c r="L804" s="89">
        <v>0.9221</v>
      </c>
      <c r="M804" s="89">
        <v>147.67</v>
      </c>
      <c r="N804" s="20"/>
      <c r="O804" s="20"/>
      <c r="P804" s="20"/>
      <c r="Q804" s="20"/>
      <c r="R804" s="20"/>
      <c r="S804" s="86">
        <v>45316.0</v>
      </c>
      <c r="T804" s="20">
        <f t="shared" ref="T804:V804" si="8017">(1+B804)*1</f>
        <v>1.0487</v>
      </c>
      <c r="U804" s="20">
        <f t="shared" si="8017"/>
        <v>1.05</v>
      </c>
      <c r="V804" s="20">
        <f t="shared" si="8017"/>
        <v>1.0544</v>
      </c>
      <c r="W804" s="91">
        <f t="shared" ref="W804:X804" si="8018">(1+E804)*$L804</f>
        <v>0.956715634</v>
      </c>
      <c r="X804" s="91">
        <f t="shared" si="8018"/>
        <v>0.958965558</v>
      </c>
      <c r="Y804" s="91">
        <f t="shared" ref="Y804:Z804" si="8019">(1+G804)*$M804</f>
        <v>149.4509002</v>
      </c>
      <c r="Z804" s="91">
        <f t="shared" si="8019"/>
        <v>150.2940959</v>
      </c>
      <c r="AA804" s="20"/>
      <c r="AB804" s="86">
        <v>45316.0</v>
      </c>
      <c r="AC804" s="92">
        <f t="shared" ref="AC804:AI804" si="8020">LN(T804/T803)</f>
        <v>0.0005723006642</v>
      </c>
      <c r="AD804" s="92">
        <f t="shared" si="8020"/>
        <v>0.000571591899</v>
      </c>
      <c r="AE804" s="92">
        <f t="shared" si="8020"/>
        <v>0.0005692059731</v>
      </c>
      <c r="AF804" s="92">
        <f t="shared" si="8020"/>
        <v>0.003700871611</v>
      </c>
      <c r="AG804" s="92">
        <f t="shared" si="8020"/>
        <v>0.003739067679</v>
      </c>
      <c r="AH804" s="92">
        <f t="shared" si="8020"/>
        <v>0.001302880015</v>
      </c>
      <c r="AI804" s="92">
        <f t="shared" si="8020"/>
        <v>0.001370071743</v>
      </c>
      <c r="AJ804" s="20"/>
      <c r="AK804" s="20">
        <f t="shared" ref="AK804:AQ804" si="8021">AC804*AC804</f>
        <v>0.0000003275280503</v>
      </c>
      <c r="AL804" s="20">
        <f t="shared" si="8021"/>
        <v>0.000000326717299</v>
      </c>
      <c r="AM804" s="20">
        <f t="shared" si="8021"/>
        <v>0.0000003239954398</v>
      </c>
      <c r="AN804" s="20">
        <f t="shared" si="8021"/>
        <v>0.00001369645068</v>
      </c>
      <c r="AO804" s="20">
        <f t="shared" si="8021"/>
        <v>0.00001398062711</v>
      </c>
      <c r="AP804" s="20">
        <f t="shared" si="8021"/>
        <v>0.000001697496334</v>
      </c>
      <c r="AQ804" s="20">
        <f t="shared" si="8021"/>
        <v>0.00000187709658</v>
      </c>
      <c r="AR804" s="20"/>
      <c r="AS804" s="20">
        <f t="shared" ref="AS804:AX804" si="8022">$AC804*AD804</f>
        <v>0.0000003271224234</v>
      </c>
      <c r="AT804" s="20">
        <f t="shared" si="8022"/>
        <v>0.0000003257569565</v>
      </c>
      <c r="AU804" s="20">
        <f t="shared" si="8022"/>
        <v>0.000002118011281</v>
      </c>
      <c r="AV804" s="20">
        <f t="shared" si="8022"/>
        <v>0.000002139870916</v>
      </c>
      <c r="AW804" s="20">
        <f t="shared" si="8022"/>
        <v>0.000000745639098</v>
      </c>
      <c r="AX804" s="20">
        <f t="shared" si="8022"/>
        <v>0.0000007840929683</v>
      </c>
      <c r="AY804" s="20"/>
      <c r="AZ804" s="20">
        <f t="shared" ref="AZ804:BD804" si="8023">$AD804*AE804</f>
        <v>0.000000325353523</v>
      </c>
      <c r="BA804" s="20">
        <f t="shared" si="8023"/>
        <v>0.000002115388232</v>
      </c>
      <c r="BB804" s="20">
        <f t="shared" si="8023"/>
        <v>0.000002137220795</v>
      </c>
      <c r="BC804" s="20">
        <f t="shared" si="8023"/>
        <v>0.0000007447156619</v>
      </c>
      <c r="BD804" s="20">
        <f t="shared" si="8023"/>
        <v>0.000000783121909</v>
      </c>
      <c r="BE804" s="20"/>
      <c r="BF804" s="20">
        <f t="shared" ref="BF804:BI804" si="8024">$AE804*AF804</f>
        <v>0.000002106558226</v>
      </c>
      <c r="BG804" s="20">
        <f t="shared" si="8024"/>
        <v>0.000002128299656</v>
      </c>
      <c r="BH804" s="20">
        <f t="shared" si="8024"/>
        <v>0.0000007416070868</v>
      </c>
      <c r="BI804" s="20">
        <f t="shared" si="8024"/>
        <v>0.0000007798530194</v>
      </c>
      <c r="BJ804" s="20"/>
      <c r="BK804" s="20">
        <f t="shared" ref="BK804:BM804" si="8025">$AF804*AG804</f>
        <v>0.00001383780942</v>
      </c>
      <c r="BL804" s="20">
        <f t="shared" si="8025"/>
        <v>0.00000482179166</v>
      </c>
      <c r="BM804" s="20">
        <f t="shared" si="8025"/>
        <v>0.000005070459617</v>
      </c>
      <c r="BN804" s="20"/>
      <c r="BO804" s="20">
        <f t="shared" ref="BO804:BP804" si="8026">$AG804*AH804</f>
        <v>0.000004871556554</v>
      </c>
      <c r="BP804" s="20">
        <f t="shared" si="8026"/>
        <v>0.00000512279097</v>
      </c>
      <c r="BQ804" s="20"/>
      <c r="BR804" s="20">
        <f t="shared" si="27"/>
        <v>0.000001785039093</v>
      </c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/>
      <c r="CP804" s="20"/>
      <c r="CQ804" s="20"/>
      <c r="CR804" s="20"/>
      <c r="CS804" s="20"/>
      <c r="CT804" s="20"/>
      <c r="CU804" s="20"/>
      <c r="CV804" s="20"/>
      <c r="CW804" s="20"/>
      <c r="CX804" s="20"/>
      <c r="CY804" s="20"/>
      <c r="CZ804" s="20"/>
      <c r="DA804" s="20"/>
      <c r="DB804" s="20"/>
      <c r="DC804" s="20"/>
      <c r="DD804" s="20"/>
      <c r="DE804" s="20"/>
    </row>
    <row r="805" ht="15.75" customHeight="1">
      <c r="A805" s="86">
        <v>45317.0</v>
      </c>
      <c r="B805" s="490">
        <v>0.0484</v>
      </c>
      <c r="C805" s="490">
        <v>0.0496</v>
      </c>
      <c r="D805" s="490">
        <v>0.0542</v>
      </c>
      <c r="E805" s="20">
        <v>0.03723</v>
      </c>
      <c r="F805" s="20">
        <v>0.03977</v>
      </c>
      <c r="G805" s="20">
        <v>0.01184</v>
      </c>
      <c r="H805" s="20">
        <v>0.01758</v>
      </c>
      <c r="I805" s="20" t="s">
        <v>185</v>
      </c>
      <c r="J805" s="20"/>
      <c r="K805" s="86">
        <v>45317.0</v>
      </c>
      <c r="L805" s="89">
        <v>0.9218</v>
      </c>
      <c r="M805" s="89">
        <v>148.21</v>
      </c>
      <c r="N805" s="20"/>
      <c r="O805" s="20"/>
      <c r="P805" s="20"/>
      <c r="Q805" s="20"/>
      <c r="R805" s="20"/>
      <c r="S805" s="86">
        <v>45317.0</v>
      </c>
      <c r="T805" s="20">
        <f t="shared" ref="T805:V805" si="8027">(1+B805)*1</f>
        <v>1.0484</v>
      </c>
      <c r="U805" s="20">
        <f t="shared" si="8027"/>
        <v>1.0496</v>
      </c>
      <c r="V805" s="20">
        <f t="shared" si="8027"/>
        <v>1.0542</v>
      </c>
      <c r="W805" s="91">
        <f t="shared" ref="W805:X805" si="8028">(1+E805)*$L805</f>
        <v>0.956118614</v>
      </c>
      <c r="X805" s="91">
        <f t="shared" si="8028"/>
        <v>0.958459986</v>
      </c>
      <c r="Y805" s="91">
        <f t="shared" ref="Y805:Z805" si="8029">(1+G805)*$M805</f>
        <v>149.9648064</v>
      </c>
      <c r="Z805" s="91">
        <f t="shared" si="8029"/>
        <v>150.8155318</v>
      </c>
      <c r="AA805" s="20"/>
      <c r="AB805" s="86">
        <v>45317.0</v>
      </c>
      <c r="AC805" s="92">
        <f t="shared" ref="AC805:AI805" si="8030">LN(T805/T804)</f>
        <v>-0.0002861093911</v>
      </c>
      <c r="AD805" s="92">
        <f t="shared" si="8030"/>
        <v>-0.0003810249617</v>
      </c>
      <c r="AE805" s="92">
        <f t="shared" si="8030"/>
        <v>-0.0001896993271</v>
      </c>
      <c r="AF805" s="92">
        <f t="shared" si="8030"/>
        <v>-0.0006242255648</v>
      </c>
      <c r="AG805" s="92">
        <f t="shared" si="8030"/>
        <v>-0.0005273446088</v>
      </c>
      <c r="AH805" s="92">
        <f t="shared" si="8030"/>
        <v>0.003432730437</v>
      </c>
      <c r="AI805" s="92">
        <f t="shared" si="8030"/>
        <v>0.003463432406</v>
      </c>
      <c r="AJ805" s="20"/>
      <c r="AK805" s="20">
        <f t="shared" ref="AK805:AQ805" si="8031">AC805*AC805</f>
        <v>0.00000008185858368</v>
      </c>
      <c r="AL805" s="20">
        <f t="shared" si="8031"/>
        <v>0.0000001451800215</v>
      </c>
      <c r="AM805" s="20">
        <f t="shared" si="8031"/>
        <v>0.00000003598583472</v>
      </c>
      <c r="AN805" s="20">
        <f t="shared" si="8031"/>
        <v>0.0000003896575557</v>
      </c>
      <c r="AO805" s="20">
        <f t="shared" si="8031"/>
        <v>0.0000002780923364</v>
      </c>
      <c r="AP805" s="20">
        <f t="shared" si="8031"/>
        <v>0.00001178363825</v>
      </c>
      <c r="AQ805" s="20">
        <f t="shared" si="8031"/>
        <v>0.00001199536403</v>
      </c>
      <c r="AR805" s="20"/>
      <c r="AS805" s="20">
        <f t="shared" ref="AS805:AX805" si="8032">$AC805*AD805</f>
        <v>0.0000001090148198</v>
      </c>
      <c r="AT805" s="20">
        <f t="shared" si="8032"/>
        <v>0.00000005427475898</v>
      </c>
      <c r="AU805" s="20">
        <f t="shared" si="8032"/>
        <v>0.0000001785967963</v>
      </c>
      <c r="AV805" s="20">
        <f t="shared" si="8032"/>
        <v>0.0000001508782449</v>
      </c>
      <c r="AW805" s="20">
        <f t="shared" si="8032"/>
        <v>-0.0000009821364151</v>
      </c>
      <c r="AX805" s="20">
        <f t="shared" si="8032"/>
        <v>-0.000000990920537</v>
      </c>
      <c r="AY805" s="20"/>
      <c r="AZ805" s="20">
        <f t="shared" ref="AZ805:BD805" si="8033">$AD805*AE805</f>
        <v>0.00000007228017887</v>
      </c>
      <c r="BA805" s="20">
        <f t="shared" si="8033"/>
        <v>0.0000002378455219</v>
      </c>
      <c r="BB805" s="20">
        <f t="shared" si="8033"/>
        <v>0.0000002009314594</v>
      </c>
      <c r="BC805" s="20">
        <f t="shared" si="8033"/>
        <v>-0.000001307955983</v>
      </c>
      <c r="BD805" s="20">
        <f t="shared" si="8033"/>
        <v>-0.0000013196542</v>
      </c>
      <c r="BE805" s="20"/>
      <c r="BF805" s="20">
        <f t="shared" ref="BF805:BI805" si="8034">$AE805*AF805</f>
        <v>0.0000001184151696</v>
      </c>
      <c r="BG805" s="20">
        <f t="shared" si="8034"/>
        <v>0.0000001000369175</v>
      </c>
      <c r="BH805" s="20">
        <f t="shared" si="8034"/>
        <v>-0.0000006511866541</v>
      </c>
      <c r="BI805" s="20">
        <f t="shared" si="8034"/>
        <v>-0.0000006570107971</v>
      </c>
      <c r="BJ805" s="20"/>
      <c r="BK805" s="20">
        <f t="shared" ref="BK805:BM805" si="8035">$AF805*AG805</f>
        <v>0.0000003291819863</v>
      </c>
      <c r="BL805" s="20">
        <f t="shared" si="8035"/>
        <v>-0.000002142798096</v>
      </c>
      <c r="BM805" s="20">
        <f t="shared" si="8035"/>
        <v>-0.00000216196305</v>
      </c>
      <c r="BN805" s="20"/>
      <c r="BO805" s="20">
        <f t="shared" ref="BO805:BP805" si="8036">$AG805*AH805</f>
        <v>-0.000001810231889</v>
      </c>
      <c r="BP805" s="20">
        <f t="shared" si="8036"/>
        <v>-0.000001826422408</v>
      </c>
      <c r="BQ805" s="20"/>
      <c r="BR805" s="20">
        <f t="shared" si="27"/>
        <v>0.00001188902984</v>
      </c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/>
      <c r="CP805" s="20"/>
      <c r="CQ805" s="20"/>
      <c r="CR805" s="20"/>
      <c r="CS805" s="20"/>
      <c r="CT805" s="20"/>
      <c r="CU805" s="20"/>
      <c r="CV805" s="20"/>
      <c r="CW805" s="20"/>
      <c r="CX805" s="20"/>
      <c r="CY805" s="20"/>
      <c r="CZ805" s="20"/>
      <c r="DA805" s="20"/>
      <c r="DB805" s="20"/>
      <c r="DC805" s="20"/>
      <c r="DD805" s="20"/>
      <c r="DE805" s="20"/>
    </row>
    <row r="806" ht="15.75" customHeight="1">
      <c r="A806" s="86">
        <v>45320.0</v>
      </c>
      <c r="B806" s="490">
        <v>0.0483</v>
      </c>
      <c r="C806" s="490">
        <v>0.049400000000000006</v>
      </c>
      <c r="D806" s="490">
        <v>0.053899999999999997</v>
      </c>
      <c r="E806" s="20">
        <v>0.03703</v>
      </c>
      <c r="F806" s="20">
        <v>0.03959</v>
      </c>
      <c r="G806" s="20">
        <v>0.01183</v>
      </c>
      <c r="H806" s="20">
        <v>0.017589999999999998</v>
      </c>
      <c r="I806" s="20" t="s">
        <v>185</v>
      </c>
      <c r="J806" s="20"/>
      <c r="K806" s="86">
        <v>45320.0</v>
      </c>
      <c r="L806" s="89">
        <v>0.9233</v>
      </c>
      <c r="M806" s="89">
        <v>147.52</v>
      </c>
      <c r="N806" s="20"/>
      <c r="O806" s="20"/>
      <c r="P806" s="20"/>
      <c r="Q806" s="20"/>
      <c r="R806" s="20"/>
      <c r="S806" s="86">
        <v>45320.0</v>
      </c>
      <c r="T806" s="20">
        <f t="shared" ref="T806:V806" si="8037">(1+B806)*1</f>
        <v>1.0483</v>
      </c>
      <c r="U806" s="20">
        <f t="shared" si="8037"/>
        <v>1.0494</v>
      </c>
      <c r="V806" s="20">
        <f t="shared" si="8037"/>
        <v>1.0539</v>
      </c>
      <c r="W806" s="91">
        <f t="shared" ref="W806:X806" si="8038">(1+E806)*$L806</f>
        <v>0.957489799</v>
      </c>
      <c r="X806" s="91">
        <f t="shared" si="8038"/>
        <v>0.959853447</v>
      </c>
      <c r="Y806" s="91">
        <f t="shared" ref="Y806:Z806" si="8039">(1+G806)*$M806</f>
        <v>149.2651616</v>
      </c>
      <c r="Z806" s="91">
        <f t="shared" si="8039"/>
        <v>150.1148768</v>
      </c>
      <c r="AA806" s="20"/>
      <c r="AB806" s="86">
        <v>45320.0</v>
      </c>
      <c r="AC806" s="92">
        <f t="shared" ref="AC806:AI806" si="8040">LN(T806/T805)</f>
        <v>-0.00009538799072</v>
      </c>
      <c r="AD806" s="92">
        <f t="shared" si="8040"/>
        <v>-0.0001905669372</v>
      </c>
      <c r="AE806" s="92">
        <f t="shared" si="8040"/>
        <v>-0.0002846164812</v>
      </c>
      <c r="AF806" s="92">
        <f t="shared" si="8040"/>
        <v>0.001433088635</v>
      </c>
      <c r="AG806" s="92">
        <f t="shared" si="8040"/>
        <v>0.001452798298</v>
      </c>
      <c r="AH806" s="92">
        <f t="shared" si="8040"/>
        <v>-0.004676310195</v>
      </c>
      <c r="AI806" s="92">
        <f t="shared" si="8040"/>
        <v>-0.004656599972</v>
      </c>
      <c r="AJ806" s="20"/>
      <c r="AK806" s="20">
        <f t="shared" ref="AK806:AQ806" si="8041">AC806*AC806</f>
        <v>0.000000009098868774</v>
      </c>
      <c r="AL806" s="20">
        <f t="shared" si="8041"/>
        <v>0.00000003631575756</v>
      </c>
      <c r="AM806" s="20">
        <f t="shared" si="8041"/>
        <v>0.00000008100654138</v>
      </c>
      <c r="AN806" s="20">
        <f t="shared" si="8041"/>
        <v>0.000002053743037</v>
      </c>
      <c r="AO806" s="20">
        <f t="shared" si="8041"/>
        <v>0.000002110622894</v>
      </c>
      <c r="AP806" s="20">
        <f t="shared" si="8041"/>
        <v>0.00002186787704</v>
      </c>
      <c r="AQ806" s="20">
        <f t="shared" si="8041"/>
        <v>0.0000216839233</v>
      </c>
      <c r="AR806" s="20"/>
      <c r="AS806" s="20">
        <f t="shared" ref="AS806:AX806" si="8042">$AC806*AD806</f>
        <v>0.00000001817779724</v>
      </c>
      <c r="AT806" s="20">
        <f t="shared" si="8042"/>
        <v>0.00000002714899427</v>
      </c>
      <c r="AU806" s="20">
        <f t="shared" si="8042"/>
        <v>-0.0000001366994455</v>
      </c>
      <c r="AV806" s="20">
        <f t="shared" si="8042"/>
        <v>-0.0000001385795106</v>
      </c>
      <c r="AW806" s="20">
        <f t="shared" si="8042"/>
        <v>0.0000004460638335</v>
      </c>
      <c r="AX806" s="20">
        <f t="shared" si="8042"/>
        <v>0.0000004441837149</v>
      </c>
      <c r="AY806" s="20"/>
      <c r="AZ806" s="20">
        <f t="shared" ref="AZ806:BD806" si="8043">$AD806*AE806</f>
        <v>0.00000005423849111</v>
      </c>
      <c r="BA806" s="20">
        <f t="shared" si="8043"/>
        <v>-0.000000273099312</v>
      </c>
      <c r="BB806" s="20">
        <f t="shared" si="8043"/>
        <v>-0.000000276855322</v>
      </c>
      <c r="BC806" s="20">
        <f t="shared" si="8043"/>
        <v>0.0000008911501113</v>
      </c>
      <c r="BD806" s="20">
        <f t="shared" si="8043"/>
        <v>0.0000008873939944</v>
      </c>
      <c r="BE806" s="20"/>
      <c r="BF806" s="20">
        <f t="shared" ref="BF806:BI806" si="8044">$AE806*AF806</f>
        <v>-0.0000004078806447</v>
      </c>
      <c r="BG806" s="20">
        <f t="shared" si="8044"/>
        <v>-0.0000004134903394</v>
      </c>
      <c r="BH806" s="20">
        <f t="shared" si="8044"/>
        <v>0.000001330954953</v>
      </c>
      <c r="BI806" s="20">
        <f t="shared" si="8044"/>
        <v>0.000001325345098</v>
      </c>
      <c r="BJ806" s="20"/>
      <c r="BK806" s="20">
        <f t="shared" ref="BK806:BM806" si="8045">$AF806*AG806</f>
        <v>0.00000208198873</v>
      </c>
      <c r="BL806" s="20">
        <f t="shared" si="8045"/>
        <v>-0.000006701566996</v>
      </c>
      <c r="BM806" s="20">
        <f t="shared" si="8045"/>
        <v>-0.000006673320499</v>
      </c>
      <c r="BN806" s="20"/>
      <c r="BO806" s="20">
        <f t="shared" ref="BO806:BP806" si="8046">$AG806*AH806</f>
        <v>-0.000006793735491</v>
      </c>
      <c r="BP806" s="20">
        <f t="shared" si="8046"/>
        <v>-0.000006765100513</v>
      </c>
      <c r="BQ806" s="20"/>
      <c r="BR806" s="20">
        <f t="shared" si="27"/>
        <v>0.00002177570592</v>
      </c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/>
      <c r="CP806" s="20"/>
      <c r="CQ806" s="20"/>
      <c r="CR806" s="20"/>
      <c r="CS806" s="20"/>
      <c r="CT806" s="20"/>
      <c r="CU806" s="20"/>
      <c r="CV806" s="20"/>
      <c r="CW806" s="20"/>
      <c r="CX806" s="20"/>
      <c r="CY806" s="20"/>
      <c r="CZ806" s="20"/>
      <c r="DA806" s="20"/>
      <c r="DB806" s="20"/>
      <c r="DC806" s="20"/>
      <c r="DD806" s="20"/>
      <c r="DE806" s="20"/>
    </row>
    <row r="807" ht="15.75" customHeight="1">
      <c r="A807" s="86">
        <v>45321.0</v>
      </c>
      <c r="B807" s="490">
        <v>0.0479</v>
      </c>
      <c r="C807" s="490">
        <v>0.049</v>
      </c>
      <c r="D807" s="490">
        <v>0.0535</v>
      </c>
      <c r="E807" s="20">
        <v>0.03688</v>
      </c>
      <c r="F807" s="20">
        <v>0.03934</v>
      </c>
      <c r="G807" s="20">
        <v>0.0118</v>
      </c>
      <c r="H807" s="20">
        <v>0.01753</v>
      </c>
      <c r="I807" s="20" t="s">
        <v>185</v>
      </c>
      <c r="J807" s="20"/>
      <c r="K807" s="86">
        <v>45321.0</v>
      </c>
      <c r="L807" s="89">
        <v>0.9221</v>
      </c>
      <c r="M807" s="89">
        <v>147.62</v>
      </c>
      <c r="N807" s="20"/>
      <c r="O807" s="20"/>
      <c r="P807" s="20"/>
      <c r="Q807" s="20"/>
      <c r="R807" s="20"/>
      <c r="S807" s="86">
        <v>45321.0</v>
      </c>
      <c r="T807" s="20">
        <f t="shared" ref="T807:V807" si="8047">(1+B807)*1</f>
        <v>1.0479</v>
      </c>
      <c r="U807" s="20">
        <f t="shared" si="8047"/>
        <v>1.049</v>
      </c>
      <c r="V807" s="20">
        <f t="shared" si="8047"/>
        <v>1.0535</v>
      </c>
      <c r="W807" s="91">
        <f t="shared" ref="W807:X807" si="8048">(1+E807)*$L807</f>
        <v>0.956107048</v>
      </c>
      <c r="X807" s="91">
        <f t="shared" si="8048"/>
        <v>0.958375414</v>
      </c>
      <c r="Y807" s="91">
        <f t="shared" ref="Y807:Z807" si="8049">(1+G807)*$M807</f>
        <v>149.361916</v>
      </c>
      <c r="Z807" s="91">
        <f t="shared" si="8049"/>
        <v>150.2077786</v>
      </c>
      <c r="AA807" s="20"/>
      <c r="AB807" s="86">
        <v>45321.0</v>
      </c>
      <c r="AC807" s="92">
        <f t="shared" ref="AC807:AI807" si="8050">LN(T807/T806)</f>
        <v>-0.0003816429776</v>
      </c>
      <c r="AD807" s="92">
        <f t="shared" si="8050"/>
        <v>-0.0003812428563</v>
      </c>
      <c r="AE807" s="92">
        <f t="shared" si="8050"/>
        <v>-0.0003796146956</v>
      </c>
      <c r="AF807" s="92">
        <f t="shared" si="8050"/>
        <v>-0.001445185534</v>
      </c>
      <c r="AG807" s="92">
        <f t="shared" si="8050"/>
        <v>-0.001541039573</v>
      </c>
      <c r="AH807" s="92">
        <f t="shared" si="8050"/>
        <v>0.0006479948447</v>
      </c>
      <c r="AI807" s="92">
        <f t="shared" si="8050"/>
        <v>0.0006186799517</v>
      </c>
      <c r="AJ807" s="20"/>
      <c r="AK807" s="20">
        <f t="shared" ref="AK807:AQ807" si="8051">AC807*AC807</f>
        <v>0.0000001456513624</v>
      </c>
      <c r="AL807" s="20">
        <f t="shared" si="8051"/>
        <v>0.0000001453461155</v>
      </c>
      <c r="AM807" s="20">
        <f t="shared" si="8051"/>
        <v>0.0000001441073172</v>
      </c>
      <c r="AN807" s="20">
        <f t="shared" si="8051"/>
        <v>0.000002088561228</v>
      </c>
      <c r="AO807" s="20">
        <f t="shared" si="8051"/>
        <v>0.000002374802966</v>
      </c>
      <c r="AP807" s="20">
        <f t="shared" si="8051"/>
        <v>0.0000004198973188</v>
      </c>
      <c r="AQ807" s="20">
        <f t="shared" si="8051"/>
        <v>0.0000003827648826</v>
      </c>
      <c r="AR807" s="20"/>
      <c r="AS807" s="20">
        <f t="shared" ref="AS807:AX807" si="8052">$AC807*AD807</f>
        <v>0.0000001454986589</v>
      </c>
      <c r="AT807" s="20">
        <f t="shared" si="8052"/>
        <v>0.0000001448772828</v>
      </c>
      <c r="AU807" s="20">
        <f t="shared" si="8052"/>
        <v>0.0000005515449105</v>
      </c>
      <c r="AV807" s="20">
        <f t="shared" si="8052"/>
        <v>0.0000005881269313</v>
      </c>
      <c r="AW807" s="20">
        <f t="shared" si="8052"/>
        <v>-0.000000247302682</v>
      </c>
      <c r="AX807" s="20">
        <f t="shared" si="8052"/>
        <v>-0.000000236114859</v>
      </c>
      <c r="AY807" s="20"/>
      <c r="AZ807" s="20">
        <f t="shared" ref="AZ807:BD807" si="8053">$AD807*AE807</f>
        <v>0.0000001447253909</v>
      </c>
      <c r="BA807" s="20">
        <f t="shared" si="8053"/>
        <v>0.0000005509666609</v>
      </c>
      <c r="BB807" s="20">
        <f t="shared" si="8053"/>
        <v>0.0000005875103285</v>
      </c>
      <c r="BC807" s="20">
        <f t="shared" si="8053"/>
        <v>-0.0000002470434055</v>
      </c>
      <c r="BD807" s="20">
        <f t="shared" si="8053"/>
        <v>-0.0000002358673119</v>
      </c>
      <c r="BE807" s="20"/>
      <c r="BF807" s="20">
        <f t="shared" ref="BF807:BI807" si="8054">$AE807*AF807</f>
        <v>0.0000005486136667</v>
      </c>
      <c r="BG807" s="20">
        <f t="shared" si="8054"/>
        <v>0.0000005850012685</v>
      </c>
      <c r="BH807" s="20">
        <f t="shared" si="8054"/>
        <v>-0.0000002459883657</v>
      </c>
      <c r="BI807" s="20">
        <f t="shared" si="8054"/>
        <v>-0.0000002348600016</v>
      </c>
      <c r="BJ807" s="20"/>
      <c r="BK807" s="20">
        <f t="shared" ref="BK807:BM807" si="8055">$AF807*AG807</f>
        <v>0.000002227088098</v>
      </c>
      <c r="BL807" s="20">
        <f t="shared" si="8055"/>
        <v>-0.0000009364727757</v>
      </c>
      <c r="BM807" s="20">
        <f t="shared" si="8055"/>
        <v>-0.0000008941073164</v>
      </c>
      <c r="BN807" s="20"/>
      <c r="BO807" s="20">
        <f t="shared" ref="BO807:BP807" si="8056">$AG807*AH807</f>
        <v>-0.0000009985856988</v>
      </c>
      <c r="BP807" s="20">
        <f t="shared" si="8056"/>
        <v>-0.0000009534102886</v>
      </c>
      <c r="BQ807" s="20"/>
      <c r="BR807" s="20">
        <f t="shared" si="27"/>
        <v>0.0000004009014192</v>
      </c>
      <c r="BS807" s="20"/>
      <c r="BT807" s="20"/>
      <c r="BU807" s="20"/>
      <c r="BV807" s="20"/>
      <c r="BW807" s="20"/>
      <c r="BX807" s="20"/>
      <c r="BY807" s="20"/>
      <c r="BZ807" s="20"/>
      <c r="CA807" s="20"/>
      <c r="CB807" s="20"/>
      <c r="CC807" s="20"/>
      <c r="CD807" s="20"/>
      <c r="CE807" s="20"/>
      <c r="CF807" s="20"/>
      <c r="CG807" s="20"/>
      <c r="CH807" s="20"/>
      <c r="CI807" s="20"/>
      <c r="CJ807" s="20"/>
      <c r="CK807" s="20"/>
      <c r="CL807" s="20"/>
      <c r="CM807" s="20"/>
      <c r="CN807" s="20"/>
      <c r="CO807" s="20"/>
      <c r="CP807" s="20"/>
      <c r="CQ807" s="20"/>
      <c r="CR807" s="20"/>
      <c r="CS807" s="20"/>
      <c r="CT807" s="20"/>
      <c r="CU807" s="20"/>
      <c r="CV807" s="20"/>
      <c r="CW807" s="20"/>
      <c r="CX807" s="20"/>
      <c r="CY807" s="20"/>
      <c r="CZ807" s="20"/>
      <c r="DA807" s="20"/>
      <c r="DB807" s="20"/>
      <c r="DC807" s="20"/>
      <c r="DD807" s="20"/>
      <c r="DE807" s="20"/>
    </row>
    <row r="808" ht="15.75" customHeight="1">
      <c r="A808" s="86">
        <v>45322.0</v>
      </c>
      <c r="B808" s="490">
        <v>0.0479</v>
      </c>
      <c r="C808" s="490">
        <v>0.048799999999999996</v>
      </c>
      <c r="D808" s="490">
        <v>0.053099999999999994</v>
      </c>
      <c r="E808" s="20">
        <v>0.03666</v>
      </c>
      <c r="F808" s="20">
        <v>0.0391</v>
      </c>
      <c r="G808" s="20">
        <v>0.011739999999999999</v>
      </c>
      <c r="H808" s="20">
        <v>0.01766</v>
      </c>
      <c r="I808" s="20" t="s">
        <v>185</v>
      </c>
      <c r="J808" s="20"/>
      <c r="K808" s="86">
        <v>45322.0</v>
      </c>
      <c r="L808" s="89">
        <v>0.9244</v>
      </c>
      <c r="M808" s="89">
        <v>146.97</v>
      </c>
      <c r="N808" s="20"/>
      <c r="O808" s="20"/>
      <c r="P808" s="20"/>
      <c r="Q808" s="20"/>
      <c r="R808" s="20"/>
      <c r="S808" s="86">
        <v>45322.0</v>
      </c>
      <c r="T808" s="20">
        <f t="shared" ref="T808:V808" si="8057">(1+B808)*1</f>
        <v>1.0479</v>
      </c>
      <c r="U808" s="20">
        <f t="shared" si="8057"/>
        <v>1.0488</v>
      </c>
      <c r="V808" s="20">
        <f t="shared" si="8057"/>
        <v>1.0531</v>
      </c>
      <c r="W808" s="91">
        <f t="shared" ref="W808:X808" si="8058">(1+E808)*$L808</f>
        <v>0.958288504</v>
      </c>
      <c r="X808" s="91">
        <f t="shared" si="8058"/>
        <v>0.96054404</v>
      </c>
      <c r="Y808" s="91">
        <f t="shared" ref="Y808:Z808" si="8059">(1+G808)*$M808</f>
        <v>148.6954278</v>
      </c>
      <c r="Z808" s="91">
        <f t="shared" si="8059"/>
        <v>149.5654902</v>
      </c>
      <c r="AA808" s="20"/>
      <c r="AB808" s="86">
        <v>45322.0</v>
      </c>
      <c r="AC808" s="92">
        <f t="shared" ref="AC808:AI808" si="8060">LN(T808/T807)</f>
        <v>0</v>
      </c>
      <c r="AD808" s="92">
        <f t="shared" si="8060"/>
        <v>-0.0001906759468</v>
      </c>
      <c r="AE808" s="92">
        <f t="shared" si="8060"/>
        <v>-0.0003797588577</v>
      </c>
      <c r="AF808" s="92">
        <f t="shared" si="8060"/>
        <v>0.002279003356</v>
      </c>
      <c r="AG808" s="92">
        <f t="shared" si="8060"/>
        <v>0.002260258417</v>
      </c>
      <c r="AH808" s="92">
        <f t="shared" si="8060"/>
        <v>-0.004472222039</v>
      </c>
      <c r="AI808" s="92">
        <f t="shared" si="8060"/>
        <v>-0.004285167823</v>
      </c>
      <c r="AJ808" s="20"/>
      <c r="AK808" s="20">
        <f t="shared" ref="AK808:AQ808" si="8061">AC808*AC808</f>
        <v>0</v>
      </c>
      <c r="AL808" s="20">
        <f t="shared" si="8061"/>
        <v>0.00000003635731669</v>
      </c>
      <c r="AM808" s="20">
        <f t="shared" si="8061"/>
        <v>0.00000014421679</v>
      </c>
      <c r="AN808" s="20">
        <f t="shared" si="8061"/>
        <v>0.000005193856298</v>
      </c>
      <c r="AO808" s="20">
        <f t="shared" si="8061"/>
        <v>0.000005108768109</v>
      </c>
      <c r="AP808" s="20">
        <f t="shared" si="8061"/>
        <v>0.00002000076996</v>
      </c>
      <c r="AQ808" s="20">
        <f t="shared" si="8061"/>
        <v>0.00001836266327</v>
      </c>
      <c r="AR808" s="20"/>
      <c r="AS808" s="20">
        <f t="shared" ref="AS808:AX808" si="8062">$AC808*AD808</f>
        <v>0</v>
      </c>
      <c r="AT808" s="20">
        <f t="shared" si="8062"/>
        <v>0</v>
      </c>
      <c r="AU808" s="20">
        <f t="shared" si="8062"/>
        <v>0</v>
      </c>
      <c r="AV808" s="20">
        <f t="shared" si="8062"/>
        <v>0</v>
      </c>
      <c r="AW808" s="20">
        <f t="shared" si="8062"/>
        <v>0</v>
      </c>
      <c r="AX808" s="20">
        <f t="shared" si="8062"/>
        <v>0</v>
      </c>
      <c r="AY808" s="20"/>
      <c r="AZ808" s="20">
        <f t="shared" ref="AZ808:BD808" si="8063">$AD808*AE808</f>
        <v>0.00000007241087975</v>
      </c>
      <c r="BA808" s="20">
        <f t="shared" si="8063"/>
        <v>-0.0000004345511227</v>
      </c>
      <c r="BB808" s="20">
        <f t="shared" si="8063"/>
        <v>-0.0000004309769136</v>
      </c>
      <c r="BC808" s="20">
        <f t="shared" si="8063"/>
        <v>0.0000008527451715</v>
      </c>
      <c r="BD808" s="20">
        <f t="shared" si="8063"/>
        <v>0.0000008170784319</v>
      </c>
      <c r="BE808" s="20"/>
      <c r="BF808" s="20">
        <f t="shared" ref="BF808:BI808" si="8064">$AE808*AF808</f>
        <v>-0.0000008654717113</v>
      </c>
      <c r="BG808" s="20">
        <f t="shared" si="8064"/>
        <v>-0.0000008583531543</v>
      </c>
      <c r="BH808" s="20">
        <f t="shared" si="8064"/>
        <v>0.000001698365933</v>
      </c>
      <c r="BI808" s="20">
        <f t="shared" si="8064"/>
        <v>0.000001627330438</v>
      </c>
      <c r="BJ808" s="20"/>
      <c r="BK808" s="20">
        <f t="shared" ref="BK808:BM808" si="8065">$AF808*AG808</f>
        <v>0.000005151136517</v>
      </c>
      <c r="BL808" s="20">
        <f t="shared" si="8065"/>
        <v>-0.00001019220904</v>
      </c>
      <c r="BM808" s="20">
        <f t="shared" si="8065"/>
        <v>-0.000009765911851</v>
      </c>
      <c r="BN808" s="20"/>
      <c r="BO808" s="20">
        <f t="shared" ref="BO808:BP808" si="8066">$AG808*AH808</f>
        <v>-0.0000101083775</v>
      </c>
      <c r="BP808" s="20">
        <f t="shared" si="8066"/>
        <v>-0.000009685586638</v>
      </c>
      <c r="BQ808" s="20"/>
      <c r="BR808" s="20">
        <f t="shared" si="27"/>
        <v>0.00001916422198</v>
      </c>
      <c r="BS808" s="20"/>
      <c r="BT808" s="20"/>
      <c r="BU808" s="20"/>
      <c r="BV808" s="20"/>
      <c r="BW808" s="20"/>
      <c r="BX808" s="20"/>
      <c r="BY808" s="20"/>
      <c r="BZ808" s="20"/>
      <c r="CA808" s="20"/>
      <c r="CB808" s="20"/>
      <c r="CC808" s="20"/>
      <c r="CD808" s="20"/>
      <c r="CE808" s="20"/>
      <c r="CF808" s="20"/>
      <c r="CG808" s="20"/>
      <c r="CH808" s="20"/>
      <c r="CI808" s="20"/>
      <c r="CJ808" s="20"/>
      <c r="CK808" s="20"/>
      <c r="CL808" s="20"/>
      <c r="CM808" s="20"/>
      <c r="CN808" s="20"/>
      <c r="CO808" s="20"/>
      <c r="CP808" s="20"/>
      <c r="CQ808" s="20"/>
      <c r="CR808" s="20"/>
      <c r="CS808" s="20"/>
      <c r="CT808" s="20"/>
      <c r="CU808" s="20"/>
      <c r="CV808" s="20"/>
      <c r="CW808" s="20"/>
      <c r="CX808" s="20"/>
      <c r="CY808" s="20"/>
      <c r="CZ808" s="20"/>
      <c r="DA808" s="20"/>
      <c r="DB808" s="20"/>
      <c r="DC808" s="20"/>
      <c r="DD808" s="20"/>
      <c r="DE808" s="20"/>
    </row>
    <row r="809" ht="15.75" customHeight="1">
      <c r="A809" s="86">
        <v>45323.0</v>
      </c>
      <c r="B809" s="490">
        <v>0.0475</v>
      </c>
      <c r="C809" s="490">
        <v>0.0484</v>
      </c>
      <c r="D809" s="490">
        <v>0.0529</v>
      </c>
      <c r="E809" s="20">
        <v>0.03653</v>
      </c>
      <c r="F809" s="20">
        <v>0.038900000000000004</v>
      </c>
      <c r="G809" s="20">
        <v>0.011699999999999999</v>
      </c>
      <c r="H809" s="20">
        <v>0.01744</v>
      </c>
      <c r="I809" s="20" t="s">
        <v>185</v>
      </c>
      <c r="J809" s="20"/>
      <c r="K809" s="86">
        <v>45323.0</v>
      </c>
      <c r="L809" s="89">
        <v>0.9199</v>
      </c>
      <c r="M809" s="89">
        <v>146.46</v>
      </c>
      <c r="N809" s="20"/>
      <c r="O809" s="20"/>
      <c r="P809" s="20"/>
      <c r="Q809" s="20"/>
      <c r="R809" s="20"/>
      <c r="S809" s="86">
        <v>45323.0</v>
      </c>
      <c r="T809" s="20">
        <f t="shared" ref="T809:V809" si="8067">(1+B809)*1</f>
        <v>1.0475</v>
      </c>
      <c r="U809" s="20">
        <f t="shared" si="8067"/>
        <v>1.0484</v>
      </c>
      <c r="V809" s="20">
        <f t="shared" si="8067"/>
        <v>1.0529</v>
      </c>
      <c r="W809" s="91">
        <f t="shared" ref="W809:X809" si="8068">(1+E809)*$L809</f>
        <v>0.953503947</v>
      </c>
      <c r="X809" s="91">
        <f t="shared" si="8068"/>
        <v>0.95568411</v>
      </c>
      <c r="Y809" s="91">
        <f t="shared" ref="Y809:Z809" si="8069">(1+G809)*$M809</f>
        <v>148.173582</v>
      </c>
      <c r="Z809" s="91">
        <f t="shared" si="8069"/>
        <v>149.0142624</v>
      </c>
      <c r="AA809" s="20"/>
      <c r="AB809" s="86">
        <v>45323.0</v>
      </c>
      <c r="AC809" s="92">
        <f t="shared" ref="AC809:AI809" si="8070">LN(T809/T808)</f>
        <v>-0.0003817886846</v>
      </c>
      <c r="AD809" s="92">
        <f t="shared" si="8070"/>
        <v>-0.0003814610002</v>
      </c>
      <c r="AE809" s="92">
        <f t="shared" si="8070"/>
        <v>-0.0001899335238</v>
      </c>
      <c r="AF809" s="92">
        <f t="shared" si="8070"/>
        <v>-0.005005320516</v>
      </c>
      <c r="AG809" s="92">
        <f t="shared" si="8070"/>
        <v>-0.005072402699</v>
      </c>
      <c r="AH809" s="92">
        <f t="shared" si="8070"/>
        <v>-0.003515667316</v>
      </c>
      <c r="AI809" s="92">
        <f t="shared" si="8070"/>
        <v>-0.003692336278</v>
      </c>
      <c r="AJ809" s="20"/>
      <c r="AK809" s="20">
        <f t="shared" ref="AK809:AQ809" si="8071">AC809*AC809</f>
        <v>0.0000001457625997</v>
      </c>
      <c r="AL809" s="20">
        <f t="shared" si="8071"/>
        <v>0.0000001455124947</v>
      </c>
      <c r="AM809" s="20">
        <f t="shared" si="8071"/>
        <v>0.00000003607474348</v>
      </c>
      <c r="AN809" s="20">
        <f t="shared" si="8071"/>
        <v>0.00002505323347</v>
      </c>
      <c r="AO809" s="20">
        <f t="shared" si="8071"/>
        <v>0.00002572926914</v>
      </c>
      <c r="AP809" s="20">
        <f t="shared" si="8071"/>
        <v>0.00001235991668</v>
      </c>
      <c r="AQ809" s="20">
        <f t="shared" si="8071"/>
        <v>0.00001363334719</v>
      </c>
      <c r="AR809" s="20"/>
      <c r="AS809" s="20">
        <f t="shared" ref="AS809:AX809" si="8072">$AC809*AD809</f>
        <v>0.0000001456374935</v>
      </c>
      <c r="AT809" s="20">
        <f t="shared" si="8072"/>
        <v>0.00000007251447023</v>
      </c>
      <c r="AU809" s="20">
        <f t="shared" si="8072"/>
        <v>0.000001910974736</v>
      </c>
      <c r="AV809" s="20">
        <f t="shared" si="8072"/>
        <v>0.000001936585954</v>
      </c>
      <c r="AW809" s="20">
        <f t="shared" si="8072"/>
        <v>0.000001342242</v>
      </c>
      <c r="AX809" s="20">
        <f t="shared" si="8072"/>
        <v>0.000001409692211</v>
      </c>
      <c r="AY809" s="20"/>
      <c r="AZ809" s="20">
        <f t="shared" ref="AZ809:BD809" si="8073">$AD809*AE809</f>
        <v>0.00000007245223198</v>
      </c>
      <c r="BA809" s="20">
        <f t="shared" si="8073"/>
        <v>0.000001909334571</v>
      </c>
      <c r="BB809" s="20">
        <f t="shared" si="8073"/>
        <v>0.000001934923807</v>
      </c>
      <c r="BC809" s="20">
        <f t="shared" si="8073"/>
        <v>0.000001341089971</v>
      </c>
      <c r="BD809" s="20">
        <f t="shared" si="8073"/>
        <v>0.00000140848229</v>
      </c>
      <c r="BE809" s="20"/>
      <c r="BF809" s="20">
        <f t="shared" ref="BF809:BI809" si="8074">$AE809*AF809</f>
        <v>0.0000009506781636</v>
      </c>
      <c r="BG809" s="20">
        <f t="shared" si="8074"/>
        <v>0.000000963419319</v>
      </c>
      <c r="BH809" s="20">
        <f t="shared" si="8074"/>
        <v>0.000000667743082</v>
      </c>
      <c r="BI809" s="20">
        <f t="shared" si="8074"/>
        <v>0.0000007012984405</v>
      </c>
      <c r="BJ809" s="20"/>
      <c r="BK809" s="20">
        <f t="shared" ref="BK809:BM809" si="8075">$AF809*AG809</f>
        <v>0.0000253890013</v>
      </c>
      <c r="BL809" s="20">
        <f t="shared" si="8075"/>
        <v>0.00001759704175</v>
      </c>
      <c r="BM809" s="20">
        <f t="shared" si="8075"/>
        <v>0.00001848132653</v>
      </c>
      <c r="BN809" s="20"/>
      <c r="BO809" s="20">
        <f t="shared" ref="BO809:BP809" si="8076">$AG809*AH809</f>
        <v>0.00001783288039</v>
      </c>
      <c r="BP809" s="20">
        <f t="shared" si="8076"/>
        <v>0.0000187290165</v>
      </c>
      <c r="BQ809" s="20"/>
      <c r="BR809" s="20">
        <f t="shared" si="27"/>
        <v>0.00001298102597</v>
      </c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20"/>
      <c r="CO809" s="20"/>
      <c r="CP809" s="20"/>
      <c r="CQ809" s="20"/>
      <c r="CR809" s="20"/>
      <c r="CS809" s="20"/>
      <c r="CT809" s="20"/>
      <c r="CU809" s="20"/>
      <c r="CV809" s="20"/>
      <c r="CW809" s="20"/>
      <c r="CX809" s="20"/>
      <c r="CY809" s="20"/>
      <c r="CZ809" s="20"/>
      <c r="DA809" s="20"/>
      <c r="DB809" s="20"/>
      <c r="DC809" s="20"/>
      <c r="DD809" s="20"/>
      <c r="DE809" s="20"/>
    </row>
    <row r="810" ht="15.75" customHeight="1">
      <c r="A810" s="86">
        <v>45324.0</v>
      </c>
      <c r="B810" s="490">
        <v>0.046900000000000004</v>
      </c>
      <c r="C810" s="490">
        <v>0.04769999999999999</v>
      </c>
      <c r="D810" s="490">
        <v>0.052300000000000006</v>
      </c>
      <c r="E810" s="20">
        <v>0.03628</v>
      </c>
      <c r="F810" s="20">
        <v>0.0387</v>
      </c>
      <c r="G810" s="20">
        <v>0.011619999999999998</v>
      </c>
      <c r="H810" s="20">
        <v>0.017150000000000002</v>
      </c>
      <c r="I810" s="20" t="s">
        <v>185</v>
      </c>
      <c r="J810" s="20"/>
      <c r="K810" s="86">
        <v>45324.0</v>
      </c>
      <c r="L810" s="89">
        <v>0.9274</v>
      </c>
      <c r="M810" s="89">
        <v>148.45</v>
      </c>
      <c r="N810" s="20"/>
      <c r="O810" s="20"/>
      <c r="P810" s="20"/>
      <c r="Q810" s="20"/>
      <c r="R810" s="20"/>
      <c r="S810" s="86">
        <v>45324.0</v>
      </c>
      <c r="T810" s="20">
        <f t="shared" ref="T810:V810" si="8077">(1+B810)*1</f>
        <v>1.0469</v>
      </c>
      <c r="U810" s="20">
        <f t="shared" si="8077"/>
        <v>1.0477</v>
      </c>
      <c r="V810" s="20">
        <f t="shared" si="8077"/>
        <v>1.0523</v>
      </c>
      <c r="W810" s="91">
        <f t="shared" ref="W810:X810" si="8078">(1+E810)*$L810</f>
        <v>0.961046072</v>
      </c>
      <c r="X810" s="91">
        <f t="shared" si="8078"/>
        <v>0.96329038</v>
      </c>
      <c r="Y810" s="91">
        <f t="shared" ref="Y810:Z810" si="8079">(1+G810)*$M810</f>
        <v>150.174989</v>
      </c>
      <c r="Z810" s="91">
        <f t="shared" si="8079"/>
        <v>150.9959175</v>
      </c>
      <c r="AA810" s="20"/>
      <c r="AB810" s="86">
        <v>45324.0</v>
      </c>
      <c r="AC810" s="92">
        <f t="shared" ref="AC810:AI810" si="8080">LN(T810/T809)</f>
        <v>-0.000572956471</v>
      </c>
      <c r="AD810" s="92">
        <f t="shared" si="8080"/>
        <v>-0.0006679070903</v>
      </c>
      <c r="AE810" s="92">
        <f t="shared" si="8080"/>
        <v>-0.0005700171159</v>
      </c>
      <c r="AF810" s="92">
        <f t="shared" si="8080"/>
        <v>0.00787878503</v>
      </c>
      <c r="AG810" s="92">
        <f t="shared" si="8080"/>
        <v>0.007927473632</v>
      </c>
      <c r="AH810" s="92">
        <f t="shared" si="8080"/>
        <v>0.01341676963</v>
      </c>
      <c r="AI810" s="92">
        <f t="shared" si="8080"/>
        <v>0.01321077786</v>
      </c>
      <c r="AJ810" s="20"/>
      <c r="AK810" s="20">
        <f t="shared" ref="AK810:AQ810" si="8081">AC810*AC810</f>
        <v>0.0000003282791176</v>
      </c>
      <c r="AL810" s="20">
        <f t="shared" si="8081"/>
        <v>0.0000004460998813</v>
      </c>
      <c r="AM810" s="20">
        <f t="shared" si="8081"/>
        <v>0.0000003249195125</v>
      </c>
      <c r="AN810" s="20">
        <f t="shared" si="8081"/>
        <v>0.00006207525356</v>
      </c>
      <c r="AO810" s="20">
        <f t="shared" si="8081"/>
        <v>0.00006284483818</v>
      </c>
      <c r="AP810" s="20">
        <f t="shared" si="8081"/>
        <v>0.0001800097072</v>
      </c>
      <c r="AQ810" s="20">
        <f t="shared" si="8081"/>
        <v>0.0001745246516</v>
      </c>
      <c r="AR810" s="20"/>
      <c r="AS810" s="20">
        <f t="shared" ref="AS810:AX810" si="8082">$AC810*AD810</f>
        <v>0.0000003826816894</v>
      </c>
      <c r="AT810" s="20">
        <f t="shared" si="8082"/>
        <v>0.0000003265949952</v>
      </c>
      <c r="AU810" s="20">
        <f t="shared" si="8082"/>
        <v>-0.000004514200867</v>
      </c>
      <c r="AV810" s="20">
        <f t="shared" si="8082"/>
        <v>-0.000004542097316</v>
      </c>
      <c r="AW810" s="20">
        <f t="shared" si="8082"/>
        <v>-0.000007687224977</v>
      </c>
      <c r="AX810" s="20">
        <f t="shared" si="8082"/>
        <v>-0.000007569200659</v>
      </c>
      <c r="AY810" s="20"/>
      <c r="AZ810" s="20">
        <f t="shared" ref="AZ810:BD810" si="8083">$AD810*AE810</f>
        <v>0.0000003807184734</v>
      </c>
      <c r="BA810" s="20">
        <f t="shared" si="8083"/>
        <v>-0.000005262296385</v>
      </c>
      <c r="BB810" s="20">
        <f t="shared" si="8083"/>
        <v>-0.000005294815847</v>
      </c>
      <c r="BC810" s="20">
        <f t="shared" si="8083"/>
        <v>-0.000008961155562</v>
      </c>
      <c r="BD810" s="20">
        <f t="shared" si="8083"/>
        <v>-0.000008823572199</v>
      </c>
      <c r="BE810" s="20"/>
      <c r="BF810" s="20">
        <f t="shared" ref="BF810:BI810" si="8084">$AE810*AF810</f>
        <v>-0.00000449104232</v>
      </c>
      <c r="BG810" s="20">
        <f t="shared" si="8084"/>
        <v>-0.000004518795656</v>
      </c>
      <c r="BH810" s="20">
        <f t="shared" si="8084"/>
        <v>-0.000007647788327</v>
      </c>
      <c r="BI810" s="20">
        <f t="shared" si="8084"/>
        <v>-0.000007530369493</v>
      </c>
      <c r="BJ810" s="20"/>
      <c r="BK810" s="20">
        <f t="shared" ref="BK810:BM810" si="8085">$AF810*AG810</f>
        <v>0.00006245886058</v>
      </c>
      <c r="BL810" s="20">
        <f t="shared" si="8085"/>
        <v>0.0001057078437</v>
      </c>
      <c r="BM810" s="20">
        <f t="shared" si="8085"/>
        <v>0.0001040848788</v>
      </c>
      <c r="BN810" s="20"/>
      <c r="BO810" s="20">
        <f t="shared" ref="BO810:BP810" si="8086">$AG810*AH810</f>
        <v>0.0001063610874</v>
      </c>
      <c r="BP810" s="20">
        <f t="shared" si="8086"/>
        <v>0.0001047280931</v>
      </c>
      <c r="BQ810" s="20"/>
      <c r="BR810" s="20">
        <f t="shared" si="27"/>
        <v>0.0001772459631</v>
      </c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/>
      <c r="CP810" s="20"/>
      <c r="CQ810" s="20"/>
      <c r="CR810" s="20"/>
      <c r="CS810" s="20"/>
      <c r="CT810" s="20"/>
      <c r="CU810" s="20"/>
      <c r="CV810" s="20"/>
      <c r="CW810" s="20"/>
      <c r="CX810" s="20"/>
      <c r="CY810" s="20"/>
      <c r="CZ810" s="20"/>
      <c r="DA810" s="20"/>
      <c r="DB810" s="20"/>
      <c r="DC810" s="20"/>
      <c r="DD810" s="20"/>
      <c r="DE810" s="20"/>
    </row>
    <row r="811" ht="15.75" customHeight="1">
      <c r="A811" s="86">
        <v>45327.0</v>
      </c>
      <c r="B811" s="490">
        <v>0.048600000000000004</v>
      </c>
      <c r="C811" s="490">
        <v>0.0493</v>
      </c>
      <c r="D811" s="490">
        <v>0.053399999999999996</v>
      </c>
      <c r="E811" s="20">
        <v>0.036680000000000004</v>
      </c>
      <c r="F811" s="20">
        <v>0.039169999999999996</v>
      </c>
      <c r="G811" s="20">
        <v>0.01191</v>
      </c>
      <c r="H811" s="20">
        <v>0.01748</v>
      </c>
      <c r="I811" s="20" t="s">
        <v>185</v>
      </c>
      <c r="J811" s="20"/>
      <c r="K811" s="86">
        <v>45327.0</v>
      </c>
      <c r="L811" s="89">
        <v>0.931</v>
      </c>
      <c r="M811" s="89">
        <v>148.69</v>
      </c>
      <c r="N811" s="20"/>
      <c r="O811" s="20"/>
      <c r="P811" s="20"/>
      <c r="Q811" s="20"/>
      <c r="R811" s="20"/>
      <c r="S811" s="86">
        <v>45327.0</v>
      </c>
      <c r="T811" s="20">
        <f t="shared" ref="T811:V811" si="8087">(1+B811)*1</f>
        <v>1.0486</v>
      </c>
      <c r="U811" s="20">
        <f t="shared" si="8087"/>
        <v>1.0493</v>
      </c>
      <c r="V811" s="20">
        <f t="shared" si="8087"/>
        <v>1.0534</v>
      </c>
      <c r="W811" s="91">
        <f t="shared" ref="W811:X811" si="8088">(1+E811)*$L811</f>
        <v>0.96514908</v>
      </c>
      <c r="X811" s="91">
        <f t="shared" si="8088"/>
        <v>0.96746727</v>
      </c>
      <c r="Y811" s="91">
        <f t="shared" ref="Y811:Z811" si="8089">(1+G811)*$M811</f>
        <v>150.4608979</v>
      </c>
      <c r="Z811" s="91">
        <f t="shared" si="8089"/>
        <v>151.2891012</v>
      </c>
      <c r="AA811" s="20"/>
      <c r="AB811" s="86">
        <v>45327.0</v>
      </c>
      <c r="AC811" s="92">
        <f t="shared" ref="AC811:AI811" si="8090">LN(T811/T810)</f>
        <v>0.001622524813</v>
      </c>
      <c r="AD811" s="92">
        <f t="shared" si="8090"/>
        <v>0.001525989805</v>
      </c>
      <c r="AE811" s="92">
        <f t="shared" si="8090"/>
        <v>0.001044783303</v>
      </c>
      <c r="AF811" s="92">
        <f t="shared" si="8090"/>
        <v>0.004260226905</v>
      </c>
      <c r="AG811" s="92">
        <f t="shared" si="8090"/>
        <v>0.004326691665</v>
      </c>
      <c r="AH811" s="92">
        <f t="shared" si="8090"/>
        <v>0.001902028325</v>
      </c>
      <c r="AI811" s="92">
        <f t="shared" si="8090"/>
        <v>0.001939783805</v>
      </c>
      <c r="AJ811" s="20"/>
      <c r="AK811" s="20">
        <f t="shared" ref="AK811:AQ811" si="8091">AC811*AC811</f>
        <v>0.000002632586769</v>
      </c>
      <c r="AL811" s="20">
        <f t="shared" si="8091"/>
        <v>0.000002328644885</v>
      </c>
      <c r="AM811" s="20">
        <f t="shared" si="8091"/>
        <v>0.000001091572149</v>
      </c>
      <c r="AN811" s="20">
        <f t="shared" si="8091"/>
        <v>0.00001814953328</v>
      </c>
      <c r="AO811" s="20">
        <f t="shared" si="8091"/>
        <v>0.00001872026077</v>
      </c>
      <c r="AP811" s="20">
        <f t="shared" si="8091"/>
        <v>0.000003617711749</v>
      </c>
      <c r="AQ811" s="20">
        <f t="shared" si="8091"/>
        <v>0.000003762761211</v>
      </c>
      <c r="AR811" s="20"/>
      <c r="AS811" s="20">
        <f t="shared" ref="AS811:AX811" si="8092">$AC811*AD811</f>
        <v>0.000002475956323</v>
      </c>
      <c r="AT811" s="20">
        <f t="shared" si="8092"/>
        <v>0.000001695186833</v>
      </c>
      <c r="AU811" s="20">
        <f t="shared" si="8092"/>
        <v>0.000006912323863</v>
      </c>
      <c r="AV811" s="20">
        <f t="shared" si="8092"/>
        <v>0.000007020164586</v>
      </c>
      <c r="AW811" s="20">
        <f t="shared" si="8092"/>
        <v>0.000003086088153</v>
      </c>
      <c r="AX811" s="20">
        <f t="shared" si="8092"/>
        <v>0.000003147347356</v>
      </c>
      <c r="AY811" s="20"/>
      <c r="AZ811" s="20">
        <f t="shared" ref="AZ811:BD811" si="8093">$AD811*AE811</f>
        <v>0.000001594328668</v>
      </c>
      <c r="BA811" s="20">
        <f t="shared" si="8093"/>
        <v>0.000006501062824</v>
      </c>
      <c r="BB811" s="20">
        <f t="shared" si="8093"/>
        <v>0.00000660248737</v>
      </c>
      <c r="BC811" s="20">
        <f t="shared" si="8093"/>
        <v>0.000002902475833</v>
      </c>
      <c r="BD811" s="20">
        <f t="shared" si="8093"/>
        <v>0.000002960090311</v>
      </c>
      <c r="BE811" s="20"/>
      <c r="BF811" s="20">
        <f t="shared" ref="BF811:BI811" si="8094">$AE811*AF811</f>
        <v>0.000004451013936</v>
      </c>
      <c r="BG811" s="20">
        <f t="shared" si="8094"/>
        <v>0.000004520455207</v>
      </c>
      <c r="BH811" s="20">
        <f t="shared" si="8094"/>
        <v>0.000001987207435</v>
      </c>
      <c r="BI811" s="20">
        <f t="shared" si="8094"/>
        <v>0.00000202665373</v>
      </c>
      <c r="BJ811" s="20"/>
      <c r="BK811" s="20">
        <f t="shared" ref="BK811:BM811" si="8095">$AF811*AG811</f>
        <v>0.00001843268824</v>
      </c>
      <c r="BL811" s="20">
        <f t="shared" si="8095"/>
        <v>0.000008103072245</v>
      </c>
      <c r="BM811" s="20">
        <f t="shared" si="8095"/>
        <v>0.000008263919158</v>
      </c>
      <c r="BN811" s="20"/>
      <c r="BO811" s="20">
        <f t="shared" ref="BO811:BP811" si="8096">$AG811*AH811</f>
        <v>0.000008229490101</v>
      </c>
      <c r="BP811" s="20">
        <f t="shared" si="8096"/>
        <v>0.000008392846423</v>
      </c>
      <c r="BQ811" s="20"/>
      <c r="BR811" s="20">
        <f t="shared" si="27"/>
        <v>0.000003689523742</v>
      </c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/>
      <c r="CP811" s="20"/>
      <c r="CQ811" s="20"/>
      <c r="CR811" s="20"/>
      <c r="CS811" s="20"/>
      <c r="CT811" s="20"/>
      <c r="CU811" s="20"/>
      <c r="CV811" s="20"/>
      <c r="CW811" s="20"/>
      <c r="CX811" s="20"/>
      <c r="CY811" s="20"/>
      <c r="CZ811" s="20"/>
      <c r="DA811" s="20"/>
      <c r="DB811" s="20"/>
      <c r="DC811" s="20"/>
      <c r="DD811" s="20"/>
      <c r="DE811" s="20"/>
    </row>
    <row r="812" ht="15.75" customHeight="1">
      <c r="A812" s="86">
        <v>45328.0</v>
      </c>
      <c r="B812" s="490">
        <v>0.0489</v>
      </c>
      <c r="C812" s="490">
        <v>0.0496</v>
      </c>
      <c r="D812" s="490">
        <v>0.0538</v>
      </c>
      <c r="E812" s="20">
        <v>0.03705</v>
      </c>
      <c r="F812" s="20">
        <v>0.03948</v>
      </c>
      <c r="G812" s="20">
        <v>0.011930000000000001</v>
      </c>
      <c r="H812" s="20">
        <v>0.01754</v>
      </c>
      <c r="I812" s="20" t="s">
        <v>185</v>
      </c>
      <c r="J812" s="20"/>
      <c r="K812" s="86">
        <v>45328.0</v>
      </c>
      <c r="L812" s="89">
        <v>0.9299</v>
      </c>
      <c r="M812" s="89">
        <v>147.96</v>
      </c>
      <c r="N812" s="20"/>
      <c r="O812" s="20"/>
      <c r="P812" s="20"/>
      <c r="Q812" s="20"/>
      <c r="R812" s="20"/>
      <c r="S812" s="86">
        <v>45328.0</v>
      </c>
      <c r="T812" s="20">
        <f t="shared" ref="T812:V812" si="8097">(1+B812)*1</f>
        <v>1.0489</v>
      </c>
      <c r="U812" s="20">
        <f t="shared" si="8097"/>
        <v>1.0496</v>
      </c>
      <c r="V812" s="20">
        <f t="shared" si="8097"/>
        <v>1.0538</v>
      </c>
      <c r="W812" s="91">
        <f t="shared" ref="W812:X812" si="8098">(1+E812)*$L812</f>
        <v>0.964352795</v>
      </c>
      <c r="X812" s="91">
        <f t="shared" si="8098"/>
        <v>0.966612452</v>
      </c>
      <c r="Y812" s="91">
        <f t="shared" ref="Y812:Z812" si="8099">(1+G812)*$M812</f>
        <v>149.7251628</v>
      </c>
      <c r="Z812" s="91">
        <f t="shared" si="8099"/>
        <v>150.5552184</v>
      </c>
      <c r="AA812" s="20"/>
      <c r="AB812" s="86">
        <v>45328.0</v>
      </c>
      <c r="AC812" s="92">
        <f t="shared" ref="AC812:AI812" si="8100">LN(T812/T811)</f>
        <v>0.0002860548291</v>
      </c>
      <c r="AD812" s="92">
        <f t="shared" si="8100"/>
        <v>0.000285864026</v>
      </c>
      <c r="AE812" s="92">
        <f t="shared" si="8100"/>
        <v>0.0003796507259</v>
      </c>
      <c r="AF812" s="92">
        <f t="shared" si="8100"/>
        <v>-0.0008253788768</v>
      </c>
      <c r="AG812" s="92">
        <f t="shared" si="8100"/>
        <v>-0.0008839532786</v>
      </c>
      <c r="AH812" s="92">
        <f t="shared" si="8100"/>
        <v>-0.004901870337</v>
      </c>
      <c r="AI812" s="92">
        <f t="shared" si="8100"/>
        <v>-0.004862667265</v>
      </c>
      <c r="AJ812" s="20"/>
      <c r="AK812" s="20">
        <f t="shared" ref="AK812:AQ812" si="8101">AC812*AC812</f>
        <v>0.00000008182736527</v>
      </c>
      <c r="AL812" s="20">
        <f t="shared" si="8101"/>
        <v>0.00000008171824134</v>
      </c>
      <c r="AM812" s="20">
        <f t="shared" si="8101"/>
        <v>0.0000001441346737</v>
      </c>
      <c r="AN812" s="20">
        <f t="shared" si="8101"/>
        <v>0.0000006812502903</v>
      </c>
      <c r="AO812" s="20">
        <f t="shared" si="8101"/>
        <v>0.0000007813733987</v>
      </c>
      <c r="AP812" s="20">
        <f t="shared" si="8101"/>
        <v>0.0000240283328</v>
      </c>
      <c r="AQ812" s="20">
        <f t="shared" si="8101"/>
        <v>0.00002364553293</v>
      </c>
      <c r="AR812" s="20"/>
      <c r="AS812" s="20">
        <f t="shared" ref="AS812:AX812" si="8102">$AC812*AD812</f>
        <v>0.0000000817727851</v>
      </c>
      <c r="AT812" s="20">
        <f t="shared" si="8102"/>
        <v>0.0000001086009235</v>
      </c>
      <c r="AU812" s="20">
        <f t="shared" si="8102"/>
        <v>-0.0000002361036136</v>
      </c>
      <c r="AV812" s="20">
        <f t="shared" si="8102"/>
        <v>-0.0000002528591041</v>
      </c>
      <c r="AW812" s="20">
        <f t="shared" si="8102"/>
        <v>-0.000001402203682</v>
      </c>
      <c r="AX812" s="20">
        <f t="shared" si="8102"/>
        <v>-0.000001390989454</v>
      </c>
      <c r="AY812" s="20"/>
      <c r="AZ812" s="20">
        <f t="shared" ref="AZ812:BD812" si="8103">$AD812*AE812</f>
        <v>0.000000108528485</v>
      </c>
      <c r="BA812" s="20">
        <f t="shared" si="8103"/>
        <v>-0.0000002359461287</v>
      </c>
      <c r="BB812" s="20">
        <f t="shared" si="8103"/>
        <v>-0.000000252690443</v>
      </c>
      <c r="BC812" s="20">
        <f t="shared" si="8103"/>
        <v>-0.000001401268389</v>
      </c>
      <c r="BD812" s="20">
        <f t="shared" si="8103"/>
        <v>-0.000001390061641</v>
      </c>
      <c r="BE812" s="20"/>
      <c r="BF812" s="20">
        <f t="shared" ref="BF812:BI812" si="8104">$AE812*AF812</f>
        <v>-0.0000003133556897</v>
      </c>
      <c r="BG812" s="20">
        <f t="shared" si="8104"/>
        <v>-0.0000003355935039</v>
      </c>
      <c r="BH812" s="20">
        <f t="shared" si="8104"/>
        <v>-0.000001860998632</v>
      </c>
      <c r="BI812" s="20">
        <f t="shared" si="8104"/>
        <v>-0.000001846115157</v>
      </c>
      <c r="BJ812" s="20"/>
      <c r="BK812" s="20">
        <f t="shared" ref="BK812:BM812" si="8105">$AF812*AG812</f>
        <v>0.0000007295963642</v>
      </c>
      <c r="BL812" s="20">
        <f t="shared" si="8105"/>
        <v>0.000004045900233</v>
      </c>
      <c r="BM812" s="20">
        <f t="shared" si="8105"/>
        <v>0.000004013542846</v>
      </c>
      <c r="BN812" s="20"/>
      <c r="BO812" s="20">
        <f t="shared" ref="BO812:BP812" si="8106">$AG812*AH812</f>
        <v>0.000004333024355</v>
      </c>
      <c r="BP812" s="20">
        <f t="shared" si="8106"/>
        <v>0.000004298370672</v>
      </c>
      <c r="BQ812" s="20"/>
      <c r="BR812" s="20">
        <f t="shared" si="27"/>
        <v>0.00002383616443</v>
      </c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/>
      <c r="CP812" s="20"/>
      <c r="CQ812" s="20"/>
      <c r="CR812" s="20"/>
      <c r="CS812" s="20"/>
      <c r="CT812" s="20"/>
      <c r="CU812" s="20"/>
      <c r="CV812" s="20"/>
      <c r="CW812" s="20"/>
      <c r="CX812" s="20"/>
      <c r="CY812" s="20"/>
      <c r="CZ812" s="20"/>
      <c r="DA812" s="20"/>
      <c r="DB812" s="20"/>
      <c r="DC812" s="20"/>
      <c r="DD812" s="20"/>
      <c r="DE812" s="20"/>
    </row>
    <row r="813" ht="15.75" customHeight="1">
      <c r="A813" s="86">
        <v>45329.0</v>
      </c>
      <c r="B813" s="490">
        <v>0.0487</v>
      </c>
      <c r="C813" s="490">
        <v>0.0493</v>
      </c>
      <c r="D813" s="490">
        <v>0.0535</v>
      </c>
      <c r="E813" s="20">
        <v>0.03689</v>
      </c>
      <c r="F813" s="20">
        <v>0.0394</v>
      </c>
      <c r="G813" s="20">
        <v>0.01194</v>
      </c>
      <c r="H813" s="20">
        <v>0.0175</v>
      </c>
      <c r="I813" s="20" t="s">
        <v>185</v>
      </c>
      <c r="J813" s="20"/>
      <c r="K813" s="86">
        <v>45329.0</v>
      </c>
      <c r="L813" s="89">
        <v>0.9284</v>
      </c>
      <c r="M813" s="89">
        <v>148.2</v>
      </c>
      <c r="N813" s="20"/>
      <c r="O813" s="20"/>
      <c r="P813" s="20"/>
      <c r="Q813" s="20"/>
      <c r="R813" s="20"/>
      <c r="S813" s="86">
        <v>45329.0</v>
      </c>
      <c r="T813" s="20">
        <f t="shared" ref="T813:V813" si="8107">(1+B813)*1</f>
        <v>1.0487</v>
      </c>
      <c r="U813" s="20">
        <f t="shared" si="8107"/>
        <v>1.0493</v>
      </c>
      <c r="V813" s="20">
        <f t="shared" si="8107"/>
        <v>1.0535</v>
      </c>
      <c r="W813" s="91">
        <f t="shared" ref="W813:X813" si="8108">(1+E813)*$L813</f>
        <v>0.962648676</v>
      </c>
      <c r="X813" s="91">
        <f t="shared" si="8108"/>
        <v>0.96497896</v>
      </c>
      <c r="Y813" s="91">
        <f t="shared" ref="Y813:Z813" si="8109">(1+G813)*$M813</f>
        <v>149.969508</v>
      </c>
      <c r="Z813" s="91">
        <f t="shared" si="8109"/>
        <v>150.7935</v>
      </c>
      <c r="AA813" s="20"/>
      <c r="AB813" s="86">
        <v>45329.0</v>
      </c>
      <c r="AC813" s="92">
        <f t="shared" ref="AC813:AI813" si="8110">LN(T813/T812)</f>
        <v>-0.0001906941272</v>
      </c>
      <c r="AD813" s="92">
        <f t="shared" si="8110"/>
        <v>-0.000285864026</v>
      </c>
      <c r="AE813" s="92">
        <f t="shared" si="8110"/>
        <v>-0.0002847245309</v>
      </c>
      <c r="AF813" s="92">
        <f t="shared" si="8110"/>
        <v>-0.001768674773</v>
      </c>
      <c r="AG813" s="92">
        <f t="shared" si="8110"/>
        <v>-0.001691343603</v>
      </c>
      <c r="AH813" s="92">
        <f t="shared" si="8110"/>
        <v>0.001630627955</v>
      </c>
      <c r="AI813" s="92">
        <f t="shared" si="8110"/>
        <v>0.001581434631</v>
      </c>
      <c r="AJ813" s="20"/>
      <c r="AK813" s="20">
        <f t="shared" ref="AK813:AQ813" si="8111">AC813*AC813</f>
        <v>0.00000003636425015</v>
      </c>
      <c r="AL813" s="20">
        <f t="shared" si="8111"/>
        <v>0.00000008171824134</v>
      </c>
      <c r="AM813" s="20">
        <f t="shared" si="8111"/>
        <v>0.00000008106805852</v>
      </c>
      <c r="AN813" s="20">
        <f t="shared" si="8111"/>
        <v>0.000003128210451</v>
      </c>
      <c r="AO813" s="20">
        <f t="shared" si="8111"/>
        <v>0.000002860643184</v>
      </c>
      <c r="AP813" s="20">
        <f t="shared" si="8111"/>
        <v>0.000002658947529</v>
      </c>
      <c r="AQ813" s="20">
        <f t="shared" si="8111"/>
        <v>0.000002500935493</v>
      </c>
      <c r="AR813" s="20"/>
      <c r="AS813" s="20">
        <f t="shared" ref="AS813:AX813" si="8112">$AC813*AD813</f>
        <v>0.00000005451259093</v>
      </c>
      <c r="AT813" s="20">
        <f t="shared" si="8112"/>
        <v>0.00000005429529592</v>
      </c>
      <c r="AU813" s="20">
        <f t="shared" si="8112"/>
        <v>0.0000003372758921</v>
      </c>
      <c r="AV813" s="20">
        <f t="shared" si="8112"/>
        <v>0.0000003225292922</v>
      </c>
      <c r="AW813" s="20">
        <f t="shared" si="8112"/>
        <v>-0.0000003109511747</v>
      </c>
      <c r="AX813" s="20">
        <f t="shared" si="8112"/>
        <v>-0.0000003015702967</v>
      </c>
      <c r="AY813" s="20"/>
      <c r="AZ813" s="20">
        <f t="shared" ref="AZ813:BD813" si="8113">$AD813*AE813</f>
        <v>0.0000000813925007</v>
      </c>
      <c r="BA813" s="20">
        <f t="shared" si="8113"/>
        <v>0.0000005056004911</v>
      </c>
      <c r="BB813" s="20">
        <f t="shared" si="8113"/>
        <v>0.0000004834942917</v>
      </c>
      <c r="BC813" s="20">
        <f t="shared" si="8113"/>
        <v>-0.0000004661378722</v>
      </c>
      <c r="BD813" s="20">
        <f t="shared" si="8113"/>
        <v>-0.0000004520752704</v>
      </c>
      <c r="BE813" s="20"/>
      <c r="BF813" s="20">
        <f t="shared" ref="BF813:BI813" si="8114">$AE813*AF813</f>
        <v>0.000000503585095</v>
      </c>
      <c r="BG813" s="20">
        <f t="shared" si="8114"/>
        <v>0.0000004815670141</v>
      </c>
      <c r="BH813" s="20">
        <f t="shared" si="8114"/>
        <v>-0.0000004642797797</v>
      </c>
      <c r="BI813" s="20">
        <f t="shared" si="8114"/>
        <v>-0.0000004502732336</v>
      </c>
      <c r="BJ813" s="20"/>
      <c r="BK813" s="20">
        <f t="shared" ref="BK813:BM813" si="8115">$AF813*AG813</f>
        <v>0.000002991436763</v>
      </c>
      <c r="BL813" s="20">
        <f t="shared" si="8115"/>
        <v>-0.000002884050528</v>
      </c>
      <c r="BM813" s="20">
        <f t="shared" si="8115"/>
        <v>-0.000002797043537</v>
      </c>
      <c r="BN813" s="20"/>
      <c r="BO813" s="20">
        <f t="shared" ref="BO813:BP813" si="8116">$AG813*AH813</f>
        <v>-0.000002757952162</v>
      </c>
      <c r="BP813" s="20">
        <f t="shared" si="8116"/>
        <v>-0.000002674749347</v>
      </c>
      <c r="BQ813" s="20"/>
      <c r="BR813" s="20">
        <f t="shared" si="27"/>
        <v>0.000002578731519</v>
      </c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/>
      <c r="CP813" s="20"/>
      <c r="CQ813" s="20"/>
      <c r="CR813" s="20"/>
      <c r="CS813" s="20"/>
      <c r="CT813" s="20"/>
      <c r="CU813" s="20"/>
      <c r="CV813" s="20"/>
      <c r="CW813" s="20"/>
      <c r="CX813" s="20"/>
      <c r="CY813" s="20"/>
      <c r="CZ813" s="20"/>
      <c r="DA813" s="20"/>
      <c r="DB813" s="20"/>
      <c r="DC813" s="20"/>
      <c r="DD813" s="20"/>
      <c r="DE813" s="20"/>
    </row>
    <row r="814" ht="15.75" customHeight="1">
      <c r="A814" s="86">
        <v>45330.0</v>
      </c>
      <c r="B814" s="490">
        <v>0.0487</v>
      </c>
      <c r="C814" s="490">
        <v>0.049400000000000006</v>
      </c>
      <c r="D814" s="490">
        <v>0.0537</v>
      </c>
      <c r="E814" s="20">
        <v>0.03702</v>
      </c>
      <c r="F814" s="20">
        <v>0.03935</v>
      </c>
      <c r="G814" s="20">
        <v>0.01191</v>
      </c>
      <c r="H814" s="20">
        <v>0.0174</v>
      </c>
      <c r="I814" s="20" t="s">
        <v>185</v>
      </c>
      <c r="J814" s="20"/>
      <c r="K814" s="86">
        <v>45330.0</v>
      </c>
      <c r="L814" s="89">
        <v>0.9279</v>
      </c>
      <c r="M814" s="89">
        <v>149.33</v>
      </c>
      <c r="N814" s="20"/>
      <c r="O814" s="20"/>
      <c r="P814" s="20"/>
      <c r="Q814" s="20"/>
      <c r="R814" s="20"/>
      <c r="S814" s="86">
        <v>45330.0</v>
      </c>
      <c r="T814" s="20">
        <f t="shared" ref="T814:V814" si="8117">(1+B814)*1</f>
        <v>1.0487</v>
      </c>
      <c r="U814" s="20">
        <f t="shared" si="8117"/>
        <v>1.0494</v>
      </c>
      <c r="V814" s="20">
        <f t="shared" si="8117"/>
        <v>1.0537</v>
      </c>
      <c r="W814" s="91">
        <f t="shared" ref="W814:X814" si="8118">(1+E814)*$L814</f>
        <v>0.962250858</v>
      </c>
      <c r="X814" s="91">
        <f t="shared" si="8118"/>
        <v>0.964412865</v>
      </c>
      <c r="Y814" s="91">
        <f t="shared" ref="Y814:Z814" si="8119">(1+G814)*$M814</f>
        <v>151.1085203</v>
      </c>
      <c r="Z814" s="91">
        <f t="shared" si="8119"/>
        <v>151.928342</v>
      </c>
      <c r="AA814" s="20"/>
      <c r="AB814" s="86">
        <v>45330.0</v>
      </c>
      <c r="AC814" s="92">
        <f t="shared" ref="AC814:AI814" si="8120">LN(T814/T813)</f>
        <v>0</v>
      </c>
      <c r="AD814" s="92">
        <f t="shared" si="8120"/>
        <v>0.00009529708875</v>
      </c>
      <c r="AE814" s="92">
        <f t="shared" si="8120"/>
        <v>0.0001898253612</v>
      </c>
      <c r="AF814" s="92">
        <f t="shared" si="8120"/>
        <v>-0.0004133389807</v>
      </c>
      <c r="AG814" s="92">
        <f t="shared" si="8120"/>
        <v>-0.000586811874</v>
      </c>
      <c r="AH814" s="92">
        <f t="shared" si="8120"/>
        <v>0.007566262741</v>
      </c>
      <c r="AI814" s="92">
        <f t="shared" si="8120"/>
        <v>0.007497624279</v>
      </c>
      <c r="AJ814" s="20"/>
      <c r="AK814" s="20">
        <f t="shared" ref="AK814:AQ814" si="8121">AC814*AC814</f>
        <v>0</v>
      </c>
      <c r="AL814" s="20">
        <f t="shared" si="8121"/>
        <v>0.000000009081535124</v>
      </c>
      <c r="AM814" s="20">
        <f t="shared" si="8121"/>
        <v>0.00000003603366777</v>
      </c>
      <c r="AN814" s="20">
        <f t="shared" si="8121"/>
        <v>0.000000170849113</v>
      </c>
      <c r="AO814" s="20">
        <f t="shared" si="8121"/>
        <v>0.0000003443481755</v>
      </c>
      <c r="AP814" s="20">
        <f t="shared" si="8121"/>
        <v>0.00005724833187</v>
      </c>
      <c r="AQ814" s="20">
        <f t="shared" si="8121"/>
        <v>0.00005621436983</v>
      </c>
      <c r="AR814" s="20"/>
      <c r="AS814" s="20">
        <f t="shared" ref="AS814:AX814" si="8122">$AC814*AD814</f>
        <v>0</v>
      </c>
      <c r="AT814" s="20">
        <f t="shared" si="8122"/>
        <v>0</v>
      </c>
      <c r="AU814" s="20">
        <f t="shared" si="8122"/>
        <v>0</v>
      </c>
      <c r="AV814" s="20">
        <f t="shared" si="8122"/>
        <v>0</v>
      </c>
      <c r="AW814" s="20">
        <f t="shared" si="8122"/>
        <v>0</v>
      </c>
      <c r="AX814" s="20">
        <f t="shared" si="8122"/>
        <v>0</v>
      </c>
      <c r="AY814" s="20"/>
      <c r="AZ814" s="20">
        <f t="shared" ref="AZ814:BD814" si="8123">$AD814*AE814</f>
        <v>0.0000000180898043</v>
      </c>
      <c r="BA814" s="20">
        <f t="shared" si="8123"/>
        <v>-0.00000003939000153</v>
      </c>
      <c r="BB814" s="20">
        <f t="shared" si="8123"/>
        <v>-0.00000005592146323</v>
      </c>
      <c r="BC814" s="20">
        <f t="shared" si="8123"/>
        <v>0.0000007210428119</v>
      </c>
      <c r="BD814" s="20">
        <f t="shared" si="8123"/>
        <v>0.0000007145017663</v>
      </c>
      <c r="BE814" s="20"/>
      <c r="BF814" s="20">
        <f t="shared" ref="BF814:BI814" si="8124">$AE814*AF814</f>
        <v>-0.00000007846222132</v>
      </c>
      <c r="BG814" s="20">
        <f t="shared" si="8124"/>
        <v>-0.000000111391776</v>
      </c>
      <c r="BH814" s="20">
        <f t="shared" si="8124"/>
        <v>0.000001436268558</v>
      </c>
      <c r="BI814" s="20">
        <f t="shared" si="8124"/>
        <v>0.000001423239237</v>
      </c>
      <c r="BJ814" s="20"/>
      <c r="BK814" s="20">
        <f t="shared" ref="BK814:BM814" si="8125">$AF814*AG814</f>
        <v>0.0000002425522219</v>
      </c>
      <c r="BL814" s="20">
        <f t="shared" si="8125"/>
        <v>-0.000003127431329</v>
      </c>
      <c r="BM814" s="20">
        <f t="shared" si="8125"/>
        <v>-0.000003099060377</v>
      </c>
      <c r="BN814" s="20"/>
      <c r="BO814" s="20">
        <f t="shared" ref="BO814:BP814" si="8126">$AG814*AH814</f>
        <v>-0.000004439972818</v>
      </c>
      <c r="BP814" s="20">
        <f t="shared" si="8126"/>
        <v>-0.000004399694954</v>
      </c>
      <c r="BQ814" s="20"/>
      <c r="BR814" s="20">
        <f t="shared" si="27"/>
        <v>0.00005672899523</v>
      </c>
      <c r="BS814" s="20"/>
      <c r="BT814" s="20"/>
      <c r="BU814" s="20"/>
      <c r="BV814" s="20"/>
      <c r="BW814" s="20"/>
      <c r="BX814" s="20"/>
      <c r="BY814" s="20"/>
      <c r="BZ814" s="20"/>
      <c r="CA814" s="20"/>
      <c r="CB814" s="20"/>
      <c r="CC814" s="20"/>
      <c r="CD814" s="20"/>
      <c r="CE814" s="20"/>
      <c r="CF814" s="20"/>
      <c r="CG814" s="20"/>
      <c r="CH814" s="20"/>
      <c r="CI814" s="20"/>
      <c r="CJ814" s="20"/>
      <c r="CK814" s="20"/>
      <c r="CL814" s="20"/>
      <c r="CM814" s="20"/>
      <c r="CN814" s="20"/>
      <c r="CO814" s="20"/>
      <c r="CP814" s="20"/>
      <c r="CQ814" s="20"/>
      <c r="CR814" s="20"/>
      <c r="CS814" s="20"/>
      <c r="CT814" s="20"/>
      <c r="CU814" s="20"/>
      <c r="CV814" s="20"/>
      <c r="CW814" s="20"/>
      <c r="CX814" s="20"/>
      <c r="CY814" s="20"/>
      <c r="CZ814" s="20"/>
      <c r="DA814" s="20"/>
      <c r="DB814" s="20"/>
      <c r="DC814" s="20"/>
      <c r="DD814" s="20"/>
      <c r="DE814" s="20"/>
    </row>
    <row r="815" ht="15.75" customHeight="1">
      <c r="A815" s="86">
        <v>45331.0</v>
      </c>
      <c r="B815" s="490">
        <v>0.048799999999999996</v>
      </c>
      <c r="C815" s="490">
        <v>0.049699999999999994</v>
      </c>
      <c r="D815" s="490">
        <v>0.053899999999999997</v>
      </c>
      <c r="E815" s="20">
        <v>0.03713</v>
      </c>
      <c r="F815" s="20">
        <v>0.03943</v>
      </c>
      <c r="G815" s="20">
        <v>0.01202</v>
      </c>
      <c r="H815" s="20">
        <v>0.01752</v>
      </c>
      <c r="I815" s="20" t="s">
        <v>185</v>
      </c>
      <c r="J815" s="20"/>
      <c r="K815" s="86">
        <v>45331.0</v>
      </c>
      <c r="L815" s="89">
        <v>0.9276</v>
      </c>
      <c r="M815" s="89">
        <v>149.38</v>
      </c>
      <c r="N815" s="20"/>
      <c r="O815" s="20"/>
      <c r="P815" s="20"/>
      <c r="Q815" s="20"/>
      <c r="R815" s="20"/>
      <c r="S815" s="86">
        <v>45331.0</v>
      </c>
      <c r="T815" s="20">
        <f t="shared" ref="T815:V815" si="8127">(1+B815)*1</f>
        <v>1.0488</v>
      </c>
      <c r="U815" s="20">
        <f t="shared" si="8127"/>
        <v>1.0497</v>
      </c>
      <c r="V815" s="20">
        <f t="shared" si="8127"/>
        <v>1.0539</v>
      </c>
      <c r="W815" s="91">
        <f t="shared" ref="W815:X815" si="8128">(1+E815)*$L815</f>
        <v>0.962041788</v>
      </c>
      <c r="X815" s="91">
        <f t="shared" si="8128"/>
        <v>0.964175268</v>
      </c>
      <c r="Y815" s="91">
        <f t="shared" ref="Y815:Z815" si="8129">(1+G815)*$M815</f>
        <v>151.1755476</v>
      </c>
      <c r="Z815" s="91">
        <f t="shared" si="8129"/>
        <v>151.9971376</v>
      </c>
      <c r="AA815" s="20"/>
      <c r="AB815" s="86">
        <v>45331.0</v>
      </c>
      <c r="AC815" s="92">
        <f t="shared" ref="AC815:AI815" si="8130">LN(T815/T814)</f>
        <v>0.00009535160913</v>
      </c>
      <c r="AD815" s="92">
        <f t="shared" si="8130"/>
        <v>0.0002858367891</v>
      </c>
      <c r="AE815" s="92">
        <f t="shared" si="8130"/>
        <v>0.0001897893344</v>
      </c>
      <c r="AF815" s="92">
        <f t="shared" si="8130"/>
        <v>-0.0002172954319</v>
      </c>
      <c r="AG815" s="92">
        <f t="shared" si="8130"/>
        <v>-0.000246394756</v>
      </c>
      <c r="AH815" s="92">
        <f t="shared" si="8130"/>
        <v>0.0004434722714</v>
      </c>
      <c r="AI815" s="92">
        <f t="shared" si="8130"/>
        <v>0.0004527136143</v>
      </c>
      <c r="AJ815" s="20"/>
      <c r="AK815" s="20">
        <f t="shared" ref="AK815:AQ815" si="8131">AC815*AC815</f>
        <v>0.000000009091929364</v>
      </c>
      <c r="AL815" s="20">
        <f t="shared" si="8131"/>
        <v>0.00000008170267003</v>
      </c>
      <c r="AM815" s="20">
        <f t="shared" si="8131"/>
        <v>0.00000003601999146</v>
      </c>
      <c r="AN815" s="20">
        <f t="shared" si="8131"/>
        <v>0.00000004721730473</v>
      </c>
      <c r="AO815" s="20">
        <f t="shared" si="8131"/>
        <v>0.00000006071037577</v>
      </c>
      <c r="AP815" s="20">
        <f t="shared" si="8131"/>
        <v>0.0000001966676555</v>
      </c>
      <c r="AQ815" s="20">
        <f t="shared" si="8131"/>
        <v>0.0000002049496166</v>
      </c>
      <c r="AR815" s="20"/>
      <c r="AS815" s="20">
        <f t="shared" ref="AS815:AX815" si="8132">$AC815*AD815</f>
        <v>0.00000002725499779</v>
      </c>
      <c r="AT815" s="20">
        <f t="shared" si="8132"/>
        <v>0.00000001809671843</v>
      </c>
      <c r="AU815" s="20">
        <f t="shared" si="8132"/>
        <v>-0.00000002071946909</v>
      </c>
      <c r="AV815" s="20">
        <f t="shared" si="8132"/>
        <v>-0.00000002349413646</v>
      </c>
      <c r="AW815" s="20">
        <f t="shared" si="8132"/>
        <v>0.00000004228579468</v>
      </c>
      <c r="AX815" s="20">
        <f t="shared" si="8132"/>
        <v>0.0000000431669716</v>
      </c>
      <c r="AY815" s="20"/>
      <c r="AZ815" s="20">
        <f t="shared" ref="AZ815:BD815" si="8133">$AD815*AE815</f>
        <v>0.00000005424877396</v>
      </c>
      <c r="BA815" s="20">
        <f t="shared" si="8133"/>
        <v>-0.00000006211102855</v>
      </c>
      <c r="BB815" s="20">
        <f t="shared" si="8133"/>
        <v>-0.00000007042868591</v>
      </c>
      <c r="BC815" s="20">
        <f t="shared" si="8133"/>
        <v>0.0000001267606901</v>
      </c>
      <c r="BD815" s="20">
        <f t="shared" si="8133"/>
        <v>0.0000001294022059</v>
      </c>
      <c r="BE815" s="20"/>
      <c r="BF815" s="20">
        <f t="shared" ref="BF815:BI815" si="8134">$AE815*AF815</f>
        <v>-0.00000004124035539</v>
      </c>
      <c r="BG815" s="20">
        <f t="shared" si="8134"/>
        <v>-0.00000004676309674</v>
      </c>
      <c r="BH815" s="20">
        <f t="shared" si="8134"/>
        <v>0.00000008416630722</v>
      </c>
      <c r="BI815" s="20">
        <f t="shared" si="8134"/>
        <v>0.00000008592021554</v>
      </c>
      <c r="BJ815" s="20"/>
      <c r="BK815" s="20">
        <f t="shared" ref="BK815:BM815" si="8135">$AF815*AG815</f>
        <v>0.00000005354045492</v>
      </c>
      <c r="BL815" s="20">
        <f t="shared" si="8135"/>
        <v>-0.00000009636449875</v>
      </c>
      <c r="BM815" s="20">
        <f t="shared" si="8135"/>
        <v>-0.00000009837260036</v>
      </c>
      <c r="BN815" s="20"/>
      <c r="BO815" s="20">
        <f t="shared" ref="BO815:BP815" si="8136">$AG815*AH815</f>
        <v>-0.0000001092692421</v>
      </c>
      <c r="BP815" s="20">
        <f t="shared" si="8136"/>
        <v>-0.0000001115462605</v>
      </c>
      <c r="BQ815" s="20"/>
      <c r="BR815" s="20">
        <f t="shared" si="27"/>
        <v>0.0000002007659348</v>
      </c>
      <c r="BS815" s="20"/>
      <c r="BT815" s="20"/>
      <c r="BU815" s="20"/>
      <c r="BV815" s="20"/>
      <c r="BW815" s="20"/>
      <c r="BX815" s="20"/>
      <c r="BY815" s="20"/>
      <c r="BZ815" s="20"/>
      <c r="CA815" s="20"/>
      <c r="CB815" s="20"/>
      <c r="CC815" s="20"/>
      <c r="CD815" s="20"/>
      <c r="CE815" s="20"/>
      <c r="CF815" s="20"/>
      <c r="CG815" s="20"/>
      <c r="CH815" s="20"/>
      <c r="CI815" s="20"/>
      <c r="CJ815" s="20"/>
      <c r="CK815" s="20"/>
      <c r="CL815" s="20"/>
      <c r="CM815" s="20"/>
      <c r="CN815" s="20"/>
      <c r="CO815" s="20"/>
      <c r="CP815" s="20"/>
      <c r="CQ815" s="20"/>
      <c r="CR815" s="20"/>
      <c r="CS815" s="20"/>
      <c r="CT815" s="20"/>
      <c r="CU815" s="20"/>
      <c r="CV815" s="20"/>
      <c r="CW815" s="20"/>
      <c r="CX815" s="20"/>
      <c r="CY815" s="20"/>
      <c r="CZ815" s="20"/>
      <c r="DA815" s="20"/>
      <c r="DB815" s="20"/>
      <c r="DC815" s="20"/>
      <c r="DD815" s="20"/>
      <c r="DE815" s="20"/>
    </row>
    <row r="816" ht="15.75" customHeight="1">
      <c r="A816" s="86">
        <v>45334.0</v>
      </c>
      <c r="B816" s="490">
        <v>0.0489</v>
      </c>
      <c r="C816" s="490">
        <v>0.049699999999999994</v>
      </c>
      <c r="D816" s="490">
        <v>0.054000000000000006</v>
      </c>
      <c r="E816" s="20">
        <v>0.03732</v>
      </c>
      <c r="F816" s="20">
        <v>0.03943</v>
      </c>
      <c r="G816" s="20">
        <v>0.01202</v>
      </c>
      <c r="H816" s="20">
        <v>0.01752</v>
      </c>
      <c r="I816" s="20" t="s">
        <v>185</v>
      </c>
      <c r="J816" s="20"/>
      <c r="K816" s="86">
        <v>45334.0</v>
      </c>
      <c r="L816" s="89">
        <v>0.9285</v>
      </c>
      <c r="M816" s="89">
        <v>149.37</v>
      </c>
      <c r="N816" s="20"/>
      <c r="O816" s="20"/>
      <c r="P816" s="20"/>
      <c r="Q816" s="20"/>
      <c r="R816" s="20"/>
      <c r="S816" s="86">
        <v>45334.0</v>
      </c>
      <c r="T816" s="20">
        <f t="shared" ref="T816:V816" si="8137">(1+B816)*1</f>
        <v>1.0489</v>
      </c>
      <c r="U816" s="20">
        <f t="shared" si="8137"/>
        <v>1.0497</v>
      </c>
      <c r="V816" s="20">
        <f t="shared" si="8137"/>
        <v>1.054</v>
      </c>
      <c r="W816" s="91">
        <f t="shared" ref="W816:X816" si="8138">(1+E816)*$L816</f>
        <v>0.96315162</v>
      </c>
      <c r="X816" s="91">
        <f t="shared" si="8138"/>
        <v>0.965110755</v>
      </c>
      <c r="Y816" s="91">
        <f t="shared" ref="Y816:Z816" si="8139">(1+G816)*$M816</f>
        <v>151.1654274</v>
      </c>
      <c r="Z816" s="91">
        <f t="shared" si="8139"/>
        <v>151.9869624</v>
      </c>
      <c r="AA816" s="20"/>
      <c r="AB816" s="86">
        <v>45334.0</v>
      </c>
      <c r="AC816" s="92">
        <f t="shared" ref="AC816:AI816" si="8140">LN(T816/T815)</f>
        <v>0.00009534251807</v>
      </c>
      <c r="AD816" s="92">
        <f t="shared" si="8140"/>
        <v>0</v>
      </c>
      <c r="AE816" s="92">
        <f t="shared" si="8140"/>
        <v>0.00009488116142</v>
      </c>
      <c r="AF816" s="92">
        <f t="shared" si="8140"/>
        <v>0.001152956496</v>
      </c>
      <c r="AG816" s="92">
        <f t="shared" si="8140"/>
        <v>0.0009697754114</v>
      </c>
      <c r="AH816" s="92">
        <f t="shared" si="8140"/>
        <v>-0.00006694560672</v>
      </c>
      <c r="AI816" s="92">
        <f t="shared" si="8140"/>
        <v>-0.00006694560672</v>
      </c>
      <c r="AJ816" s="20"/>
      <c r="AK816" s="20">
        <f t="shared" ref="AK816:AQ816" si="8141">AC816*AC816</f>
        <v>0.000000009090195752</v>
      </c>
      <c r="AL816" s="20">
        <f t="shared" si="8141"/>
        <v>0</v>
      </c>
      <c r="AM816" s="20">
        <f t="shared" si="8141"/>
        <v>0.000000009002434792</v>
      </c>
      <c r="AN816" s="20">
        <f t="shared" si="8141"/>
        <v>0.000001329308682</v>
      </c>
      <c r="AO816" s="20">
        <f t="shared" si="8141"/>
        <v>0.0000009404643485</v>
      </c>
      <c r="AP816" s="20">
        <f t="shared" si="8141"/>
        <v>0.000000004481714259</v>
      </c>
      <c r="AQ816" s="20">
        <f t="shared" si="8141"/>
        <v>0.000000004481714259</v>
      </c>
      <c r="AR816" s="20"/>
      <c r="AS816" s="20">
        <f t="shared" ref="AS816:AX816" si="8142">$AC816*AD816</f>
        <v>0</v>
      </c>
      <c r="AT816" s="20">
        <f t="shared" si="8142"/>
        <v>0.000000009046208847</v>
      </c>
      <c r="AU816" s="20">
        <f t="shared" si="8142"/>
        <v>0.0000001099257756</v>
      </c>
      <c r="AV816" s="20">
        <f t="shared" si="8142"/>
        <v>0.00000009246082968</v>
      </c>
      <c r="AW816" s="20">
        <f t="shared" si="8142"/>
        <v>-0.000000006382762718</v>
      </c>
      <c r="AX816" s="20">
        <f t="shared" si="8142"/>
        <v>-0.000000006382762718</v>
      </c>
      <c r="AY816" s="20"/>
      <c r="AZ816" s="20">
        <f t="shared" ref="AZ816:BD816" si="8143">$AD816*AE816</f>
        <v>0</v>
      </c>
      <c r="BA816" s="20">
        <f t="shared" si="8143"/>
        <v>0</v>
      </c>
      <c r="BB816" s="20">
        <f t="shared" si="8143"/>
        <v>0</v>
      </c>
      <c r="BC816" s="20">
        <f t="shared" si="8143"/>
        <v>0</v>
      </c>
      <c r="BD816" s="20">
        <f t="shared" si="8143"/>
        <v>0</v>
      </c>
      <c r="BE816" s="20"/>
      <c r="BF816" s="20">
        <f t="shared" ref="BF816:BI816" si="8144">$AE816*AF816</f>
        <v>0.0000001093938514</v>
      </c>
      <c r="BG816" s="20">
        <f t="shared" si="8144"/>
        <v>0.00000009201341735</v>
      </c>
      <c r="BH816" s="20">
        <f t="shared" si="8144"/>
        <v>-0.000000006351876917</v>
      </c>
      <c r="BI816" s="20">
        <f t="shared" si="8144"/>
        <v>-0.000000006351876917</v>
      </c>
      <c r="BJ816" s="20"/>
      <c r="BK816" s="20">
        <f t="shared" ref="BK816:BM816" si="8145">$AF816*AG816</f>
        <v>0.00000111810886</v>
      </c>
      <c r="BL816" s="20">
        <f t="shared" si="8145"/>
        <v>-0.00000007718537215</v>
      </c>
      <c r="BM816" s="20">
        <f t="shared" si="8145"/>
        <v>-0.00000007718537215</v>
      </c>
      <c r="BN816" s="20"/>
      <c r="BO816" s="20">
        <f t="shared" ref="BO816:BP816" si="8146">$AG816*AH816</f>
        <v>-0.0000000649222033</v>
      </c>
      <c r="BP816" s="20">
        <f t="shared" si="8146"/>
        <v>-0.0000000649222033</v>
      </c>
      <c r="BQ816" s="20"/>
      <c r="BR816" s="20">
        <f t="shared" si="27"/>
        <v>0.000000004481714259</v>
      </c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/>
      <c r="CP816" s="20"/>
      <c r="CQ816" s="20"/>
      <c r="CR816" s="20"/>
      <c r="CS816" s="20"/>
      <c r="CT816" s="20"/>
      <c r="CU816" s="20"/>
      <c r="CV816" s="20"/>
      <c r="CW816" s="20"/>
      <c r="CX816" s="20"/>
      <c r="CY816" s="20"/>
      <c r="CZ816" s="20"/>
      <c r="DA816" s="20"/>
      <c r="DB816" s="20"/>
      <c r="DC816" s="20"/>
      <c r="DD816" s="20"/>
      <c r="DE816" s="20"/>
    </row>
    <row r="817" ht="15.75" customHeight="1">
      <c r="A817" s="86">
        <v>45335.0</v>
      </c>
      <c r="B817" s="490">
        <v>0.0489</v>
      </c>
      <c r="C817" s="490">
        <v>0.049699999999999994</v>
      </c>
      <c r="D817" s="490">
        <v>0.053899999999999997</v>
      </c>
      <c r="E817" s="20">
        <v>0.03713</v>
      </c>
      <c r="F817" s="20">
        <v>0.039369999999999995</v>
      </c>
      <c r="G817" s="20">
        <v>0.01195</v>
      </c>
      <c r="H817" s="20">
        <v>0.01773</v>
      </c>
      <c r="I817" s="20" t="s">
        <v>185</v>
      </c>
      <c r="J817" s="20"/>
      <c r="K817" s="86">
        <v>45335.0</v>
      </c>
      <c r="L817" s="89">
        <v>0.9339</v>
      </c>
      <c r="M817" s="89">
        <v>150.85</v>
      </c>
      <c r="N817" s="20"/>
      <c r="O817" s="20"/>
      <c r="P817" s="20"/>
      <c r="Q817" s="20"/>
      <c r="R817" s="20"/>
      <c r="S817" s="86">
        <v>45335.0</v>
      </c>
      <c r="T817" s="20">
        <f t="shared" ref="T817:V817" si="8147">(1+B817)*1</f>
        <v>1.0489</v>
      </c>
      <c r="U817" s="20">
        <f t="shared" si="8147"/>
        <v>1.0497</v>
      </c>
      <c r="V817" s="20">
        <f t="shared" si="8147"/>
        <v>1.0539</v>
      </c>
      <c r="W817" s="91">
        <f t="shared" ref="W817:X817" si="8148">(1+E817)*$L817</f>
        <v>0.968575707</v>
      </c>
      <c r="X817" s="91">
        <f t="shared" si="8148"/>
        <v>0.970667643</v>
      </c>
      <c r="Y817" s="91">
        <f t="shared" ref="Y817:Z817" si="8149">(1+G817)*$M817</f>
        <v>152.6526575</v>
      </c>
      <c r="Z817" s="91">
        <f t="shared" si="8149"/>
        <v>153.5245705</v>
      </c>
      <c r="AA817" s="20"/>
      <c r="AB817" s="86">
        <v>45335.0</v>
      </c>
      <c r="AC817" s="92">
        <f t="shared" ref="AC817:AI817" si="8150">LN(T817/T816)</f>
        <v>0</v>
      </c>
      <c r="AD817" s="92">
        <f t="shared" si="8150"/>
        <v>0</v>
      </c>
      <c r="AE817" s="92">
        <f t="shared" si="8150"/>
        <v>-0.00009488116142</v>
      </c>
      <c r="AF817" s="92">
        <f t="shared" si="8150"/>
        <v>0.005615804238</v>
      </c>
      <c r="AG817" s="92">
        <f t="shared" si="8150"/>
        <v>0.005741259712</v>
      </c>
      <c r="AH817" s="92">
        <f t="shared" si="8150"/>
        <v>0.009790345297</v>
      </c>
      <c r="AI817" s="92">
        <f t="shared" si="8150"/>
        <v>0.01006587914</v>
      </c>
      <c r="AJ817" s="20"/>
      <c r="AK817" s="20">
        <f t="shared" ref="AK817:AQ817" si="8151">AC817*AC817</f>
        <v>0</v>
      </c>
      <c r="AL817" s="20">
        <f t="shared" si="8151"/>
        <v>0</v>
      </c>
      <c r="AM817" s="20">
        <f t="shared" si="8151"/>
        <v>0.000000009002434792</v>
      </c>
      <c r="AN817" s="20">
        <f t="shared" si="8151"/>
        <v>0.00003153725724</v>
      </c>
      <c r="AO817" s="20">
        <f t="shared" si="8151"/>
        <v>0.00003296206308</v>
      </c>
      <c r="AP817" s="20">
        <f t="shared" si="8151"/>
        <v>0.00009585086104</v>
      </c>
      <c r="AQ817" s="20">
        <f t="shared" si="8151"/>
        <v>0.0001013219228</v>
      </c>
      <c r="AR817" s="20"/>
      <c r="AS817" s="20">
        <f t="shared" ref="AS817:AX817" si="8152">$AC817*AD817</f>
        <v>0</v>
      </c>
      <c r="AT817" s="20">
        <f t="shared" si="8152"/>
        <v>0</v>
      </c>
      <c r="AU817" s="20">
        <f t="shared" si="8152"/>
        <v>0</v>
      </c>
      <c r="AV817" s="20">
        <f t="shared" si="8152"/>
        <v>0</v>
      </c>
      <c r="AW817" s="20">
        <f t="shared" si="8152"/>
        <v>0</v>
      </c>
      <c r="AX817" s="20">
        <f t="shared" si="8152"/>
        <v>0</v>
      </c>
      <c r="AY817" s="20"/>
      <c r="AZ817" s="20">
        <f t="shared" ref="AZ817:BD817" si="8153">$AD817*AE817</f>
        <v>0</v>
      </c>
      <c r="BA817" s="20">
        <f t="shared" si="8153"/>
        <v>0</v>
      </c>
      <c r="BB817" s="20">
        <f t="shared" si="8153"/>
        <v>0</v>
      </c>
      <c r="BC817" s="20">
        <f t="shared" si="8153"/>
        <v>0</v>
      </c>
      <c r="BD817" s="20">
        <f t="shared" si="8153"/>
        <v>0</v>
      </c>
      <c r="BE817" s="20"/>
      <c r="BF817" s="20">
        <f t="shared" ref="BF817:BI817" si="8154">$AE817*AF817</f>
        <v>-0.0000005328340284</v>
      </c>
      <c r="BG817" s="20">
        <f t="shared" si="8154"/>
        <v>-0.0000005447373895</v>
      </c>
      <c r="BH817" s="20">
        <f t="shared" si="8154"/>
        <v>-0.0000009289193325</v>
      </c>
      <c r="BI817" s="20">
        <f t="shared" si="8154"/>
        <v>-0.0000009550623033</v>
      </c>
      <c r="BJ817" s="20"/>
      <c r="BK817" s="20">
        <f t="shared" ref="BK817:BM817" si="8155">$AF817*AG817</f>
        <v>0.00003224179062</v>
      </c>
      <c r="BL817" s="20">
        <f t="shared" si="8155"/>
        <v>0.00005498066261</v>
      </c>
      <c r="BM817" s="20">
        <f t="shared" si="8155"/>
        <v>0.00005652800673</v>
      </c>
      <c r="BN817" s="20"/>
      <c r="BO817" s="20">
        <f t="shared" ref="BO817:BP817" si="8156">$AG817*AH817</f>
        <v>0.00005620891502</v>
      </c>
      <c r="BP817" s="20">
        <f t="shared" si="8156"/>
        <v>0.00005779082636</v>
      </c>
      <c r="BQ817" s="20"/>
      <c r="BR817" s="20">
        <f t="shared" si="27"/>
        <v>0.00009854843248</v>
      </c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/>
      <c r="CH817" s="20"/>
      <c r="CI817" s="20"/>
      <c r="CJ817" s="20"/>
      <c r="CK817" s="20"/>
      <c r="CL817" s="20"/>
      <c r="CM817" s="20"/>
      <c r="CN817" s="20"/>
      <c r="CO817" s="20"/>
      <c r="CP817" s="20"/>
      <c r="CQ817" s="20"/>
      <c r="CR817" s="20"/>
      <c r="CS817" s="20"/>
      <c r="CT817" s="20"/>
      <c r="CU817" s="20"/>
      <c r="CV817" s="20"/>
      <c r="CW817" s="20"/>
      <c r="CX817" s="20"/>
      <c r="CY817" s="20"/>
      <c r="CZ817" s="20"/>
      <c r="DA817" s="20"/>
      <c r="DB817" s="20"/>
      <c r="DC817" s="20"/>
      <c r="DD817" s="20"/>
      <c r="DE817" s="20"/>
    </row>
    <row r="818" ht="15.75" customHeight="1">
      <c r="A818" s="86">
        <v>45336.0</v>
      </c>
      <c r="B818" s="490">
        <v>0.050199999999999995</v>
      </c>
      <c r="C818" s="490">
        <v>0.0508</v>
      </c>
      <c r="D818" s="490">
        <v>0.0546</v>
      </c>
      <c r="E818" s="20">
        <v>0.03743</v>
      </c>
      <c r="F818" s="20">
        <v>0.03954</v>
      </c>
      <c r="G818" s="20">
        <v>0.01222</v>
      </c>
      <c r="H818" s="20">
        <v>0.01804</v>
      </c>
      <c r="I818" s="20" t="s">
        <v>185</v>
      </c>
      <c r="J818" s="20"/>
      <c r="K818" s="86">
        <v>45336.0</v>
      </c>
      <c r="L818" s="89">
        <v>0.9324</v>
      </c>
      <c r="M818" s="89">
        <v>150.62</v>
      </c>
      <c r="N818" s="20"/>
      <c r="O818" s="20"/>
      <c r="P818" s="20"/>
      <c r="Q818" s="20"/>
      <c r="R818" s="20"/>
      <c r="S818" s="86">
        <v>45336.0</v>
      </c>
      <c r="T818" s="20">
        <f t="shared" ref="T818:V818" si="8157">(1+B818)*1</f>
        <v>1.0502</v>
      </c>
      <c r="U818" s="20">
        <f t="shared" si="8157"/>
        <v>1.0508</v>
      </c>
      <c r="V818" s="20">
        <f t="shared" si="8157"/>
        <v>1.0546</v>
      </c>
      <c r="W818" s="91">
        <f t="shared" ref="W818:X818" si="8158">(1+E818)*$L818</f>
        <v>0.967299732</v>
      </c>
      <c r="X818" s="91">
        <f t="shared" si="8158"/>
        <v>0.969267096</v>
      </c>
      <c r="Y818" s="91">
        <f t="shared" ref="Y818:Z818" si="8159">(1+G818)*$M818</f>
        <v>152.4605764</v>
      </c>
      <c r="Z818" s="91">
        <f t="shared" si="8159"/>
        <v>153.3371848</v>
      </c>
      <c r="AA818" s="20"/>
      <c r="AB818" s="86">
        <v>45336.0</v>
      </c>
      <c r="AC818" s="92">
        <f t="shared" ref="AC818:AI818" si="8160">LN(T818/T817)</f>
        <v>0.001238626236</v>
      </c>
      <c r="AD818" s="92">
        <f t="shared" si="8160"/>
        <v>0.00104736977</v>
      </c>
      <c r="AE818" s="92">
        <f t="shared" si="8160"/>
        <v>0.0006639791565</v>
      </c>
      <c r="AF818" s="92">
        <f t="shared" si="8160"/>
        <v>-0.001318240997</v>
      </c>
      <c r="AG818" s="92">
        <f t="shared" si="8160"/>
        <v>-0.00144391171</v>
      </c>
      <c r="AH818" s="92">
        <f t="shared" si="8160"/>
        <v>-0.001259080918</v>
      </c>
      <c r="AI818" s="92">
        <f t="shared" si="8160"/>
        <v>-0.001221303861</v>
      </c>
      <c r="AJ818" s="20"/>
      <c r="AK818" s="20">
        <f t="shared" ref="AK818:AQ818" si="8161">AC818*AC818</f>
        <v>0.000001534194953</v>
      </c>
      <c r="AL818" s="20">
        <f t="shared" si="8161"/>
        <v>0.000001096983434</v>
      </c>
      <c r="AM818" s="20">
        <f t="shared" si="8161"/>
        <v>0.0000004408683202</v>
      </c>
      <c r="AN818" s="20">
        <f t="shared" si="8161"/>
        <v>0.000001737759327</v>
      </c>
      <c r="AO818" s="20">
        <f t="shared" si="8161"/>
        <v>0.000002084881027</v>
      </c>
      <c r="AP818" s="20">
        <f t="shared" si="8161"/>
        <v>0.000001585284759</v>
      </c>
      <c r="AQ818" s="20">
        <f t="shared" si="8161"/>
        <v>0.000001491583121</v>
      </c>
      <c r="AR818" s="20"/>
      <c r="AS818" s="20">
        <f t="shared" ref="AS818:AX818" si="8162">$AC818*AD818</f>
        <v>0.000001297299676</v>
      </c>
      <c r="AT818" s="20">
        <f t="shared" si="8162"/>
        <v>0.0000008224220035</v>
      </c>
      <c r="AU818" s="20">
        <f t="shared" si="8162"/>
        <v>-0.000001632807885</v>
      </c>
      <c r="AV818" s="20">
        <f t="shared" si="8162"/>
        <v>-0.000001788466927</v>
      </c>
      <c r="AW818" s="20">
        <f t="shared" si="8162"/>
        <v>-0.000001559530659</v>
      </c>
      <c r="AX818" s="20">
        <f t="shared" si="8162"/>
        <v>-0.000001512739005</v>
      </c>
      <c r="AY818" s="20"/>
      <c r="AZ818" s="20">
        <f t="shared" ref="AZ818:BD818" si="8163">$AD818*AE818</f>
        <v>0.0000006954316962</v>
      </c>
      <c r="BA818" s="20">
        <f t="shared" si="8163"/>
        <v>-0.00000138068577</v>
      </c>
      <c r="BB818" s="20">
        <f t="shared" si="8163"/>
        <v>-0.000001512309475</v>
      </c>
      <c r="BC818" s="20">
        <f t="shared" si="8163"/>
        <v>-0.000001318723291</v>
      </c>
      <c r="BD818" s="20">
        <f t="shared" si="8163"/>
        <v>-0.000001279156744</v>
      </c>
      <c r="BE818" s="20"/>
      <c r="BF818" s="20">
        <f t="shared" ref="BF818:BI818" si="8164">$AE818*AF818</f>
        <v>-0.0000008752845455</v>
      </c>
      <c r="BG818" s="20">
        <f t="shared" si="8164"/>
        <v>-0.0000009587272794</v>
      </c>
      <c r="BH818" s="20">
        <f t="shared" si="8164"/>
        <v>-0.0000008360034861</v>
      </c>
      <c r="BI818" s="20">
        <f t="shared" si="8164"/>
        <v>-0.0000008109203075</v>
      </c>
      <c r="BJ818" s="20"/>
      <c r="BK818" s="20">
        <f t="shared" ref="BK818:BM818" si="8165">$AF818*AG818</f>
        <v>0.000001903423613</v>
      </c>
      <c r="BL818" s="20">
        <f t="shared" si="8165"/>
        <v>0.000001659772086</v>
      </c>
      <c r="BM818" s="20">
        <f t="shared" si="8165"/>
        <v>0.00000160997282</v>
      </c>
      <c r="BN818" s="20"/>
      <c r="BO818" s="20">
        <f t="shared" ref="BO818:BP818" si="8166">$AG818*AH818</f>
        <v>0.000001818001682</v>
      </c>
      <c r="BP818" s="20">
        <f t="shared" si="8166"/>
        <v>0.000001763454947</v>
      </c>
      <c r="BQ818" s="20"/>
      <c r="BR818" s="20">
        <f t="shared" si="27"/>
        <v>0.000001537720387</v>
      </c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/>
      <c r="CP818" s="20"/>
      <c r="CQ818" s="20"/>
      <c r="CR818" s="20"/>
      <c r="CS818" s="20"/>
      <c r="CT818" s="20"/>
      <c r="CU818" s="20"/>
      <c r="CV818" s="20"/>
      <c r="CW818" s="20"/>
      <c r="CX818" s="20"/>
      <c r="CY818" s="20"/>
      <c r="CZ818" s="20"/>
      <c r="DA818" s="20"/>
      <c r="DB818" s="20"/>
      <c r="DC818" s="20"/>
      <c r="DD818" s="20"/>
      <c r="DE818" s="20"/>
    </row>
    <row r="819" ht="15.75" customHeight="1">
      <c r="A819" s="86">
        <v>45337.0</v>
      </c>
      <c r="B819" s="490">
        <v>0.0499</v>
      </c>
      <c r="C819" s="490">
        <v>0.050300000000000004</v>
      </c>
      <c r="D819" s="490">
        <v>0.0541</v>
      </c>
      <c r="E819" s="20">
        <v>0.037309999999999996</v>
      </c>
      <c r="F819" s="20">
        <v>0.03947</v>
      </c>
      <c r="G819" s="20">
        <v>0.01195</v>
      </c>
      <c r="H819" s="20">
        <v>0.01774</v>
      </c>
      <c r="I819" s="20" t="s">
        <v>185</v>
      </c>
      <c r="J819" s="20"/>
      <c r="K819" s="86">
        <v>45337.0</v>
      </c>
      <c r="L819" s="89">
        <v>0.9284</v>
      </c>
      <c r="M819" s="89">
        <v>149.95</v>
      </c>
      <c r="N819" s="20"/>
      <c r="O819" s="20"/>
      <c r="P819" s="20"/>
      <c r="Q819" s="20"/>
      <c r="R819" s="20"/>
      <c r="S819" s="86">
        <v>45337.0</v>
      </c>
      <c r="T819" s="20">
        <f t="shared" ref="T819:V819" si="8167">(1+B819)*1</f>
        <v>1.0499</v>
      </c>
      <c r="U819" s="20">
        <f t="shared" si="8167"/>
        <v>1.0503</v>
      </c>
      <c r="V819" s="20">
        <f t="shared" si="8167"/>
        <v>1.0541</v>
      </c>
      <c r="W819" s="91">
        <f t="shared" ref="W819:X819" si="8168">(1+E819)*$L819</f>
        <v>0.963038604</v>
      </c>
      <c r="X819" s="91">
        <f t="shared" si="8168"/>
        <v>0.965043948</v>
      </c>
      <c r="Y819" s="91">
        <f t="shared" ref="Y819:Z819" si="8169">(1+G819)*$M819</f>
        <v>151.7419025</v>
      </c>
      <c r="Z819" s="91">
        <f t="shared" si="8169"/>
        <v>152.610113</v>
      </c>
      <c r="AA819" s="20"/>
      <c r="AB819" s="86">
        <v>45337.0</v>
      </c>
      <c r="AC819" s="92">
        <f t="shared" ref="AC819:AI819" si="8170">LN(T819/T818)</f>
        <v>-0.0002857006829</v>
      </c>
      <c r="AD819" s="92">
        <f t="shared" si="8170"/>
        <v>-0.0004759411827</v>
      </c>
      <c r="AE819" s="92">
        <f t="shared" si="8170"/>
        <v>-0.0004742258352</v>
      </c>
      <c r="AF819" s="92">
        <f t="shared" si="8170"/>
        <v>-0.004414909907</v>
      </c>
      <c r="AG819" s="92">
        <f t="shared" si="8170"/>
        <v>-0.004366572505</v>
      </c>
      <c r="AH819" s="92">
        <f t="shared" si="8170"/>
        <v>-0.004724979492</v>
      </c>
      <c r="AI819" s="92">
        <f t="shared" si="8170"/>
        <v>-0.004752930808</v>
      </c>
      <c r="AJ819" s="20"/>
      <c r="AK819" s="20">
        <f t="shared" ref="AK819:AQ819" si="8171">AC819*AC819</f>
        <v>0.00000008162488019</v>
      </c>
      <c r="AL819" s="20">
        <f t="shared" si="8171"/>
        <v>0.0000002265200093</v>
      </c>
      <c r="AM819" s="20">
        <f t="shared" si="8171"/>
        <v>0.0000002248901428</v>
      </c>
      <c r="AN819" s="20">
        <f t="shared" si="8171"/>
        <v>0.00001949142948</v>
      </c>
      <c r="AO819" s="20">
        <f t="shared" si="8171"/>
        <v>0.00001906695544</v>
      </c>
      <c r="AP819" s="20">
        <f t="shared" si="8171"/>
        <v>0.0000223254312</v>
      </c>
      <c r="AQ819" s="20">
        <f t="shared" si="8171"/>
        <v>0.00002259035127</v>
      </c>
      <c r="AR819" s="20"/>
      <c r="AS819" s="20">
        <f t="shared" ref="AS819:AX819" si="8172">$AC819*AD819</f>
        <v>0.0000001359767209</v>
      </c>
      <c r="AT819" s="20">
        <f t="shared" si="8172"/>
        <v>0.000000135486645</v>
      </c>
      <c r="AU819" s="20">
        <f t="shared" si="8172"/>
        <v>0.000001261342775</v>
      </c>
      <c r="AV819" s="20">
        <f t="shared" si="8172"/>
        <v>0.000001247532746</v>
      </c>
      <c r="AW819" s="20">
        <f t="shared" si="8172"/>
        <v>0.000001349929867</v>
      </c>
      <c r="AX819" s="20">
        <f t="shared" si="8172"/>
        <v>0.000001357915578</v>
      </c>
      <c r="AY819" s="20"/>
      <c r="AZ819" s="20">
        <f t="shared" ref="AZ819:BD819" si="8173">$AD819*AE819</f>
        <v>0.0000002257036049</v>
      </c>
      <c r="BA819" s="20">
        <f t="shared" si="8173"/>
        <v>0.000002101237442</v>
      </c>
      <c r="BB819" s="20">
        <f t="shared" si="8173"/>
        <v>0.000002078231682</v>
      </c>
      <c r="BC819" s="20">
        <f t="shared" si="8173"/>
        <v>0.000002248812327</v>
      </c>
      <c r="BD819" s="20">
        <f t="shared" si="8173"/>
        <v>0.00000226211551</v>
      </c>
      <c r="BE819" s="20"/>
      <c r="BF819" s="20">
        <f t="shared" ref="BF819:BI819" si="8174">$AE819*AF819</f>
        <v>0.000002093664338</v>
      </c>
      <c r="BG819" s="20">
        <f t="shared" si="8174"/>
        <v>0.000002070741493</v>
      </c>
      <c r="BH819" s="20">
        <f t="shared" si="8174"/>
        <v>0.000002240707346</v>
      </c>
      <c r="BI819" s="20">
        <f t="shared" si="8174"/>
        <v>0.000002253962582</v>
      </c>
      <c r="BJ819" s="20"/>
      <c r="BK819" s="20">
        <f t="shared" ref="BK819:BM819" si="8175">$AF819*AG819</f>
        <v>0.00001927802421</v>
      </c>
      <c r="BL819" s="20">
        <f t="shared" si="8175"/>
        <v>0.00002086035877</v>
      </c>
      <c r="BM819" s="20">
        <f t="shared" si="8175"/>
        <v>0.00002098376131</v>
      </c>
      <c r="BN819" s="20"/>
      <c r="BO819" s="20">
        <f t="shared" ref="BO819:BP819" si="8176">$AG819*AH819</f>
        <v>0.00002063196553</v>
      </c>
      <c r="BP819" s="20">
        <f t="shared" si="8176"/>
        <v>0.00002075401699</v>
      </c>
      <c r="BQ819" s="20"/>
      <c r="BR819" s="20">
        <f t="shared" si="27"/>
        <v>0.0000224575006</v>
      </c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/>
      <c r="CP819" s="20"/>
      <c r="CQ819" s="20"/>
      <c r="CR819" s="20"/>
      <c r="CS819" s="20"/>
      <c r="CT819" s="20"/>
      <c r="CU819" s="20"/>
      <c r="CV819" s="20"/>
      <c r="CW819" s="20"/>
      <c r="CX819" s="20"/>
      <c r="CY819" s="20"/>
      <c r="CZ819" s="20"/>
      <c r="DA819" s="20"/>
      <c r="DB819" s="20"/>
      <c r="DC819" s="20"/>
      <c r="DD819" s="20"/>
      <c r="DE819" s="20"/>
    </row>
    <row r="820" ht="15.75" customHeight="1">
      <c r="A820" s="86">
        <v>45338.0</v>
      </c>
      <c r="B820" s="490">
        <v>0.05</v>
      </c>
      <c r="C820" s="490">
        <v>0.050499999999999996</v>
      </c>
      <c r="D820" s="490">
        <v>0.0542</v>
      </c>
      <c r="E820" s="20">
        <v>0.03742</v>
      </c>
      <c r="F820" s="20">
        <v>0.03955</v>
      </c>
      <c r="G820" s="20">
        <v>0.01201</v>
      </c>
      <c r="H820" s="20">
        <v>0.01778</v>
      </c>
      <c r="I820" s="20" t="s">
        <v>185</v>
      </c>
      <c r="J820" s="20"/>
      <c r="K820" s="86">
        <v>45338.0</v>
      </c>
      <c r="L820" s="89">
        <v>0.9282</v>
      </c>
      <c r="M820" s="89">
        <v>150.26</v>
      </c>
      <c r="N820" s="20"/>
      <c r="O820" s="20"/>
      <c r="P820" s="20"/>
      <c r="Q820" s="20"/>
      <c r="R820" s="20"/>
      <c r="S820" s="86">
        <v>45338.0</v>
      </c>
      <c r="T820" s="20">
        <f t="shared" ref="T820:V820" si="8177">(1+B820)*1</f>
        <v>1.05</v>
      </c>
      <c r="U820" s="20">
        <f t="shared" si="8177"/>
        <v>1.0505</v>
      </c>
      <c r="V820" s="20">
        <f t="shared" si="8177"/>
        <v>1.0542</v>
      </c>
      <c r="W820" s="91">
        <f t="shared" ref="W820:X820" si="8178">(1+E820)*$L820</f>
        <v>0.962933244</v>
      </c>
      <c r="X820" s="91">
        <f t="shared" si="8178"/>
        <v>0.96491031</v>
      </c>
      <c r="Y820" s="91">
        <f t="shared" ref="Y820:Z820" si="8179">(1+G820)*$M820</f>
        <v>152.0646226</v>
      </c>
      <c r="Z820" s="91">
        <f t="shared" si="8179"/>
        <v>152.9316228</v>
      </c>
      <c r="AA820" s="20"/>
      <c r="AB820" s="86">
        <v>45338.0</v>
      </c>
      <c r="AC820" s="92">
        <f t="shared" ref="AC820:AI820" si="8180">LN(T820/T819)</f>
        <v>0.00009524263067</v>
      </c>
      <c r="AD820" s="92">
        <f t="shared" si="8180"/>
        <v>0.0001904036563</v>
      </c>
      <c r="AE820" s="92">
        <f t="shared" si="8180"/>
        <v>0.00009486315996</v>
      </c>
      <c r="AF820" s="92">
        <f t="shared" si="8180"/>
        <v>-0.000109409699</v>
      </c>
      <c r="AG820" s="92">
        <f t="shared" si="8180"/>
        <v>-0.0001384882566</v>
      </c>
      <c r="AH820" s="92">
        <f t="shared" si="8180"/>
        <v>0.002124511455</v>
      </c>
      <c r="AI820" s="92">
        <f t="shared" si="8180"/>
        <v>0.002104523743</v>
      </c>
      <c r="AJ820" s="20"/>
      <c r="AK820" s="20">
        <f t="shared" ref="AK820:AQ820" si="8181">AC820*AC820</f>
        <v>0.000000009071158698</v>
      </c>
      <c r="AL820" s="20">
        <f t="shared" si="8181"/>
        <v>0.00000003625355234</v>
      </c>
      <c r="AM820" s="20">
        <f t="shared" si="8181"/>
        <v>0.000000008999019118</v>
      </c>
      <c r="AN820" s="20">
        <f t="shared" si="8181"/>
        <v>0.00000001197048224</v>
      </c>
      <c r="AO820" s="20">
        <f t="shared" si="8181"/>
        <v>0.0000000191789972</v>
      </c>
      <c r="AP820" s="20">
        <f t="shared" si="8181"/>
        <v>0.000004513548924</v>
      </c>
      <c r="AQ820" s="20">
        <f t="shared" si="8181"/>
        <v>0.000004429020183</v>
      </c>
      <c r="AR820" s="20"/>
      <c r="AS820" s="20">
        <f t="shared" ref="AS820:AX820" si="8182">$AC820*AD820</f>
        <v>0.00000001813454512</v>
      </c>
      <c r="AT820" s="20">
        <f t="shared" si="8182"/>
        <v>0.000000009035016909</v>
      </c>
      <c r="AU820" s="20">
        <f t="shared" si="8182"/>
        <v>-0.00000001042046756</v>
      </c>
      <c r="AV820" s="20">
        <f t="shared" si="8182"/>
        <v>-0.00000001318998587</v>
      </c>
      <c r="AW820" s="20">
        <f t="shared" si="8182"/>
        <v>0.0000002023440599</v>
      </c>
      <c r="AX820" s="20">
        <f t="shared" si="8182"/>
        <v>0.0000002004403776</v>
      </c>
      <c r="AY820" s="20"/>
      <c r="AZ820" s="20">
        <f t="shared" ref="AZ820:BD820" si="8183">$AD820*AE820</f>
        <v>0.00000001806229251</v>
      </c>
      <c r="BA820" s="20">
        <f t="shared" si="8183"/>
        <v>-0.00000002083200673</v>
      </c>
      <c r="BB820" s="20">
        <f t="shared" si="8183"/>
        <v>-0.00000002636867041</v>
      </c>
      <c r="BC820" s="20">
        <f t="shared" si="8183"/>
        <v>0.000000404514749</v>
      </c>
      <c r="BD820" s="20">
        <f t="shared" si="8183"/>
        <v>0.0000004007090154</v>
      </c>
      <c r="BE820" s="20"/>
      <c r="BF820" s="20">
        <f t="shared" ref="BF820:BI820" si="8184">$AE820*AF820</f>
        <v>-0.00000001037894978</v>
      </c>
      <c r="BG820" s="20">
        <f t="shared" si="8184"/>
        <v>-0.00000001313743363</v>
      </c>
      <c r="BH820" s="20">
        <f t="shared" si="8184"/>
        <v>0.00000020153787</v>
      </c>
      <c r="BI820" s="20">
        <f t="shared" si="8184"/>
        <v>0.0000001996417724</v>
      </c>
      <c r="BJ820" s="20"/>
      <c r="BK820" s="20">
        <f t="shared" ref="BK820:BM820" si="8185">$AF820*AG820</f>
        <v>0.00000001515195847</v>
      </c>
      <c r="BL820" s="20">
        <f t="shared" si="8185"/>
        <v>-0.0000002324421589</v>
      </c>
      <c r="BM820" s="20">
        <f t="shared" si="8185"/>
        <v>-0.0000002302553093</v>
      </c>
      <c r="BN820" s="20"/>
      <c r="BO820" s="20">
        <f t="shared" ref="BO820:BP820" si="8186">$AG820*AH820</f>
        <v>-0.0000002942198875</v>
      </c>
      <c r="BP820" s="20">
        <f t="shared" si="8186"/>
        <v>-0.000000291451824</v>
      </c>
      <c r="BQ820" s="20"/>
      <c r="BR820" s="20">
        <f t="shared" si="27"/>
        <v>0.000004471084799</v>
      </c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/>
      <c r="CP820" s="20"/>
      <c r="CQ820" s="20"/>
      <c r="CR820" s="20"/>
      <c r="CS820" s="20"/>
      <c r="CT820" s="20"/>
      <c r="CU820" s="20"/>
      <c r="CV820" s="20"/>
      <c r="CW820" s="20"/>
      <c r="CX820" s="20"/>
      <c r="CY820" s="20"/>
      <c r="CZ820" s="20"/>
      <c r="DA820" s="20"/>
      <c r="DB820" s="20"/>
      <c r="DC820" s="20"/>
      <c r="DD820" s="20"/>
      <c r="DE820" s="20"/>
    </row>
    <row r="821" ht="15.75" customHeight="1">
      <c r="A821" s="86">
        <v>45341.0</v>
      </c>
      <c r="B821" s="490">
        <v>0.05</v>
      </c>
      <c r="C821" s="490">
        <v>0.050499999999999996</v>
      </c>
      <c r="D821" s="490">
        <v>0.0542</v>
      </c>
      <c r="E821" s="20">
        <v>0.03753</v>
      </c>
      <c r="F821" s="20">
        <v>0.03963</v>
      </c>
      <c r="G821" s="20">
        <v>0.011739999999999999</v>
      </c>
      <c r="H821" s="20">
        <v>0.01755</v>
      </c>
      <c r="I821" s="20" t="s">
        <v>185</v>
      </c>
      <c r="J821" s="20"/>
      <c r="K821" s="86">
        <v>45341.0</v>
      </c>
      <c r="L821" s="89">
        <v>0.928</v>
      </c>
      <c r="M821" s="89">
        <v>150.18</v>
      </c>
      <c r="N821" s="20"/>
      <c r="O821" s="20"/>
      <c r="P821" s="20"/>
      <c r="Q821" s="20"/>
      <c r="R821" s="20"/>
      <c r="S821" s="86">
        <v>45341.0</v>
      </c>
      <c r="T821" s="20">
        <f t="shared" ref="T821:V821" si="8187">(1+B821)*1</f>
        <v>1.05</v>
      </c>
      <c r="U821" s="20">
        <f t="shared" si="8187"/>
        <v>1.0505</v>
      </c>
      <c r="V821" s="20">
        <f t="shared" si="8187"/>
        <v>1.0542</v>
      </c>
      <c r="W821" s="91">
        <f t="shared" ref="W821:X821" si="8188">(1+E821)*$L821</f>
        <v>0.96282784</v>
      </c>
      <c r="X821" s="91">
        <f t="shared" si="8188"/>
        <v>0.96477664</v>
      </c>
      <c r="Y821" s="91">
        <f t="shared" ref="Y821:Z821" si="8189">(1+G821)*$M821</f>
        <v>151.9431132</v>
      </c>
      <c r="Z821" s="91">
        <f t="shared" si="8189"/>
        <v>152.815659</v>
      </c>
      <c r="AA821" s="20"/>
      <c r="AB821" s="86">
        <v>45341.0</v>
      </c>
      <c r="AC821" s="92">
        <f t="shared" ref="AC821:AI821" si="8190">LN(T821/T820)</f>
        <v>0</v>
      </c>
      <c r="AD821" s="92">
        <f t="shared" si="8190"/>
        <v>0</v>
      </c>
      <c r="AE821" s="92">
        <f t="shared" si="8190"/>
        <v>0</v>
      </c>
      <c r="AF821" s="92">
        <f t="shared" si="8190"/>
        <v>-0.0001094673695</v>
      </c>
      <c r="AG821" s="92">
        <f t="shared" si="8190"/>
        <v>-0.0001385406065</v>
      </c>
      <c r="AH821" s="92">
        <f t="shared" si="8190"/>
        <v>-0.0007993836483</v>
      </c>
      <c r="AI821" s="92">
        <f t="shared" si="8190"/>
        <v>-0.0007585598464</v>
      </c>
      <c r="AJ821" s="20"/>
      <c r="AK821" s="20">
        <f t="shared" ref="AK821:AQ821" si="8191">AC821*AC821</f>
        <v>0</v>
      </c>
      <c r="AL821" s="20">
        <f t="shared" si="8191"/>
        <v>0</v>
      </c>
      <c r="AM821" s="20">
        <f t="shared" si="8191"/>
        <v>0</v>
      </c>
      <c r="AN821" s="20">
        <f t="shared" si="8191"/>
        <v>0.00000001198310499</v>
      </c>
      <c r="AO821" s="20">
        <f t="shared" si="8191"/>
        <v>0.00000001919349965</v>
      </c>
      <c r="AP821" s="20">
        <f t="shared" si="8191"/>
        <v>0.0000006390142171</v>
      </c>
      <c r="AQ821" s="20">
        <f t="shared" si="8191"/>
        <v>0.0000005754130406</v>
      </c>
      <c r="AR821" s="20"/>
      <c r="AS821" s="20">
        <f t="shared" ref="AS821:AX821" si="8192">$AC821*AD821</f>
        <v>0</v>
      </c>
      <c r="AT821" s="20">
        <f t="shared" si="8192"/>
        <v>0</v>
      </c>
      <c r="AU821" s="20">
        <f t="shared" si="8192"/>
        <v>0</v>
      </c>
      <c r="AV821" s="20">
        <f t="shared" si="8192"/>
        <v>0</v>
      </c>
      <c r="AW821" s="20">
        <f t="shared" si="8192"/>
        <v>0</v>
      </c>
      <c r="AX821" s="20">
        <f t="shared" si="8192"/>
        <v>0</v>
      </c>
      <c r="AY821" s="20"/>
      <c r="AZ821" s="20">
        <f t="shared" ref="AZ821:BD821" si="8193">$AD821*AE821</f>
        <v>0</v>
      </c>
      <c r="BA821" s="20">
        <f t="shared" si="8193"/>
        <v>0</v>
      </c>
      <c r="BB821" s="20">
        <f t="shared" si="8193"/>
        <v>0</v>
      </c>
      <c r="BC821" s="20">
        <f t="shared" si="8193"/>
        <v>0</v>
      </c>
      <c r="BD821" s="20">
        <f t="shared" si="8193"/>
        <v>0</v>
      </c>
      <c r="BE821" s="20"/>
      <c r="BF821" s="20">
        <f t="shared" ref="BF821:BI821" si="8194">$AE821*AF821</f>
        <v>0</v>
      </c>
      <c r="BG821" s="20">
        <f t="shared" si="8194"/>
        <v>0</v>
      </c>
      <c r="BH821" s="20">
        <f t="shared" si="8194"/>
        <v>0</v>
      </c>
      <c r="BI821" s="20">
        <f t="shared" si="8194"/>
        <v>0</v>
      </c>
      <c r="BJ821" s="20"/>
      <c r="BK821" s="20">
        <f t="shared" ref="BK821:BM821" si="8195">$AF821*AG821</f>
        <v>0.00000001516567577</v>
      </c>
      <c r="BL821" s="20">
        <f t="shared" si="8195"/>
        <v>0.00000008750642522</v>
      </c>
      <c r="BM821" s="20">
        <f t="shared" si="8195"/>
        <v>0.00000008303755102</v>
      </c>
      <c r="BN821" s="20"/>
      <c r="BO821" s="20">
        <f t="shared" ref="BO821:BP821" si="8196">$AG821*AH821</f>
        <v>0.0000001107470955</v>
      </c>
      <c r="BP821" s="20">
        <f t="shared" si="8196"/>
        <v>0.0000001050913412</v>
      </c>
      <c r="BQ821" s="20"/>
      <c r="BR821" s="20">
        <f t="shared" si="27"/>
        <v>0.0000006063803374</v>
      </c>
      <c r="BS821" s="20"/>
      <c r="BT821" s="20"/>
      <c r="BU821" s="20"/>
      <c r="BV821" s="20"/>
      <c r="BW821" s="20"/>
      <c r="BX821" s="20"/>
      <c r="BY821" s="20"/>
      <c r="BZ821" s="20"/>
      <c r="CA821" s="20"/>
      <c r="CB821" s="20"/>
      <c r="CC821" s="20"/>
      <c r="CD821" s="20"/>
      <c r="CE821" s="20"/>
      <c r="CF821" s="20"/>
      <c r="CG821" s="20"/>
      <c r="CH821" s="20"/>
      <c r="CI821" s="20"/>
      <c r="CJ821" s="20"/>
      <c r="CK821" s="20"/>
      <c r="CL821" s="20"/>
      <c r="CM821" s="20"/>
      <c r="CN821" s="20"/>
      <c r="CO821" s="20"/>
      <c r="CP821" s="20"/>
      <c r="CQ821" s="20"/>
      <c r="CR821" s="20"/>
      <c r="CS821" s="20"/>
      <c r="CT821" s="20"/>
      <c r="CU821" s="20"/>
      <c r="CV821" s="20"/>
      <c r="CW821" s="20"/>
      <c r="CX821" s="20"/>
      <c r="CY821" s="20"/>
      <c r="CZ821" s="20"/>
      <c r="DA821" s="20"/>
      <c r="DB821" s="20"/>
      <c r="DC821" s="20"/>
      <c r="DD821" s="20"/>
      <c r="DE821" s="20"/>
    </row>
    <row r="822" ht="15.75" customHeight="1">
      <c r="A822" s="86">
        <v>45342.0</v>
      </c>
      <c r="B822" s="490">
        <v>0.0501</v>
      </c>
      <c r="C822" s="490">
        <v>0.0507</v>
      </c>
      <c r="D822" s="490">
        <v>0.0542</v>
      </c>
      <c r="E822" s="20">
        <v>0.03733</v>
      </c>
      <c r="F822" s="20">
        <v>0.03941</v>
      </c>
      <c r="G822" s="20">
        <v>0.01175</v>
      </c>
      <c r="H822" s="20">
        <v>0.01754</v>
      </c>
      <c r="I822" s="20" t="s">
        <v>185</v>
      </c>
      <c r="J822" s="20"/>
      <c r="K822" s="86">
        <v>45342.0</v>
      </c>
      <c r="L822" s="89">
        <v>0.9253</v>
      </c>
      <c r="M822" s="89">
        <v>150.02</v>
      </c>
      <c r="N822" s="20"/>
      <c r="O822" s="20"/>
      <c r="P822" s="20"/>
      <c r="Q822" s="20"/>
      <c r="R822" s="20"/>
      <c r="S822" s="86">
        <v>45342.0</v>
      </c>
      <c r="T822" s="20">
        <f t="shared" ref="T822:V822" si="8197">(1+B822)*1</f>
        <v>1.0501</v>
      </c>
      <c r="U822" s="20">
        <f t="shared" si="8197"/>
        <v>1.0507</v>
      </c>
      <c r="V822" s="20">
        <f t="shared" si="8197"/>
        <v>1.0542</v>
      </c>
      <c r="W822" s="91">
        <f t="shared" ref="W822:X822" si="8198">(1+E822)*$L822</f>
        <v>0.959841449</v>
      </c>
      <c r="X822" s="91">
        <f t="shared" si="8198"/>
        <v>0.961766073</v>
      </c>
      <c r="Y822" s="91">
        <f t="shared" ref="Y822:Z822" si="8199">(1+G822)*$M822</f>
        <v>151.782735</v>
      </c>
      <c r="Z822" s="91">
        <f t="shared" si="8199"/>
        <v>152.6513508</v>
      </c>
      <c r="AA822" s="20"/>
      <c r="AB822" s="86">
        <v>45342.0</v>
      </c>
      <c r="AC822" s="92">
        <f t="shared" ref="AC822:AI822" si="8200">LN(T822/T821)</f>
        <v>0.00009523356038</v>
      </c>
      <c r="AD822" s="92">
        <f t="shared" si="8200"/>
        <v>0.0001903674097</v>
      </c>
      <c r="AE822" s="92">
        <f t="shared" si="8200"/>
        <v>0</v>
      </c>
      <c r="AF822" s="92">
        <f t="shared" si="8200"/>
        <v>-0.003106507623</v>
      </c>
      <c r="AG822" s="92">
        <f t="shared" si="8200"/>
        <v>-0.003125359672</v>
      </c>
      <c r="AH822" s="92">
        <f t="shared" si="8200"/>
        <v>-0.001056072217</v>
      </c>
      <c r="AI822" s="92">
        <f t="shared" si="8200"/>
        <v>-0.001075783705</v>
      </c>
      <c r="AJ822" s="20"/>
      <c r="AK822" s="20">
        <f t="shared" ref="AK822:AQ822" si="8201">AC822*AC822</f>
        <v>0.000000009069431022</v>
      </c>
      <c r="AL822" s="20">
        <f t="shared" si="8201"/>
        <v>0.00000003623975067</v>
      </c>
      <c r="AM822" s="20">
        <f t="shared" si="8201"/>
        <v>0</v>
      </c>
      <c r="AN822" s="20">
        <f t="shared" si="8201"/>
        <v>0.000009650389613</v>
      </c>
      <c r="AO822" s="20">
        <f t="shared" si="8201"/>
        <v>0.000009767873078</v>
      </c>
      <c r="AP822" s="20">
        <f t="shared" si="8201"/>
        <v>0.000001115288527</v>
      </c>
      <c r="AQ822" s="20">
        <f t="shared" si="8201"/>
        <v>0.000001157310581</v>
      </c>
      <c r="AR822" s="20"/>
      <c r="AS822" s="20">
        <f t="shared" ref="AS822:AX822" si="8202">$AC822*AD822</f>
        <v>0.0000000181293662</v>
      </c>
      <c r="AT822" s="20">
        <f t="shared" si="8202"/>
        <v>0</v>
      </c>
      <c r="AU822" s="20">
        <f t="shared" si="8202"/>
        <v>-0.0000002958437813</v>
      </c>
      <c r="AV822" s="20">
        <f t="shared" si="8202"/>
        <v>-0.000000297639129</v>
      </c>
      <c r="AW822" s="20">
        <f t="shared" si="8202"/>
        <v>-0.0000001005735172</v>
      </c>
      <c r="AX822" s="20">
        <f t="shared" si="8202"/>
        <v>-0.0000001024507125</v>
      </c>
      <c r="AY822" s="20"/>
      <c r="AZ822" s="20">
        <f t="shared" ref="AZ822:BD822" si="8203">$AD822*AE822</f>
        <v>0</v>
      </c>
      <c r="BA822" s="20">
        <f t="shared" si="8203"/>
        <v>-0.0000005913778094</v>
      </c>
      <c r="BB822" s="20">
        <f t="shared" si="8203"/>
        <v>-0.000000594966625</v>
      </c>
      <c r="BC822" s="20">
        <f t="shared" si="8203"/>
        <v>-0.0000002010417323</v>
      </c>
      <c r="BD822" s="20">
        <f t="shared" si="8203"/>
        <v>-0.0000002047941574</v>
      </c>
      <c r="BE822" s="20"/>
      <c r="BF822" s="20">
        <f t="shared" ref="BF822:BI822" si="8204">$AE822*AF822</f>
        <v>0</v>
      </c>
      <c r="BG822" s="20">
        <f t="shared" si="8204"/>
        <v>0</v>
      </c>
      <c r="BH822" s="20">
        <f t="shared" si="8204"/>
        <v>0</v>
      </c>
      <c r="BI822" s="20">
        <f t="shared" si="8204"/>
        <v>0</v>
      </c>
      <c r="BJ822" s="20"/>
      <c r="BK822" s="20">
        <f t="shared" ref="BK822:BM822" si="8205">$AF822*AG822</f>
        <v>0.000009708953646</v>
      </c>
      <c r="BL822" s="20">
        <f t="shared" si="8205"/>
        <v>0.000003280696392</v>
      </c>
      <c r="BM822" s="20">
        <f t="shared" si="8205"/>
        <v>0.000003341930282</v>
      </c>
      <c r="BN822" s="20"/>
      <c r="BO822" s="20">
        <f t="shared" ref="BO822:BP822" si="8206">$AG822*AH822</f>
        <v>0.000003300605517</v>
      </c>
      <c r="BP822" s="20">
        <f t="shared" si="8206"/>
        <v>0.000003362211009</v>
      </c>
      <c r="BQ822" s="20"/>
      <c r="BR822" s="20">
        <f t="shared" si="27"/>
        <v>0.000001136105283</v>
      </c>
      <c r="BS822" s="20"/>
      <c r="BT822" s="20"/>
      <c r="BU822" s="20"/>
      <c r="BV822" s="20"/>
      <c r="BW822" s="20"/>
      <c r="BX822" s="20"/>
      <c r="BY822" s="20"/>
      <c r="BZ822" s="20"/>
      <c r="CA822" s="20"/>
      <c r="CB822" s="20"/>
      <c r="CC822" s="20"/>
      <c r="CD822" s="20"/>
      <c r="CE822" s="20"/>
      <c r="CF822" s="20"/>
      <c r="CG822" s="20"/>
      <c r="CH822" s="20"/>
      <c r="CI822" s="20"/>
      <c r="CJ822" s="20"/>
      <c r="CK822" s="20"/>
      <c r="CL822" s="20"/>
      <c r="CM822" s="20"/>
      <c r="CN822" s="20"/>
      <c r="CO822" s="20"/>
      <c r="CP822" s="20"/>
      <c r="CQ822" s="20"/>
      <c r="CR822" s="20"/>
      <c r="CS822" s="20"/>
      <c r="CT822" s="20"/>
      <c r="CU822" s="20"/>
      <c r="CV822" s="20"/>
      <c r="CW822" s="20"/>
      <c r="CX822" s="20"/>
      <c r="CY822" s="20"/>
      <c r="CZ822" s="20"/>
      <c r="DA822" s="20"/>
      <c r="DB822" s="20"/>
      <c r="DC822" s="20"/>
      <c r="DD822" s="20"/>
      <c r="DE822" s="20"/>
    </row>
    <row r="823" ht="15.75" customHeight="1">
      <c r="A823" s="86">
        <v>45343.0</v>
      </c>
      <c r="B823" s="490">
        <v>0.05</v>
      </c>
      <c r="C823" s="490">
        <v>0.0506</v>
      </c>
      <c r="D823" s="490">
        <v>0.0542</v>
      </c>
      <c r="E823" s="20">
        <v>0.0373</v>
      </c>
      <c r="F823" s="20">
        <v>0.03938</v>
      </c>
      <c r="G823" s="20">
        <v>0.01165</v>
      </c>
      <c r="H823" s="20">
        <v>0.0174</v>
      </c>
      <c r="I823" s="20" t="s">
        <v>185</v>
      </c>
      <c r="J823" s="20"/>
      <c r="K823" s="86">
        <v>45343.0</v>
      </c>
      <c r="L823" s="89">
        <v>0.9244</v>
      </c>
      <c r="M823" s="89">
        <v>150.31</v>
      </c>
      <c r="N823" s="20"/>
      <c r="O823" s="20"/>
      <c r="P823" s="20"/>
      <c r="Q823" s="20"/>
      <c r="R823" s="20"/>
      <c r="S823" s="86">
        <v>45343.0</v>
      </c>
      <c r="T823" s="20">
        <f t="shared" ref="T823:V823" si="8207">(1+B823)*1</f>
        <v>1.05</v>
      </c>
      <c r="U823" s="20">
        <f t="shared" si="8207"/>
        <v>1.0506</v>
      </c>
      <c r="V823" s="20">
        <f t="shared" si="8207"/>
        <v>1.0542</v>
      </c>
      <c r="W823" s="91">
        <f t="shared" ref="W823:X823" si="8208">(1+E823)*$L823</f>
        <v>0.95888012</v>
      </c>
      <c r="X823" s="91">
        <f t="shared" si="8208"/>
        <v>0.960802872</v>
      </c>
      <c r="Y823" s="91">
        <f t="shared" ref="Y823:Z823" si="8209">(1+G823)*$M823</f>
        <v>152.0611115</v>
      </c>
      <c r="Z823" s="91">
        <f t="shared" si="8209"/>
        <v>152.925394</v>
      </c>
      <c r="AA823" s="20"/>
      <c r="AB823" s="86">
        <v>45343.0</v>
      </c>
      <c r="AC823" s="92">
        <f t="shared" ref="AC823:AI823" si="8210">LN(T823/T822)</f>
        <v>-0.00009523356038</v>
      </c>
      <c r="AD823" s="92">
        <f t="shared" si="8210"/>
        <v>-0.00009517917487</v>
      </c>
      <c r="AE823" s="92">
        <f t="shared" si="8210"/>
        <v>0</v>
      </c>
      <c r="AF823" s="92">
        <f t="shared" si="8210"/>
        <v>-0.001002051674</v>
      </c>
      <c r="AG823" s="92">
        <f t="shared" si="8210"/>
        <v>-0.001001993799</v>
      </c>
      <c r="AH823" s="92">
        <f t="shared" si="8210"/>
        <v>0.001832366073</v>
      </c>
      <c r="AI823" s="92">
        <f t="shared" si="8210"/>
        <v>0.001793613409</v>
      </c>
      <c r="AJ823" s="20"/>
      <c r="AK823" s="20">
        <f t="shared" ref="AK823:AQ823" si="8211">AC823*AC823</f>
        <v>0.000000009069431022</v>
      </c>
      <c r="AL823" s="20">
        <f t="shared" si="8211"/>
        <v>0.000000009059075329</v>
      </c>
      <c r="AM823" s="20">
        <f t="shared" si="8211"/>
        <v>0</v>
      </c>
      <c r="AN823" s="20">
        <f t="shared" si="8211"/>
        <v>0.000001004107558</v>
      </c>
      <c r="AO823" s="20">
        <f t="shared" si="8211"/>
        <v>0.000001003991573</v>
      </c>
      <c r="AP823" s="20">
        <f t="shared" si="8211"/>
        <v>0.000003357565425</v>
      </c>
      <c r="AQ823" s="20">
        <f t="shared" si="8211"/>
        <v>0.000003217049061</v>
      </c>
      <c r="AR823" s="20"/>
      <c r="AS823" s="20">
        <f t="shared" ref="AS823:AX823" si="8212">$AC823*AD823</f>
        <v>0.000000009064251697</v>
      </c>
      <c r="AT823" s="20">
        <f t="shared" si="8212"/>
        <v>0</v>
      </c>
      <c r="AU823" s="20">
        <f t="shared" si="8212"/>
        <v>0.00000009542894863</v>
      </c>
      <c r="AV823" s="20">
        <f t="shared" si="8212"/>
        <v>0.00000009542343696</v>
      </c>
      <c r="AW823" s="20">
        <f t="shared" si="8212"/>
        <v>-0.000000174502745</v>
      </c>
      <c r="AX823" s="20">
        <f t="shared" si="8212"/>
        <v>-0.0000001708121909</v>
      </c>
      <c r="AY823" s="20"/>
      <c r="AZ823" s="20">
        <f t="shared" ref="AZ823:BD823" si="8213">$AD823*AE823</f>
        <v>0</v>
      </c>
      <c r="BA823" s="20">
        <f t="shared" si="8213"/>
        <v>0.00000009537445154</v>
      </c>
      <c r="BB823" s="20">
        <f t="shared" si="8213"/>
        <v>0.00000009536894302</v>
      </c>
      <c r="BC823" s="20">
        <f t="shared" si="8213"/>
        <v>-0.0000001744030909</v>
      </c>
      <c r="BD823" s="20">
        <f t="shared" si="8213"/>
        <v>-0.0000001707146443</v>
      </c>
      <c r="BE823" s="20"/>
      <c r="BF823" s="20">
        <f t="shared" ref="BF823:BI823" si="8214">$AE823*AF823</f>
        <v>0</v>
      </c>
      <c r="BG823" s="20">
        <f t="shared" si="8214"/>
        <v>0</v>
      </c>
      <c r="BH823" s="20">
        <f t="shared" si="8214"/>
        <v>0</v>
      </c>
      <c r="BI823" s="20">
        <f t="shared" si="8214"/>
        <v>0</v>
      </c>
      <c r="BJ823" s="20"/>
      <c r="BK823" s="20">
        <f t="shared" ref="BK823:BM823" si="8215">$AF823*AG823</f>
        <v>0.000001004049564</v>
      </c>
      <c r="BL823" s="20">
        <f t="shared" si="8215"/>
        <v>-0.000001836125491</v>
      </c>
      <c r="BM823" s="20">
        <f t="shared" si="8215"/>
        <v>-0.00000179729332</v>
      </c>
      <c r="BN823" s="20"/>
      <c r="BO823" s="20">
        <f t="shared" ref="BO823:BP823" si="8216">$AG823*AH823</f>
        <v>-0.000001836019443</v>
      </c>
      <c r="BP823" s="20">
        <f t="shared" si="8216"/>
        <v>-0.000001797189514</v>
      </c>
      <c r="BQ823" s="20"/>
      <c r="BR823" s="20">
        <f t="shared" si="27"/>
        <v>0.000003286556358</v>
      </c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/>
      <c r="CP823" s="20"/>
      <c r="CQ823" s="20"/>
      <c r="CR823" s="20"/>
      <c r="CS823" s="20"/>
      <c r="CT823" s="20"/>
      <c r="CU823" s="20"/>
      <c r="CV823" s="20"/>
      <c r="CW823" s="20"/>
      <c r="CX823" s="20"/>
      <c r="CY823" s="20"/>
      <c r="CZ823" s="20"/>
      <c r="DA823" s="20"/>
      <c r="DB823" s="20"/>
      <c r="DC823" s="20"/>
      <c r="DD823" s="20"/>
      <c r="DE823" s="20"/>
    </row>
    <row r="824" ht="15.75" customHeight="1">
      <c r="A824" s="86">
        <v>45344.0</v>
      </c>
      <c r="B824" s="490">
        <v>0.0501</v>
      </c>
      <c r="C824" s="490">
        <v>0.0508</v>
      </c>
      <c r="D824" s="490">
        <v>0.054299999999999994</v>
      </c>
      <c r="E824" s="20">
        <v>0.0375</v>
      </c>
      <c r="F824" s="20">
        <v>0.03947</v>
      </c>
      <c r="G824" s="20">
        <v>0.01161</v>
      </c>
      <c r="H824" s="20">
        <v>0.01727</v>
      </c>
      <c r="I824" s="20" t="s">
        <v>185</v>
      </c>
      <c r="J824" s="20"/>
      <c r="K824" s="86">
        <v>45344.0</v>
      </c>
      <c r="L824" s="89">
        <v>0.9241</v>
      </c>
      <c r="M824" s="89">
        <v>150.54</v>
      </c>
      <c r="N824" s="20"/>
      <c r="O824" s="20"/>
      <c r="P824" s="20"/>
      <c r="Q824" s="20"/>
      <c r="R824" s="20"/>
      <c r="S824" s="86">
        <v>45344.0</v>
      </c>
      <c r="T824" s="20">
        <f t="shared" ref="T824:V824" si="8217">(1+B824)*1</f>
        <v>1.0501</v>
      </c>
      <c r="U824" s="20">
        <f t="shared" si="8217"/>
        <v>1.0508</v>
      </c>
      <c r="V824" s="20">
        <f t="shared" si="8217"/>
        <v>1.0543</v>
      </c>
      <c r="W824" s="91">
        <f t="shared" ref="W824:X824" si="8218">(1+E824)*$L824</f>
        <v>0.95875375</v>
      </c>
      <c r="X824" s="91">
        <f t="shared" si="8218"/>
        <v>0.960574227</v>
      </c>
      <c r="Y824" s="91">
        <f t="shared" ref="Y824:Z824" si="8219">(1+G824)*$M824</f>
        <v>152.2877694</v>
      </c>
      <c r="Z824" s="91">
        <f t="shared" si="8219"/>
        <v>153.1398258</v>
      </c>
      <c r="AA824" s="20"/>
      <c r="AB824" s="86">
        <v>45344.0</v>
      </c>
      <c r="AC824" s="92">
        <f t="shared" ref="AC824:AI824" si="8220">LN(T824/T823)</f>
        <v>0.00009523356038</v>
      </c>
      <c r="AD824" s="92">
        <f t="shared" si="8220"/>
        <v>0.0001903492915</v>
      </c>
      <c r="AE824" s="92">
        <f t="shared" si="8220"/>
        <v>0.0000948541618</v>
      </c>
      <c r="AF824" s="92">
        <f t="shared" si="8220"/>
        <v>-0.0001317978392</v>
      </c>
      <c r="AG824" s="92">
        <f t="shared" si="8220"/>
        <v>-0.0002380011724</v>
      </c>
      <c r="AH824" s="92">
        <f t="shared" si="8220"/>
        <v>0.001489461313</v>
      </c>
      <c r="AI824" s="92">
        <f t="shared" si="8220"/>
        <v>0.001401216611</v>
      </c>
      <c r="AJ824" s="20"/>
      <c r="AK824" s="20">
        <f t="shared" ref="AK824:AQ824" si="8221">AC824*AC824</f>
        <v>0.000000009069431022</v>
      </c>
      <c r="AL824" s="20">
        <f t="shared" si="8221"/>
        <v>0.00000003623285278</v>
      </c>
      <c r="AM824" s="20">
        <f t="shared" si="8221"/>
        <v>0.00000000899731201</v>
      </c>
      <c r="AN824" s="20">
        <f t="shared" si="8221"/>
        <v>0.00000001737067041</v>
      </c>
      <c r="AO824" s="20">
        <f t="shared" si="8221"/>
        <v>0.00000005664455806</v>
      </c>
      <c r="AP824" s="20">
        <f t="shared" si="8221"/>
        <v>0.000002218495003</v>
      </c>
      <c r="AQ824" s="20">
        <f t="shared" si="8221"/>
        <v>0.000001963407992</v>
      </c>
      <c r="AR824" s="20"/>
      <c r="AS824" s="20">
        <f t="shared" ref="AS824:AX824" si="8222">$AC824*AD824</f>
        <v>0.00000001812764075</v>
      </c>
      <c r="AT824" s="20">
        <f t="shared" si="8222"/>
        <v>0.000000009033299545</v>
      </c>
      <c r="AU824" s="20">
        <f t="shared" si="8222"/>
        <v>-0.00000001255157747</v>
      </c>
      <c r="AV824" s="20">
        <f t="shared" si="8222"/>
        <v>-0.00000002266569902</v>
      </c>
      <c r="AW824" s="20">
        <f t="shared" si="8222"/>
        <v>0.0000001418467039</v>
      </c>
      <c r="AX824" s="20">
        <f t="shared" si="8222"/>
        <v>0.0000001334428468</v>
      </c>
      <c r="AY824" s="20"/>
      <c r="AZ824" s="20">
        <f t="shared" ref="AZ824:BD824" si="8223">$AD824*AE824</f>
        <v>0.0000000180554225</v>
      </c>
      <c r="BA824" s="20">
        <f t="shared" si="8223"/>
        <v>-0.00000002508762531</v>
      </c>
      <c r="BB824" s="20">
        <f t="shared" si="8223"/>
        <v>-0.00000004530335455</v>
      </c>
      <c r="BC824" s="20">
        <f t="shared" si="8223"/>
        <v>0.0000002835179057</v>
      </c>
      <c r="BD824" s="20">
        <f t="shared" si="8223"/>
        <v>0.0000002667205893</v>
      </c>
      <c r="BE824" s="20"/>
      <c r="BF824" s="20">
        <f t="shared" ref="BF824:BI824" si="8224">$AE824*AF824</f>
        <v>-0.00000001250157356</v>
      </c>
      <c r="BG824" s="20">
        <f t="shared" si="8224"/>
        <v>-0.00000002257540171</v>
      </c>
      <c r="BH824" s="20">
        <f t="shared" si="8224"/>
        <v>0.0000001412816044</v>
      </c>
      <c r="BI824" s="20">
        <f t="shared" si="8224"/>
        <v>0.0000001329112272</v>
      </c>
      <c r="BJ824" s="20"/>
      <c r="BK824" s="20">
        <f t="shared" ref="BK824:BM824" si="8225">$AF824*AG824</f>
        <v>0.00000003136804024</v>
      </c>
      <c r="BL824" s="20">
        <f t="shared" si="8225"/>
        <v>-0.0000001963077826</v>
      </c>
      <c r="BM824" s="20">
        <f t="shared" si="8225"/>
        <v>-0.0000001846773216</v>
      </c>
      <c r="BN824" s="20"/>
      <c r="BO824" s="20">
        <f t="shared" ref="BO824:BP824" si="8226">$AG824*AH824</f>
        <v>-0.0000003544935388</v>
      </c>
      <c r="BP824" s="20">
        <f t="shared" si="8226"/>
        <v>-0.0000003334911963</v>
      </c>
      <c r="BQ824" s="20"/>
      <c r="BR824" s="20">
        <f t="shared" si="27"/>
        <v>0.000002087057934</v>
      </c>
      <c r="BS824" s="20"/>
      <c r="BT824" s="20"/>
      <c r="BU824" s="20"/>
      <c r="BV824" s="20"/>
      <c r="BW824" s="20"/>
      <c r="BX824" s="20"/>
      <c r="BY824" s="20"/>
      <c r="BZ824" s="20"/>
      <c r="CA824" s="20"/>
      <c r="CB824" s="20"/>
      <c r="CC824" s="20"/>
      <c r="CD824" s="20"/>
      <c r="CE824" s="20"/>
      <c r="CF824" s="20"/>
      <c r="CG824" s="20"/>
      <c r="CH824" s="20"/>
      <c r="CI824" s="20"/>
      <c r="CJ824" s="20"/>
      <c r="CK824" s="20"/>
      <c r="CL824" s="20"/>
      <c r="CM824" s="20"/>
      <c r="CN824" s="20"/>
      <c r="CO824" s="20"/>
      <c r="CP824" s="20"/>
      <c r="CQ824" s="20"/>
      <c r="CR824" s="20"/>
      <c r="CS824" s="20"/>
      <c r="CT824" s="20"/>
      <c r="CU824" s="20"/>
      <c r="CV824" s="20"/>
      <c r="CW824" s="20"/>
      <c r="CX824" s="20"/>
      <c r="CY824" s="20"/>
      <c r="CZ824" s="20"/>
      <c r="DA824" s="20"/>
      <c r="DB824" s="20"/>
      <c r="DC824" s="20"/>
      <c r="DD824" s="20"/>
      <c r="DE824" s="20"/>
    </row>
    <row r="825" ht="15.75" customHeight="1">
      <c r="A825" s="86">
        <v>45345.0</v>
      </c>
      <c r="B825" s="490">
        <v>0.050199999999999995</v>
      </c>
      <c r="C825" s="490">
        <v>0.0509</v>
      </c>
      <c r="D825" s="490">
        <v>0.054400000000000004</v>
      </c>
      <c r="E825" s="20">
        <v>0.03754</v>
      </c>
      <c r="F825" s="20">
        <v>0.03949</v>
      </c>
      <c r="G825" s="20">
        <v>0.01161</v>
      </c>
      <c r="H825" s="20">
        <v>0.01727</v>
      </c>
      <c r="I825" s="20" t="s">
        <v>185</v>
      </c>
      <c r="J825" s="20"/>
      <c r="K825" s="86">
        <v>45345.0</v>
      </c>
      <c r="L825" s="89">
        <v>0.9247</v>
      </c>
      <c r="M825" s="89">
        <v>150.57</v>
      </c>
      <c r="N825" s="20"/>
      <c r="O825" s="20"/>
      <c r="P825" s="20"/>
      <c r="Q825" s="20"/>
      <c r="R825" s="20"/>
      <c r="S825" s="86">
        <v>45345.0</v>
      </c>
      <c r="T825" s="20">
        <f t="shared" ref="T825:V825" si="8227">(1+B825)*1</f>
        <v>1.0502</v>
      </c>
      <c r="U825" s="20">
        <f t="shared" si="8227"/>
        <v>1.0509</v>
      </c>
      <c r="V825" s="20">
        <f t="shared" si="8227"/>
        <v>1.0544</v>
      </c>
      <c r="W825" s="91">
        <f t="shared" ref="W825:X825" si="8228">(1+E825)*$L825</f>
        <v>0.959413238</v>
      </c>
      <c r="X825" s="91">
        <f t="shared" si="8228"/>
        <v>0.961216403</v>
      </c>
      <c r="Y825" s="91">
        <f t="shared" ref="Y825:Z825" si="8229">(1+G825)*$M825</f>
        <v>152.3181177</v>
      </c>
      <c r="Z825" s="91">
        <f t="shared" si="8229"/>
        <v>153.1703439</v>
      </c>
      <c r="AA825" s="20"/>
      <c r="AB825" s="86">
        <v>45345.0</v>
      </c>
      <c r="AC825" s="92">
        <f t="shared" ref="AC825:AI825" si="8230">LN(T825/T824)</f>
        <v>0.00009522449181</v>
      </c>
      <c r="AD825" s="92">
        <f t="shared" si="8230"/>
        <v>0.00009516106017</v>
      </c>
      <c r="AE825" s="92">
        <f t="shared" si="8230"/>
        <v>0.00009484516534</v>
      </c>
      <c r="AF825" s="92">
        <f t="shared" si="8230"/>
        <v>0.0006876231633</v>
      </c>
      <c r="AG825" s="92">
        <f t="shared" si="8230"/>
        <v>0.000668310079</v>
      </c>
      <c r="AH825" s="92">
        <f t="shared" si="8230"/>
        <v>0.0001992627286</v>
      </c>
      <c r="AI825" s="92">
        <f t="shared" si="8230"/>
        <v>0.0001992627286</v>
      </c>
      <c r="AJ825" s="20"/>
      <c r="AK825" s="20">
        <f t="shared" ref="AK825:AQ825" si="8231">AC825*AC825</f>
        <v>0.000000009067703841</v>
      </c>
      <c r="AL825" s="20">
        <f t="shared" si="8231"/>
        <v>0.000000009055627372</v>
      </c>
      <c r="AM825" s="20">
        <f t="shared" si="8231"/>
        <v>0.000000008995605388</v>
      </c>
      <c r="AN825" s="20">
        <f t="shared" si="8231"/>
        <v>0.0000004728256147</v>
      </c>
      <c r="AO825" s="20">
        <f t="shared" si="8231"/>
        <v>0.0000004466383617</v>
      </c>
      <c r="AP825" s="20">
        <f t="shared" si="8231"/>
        <v>0.000000039705635</v>
      </c>
      <c r="AQ825" s="20">
        <f t="shared" si="8231"/>
        <v>0.000000039705635</v>
      </c>
      <c r="AR825" s="20"/>
      <c r="AS825" s="20">
        <f t="shared" ref="AS825:AX825" si="8232">$AC825*AD825</f>
        <v>0.000000009061663595</v>
      </c>
      <c r="AT825" s="20">
        <f t="shared" si="8232"/>
        <v>0.00000000903158267</v>
      </c>
      <c r="AU825" s="20">
        <f t="shared" si="8232"/>
        <v>0.00000006547856628</v>
      </c>
      <c r="AV825" s="20">
        <f t="shared" si="8232"/>
        <v>0.00000006363948765</v>
      </c>
      <c r="AW825" s="20">
        <f t="shared" si="8232"/>
        <v>0.00000001897469206</v>
      </c>
      <c r="AX825" s="20">
        <f t="shared" si="8232"/>
        <v>0.00000001897469206</v>
      </c>
      <c r="AY825" s="20"/>
      <c r="AZ825" s="20">
        <f t="shared" ref="AZ825:BD825" si="8233">$AD825*AE825</f>
        <v>0.000000009025566485</v>
      </c>
      <c r="BA825" s="20">
        <f t="shared" si="8233"/>
        <v>0.00000006543494921</v>
      </c>
      <c r="BB825" s="20">
        <f t="shared" si="8233"/>
        <v>0.00000006359709564</v>
      </c>
      <c r="BC825" s="20">
        <f t="shared" si="8233"/>
        <v>0.0000000189620525</v>
      </c>
      <c r="BD825" s="20">
        <f t="shared" si="8233"/>
        <v>0.0000000189620525</v>
      </c>
      <c r="BE825" s="20"/>
      <c r="BF825" s="20">
        <f t="shared" ref="BF825:BI825" si="8234">$AE825*AF825</f>
        <v>0.00000006521773261</v>
      </c>
      <c r="BG825" s="20">
        <f t="shared" si="8234"/>
        <v>0.00000006338597994</v>
      </c>
      <c r="BH825" s="20">
        <f t="shared" si="8234"/>
        <v>0.00000001889910644</v>
      </c>
      <c r="BI825" s="20">
        <f t="shared" si="8234"/>
        <v>0.00000001889910644</v>
      </c>
      <c r="BJ825" s="20"/>
      <c r="BK825" s="20">
        <f t="shared" ref="BK825:BM825" si="8235">$AF825*AG825</f>
        <v>0.0000004595454906</v>
      </c>
      <c r="BL825" s="20">
        <f t="shared" si="8235"/>
        <v>0.0000001370176677</v>
      </c>
      <c r="BM825" s="20">
        <f t="shared" si="8235"/>
        <v>0.0000001370176677</v>
      </c>
      <c r="BN825" s="20"/>
      <c r="BO825" s="20">
        <f t="shared" ref="BO825:BP825" si="8236">$AG825*AH825</f>
        <v>0.0000001331692899</v>
      </c>
      <c r="BP825" s="20">
        <f t="shared" si="8236"/>
        <v>0.0000001331692899</v>
      </c>
      <c r="BQ825" s="20"/>
      <c r="BR825" s="20">
        <f t="shared" si="27"/>
        <v>0.000000039705635</v>
      </c>
      <c r="BS825" s="20"/>
      <c r="BT825" s="20"/>
      <c r="BU825" s="20"/>
      <c r="BV825" s="20"/>
      <c r="BW825" s="20"/>
      <c r="BX825" s="20"/>
      <c r="BY825" s="20"/>
      <c r="BZ825" s="20"/>
      <c r="CA825" s="20"/>
      <c r="CB825" s="20"/>
      <c r="CC825" s="20"/>
      <c r="CD825" s="20"/>
      <c r="CE825" s="20"/>
      <c r="CF825" s="20"/>
      <c r="CG825" s="20"/>
      <c r="CH825" s="20"/>
      <c r="CI825" s="20"/>
      <c r="CJ825" s="20"/>
      <c r="CK825" s="20"/>
      <c r="CL825" s="20"/>
      <c r="CM825" s="20"/>
      <c r="CN825" s="20"/>
      <c r="CO825" s="20"/>
      <c r="CP825" s="20"/>
      <c r="CQ825" s="20"/>
      <c r="CR825" s="20"/>
      <c r="CS825" s="20"/>
      <c r="CT825" s="20"/>
      <c r="CU825" s="20"/>
      <c r="CV825" s="20"/>
      <c r="CW825" s="20"/>
      <c r="CX825" s="20"/>
      <c r="CY825" s="20"/>
      <c r="CZ825" s="20"/>
      <c r="DA825" s="20"/>
      <c r="DB825" s="20"/>
      <c r="DC825" s="20"/>
      <c r="DD825" s="20"/>
      <c r="DE825" s="20"/>
    </row>
    <row r="826" ht="15.75" customHeight="1">
      <c r="A826" s="86">
        <v>45348.0</v>
      </c>
      <c r="B826" s="490">
        <v>0.049800000000000004</v>
      </c>
      <c r="C826" s="490">
        <v>0.050300000000000004</v>
      </c>
      <c r="D826" s="490">
        <v>0.0536</v>
      </c>
      <c r="E826" s="20">
        <v>0.03726</v>
      </c>
      <c r="F826" s="20">
        <v>0.03919</v>
      </c>
      <c r="G826" s="20">
        <v>0.01141</v>
      </c>
      <c r="H826" s="20">
        <v>0.01699</v>
      </c>
      <c r="I826" s="20" t="s">
        <v>185</v>
      </c>
      <c r="J826" s="20"/>
      <c r="K826" s="86">
        <v>45348.0</v>
      </c>
      <c r="L826" s="89">
        <v>0.9216</v>
      </c>
      <c r="M826" s="89">
        <v>150.72</v>
      </c>
      <c r="N826" s="20"/>
      <c r="O826" s="20"/>
      <c r="P826" s="20"/>
      <c r="Q826" s="20"/>
      <c r="R826" s="20"/>
      <c r="S826" s="86">
        <v>45348.0</v>
      </c>
      <c r="T826" s="20">
        <f t="shared" ref="T826:V826" si="8237">(1+B826)*1</f>
        <v>1.0498</v>
      </c>
      <c r="U826" s="20">
        <f t="shared" si="8237"/>
        <v>1.0503</v>
      </c>
      <c r="V826" s="20">
        <f t="shared" si="8237"/>
        <v>1.0536</v>
      </c>
      <c r="W826" s="91">
        <f t="shared" ref="W826:X826" si="8238">(1+E826)*$L826</f>
        <v>0.955938816</v>
      </c>
      <c r="X826" s="91">
        <f t="shared" si="8238"/>
        <v>0.957717504</v>
      </c>
      <c r="Y826" s="91">
        <f t="shared" ref="Y826:Z826" si="8239">(1+G826)*$M826</f>
        <v>152.4397152</v>
      </c>
      <c r="Z826" s="91">
        <f t="shared" si="8239"/>
        <v>153.2807328</v>
      </c>
      <c r="AA826" s="20"/>
      <c r="AB826" s="86">
        <v>45348.0</v>
      </c>
      <c r="AC826" s="92">
        <f t="shared" ref="AC826:AI826" si="8240">LN(T826/T825)</f>
        <v>-0.0003809523856</v>
      </c>
      <c r="AD826" s="92">
        <f t="shared" si="8240"/>
        <v>-0.0005711022428</v>
      </c>
      <c r="AE826" s="92">
        <f t="shared" si="8240"/>
        <v>-0.0007590133192</v>
      </c>
      <c r="AF826" s="92">
        <f t="shared" si="8240"/>
        <v>-0.003627976177</v>
      </c>
      <c r="AG826" s="92">
        <f t="shared" si="8240"/>
        <v>-0.003646715361</v>
      </c>
      <c r="AH826" s="92">
        <f t="shared" si="8240"/>
        <v>0.0007979942979</v>
      </c>
      <c r="AI826" s="92">
        <f t="shared" si="8240"/>
        <v>0.0007204341128</v>
      </c>
      <c r="AJ826" s="20"/>
      <c r="AK826" s="20">
        <f t="shared" ref="AK826:AQ826" si="8241">AC826*AC826</f>
        <v>0.0000001451247201</v>
      </c>
      <c r="AL826" s="20">
        <f t="shared" si="8241"/>
        <v>0.0000003261577718</v>
      </c>
      <c r="AM826" s="20">
        <f t="shared" si="8241"/>
        <v>0.0000005761012187</v>
      </c>
      <c r="AN826" s="20">
        <f t="shared" si="8241"/>
        <v>0.00001316221114</v>
      </c>
      <c r="AO826" s="20">
        <f t="shared" si="8241"/>
        <v>0.00001329853292</v>
      </c>
      <c r="AP826" s="20">
        <f t="shared" si="8241"/>
        <v>0.0000006367948995</v>
      </c>
      <c r="AQ826" s="20">
        <f t="shared" si="8241"/>
        <v>0.0000005190253108</v>
      </c>
      <c r="AR826" s="20"/>
      <c r="AS826" s="20">
        <f t="shared" ref="AS826:AX826" si="8242">$AC826*AD826</f>
        <v>0.0000002175627618</v>
      </c>
      <c r="AT826" s="20">
        <f t="shared" si="8242"/>
        <v>0.0000002891479346</v>
      </c>
      <c r="AU826" s="20">
        <f t="shared" si="8242"/>
        <v>0.000001382086179</v>
      </c>
      <c r="AV826" s="20">
        <f t="shared" si="8242"/>
        <v>0.000001389224916</v>
      </c>
      <c r="AW826" s="20">
        <f t="shared" si="8242"/>
        <v>-0.0000003039978315</v>
      </c>
      <c r="AX826" s="20">
        <f t="shared" si="8242"/>
        <v>-0.0000002744510939</v>
      </c>
      <c r="AY826" s="20"/>
      <c r="AZ826" s="20">
        <f t="shared" ref="AZ826:BD826" si="8243">$AD826*AE826</f>
        <v>0.0000004334742089</v>
      </c>
      <c r="BA826" s="20">
        <f t="shared" si="8243"/>
        <v>0.000002071945331</v>
      </c>
      <c r="BB826" s="20">
        <f t="shared" si="8243"/>
        <v>0.000002082647321</v>
      </c>
      <c r="BC826" s="20">
        <f t="shared" si="8243"/>
        <v>-0.0000004557363333</v>
      </c>
      <c r="BD826" s="20">
        <f t="shared" si="8243"/>
        <v>-0.0000004114415376</v>
      </c>
      <c r="BE826" s="20"/>
      <c r="BF826" s="20">
        <f t="shared" ref="BF826:BI826" si="8244">$AE826*AF826</f>
        <v>0.00000275368224</v>
      </c>
      <c r="BG826" s="20">
        <f t="shared" si="8244"/>
        <v>0.00000276790553</v>
      </c>
      <c r="BH826" s="20">
        <f t="shared" si="8244"/>
        <v>-0.0000006056883008</v>
      </c>
      <c r="BI826" s="20">
        <f t="shared" si="8244"/>
        <v>-0.0000005468190872</v>
      </c>
      <c r="BJ826" s="20"/>
      <c r="BK826" s="20">
        <f t="shared" ref="BK826:BM826" si="8245">$AF826*AG826</f>
        <v>0.00001323019645</v>
      </c>
      <c r="BL826" s="20">
        <f t="shared" si="8245"/>
        <v>-0.000002895104302</v>
      </c>
      <c r="BM826" s="20">
        <f t="shared" si="8245"/>
        <v>-0.000002613717798</v>
      </c>
      <c r="BN826" s="20"/>
      <c r="BO826" s="20">
        <f t="shared" ref="BO826:BP826" si="8246">$AG826*AH826</f>
        <v>-0.000002910058064</v>
      </c>
      <c r="BP826" s="20">
        <f t="shared" si="8246"/>
        <v>-0.000002627218145</v>
      </c>
      <c r="BQ826" s="20"/>
      <c r="BR826" s="20">
        <f t="shared" si="27"/>
        <v>0.000000574902314</v>
      </c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/>
      <c r="CP826" s="20"/>
      <c r="CQ826" s="20"/>
      <c r="CR826" s="20"/>
      <c r="CS826" s="20"/>
      <c r="CT826" s="20"/>
      <c r="CU826" s="20"/>
      <c r="CV826" s="20"/>
      <c r="CW826" s="20"/>
      <c r="CX826" s="20"/>
      <c r="CY826" s="20"/>
      <c r="CZ826" s="20"/>
      <c r="DA826" s="20"/>
      <c r="DB826" s="20"/>
      <c r="DC826" s="20"/>
      <c r="DD826" s="20"/>
      <c r="DE826" s="20"/>
    </row>
    <row r="827" ht="15.75" customHeight="1">
      <c r="A827" s="86">
        <v>45349.0</v>
      </c>
      <c r="B827" s="490">
        <v>0.0501</v>
      </c>
      <c r="C827" s="490">
        <v>0.0507</v>
      </c>
      <c r="D827" s="490">
        <v>0.0538</v>
      </c>
      <c r="E827" s="20">
        <v>0.03743</v>
      </c>
      <c r="F827" s="20">
        <v>0.03931</v>
      </c>
      <c r="G827" s="20">
        <v>0.011430000000000001</v>
      </c>
      <c r="H827" s="20">
        <v>0.01697</v>
      </c>
      <c r="I827" s="20" t="s">
        <v>185</v>
      </c>
      <c r="J827" s="20"/>
      <c r="K827" s="86">
        <v>45349.0</v>
      </c>
      <c r="L827" s="89">
        <v>0.9222</v>
      </c>
      <c r="M827" s="89">
        <v>150.53</v>
      </c>
      <c r="N827" s="20"/>
      <c r="O827" s="20"/>
      <c r="P827" s="20"/>
      <c r="Q827" s="20"/>
      <c r="R827" s="20"/>
      <c r="S827" s="86">
        <v>45349.0</v>
      </c>
      <c r="T827" s="20">
        <f t="shared" ref="T827:V827" si="8247">(1+B827)*1</f>
        <v>1.0501</v>
      </c>
      <c r="U827" s="20">
        <f t="shared" si="8247"/>
        <v>1.0507</v>
      </c>
      <c r="V827" s="20">
        <f t="shared" si="8247"/>
        <v>1.0538</v>
      </c>
      <c r="W827" s="91">
        <f t="shared" ref="W827:X827" si="8248">(1+E827)*$L827</f>
        <v>0.956717946</v>
      </c>
      <c r="X827" s="91">
        <f t="shared" si="8248"/>
        <v>0.958451682</v>
      </c>
      <c r="Y827" s="91">
        <f t="shared" ref="Y827:Z827" si="8249">(1+G827)*$M827</f>
        <v>152.2505579</v>
      </c>
      <c r="Z827" s="91">
        <f t="shared" si="8249"/>
        <v>153.0844941</v>
      </c>
      <c r="AA827" s="20"/>
      <c r="AB827" s="86">
        <v>45349.0</v>
      </c>
      <c r="AC827" s="92">
        <f t="shared" ref="AC827:AI827" si="8250">LN(T827/T826)</f>
        <v>0.0002857278937</v>
      </c>
      <c r="AD827" s="92">
        <f t="shared" si="8250"/>
        <v>0.000380771066</v>
      </c>
      <c r="AE827" s="92">
        <f t="shared" si="8250"/>
        <v>0.0001898073461</v>
      </c>
      <c r="AF827" s="92">
        <f t="shared" si="8250"/>
        <v>0.0008147097363</v>
      </c>
      <c r="AG827" s="92">
        <f t="shared" si="8250"/>
        <v>0.0007662977166</v>
      </c>
      <c r="AH827" s="92">
        <f t="shared" si="8250"/>
        <v>-0.001241636777</v>
      </c>
      <c r="AI827" s="92">
        <f t="shared" si="8250"/>
        <v>-0.001281077026</v>
      </c>
      <c r="AJ827" s="20"/>
      <c r="AK827" s="20">
        <f t="shared" ref="AK827:AQ827" si="8251">AC827*AC827</f>
        <v>0.00000008164042927</v>
      </c>
      <c r="AL827" s="20">
        <f t="shared" si="8251"/>
        <v>0.0000001449866047</v>
      </c>
      <c r="AM827" s="20">
        <f t="shared" si="8251"/>
        <v>0.00000003602682864</v>
      </c>
      <c r="AN827" s="20">
        <f t="shared" si="8251"/>
        <v>0.0000006637519544</v>
      </c>
      <c r="AO827" s="20">
        <f t="shared" si="8251"/>
        <v>0.0000005872121905</v>
      </c>
      <c r="AP827" s="20">
        <f t="shared" si="8251"/>
        <v>0.000001541661885</v>
      </c>
      <c r="AQ827" s="20">
        <f t="shared" si="8251"/>
        <v>0.000001641158346</v>
      </c>
      <c r="AR827" s="20"/>
      <c r="AS827" s="20">
        <f t="shared" ref="AS827:AX827" si="8252">$AC827*AD827</f>
        <v>0.0000001087969147</v>
      </c>
      <c r="AT827" s="20">
        <f t="shared" si="8252"/>
        <v>0.00000005423325322</v>
      </c>
      <c r="AU827" s="20">
        <f t="shared" si="8252"/>
        <v>0.000000232785297</v>
      </c>
      <c r="AV827" s="20">
        <f t="shared" si="8252"/>
        <v>0.0000002189526325</v>
      </c>
      <c r="AW827" s="20">
        <f t="shared" si="8252"/>
        <v>-0.000000354770261</v>
      </c>
      <c r="AX827" s="20">
        <f t="shared" si="8252"/>
        <v>-0.0000003660394403</v>
      </c>
      <c r="AY827" s="20"/>
      <c r="AZ827" s="20">
        <f t="shared" ref="AZ827:BD827" si="8253">$AD827*AE827</f>
        <v>0.00000007227314551</v>
      </c>
      <c r="BA827" s="20">
        <f t="shared" si="8253"/>
        <v>0.0000003102178948</v>
      </c>
      <c r="BB827" s="20">
        <f t="shared" si="8253"/>
        <v>0.0000002917839984</v>
      </c>
      <c r="BC827" s="20">
        <f t="shared" si="8253"/>
        <v>-0.0000004727793591</v>
      </c>
      <c r="BD827" s="20">
        <f t="shared" si="8253"/>
        <v>-0.0000004877970647</v>
      </c>
      <c r="BE827" s="20"/>
      <c r="BF827" s="20">
        <f t="shared" ref="BF827:BI827" si="8254">$AE827*AF827</f>
        <v>0.0000001546378929</v>
      </c>
      <c r="BG827" s="20">
        <f t="shared" si="8254"/>
        <v>0.0000001454489359</v>
      </c>
      <c r="BH827" s="20">
        <f t="shared" si="8254"/>
        <v>-0.0000002356717814</v>
      </c>
      <c r="BI827" s="20">
        <f t="shared" si="8254"/>
        <v>-0.0000002431578304</v>
      </c>
      <c r="BJ827" s="20"/>
      <c r="BK827" s="20">
        <f t="shared" ref="BK827:BM827" si="8255">$AF827*AG827</f>
        <v>0.0000006243102106</v>
      </c>
      <c r="BL827" s="20">
        <f t="shared" si="8255"/>
        <v>-0.000001011573571</v>
      </c>
      <c r="BM827" s="20">
        <f t="shared" si="8255"/>
        <v>-0.000001043705926</v>
      </c>
      <c r="BN827" s="20"/>
      <c r="BO827" s="20">
        <f t="shared" ref="BO827:BP827" si="8256">$AG827*AH827</f>
        <v>-0.0000009514634269</v>
      </c>
      <c r="BP827" s="20">
        <f t="shared" si="8256"/>
        <v>-0.0000009816863996</v>
      </c>
      <c r="BQ827" s="20"/>
      <c r="BR827" s="20">
        <f t="shared" si="27"/>
        <v>0.000001590632349</v>
      </c>
      <c r="BS827" s="20"/>
      <c r="BT827" s="20"/>
      <c r="BU827" s="20"/>
      <c r="BV827" s="20"/>
      <c r="BW827" s="20"/>
      <c r="BX827" s="20"/>
      <c r="BY827" s="20"/>
      <c r="BZ827" s="20"/>
      <c r="CA827" s="20"/>
      <c r="CB827" s="20"/>
      <c r="CC827" s="20"/>
      <c r="CD827" s="20"/>
      <c r="CE827" s="20"/>
      <c r="CF827" s="20"/>
      <c r="CG827" s="20"/>
      <c r="CH827" s="20"/>
      <c r="CI827" s="20"/>
      <c r="CJ827" s="20"/>
      <c r="CK827" s="20"/>
      <c r="CL827" s="20"/>
      <c r="CM827" s="20"/>
      <c r="CN827" s="20"/>
      <c r="CO827" s="20"/>
      <c r="CP827" s="20"/>
      <c r="CQ827" s="20"/>
      <c r="CR827" s="20"/>
      <c r="CS827" s="20"/>
      <c r="CT827" s="20"/>
      <c r="CU827" s="20"/>
      <c r="CV827" s="20"/>
      <c r="CW827" s="20"/>
      <c r="CX827" s="20"/>
      <c r="CY827" s="20"/>
      <c r="CZ827" s="20"/>
      <c r="DA827" s="20"/>
      <c r="DB827" s="20"/>
      <c r="DC827" s="20"/>
      <c r="DD827" s="20"/>
      <c r="DE827" s="20"/>
    </row>
    <row r="828" ht="15.75" customHeight="1">
      <c r="A828" s="86">
        <v>45350.0</v>
      </c>
      <c r="B828" s="490">
        <v>0.050199999999999995</v>
      </c>
      <c r="C828" s="490">
        <v>0.0509</v>
      </c>
      <c r="D828" s="490">
        <v>0.054000000000000006</v>
      </c>
      <c r="E828" s="20">
        <v>0.03751</v>
      </c>
      <c r="F828" s="20">
        <v>0.03934</v>
      </c>
      <c r="G828" s="20">
        <v>0.01146</v>
      </c>
      <c r="H828" s="20">
        <v>0.01699</v>
      </c>
      <c r="I828" s="20" t="s">
        <v>185</v>
      </c>
      <c r="J828" s="20"/>
      <c r="K828" s="86">
        <v>45350.0</v>
      </c>
      <c r="L828" s="89">
        <v>0.9228</v>
      </c>
      <c r="M828" s="89">
        <v>150.71</v>
      </c>
      <c r="N828" s="20"/>
      <c r="O828" s="20"/>
      <c r="P828" s="20"/>
      <c r="Q828" s="20"/>
      <c r="R828" s="20"/>
      <c r="S828" s="86">
        <v>45350.0</v>
      </c>
      <c r="T828" s="20">
        <f t="shared" ref="T828:V828" si="8257">(1+B828)*1</f>
        <v>1.0502</v>
      </c>
      <c r="U828" s="20">
        <f t="shared" si="8257"/>
        <v>1.0509</v>
      </c>
      <c r="V828" s="20">
        <f t="shared" si="8257"/>
        <v>1.054</v>
      </c>
      <c r="W828" s="91">
        <f t="shared" ref="W828:X828" si="8258">(1+E828)*$L828</f>
        <v>0.957414228</v>
      </c>
      <c r="X828" s="91">
        <f t="shared" si="8258"/>
        <v>0.959102952</v>
      </c>
      <c r="Y828" s="91">
        <f t="shared" ref="Y828:Z828" si="8259">(1+G828)*$M828</f>
        <v>152.4371366</v>
      </c>
      <c r="Z828" s="91">
        <f t="shared" si="8259"/>
        <v>153.2705629</v>
      </c>
      <c r="AA828" s="20"/>
      <c r="AB828" s="86">
        <v>45350.0</v>
      </c>
      <c r="AC828" s="92">
        <f t="shared" ref="AC828:AI828" si="8260">LN(T828/T827)</f>
        <v>0.00009522449181</v>
      </c>
      <c r="AD828" s="92">
        <f t="shared" si="8260"/>
        <v>0.0001903311768</v>
      </c>
      <c r="AE828" s="92">
        <f t="shared" si="8260"/>
        <v>0.0001897713261</v>
      </c>
      <c r="AF828" s="92">
        <f t="shared" si="8260"/>
        <v>0.0007275171905</v>
      </c>
      <c r="AG828" s="92">
        <f t="shared" si="8260"/>
        <v>0.0006792714153</v>
      </c>
      <c r="AH828" s="92">
        <f t="shared" si="8260"/>
        <v>0.001224721094</v>
      </c>
      <c r="AI828" s="92">
        <f t="shared" si="8260"/>
        <v>0.001214726629</v>
      </c>
      <c r="AJ828" s="20"/>
      <c r="AK828" s="20">
        <f t="shared" ref="AK828:AQ828" si="8261">AC828*AC828</f>
        <v>0.000000009067703841</v>
      </c>
      <c r="AL828" s="20">
        <f t="shared" si="8261"/>
        <v>0.00000003622595687</v>
      </c>
      <c r="AM828" s="20">
        <f t="shared" si="8261"/>
        <v>0.00000003601315622</v>
      </c>
      <c r="AN828" s="20">
        <f t="shared" si="8261"/>
        <v>0.0000005292812624</v>
      </c>
      <c r="AO828" s="20">
        <f t="shared" si="8261"/>
        <v>0.0000004614096556</v>
      </c>
      <c r="AP828" s="20">
        <f t="shared" si="8261"/>
        <v>0.000001499941759</v>
      </c>
      <c r="AQ828" s="20">
        <f t="shared" si="8261"/>
        <v>0.000001475560784</v>
      </c>
      <c r="AR828" s="20"/>
      <c r="AS828" s="20">
        <f t="shared" ref="AS828:AX828" si="8262">$AC828*AD828</f>
        <v>0.00000001812418959</v>
      </c>
      <c r="AT828" s="20">
        <f t="shared" si="8262"/>
        <v>0.00000001807087809</v>
      </c>
      <c r="AU828" s="20">
        <f t="shared" si="8262"/>
        <v>0.00000006927745475</v>
      </c>
      <c r="AV828" s="20">
        <f t="shared" si="8262"/>
        <v>0.00000006468327532</v>
      </c>
      <c r="AW828" s="20">
        <f t="shared" si="8262"/>
        <v>0.0000001166234438</v>
      </c>
      <c r="AX828" s="20">
        <f t="shared" si="8262"/>
        <v>0.000000115671726</v>
      </c>
      <c r="AY828" s="20"/>
      <c r="AZ828" s="20">
        <f t="shared" ref="AZ828:BD828" si="8263">$AD828*AE828</f>
        <v>0.00000003611939983</v>
      </c>
      <c r="BA828" s="20">
        <f t="shared" si="8263"/>
        <v>0.000000138469203</v>
      </c>
      <c r="BB828" s="20">
        <f t="shared" si="8263"/>
        <v>0.0000001292865278</v>
      </c>
      <c r="BC828" s="20">
        <f t="shared" si="8263"/>
        <v>0.0000002331026072</v>
      </c>
      <c r="BD828" s="20">
        <f t="shared" si="8263"/>
        <v>0.0000002312003489</v>
      </c>
      <c r="BE828" s="20"/>
      <c r="BF828" s="20">
        <f t="shared" ref="BF828:BI828" si="8264">$AE828*AF828</f>
        <v>0.000000138061902</v>
      </c>
      <c r="BG828" s="20">
        <f t="shared" si="8264"/>
        <v>0.0000001289062373</v>
      </c>
      <c r="BH828" s="20">
        <f t="shared" si="8264"/>
        <v>0.0000002324169462</v>
      </c>
      <c r="BI828" s="20">
        <f t="shared" si="8264"/>
        <v>0.0000002305202833</v>
      </c>
      <c r="BJ828" s="20"/>
      <c r="BK828" s="20">
        <f t="shared" ref="BK828:BM828" si="8265">$AF828*AG828</f>
        <v>0.0000004941816316</v>
      </c>
      <c r="BL828" s="20">
        <f t="shared" si="8265"/>
        <v>0.0000008910056497</v>
      </c>
      <c r="BM828" s="20">
        <f t="shared" si="8265"/>
        <v>0.0000008837345045</v>
      </c>
      <c r="BN828" s="20"/>
      <c r="BO828" s="20">
        <f t="shared" ref="BO828:BP828" si="8266">$AG828*AH828</f>
        <v>0.0000008319180311</v>
      </c>
      <c r="BP828" s="20">
        <f t="shared" si="8266"/>
        <v>0.0000008251290766</v>
      </c>
      <c r="BQ828" s="20"/>
      <c r="BR828" s="20">
        <f t="shared" si="27"/>
        <v>0.000001487701327</v>
      </c>
      <c r="BS828" s="20"/>
      <c r="BT828" s="20"/>
      <c r="BU828" s="20"/>
      <c r="BV828" s="20"/>
      <c r="BW828" s="20"/>
      <c r="BX828" s="20"/>
      <c r="BY828" s="20"/>
      <c r="BZ828" s="20"/>
      <c r="CA828" s="20"/>
      <c r="CB828" s="20"/>
      <c r="CC828" s="20"/>
      <c r="CD828" s="20"/>
      <c r="CE828" s="20"/>
      <c r="CF828" s="20"/>
      <c r="CG828" s="20"/>
      <c r="CH828" s="20"/>
      <c r="CI828" s="20"/>
      <c r="CJ828" s="20"/>
      <c r="CK828" s="20"/>
      <c r="CL828" s="20"/>
      <c r="CM828" s="20"/>
      <c r="CN828" s="20"/>
      <c r="CO828" s="20"/>
      <c r="CP828" s="20"/>
      <c r="CQ828" s="20"/>
      <c r="CR828" s="20"/>
      <c r="CS828" s="20"/>
      <c r="CT828" s="20"/>
      <c r="CU828" s="20"/>
      <c r="CV828" s="20"/>
      <c r="CW828" s="20"/>
      <c r="CX828" s="20"/>
      <c r="CY828" s="20"/>
      <c r="CZ828" s="20"/>
      <c r="DA828" s="20"/>
      <c r="DB828" s="20"/>
      <c r="DC828" s="20"/>
      <c r="DD828" s="20"/>
      <c r="DE828" s="20"/>
    </row>
    <row r="829" ht="15.75" customHeight="1">
      <c r="A829" s="86">
        <v>45351.0</v>
      </c>
      <c r="B829" s="490">
        <v>0.050300000000000004</v>
      </c>
      <c r="C829" s="490">
        <v>0.0508</v>
      </c>
      <c r="D829" s="490">
        <v>0.054000000000000006</v>
      </c>
      <c r="E829" s="20">
        <v>0.03773</v>
      </c>
      <c r="F829" s="20">
        <v>0.03949</v>
      </c>
      <c r="G829" s="20">
        <v>0.011439999999999999</v>
      </c>
      <c r="H829" s="20">
        <v>0.01709</v>
      </c>
      <c r="I829" s="20" t="s">
        <v>185</v>
      </c>
      <c r="J829" s="20"/>
      <c r="K829" s="86">
        <v>45351.0</v>
      </c>
      <c r="L829" s="89">
        <v>0.9256</v>
      </c>
      <c r="M829" s="89">
        <v>149.99</v>
      </c>
      <c r="N829" s="20"/>
      <c r="O829" s="20"/>
      <c r="P829" s="20"/>
      <c r="Q829" s="20"/>
      <c r="R829" s="20"/>
      <c r="S829" s="86">
        <v>45351.0</v>
      </c>
      <c r="T829" s="20">
        <f t="shared" ref="T829:V829" si="8267">(1+B829)*1</f>
        <v>1.0503</v>
      </c>
      <c r="U829" s="20">
        <f t="shared" si="8267"/>
        <v>1.0508</v>
      </c>
      <c r="V829" s="20">
        <f t="shared" si="8267"/>
        <v>1.054</v>
      </c>
      <c r="W829" s="91">
        <f t="shared" ref="W829:X829" si="8268">(1+E829)*$L829</f>
        <v>0.960522888</v>
      </c>
      <c r="X829" s="91">
        <f t="shared" si="8268"/>
        <v>0.962151944</v>
      </c>
      <c r="Y829" s="91">
        <f t="shared" ref="Y829:Z829" si="8269">(1+G829)*$M829</f>
        <v>151.7058856</v>
      </c>
      <c r="Z829" s="91">
        <f t="shared" si="8269"/>
        <v>152.5533291</v>
      </c>
      <c r="AA829" s="20"/>
      <c r="AB829" s="86">
        <v>45351.0</v>
      </c>
      <c r="AC829" s="92">
        <f t="shared" ref="AC829:AI829" si="8270">LN(T829/T828)</f>
        <v>0.00009521542497</v>
      </c>
      <c r="AD829" s="92">
        <f t="shared" si="8270"/>
        <v>-0.00009516106017</v>
      </c>
      <c r="AE829" s="92">
        <f t="shared" si="8270"/>
        <v>0</v>
      </c>
      <c r="AF829" s="92">
        <f t="shared" si="8270"/>
        <v>0.00324167325</v>
      </c>
      <c r="AG829" s="92">
        <f t="shared" si="8270"/>
        <v>0.003173961525</v>
      </c>
      <c r="AH829" s="92">
        <f t="shared" si="8270"/>
        <v>-0.004808608817</v>
      </c>
      <c r="AI829" s="92">
        <f t="shared" si="8270"/>
        <v>-0.004690510675</v>
      </c>
      <c r="AJ829" s="20"/>
      <c r="AK829" s="20">
        <f t="shared" ref="AK829:AQ829" si="8271">AC829*AC829</f>
        <v>0.000000009065977152</v>
      </c>
      <c r="AL829" s="20">
        <f t="shared" si="8271"/>
        <v>0.000000009055627372</v>
      </c>
      <c r="AM829" s="20">
        <f t="shared" si="8271"/>
        <v>0</v>
      </c>
      <c r="AN829" s="20">
        <f t="shared" si="8271"/>
        <v>0.00001050844546</v>
      </c>
      <c r="AO829" s="20">
        <f t="shared" si="8271"/>
        <v>0.00001007403176</v>
      </c>
      <c r="AP829" s="20">
        <f t="shared" si="8271"/>
        <v>0.00002312271875</v>
      </c>
      <c r="AQ829" s="20">
        <f t="shared" si="8271"/>
        <v>0.00002200089039</v>
      </c>
      <c r="AR829" s="20"/>
      <c r="AS829" s="20">
        <f t="shared" ref="AS829:AX829" si="8272">$AC829*AD829</f>
        <v>-0.000000009060800784</v>
      </c>
      <c r="AT829" s="20">
        <f t="shared" si="8272"/>
        <v>0</v>
      </c>
      <c r="AU829" s="20">
        <f t="shared" si="8272"/>
        <v>0.0000003086572961</v>
      </c>
      <c r="AV829" s="20">
        <f t="shared" si="8272"/>
        <v>0.0000003022100954</v>
      </c>
      <c r="AW829" s="20">
        <f t="shared" si="8272"/>
        <v>-0.000000457853732</v>
      </c>
      <c r="AX829" s="20">
        <f t="shared" si="8272"/>
        <v>-0.0000004466089672</v>
      </c>
      <c r="AY829" s="20"/>
      <c r="AZ829" s="20">
        <f t="shared" ref="AZ829:BD829" si="8273">$AD829*AE829</f>
        <v>0</v>
      </c>
      <c r="BA829" s="20">
        <f t="shared" si="8273"/>
        <v>-0.0000003084810632</v>
      </c>
      <c r="BB829" s="20">
        <f t="shared" si="8273"/>
        <v>-0.0000003020375436</v>
      </c>
      <c r="BC829" s="20">
        <f t="shared" si="8273"/>
        <v>0.0000004575923129</v>
      </c>
      <c r="BD829" s="20">
        <f t="shared" si="8273"/>
        <v>0.0000004463539685</v>
      </c>
      <c r="BE829" s="20"/>
      <c r="BF829" s="20">
        <f t="shared" ref="BF829:BI829" si="8274">$AE829*AF829</f>
        <v>0</v>
      </c>
      <c r="BG829" s="20">
        <f t="shared" si="8274"/>
        <v>0</v>
      </c>
      <c r="BH829" s="20">
        <f t="shared" si="8274"/>
        <v>0</v>
      </c>
      <c r="BI829" s="20">
        <f t="shared" si="8274"/>
        <v>0</v>
      </c>
      <c r="BJ829" s="20"/>
      <c r="BK829" s="20">
        <f t="shared" ref="BK829:BM829" si="8275">$AF829*AG829</f>
        <v>0.00001028894617</v>
      </c>
      <c r="BL829" s="20">
        <f t="shared" si="8275"/>
        <v>-0.00001558793857</v>
      </c>
      <c r="BM829" s="20">
        <f t="shared" si="8275"/>
        <v>-0.00001520510298</v>
      </c>
      <c r="BN829" s="20"/>
      <c r="BO829" s="20">
        <f t="shared" ref="BO829:BP829" si="8276">$AG829*AH829</f>
        <v>-0.00001526233937</v>
      </c>
      <c r="BP829" s="20">
        <f t="shared" si="8276"/>
        <v>-0.00001488750041</v>
      </c>
      <c r="BQ829" s="20"/>
      <c r="BR829" s="20">
        <f t="shared" si="27"/>
        <v>0.00002255483098</v>
      </c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/>
      <c r="CP829" s="20"/>
      <c r="CQ829" s="20"/>
      <c r="CR829" s="20"/>
      <c r="CS829" s="20"/>
      <c r="CT829" s="20"/>
      <c r="CU829" s="20"/>
      <c r="CV829" s="20"/>
      <c r="CW829" s="20"/>
      <c r="CX829" s="20"/>
      <c r="CY829" s="20"/>
      <c r="CZ829" s="20"/>
      <c r="DA829" s="20"/>
      <c r="DB829" s="20"/>
      <c r="DC829" s="20"/>
      <c r="DD829" s="20"/>
      <c r="DE829" s="20"/>
    </row>
    <row r="830" ht="15.75" customHeight="1">
      <c r="A830" s="86">
        <v>45352.0</v>
      </c>
      <c r="B830" s="490">
        <v>0.05</v>
      </c>
      <c r="C830" s="490">
        <v>0.050499999999999996</v>
      </c>
      <c r="D830" s="490">
        <v>0.0537</v>
      </c>
      <c r="E830" s="20">
        <v>0.03744</v>
      </c>
      <c r="F830" s="20">
        <v>0.03936</v>
      </c>
      <c r="G830" s="20">
        <v>0.011470000000000001</v>
      </c>
      <c r="H830" s="20">
        <v>0.01704</v>
      </c>
      <c r="I830" s="20" t="s">
        <v>185</v>
      </c>
      <c r="J830" s="20"/>
      <c r="K830" s="86">
        <v>45352.0</v>
      </c>
      <c r="L830" s="89">
        <v>0.9232</v>
      </c>
      <c r="M830" s="89">
        <v>150.2</v>
      </c>
      <c r="N830" s="20"/>
      <c r="O830" s="20"/>
      <c r="P830" s="20"/>
      <c r="Q830" s="20"/>
      <c r="R830" s="20"/>
      <c r="S830" s="86">
        <v>45352.0</v>
      </c>
      <c r="T830" s="20">
        <f t="shared" ref="T830:V830" si="8277">(1+B830)*1</f>
        <v>1.05</v>
      </c>
      <c r="U830" s="20">
        <f t="shared" si="8277"/>
        <v>1.0505</v>
      </c>
      <c r="V830" s="20">
        <f t="shared" si="8277"/>
        <v>1.0537</v>
      </c>
      <c r="W830" s="91">
        <f t="shared" ref="W830:X830" si="8278">(1+E830)*$L830</f>
        <v>0.957764608</v>
      </c>
      <c r="X830" s="91">
        <f t="shared" si="8278"/>
        <v>0.959537152</v>
      </c>
      <c r="Y830" s="91">
        <f t="shared" ref="Y830:Z830" si="8279">(1+G830)*$M830</f>
        <v>151.922794</v>
      </c>
      <c r="Z830" s="91">
        <f t="shared" si="8279"/>
        <v>152.759408</v>
      </c>
      <c r="AA830" s="20"/>
      <c r="AB830" s="86">
        <v>45352.0</v>
      </c>
      <c r="AC830" s="92">
        <f t="shared" ref="AC830:AI830" si="8280">LN(T830/T829)</f>
        <v>-0.0002856734772</v>
      </c>
      <c r="AD830" s="92">
        <f t="shared" si="8280"/>
        <v>-0.0002855375263</v>
      </c>
      <c r="AE830" s="92">
        <f t="shared" si="8280"/>
        <v>-0.0002846704958</v>
      </c>
      <c r="AF830" s="92">
        <f t="shared" si="8280"/>
        <v>-0.002875775301</v>
      </c>
      <c r="AG830" s="92">
        <f t="shared" si="8280"/>
        <v>-0.002721349275</v>
      </c>
      <c r="AH830" s="92">
        <f t="shared" si="8280"/>
        <v>0.001428774365</v>
      </c>
      <c r="AI830" s="92">
        <f t="shared" si="8280"/>
        <v>0.001349953056</v>
      </c>
      <c r="AJ830" s="20"/>
      <c r="AK830" s="20">
        <f t="shared" ref="AK830:AQ830" si="8281">AC830*AC830</f>
        <v>0.00000008160933555</v>
      </c>
      <c r="AL830" s="20">
        <f t="shared" si="8281"/>
        <v>0.00000008153167894</v>
      </c>
      <c r="AM830" s="20">
        <f t="shared" si="8281"/>
        <v>0.00000008103729119</v>
      </c>
      <c r="AN830" s="20">
        <f t="shared" si="8281"/>
        <v>0.000008270083584</v>
      </c>
      <c r="AO830" s="20">
        <f t="shared" si="8281"/>
        <v>0.000007405741874</v>
      </c>
      <c r="AP830" s="20">
        <f t="shared" si="8281"/>
        <v>0.000002041396185</v>
      </c>
      <c r="AQ830" s="20">
        <f t="shared" si="8281"/>
        <v>0.000001822373254</v>
      </c>
      <c r="AR830" s="20"/>
      <c r="AS830" s="20">
        <f t="shared" ref="AS830:AX830" si="8282">$AC830*AD830</f>
        <v>0.00000008157049801</v>
      </c>
      <c r="AT830" s="20">
        <f t="shared" si="8282"/>
        <v>0.00000008132281039</v>
      </c>
      <c r="AU830" s="20">
        <f t="shared" si="8282"/>
        <v>0.0000008215327299</v>
      </c>
      <c r="AV830" s="20">
        <f t="shared" si="8282"/>
        <v>0.0000007774173098</v>
      </c>
      <c r="AW830" s="20">
        <f t="shared" si="8282"/>
        <v>-0.0000004081629408</v>
      </c>
      <c r="AX830" s="20">
        <f t="shared" si="8282"/>
        <v>-0.0000003856457836</v>
      </c>
      <c r="AY830" s="20"/>
      <c r="AZ830" s="20">
        <f t="shared" ref="AZ830:BD830" si="8283">$AD830*AE830</f>
        <v>0.0000000812841092</v>
      </c>
      <c r="BA830" s="20">
        <f t="shared" si="8283"/>
        <v>0.0000008211417658</v>
      </c>
      <c r="BB830" s="20">
        <f t="shared" si="8283"/>
        <v>0.0000007770473401</v>
      </c>
      <c r="BC830" s="20">
        <f t="shared" si="8283"/>
        <v>-0.0000004079686978</v>
      </c>
      <c r="BD830" s="20">
        <f t="shared" si="8283"/>
        <v>-0.0000003854622564</v>
      </c>
      <c r="BE830" s="20"/>
      <c r="BF830" s="20">
        <f t="shared" ref="BF830:BI830" si="8284">$AE830*AF830</f>
        <v>0.0000008186483809</v>
      </c>
      <c r="BG830" s="20">
        <f t="shared" si="8284"/>
        <v>0.0000007746878473</v>
      </c>
      <c r="BH830" s="20">
        <f t="shared" si="8284"/>
        <v>-0.0000004067299068</v>
      </c>
      <c r="BI830" s="20">
        <f t="shared" si="8284"/>
        <v>-0.0000003842918059</v>
      </c>
      <c r="BJ830" s="20"/>
      <c r="BK830" s="20">
        <f t="shared" ref="BK830:BM830" si="8285">$AF830*AG830</f>
        <v>0.00000782598903</v>
      </c>
      <c r="BL830" s="20">
        <f t="shared" si="8285"/>
        <v>-0.000004108834029</v>
      </c>
      <c r="BM830" s="20">
        <f t="shared" si="8285"/>
        <v>-0.000003882161657</v>
      </c>
      <c r="BN830" s="20"/>
      <c r="BO830" s="20">
        <f t="shared" ref="BO830:BP830" si="8286">$AG830*AH830</f>
        <v>-0.000003888194081</v>
      </c>
      <c r="BP830" s="20">
        <f t="shared" si="8286"/>
        <v>-0.000003673693771</v>
      </c>
      <c r="BQ830" s="20"/>
      <c r="BR830" s="20">
        <f t="shared" si="27"/>
        <v>0.00000192877832</v>
      </c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/>
      <c r="CP830" s="20"/>
      <c r="CQ830" s="20"/>
      <c r="CR830" s="20"/>
      <c r="CS830" s="20"/>
      <c r="CT830" s="20"/>
      <c r="CU830" s="20"/>
      <c r="CV830" s="20"/>
      <c r="CW830" s="20"/>
      <c r="CX830" s="20"/>
      <c r="CY830" s="20"/>
      <c r="CZ830" s="20"/>
      <c r="DA830" s="20"/>
      <c r="DB830" s="20"/>
      <c r="DC830" s="20"/>
      <c r="DD830" s="20"/>
      <c r="DE830" s="20"/>
    </row>
    <row r="831" ht="15.75" customHeight="1">
      <c r="A831" s="86">
        <v>45355.0</v>
      </c>
      <c r="B831" s="490">
        <v>0.049699999999999994</v>
      </c>
      <c r="C831" s="490">
        <v>0.050300000000000004</v>
      </c>
      <c r="D831" s="490">
        <v>0.053399999999999996</v>
      </c>
      <c r="E831" s="20">
        <v>0.03737</v>
      </c>
      <c r="F831" s="20">
        <v>0.03929</v>
      </c>
      <c r="G831" s="20">
        <v>0.01139</v>
      </c>
      <c r="H831" s="20">
        <v>0.01695</v>
      </c>
      <c r="I831" s="20" t="s">
        <v>185</v>
      </c>
      <c r="J831" s="20"/>
      <c r="K831" s="86">
        <v>45355.0</v>
      </c>
      <c r="L831" s="89">
        <v>0.9213</v>
      </c>
      <c r="M831" s="89">
        <v>150.54</v>
      </c>
      <c r="N831" s="20"/>
      <c r="O831" s="20"/>
      <c r="P831" s="20"/>
      <c r="Q831" s="20"/>
      <c r="R831" s="20"/>
      <c r="S831" s="86">
        <v>45355.0</v>
      </c>
      <c r="T831" s="20">
        <f t="shared" ref="T831:V831" si="8287">(1+B831)*1</f>
        <v>1.0497</v>
      </c>
      <c r="U831" s="20">
        <f t="shared" si="8287"/>
        <v>1.0503</v>
      </c>
      <c r="V831" s="20">
        <f t="shared" si="8287"/>
        <v>1.0534</v>
      </c>
      <c r="W831" s="91">
        <f t="shared" ref="W831:X831" si="8288">(1+E831)*$L831</f>
        <v>0.955728981</v>
      </c>
      <c r="X831" s="91">
        <f t="shared" si="8288"/>
        <v>0.957497877</v>
      </c>
      <c r="Y831" s="91">
        <f t="shared" ref="Y831:Z831" si="8289">(1+G831)*$M831</f>
        <v>152.2546506</v>
      </c>
      <c r="Z831" s="91">
        <f t="shared" si="8289"/>
        <v>153.091653</v>
      </c>
      <c r="AA831" s="20"/>
      <c r="AB831" s="86">
        <v>45355.0</v>
      </c>
      <c r="AC831" s="92">
        <f t="shared" ref="AC831:AI831" si="8290">LN(T831/T830)</f>
        <v>-0.0002857551098</v>
      </c>
      <c r="AD831" s="92">
        <f t="shared" si="8290"/>
        <v>-0.0001904036563</v>
      </c>
      <c r="AE831" s="92">
        <f t="shared" si="8290"/>
        <v>-0.0002847515562</v>
      </c>
      <c r="AF831" s="92">
        <f t="shared" si="8290"/>
        <v>-0.002127655697</v>
      </c>
      <c r="AG831" s="92">
        <f t="shared" si="8290"/>
        <v>-0.002127531045</v>
      </c>
      <c r="AH831" s="92">
        <f t="shared" si="8290"/>
        <v>0.002181994343</v>
      </c>
      <c r="AI831" s="92">
        <f t="shared" si="8290"/>
        <v>0.002172594266</v>
      </c>
      <c r="AJ831" s="20"/>
      <c r="AK831" s="20">
        <f t="shared" ref="AK831:AQ831" si="8291">AC831*AC831</f>
        <v>0.00000008165598279</v>
      </c>
      <c r="AL831" s="20">
        <f t="shared" si="8291"/>
        <v>0.00000003625355234</v>
      </c>
      <c r="AM831" s="20">
        <f t="shared" si="8291"/>
        <v>0.00000008108344875</v>
      </c>
      <c r="AN831" s="20">
        <f t="shared" si="8291"/>
        <v>0.000004526918765</v>
      </c>
      <c r="AO831" s="20">
        <f t="shared" si="8291"/>
        <v>0.000004526388347</v>
      </c>
      <c r="AP831" s="20">
        <f t="shared" si="8291"/>
        <v>0.000004761099312</v>
      </c>
      <c r="AQ831" s="20">
        <f t="shared" si="8291"/>
        <v>0.000004720165845</v>
      </c>
      <c r="AR831" s="20"/>
      <c r="AS831" s="20">
        <f t="shared" ref="AS831:AX831" si="8292">$AC831*AD831</f>
        <v>0.00000005440881772</v>
      </c>
      <c r="AT831" s="20">
        <f t="shared" si="8292"/>
        <v>0.00000008136921221</v>
      </c>
      <c r="AU831" s="20">
        <f t="shared" si="8292"/>
        <v>0.0000006079884874</v>
      </c>
      <c r="AV831" s="20">
        <f t="shared" si="8292"/>
        <v>0.0000006079528674</v>
      </c>
      <c r="AW831" s="20">
        <f t="shared" si="8292"/>
        <v>-0.0000006235160331</v>
      </c>
      <c r="AX831" s="20">
        <f t="shared" si="8292"/>
        <v>-0.0000006208299131</v>
      </c>
      <c r="AY831" s="20"/>
      <c r="AZ831" s="20">
        <f t="shared" ref="AZ831:BD831" si="8293">$AD831*AE831</f>
        <v>0.00000005421773744</v>
      </c>
      <c r="BA831" s="20">
        <f t="shared" si="8293"/>
        <v>0.0000004051134241</v>
      </c>
      <c r="BB831" s="20">
        <f t="shared" si="8293"/>
        <v>0.0000004050896899</v>
      </c>
      <c r="BC831" s="20">
        <f t="shared" si="8293"/>
        <v>-0.000000415459701</v>
      </c>
      <c r="BD831" s="20">
        <f t="shared" si="8293"/>
        <v>-0.000000413669892</v>
      </c>
      <c r="BE831" s="20"/>
      <c r="BF831" s="20">
        <f t="shared" ref="BF831:BI831" si="8294">$AE831*AF831</f>
        <v>0.0000006058532708</v>
      </c>
      <c r="BG831" s="20">
        <f t="shared" si="8294"/>
        <v>0.0000006058177759</v>
      </c>
      <c r="BH831" s="20">
        <f t="shared" si="8294"/>
        <v>-0.0000006213262847</v>
      </c>
      <c r="BI831" s="20">
        <f t="shared" si="8294"/>
        <v>-0.0000006186495982</v>
      </c>
      <c r="BJ831" s="20"/>
      <c r="BK831" s="20">
        <f t="shared" ref="BK831:BM831" si="8295">$AF831*AG831</f>
        <v>0.000004526653548</v>
      </c>
      <c r="BL831" s="20">
        <f t="shared" si="8295"/>
        <v>-0.000004642532694</v>
      </c>
      <c r="BM831" s="20">
        <f t="shared" si="8295"/>
        <v>-0.000004622532567</v>
      </c>
      <c r="BN831" s="20"/>
      <c r="BO831" s="20">
        <f t="shared" ref="BO831:BP831" si="8296">$AG831*AH831</f>
        <v>-0.000004642260704</v>
      </c>
      <c r="BP831" s="20">
        <f t="shared" si="8296"/>
        <v>-0.000004622261749</v>
      </c>
      <c r="BQ831" s="20"/>
      <c r="BR831" s="20">
        <f t="shared" si="27"/>
        <v>0.000004740588398</v>
      </c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/>
      <c r="CP831" s="20"/>
      <c r="CQ831" s="20"/>
      <c r="CR831" s="20"/>
      <c r="CS831" s="20"/>
      <c r="CT831" s="20"/>
      <c r="CU831" s="20"/>
      <c r="CV831" s="20"/>
      <c r="CW831" s="20"/>
      <c r="CX831" s="20"/>
      <c r="CY831" s="20"/>
      <c r="CZ831" s="20"/>
      <c r="DA831" s="20"/>
      <c r="DB831" s="20"/>
      <c r="DC831" s="20"/>
      <c r="DD831" s="20"/>
      <c r="DE831" s="20"/>
    </row>
    <row r="832" ht="15.75" customHeight="1">
      <c r="A832" s="86">
        <v>45356.0</v>
      </c>
      <c r="B832" s="490">
        <v>0.0499</v>
      </c>
      <c r="C832" s="490">
        <v>0.0504</v>
      </c>
      <c r="D832" s="490">
        <v>0.053399999999999996</v>
      </c>
      <c r="E832" s="20">
        <v>0.037360000000000004</v>
      </c>
      <c r="F832" s="20">
        <v>0.03929</v>
      </c>
      <c r="G832" s="20">
        <v>0.0113</v>
      </c>
      <c r="H832" s="20">
        <v>0.01679</v>
      </c>
      <c r="I832" s="20" t="s">
        <v>185</v>
      </c>
      <c r="J832" s="20"/>
      <c r="K832" s="86">
        <v>45356.0</v>
      </c>
      <c r="L832" s="89">
        <v>0.9212</v>
      </c>
      <c r="M832" s="89">
        <v>150.06</v>
      </c>
      <c r="N832" s="20"/>
      <c r="O832" s="20"/>
      <c r="P832" s="20"/>
      <c r="Q832" s="20"/>
      <c r="R832" s="20"/>
      <c r="S832" s="86">
        <v>45356.0</v>
      </c>
      <c r="T832" s="20">
        <f t="shared" ref="T832:V832" si="8297">(1+B832)*1</f>
        <v>1.0499</v>
      </c>
      <c r="U832" s="20">
        <f t="shared" si="8297"/>
        <v>1.0504</v>
      </c>
      <c r="V832" s="20">
        <f t="shared" si="8297"/>
        <v>1.0534</v>
      </c>
      <c r="W832" s="91">
        <f t="shared" ref="W832:X832" si="8298">(1+E832)*$L832</f>
        <v>0.955616032</v>
      </c>
      <c r="X832" s="91">
        <f t="shared" si="8298"/>
        <v>0.957393948</v>
      </c>
      <c r="Y832" s="91">
        <f t="shared" ref="Y832:Z832" si="8299">(1+G832)*$M832</f>
        <v>151.755678</v>
      </c>
      <c r="Z832" s="91">
        <f t="shared" si="8299"/>
        <v>152.5795074</v>
      </c>
      <c r="AA832" s="20"/>
      <c r="AB832" s="86">
        <v>45356.0</v>
      </c>
      <c r="AC832" s="92">
        <f t="shared" ref="AC832:AI832" si="8300">LN(T832/T831)</f>
        <v>0.0001905124791</v>
      </c>
      <c r="AD832" s="92">
        <f t="shared" si="8300"/>
        <v>0.00009520635986</v>
      </c>
      <c r="AE832" s="92">
        <f t="shared" si="8300"/>
        <v>0</v>
      </c>
      <c r="AF832" s="92">
        <f t="shared" si="8300"/>
        <v>-0.0001181879769</v>
      </c>
      <c r="AG832" s="92">
        <f t="shared" si="8300"/>
        <v>-0.0001085481684</v>
      </c>
      <c r="AH832" s="92">
        <f t="shared" si="8300"/>
        <v>-0.003282605893</v>
      </c>
      <c r="AI832" s="92">
        <f t="shared" si="8300"/>
        <v>-0.003350961069</v>
      </c>
      <c r="AJ832" s="20"/>
      <c r="AK832" s="20">
        <f t="shared" ref="AK832:AQ832" si="8301">AC832*AC832</f>
        <v>0.00000003629500471</v>
      </c>
      <c r="AL832" s="20">
        <f t="shared" si="8301"/>
        <v>0.000000009064250957</v>
      </c>
      <c r="AM832" s="20">
        <f t="shared" si="8301"/>
        <v>0</v>
      </c>
      <c r="AN832" s="20">
        <f t="shared" si="8301"/>
        <v>0.00000001396839789</v>
      </c>
      <c r="AO832" s="20">
        <f t="shared" si="8301"/>
        <v>0.00000001178270485</v>
      </c>
      <c r="AP832" s="20">
        <f t="shared" si="8301"/>
        <v>0.00001077550145</v>
      </c>
      <c r="AQ832" s="20">
        <f t="shared" si="8301"/>
        <v>0.00001122894009</v>
      </c>
      <c r="AR832" s="20"/>
      <c r="AS832" s="20">
        <f t="shared" ref="AS832:AX832" si="8302">$AC832*AD832</f>
        <v>0.00000001813799965</v>
      </c>
      <c r="AT832" s="20">
        <f t="shared" si="8302"/>
        <v>0</v>
      </c>
      <c r="AU832" s="20">
        <f t="shared" si="8302"/>
        <v>-0.00000002251628449</v>
      </c>
      <c r="AV832" s="20">
        <f t="shared" si="8302"/>
        <v>-0.00000002067978066</v>
      </c>
      <c r="AW832" s="20">
        <f t="shared" si="8302"/>
        <v>-0.0000006253773867</v>
      </c>
      <c r="AX832" s="20">
        <f t="shared" si="8302"/>
        <v>-0.0000006383999008</v>
      </c>
      <c r="AY832" s="20"/>
      <c r="AZ832" s="20">
        <f t="shared" ref="AZ832:BD832" si="8303">$AD832*AE832</f>
        <v>0</v>
      </c>
      <c r="BA832" s="20">
        <f t="shared" si="8303"/>
        <v>-0.00000001125224706</v>
      </c>
      <c r="BB832" s="20">
        <f t="shared" si="8303"/>
        <v>-0.00000001033447598</v>
      </c>
      <c r="BC832" s="20">
        <f t="shared" si="8303"/>
        <v>-0.0000003125249579</v>
      </c>
      <c r="BD832" s="20">
        <f t="shared" si="8303"/>
        <v>-0.0000003190328054</v>
      </c>
      <c r="BE832" s="20"/>
      <c r="BF832" s="20">
        <f t="shared" ref="BF832:BI832" si="8304">$AE832*AF832</f>
        <v>0</v>
      </c>
      <c r="BG832" s="20">
        <f t="shared" si="8304"/>
        <v>0</v>
      </c>
      <c r="BH832" s="20">
        <f t="shared" si="8304"/>
        <v>0</v>
      </c>
      <c r="BI832" s="20">
        <f t="shared" si="8304"/>
        <v>0</v>
      </c>
      <c r="BJ832" s="20"/>
      <c r="BK832" s="20">
        <f t="shared" ref="BK832:BM832" si="8305">$AF832*AG832</f>
        <v>0.00000001282908842</v>
      </c>
      <c r="BL832" s="20">
        <f t="shared" si="8305"/>
        <v>0.0000003879645495</v>
      </c>
      <c r="BM832" s="20">
        <f t="shared" si="8305"/>
        <v>0.0000003960433095</v>
      </c>
      <c r="BN832" s="20"/>
      <c r="BO832" s="20">
        <f t="shared" ref="BO832:BP832" si="8306">$AG832*AH832</f>
        <v>0.0000003563208571</v>
      </c>
      <c r="BP832" s="20">
        <f t="shared" si="8306"/>
        <v>0.0000003637406863</v>
      </c>
      <c r="BQ832" s="20"/>
      <c r="BR832" s="20">
        <f t="shared" si="27"/>
        <v>0.00001099988455</v>
      </c>
      <c r="BS832" s="20"/>
      <c r="BT832" s="20"/>
      <c r="BU832" s="20"/>
      <c r="BV832" s="20"/>
      <c r="BW832" s="20"/>
      <c r="BX832" s="20"/>
      <c r="BY832" s="20"/>
      <c r="BZ832" s="20"/>
      <c r="CA832" s="20"/>
      <c r="CB832" s="20"/>
      <c r="CC832" s="20"/>
      <c r="CD832" s="20"/>
      <c r="CE832" s="20"/>
      <c r="CF832" s="20"/>
      <c r="CG832" s="20"/>
      <c r="CH832" s="20"/>
      <c r="CI832" s="20"/>
      <c r="CJ832" s="20"/>
      <c r="CK832" s="20"/>
      <c r="CL832" s="20"/>
      <c r="CM832" s="20"/>
      <c r="CN832" s="20"/>
      <c r="CO832" s="20"/>
      <c r="CP832" s="20"/>
      <c r="CQ832" s="20"/>
      <c r="CR832" s="20"/>
      <c r="CS832" s="20"/>
      <c r="CT832" s="20"/>
      <c r="CU832" s="20"/>
      <c r="CV832" s="20"/>
      <c r="CW832" s="20"/>
      <c r="CX832" s="20"/>
      <c r="CY832" s="20"/>
      <c r="CZ832" s="20"/>
      <c r="DA832" s="20"/>
      <c r="DB832" s="20"/>
      <c r="DC832" s="20"/>
      <c r="DD832" s="20"/>
      <c r="DE832" s="20"/>
    </row>
    <row r="833" ht="15.75" customHeight="1">
      <c r="A833" s="86">
        <v>45357.0</v>
      </c>
      <c r="B833" s="490">
        <v>0.049800000000000004</v>
      </c>
      <c r="C833" s="490">
        <v>0.050300000000000004</v>
      </c>
      <c r="D833" s="490">
        <v>0.0533</v>
      </c>
      <c r="E833" s="20">
        <v>0.03722</v>
      </c>
      <c r="F833" s="20">
        <v>0.03928</v>
      </c>
      <c r="G833" s="20">
        <v>0.01123</v>
      </c>
      <c r="H833" s="20">
        <v>0.01664</v>
      </c>
      <c r="I833" s="20" t="s">
        <v>185</v>
      </c>
      <c r="J833" s="20"/>
      <c r="K833" s="86">
        <v>45357.0</v>
      </c>
      <c r="L833" s="89">
        <v>0.9176</v>
      </c>
      <c r="M833" s="89">
        <v>149.43</v>
      </c>
      <c r="N833" s="20"/>
      <c r="O833" s="20"/>
      <c r="P833" s="20"/>
      <c r="Q833" s="20"/>
      <c r="R833" s="20"/>
      <c r="S833" s="86">
        <v>45357.0</v>
      </c>
      <c r="T833" s="20">
        <f t="shared" ref="T833:V833" si="8307">(1+B833)*1</f>
        <v>1.0498</v>
      </c>
      <c r="U833" s="20">
        <f t="shared" si="8307"/>
        <v>1.0503</v>
      </c>
      <c r="V833" s="20">
        <f t="shared" si="8307"/>
        <v>1.0533</v>
      </c>
      <c r="W833" s="91">
        <f t="shared" ref="W833:X833" si="8308">(1+E833)*$L833</f>
        <v>0.951753072</v>
      </c>
      <c r="X833" s="91">
        <f t="shared" si="8308"/>
        <v>0.953643328</v>
      </c>
      <c r="Y833" s="91">
        <f t="shared" ref="Y833:Z833" si="8309">(1+G833)*$M833</f>
        <v>151.1080989</v>
      </c>
      <c r="Z833" s="91">
        <f t="shared" si="8309"/>
        <v>151.9165152</v>
      </c>
      <c r="AA833" s="20"/>
      <c r="AB833" s="86">
        <v>45357.0</v>
      </c>
      <c r="AC833" s="92">
        <f t="shared" ref="AC833:AI833" si="8310">LN(T833/T832)</f>
        <v>-0.0000952517027</v>
      </c>
      <c r="AD833" s="92">
        <f t="shared" si="8310"/>
        <v>-0.00009520635986</v>
      </c>
      <c r="AE833" s="92">
        <f t="shared" si="8310"/>
        <v>-0.00009493520679</v>
      </c>
      <c r="AF833" s="92">
        <f t="shared" si="8310"/>
        <v>-0.004050569209</v>
      </c>
      <c r="AG833" s="92">
        <f t="shared" si="8310"/>
        <v>-0.003925224131</v>
      </c>
      <c r="AH833" s="92">
        <f t="shared" si="8310"/>
        <v>-0.004276378598</v>
      </c>
      <c r="AI833" s="92">
        <f t="shared" si="8310"/>
        <v>-0.004354692334</v>
      </c>
      <c r="AJ833" s="20"/>
      <c r="AK833" s="20">
        <f t="shared" ref="AK833:AQ833" si="8311">AC833*AC833</f>
        <v>0.000000009072886867</v>
      </c>
      <c r="AL833" s="20">
        <f t="shared" si="8311"/>
        <v>0.000000009064250957</v>
      </c>
      <c r="AM833" s="20">
        <f t="shared" si="8311"/>
        <v>0.000000009012693489</v>
      </c>
      <c r="AN833" s="20">
        <f t="shared" si="8311"/>
        <v>0.00001640711092</v>
      </c>
      <c r="AO833" s="20">
        <f t="shared" si="8311"/>
        <v>0.00001540738448</v>
      </c>
      <c r="AP833" s="20">
        <f t="shared" si="8311"/>
        <v>0.00001828741392</v>
      </c>
      <c r="AQ833" s="20">
        <f t="shared" si="8311"/>
        <v>0.00001896334533</v>
      </c>
      <c r="AR833" s="20"/>
      <c r="AS833" s="20">
        <f t="shared" ref="AS833:AX833" si="8312">$AC833*AD833</f>
        <v>0.000000009068567884</v>
      </c>
      <c r="AT833" s="20">
        <f t="shared" si="8312"/>
        <v>0.000000009042740093</v>
      </c>
      <c r="AU833" s="20">
        <f t="shared" si="8312"/>
        <v>0.0000003858236141</v>
      </c>
      <c r="AV833" s="20">
        <f t="shared" si="8312"/>
        <v>0.000000373884282</v>
      </c>
      <c r="AW833" s="20">
        <f t="shared" si="8312"/>
        <v>0.0000004073323429</v>
      </c>
      <c r="AX833" s="20">
        <f t="shared" si="8312"/>
        <v>0.0000004147918596</v>
      </c>
      <c r="AY833" s="20"/>
      <c r="AZ833" s="20">
        <f t="shared" ref="AZ833:BD833" si="8313">$AD833*AE833</f>
        <v>0.000000009038435461</v>
      </c>
      <c r="BA833" s="20">
        <f t="shared" si="8313"/>
        <v>0.0000003856399498</v>
      </c>
      <c r="BB833" s="20">
        <f t="shared" si="8313"/>
        <v>0.0000003737063011</v>
      </c>
      <c r="BC833" s="20">
        <f t="shared" si="8313"/>
        <v>0.0000004071384397</v>
      </c>
      <c r="BD833" s="20">
        <f t="shared" si="8313"/>
        <v>0.0000004145944054</v>
      </c>
      <c r="BE833" s="20"/>
      <c r="BF833" s="20">
        <f t="shared" ref="BF833:BI833" si="8314">$AE833*AF833</f>
        <v>0.0000003845416255</v>
      </c>
      <c r="BG833" s="20">
        <f t="shared" si="8314"/>
        <v>0.0000003726419646</v>
      </c>
      <c r="BH833" s="20">
        <f t="shared" si="8314"/>
        <v>0.0000004059788866</v>
      </c>
      <c r="BI833" s="20">
        <f t="shared" si="8314"/>
        <v>0.0000004134136173</v>
      </c>
      <c r="BJ833" s="20"/>
      <c r="BK833" s="20">
        <f t="shared" ref="BK833:BM833" si="8315">$AF833*AG833</f>
        <v>0.000015899392</v>
      </c>
      <c r="BL833" s="20">
        <f t="shared" si="8315"/>
        <v>0.00001732176748</v>
      </c>
      <c r="BM833" s="20">
        <f t="shared" si="8315"/>
        <v>0.00001763898268</v>
      </c>
      <c r="BN833" s="20"/>
      <c r="BO833" s="20">
        <f t="shared" ref="BO833:BP833" si="8316">$AG833*AH833</f>
        <v>0.00001678574447</v>
      </c>
      <c r="BP833" s="20">
        <f t="shared" si="8316"/>
        <v>0.00001709314343</v>
      </c>
      <c r="BQ833" s="20"/>
      <c r="BR833" s="20">
        <f t="shared" si="27"/>
        <v>0.0000186223131</v>
      </c>
      <c r="BS833" s="20"/>
      <c r="BT833" s="20"/>
      <c r="BU833" s="20"/>
      <c r="BV833" s="20"/>
      <c r="BW833" s="20"/>
      <c r="BX833" s="20"/>
      <c r="BY833" s="20"/>
      <c r="BZ833" s="20"/>
      <c r="CA833" s="20"/>
      <c r="CB833" s="20"/>
      <c r="CC833" s="20"/>
      <c r="CD833" s="20"/>
      <c r="CE833" s="20"/>
      <c r="CF833" s="20"/>
      <c r="CG833" s="20"/>
      <c r="CH833" s="20"/>
      <c r="CI833" s="20"/>
      <c r="CJ833" s="20"/>
      <c r="CK833" s="20"/>
      <c r="CL833" s="20"/>
      <c r="CM833" s="20"/>
      <c r="CN833" s="20"/>
      <c r="CO833" s="20"/>
      <c r="CP833" s="20"/>
      <c r="CQ833" s="20"/>
      <c r="CR833" s="20"/>
      <c r="CS833" s="20"/>
      <c r="CT833" s="20"/>
      <c r="CU833" s="20"/>
      <c r="CV833" s="20"/>
      <c r="CW833" s="20"/>
      <c r="CX833" s="20"/>
      <c r="CY833" s="20"/>
      <c r="CZ833" s="20"/>
      <c r="DA833" s="20"/>
      <c r="DB833" s="20"/>
      <c r="DC833" s="20"/>
      <c r="DD833" s="20"/>
      <c r="DE833" s="20"/>
    </row>
    <row r="834" ht="15.75" customHeight="1">
      <c r="A834" s="86">
        <v>45358.0</v>
      </c>
      <c r="B834" s="490">
        <v>0.049400000000000006</v>
      </c>
      <c r="C834" s="490">
        <v>0.049800000000000004</v>
      </c>
      <c r="D834" s="490">
        <v>0.0529</v>
      </c>
      <c r="E834" s="20">
        <v>0.03714</v>
      </c>
      <c r="F834" s="20">
        <v>0.03923</v>
      </c>
      <c r="G834" s="20">
        <v>0.01129</v>
      </c>
      <c r="H834" s="20">
        <v>0.01678</v>
      </c>
      <c r="I834" s="20" t="s">
        <v>185</v>
      </c>
      <c r="J834" s="20"/>
      <c r="K834" s="86">
        <v>45358.0</v>
      </c>
      <c r="L834" s="89">
        <v>0.9135</v>
      </c>
      <c r="M834" s="89">
        <v>148.07</v>
      </c>
      <c r="N834" s="20"/>
      <c r="O834" s="20"/>
      <c r="P834" s="20"/>
      <c r="Q834" s="20"/>
      <c r="R834" s="20"/>
      <c r="S834" s="86">
        <v>45358.0</v>
      </c>
      <c r="T834" s="20">
        <f t="shared" ref="T834:V834" si="8317">(1+B834)*1</f>
        <v>1.0494</v>
      </c>
      <c r="U834" s="20">
        <f t="shared" si="8317"/>
        <v>1.0498</v>
      </c>
      <c r="V834" s="20">
        <f t="shared" si="8317"/>
        <v>1.0529</v>
      </c>
      <c r="W834" s="91">
        <f t="shared" ref="W834:X834" si="8318">(1+E834)*$L834</f>
        <v>0.94742739</v>
      </c>
      <c r="X834" s="91">
        <f t="shared" si="8318"/>
        <v>0.949336605</v>
      </c>
      <c r="Y834" s="91">
        <f t="shared" ref="Y834:Z834" si="8319">(1+G834)*$M834</f>
        <v>149.7417103</v>
      </c>
      <c r="Z834" s="91">
        <f t="shared" si="8319"/>
        <v>150.5546146</v>
      </c>
      <c r="AA834" s="20"/>
      <c r="AB834" s="86">
        <v>45358.0</v>
      </c>
      <c r="AC834" s="92">
        <f t="shared" ref="AC834:AI834" si="8320">LN(T834/T833)</f>
        <v>-0.0003810975656</v>
      </c>
      <c r="AD834" s="92">
        <f t="shared" si="8320"/>
        <v>-0.0004761678105</v>
      </c>
      <c r="AE834" s="92">
        <f t="shared" si="8320"/>
        <v>-0.0003798309798</v>
      </c>
      <c r="AF834" s="92">
        <f t="shared" si="8320"/>
        <v>-0.004555322221</v>
      </c>
      <c r="AG834" s="92">
        <f t="shared" si="8320"/>
        <v>-0.004526301385</v>
      </c>
      <c r="AH834" s="92">
        <f t="shared" si="8320"/>
        <v>-0.00908358891</v>
      </c>
      <c r="AI834" s="92">
        <f t="shared" si="8320"/>
        <v>-0.009005221784</v>
      </c>
      <c r="AJ834" s="20"/>
      <c r="AK834" s="20">
        <f t="shared" ref="AK834:AQ834" si="8321">AC834*AC834</f>
        <v>0.0000001452353545</v>
      </c>
      <c r="AL834" s="20">
        <f t="shared" si="8321"/>
        <v>0.0000002267357838</v>
      </c>
      <c r="AM834" s="20">
        <f t="shared" si="8321"/>
        <v>0.0000001442715732</v>
      </c>
      <c r="AN834" s="20">
        <f t="shared" si="8321"/>
        <v>0.00002075096054</v>
      </c>
      <c r="AO834" s="20">
        <f t="shared" si="8321"/>
        <v>0.00002048740422</v>
      </c>
      <c r="AP834" s="20">
        <f t="shared" si="8321"/>
        <v>0.00008251158749</v>
      </c>
      <c r="AQ834" s="20">
        <f t="shared" si="8321"/>
        <v>0.00008109401937</v>
      </c>
      <c r="AR834" s="20"/>
      <c r="AS834" s="20">
        <f t="shared" ref="AS834:AX834" si="8322">$AC834*AD834</f>
        <v>0.0000001814663934</v>
      </c>
      <c r="AT834" s="20">
        <f t="shared" si="8322"/>
        <v>0.0000001447526617</v>
      </c>
      <c r="AU834" s="20">
        <f t="shared" si="8322"/>
        <v>0.000001736022209</v>
      </c>
      <c r="AV834" s="20">
        <f t="shared" si="8322"/>
        <v>0.000001724962439</v>
      </c>
      <c r="AW834" s="20">
        <f t="shared" si="8322"/>
        <v>0.00000346173362</v>
      </c>
      <c r="AX834" s="20">
        <f t="shared" si="8322"/>
        <v>0.000003431868099</v>
      </c>
      <c r="AY834" s="20"/>
      <c r="AZ834" s="20">
        <f t="shared" ref="AZ834:BD834" si="8323">$AD834*AE834</f>
        <v>0.000000180863286</v>
      </c>
      <c r="BA834" s="20">
        <f t="shared" si="8323"/>
        <v>0.000002169097808</v>
      </c>
      <c r="BB834" s="20">
        <f t="shared" si="8323"/>
        <v>0.00000215527902</v>
      </c>
      <c r="BC834" s="20">
        <f t="shared" si="8323"/>
        <v>0.000004325312643</v>
      </c>
      <c r="BD834" s="20">
        <f t="shared" si="8323"/>
        <v>0.00000428799674</v>
      </c>
      <c r="BE834" s="20"/>
      <c r="BF834" s="20">
        <f t="shared" ref="BF834:BI834" si="8324">$AE834*AF834</f>
        <v>0.000001730252502</v>
      </c>
      <c r="BG834" s="20">
        <f t="shared" si="8324"/>
        <v>0.00000171922949</v>
      </c>
      <c r="BH834" s="20">
        <f t="shared" si="8324"/>
        <v>0.000003450228476</v>
      </c>
      <c r="BI834" s="20">
        <f t="shared" si="8324"/>
        <v>0.000003420462213</v>
      </c>
      <c r="BJ834" s="20"/>
      <c r="BK834" s="20">
        <f t="shared" ref="BK834:BM834" si="8325">$AF834*AG834</f>
        <v>0.00002061876128</v>
      </c>
      <c r="BL834" s="20">
        <f t="shared" si="8325"/>
        <v>0.00004137867441</v>
      </c>
      <c r="BM834" s="20">
        <f t="shared" si="8325"/>
        <v>0.0000410216869</v>
      </c>
      <c r="BN834" s="20"/>
      <c r="BO834" s="20">
        <f t="shared" ref="BO834:BP834" si="8326">$AG834*AH834</f>
        <v>0.00004111506106</v>
      </c>
      <c r="BP834" s="20">
        <f t="shared" si="8326"/>
        <v>0.00004076034783</v>
      </c>
      <c r="BQ834" s="20"/>
      <c r="BR834" s="20">
        <f t="shared" si="27"/>
        <v>0.00008179973273</v>
      </c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/>
      <c r="CP834" s="20"/>
      <c r="CQ834" s="20"/>
      <c r="CR834" s="20"/>
      <c r="CS834" s="20"/>
      <c r="CT834" s="20"/>
      <c r="CU834" s="20"/>
      <c r="CV834" s="20"/>
      <c r="CW834" s="20"/>
      <c r="CX834" s="20"/>
      <c r="CY834" s="20"/>
      <c r="CZ834" s="20"/>
      <c r="DA834" s="20"/>
      <c r="DB834" s="20"/>
      <c r="DC834" s="20"/>
      <c r="DD834" s="20"/>
      <c r="DE834" s="20"/>
    </row>
    <row r="835" ht="15.75" customHeight="1">
      <c r="A835" s="86">
        <v>45359.0</v>
      </c>
      <c r="B835" s="490">
        <v>0.049100000000000005</v>
      </c>
      <c r="C835" s="490">
        <v>0.0496</v>
      </c>
      <c r="D835" s="490">
        <v>0.0526</v>
      </c>
      <c r="E835" s="20">
        <v>0.03695</v>
      </c>
      <c r="F835" s="20">
        <v>0.03915</v>
      </c>
      <c r="G835" s="20">
        <v>0.011399999999999999</v>
      </c>
      <c r="H835" s="20">
        <v>0.01686</v>
      </c>
      <c r="I835" s="20" t="s">
        <v>185</v>
      </c>
      <c r="J835" s="20"/>
      <c r="K835" s="86">
        <v>45359.0</v>
      </c>
      <c r="L835" s="89">
        <v>0.9147</v>
      </c>
      <c r="M835" s="89">
        <v>147.12</v>
      </c>
      <c r="N835" s="20"/>
      <c r="O835" s="20"/>
      <c r="P835" s="20"/>
      <c r="Q835" s="20"/>
      <c r="R835" s="20"/>
      <c r="S835" s="86">
        <v>45359.0</v>
      </c>
      <c r="T835" s="20">
        <f t="shared" ref="T835:V835" si="8327">(1+B835)*1</f>
        <v>1.0491</v>
      </c>
      <c r="U835" s="20">
        <f t="shared" si="8327"/>
        <v>1.0496</v>
      </c>
      <c r="V835" s="20">
        <f t="shared" si="8327"/>
        <v>1.0526</v>
      </c>
      <c r="W835" s="91">
        <f t="shared" ref="W835:X835" si="8328">(1+E835)*$L835</f>
        <v>0.948498165</v>
      </c>
      <c r="X835" s="91">
        <f t="shared" si="8328"/>
        <v>0.950510505</v>
      </c>
      <c r="Y835" s="91">
        <f t="shared" ref="Y835:Z835" si="8329">(1+G835)*$M835</f>
        <v>148.797168</v>
      </c>
      <c r="Z835" s="91">
        <f t="shared" si="8329"/>
        <v>149.6004432</v>
      </c>
      <c r="AA835" s="20"/>
      <c r="AB835" s="86">
        <v>45359.0</v>
      </c>
      <c r="AC835" s="92">
        <f t="shared" ref="AC835:AI835" si="8330">LN(T835/T834)</f>
        <v>-0.0002859185152</v>
      </c>
      <c r="AD835" s="92">
        <f t="shared" si="8330"/>
        <v>-0.0001905306284</v>
      </c>
      <c r="AE835" s="92">
        <f t="shared" si="8330"/>
        <v>-0.000284967943</v>
      </c>
      <c r="AF835" s="92">
        <f t="shared" si="8330"/>
        <v>0.001129553965</v>
      </c>
      <c r="AG835" s="92">
        <f t="shared" si="8330"/>
        <v>0.001235783809</v>
      </c>
      <c r="AH835" s="92">
        <f t="shared" si="8330"/>
        <v>-0.006327788575</v>
      </c>
      <c r="AI835" s="92">
        <f t="shared" si="8330"/>
        <v>-0.006357877966</v>
      </c>
      <c r="AJ835" s="20"/>
      <c r="AK835" s="20">
        <f t="shared" ref="AK835:AQ835" si="8331">AC835*AC835</f>
        <v>0.00000008174939732</v>
      </c>
      <c r="AL835" s="20">
        <f t="shared" si="8331"/>
        <v>0.00000003630192035</v>
      </c>
      <c r="AM835" s="20">
        <f t="shared" si="8331"/>
        <v>0.00000008120672856</v>
      </c>
      <c r="AN835" s="20">
        <f t="shared" si="8331"/>
        <v>0.000001275892159</v>
      </c>
      <c r="AO835" s="20">
        <f t="shared" si="8331"/>
        <v>0.000001527161623</v>
      </c>
      <c r="AP835" s="20">
        <f t="shared" si="8331"/>
        <v>0.00004004090825</v>
      </c>
      <c r="AQ835" s="20">
        <f t="shared" si="8331"/>
        <v>0.00004042261223</v>
      </c>
      <c r="AR835" s="20"/>
      <c r="AS835" s="20">
        <f t="shared" ref="AS835:AX835" si="8332">$AC835*AD835</f>
        <v>0.00000005447623436</v>
      </c>
      <c r="AT835" s="20">
        <f t="shared" si="8332"/>
        <v>0.00000008147761114</v>
      </c>
      <c r="AU835" s="20">
        <f t="shared" si="8332"/>
        <v>-0.0000003229603924</v>
      </c>
      <c r="AV835" s="20">
        <f t="shared" si="8332"/>
        <v>-0.0000003533334718</v>
      </c>
      <c r="AW835" s="20">
        <f t="shared" si="8332"/>
        <v>0.000001809231914</v>
      </c>
      <c r="AX835" s="20">
        <f t="shared" si="8332"/>
        <v>0.000001817835028</v>
      </c>
      <c r="AY835" s="20"/>
      <c r="AZ835" s="20">
        <f t="shared" ref="AZ835:BD835" si="8333">$AD835*AE835</f>
        <v>0.00000005429512125</v>
      </c>
      <c r="BA835" s="20">
        <f t="shared" si="8333"/>
        <v>-0.0000002152146267</v>
      </c>
      <c r="BB835" s="20">
        <f t="shared" si="8333"/>
        <v>-0.0000002354546657</v>
      </c>
      <c r="BC835" s="20">
        <f t="shared" si="8333"/>
        <v>0.000001205637533</v>
      </c>
      <c r="BD835" s="20">
        <f t="shared" si="8333"/>
        <v>0.000001211370484</v>
      </c>
      <c r="BE835" s="20"/>
      <c r="BF835" s="20">
        <f t="shared" ref="BF835:BI835" si="8334">$AE835*AF835</f>
        <v>-0.0000003218866699</v>
      </c>
      <c r="BG835" s="20">
        <f t="shared" si="8334"/>
        <v>-0.0000003521587702</v>
      </c>
      <c r="BH835" s="20">
        <f t="shared" si="8334"/>
        <v>0.000001803216894</v>
      </c>
      <c r="BI835" s="20">
        <f t="shared" si="8334"/>
        <v>0.000001811791406</v>
      </c>
      <c r="BJ835" s="20"/>
      <c r="BK835" s="20">
        <f t="shared" ref="BK835:BM835" si="8335">$AF835*AG835</f>
        <v>0.000001395884502</v>
      </c>
      <c r="BL835" s="20">
        <f t="shared" si="8335"/>
        <v>-0.000007147578674</v>
      </c>
      <c r="BM835" s="20">
        <f t="shared" si="8335"/>
        <v>-0.000007181566264</v>
      </c>
      <c r="BN835" s="20"/>
      <c r="BO835" s="20">
        <f t="shared" ref="BO835:BP835" si="8336">$AG835*AH835</f>
        <v>-0.00000781977867</v>
      </c>
      <c r="BP835" s="20">
        <f t="shared" si="8336"/>
        <v>-0.000007856962652</v>
      </c>
      <c r="BQ835" s="20"/>
      <c r="BR835" s="20">
        <f t="shared" si="27"/>
        <v>0.00004023130756</v>
      </c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/>
      <c r="CH835" s="20"/>
      <c r="CI835" s="20"/>
      <c r="CJ835" s="20"/>
      <c r="CK835" s="20"/>
      <c r="CL835" s="20"/>
      <c r="CM835" s="20"/>
      <c r="CN835" s="20"/>
      <c r="CO835" s="20"/>
      <c r="CP835" s="20"/>
      <c r="CQ835" s="20"/>
      <c r="CR835" s="20"/>
      <c r="CS835" s="20"/>
      <c r="CT835" s="20"/>
      <c r="CU835" s="20"/>
      <c r="CV835" s="20"/>
      <c r="CW835" s="20"/>
      <c r="CX835" s="20"/>
      <c r="CY835" s="20"/>
      <c r="CZ835" s="20"/>
      <c r="DA835" s="20"/>
      <c r="DB835" s="20"/>
      <c r="DC835" s="20"/>
      <c r="DD835" s="20"/>
      <c r="DE835" s="20"/>
    </row>
    <row r="836" ht="15.75" customHeight="1">
      <c r="A836" s="86">
        <v>45362.0</v>
      </c>
      <c r="B836" s="490">
        <v>0.049</v>
      </c>
      <c r="C836" s="490">
        <v>0.0495</v>
      </c>
      <c r="D836" s="490">
        <v>0.0525</v>
      </c>
      <c r="E836" s="20">
        <v>0.03687</v>
      </c>
      <c r="F836" s="20">
        <v>0.03914</v>
      </c>
      <c r="G836" s="20">
        <v>0.01142</v>
      </c>
      <c r="H836" s="20">
        <v>0.01705</v>
      </c>
      <c r="I836" s="20" t="s">
        <v>185</v>
      </c>
      <c r="J836" s="20"/>
      <c r="K836" s="86">
        <v>45362.0</v>
      </c>
      <c r="L836" s="89">
        <v>0.9153</v>
      </c>
      <c r="M836" s="89">
        <v>146.96</v>
      </c>
      <c r="N836" s="20"/>
      <c r="O836" s="20"/>
      <c r="P836" s="20"/>
      <c r="Q836" s="20"/>
      <c r="R836" s="20"/>
      <c r="S836" s="86">
        <v>45362.0</v>
      </c>
      <c r="T836" s="20">
        <f t="shared" ref="T836:V836" si="8337">(1+B836)*1</f>
        <v>1.049</v>
      </c>
      <c r="U836" s="20">
        <f t="shared" si="8337"/>
        <v>1.0495</v>
      </c>
      <c r="V836" s="20">
        <f t="shared" si="8337"/>
        <v>1.0525</v>
      </c>
      <c r="W836" s="91">
        <f t="shared" ref="W836:X836" si="8338">(1+E836)*$L836</f>
        <v>0.949047111</v>
      </c>
      <c r="X836" s="91">
        <f t="shared" si="8338"/>
        <v>0.951124842</v>
      </c>
      <c r="Y836" s="91">
        <f t="shared" ref="Y836:Z836" si="8339">(1+G836)*$M836</f>
        <v>148.6382832</v>
      </c>
      <c r="Z836" s="91">
        <f t="shared" si="8339"/>
        <v>149.465668</v>
      </c>
      <c r="AA836" s="20"/>
      <c r="AB836" s="86">
        <v>45362.0</v>
      </c>
      <c r="AC836" s="92">
        <f t="shared" ref="AC836:AI836" si="8340">LN(T836/T835)</f>
        <v>-0.00009532434114</v>
      </c>
      <c r="AD836" s="92">
        <f t="shared" si="8340"/>
        <v>-0.00009527892914</v>
      </c>
      <c r="AE836" s="92">
        <f t="shared" si="8340"/>
        <v>-0.00009500736314</v>
      </c>
      <c r="AF836" s="92">
        <f t="shared" si="8340"/>
        <v>0.0005785854201</v>
      </c>
      <c r="AG836" s="92">
        <f t="shared" si="8340"/>
        <v>0.0006461144323</v>
      </c>
      <c r="AH836" s="92">
        <f t="shared" si="8340"/>
        <v>-0.001068365015</v>
      </c>
      <c r="AI836" s="92">
        <f t="shared" si="8340"/>
        <v>-0.0009013071296</v>
      </c>
      <c r="AJ836" s="20"/>
      <c r="AK836" s="20">
        <f t="shared" ref="AK836:AQ836" si="8341">AC836*AC836</f>
        <v>0.000000009086730014</v>
      </c>
      <c r="AL836" s="20">
        <f t="shared" si="8341"/>
        <v>0.000000009078074337</v>
      </c>
      <c r="AM836" s="20">
        <f t="shared" si="8341"/>
        <v>0.000000009026399051</v>
      </c>
      <c r="AN836" s="20">
        <f t="shared" si="8341"/>
        <v>0.0000003347610883</v>
      </c>
      <c r="AO836" s="20">
        <f t="shared" si="8341"/>
        <v>0.0000004174638597</v>
      </c>
      <c r="AP836" s="20">
        <f t="shared" si="8341"/>
        <v>0.000001141403805</v>
      </c>
      <c r="AQ836" s="20">
        <f t="shared" si="8341"/>
        <v>0.0000008123545419</v>
      </c>
      <c r="AR836" s="20"/>
      <c r="AS836" s="20">
        <f t="shared" ref="AS836:AX836" si="8342">$AC836*AD836</f>
        <v>0.000000009082401145</v>
      </c>
      <c r="AT836" s="20">
        <f t="shared" si="8342"/>
        <v>0.000000009056514295</v>
      </c>
      <c r="AU836" s="20">
        <f t="shared" si="8342"/>
        <v>-0.00000005515327396</v>
      </c>
      <c r="AV836" s="20">
        <f t="shared" si="8342"/>
        <v>-0.00000006159043257</v>
      </c>
      <c r="AW836" s="20">
        <f t="shared" si="8342"/>
        <v>0.0000001018411911</v>
      </c>
      <c r="AX836" s="20">
        <f t="shared" si="8342"/>
        <v>0.0000000859165083</v>
      </c>
      <c r="AY836" s="20"/>
      <c r="AZ836" s="20">
        <f t="shared" ref="AZ836:BD836" si="8343">$AD836*AE836</f>
        <v>0.00000000905219982</v>
      </c>
      <c r="BA836" s="20">
        <f t="shared" si="8343"/>
        <v>-0.00000005512699924</v>
      </c>
      <c r="BB836" s="20">
        <f t="shared" si="8343"/>
        <v>-0.00000006156109121</v>
      </c>
      <c r="BC836" s="20">
        <f t="shared" si="8343"/>
        <v>0.0000001017926745</v>
      </c>
      <c r="BD836" s="20">
        <f t="shared" si="8343"/>
        <v>0.00000008587557813</v>
      </c>
      <c r="BE836" s="20"/>
      <c r="BF836" s="20">
        <f t="shared" ref="BF836:BI836" si="8344">$AE836*AF836</f>
        <v>-0.00000005496987511</v>
      </c>
      <c r="BG836" s="20">
        <f t="shared" si="8344"/>
        <v>-0.0000000613856285</v>
      </c>
      <c r="BH836" s="20">
        <f t="shared" si="8344"/>
        <v>0.0000001015025429</v>
      </c>
      <c r="BI836" s="20">
        <f t="shared" si="8344"/>
        <v>0.00000008563081376</v>
      </c>
      <c r="BJ836" s="20"/>
      <c r="BK836" s="20">
        <f t="shared" ref="BK836:BM836" si="8345">$AF836*AG836</f>
        <v>0.0000003738323903</v>
      </c>
      <c r="BL836" s="20">
        <f t="shared" si="8345"/>
        <v>-0.0000006181404209</v>
      </c>
      <c r="BM836" s="20">
        <f t="shared" si="8345"/>
        <v>-0.0000005214831642</v>
      </c>
      <c r="BN836" s="20"/>
      <c r="BO836" s="20">
        <f t="shared" ref="BO836:BP836" si="8346">$AG836*AH836</f>
        <v>-0.0000006902860551</v>
      </c>
      <c r="BP836" s="20">
        <f t="shared" si="8346"/>
        <v>-0.0000005823475444</v>
      </c>
      <c r="BQ836" s="20"/>
      <c r="BR836" s="20">
        <f t="shared" si="27"/>
        <v>0.0000009629250049</v>
      </c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/>
      <c r="CP836" s="20"/>
      <c r="CQ836" s="20"/>
      <c r="CR836" s="20"/>
      <c r="CS836" s="20"/>
      <c r="CT836" s="20"/>
      <c r="CU836" s="20"/>
      <c r="CV836" s="20"/>
      <c r="CW836" s="20"/>
      <c r="CX836" s="20"/>
      <c r="CY836" s="20"/>
      <c r="CZ836" s="20"/>
      <c r="DA836" s="20"/>
      <c r="DB836" s="20"/>
      <c r="DC836" s="20"/>
      <c r="DD836" s="20"/>
      <c r="DE836" s="20"/>
    </row>
    <row r="837" ht="15.75" customHeight="1">
      <c r="A837" s="86">
        <v>45363.0</v>
      </c>
      <c r="B837" s="490">
        <v>0.049</v>
      </c>
      <c r="C837" s="490">
        <v>0.0496</v>
      </c>
      <c r="D837" s="490">
        <v>0.0526</v>
      </c>
      <c r="E837" s="20">
        <v>0.0369</v>
      </c>
      <c r="F837" s="20">
        <v>0.03923</v>
      </c>
      <c r="G837" s="20">
        <v>0.01137</v>
      </c>
      <c r="H837" s="20">
        <v>0.017079999999999998</v>
      </c>
      <c r="I837" s="20" t="s">
        <v>185</v>
      </c>
      <c r="J837" s="20"/>
      <c r="K837" s="86">
        <v>45363.0</v>
      </c>
      <c r="L837" s="89">
        <v>0.9153</v>
      </c>
      <c r="M837" s="89">
        <v>147.73</v>
      </c>
      <c r="N837" s="20"/>
      <c r="O837" s="20"/>
      <c r="P837" s="20"/>
      <c r="Q837" s="20"/>
      <c r="R837" s="20"/>
      <c r="S837" s="86">
        <v>45363.0</v>
      </c>
      <c r="T837" s="20">
        <f t="shared" ref="T837:V837" si="8347">(1+B837)*1</f>
        <v>1.049</v>
      </c>
      <c r="U837" s="20">
        <f t="shared" si="8347"/>
        <v>1.0496</v>
      </c>
      <c r="V837" s="20">
        <f t="shared" si="8347"/>
        <v>1.0526</v>
      </c>
      <c r="W837" s="91">
        <f t="shared" ref="W837:X837" si="8348">(1+E837)*$L837</f>
        <v>0.94907457</v>
      </c>
      <c r="X837" s="91">
        <f t="shared" si="8348"/>
        <v>0.951207219</v>
      </c>
      <c r="Y837" s="91">
        <f t="shared" ref="Y837:Z837" si="8349">(1+G837)*$M837</f>
        <v>149.4096901</v>
      </c>
      <c r="Z837" s="91">
        <f t="shared" si="8349"/>
        <v>150.2532284</v>
      </c>
      <c r="AA837" s="20"/>
      <c r="AB837" s="86">
        <v>45363.0</v>
      </c>
      <c r="AC837" s="92">
        <f t="shared" ref="AC837:AI837" si="8350">LN(T837/T836)</f>
        <v>0</v>
      </c>
      <c r="AD837" s="92">
        <f t="shared" si="8350"/>
        <v>0.00009527892914</v>
      </c>
      <c r="AE837" s="92">
        <f t="shared" si="8350"/>
        <v>0.00009500736314</v>
      </c>
      <c r="AF837" s="92">
        <f t="shared" si="8350"/>
        <v>0.00002893281319</v>
      </c>
      <c r="AG837" s="92">
        <f t="shared" si="8350"/>
        <v>0.00008660633098</v>
      </c>
      <c r="AH837" s="92">
        <f t="shared" si="8350"/>
        <v>0.005176405757</v>
      </c>
      <c r="AI837" s="92">
        <f t="shared" si="8350"/>
        <v>0.005255339066</v>
      </c>
      <c r="AJ837" s="20"/>
      <c r="AK837" s="20">
        <f t="shared" ref="AK837:AQ837" si="8351">AC837*AC837</f>
        <v>0</v>
      </c>
      <c r="AL837" s="20">
        <f t="shared" si="8351"/>
        <v>0.000000009078074337</v>
      </c>
      <c r="AM837" s="20">
        <f t="shared" si="8351"/>
        <v>0.000000009026399051</v>
      </c>
      <c r="AN837" s="20">
        <f t="shared" si="8351"/>
        <v>0.000000000837107679</v>
      </c>
      <c r="AO837" s="20">
        <f t="shared" si="8351"/>
        <v>0.000000007500656565</v>
      </c>
      <c r="AP837" s="20">
        <f t="shared" si="8351"/>
        <v>0.00002679517657</v>
      </c>
      <c r="AQ837" s="20">
        <f t="shared" si="8351"/>
        <v>0.0000276185887</v>
      </c>
      <c r="AR837" s="20"/>
      <c r="AS837" s="20">
        <f t="shared" ref="AS837:AX837" si="8352">$AC837*AD837</f>
        <v>0</v>
      </c>
      <c r="AT837" s="20">
        <f t="shared" si="8352"/>
        <v>0</v>
      </c>
      <c r="AU837" s="20">
        <f t="shared" si="8352"/>
        <v>0</v>
      </c>
      <c r="AV837" s="20">
        <f t="shared" si="8352"/>
        <v>0</v>
      </c>
      <c r="AW837" s="20">
        <f t="shared" si="8352"/>
        <v>0</v>
      </c>
      <c r="AX837" s="20">
        <f t="shared" si="8352"/>
        <v>0</v>
      </c>
      <c r="AY837" s="20"/>
      <c r="AZ837" s="20">
        <f t="shared" ref="AZ837:BD837" si="8353">$AD837*AE837</f>
        <v>0.00000000905219982</v>
      </c>
      <c r="BA837" s="20">
        <f t="shared" si="8353"/>
        <v>0.000000002756687457</v>
      </c>
      <c r="BB837" s="20">
        <f t="shared" si="8353"/>
        <v>0.000000008251758472</v>
      </c>
      <c r="BC837" s="20">
        <f t="shared" si="8353"/>
        <v>0.0000004932023974</v>
      </c>
      <c r="BD837" s="20">
        <f t="shared" si="8353"/>
        <v>0.0000005007230785</v>
      </c>
      <c r="BE837" s="20"/>
      <c r="BF837" s="20">
        <f t="shared" ref="BF837:BI837" si="8354">$AE837*AF837</f>
        <v>0.000000002748830289</v>
      </c>
      <c r="BG837" s="20">
        <f t="shared" si="8354"/>
        <v>0.000000008228239138</v>
      </c>
      <c r="BH837" s="20">
        <f t="shared" si="8354"/>
        <v>0.0000004917966616</v>
      </c>
      <c r="BI837" s="20">
        <f t="shared" si="8354"/>
        <v>0.0000004992959071</v>
      </c>
      <c r="BJ837" s="20"/>
      <c r="BK837" s="20">
        <f t="shared" ref="BK837:BM837" si="8355">$AF837*AG837</f>
        <v>0.000000002505764795</v>
      </c>
      <c r="BL837" s="20">
        <f t="shared" si="8355"/>
        <v>0.0000001497679808</v>
      </c>
      <c r="BM837" s="20">
        <f t="shared" si="8355"/>
        <v>0.0000001520517434</v>
      </c>
      <c r="BN837" s="20"/>
      <c r="BO837" s="20">
        <f t="shared" ref="BO837:BP837" si="8356">$AG837*AH837</f>
        <v>0.0000004483095103</v>
      </c>
      <c r="BP837" s="20">
        <f t="shared" si="8356"/>
        <v>0.0000004551456346</v>
      </c>
      <c r="BQ837" s="20"/>
      <c r="BR837" s="20">
        <f t="shared" si="27"/>
        <v>0.0000272037674</v>
      </c>
      <c r="BS837" s="20"/>
      <c r="BT837" s="20"/>
      <c r="BU837" s="20"/>
      <c r="BV837" s="20"/>
      <c r="BW837" s="20"/>
      <c r="BX837" s="20"/>
      <c r="BY837" s="20"/>
      <c r="BZ837" s="20"/>
      <c r="CA837" s="20"/>
      <c r="CB837" s="20"/>
      <c r="CC837" s="20"/>
      <c r="CD837" s="20"/>
      <c r="CE837" s="20"/>
      <c r="CF837" s="20"/>
      <c r="CG837" s="20"/>
      <c r="CH837" s="20"/>
      <c r="CI837" s="20"/>
      <c r="CJ837" s="20"/>
      <c r="CK837" s="20"/>
      <c r="CL837" s="20"/>
      <c r="CM837" s="20"/>
      <c r="CN837" s="20"/>
      <c r="CO837" s="20"/>
      <c r="CP837" s="20"/>
      <c r="CQ837" s="20"/>
      <c r="CR837" s="20"/>
      <c r="CS837" s="20"/>
      <c r="CT837" s="20"/>
      <c r="CU837" s="20"/>
      <c r="CV837" s="20"/>
      <c r="CW837" s="20"/>
      <c r="CX837" s="20"/>
      <c r="CY837" s="20"/>
      <c r="CZ837" s="20"/>
      <c r="DA837" s="20"/>
      <c r="DB837" s="20"/>
      <c r="DC837" s="20"/>
      <c r="DD837" s="20"/>
      <c r="DE837" s="20"/>
    </row>
    <row r="838" ht="15.75" customHeight="1">
      <c r="A838" s="86">
        <v>45364.0</v>
      </c>
      <c r="B838" s="490">
        <v>0.0495</v>
      </c>
      <c r="C838" s="490">
        <v>0.05</v>
      </c>
      <c r="D838" s="490">
        <v>0.053099999999999994</v>
      </c>
      <c r="E838" s="20">
        <v>0.036989999999999995</v>
      </c>
      <c r="F838" s="20">
        <v>0.03928</v>
      </c>
      <c r="G838" s="20">
        <v>0.011279999999999998</v>
      </c>
      <c r="H838" s="20">
        <v>0.01698</v>
      </c>
      <c r="I838" s="20" t="s">
        <v>185</v>
      </c>
      <c r="J838" s="20"/>
      <c r="K838" s="86">
        <v>45364.0</v>
      </c>
      <c r="L838" s="89">
        <v>0.9135</v>
      </c>
      <c r="M838" s="89">
        <v>147.77</v>
      </c>
      <c r="N838" s="20"/>
      <c r="O838" s="20"/>
      <c r="P838" s="20"/>
      <c r="Q838" s="20"/>
      <c r="R838" s="20"/>
      <c r="S838" s="86">
        <v>45364.0</v>
      </c>
      <c r="T838" s="20">
        <f t="shared" ref="T838:V838" si="8357">(1+B838)*1</f>
        <v>1.0495</v>
      </c>
      <c r="U838" s="20">
        <f t="shared" si="8357"/>
        <v>1.05</v>
      </c>
      <c r="V838" s="20">
        <f t="shared" si="8357"/>
        <v>1.0531</v>
      </c>
      <c r="W838" s="91">
        <f t="shared" ref="W838:X838" si="8358">(1+E838)*$L838</f>
        <v>0.947290365</v>
      </c>
      <c r="X838" s="91">
        <f t="shared" si="8358"/>
        <v>0.94938228</v>
      </c>
      <c r="Y838" s="91">
        <f t="shared" ref="Y838:Z838" si="8359">(1+G838)*$M838</f>
        <v>149.4368456</v>
      </c>
      <c r="Z838" s="91">
        <f t="shared" si="8359"/>
        <v>150.2791346</v>
      </c>
      <c r="AA838" s="20"/>
      <c r="AB838" s="86">
        <v>45364.0</v>
      </c>
      <c r="AC838" s="92">
        <f t="shared" ref="AC838:AI838" si="8360">LN(T838/T837)</f>
        <v>0.0004765308644</v>
      </c>
      <c r="AD838" s="92">
        <f t="shared" si="8360"/>
        <v>0.0003810249617</v>
      </c>
      <c r="AE838" s="92">
        <f t="shared" si="8360"/>
        <v>0.0004749014669</v>
      </c>
      <c r="AF838" s="92">
        <f t="shared" si="8360"/>
        <v>-0.001881711155</v>
      </c>
      <c r="AG838" s="92">
        <f t="shared" si="8360"/>
        <v>-0.001920393185</v>
      </c>
      <c r="AH838" s="92">
        <f t="shared" si="8360"/>
        <v>0.0001817354182</v>
      </c>
      <c r="AI838" s="92">
        <f t="shared" si="8360"/>
        <v>0.0001724020655</v>
      </c>
      <c r="AJ838" s="20"/>
      <c r="AK838" s="20">
        <f t="shared" ref="AK838:AQ838" si="8361">AC838*AC838</f>
        <v>0.0000002270816647</v>
      </c>
      <c r="AL838" s="20">
        <f t="shared" si="8361"/>
        <v>0.0000001451800215</v>
      </c>
      <c r="AM838" s="20">
        <f t="shared" si="8361"/>
        <v>0.0000002255314032</v>
      </c>
      <c r="AN838" s="20">
        <f t="shared" si="8361"/>
        <v>0.000003540836872</v>
      </c>
      <c r="AO838" s="20">
        <f t="shared" si="8361"/>
        <v>0.000003687909986</v>
      </c>
      <c r="AP838" s="20">
        <f t="shared" si="8361"/>
        <v>0.00000003302776224</v>
      </c>
      <c r="AQ838" s="20">
        <f t="shared" si="8361"/>
        <v>0.00000002972247219</v>
      </c>
      <c r="AR838" s="20"/>
      <c r="AS838" s="20">
        <f t="shared" ref="AS838:AX838" si="8362">$AC838*AD838</f>
        <v>0.0000001815701544</v>
      </c>
      <c r="AT838" s="20">
        <f t="shared" si="8362"/>
        <v>0.0000002263052065</v>
      </c>
      <c r="AU838" s="20">
        <f t="shared" si="8362"/>
        <v>-0.0000008966934434</v>
      </c>
      <c r="AV838" s="20">
        <f t="shared" si="8362"/>
        <v>-0.0000009151266245</v>
      </c>
      <c r="AW838" s="20">
        <f t="shared" si="8362"/>
        <v>0.00000008660253594</v>
      </c>
      <c r="AX838" s="20">
        <f t="shared" si="8362"/>
        <v>0.00000008215490529</v>
      </c>
      <c r="AY838" s="20"/>
      <c r="AZ838" s="20">
        <f t="shared" ref="AZ838:BD838" si="8363">$AD838*AE838</f>
        <v>0.0000001809493132</v>
      </c>
      <c r="BA838" s="20">
        <f t="shared" si="8363"/>
        <v>-0.000000716978921</v>
      </c>
      <c r="BB838" s="20">
        <f t="shared" si="8363"/>
        <v>-0.0000007317177399</v>
      </c>
      <c r="BC838" s="20">
        <f t="shared" si="8363"/>
        <v>0.00000006924573078</v>
      </c>
      <c r="BD838" s="20">
        <f t="shared" si="8363"/>
        <v>0.00000006568949041</v>
      </c>
      <c r="BE838" s="20"/>
      <c r="BF838" s="20">
        <f t="shared" ref="BF838:BI838" si="8364">$AE838*AF838</f>
        <v>-0.0000008936273879</v>
      </c>
      <c r="BG838" s="20">
        <f t="shared" si="8364"/>
        <v>-0.0000009119975406</v>
      </c>
      <c r="BH838" s="20">
        <f t="shared" si="8364"/>
        <v>0.0000000863064167</v>
      </c>
      <c r="BI838" s="20">
        <f t="shared" si="8364"/>
        <v>0.00000008187399379</v>
      </c>
      <c r="BJ838" s="20"/>
      <c r="BK838" s="20">
        <f t="shared" ref="BK838:BM838" si="8365">$AF838*AG838</f>
        <v>0.000003613625279</v>
      </c>
      <c r="BL838" s="20">
        <f t="shared" si="8365"/>
        <v>-0.0000003419735638</v>
      </c>
      <c r="BM838" s="20">
        <f t="shared" si="8365"/>
        <v>-0.0000003244108899</v>
      </c>
      <c r="BN838" s="20"/>
      <c r="BO838" s="20">
        <f t="shared" ref="BO838:BP838" si="8366">$AG838*AH838</f>
        <v>-0.0000003490034587</v>
      </c>
      <c r="BP838" s="20">
        <f t="shared" si="8366"/>
        <v>-0.0000003310797517</v>
      </c>
      <c r="BQ838" s="20"/>
      <c r="BR838" s="20">
        <f t="shared" si="27"/>
        <v>0.00000003133156147</v>
      </c>
      <c r="BS838" s="20"/>
      <c r="BT838" s="20"/>
      <c r="BU838" s="20"/>
      <c r="BV838" s="20"/>
      <c r="BW838" s="20"/>
      <c r="BX838" s="20"/>
      <c r="BY838" s="20"/>
      <c r="BZ838" s="20"/>
      <c r="CA838" s="20"/>
      <c r="CB838" s="20"/>
      <c r="CC838" s="20"/>
      <c r="CD838" s="20"/>
      <c r="CE838" s="20"/>
      <c r="CF838" s="20"/>
      <c r="CG838" s="20"/>
      <c r="CH838" s="20"/>
      <c r="CI838" s="20"/>
      <c r="CJ838" s="20"/>
      <c r="CK838" s="20"/>
      <c r="CL838" s="20"/>
      <c r="CM838" s="20"/>
      <c r="CN838" s="20"/>
      <c r="CO838" s="20"/>
      <c r="CP838" s="20"/>
      <c r="CQ838" s="20"/>
      <c r="CR838" s="20"/>
      <c r="CS838" s="20"/>
      <c r="CT838" s="20"/>
      <c r="CU838" s="20"/>
      <c r="CV838" s="20"/>
      <c r="CW838" s="20"/>
      <c r="CX838" s="20"/>
      <c r="CY838" s="20"/>
      <c r="CZ838" s="20"/>
      <c r="DA838" s="20"/>
      <c r="DB838" s="20"/>
      <c r="DC838" s="20"/>
      <c r="DD838" s="20"/>
      <c r="DE838" s="20"/>
    </row>
    <row r="839" ht="15.75" customHeight="1">
      <c r="A839" s="86">
        <v>45365.0</v>
      </c>
      <c r="B839" s="490">
        <v>0.0496</v>
      </c>
      <c r="C839" s="490">
        <v>0.050199999999999995</v>
      </c>
      <c r="D839" s="490">
        <v>0.053399999999999996</v>
      </c>
      <c r="E839" s="20">
        <v>0.03706</v>
      </c>
      <c r="F839" s="20">
        <v>0.03933</v>
      </c>
      <c r="G839" s="20">
        <v>0.011279999999999998</v>
      </c>
      <c r="H839" s="20">
        <v>0.01706</v>
      </c>
      <c r="I839" s="20" t="s">
        <v>185</v>
      </c>
      <c r="J839" s="20"/>
      <c r="K839" s="86">
        <v>45365.0</v>
      </c>
      <c r="L839" s="89">
        <v>0.9189</v>
      </c>
      <c r="M839" s="89">
        <v>148.36</v>
      </c>
      <c r="N839" s="20"/>
      <c r="O839" s="20"/>
      <c r="P839" s="20"/>
      <c r="Q839" s="20"/>
      <c r="R839" s="20"/>
      <c r="S839" s="86">
        <v>45365.0</v>
      </c>
      <c r="T839" s="20">
        <f t="shared" ref="T839:V839" si="8367">(1+B839)*1</f>
        <v>1.0496</v>
      </c>
      <c r="U839" s="20">
        <f t="shared" si="8367"/>
        <v>1.0502</v>
      </c>
      <c r="V839" s="20">
        <f t="shared" si="8367"/>
        <v>1.0534</v>
      </c>
      <c r="W839" s="91">
        <f t="shared" ref="W839:X839" si="8368">(1+E839)*$L839</f>
        <v>0.952954434</v>
      </c>
      <c r="X839" s="91">
        <f t="shared" si="8368"/>
        <v>0.955040337</v>
      </c>
      <c r="Y839" s="91">
        <f t="shared" ref="Y839:Z839" si="8369">(1+G839)*$M839</f>
        <v>150.0335008</v>
      </c>
      <c r="Z839" s="91">
        <f t="shared" si="8369"/>
        <v>150.8910216</v>
      </c>
      <c r="AA839" s="20"/>
      <c r="AB839" s="86">
        <v>45365.0</v>
      </c>
      <c r="AC839" s="92">
        <f t="shared" ref="AC839:AI839" si="8370">LN(T839/T838)</f>
        <v>0.00009527892914</v>
      </c>
      <c r="AD839" s="92">
        <f t="shared" si="8370"/>
        <v>0.0001904580522</v>
      </c>
      <c r="AE839" s="92">
        <f t="shared" si="8370"/>
        <v>0.0002848326627</v>
      </c>
      <c r="AF839" s="92">
        <f t="shared" si="8370"/>
        <v>0.005961427472</v>
      </c>
      <c r="AG839" s="92">
        <f t="shared" si="8370"/>
        <v>0.005942035762</v>
      </c>
      <c r="AH839" s="92">
        <f t="shared" si="8370"/>
        <v>0.003984741706</v>
      </c>
      <c r="AI839" s="92">
        <f t="shared" si="8370"/>
        <v>0.004063402892</v>
      </c>
      <c r="AJ839" s="20"/>
      <c r="AK839" s="20">
        <f t="shared" ref="AK839:AQ839" si="8371">AC839*AC839</f>
        <v>0.000000009078074337</v>
      </c>
      <c r="AL839" s="20">
        <f t="shared" si="8371"/>
        <v>0.00000003627426964</v>
      </c>
      <c r="AM839" s="20">
        <f t="shared" si="8371"/>
        <v>0.00000008112964576</v>
      </c>
      <c r="AN839" s="20">
        <f t="shared" si="8371"/>
        <v>0.00003553861751</v>
      </c>
      <c r="AO839" s="20">
        <f t="shared" si="8371"/>
        <v>0.00003530778899</v>
      </c>
      <c r="AP839" s="20">
        <f t="shared" si="8371"/>
        <v>0.00001587816646</v>
      </c>
      <c r="AQ839" s="20">
        <f t="shared" si="8371"/>
        <v>0.00001651124307</v>
      </c>
      <c r="AR839" s="20"/>
      <c r="AS839" s="20">
        <f t="shared" ref="AS839:AX839" si="8372">$AC839*AD839</f>
        <v>0.00000001814663926</v>
      </c>
      <c r="AT839" s="20">
        <f t="shared" si="8372"/>
        <v>0.00000002713855109</v>
      </c>
      <c r="AU839" s="20">
        <f t="shared" si="8372"/>
        <v>0.0000005679984257</v>
      </c>
      <c r="AV839" s="20">
        <f t="shared" si="8372"/>
        <v>0.0000005661508043</v>
      </c>
      <c r="AW839" s="20">
        <f t="shared" si="8372"/>
        <v>0.0000003796619226</v>
      </c>
      <c r="AX839" s="20">
        <f t="shared" si="8372"/>
        <v>0.0000003871566762</v>
      </c>
      <c r="AY839" s="20"/>
      <c r="AZ839" s="20">
        <f t="shared" ref="AZ839:BD839" si="8373">$AD839*AE839</f>
        <v>0.00000005424867414</v>
      </c>
      <c r="BA839" s="20">
        <f t="shared" si="8373"/>
        <v>0.000001135401865</v>
      </c>
      <c r="BB839" s="20">
        <f t="shared" si="8373"/>
        <v>0.000001131708557</v>
      </c>
      <c r="BC839" s="20">
        <f t="shared" si="8373"/>
        <v>0.0000007589261438</v>
      </c>
      <c r="BD839" s="20">
        <f t="shared" si="8373"/>
        <v>0.0000007739078002</v>
      </c>
      <c r="BE839" s="20"/>
      <c r="BF839" s="20">
        <f t="shared" ref="BF839:BI839" si="8374">$AE839*AF839</f>
        <v>0.000001698009261</v>
      </c>
      <c r="BG839" s="20">
        <f t="shared" si="8374"/>
        <v>0.000001692485868</v>
      </c>
      <c r="BH839" s="20">
        <f t="shared" si="8374"/>
        <v>0.00000113498459</v>
      </c>
      <c r="BI839" s="20">
        <f t="shared" si="8374"/>
        <v>0.000001157389866</v>
      </c>
      <c r="BJ839" s="20"/>
      <c r="BK839" s="20">
        <f t="shared" ref="BK839:BM839" si="8375">$AF839*AG839</f>
        <v>0.00003542301523</v>
      </c>
      <c r="BL839" s="20">
        <f t="shared" si="8375"/>
        <v>0.00002375474868</v>
      </c>
      <c r="BM839" s="20">
        <f t="shared" si="8375"/>
        <v>0.00002422368163</v>
      </c>
      <c r="BN839" s="20"/>
      <c r="BO839" s="20">
        <f t="shared" ref="BO839:BP839" si="8376">$AG839*AH839</f>
        <v>0.00002367747772</v>
      </c>
      <c r="BP839" s="20">
        <f t="shared" si="8376"/>
        <v>0.0000241448853</v>
      </c>
      <c r="BQ839" s="20"/>
      <c r="BR839" s="20">
        <f t="shared" si="27"/>
        <v>0.00001619161097</v>
      </c>
      <c r="BS839" s="20"/>
      <c r="BT839" s="20"/>
      <c r="BU839" s="20"/>
      <c r="BV839" s="20"/>
      <c r="BW839" s="20"/>
      <c r="BX839" s="20"/>
      <c r="BY839" s="20"/>
      <c r="BZ839" s="20"/>
      <c r="CA839" s="20"/>
      <c r="CB839" s="20"/>
      <c r="CC839" s="20"/>
      <c r="CD839" s="20"/>
      <c r="CE839" s="20"/>
      <c r="CF839" s="20"/>
      <c r="CG839" s="20"/>
      <c r="CH839" s="20"/>
      <c r="CI839" s="20"/>
      <c r="CJ839" s="20"/>
      <c r="CK839" s="20"/>
      <c r="CL839" s="20"/>
      <c r="CM839" s="20"/>
      <c r="CN839" s="20"/>
      <c r="CO839" s="20"/>
      <c r="CP839" s="20"/>
      <c r="CQ839" s="20"/>
      <c r="CR839" s="20"/>
      <c r="CS839" s="20"/>
      <c r="CT839" s="20"/>
      <c r="CU839" s="20"/>
      <c r="CV839" s="20"/>
      <c r="CW839" s="20"/>
      <c r="CX839" s="20"/>
      <c r="CY839" s="20"/>
      <c r="CZ839" s="20"/>
      <c r="DA839" s="20"/>
      <c r="DB839" s="20"/>
      <c r="DC839" s="20"/>
      <c r="DD839" s="20"/>
      <c r="DE839" s="20"/>
    </row>
    <row r="840" ht="15.75" customHeight="1">
      <c r="A840" s="86">
        <v>45366.0</v>
      </c>
      <c r="B840" s="490">
        <v>0.0504</v>
      </c>
      <c r="C840" s="490">
        <v>0.0509</v>
      </c>
      <c r="D840" s="490">
        <v>0.054000000000000006</v>
      </c>
      <c r="E840" s="20">
        <v>0.03732</v>
      </c>
      <c r="F840" s="20">
        <v>0.03949</v>
      </c>
      <c r="G840" s="20">
        <v>0.01133</v>
      </c>
      <c r="H840" s="20">
        <v>0.0171</v>
      </c>
      <c r="I840" s="20" t="s">
        <v>185</v>
      </c>
      <c r="J840" s="20"/>
      <c r="K840" s="86">
        <v>45366.0</v>
      </c>
      <c r="L840" s="89">
        <v>0.9187</v>
      </c>
      <c r="M840" s="89">
        <v>149.14</v>
      </c>
      <c r="N840" s="20"/>
      <c r="O840" s="20"/>
      <c r="P840" s="20"/>
      <c r="Q840" s="20"/>
      <c r="R840" s="20"/>
      <c r="S840" s="86">
        <v>45366.0</v>
      </c>
      <c r="T840" s="20">
        <f t="shared" ref="T840:V840" si="8377">(1+B840)*1</f>
        <v>1.0504</v>
      </c>
      <c r="U840" s="20">
        <f t="shared" si="8377"/>
        <v>1.0509</v>
      </c>
      <c r="V840" s="20">
        <f t="shared" si="8377"/>
        <v>1.054</v>
      </c>
      <c r="W840" s="91">
        <f t="shared" ref="W840:X840" si="8378">(1+E840)*$L840</f>
        <v>0.952985884</v>
      </c>
      <c r="X840" s="91">
        <f t="shared" si="8378"/>
        <v>0.954979463</v>
      </c>
      <c r="Y840" s="91">
        <f t="shared" ref="Y840:Z840" si="8379">(1+G840)*$M840</f>
        <v>150.8297562</v>
      </c>
      <c r="Z840" s="91">
        <f t="shared" si="8379"/>
        <v>151.690294</v>
      </c>
      <c r="AA840" s="20"/>
      <c r="AB840" s="86">
        <v>45366.0</v>
      </c>
      <c r="AC840" s="92">
        <f t="shared" ref="AC840:AI840" si="8380">LN(T840/T839)</f>
        <v>0.0007619047988</v>
      </c>
      <c r="AD840" s="92">
        <f t="shared" si="8380"/>
        <v>0.0006663176678</v>
      </c>
      <c r="AE840" s="92">
        <f t="shared" si="8380"/>
        <v>0.000569422052</v>
      </c>
      <c r="AF840" s="92">
        <f t="shared" si="8380"/>
        <v>0.0000330020827</v>
      </c>
      <c r="AG840" s="92">
        <f t="shared" si="8380"/>
        <v>-0.00006374174762</v>
      </c>
      <c r="AH840" s="92">
        <f t="shared" si="8380"/>
        <v>0.005293150563</v>
      </c>
      <c r="AI840" s="92">
        <f t="shared" si="8380"/>
        <v>0.005283037767</v>
      </c>
      <c r="AJ840" s="20"/>
      <c r="AK840" s="20">
        <f t="shared" ref="AK840:AQ840" si="8381">AC840*AC840</f>
        <v>0.0000005804989224</v>
      </c>
      <c r="AL840" s="20">
        <f t="shared" si="8381"/>
        <v>0.0000004439792344</v>
      </c>
      <c r="AM840" s="20">
        <f t="shared" si="8381"/>
        <v>0.0000003242414733</v>
      </c>
      <c r="AN840" s="20">
        <f t="shared" si="8381"/>
        <v>0.000000001089137463</v>
      </c>
      <c r="AO840" s="20">
        <f t="shared" si="8381"/>
        <v>0.00000000406301039</v>
      </c>
      <c r="AP840" s="20">
        <f t="shared" si="8381"/>
        <v>0.00002801744288</v>
      </c>
      <c r="AQ840" s="20">
        <f t="shared" si="8381"/>
        <v>0.00002791048805</v>
      </c>
      <c r="AR840" s="20"/>
      <c r="AS840" s="20">
        <f t="shared" ref="AS840:AX840" si="8382">$AC840*AD840</f>
        <v>0.0000005076706286</v>
      </c>
      <c r="AT840" s="20">
        <f t="shared" si="8382"/>
        <v>0.000000433845394</v>
      </c>
      <c r="AU840" s="20">
        <f t="shared" si="8382"/>
        <v>0.00000002514444518</v>
      </c>
      <c r="AV840" s="20">
        <f t="shared" si="8382"/>
        <v>-0.00000004856514339</v>
      </c>
      <c r="AW840" s="20">
        <f t="shared" si="8382"/>
        <v>0.000004032876815</v>
      </c>
      <c r="AX840" s="20">
        <f t="shared" si="8382"/>
        <v>0.000004025171827</v>
      </c>
      <c r="AY840" s="20"/>
      <c r="AZ840" s="20">
        <f t="shared" ref="AZ840:BD840" si="8383">$AD840*AE840</f>
        <v>0.0000003794159737</v>
      </c>
      <c r="BA840" s="20">
        <f t="shared" si="8383"/>
        <v>0.00000002198987078</v>
      </c>
      <c r="BB840" s="20">
        <f t="shared" si="8383"/>
        <v>-0.00000004247225262</v>
      </c>
      <c r="BC840" s="20">
        <f t="shared" si="8383"/>
        <v>0.000003526919738</v>
      </c>
      <c r="BD840" s="20">
        <f t="shared" si="8383"/>
        <v>0.000003520181404</v>
      </c>
      <c r="BE840" s="20"/>
      <c r="BF840" s="20">
        <f t="shared" ref="BF840:BI840" si="8384">$AE840*AF840</f>
        <v>0.00000001879211365</v>
      </c>
      <c r="BG840" s="20">
        <f t="shared" si="8384"/>
        <v>-0.00000003629595673</v>
      </c>
      <c r="BH840" s="20">
        <f t="shared" si="8384"/>
        <v>0.000003014036655</v>
      </c>
      <c r="BI840" s="20">
        <f t="shared" si="8384"/>
        <v>0.000003008278206</v>
      </c>
      <c r="BJ840" s="20"/>
      <c r="BK840" s="20">
        <f t="shared" ref="BK840:BM840" si="8385">$AF840*AG840</f>
        <v>-0.000000002103610427</v>
      </c>
      <c r="BL840" s="20">
        <f t="shared" si="8385"/>
        <v>0.0000001746849926</v>
      </c>
      <c r="BM840" s="20">
        <f t="shared" si="8385"/>
        <v>0.0000001743512493</v>
      </c>
      <c r="BN840" s="20"/>
      <c r="BO840" s="20">
        <f t="shared" ref="BO840:BP840" si="8386">$AG840*AH840</f>
        <v>-0.0000003373946673</v>
      </c>
      <c r="BP840" s="20">
        <f t="shared" si="8386"/>
        <v>-0.00000033675006</v>
      </c>
      <c r="BQ840" s="20"/>
      <c r="BR840" s="20">
        <f t="shared" si="27"/>
        <v>0.00002796391433</v>
      </c>
      <c r="BS840" s="20"/>
      <c r="BT840" s="20"/>
      <c r="BU840" s="20"/>
      <c r="BV840" s="20"/>
      <c r="BW840" s="20"/>
      <c r="BX840" s="20"/>
      <c r="BY840" s="20"/>
      <c r="BZ840" s="20"/>
      <c r="CA840" s="20"/>
      <c r="CB840" s="20"/>
      <c r="CC840" s="20"/>
      <c r="CD840" s="20"/>
      <c r="CE840" s="20"/>
      <c r="CF840" s="20"/>
      <c r="CG840" s="20"/>
      <c r="CH840" s="20"/>
      <c r="CI840" s="20"/>
      <c r="CJ840" s="20"/>
      <c r="CK840" s="20"/>
      <c r="CL840" s="20"/>
      <c r="CM840" s="20"/>
      <c r="CN840" s="20"/>
      <c r="CO840" s="20"/>
      <c r="CP840" s="20"/>
      <c r="CQ840" s="20"/>
      <c r="CR840" s="20"/>
      <c r="CS840" s="20"/>
      <c r="CT840" s="20"/>
      <c r="CU840" s="20"/>
      <c r="CV840" s="20"/>
      <c r="CW840" s="20"/>
      <c r="CX840" s="20"/>
      <c r="CY840" s="20"/>
      <c r="CZ840" s="20"/>
      <c r="DA840" s="20"/>
      <c r="DB840" s="20"/>
      <c r="DC840" s="20"/>
      <c r="DD840" s="20"/>
      <c r="DE840" s="20"/>
    </row>
    <row r="841" ht="15.75" customHeight="1">
      <c r="A841" s="86">
        <v>45369.0</v>
      </c>
      <c r="B841" s="490">
        <v>0.0506</v>
      </c>
      <c r="C841" s="490">
        <v>0.051100000000000007</v>
      </c>
      <c r="D841" s="490">
        <v>0.0541</v>
      </c>
      <c r="E841" s="20">
        <v>0.03738</v>
      </c>
      <c r="F841" s="20">
        <v>0.03951</v>
      </c>
      <c r="G841" s="20">
        <v>0.01109</v>
      </c>
      <c r="H841" s="20">
        <v>0.01683</v>
      </c>
      <c r="I841" s="20" t="s">
        <v>185</v>
      </c>
      <c r="J841" s="20"/>
      <c r="K841" s="86">
        <v>45369.0</v>
      </c>
      <c r="L841" s="89">
        <v>0.9198</v>
      </c>
      <c r="M841" s="89">
        <v>149.17</v>
      </c>
      <c r="N841" s="20"/>
      <c r="O841" s="20"/>
      <c r="P841" s="20"/>
      <c r="Q841" s="20"/>
      <c r="R841" s="20"/>
      <c r="S841" s="86">
        <v>45369.0</v>
      </c>
      <c r="T841" s="20">
        <f t="shared" ref="T841:V841" si="8387">(1+B841)*1</f>
        <v>1.0506</v>
      </c>
      <c r="U841" s="20">
        <f t="shared" si="8387"/>
        <v>1.0511</v>
      </c>
      <c r="V841" s="20">
        <f t="shared" si="8387"/>
        <v>1.0541</v>
      </c>
      <c r="W841" s="91">
        <f t="shared" ref="W841:X841" si="8388">(1+E841)*$L841</f>
        <v>0.954182124</v>
      </c>
      <c r="X841" s="91">
        <f t="shared" si="8388"/>
        <v>0.956141298</v>
      </c>
      <c r="Y841" s="91">
        <f t="shared" ref="Y841:Z841" si="8389">(1+G841)*$M841</f>
        <v>150.8242953</v>
      </c>
      <c r="Z841" s="91">
        <f t="shared" si="8389"/>
        <v>151.6805311</v>
      </c>
      <c r="AA841" s="20"/>
      <c r="AB841" s="86">
        <v>45369.0</v>
      </c>
      <c r="AC841" s="92">
        <f t="shared" ref="AC841:AI841" si="8390">LN(T841/T840)</f>
        <v>0.0001903855313</v>
      </c>
      <c r="AD841" s="92">
        <f t="shared" si="8390"/>
        <v>0.0001902949578</v>
      </c>
      <c r="AE841" s="92">
        <f t="shared" si="8390"/>
        <v>0.00009487215984</v>
      </c>
      <c r="AF841" s="92">
        <f t="shared" si="8390"/>
        <v>0.001254467516</v>
      </c>
      <c r="AG841" s="92">
        <f t="shared" si="8390"/>
        <v>0.001215867848</v>
      </c>
      <c r="AH841" s="92">
        <f t="shared" si="8390"/>
        <v>-0.00003620637597</v>
      </c>
      <c r="AI841" s="92">
        <f t="shared" si="8390"/>
        <v>-0.00006436281406</v>
      </c>
      <c r="AJ841" s="20"/>
      <c r="AK841" s="20">
        <f t="shared" ref="AK841:AQ841" si="8391">AC841*AC841</f>
        <v>0.00000003624665052</v>
      </c>
      <c r="AL841" s="20">
        <f t="shared" si="8391"/>
        <v>0.00000003621217095</v>
      </c>
      <c r="AM841" s="20">
        <f t="shared" si="8391"/>
        <v>0.000000009000726712</v>
      </c>
      <c r="AN841" s="20">
        <f t="shared" si="8391"/>
        <v>0.000001573688749</v>
      </c>
      <c r="AO841" s="20">
        <f t="shared" si="8391"/>
        <v>0.000001478334623</v>
      </c>
      <c r="AP841" s="20">
        <f t="shared" si="8391"/>
        <v>0.000000001310901661</v>
      </c>
      <c r="AQ841" s="20">
        <f t="shared" si="8391"/>
        <v>0.000000004142571834</v>
      </c>
      <c r="AR841" s="20"/>
      <c r="AS841" s="20">
        <f t="shared" ref="AS841:AX841" si="8392">$AC841*AD841</f>
        <v>0.00000003622940663</v>
      </c>
      <c r="AT841" s="20">
        <f t="shared" si="8392"/>
        <v>0.00000001806228655</v>
      </c>
      <c r="AU841" s="20">
        <f t="shared" si="8392"/>
        <v>0.0000002388324645</v>
      </c>
      <c r="AV841" s="20">
        <f t="shared" si="8392"/>
        <v>0.0000002314836461</v>
      </c>
      <c r="AW841" s="20">
        <f t="shared" si="8392"/>
        <v>-0.000000006893170124</v>
      </c>
      <c r="AX841" s="20">
        <f t="shared" si="8392"/>
        <v>-0.00000001225374855</v>
      </c>
      <c r="AY841" s="20"/>
      <c r="AZ841" s="20">
        <f t="shared" ref="AZ841:BD841" si="8393">$AD841*AE841</f>
        <v>0.00000001805369365</v>
      </c>
      <c r="BA841" s="20">
        <f t="shared" si="8393"/>
        <v>0.000000238718843</v>
      </c>
      <c r="BB841" s="20">
        <f t="shared" si="8393"/>
        <v>0.0000002313735207</v>
      </c>
      <c r="BC841" s="20">
        <f t="shared" si="8393"/>
        <v>-0.000000006889890786</v>
      </c>
      <c r="BD841" s="20">
        <f t="shared" si="8393"/>
        <v>-0.00000001224791898</v>
      </c>
      <c r="BE841" s="20"/>
      <c r="BF841" s="20">
        <f t="shared" ref="BF841:BI841" si="8394">$AE841*AF841</f>
        <v>0.0000001190140427</v>
      </c>
      <c r="BG841" s="20">
        <f t="shared" si="8394"/>
        <v>0.0000001153520088</v>
      </c>
      <c r="BH841" s="20">
        <f t="shared" si="8394"/>
        <v>-0.000000003434977088</v>
      </c>
      <c r="BI841" s="20">
        <f t="shared" si="8394"/>
        <v>-0.000000006106239183</v>
      </c>
      <c r="BJ841" s="20"/>
      <c r="BK841" s="20">
        <f t="shared" ref="BK841:BM841" si="8395">$AF841*AG841</f>
        <v>0.000001525266719</v>
      </c>
      <c r="BL841" s="20">
        <f t="shared" si="8395"/>
        <v>-0.00000004541972253</v>
      </c>
      <c r="BM841" s="20">
        <f t="shared" si="8395"/>
        <v>-0.00000008074105948</v>
      </c>
      <c r="BN841" s="20"/>
      <c r="BO841" s="20">
        <f t="shared" ref="BO841:BP841" si="8396">$AG841*AH841</f>
        <v>-0.00000004402216842</v>
      </c>
      <c r="BP841" s="20">
        <f t="shared" si="8396"/>
        <v>-0.0000000782566762</v>
      </c>
      <c r="BQ841" s="20"/>
      <c r="BR841" s="20">
        <f t="shared" si="27"/>
        <v>0.000000002330344244</v>
      </c>
      <c r="BS841" s="20"/>
      <c r="BT841" s="20"/>
      <c r="BU841" s="20"/>
      <c r="BV841" s="20"/>
      <c r="BW841" s="20"/>
      <c r="BX841" s="20"/>
      <c r="BY841" s="20"/>
      <c r="BZ841" s="20"/>
      <c r="CA841" s="20"/>
      <c r="CB841" s="20"/>
      <c r="CC841" s="20"/>
      <c r="CD841" s="20"/>
      <c r="CE841" s="20"/>
      <c r="CF841" s="20"/>
      <c r="CG841" s="20"/>
      <c r="CH841" s="20"/>
      <c r="CI841" s="20"/>
      <c r="CJ841" s="20"/>
      <c r="CK841" s="20"/>
      <c r="CL841" s="20"/>
      <c r="CM841" s="20"/>
      <c r="CN841" s="20"/>
      <c r="CO841" s="20"/>
      <c r="CP841" s="20"/>
      <c r="CQ841" s="20"/>
      <c r="CR841" s="20"/>
      <c r="CS841" s="20"/>
      <c r="CT841" s="20"/>
      <c r="CU841" s="20"/>
      <c r="CV841" s="20"/>
      <c r="CW841" s="20"/>
      <c r="CX841" s="20"/>
      <c r="CY841" s="20"/>
      <c r="CZ841" s="20"/>
      <c r="DA841" s="20"/>
      <c r="DB841" s="20"/>
      <c r="DC841" s="20"/>
      <c r="DD841" s="20"/>
      <c r="DE841" s="20"/>
    </row>
    <row r="842" ht="15.75" customHeight="1">
      <c r="A842" s="86">
        <v>45370.0</v>
      </c>
      <c r="B842" s="490">
        <v>0.0506</v>
      </c>
      <c r="C842" s="490">
        <v>0.051100000000000007</v>
      </c>
      <c r="D842" s="490">
        <v>0.0542</v>
      </c>
      <c r="E842" s="20">
        <v>0.03734</v>
      </c>
      <c r="F842" s="20">
        <v>0.0395</v>
      </c>
      <c r="G842" s="20">
        <v>0.01115</v>
      </c>
      <c r="H842" s="20">
        <v>0.01675</v>
      </c>
      <c r="I842" s="20" t="s">
        <v>185</v>
      </c>
      <c r="J842" s="20"/>
      <c r="K842" s="86">
        <v>45370.0</v>
      </c>
      <c r="L842" s="89">
        <v>0.9204</v>
      </c>
      <c r="M842" s="89">
        <v>150.87</v>
      </c>
      <c r="N842" s="20"/>
      <c r="O842" s="20"/>
      <c r="P842" s="20"/>
      <c r="Q842" s="20"/>
      <c r="R842" s="20"/>
      <c r="S842" s="86">
        <v>45370.0</v>
      </c>
      <c r="T842" s="20">
        <f t="shared" ref="T842:V842" si="8397">(1+B842)*1</f>
        <v>1.0506</v>
      </c>
      <c r="U842" s="20">
        <f t="shared" si="8397"/>
        <v>1.0511</v>
      </c>
      <c r="V842" s="20">
        <f t="shared" si="8397"/>
        <v>1.0542</v>
      </c>
      <c r="W842" s="91">
        <f t="shared" ref="W842:X842" si="8398">(1+E842)*$L842</f>
        <v>0.954767736</v>
      </c>
      <c r="X842" s="91">
        <f t="shared" si="8398"/>
        <v>0.9567558</v>
      </c>
      <c r="Y842" s="91">
        <f t="shared" ref="Y842:Z842" si="8399">(1+G842)*$M842</f>
        <v>152.5522005</v>
      </c>
      <c r="Z842" s="91">
        <f t="shared" si="8399"/>
        <v>153.3970725</v>
      </c>
      <c r="AA842" s="20"/>
      <c r="AB842" s="86">
        <v>45370.0</v>
      </c>
      <c r="AC842" s="92">
        <f t="shared" ref="AC842:AI842" si="8400">LN(T842/T841)</f>
        <v>0</v>
      </c>
      <c r="AD842" s="92">
        <f t="shared" si="8400"/>
        <v>0</v>
      </c>
      <c r="AE842" s="92">
        <f t="shared" si="8400"/>
        <v>0.00009486315996</v>
      </c>
      <c r="AF842" s="92">
        <f t="shared" si="8400"/>
        <v>0.0006135436353</v>
      </c>
      <c r="AG842" s="92">
        <f t="shared" si="8400"/>
        <v>0.000642483092</v>
      </c>
      <c r="AH842" s="92">
        <f t="shared" si="8400"/>
        <v>0.01139128382</v>
      </c>
      <c r="AI842" s="92">
        <f t="shared" si="8400"/>
        <v>0.01125326471</v>
      </c>
      <c r="AJ842" s="20"/>
      <c r="AK842" s="20">
        <f t="shared" ref="AK842:AQ842" si="8401">AC842*AC842</f>
        <v>0</v>
      </c>
      <c r="AL842" s="20">
        <f t="shared" si="8401"/>
        <v>0</v>
      </c>
      <c r="AM842" s="20">
        <f t="shared" si="8401"/>
        <v>0.000000008999019118</v>
      </c>
      <c r="AN842" s="20">
        <f t="shared" si="8401"/>
        <v>0.0000003764357924</v>
      </c>
      <c r="AO842" s="20">
        <f t="shared" si="8401"/>
        <v>0.0000004127845236</v>
      </c>
      <c r="AP842" s="20">
        <f t="shared" si="8401"/>
        <v>0.0001297613472</v>
      </c>
      <c r="AQ842" s="20">
        <f t="shared" si="8401"/>
        <v>0.0001266359665</v>
      </c>
      <c r="AR842" s="20"/>
      <c r="AS842" s="20">
        <f t="shared" ref="AS842:AX842" si="8402">$AC842*AD842</f>
        <v>0</v>
      </c>
      <c r="AT842" s="20">
        <f t="shared" si="8402"/>
        <v>0</v>
      </c>
      <c r="AU842" s="20">
        <f t="shared" si="8402"/>
        <v>0</v>
      </c>
      <c r="AV842" s="20">
        <f t="shared" si="8402"/>
        <v>0</v>
      </c>
      <c r="AW842" s="20">
        <f t="shared" si="8402"/>
        <v>0</v>
      </c>
      <c r="AX842" s="20">
        <f t="shared" si="8402"/>
        <v>0</v>
      </c>
      <c r="AY842" s="20"/>
      <c r="AZ842" s="20">
        <f t="shared" ref="AZ842:BD842" si="8403">$AD842*AE842</f>
        <v>0</v>
      </c>
      <c r="BA842" s="20">
        <f t="shared" si="8403"/>
        <v>0</v>
      </c>
      <c r="BB842" s="20">
        <f t="shared" si="8403"/>
        <v>0</v>
      </c>
      <c r="BC842" s="20">
        <f t="shared" si="8403"/>
        <v>0</v>
      </c>
      <c r="BD842" s="20">
        <f t="shared" si="8403"/>
        <v>0</v>
      </c>
      <c r="BE842" s="20"/>
      <c r="BF842" s="20">
        <f t="shared" ref="BF842:BI842" si="8404">$AE842*AF842</f>
        <v>0.00000005820268802</v>
      </c>
      <c r="BG842" s="20">
        <f t="shared" si="8404"/>
        <v>0.00000006094797633</v>
      </c>
      <c r="BH842" s="20">
        <f t="shared" si="8404"/>
        <v>0.00000108061318</v>
      </c>
      <c r="BI842" s="20">
        <f t="shared" si="8404"/>
        <v>0.00000106752025</v>
      </c>
      <c r="BJ842" s="20"/>
      <c r="BK842" s="20">
        <f t="shared" ref="BK842:BM842" si="8405">$AF842*AG842</f>
        <v>0.0000003941914119</v>
      </c>
      <c r="BL842" s="20">
        <f t="shared" si="8405"/>
        <v>0.000006989049688</v>
      </c>
      <c r="BM842" s="20">
        <f t="shared" si="8405"/>
        <v>0.000006904368937</v>
      </c>
      <c r="BN842" s="20"/>
      <c r="BO842" s="20">
        <f t="shared" ref="BO842:BP842" si="8406">$AG842*AH842</f>
        <v>0.000007318707253</v>
      </c>
      <c r="BP842" s="20">
        <f t="shared" si="8406"/>
        <v>0.000007230032304</v>
      </c>
      <c r="BQ842" s="20"/>
      <c r="BR842" s="20">
        <f t="shared" si="27"/>
        <v>0.0001281891322</v>
      </c>
      <c r="BS842" s="20"/>
      <c r="BT842" s="20"/>
      <c r="BU842" s="20"/>
      <c r="BV842" s="20"/>
      <c r="BW842" s="20"/>
      <c r="BX842" s="20"/>
      <c r="BY842" s="20"/>
      <c r="BZ842" s="20"/>
      <c r="CA842" s="20"/>
      <c r="CB842" s="20"/>
      <c r="CC842" s="20"/>
      <c r="CD842" s="20"/>
      <c r="CE842" s="20"/>
      <c r="CF842" s="20"/>
      <c r="CG842" s="20"/>
      <c r="CH842" s="20"/>
      <c r="CI842" s="20"/>
      <c r="CJ842" s="20"/>
      <c r="CK842" s="20"/>
      <c r="CL842" s="20"/>
      <c r="CM842" s="20"/>
      <c r="CN842" s="20"/>
      <c r="CO842" s="20"/>
      <c r="CP842" s="20"/>
      <c r="CQ842" s="20"/>
      <c r="CR842" s="20"/>
      <c r="CS842" s="20"/>
      <c r="CT842" s="20"/>
      <c r="CU842" s="20"/>
      <c r="CV842" s="20"/>
      <c r="CW842" s="20"/>
      <c r="CX842" s="20"/>
      <c r="CY842" s="20"/>
      <c r="CZ842" s="20"/>
      <c r="DA842" s="20"/>
      <c r="DB842" s="20"/>
      <c r="DC842" s="20"/>
      <c r="DD842" s="20"/>
      <c r="DE842" s="20"/>
    </row>
    <row r="843" ht="15.75" customHeight="1">
      <c r="A843" s="86">
        <v>45371.0</v>
      </c>
      <c r="B843" s="490">
        <v>0.050300000000000004</v>
      </c>
      <c r="C843" s="490">
        <v>0.0507</v>
      </c>
      <c r="D843" s="490">
        <v>0.053899999999999997</v>
      </c>
      <c r="E843" s="20">
        <v>0.03728</v>
      </c>
      <c r="F843" s="20">
        <v>0.03945</v>
      </c>
      <c r="G843" s="20">
        <v>0.01115</v>
      </c>
      <c r="H843" s="20">
        <v>0.01675</v>
      </c>
      <c r="I843" s="20" t="s">
        <v>185</v>
      </c>
      <c r="J843" s="20"/>
      <c r="K843" s="86">
        <v>45371.0</v>
      </c>
      <c r="L843" s="89">
        <v>0.9157</v>
      </c>
      <c r="M843" s="89">
        <v>151.28</v>
      </c>
      <c r="N843" s="20"/>
      <c r="O843" s="20"/>
      <c r="P843" s="20"/>
      <c r="Q843" s="20"/>
      <c r="R843" s="20"/>
      <c r="S843" s="86">
        <v>45371.0</v>
      </c>
      <c r="T843" s="20">
        <f t="shared" ref="T843:V843" si="8407">(1+B843)*1</f>
        <v>1.0503</v>
      </c>
      <c r="U843" s="20">
        <f t="shared" si="8407"/>
        <v>1.0507</v>
      </c>
      <c r="V843" s="20">
        <f t="shared" si="8407"/>
        <v>1.0539</v>
      </c>
      <c r="W843" s="91">
        <f t="shared" ref="W843:X843" si="8408">(1+E843)*$L843</f>
        <v>0.949837296</v>
      </c>
      <c r="X843" s="91">
        <f t="shared" si="8408"/>
        <v>0.951824365</v>
      </c>
      <c r="Y843" s="91">
        <f t="shared" ref="Y843:Z843" si="8409">(1+G843)*$M843</f>
        <v>152.966772</v>
      </c>
      <c r="Z843" s="91">
        <f t="shared" si="8409"/>
        <v>153.81394</v>
      </c>
      <c r="AA843" s="20"/>
      <c r="AB843" s="86">
        <v>45371.0</v>
      </c>
      <c r="AC843" s="92">
        <f t="shared" ref="AC843:AI843" si="8410">LN(T843/T842)</f>
        <v>-0.0002855918911</v>
      </c>
      <c r="AD843" s="92">
        <f t="shared" si="8410"/>
        <v>-0.0003806261346</v>
      </c>
      <c r="AE843" s="92">
        <f t="shared" si="8410"/>
        <v>-0.0002846164812</v>
      </c>
      <c r="AF843" s="92">
        <f t="shared" si="8410"/>
        <v>-0.005177399966</v>
      </c>
      <c r="AG843" s="92">
        <f t="shared" si="8410"/>
        <v>-0.005167659252</v>
      </c>
      <c r="AH843" s="92">
        <f t="shared" si="8410"/>
        <v>0.002713885498</v>
      </c>
      <c r="AI843" s="92">
        <f t="shared" si="8410"/>
        <v>0.002713885498</v>
      </c>
      <c r="AJ843" s="20"/>
      <c r="AK843" s="20">
        <f t="shared" ref="AK843:AQ843" si="8411">AC843*AC843</f>
        <v>0.00000008156272828</v>
      </c>
      <c r="AL843" s="20">
        <f t="shared" si="8411"/>
        <v>0.0000001448762543</v>
      </c>
      <c r="AM843" s="20">
        <f t="shared" si="8411"/>
        <v>0.00000008100654138</v>
      </c>
      <c r="AN843" s="20">
        <f t="shared" si="8411"/>
        <v>0.0000268054704</v>
      </c>
      <c r="AO843" s="20">
        <f t="shared" si="8411"/>
        <v>0.00002670470215</v>
      </c>
      <c r="AP843" s="20">
        <f t="shared" si="8411"/>
        <v>0.000007365174497</v>
      </c>
      <c r="AQ843" s="20">
        <f t="shared" si="8411"/>
        <v>0.000007365174497</v>
      </c>
      <c r="AR843" s="20"/>
      <c r="AS843" s="20">
        <f t="shared" ref="AS843:AX843" si="8412">$AC843*AD843</f>
        <v>0.0000001087037376</v>
      </c>
      <c r="AT843" s="20">
        <f t="shared" si="8412"/>
        <v>0.00000008128415912</v>
      </c>
      <c r="AU843" s="20">
        <f t="shared" si="8412"/>
        <v>0.000001478623447</v>
      </c>
      <c r="AV843" s="20">
        <f t="shared" si="8412"/>
        <v>0.000001475841579</v>
      </c>
      <c r="AW843" s="20">
        <f t="shared" si="8412"/>
        <v>-0.0000007750636918</v>
      </c>
      <c r="AX843" s="20">
        <f t="shared" si="8412"/>
        <v>-0.0000007750636918</v>
      </c>
      <c r="AY843" s="20"/>
      <c r="AZ843" s="20">
        <f t="shared" ref="AZ843:BD843" si="8413">$AD843*AE843</f>
        <v>0.0000001083324711</v>
      </c>
      <c r="BA843" s="20">
        <f t="shared" si="8413"/>
        <v>0.000001970653736</v>
      </c>
      <c r="BB843" s="20">
        <f t="shared" si="8413"/>
        <v>0.000001966946166</v>
      </c>
      <c r="BC843" s="20">
        <f t="shared" si="8413"/>
        <v>-0.000001032975747</v>
      </c>
      <c r="BD843" s="20">
        <f t="shared" si="8413"/>
        <v>-0.000001032975747</v>
      </c>
      <c r="BE843" s="20"/>
      <c r="BF843" s="20">
        <f t="shared" ref="BF843:BI843" si="8414">$AE843*AF843</f>
        <v>0.00000147357336</v>
      </c>
      <c r="BG843" s="20">
        <f t="shared" si="8414"/>
        <v>0.000001470800993</v>
      </c>
      <c r="BH843" s="20">
        <f t="shared" si="8414"/>
        <v>-0.0000007724165409</v>
      </c>
      <c r="BI843" s="20">
        <f t="shared" si="8414"/>
        <v>-0.0000007724165409</v>
      </c>
      <c r="BJ843" s="20"/>
      <c r="BK843" s="20">
        <f t="shared" ref="BK843:BM843" si="8415">$AF843*AG843</f>
        <v>0.00002675503884</v>
      </c>
      <c r="BL843" s="20">
        <f t="shared" si="8415"/>
        <v>-0.00001405087069</v>
      </c>
      <c r="BM843" s="20">
        <f t="shared" si="8415"/>
        <v>-0.00001405087069</v>
      </c>
      <c r="BN843" s="20"/>
      <c r="BO843" s="20">
        <f t="shared" ref="BO843:BP843" si="8416">$AG843*AH843</f>
        <v>-0.00001402443551</v>
      </c>
      <c r="BP843" s="20">
        <f t="shared" si="8416"/>
        <v>-0.00001402443551</v>
      </c>
      <c r="BQ843" s="20"/>
      <c r="BR843" s="20">
        <f t="shared" si="27"/>
        <v>0.000007365174497</v>
      </c>
      <c r="BS843" s="20"/>
      <c r="BT843" s="20"/>
      <c r="BU843" s="20"/>
      <c r="BV843" s="20"/>
      <c r="BW843" s="20"/>
      <c r="BX843" s="20"/>
      <c r="BY843" s="20"/>
      <c r="BZ843" s="20"/>
      <c r="CA843" s="20"/>
      <c r="CB843" s="20"/>
      <c r="CC843" s="20"/>
      <c r="CD843" s="20"/>
      <c r="CE843" s="20"/>
      <c r="CF843" s="20"/>
      <c r="CG843" s="20"/>
      <c r="CH843" s="20"/>
      <c r="CI843" s="20"/>
      <c r="CJ843" s="20"/>
      <c r="CK843" s="20"/>
      <c r="CL843" s="20"/>
      <c r="CM843" s="20"/>
      <c r="CN843" s="20"/>
      <c r="CO843" s="20"/>
      <c r="CP843" s="20"/>
      <c r="CQ843" s="20"/>
      <c r="CR843" s="20"/>
      <c r="CS843" s="20"/>
      <c r="CT843" s="20"/>
      <c r="CU843" s="20"/>
      <c r="CV843" s="20"/>
      <c r="CW843" s="20"/>
      <c r="CX843" s="20"/>
      <c r="CY843" s="20"/>
      <c r="CZ843" s="20"/>
      <c r="DA843" s="20"/>
      <c r="DB843" s="20"/>
      <c r="DC843" s="20"/>
      <c r="DD843" s="20"/>
      <c r="DE843" s="20"/>
    </row>
    <row r="844" ht="15.75" customHeight="1">
      <c r="A844" s="86">
        <v>45372.0</v>
      </c>
      <c r="B844" s="490">
        <v>0.049699999999999994</v>
      </c>
      <c r="C844" s="490">
        <v>0.050300000000000004</v>
      </c>
      <c r="D844" s="490">
        <v>0.0535</v>
      </c>
      <c r="E844" s="20">
        <v>0.03705</v>
      </c>
      <c r="F844" s="20">
        <v>0.03936</v>
      </c>
      <c r="G844" s="20">
        <v>0.011430000000000001</v>
      </c>
      <c r="H844" s="20">
        <v>0.01692</v>
      </c>
      <c r="I844" s="20" t="s">
        <v>185</v>
      </c>
      <c r="J844" s="20"/>
      <c r="K844" s="86">
        <v>45372.0</v>
      </c>
      <c r="L844" s="89">
        <v>0.9209</v>
      </c>
      <c r="M844" s="89">
        <v>151.63</v>
      </c>
      <c r="N844" s="20"/>
      <c r="O844" s="20"/>
      <c r="P844" s="20"/>
      <c r="Q844" s="20"/>
      <c r="R844" s="20"/>
      <c r="S844" s="86">
        <v>45372.0</v>
      </c>
      <c r="T844" s="20">
        <f t="shared" ref="T844:V844" si="8417">(1+B844)*1</f>
        <v>1.0497</v>
      </c>
      <c r="U844" s="20">
        <f t="shared" si="8417"/>
        <v>1.0503</v>
      </c>
      <c r="V844" s="20">
        <f t="shared" si="8417"/>
        <v>1.0535</v>
      </c>
      <c r="W844" s="91">
        <f t="shared" ref="W844:X844" si="8418">(1+E844)*$L844</f>
        <v>0.955019345</v>
      </c>
      <c r="X844" s="91">
        <f t="shared" si="8418"/>
        <v>0.957146624</v>
      </c>
      <c r="Y844" s="91">
        <f t="shared" ref="Y844:Z844" si="8419">(1+G844)*$M844</f>
        <v>153.3631309</v>
      </c>
      <c r="Z844" s="91">
        <f t="shared" si="8419"/>
        <v>154.1955796</v>
      </c>
      <c r="AA844" s="20"/>
      <c r="AB844" s="86">
        <v>45372.0</v>
      </c>
      <c r="AC844" s="92">
        <f t="shared" ref="AC844:AI844" si="8420">LN(T844/T843)</f>
        <v>-0.000571428587</v>
      </c>
      <c r="AD844" s="92">
        <f t="shared" si="8420"/>
        <v>-0.000380771066</v>
      </c>
      <c r="AE844" s="92">
        <f t="shared" si="8420"/>
        <v>-0.0003796146956</v>
      </c>
      <c r="AF844" s="92">
        <f t="shared" si="8420"/>
        <v>0.005440894262</v>
      </c>
      <c r="AG844" s="92">
        <f t="shared" si="8420"/>
        <v>0.005576064614</v>
      </c>
      <c r="AH844" s="92">
        <f t="shared" si="8420"/>
        <v>0.002587792556</v>
      </c>
      <c r="AI844" s="92">
        <f t="shared" si="8420"/>
        <v>0.002478103896</v>
      </c>
      <c r="AJ844" s="20"/>
      <c r="AK844" s="20">
        <f t="shared" ref="AK844:AQ844" si="8421">AC844*AC844</f>
        <v>0.00000032653063</v>
      </c>
      <c r="AL844" s="20">
        <f t="shared" si="8421"/>
        <v>0.0000001449866047</v>
      </c>
      <c r="AM844" s="20">
        <f t="shared" si="8421"/>
        <v>0.0000001441073172</v>
      </c>
      <c r="AN844" s="20">
        <f t="shared" si="8421"/>
        <v>0.00002960333037</v>
      </c>
      <c r="AO844" s="20">
        <f t="shared" si="8421"/>
        <v>0.00003109249658</v>
      </c>
      <c r="AP844" s="20">
        <f t="shared" si="8421"/>
        <v>0.000006696670312</v>
      </c>
      <c r="AQ844" s="20">
        <f t="shared" si="8421"/>
        <v>0.000006140998921</v>
      </c>
      <c r="AR844" s="20"/>
      <c r="AS844" s="20">
        <f t="shared" ref="AS844:AX844" si="8422">$AC844*AD844</f>
        <v>0.0000002175834722</v>
      </c>
      <c r="AT844" s="20">
        <f t="shared" si="8422"/>
        <v>0.0000002169226891</v>
      </c>
      <c r="AU844" s="20">
        <f t="shared" si="8422"/>
        <v>-0.00000310908252</v>
      </c>
      <c r="AV844" s="20">
        <f t="shared" si="8422"/>
        <v>-0.000003186322723</v>
      </c>
      <c r="AW844" s="20">
        <f t="shared" si="8422"/>
        <v>-0.000001478738644</v>
      </c>
      <c r="AX844" s="20">
        <f t="shared" si="8422"/>
        <v>-0.000001416059408</v>
      </c>
      <c r="AY844" s="20"/>
      <c r="AZ844" s="20">
        <f t="shared" ref="AZ844:BD844" si="8423">$AD844*AE844</f>
        <v>0.0000001445462923</v>
      </c>
      <c r="BA844" s="20">
        <f t="shared" si="8423"/>
        <v>-0.000002071735108</v>
      </c>
      <c r="BB844" s="20">
        <f t="shared" si="8423"/>
        <v>-0.000002123204067</v>
      </c>
      <c r="BC844" s="20">
        <f t="shared" si="8423"/>
        <v>-0.0000009853565301</v>
      </c>
      <c r="BD844" s="20">
        <f t="shared" si="8423"/>
        <v>-0.0000009435902622</v>
      </c>
      <c r="BE844" s="20"/>
      <c r="BF844" s="20">
        <f t="shared" ref="BF844:BI844" si="8424">$AE844*AF844</f>
        <v>-0.000002065443419</v>
      </c>
      <c r="BG844" s="20">
        <f t="shared" si="8424"/>
        <v>-0.000002116756071</v>
      </c>
      <c r="BH844" s="20">
        <f t="shared" si="8424"/>
        <v>-0.0000009823640835</v>
      </c>
      <c r="BI844" s="20">
        <f t="shared" si="8424"/>
        <v>-0.0000009407246564</v>
      </c>
      <c r="BJ844" s="20"/>
      <c r="BK844" s="20">
        <f t="shared" ref="BK844:BM844" si="8425">$AF844*AG844</f>
        <v>0.00003033877796</v>
      </c>
      <c r="BL844" s="20">
        <f t="shared" si="8425"/>
        <v>0.00001407990567</v>
      </c>
      <c r="BM844" s="20">
        <f t="shared" si="8425"/>
        <v>0.00001348310127</v>
      </c>
      <c r="BN844" s="20"/>
      <c r="BO844" s="20">
        <f t="shared" ref="BO844:BP844" si="8426">$AG844*AH844</f>
        <v>0.0000144296985</v>
      </c>
      <c r="BP844" s="20">
        <f t="shared" si="8426"/>
        <v>0.00001381806745</v>
      </c>
      <c r="BQ844" s="20"/>
      <c r="BR844" s="20">
        <f t="shared" si="27"/>
        <v>0.000006412818816</v>
      </c>
      <c r="BS844" s="20"/>
      <c r="BT844" s="20"/>
      <c r="BU844" s="20"/>
      <c r="BV844" s="20"/>
      <c r="BW844" s="20"/>
      <c r="BX844" s="20"/>
      <c r="BY844" s="20"/>
      <c r="BZ844" s="20"/>
      <c r="CA844" s="20"/>
      <c r="CB844" s="20"/>
      <c r="CC844" s="20"/>
      <c r="CD844" s="20"/>
      <c r="CE844" s="20"/>
      <c r="CF844" s="20"/>
      <c r="CG844" s="20"/>
      <c r="CH844" s="20"/>
      <c r="CI844" s="20"/>
      <c r="CJ844" s="20"/>
      <c r="CK844" s="20"/>
      <c r="CL844" s="20"/>
      <c r="CM844" s="20"/>
      <c r="CN844" s="20"/>
      <c r="CO844" s="20"/>
      <c r="CP844" s="20"/>
      <c r="CQ844" s="20"/>
      <c r="CR844" s="20"/>
      <c r="CS844" s="20"/>
      <c r="CT844" s="20"/>
      <c r="CU844" s="20"/>
      <c r="CV844" s="20"/>
      <c r="CW844" s="20"/>
      <c r="CX844" s="20"/>
      <c r="CY844" s="20"/>
      <c r="CZ844" s="20"/>
      <c r="DA844" s="20"/>
      <c r="DB844" s="20"/>
      <c r="DC844" s="20"/>
      <c r="DD844" s="20"/>
      <c r="DE844" s="20"/>
    </row>
    <row r="845" ht="15.75" customHeight="1">
      <c r="A845" s="86">
        <v>45373.0</v>
      </c>
      <c r="B845" s="490">
        <v>0.049699999999999994</v>
      </c>
      <c r="C845" s="490">
        <v>0.050300000000000004</v>
      </c>
      <c r="D845" s="490">
        <v>0.053399999999999996</v>
      </c>
      <c r="E845" s="20">
        <v>0.03694</v>
      </c>
      <c r="F845" s="20">
        <v>0.03928</v>
      </c>
      <c r="G845" s="20">
        <v>0.01164</v>
      </c>
      <c r="H845" s="20">
        <v>0.01706</v>
      </c>
      <c r="I845" s="20" t="s">
        <v>185</v>
      </c>
      <c r="J845" s="20"/>
      <c r="K845" s="86">
        <v>45373.0</v>
      </c>
      <c r="L845" s="89">
        <v>0.9257</v>
      </c>
      <c r="M845" s="89">
        <v>151.61</v>
      </c>
      <c r="N845" s="20"/>
      <c r="O845" s="20"/>
      <c r="P845" s="20"/>
      <c r="Q845" s="20"/>
      <c r="R845" s="20"/>
      <c r="S845" s="86">
        <v>45373.0</v>
      </c>
      <c r="T845" s="20">
        <f t="shared" ref="T845:V845" si="8427">(1+B845)*1</f>
        <v>1.0497</v>
      </c>
      <c r="U845" s="20">
        <f t="shared" si="8427"/>
        <v>1.0503</v>
      </c>
      <c r="V845" s="20">
        <f t="shared" si="8427"/>
        <v>1.0534</v>
      </c>
      <c r="W845" s="91">
        <f t="shared" ref="W845:X845" si="8428">(1+E845)*$L845</f>
        <v>0.959895358</v>
      </c>
      <c r="X845" s="91">
        <f t="shared" si="8428"/>
        <v>0.962061496</v>
      </c>
      <c r="Y845" s="91">
        <f t="shared" ref="Y845:Z845" si="8429">(1+G845)*$M845</f>
        <v>153.3747404</v>
      </c>
      <c r="Z845" s="91">
        <f t="shared" si="8429"/>
        <v>154.1964666</v>
      </c>
      <c r="AA845" s="20"/>
      <c r="AB845" s="86">
        <v>45373.0</v>
      </c>
      <c r="AC845" s="92">
        <f t="shared" ref="AC845:AI845" si="8430">LN(T845/T844)</f>
        <v>0</v>
      </c>
      <c r="AD845" s="92">
        <f t="shared" si="8430"/>
        <v>0</v>
      </c>
      <c r="AE845" s="92">
        <f t="shared" si="8430"/>
        <v>-0.00009492619495</v>
      </c>
      <c r="AF845" s="92">
        <f t="shared" si="8430"/>
        <v>0.005092679617</v>
      </c>
      <c r="AG845" s="92">
        <f t="shared" si="8430"/>
        <v>0.00512178194</v>
      </c>
      <c r="AH845" s="92">
        <f t="shared" si="8430"/>
        <v>0.00007569655456</v>
      </c>
      <c r="AI845" s="92">
        <f t="shared" si="8430"/>
        <v>0.000005752418138</v>
      </c>
      <c r="AJ845" s="20"/>
      <c r="AK845" s="20">
        <f t="shared" ref="AK845:AQ845" si="8431">AC845*AC845</f>
        <v>0</v>
      </c>
      <c r="AL845" s="20">
        <f t="shared" si="8431"/>
        <v>0</v>
      </c>
      <c r="AM845" s="20">
        <f t="shared" si="8431"/>
        <v>0.000000009010982489</v>
      </c>
      <c r="AN845" s="20">
        <f t="shared" si="8431"/>
        <v>0.00002593538568</v>
      </c>
      <c r="AO845" s="20">
        <f t="shared" si="8431"/>
        <v>0.00002623265024</v>
      </c>
      <c r="AP845" s="20">
        <f t="shared" si="8431"/>
        <v>0.000000005729968373</v>
      </c>
      <c r="AQ845" s="20">
        <f t="shared" si="8431"/>
        <v>0</v>
      </c>
      <c r="AR845" s="20"/>
      <c r="AS845" s="20">
        <f t="shared" ref="AS845:AX845" si="8432">$AC845*AD845</f>
        <v>0</v>
      </c>
      <c r="AT845" s="20">
        <f t="shared" si="8432"/>
        <v>0</v>
      </c>
      <c r="AU845" s="20">
        <f t="shared" si="8432"/>
        <v>0</v>
      </c>
      <c r="AV845" s="20">
        <f t="shared" si="8432"/>
        <v>0</v>
      </c>
      <c r="AW845" s="20">
        <f t="shared" si="8432"/>
        <v>0</v>
      </c>
      <c r="AX845" s="20">
        <f t="shared" si="8432"/>
        <v>0</v>
      </c>
      <c r="AY845" s="20"/>
      <c r="AZ845" s="20">
        <f t="shared" ref="AZ845:BD845" si="8433">$AD845*AE845</f>
        <v>0</v>
      </c>
      <c r="BA845" s="20">
        <f t="shared" si="8433"/>
        <v>0</v>
      </c>
      <c r="BB845" s="20">
        <f t="shared" si="8433"/>
        <v>0</v>
      </c>
      <c r="BC845" s="20">
        <f t="shared" si="8433"/>
        <v>0</v>
      </c>
      <c r="BD845" s="20">
        <f t="shared" si="8433"/>
        <v>0</v>
      </c>
      <c r="BE845" s="20"/>
      <c r="BF845" s="20">
        <f t="shared" ref="BF845:BI845" si="8434">$AE845*AF845</f>
        <v>-0.0000004834286982</v>
      </c>
      <c r="BG845" s="20">
        <f t="shared" si="8434"/>
        <v>-0.000000486191271</v>
      </c>
      <c r="BH845" s="20">
        <f t="shared" si="8434"/>
        <v>-0.000000007185585896</v>
      </c>
      <c r="BI845" s="20">
        <f t="shared" si="8434"/>
        <v>-0.0000000005460551656</v>
      </c>
      <c r="BJ845" s="20"/>
      <c r="BK845" s="20">
        <f t="shared" ref="BK845:BM845" si="8435">$AF845*AG845</f>
        <v>0.00002608359449</v>
      </c>
      <c r="BL845" s="20">
        <f t="shared" si="8435"/>
        <v>0.0000003854983005</v>
      </c>
      <c r="BM845" s="20">
        <f t="shared" si="8435"/>
        <v>0.0000000292952226</v>
      </c>
      <c r="BN845" s="20"/>
      <c r="BO845" s="20">
        <f t="shared" ref="BO845:BP845" si="8436">$AG845*AH845</f>
        <v>0.0000003877012461</v>
      </c>
      <c r="BP845" s="20">
        <f t="shared" si="8436"/>
        <v>0.00000002946263133</v>
      </c>
      <c r="BQ845" s="20"/>
      <c r="BR845" s="20">
        <f t="shared" si="27"/>
        <v>0.0000000004354382334</v>
      </c>
      <c r="BS845" s="20"/>
      <c r="BT845" s="20"/>
      <c r="BU845" s="20"/>
      <c r="BV845" s="20"/>
      <c r="BW845" s="20"/>
      <c r="BX845" s="20"/>
      <c r="BY845" s="20"/>
      <c r="BZ845" s="20"/>
      <c r="CA845" s="20"/>
      <c r="CB845" s="20"/>
      <c r="CC845" s="20"/>
      <c r="CD845" s="20"/>
      <c r="CE845" s="20"/>
      <c r="CF845" s="20"/>
      <c r="CG845" s="20"/>
      <c r="CH845" s="20"/>
      <c r="CI845" s="20"/>
      <c r="CJ845" s="20"/>
      <c r="CK845" s="20"/>
      <c r="CL845" s="20"/>
      <c r="CM845" s="20"/>
      <c r="CN845" s="20"/>
      <c r="CO845" s="20"/>
      <c r="CP845" s="20"/>
      <c r="CQ845" s="20"/>
      <c r="CR845" s="20"/>
      <c r="CS845" s="20"/>
      <c r="CT845" s="20"/>
      <c r="CU845" s="20"/>
      <c r="CV845" s="20"/>
      <c r="CW845" s="20"/>
      <c r="CX845" s="20"/>
      <c r="CY845" s="20"/>
      <c r="CZ845" s="20"/>
      <c r="DA845" s="20"/>
      <c r="DB845" s="20"/>
      <c r="DC845" s="20"/>
      <c r="DD845" s="20"/>
      <c r="DE845" s="20"/>
    </row>
    <row r="846" ht="15.75" customHeight="1">
      <c r="A846" s="86">
        <v>45376.0</v>
      </c>
      <c r="B846" s="490">
        <v>0.049400000000000006</v>
      </c>
      <c r="C846" s="490">
        <v>0.0501</v>
      </c>
      <c r="D846" s="490">
        <v>0.053200000000000004</v>
      </c>
      <c r="E846" s="20">
        <v>0.03689</v>
      </c>
      <c r="F846" s="20">
        <v>0.03925</v>
      </c>
      <c r="G846" s="20">
        <v>0.0116</v>
      </c>
      <c r="H846" s="20">
        <v>0.01698</v>
      </c>
      <c r="I846" s="20" t="s">
        <v>185</v>
      </c>
      <c r="J846" s="20"/>
      <c r="K846" s="86">
        <v>45376.0</v>
      </c>
      <c r="L846" s="89">
        <v>0.9228</v>
      </c>
      <c r="M846" s="89">
        <v>151.43</v>
      </c>
      <c r="N846" s="20"/>
      <c r="O846" s="20"/>
      <c r="P846" s="20"/>
      <c r="Q846" s="20"/>
      <c r="R846" s="20"/>
      <c r="S846" s="86">
        <v>45376.0</v>
      </c>
      <c r="T846" s="20">
        <f t="shared" ref="T846:V846" si="8437">(1+B846)*1</f>
        <v>1.0494</v>
      </c>
      <c r="U846" s="20">
        <f t="shared" si="8437"/>
        <v>1.0501</v>
      </c>
      <c r="V846" s="20">
        <f t="shared" si="8437"/>
        <v>1.0532</v>
      </c>
      <c r="W846" s="91">
        <f t="shared" ref="W846:X846" si="8438">(1+E846)*$L846</f>
        <v>0.956842092</v>
      </c>
      <c r="X846" s="91">
        <f t="shared" si="8438"/>
        <v>0.9590199</v>
      </c>
      <c r="Y846" s="91">
        <f t="shared" ref="Y846:Z846" si="8439">(1+G846)*$M846</f>
        <v>153.186588</v>
      </c>
      <c r="Z846" s="91">
        <f t="shared" si="8439"/>
        <v>154.0012814</v>
      </c>
      <c r="AA846" s="20"/>
      <c r="AB846" s="86">
        <v>45376.0</v>
      </c>
      <c r="AC846" s="92">
        <f t="shared" ref="AC846:AI846" si="8440">LN(T846/T845)</f>
        <v>-0.0002858367891</v>
      </c>
      <c r="AD846" s="92">
        <f t="shared" si="8440"/>
        <v>-0.0001904399168</v>
      </c>
      <c r="AE846" s="92">
        <f t="shared" si="8440"/>
        <v>-0.0001898794271</v>
      </c>
      <c r="AF846" s="92">
        <f t="shared" si="8440"/>
        <v>-0.003185901734</v>
      </c>
      <c r="AG846" s="92">
        <f t="shared" si="8440"/>
        <v>-0.003166548328</v>
      </c>
      <c r="AH846" s="92">
        <f t="shared" si="8440"/>
        <v>-0.001227502664</v>
      </c>
      <c r="AI846" s="92">
        <f t="shared" si="8440"/>
        <v>-0.001266623312</v>
      </c>
      <c r="AJ846" s="20"/>
      <c r="AK846" s="20">
        <f t="shared" ref="AK846:AQ846" si="8441">AC846*AC846</f>
        <v>0.00000008170267003</v>
      </c>
      <c r="AL846" s="20">
        <f t="shared" si="8441"/>
        <v>0.0000000362673619</v>
      </c>
      <c r="AM846" s="20">
        <f t="shared" si="8441"/>
        <v>0.00000003605419685</v>
      </c>
      <c r="AN846" s="20">
        <f t="shared" si="8441"/>
        <v>0.00001014996986</v>
      </c>
      <c r="AO846" s="20">
        <f t="shared" si="8441"/>
        <v>0.00001002702832</v>
      </c>
      <c r="AP846" s="20">
        <f t="shared" si="8441"/>
        <v>0.00000150676279</v>
      </c>
      <c r="AQ846" s="20">
        <f t="shared" si="8441"/>
        <v>0.000001604334613</v>
      </c>
      <c r="AR846" s="20"/>
      <c r="AS846" s="20">
        <f t="shared" ref="AS846:AX846" si="8442">$AC846*AD846</f>
        <v>0.00000005443473434</v>
      </c>
      <c r="AT846" s="20">
        <f t="shared" si="8442"/>
        <v>0.00000005427452578</v>
      </c>
      <c r="AU846" s="20">
        <f t="shared" si="8442"/>
        <v>0.0000009106479221</v>
      </c>
      <c r="AV846" s="20">
        <f t="shared" si="8442"/>
        <v>0.0000009051160068</v>
      </c>
      <c r="AW846" s="20">
        <f t="shared" si="8442"/>
        <v>0.0000003508654201</v>
      </c>
      <c r="AX846" s="20">
        <f t="shared" si="8442"/>
        <v>0.0000003620475404</v>
      </c>
      <c r="AY846" s="20"/>
      <c r="AZ846" s="20">
        <f t="shared" ref="AZ846:BD846" si="8443">$AD846*AE846</f>
        <v>0.0000000361606223</v>
      </c>
      <c r="BA846" s="20">
        <f t="shared" si="8443"/>
        <v>0.0000006067228611</v>
      </c>
      <c r="BB846" s="20">
        <f t="shared" si="8443"/>
        <v>0.0000006030372001</v>
      </c>
      <c r="BC846" s="20">
        <f t="shared" si="8443"/>
        <v>0.0000002337655052</v>
      </c>
      <c r="BD846" s="20">
        <f t="shared" si="8443"/>
        <v>0.000000241215638</v>
      </c>
      <c r="BE846" s="20"/>
      <c r="BF846" s="20">
        <f t="shared" ref="BF846:BI846" si="8444">$AE846*AF846</f>
        <v>0.0000006049371961</v>
      </c>
      <c r="BG846" s="20">
        <f t="shared" si="8444"/>
        <v>0.0000006012623826</v>
      </c>
      <c r="BH846" s="20">
        <f t="shared" si="8444"/>
        <v>0.0000002330775026</v>
      </c>
      <c r="BI846" s="20">
        <f t="shared" si="8444"/>
        <v>0.0000002405057088</v>
      </c>
      <c r="BJ846" s="20"/>
      <c r="BK846" s="20">
        <f t="shared" ref="BK846:BM846" si="8445">$AF846*AG846</f>
        <v>0.00001008831181</v>
      </c>
      <c r="BL846" s="20">
        <f t="shared" si="8445"/>
        <v>0.000003910702865</v>
      </c>
      <c r="BM846" s="20">
        <f t="shared" si="8445"/>
        <v>0.000004035337404</v>
      </c>
      <c r="BN846" s="20"/>
      <c r="BO846" s="20">
        <f t="shared" ref="BO846:BP846" si="8446">$AG846*AH846</f>
        <v>0.000003886946508</v>
      </c>
      <c r="BP846" s="20">
        <f t="shared" si="8446"/>
        <v>0.00000401082393</v>
      </c>
      <c r="BQ846" s="20"/>
      <c r="BR846" s="20">
        <f t="shared" si="27"/>
        <v>0.000001554783489</v>
      </c>
      <c r="BS846" s="20"/>
      <c r="BT846" s="20"/>
      <c r="BU846" s="20"/>
      <c r="BV846" s="20"/>
      <c r="BW846" s="20"/>
      <c r="BX846" s="20"/>
      <c r="BY846" s="20"/>
      <c r="BZ846" s="20"/>
      <c r="CA846" s="20"/>
      <c r="CB846" s="20"/>
      <c r="CC846" s="20"/>
      <c r="CD846" s="20"/>
      <c r="CE846" s="20"/>
      <c r="CF846" s="20"/>
      <c r="CG846" s="20"/>
      <c r="CH846" s="20"/>
      <c r="CI846" s="20"/>
      <c r="CJ846" s="20"/>
      <c r="CK846" s="20"/>
      <c r="CL846" s="20"/>
      <c r="CM846" s="20"/>
      <c r="CN846" s="20"/>
      <c r="CO846" s="20"/>
      <c r="CP846" s="20"/>
      <c r="CQ846" s="20"/>
      <c r="CR846" s="20"/>
      <c r="CS846" s="20"/>
      <c r="CT846" s="20"/>
      <c r="CU846" s="20"/>
      <c r="CV846" s="20"/>
      <c r="CW846" s="20"/>
      <c r="CX846" s="20"/>
      <c r="CY846" s="20"/>
      <c r="CZ846" s="20"/>
      <c r="DA846" s="20"/>
      <c r="DB846" s="20"/>
      <c r="DC846" s="20"/>
      <c r="DD846" s="20"/>
      <c r="DE846" s="20"/>
    </row>
    <row r="847" ht="15.75" customHeight="1">
      <c r="A847" s="86">
        <v>45377.0</v>
      </c>
      <c r="B847" s="490">
        <v>0.049400000000000006</v>
      </c>
      <c r="C847" s="490">
        <v>0.0504</v>
      </c>
      <c r="D847" s="490">
        <v>0.053399999999999996</v>
      </c>
      <c r="E847" s="20">
        <v>0.03689</v>
      </c>
      <c r="F847" s="20">
        <v>0.03926</v>
      </c>
      <c r="G847" s="20">
        <v>0.01161</v>
      </c>
      <c r="H847" s="20">
        <v>0.016890000000000002</v>
      </c>
      <c r="I847" s="20" t="s">
        <v>185</v>
      </c>
      <c r="J847" s="20"/>
      <c r="K847" s="86">
        <v>45377.0</v>
      </c>
      <c r="L847" s="89">
        <v>0.9233</v>
      </c>
      <c r="M847" s="89">
        <v>151.57</v>
      </c>
      <c r="N847" s="20"/>
      <c r="O847" s="20"/>
      <c r="P847" s="20"/>
      <c r="Q847" s="20"/>
      <c r="R847" s="20"/>
      <c r="S847" s="86">
        <v>45377.0</v>
      </c>
      <c r="T847" s="20">
        <f t="shared" ref="T847:V847" si="8447">(1+B847)*1</f>
        <v>1.0494</v>
      </c>
      <c r="U847" s="20">
        <f t="shared" si="8447"/>
        <v>1.0504</v>
      </c>
      <c r="V847" s="20">
        <f t="shared" si="8447"/>
        <v>1.0534</v>
      </c>
      <c r="W847" s="91">
        <f t="shared" ref="W847:X847" si="8448">(1+E847)*$L847</f>
        <v>0.957360537</v>
      </c>
      <c r="X847" s="91">
        <f t="shared" si="8448"/>
        <v>0.959548758</v>
      </c>
      <c r="Y847" s="91">
        <f t="shared" ref="Y847:Z847" si="8449">(1+G847)*$M847</f>
        <v>153.3297277</v>
      </c>
      <c r="Z847" s="91">
        <f t="shared" si="8449"/>
        <v>154.1300173</v>
      </c>
      <c r="AA847" s="20"/>
      <c r="AB847" s="86">
        <v>45377.0</v>
      </c>
      <c r="AC847" s="92">
        <f t="shared" ref="AC847:AI847" si="8450">LN(T847/T846)</f>
        <v>0</v>
      </c>
      <c r="AD847" s="92">
        <f t="shared" si="8450"/>
        <v>0.0002856462766</v>
      </c>
      <c r="AE847" s="92">
        <f t="shared" si="8450"/>
        <v>0.0001898794271</v>
      </c>
      <c r="AF847" s="92">
        <f t="shared" si="8450"/>
        <v>0.000541682479</v>
      </c>
      <c r="AG847" s="92">
        <f t="shared" si="8450"/>
        <v>0.0005513047565</v>
      </c>
      <c r="AH847" s="92">
        <f t="shared" si="8450"/>
        <v>0.0009339777563</v>
      </c>
      <c r="AI847" s="92">
        <f t="shared" si="8450"/>
        <v>0.0008355912433</v>
      </c>
      <c r="AJ847" s="20"/>
      <c r="AK847" s="20">
        <f t="shared" ref="AK847:AQ847" si="8451">AC847*AC847</f>
        <v>0</v>
      </c>
      <c r="AL847" s="20">
        <f t="shared" si="8451"/>
        <v>0.00000008159379536</v>
      </c>
      <c r="AM847" s="20">
        <f t="shared" si="8451"/>
        <v>0.00000003605419685</v>
      </c>
      <c r="AN847" s="20">
        <f t="shared" si="8451"/>
        <v>0.000000293419908</v>
      </c>
      <c r="AO847" s="20">
        <f t="shared" si="8451"/>
        <v>0.0000003039369345</v>
      </c>
      <c r="AP847" s="20">
        <f t="shared" si="8451"/>
        <v>0.0000008723144493</v>
      </c>
      <c r="AQ847" s="20">
        <f t="shared" si="8451"/>
        <v>0.0000006982127259</v>
      </c>
      <c r="AR847" s="20"/>
      <c r="AS847" s="20">
        <f t="shared" ref="AS847:AX847" si="8452">$AC847*AD847</f>
        <v>0</v>
      </c>
      <c r="AT847" s="20">
        <f t="shared" si="8452"/>
        <v>0</v>
      </c>
      <c r="AU847" s="20">
        <f t="shared" si="8452"/>
        <v>0</v>
      </c>
      <c r="AV847" s="20">
        <f t="shared" si="8452"/>
        <v>0</v>
      </c>
      <c r="AW847" s="20">
        <f t="shared" si="8452"/>
        <v>0</v>
      </c>
      <c r="AX847" s="20">
        <f t="shared" si="8452"/>
        <v>0</v>
      </c>
      <c r="AY847" s="20"/>
      <c r="AZ847" s="20">
        <f t="shared" ref="AZ847:BD847" si="8453">$AD847*AE847</f>
        <v>0.00000005423835137</v>
      </c>
      <c r="BA847" s="20">
        <f t="shared" si="8453"/>
        <v>0.0000001547295832</v>
      </c>
      <c r="BB847" s="20">
        <f t="shared" si="8453"/>
        <v>0.000000157478151</v>
      </c>
      <c r="BC847" s="20">
        <f t="shared" si="8453"/>
        <v>0.0000002667872686</v>
      </c>
      <c r="BD847" s="20">
        <f t="shared" si="8453"/>
        <v>0.0000002386835274</v>
      </c>
      <c r="BE847" s="20"/>
      <c r="BF847" s="20">
        <f t="shared" ref="BF847:BI847" si="8454">$AE847*AF847</f>
        <v>0.0000001028543588</v>
      </c>
      <c r="BG847" s="20">
        <f t="shared" si="8454"/>
        <v>0.0000001046814313</v>
      </c>
      <c r="BH847" s="20">
        <f t="shared" si="8454"/>
        <v>0.0000001773431613</v>
      </c>
      <c r="BI847" s="20">
        <f t="shared" si="8454"/>
        <v>0.0000001586615866</v>
      </c>
      <c r="BJ847" s="20"/>
      <c r="BK847" s="20">
        <f t="shared" ref="BK847:BM847" si="8455">$AF847*AG847</f>
        <v>0.0000002986321272</v>
      </c>
      <c r="BL847" s="20">
        <f t="shared" si="8455"/>
        <v>0.0000005059193864</v>
      </c>
      <c r="BM847" s="20">
        <f t="shared" si="8455"/>
        <v>0.0000004526251361</v>
      </c>
      <c r="BN847" s="20"/>
      <c r="BO847" s="20">
        <f t="shared" ref="BO847:BP847" si="8456">$AG847*AH847</f>
        <v>0.0000005149063795</v>
      </c>
      <c r="BP847" s="20">
        <f t="shared" si="8456"/>
        <v>0.0000004606654269</v>
      </c>
      <c r="BQ847" s="20"/>
      <c r="BR847" s="20">
        <f t="shared" si="27"/>
        <v>0.0000007804236346</v>
      </c>
      <c r="BS847" s="20"/>
      <c r="BT847" s="20"/>
      <c r="BU847" s="20"/>
      <c r="BV847" s="20"/>
      <c r="BW847" s="20"/>
      <c r="BX847" s="20"/>
      <c r="BY847" s="20"/>
      <c r="BZ847" s="20"/>
      <c r="CA847" s="20"/>
      <c r="CB847" s="20"/>
      <c r="CC847" s="20"/>
      <c r="CD847" s="20"/>
      <c r="CE847" s="20"/>
      <c r="CF847" s="20"/>
      <c r="CG847" s="20"/>
      <c r="CH847" s="20"/>
      <c r="CI847" s="20"/>
      <c r="CJ847" s="20"/>
      <c r="CK847" s="20"/>
      <c r="CL847" s="20"/>
      <c r="CM847" s="20"/>
      <c r="CN847" s="20"/>
      <c r="CO847" s="20"/>
      <c r="CP847" s="20"/>
      <c r="CQ847" s="20"/>
      <c r="CR847" s="20"/>
      <c r="CS847" s="20"/>
      <c r="CT847" s="20"/>
      <c r="CU847" s="20"/>
      <c r="CV847" s="20"/>
      <c r="CW847" s="20"/>
      <c r="CX847" s="20"/>
      <c r="CY847" s="20"/>
      <c r="CZ847" s="20"/>
      <c r="DA847" s="20"/>
      <c r="DB847" s="20"/>
      <c r="DC847" s="20"/>
      <c r="DD847" s="20"/>
      <c r="DE847" s="20"/>
    </row>
    <row r="848" ht="15.75" customHeight="1">
      <c r="A848" s="86">
        <v>45378.0</v>
      </c>
      <c r="B848" s="490">
        <v>0.0495</v>
      </c>
      <c r="C848" s="490">
        <v>0.0504</v>
      </c>
      <c r="D848" s="490">
        <v>0.0535</v>
      </c>
      <c r="E848" s="20">
        <v>0.03688</v>
      </c>
      <c r="F848" s="20">
        <v>0.03926</v>
      </c>
      <c r="G848" s="20">
        <v>0.01151</v>
      </c>
      <c r="H848" s="20">
        <v>0.01679</v>
      </c>
      <c r="I848" s="20" t="s">
        <v>185</v>
      </c>
      <c r="J848" s="20"/>
      <c r="K848" s="86">
        <v>45378.0</v>
      </c>
      <c r="L848" s="89">
        <v>0.9236</v>
      </c>
      <c r="M848" s="89">
        <v>151.34</v>
      </c>
      <c r="N848" s="20"/>
      <c r="O848" s="20"/>
      <c r="P848" s="20"/>
      <c r="Q848" s="20"/>
      <c r="R848" s="20"/>
      <c r="S848" s="86">
        <v>45378.0</v>
      </c>
      <c r="T848" s="20">
        <f t="shared" ref="T848:V848" si="8457">(1+B848)*1</f>
        <v>1.0495</v>
      </c>
      <c r="U848" s="20">
        <f t="shared" si="8457"/>
        <v>1.0504</v>
      </c>
      <c r="V848" s="20">
        <f t="shared" si="8457"/>
        <v>1.0535</v>
      </c>
      <c r="W848" s="91">
        <f t="shared" ref="W848:X848" si="8458">(1+E848)*$L848</f>
        <v>0.957662368</v>
      </c>
      <c r="X848" s="91">
        <f t="shared" si="8458"/>
        <v>0.959860536</v>
      </c>
      <c r="Y848" s="91">
        <f t="shared" ref="Y848:Z848" si="8459">(1+G848)*$M848</f>
        <v>153.0819234</v>
      </c>
      <c r="Z848" s="91">
        <f t="shared" si="8459"/>
        <v>153.8809986</v>
      </c>
      <c r="AA848" s="20"/>
      <c r="AB848" s="86">
        <v>45378.0</v>
      </c>
      <c r="AC848" s="92">
        <f t="shared" ref="AC848:AI848" si="8460">LN(T848/T847)</f>
        <v>0.00009528800808</v>
      </c>
      <c r="AD848" s="92">
        <f t="shared" si="8460"/>
        <v>0</v>
      </c>
      <c r="AE848" s="92">
        <f t="shared" si="8460"/>
        <v>0.00009492619496</v>
      </c>
      <c r="AF848" s="92">
        <f t="shared" si="8460"/>
        <v>0.0003152244307</v>
      </c>
      <c r="AG848" s="92">
        <f t="shared" si="8460"/>
        <v>0.0003248687018</v>
      </c>
      <c r="AH848" s="92">
        <f t="shared" si="8460"/>
        <v>-0.001617460388</v>
      </c>
      <c r="AI848" s="92">
        <f t="shared" si="8460"/>
        <v>-0.001616947066</v>
      </c>
      <c r="AJ848" s="20"/>
      <c r="AK848" s="20">
        <f t="shared" ref="AK848:AQ848" si="8461">AC848*AC848</f>
        <v>0.000000009079804483</v>
      </c>
      <c r="AL848" s="20">
        <f t="shared" si="8461"/>
        <v>0</v>
      </c>
      <c r="AM848" s="20">
        <f t="shared" si="8461"/>
        <v>0.000000009010982489</v>
      </c>
      <c r="AN848" s="20">
        <f t="shared" si="8461"/>
        <v>0.00000009936644171</v>
      </c>
      <c r="AO848" s="20">
        <f t="shared" si="8461"/>
        <v>0.0000001055396734</v>
      </c>
      <c r="AP848" s="20">
        <f t="shared" si="8461"/>
        <v>0.000002616178106</v>
      </c>
      <c r="AQ848" s="20">
        <f t="shared" si="8461"/>
        <v>0.000002614517815</v>
      </c>
      <c r="AR848" s="20"/>
      <c r="AS848" s="20">
        <f t="shared" ref="AS848:AX848" si="8462">$AC848*AD848</f>
        <v>0</v>
      </c>
      <c r="AT848" s="20">
        <f t="shared" si="8462"/>
        <v>0.000000009045328032</v>
      </c>
      <c r="AU848" s="20">
        <f t="shared" si="8462"/>
        <v>0.0000000300371081</v>
      </c>
      <c r="AV848" s="20">
        <f t="shared" si="8462"/>
        <v>0.00000003095609148</v>
      </c>
      <c r="AW848" s="20">
        <f t="shared" si="8462"/>
        <v>-0.0000001541245785</v>
      </c>
      <c r="AX848" s="20">
        <f t="shared" si="8462"/>
        <v>-0.0000001540756651</v>
      </c>
      <c r="AY848" s="20"/>
      <c r="AZ848" s="20">
        <f t="shared" ref="AZ848:BD848" si="8463">$AD848*AE848</f>
        <v>0</v>
      </c>
      <c r="BA848" s="20">
        <f t="shared" si="8463"/>
        <v>0</v>
      </c>
      <c r="BB848" s="20">
        <f t="shared" si="8463"/>
        <v>0</v>
      </c>
      <c r="BC848" s="20">
        <f t="shared" si="8463"/>
        <v>0</v>
      </c>
      <c r="BD848" s="20">
        <f t="shared" si="8463"/>
        <v>0</v>
      </c>
      <c r="BE848" s="20"/>
      <c r="BF848" s="20">
        <f t="shared" ref="BF848:BI848" si="8464">$AE848*AF848</f>
        <v>0.00000002992305576</v>
      </c>
      <c r="BG848" s="20">
        <f t="shared" si="8464"/>
        <v>0.00000003083854972</v>
      </c>
      <c r="BH848" s="20">
        <f t="shared" si="8464"/>
        <v>-0.0000001535393601</v>
      </c>
      <c r="BI848" s="20">
        <f t="shared" si="8464"/>
        <v>-0.0000001534906324</v>
      </c>
      <c r="BJ848" s="20"/>
      <c r="BK848" s="20">
        <f t="shared" ref="BK848:BM848" si="8465">$AF848*AG848</f>
        <v>0.0000001024065516</v>
      </c>
      <c r="BL848" s="20">
        <f t="shared" si="8465"/>
        <v>-0.00000050986303</v>
      </c>
      <c r="BM848" s="20">
        <f t="shared" si="8465"/>
        <v>-0.0000005097012184</v>
      </c>
      <c r="BN848" s="20"/>
      <c r="BO848" s="20">
        <f t="shared" ref="BO848:BP848" si="8466">$AG848*AH848</f>
        <v>-0.0000005254622564</v>
      </c>
      <c r="BP848" s="20">
        <f t="shared" si="8466"/>
        <v>-0.0000005252954942</v>
      </c>
      <c r="BQ848" s="20"/>
      <c r="BR848" s="20">
        <f t="shared" si="27"/>
        <v>0.000002615347829</v>
      </c>
      <c r="BS848" s="20"/>
      <c r="BT848" s="20"/>
      <c r="BU848" s="20"/>
      <c r="BV848" s="20"/>
      <c r="BW848" s="20"/>
      <c r="BX848" s="20"/>
      <c r="BY848" s="20"/>
      <c r="BZ848" s="20"/>
      <c r="CA848" s="20"/>
      <c r="CB848" s="20"/>
      <c r="CC848" s="20"/>
      <c r="CD848" s="20"/>
      <c r="CE848" s="20"/>
      <c r="CF848" s="20"/>
      <c r="CG848" s="20"/>
      <c r="CH848" s="20"/>
      <c r="CI848" s="20"/>
      <c r="CJ848" s="20"/>
      <c r="CK848" s="20"/>
      <c r="CL848" s="20"/>
      <c r="CM848" s="20"/>
      <c r="CN848" s="20"/>
      <c r="CO848" s="20"/>
      <c r="CP848" s="20"/>
      <c r="CQ848" s="20"/>
      <c r="CR848" s="20"/>
      <c r="CS848" s="20"/>
      <c r="CT848" s="20"/>
      <c r="CU848" s="20"/>
      <c r="CV848" s="20"/>
      <c r="CW848" s="20"/>
      <c r="CX848" s="20"/>
      <c r="CY848" s="20"/>
      <c r="CZ848" s="20"/>
      <c r="DA848" s="20"/>
      <c r="DB848" s="20"/>
      <c r="DC848" s="20"/>
      <c r="DD848" s="20"/>
      <c r="DE848" s="20"/>
    </row>
    <row r="849" ht="15.75" customHeight="1">
      <c r="A849" s="86">
        <v>45379.0</v>
      </c>
      <c r="B849" s="490">
        <v>0.049400000000000006</v>
      </c>
      <c r="C849" s="490">
        <v>0.050300000000000004</v>
      </c>
      <c r="D849" s="490">
        <v>0.0533</v>
      </c>
      <c r="E849" s="20">
        <v>0.03694</v>
      </c>
      <c r="F849" s="20">
        <v>0.03928</v>
      </c>
      <c r="G849" s="20">
        <v>0.01149</v>
      </c>
      <c r="H849" s="20">
        <v>0.01659</v>
      </c>
      <c r="I849" s="20" t="s">
        <v>185</v>
      </c>
      <c r="J849" s="20"/>
      <c r="K849" s="86">
        <v>45379.0</v>
      </c>
      <c r="L849" s="89">
        <v>0.9271</v>
      </c>
      <c r="M849" s="89">
        <v>151.39</v>
      </c>
      <c r="N849" s="20"/>
      <c r="O849" s="20"/>
      <c r="P849" s="20"/>
      <c r="Q849" s="20"/>
      <c r="R849" s="20"/>
      <c r="S849" s="86">
        <v>45379.0</v>
      </c>
      <c r="T849" s="20">
        <f t="shared" ref="T849:V849" si="8467">(1+B849)*1</f>
        <v>1.0494</v>
      </c>
      <c r="U849" s="20">
        <f t="shared" si="8467"/>
        <v>1.0503</v>
      </c>
      <c r="V849" s="20">
        <f t="shared" si="8467"/>
        <v>1.0533</v>
      </c>
      <c r="W849" s="91">
        <f t="shared" ref="W849:X849" si="8468">(1+E849)*$L849</f>
        <v>0.961347074</v>
      </c>
      <c r="X849" s="91">
        <f t="shared" si="8468"/>
        <v>0.963516488</v>
      </c>
      <c r="Y849" s="91">
        <f t="shared" ref="Y849:Z849" si="8469">(1+G849)*$M849</f>
        <v>153.1294711</v>
      </c>
      <c r="Z849" s="91">
        <f t="shared" si="8469"/>
        <v>153.9015601</v>
      </c>
      <c r="AA849" s="20"/>
      <c r="AB849" s="86">
        <v>45379.0</v>
      </c>
      <c r="AC849" s="92">
        <f t="shared" ref="AC849:AI849" si="8470">LN(T849/T848)</f>
        <v>-0.00009528800808</v>
      </c>
      <c r="AD849" s="92">
        <f t="shared" si="8470"/>
        <v>-0.00009520635986</v>
      </c>
      <c r="AE849" s="92">
        <f t="shared" si="8470"/>
        <v>-0.0001898614017</v>
      </c>
      <c r="AF849" s="92">
        <f t="shared" si="8470"/>
        <v>0.003840221364</v>
      </c>
      <c r="AG849" s="92">
        <f t="shared" si="8470"/>
        <v>0.00380160141</v>
      </c>
      <c r="AH849" s="92">
        <f t="shared" si="8470"/>
        <v>0.0003105547425</v>
      </c>
      <c r="AI849" s="92">
        <f t="shared" si="8470"/>
        <v>0.0001336105601</v>
      </c>
      <c r="AJ849" s="20"/>
      <c r="AK849" s="20">
        <f t="shared" ref="AK849:AQ849" si="8471">AC849*AC849</f>
        <v>0.000000009079804483</v>
      </c>
      <c r="AL849" s="20">
        <f t="shared" si="8471"/>
        <v>0.000000009064250957</v>
      </c>
      <c r="AM849" s="20">
        <f t="shared" si="8471"/>
        <v>0.00000003604735187</v>
      </c>
      <c r="AN849" s="20">
        <f t="shared" si="8471"/>
        <v>0.00001474730012</v>
      </c>
      <c r="AO849" s="20">
        <f t="shared" si="8471"/>
        <v>0.00001445217328</v>
      </c>
      <c r="AP849" s="20">
        <f t="shared" si="8471"/>
        <v>0.00000009644424808</v>
      </c>
      <c r="AQ849" s="20">
        <f t="shared" si="8471"/>
        <v>0.00000001785178177</v>
      </c>
      <c r="AR849" s="20"/>
      <c r="AS849" s="20">
        <f t="shared" ref="AS849:AX849" si="8472">$AC849*AD849</f>
        <v>0.000000009072024387</v>
      </c>
      <c r="AT849" s="20">
        <f t="shared" si="8472"/>
        <v>0.00000001809151478</v>
      </c>
      <c r="AU849" s="20">
        <f t="shared" si="8472"/>
        <v>-0.0000003659270443</v>
      </c>
      <c r="AV849" s="20">
        <f t="shared" si="8472"/>
        <v>-0.0000003622470258</v>
      </c>
      <c r="AW849" s="20">
        <f t="shared" si="8472"/>
        <v>-0.00000002959214281</v>
      </c>
      <c r="AX849" s="20">
        <f t="shared" si="8472"/>
        <v>-0.00000001273148413</v>
      </c>
      <c r="AY849" s="20"/>
      <c r="AZ849" s="20">
        <f t="shared" ref="AZ849:BD849" si="8473">$AD849*AE849</f>
        <v>0.00000001807601294</v>
      </c>
      <c r="BA849" s="20">
        <f t="shared" si="8473"/>
        <v>-0.0000003656134971</v>
      </c>
      <c r="BB849" s="20">
        <f t="shared" si="8473"/>
        <v>-0.0000003619366319</v>
      </c>
      <c r="BC849" s="20">
        <f t="shared" si="8473"/>
        <v>-0.00000002956678657</v>
      </c>
      <c r="BD849" s="20">
        <f t="shared" si="8473"/>
        <v>-0.00000001272057507</v>
      </c>
      <c r="BE849" s="20"/>
      <c r="BF849" s="20">
        <f t="shared" ref="BF849:BI849" si="8474">$AE849*AF849</f>
        <v>-0.0000007291098112</v>
      </c>
      <c r="BG849" s="20">
        <f t="shared" si="8474"/>
        <v>-0.0000007217773726</v>
      </c>
      <c r="BH849" s="20">
        <f t="shared" si="8474"/>
        <v>-0.00000005896235873</v>
      </c>
      <c r="BI849" s="20">
        <f t="shared" si="8474"/>
        <v>-0.00000002536748823</v>
      </c>
      <c r="BJ849" s="20"/>
      <c r="BK849" s="20">
        <f t="shared" ref="BK849:BM849" si="8475">$AF849*AG849</f>
        <v>0.00001459899095</v>
      </c>
      <c r="BL849" s="20">
        <f t="shared" si="8475"/>
        <v>0.000001192598957</v>
      </c>
      <c r="BM849" s="20">
        <f t="shared" si="8475"/>
        <v>0.0000005130941274</v>
      </c>
      <c r="BN849" s="20"/>
      <c r="BO849" s="20">
        <f t="shared" ref="BO849:BP849" si="8476">$AG849*AH849</f>
        <v>0.000001180605347</v>
      </c>
      <c r="BP849" s="20">
        <f t="shared" si="8476"/>
        <v>0.0000005079340937</v>
      </c>
      <c r="BQ849" s="20"/>
      <c r="BR849" s="20">
        <f t="shared" si="27"/>
        <v>0.00000004149339309</v>
      </c>
      <c r="BS849" s="20"/>
      <c r="BT849" s="20"/>
      <c r="BU849" s="20"/>
      <c r="BV849" s="20"/>
      <c r="BW849" s="20"/>
      <c r="BX849" s="20"/>
      <c r="BY849" s="20"/>
      <c r="BZ849" s="20"/>
      <c r="CA849" s="20"/>
      <c r="CB849" s="20"/>
      <c r="CC849" s="20"/>
      <c r="CD849" s="20"/>
      <c r="CE849" s="20"/>
      <c r="CF849" s="20"/>
      <c r="CG849" s="20"/>
      <c r="CH849" s="20"/>
      <c r="CI849" s="20"/>
      <c r="CJ849" s="20"/>
      <c r="CK849" s="20"/>
      <c r="CL849" s="20"/>
      <c r="CM849" s="20"/>
      <c r="CN849" s="20"/>
      <c r="CO849" s="20"/>
      <c r="CP849" s="20"/>
      <c r="CQ849" s="20"/>
      <c r="CR849" s="20"/>
      <c r="CS849" s="20"/>
      <c r="CT849" s="20"/>
      <c r="CU849" s="20"/>
      <c r="CV849" s="20"/>
      <c r="CW849" s="20"/>
      <c r="CX849" s="20"/>
      <c r="CY849" s="20"/>
      <c r="CZ849" s="20"/>
      <c r="DA849" s="20"/>
      <c r="DB849" s="20"/>
      <c r="DC849" s="20"/>
      <c r="DD849" s="20"/>
      <c r="DE849" s="20"/>
    </row>
    <row r="850" ht="15.75" customHeight="1">
      <c r="A850" s="86">
        <v>45380.0</v>
      </c>
      <c r="B850" s="490">
        <v>0.049400000000000006</v>
      </c>
      <c r="C850" s="490">
        <v>0.050300000000000004</v>
      </c>
      <c r="D850" s="490">
        <v>0.0533</v>
      </c>
      <c r="E850" s="20">
        <v>0.03694</v>
      </c>
      <c r="F850" s="20">
        <v>0.03928</v>
      </c>
      <c r="G850" s="20">
        <v>0.011439999999999999</v>
      </c>
      <c r="H850" s="20">
        <v>0.01662</v>
      </c>
      <c r="I850" s="20" t="s">
        <v>185</v>
      </c>
      <c r="J850" s="20"/>
      <c r="K850" s="86">
        <v>45380.0</v>
      </c>
      <c r="L850" s="89">
        <v>0.9275</v>
      </c>
      <c r="M850" s="89">
        <v>151.42</v>
      </c>
      <c r="N850" s="20"/>
      <c r="O850" s="20"/>
      <c r="P850" s="20"/>
      <c r="Q850" s="20"/>
      <c r="R850" s="20"/>
      <c r="S850" s="86">
        <v>45380.0</v>
      </c>
      <c r="T850" s="20">
        <f t="shared" ref="T850:V850" si="8477">(1+B850)*1</f>
        <v>1.0494</v>
      </c>
      <c r="U850" s="20">
        <f t="shared" si="8477"/>
        <v>1.0503</v>
      </c>
      <c r="V850" s="20">
        <f t="shared" si="8477"/>
        <v>1.0533</v>
      </c>
      <c r="W850" s="91">
        <f t="shared" ref="W850:X850" si="8478">(1+E850)*$L850</f>
        <v>0.96176185</v>
      </c>
      <c r="X850" s="91">
        <f t="shared" si="8478"/>
        <v>0.9639322</v>
      </c>
      <c r="Y850" s="91">
        <f t="shared" ref="Y850:Z850" si="8479">(1+G850)*$M850</f>
        <v>153.1522448</v>
      </c>
      <c r="Z850" s="91">
        <f t="shared" si="8479"/>
        <v>153.9366004</v>
      </c>
      <c r="AA850" s="20"/>
      <c r="AB850" s="86">
        <v>45380.0</v>
      </c>
      <c r="AC850" s="92">
        <f t="shared" ref="AC850:AI850" si="8480">LN(T850/T849)</f>
        <v>0</v>
      </c>
      <c r="AD850" s="92">
        <f t="shared" si="8480"/>
        <v>0</v>
      </c>
      <c r="AE850" s="92">
        <f t="shared" si="8480"/>
        <v>0</v>
      </c>
      <c r="AF850" s="92">
        <f t="shared" si="8480"/>
        <v>0.0004313598687</v>
      </c>
      <c r="AG850" s="92">
        <f t="shared" si="8480"/>
        <v>0.0004313598687</v>
      </c>
      <c r="AH850" s="92">
        <f t="shared" si="8480"/>
        <v>0.0001487108035</v>
      </c>
      <c r="AI850" s="92">
        <f t="shared" si="8480"/>
        <v>0.000227654038</v>
      </c>
      <c r="AJ850" s="20"/>
      <c r="AK850" s="20">
        <f t="shared" ref="AK850:AQ850" si="8481">AC850*AC850</f>
        <v>0</v>
      </c>
      <c r="AL850" s="20">
        <f t="shared" si="8481"/>
        <v>0</v>
      </c>
      <c r="AM850" s="20">
        <f t="shared" si="8481"/>
        <v>0</v>
      </c>
      <c r="AN850" s="20">
        <f t="shared" si="8481"/>
        <v>0.0000001860713363</v>
      </c>
      <c r="AO850" s="20">
        <f t="shared" si="8481"/>
        <v>0.0000001860713363</v>
      </c>
      <c r="AP850" s="20">
        <f t="shared" si="8481"/>
        <v>0.00000002211490309</v>
      </c>
      <c r="AQ850" s="20">
        <f t="shared" si="8481"/>
        <v>0.00000005182636104</v>
      </c>
      <c r="AR850" s="20"/>
      <c r="AS850" s="20">
        <f t="shared" ref="AS850:AX850" si="8482">$AC850*AD850</f>
        <v>0</v>
      </c>
      <c r="AT850" s="20">
        <f t="shared" si="8482"/>
        <v>0</v>
      </c>
      <c r="AU850" s="20">
        <f t="shared" si="8482"/>
        <v>0</v>
      </c>
      <c r="AV850" s="20">
        <f t="shared" si="8482"/>
        <v>0</v>
      </c>
      <c r="AW850" s="20">
        <f t="shared" si="8482"/>
        <v>0</v>
      </c>
      <c r="AX850" s="20">
        <f t="shared" si="8482"/>
        <v>0</v>
      </c>
      <c r="AY850" s="20"/>
      <c r="AZ850" s="20">
        <f t="shared" ref="AZ850:BD850" si="8483">$AD850*AE850</f>
        <v>0</v>
      </c>
      <c r="BA850" s="20">
        <f t="shared" si="8483"/>
        <v>0</v>
      </c>
      <c r="BB850" s="20">
        <f t="shared" si="8483"/>
        <v>0</v>
      </c>
      <c r="BC850" s="20">
        <f t="shared" si="8483"/>
        <v>0</v>
      </c>
      <c r="BD850" s="20">
        <f t="shared" si="8483"/>
        <v>0</v>
      </c>
      <c r="BE850" s="20"/>
      <c r="BF850" s="20">
        <f t="shared" ref="BF850:BI850" si="8484">$AE850*AF850</f>
        <v>0</v>
      </c>
      <c r="BG850" s="20">
        <f t="shared" si="8484"/>
        <v>0</v>
      </c>
      <c r="BH850" s="20">
        <f t="shared" si="8484"/>
        <v>0</v>
      </c>
      <c r="BI850" s="20">
        <f t="shared" si="8484"/>
        <v>0</v>
      </c>
      <c r="BJ850" s="20"/>
      <c r="BK850" s="20">
        <f t="shared" ref="BK850:BM850" si="8485">$AF850*AG850</f>
        <v>0.0000001860713363</v>
      </c>
      <c r="BL850" s="20">
        <f t="shared" si="8485"/>
        <v>0.00000006414787269</v>
      </c>
      <c r="BM850" s="20">
        <f t="shared" si="8485"/>
        <v>0.00000009820081595</v>
      </c>
      <c r="BN850" s="20"/>
      <c r="BO850" s="20">
        <f t="shared" ref="BO850:BP850" si="8486">$AG850*AH850</f>
        <v>0.00000006414787269</v>
      </c>
      <c r="BP850" s="20">
        <f t="shared" si="8486"/>
        <v>0.00000009820081595</v>
      </c>
      <c r="BQ850" s="20"/>
      <c r="BR850" s="20">
        <f t="shared" si="27"/>
        <v>0.00000003385461493</v>
      </c>
      <c r="BS850" s="20"/>
      <c r="BT850" s="20"/>
      <c r="BU850" s="20"/>
      <c r="BV850" s="20"/>
      <c r="BW850" s="20"/>
      <c r="BX850" s="20"/>
      <c r="BY850" s="20"/>
      <c r="BZ850" s="20"/>
      <c r="CA850" s="20"/>
      <c r="CB850" s="20"/>
      <c r="CC850" s="20"/>
      <c r="CD850" s="20"/>
      <c r="CE850" s="20"/>
      <c r="CF850" s="20"/>
      <c r="CG850" s="20"/>
      <c r="CH850" s="20"/>
      <c r="CI850" s="20"/>
      <c r="CJ850" s="20"/>
      <c r="CK850" s="20"/>
      <c r="CL850" s="20"/>
      <c r="CM850" s="20"/>
      <c r="CN850" s="20"/>
      <c r="CO850" s="20"/>
      <c r="CP850" s="20"/>
      <c r="CQ850" s="20"/>
      <c r="CR850" s="20"/>
      <c r="CS850" s="20"/>
      <c r="CT850" s="20"/>
      <c r="CU850" s="20"/>
      <c r="CV850" s="20"/>
      <c r="CW850" s="20"/>
      <c r="CX850" s="20"/>
      <c r="CY850" s="20"/>
      <c r="CZ850" s="20"/>
      <c r="DA850" s="20"/>
      <c r="DB850" s="20"/>
      <c r="DC850" s="20"/>
      <c r="DD850" s="20"/>
      <c r="DE850" s="20"/>
    </row>
    <row r="851" ht="15.75" customHeight="1">
      <c r="A851" s="86">
        <v>45383.0</v>
      </c>
      <c r="B851" s="490">
        <v>0.0492</v>
      </c>
      <c r="C851" s="490">
        <v>0.050199999999999995</v>
      </c>
      <c r="D851" s="490">
        <v>0.0533</v>
      </c>
      <c r="E851" s="20">
        <v>0.03694</v>
      </c>
      <c r="F851" s="20">
        <v>0.03928</v>
      </c>
      <c r="G851" s="20">
        <v>0.01131</v>
      </c>
      <c r="H851" s="20">
        <v>0.01669</v>
      </c>
      <c r="I851" s="20" t="s">
        <v>185</v>
      </c>
      <c r="J851" s="20"/>
      <c r="K851" s="86">
        <v>45383.0</v>
      </c>
      <c r="L851" s="89">
        <v>0.9309</v>
      </c>
      <c r="M851" s="89">
        <v>151.66</v>
      </c>
      <c r="N851" s="20"/>
      <c r="O851" s="20"/>
      <c r="P851" s="20"/>
      <c r="Q851" s="20"/>
      <c r="R851" s="20"/>
      <c r="S851" s="86">
        <v>45383.0</v>
      </c>
      <c r="T851" s="20">
        <f t="shared" ref="T851:V851" si="8487">(1+B851)*1</f>
        <v>1.0492</v>
      </c>
      <c r="U851" s="20">
        <f t="shared" si="8487"/>
        <v>1.0502</v>
      </c>
      <c r="V851" s="20">
        <f t="shared" si="8487"/>
        <v>1.0533</v>
      </c>
      <c r="W851" s="91">
        <f t="shared" ref="W851:X851" si="8488">(1+E851)*$L851</f>
        <v>0.965287446</v>
      </c>
      <c r="X851" s="91">
        <f t="shared" si="8488"/>
        <v>0.967465752</v>
      </c>
      <c r="Y851" s="91">
        <f t="shared" ref="Y851:Z851" si="8489">(1+G851)*$M851</f>
        <v>153.3752746</v>
      </c>
      <c r="Z851" s="91">
        <f t="shared" si="8489"/>
        <v>154.1912054</v>
      </c>
      <c r="AA851" s="20"/>
      <c r="AB851" s="86">
        <v>45383.0</v>
      </c>
      <c r="AC851" s="92">
        <f t="shared" ref="AC851:AI851" si="8490">LN(T851/T850)</f>
        <v>-0.0001906032599</v>
      </c>
      <c r="AD851" s="92">
        <f t="shared" si="8490"/>
        <v>-0.00009521542497</v>
      </c>
      <c r="AE851" s="92">
        <f t="shared" si="8490"/>
        <v>0</v>
      </c>
      <c r="AF851" s="92">
        <f t="shared" si="8490"/>
        <v>0.003659065641</v>
      </c>
      <c r="AG851" s="92">
        <f t="shared" si="8490"/>
        <v>0.003659065641</v>
      </c>
      <c r="AH851" s="92">
        <f t="shared" si="8490"/>
        <v>0.001455202716</v>
      </c>
      <c r="AI851" s="92">
        <f t="shared" si="8490"/>
        <v>0.001652593847</v>
      </c>
      <c r="AJ851" s="20"/>
      <c r="AK851" s="20">
        <f t="shared" ref="AK851:AQ851" si="8491">AC851*AC851</f>
        <v>0.00000003632960268</v>
      </c>
      <c r="AL851" s="20">
        <f t="shared" si="8491"/>
        <v>0.000000009065977152</v>
      </c>
      <c r="AM851" s="20">
        <f t="shared" si="8491"/>
        <v>0</v>
      </c>
      <c r="AN851" s="20">
        <f t="shared" si="8491"/>
        <v>0.00001338876136</v>
      </c>
      <c r="AO851" s="20">
        <f t="shared" si="8491"/>
        <v>0.00001338876136</v>
      </c>
      <c r="AP851" s="20">
        <f t="shared" si="8491"/>
        <v>0.000002117614944</v>
      </c>
      <c r="AQ851" s="20">
        <f t="shared" si="8491"/>
        <v>0.000002731066422</v>
      </c>
      <c r="AR851" s="20"/>
      <c r="AS851" s="20">
        <f t="shared" ref="AS851:AX851" si="8492">$AC851*AD851</f>
        <v>0.00000001814837039</v>
      </c>
      <c r="AT851" s="20">
        <f t="shared" si="8492"/>
        <v>0</v>
      </c>
      <c r="AU851" s="20">
        <f t="shared" si="8492"/>
        <v>-0.0000006974298393</v>
      </c>
      <c r="AV851" s="20">
        <f t="shared" si="8492"/>
        <v>-0.0000006974298393</v>
      </c>
      <c r="AW851" s="20">
        <f t="shared" si="8492"/>
        <v>-0.0000002773663814</v>
      </c>
      <c r="AX851" s="20">
        <f t="shared" si="8492"/>
        <v>-0.0000003149897745</v>
      </c>
      <c r="AY851" s="20"/>
      <c r="AZ851" s="20">
        <f t="shared" ref="AZ851:BD851" si="8493">$AD851*AE851</f>
        <v>0</v>
      </c>
      <c r="BA851" s="20">
        <f t="shared" si="8493"/>
        <v>-0.00000034839949</v>
      </c>
      <c r="BB851" s="20">
        <f t="shared" si="8493"/>
        <v>-0.00000034839949</v>
      </c>
      <c r="BC851" s="20">
        <f t="shared" si="8493"/>
        <v>-0.000000138557745</v>
      </c>
      <c r="BD851" s="20">
        <f t="shared" si="8493"/>
        <v>-0.0000001573524254</v>
      </c>
      <c r="BE851" s="20"/>
      <c r="BF851" s="20">
        <f t="shared" ref="BF851:BI851" si="8494">$AE851*AF851</f>
        <v>0</v>
      </c>
      <c r="BG851" s="20">
        <f t="shared" si="8494"/>
        <v>0</v>
      </c>
      <c r="BH851" s="20">
        <f t="shared" si="8494"/>
        <v>0</v>
      </c>
      <c r="BI851" s="20">
        <f t="shared" si="8494"/>
        <v>0</v>
      </c>
      <c r="BJ851" s="20"/>
      <c r="BK851" s="20">
        <f t="shared" ref="BK851:BM851" si="8495">$AF851*AG851</f>
        <v>0.00001338876136</v>
      </c>
      <c r="BL851" s="20">
        <f t="shared" si="8495"/>
        <v>0.000005324682258</v>
      </c>
      <c r="BM851" s="20">
        <f t="shared" si="8495"/>
        <v>0.000006046949363</v>
      </c>
      <c r="BN851" s="20"/>
      <c r="BO851" s="20">
        <f t="shared" ref="BO851:BP851" si="8496">$AG851*AH851</f>
        <v>0.000005324682258</v>
      </c>
      <c r="BP851" s="20">
        <f t="shared" si="8496"/>
        <v>0.000006046949363</v>
      </c>
      <c r="BQ851" s="20"/>
      <c r="BR851" s="20">
        <f t="shared" si="27"/>
        <v>0.000002404859054</v>
      </c>
      <c r="BS851" s="20"/>
      <c r="BT851" s="20"/>
      <c r="BU851" s="20"/>
      <c r="BV851" s="20"/>
      <c r="BW851" s="20"/>
      <c r="BX851" s="20"/>
      <c r="BY851" s="20"/>
      <c r="BZ851" s="20"/>
      <c r="CA851" s="20"/>
      <c r="CB851" s="20"/>
      <c r="CC851" s="20"/>
      <c r="CD851" s="20"/>
      <c r="CE851" s="20"/>
      <c r="CF851" s="20"/>
      <c r="CG851" s="20"/>
      <c r="CH851" s="20"/>
      <c r="CI851" s="20"/>
      <c r="CJ851" s="20"/>
      <c r="CK851" s="20"/>
      <c r="CL851" s="20"/>
      <c r="CM851" s="20"/>
      <c r="CN851" s="20"/>
      <c r="CO851" s="20"/>
      <c r="CP851" s="20"/>
      <c r="CQ851" s="20"/>
      <c r="CR851" s="20"/>
      <c r="CS851" s="20"/>
      <c r="CT851" s="20"/>
      <c r="CU851" s="20"/>
      <c r="CV851" s="20"/>
      <c r="CW851" s="20"/>
      <c r="CX851" s="20"/>
      <c r="CY851" s="20"/>
      <c r="CZ851" s="20"/>
      <c r="DA851" s="20"/>
      <c r="DB851" s="20"/>
      <c r="DC851" s="20"/>
      <c r="DD851" s="20"/>
      <c r="DE851" s="20"/>
    </row>
    <row r="852" ht="15.75" customHeight="1">
      <c r="A852" s="86">
        <v>45384.0</v>
      </c>
      <c r="B852" s="490">
        <v>0.05</v>
      </c>
      <c r="C852" s="490">
        <v>0.051</v>
      </c>
      <c r="D852" s="490">
        <v>0.054000000000000006</v>
      </c>
      <c r="E852" s="20">
        <v>0.03703</v>
      </c>
      <c r="F852" s="20">
        <v>0.03951</v>
      </c>
      <c r="G852" s="20">
        <v>0.01153</v>
      </c>
      <c r="H852" s="20">
        <v>0.01683</v>
      </c>
      <c r="I852" s="20" t="s">
        <v>185</v>
      </c>
      <c r="J852" s="20"/>
      <c r="K852" s="86">
        <v>45384.0</v>
      </c>
      <c r="L852" s="89">
        <v>0.9286</v>
      </c>
      <c r="M852" s="89">
        <v>151.57</v>
      </c>
      <c r="N852" s="20"/>
      <c r="O852" s="20"/>
      <c r="P852" s="20"/>
      <c r="Q852" s="20"/>
      <c r="R852" s="20"/>
      <c r="S852" s="86">
        <v>45384.0</v>
      </c>
      <c r="T852" s="20">
        <f t="shared" ref="T852:V852" si="8497">(1+B852)*1</f>
        <v>1.05</v>
      </c>
      <c r="U852" s="20">
        <f t="shared" si="8497"/>
        <v>1.051</v>
      </c>
      <c r="V852" s="20">
        <f t="shared" si="8497"/>
        <v>1.054</v>
      </c>
      <c r="W852" s="91">
        <f t="shared" ref="W852:X852" si="8498">(1+E852)*$L852</f>
        <v>0.962986058</v>
      </c>
      <c r="X852" s="91">
        <f t="shared" si="8498"/>
        <v>0.965288986</v>
      </c>
      <c r="Y852" s="91">
        <f t="shared" ref="Y852:Z852" si="8499">(1+G852)*$M852</f>
        <v>153.3176021</v>
      </c>
      <c r="Z852" s="91">
        <f t="shared" si="8499"/>
        <v>154.1209231</v>
      </c>
      <c r="AA852" s="20"/>
      <c r="AB852" s="86">
        <v>45384.0</v>
      </c>
      <c r="AC852" s="92">
        <f t="shared" ref="AC852:AI852" si="8500">LN(T852/T851)</f>
        <v>0.0007621951589</v>
      </c>
      <c r="AD852" s="92">
        <f t="shared" si="8500"/>
        <v>0.0007614696732</v>
      </c>
      <c r="AE852" s="92">
        <f t="shared" si="8500"/>
        <v>0.0006643572588</v>
      </c>
      <c r="AF852" s="92">
        <f t="shared" si="8500"/>
        <v>-0.002386994467</v>
      </c>
      <c r="AG852" s="92">
        <f t="shared" si="8500"/>
        <v>-0.002252501963</v>
      </c>
      <c r="AH852" s="92">
        <f t="shared" si="8500"/>
        <v>-0.0003760928607</v>
      </c>
      <c r="AI852" s="92">
        <f t="shared" si="8500"/>
        <v>-0.0004559165516</v>
      </c>
      <c r="AJ852" s="20"/>
      <c r="AK852" s="20">
        <f t="shared" ref="AK852:AQ852" si="8501">AC852*AC852</f>
        <v>0.0000005809414602</v>
      </c>
      <c r="AL852" s="20">
        <f t="shared" si="8501"/>
        <v>0.0000005798360632</v>
      </c>
      <c r="AM852" s="20">
        <f t="shared" si="8501"/>
        <v>0.0000004413705673</v>
      </c>
      <c r="AN852" s="20">
        <f t="shared" si="8501"/>
        <v>0.000005697742587</v>
      </c>
      <c r="AO852" s="20">
        <f t="shared" si="8501"/>
        <v>0.000005073765092</v>
      </c>
      <c r="AP852" s="20">
        <f t="shared" si="8501"/>
        <v>0.0000001414458399</v>
      </c>
      <c r="AQ852" s="20">
        <f t="shared" si="8501"/>
        <v>0.000000207859902</v>
      </c>
      <c r="AR852" s="20"/>
      <c r="AS852" s="20">
        <f t="shared" ref="AS852:AX852" si="8502">$AC852*AD852</f>
        <v>0.0000005803884985</v>
      </c>
      <c r="AT852" s="20">
        <f t="shared" si="8502"/>
        <v>0.0000005063698864</v>
      </c>
      <c r="AU852" s="20">
        <f t="shared" si="8502"/>
        <v>-0.000001819355627</v>
      </c>
      <c r="AV852" s="20">
        <f t="shared" si="8502"/>
        <v>-0.000001716846091</v>
      </c>
      <c r="AW852" s="20">
        <f t="shared" si="8502"/>
        <v>-0.0000002866561577</v>
      </c>
      <c r="AX852" s="20">
        <f t="shared" si="8502"/>
        <v>-0.0000003474973885</v>
      </c>
      <c r="AY852" s="20"/>
      <c r="AZ852" s="20">
        <f t="shared" ref="AZ852:BD852" si="8503">$AD852*AE852</f>
        <v>0.0000005058879048</v>
      </c>
      <c r="BA852" s="20">
        <f t="shared" si="8503"/>
        <v>-0.000001817623897</v>
      </c>
      <c r="BB852" s="20">
        <f t="shared" si="8503"/>
        <v>-0.000001715211933</v>
      </c>
      <c r="BC852" s="20">
        <f t="shared" si="8503"/>
        <v>-0.0000002863833077</v>
      </c>
      <c r="BD852" s="20">
        <f t="shared" si="8503"/>
        <v>-0.0000003471666275</v>
      </c>
      <c r="BE852" s="20"/>
      <c r="BF852" s="20">
        <f t="shared" ref="BF852:BI852" si="8504">$AE852*AF852</f>
        <v>-0.000001585817101</v>
      </c>
      <c r="BG852" s="20">
        <f t="shared" si="8504"/>
        <v>-0.000001496466029</v>
      </c>
      <c r="BH852" s="20">
        <f t="shared" si="8504"/>
        <v>-0.000000249860022</v>
      </c>
      <c r="BI852" s="20">
        <f t="shared" si="8504"/>
        <v>-0.0000003028914705</v>
      </c>
      <c r="BJ852" s="20"/>
      <c r="BK852" s="20">
        <f t="shared" ref="BK852:BM852" si="8505">$AF852*AG852</f>
        <v>0.000005376709722</v>
      </c>
      <c r="BL852" s="20">
        <f t="shared" si="8505"/>
        <v>0.0000008977315777</v>
      </c>
      <c r="BM852" s="20">
        <f t="shared" si="8505"/>
        <v>0.000001088270286</v>
      </c>
      <c r="BN852" s="20"/>
      <c r="BO852" s="20">
        <f t="shared" ref="BO852:BP852" si="8506">$AG852*AH852</f>
        <v>0.0000008471499069</v>
      </c>
      <c r="BP852" s="20">
        <f t="shared" si="8506"/>
        <v>0.000001026952927</v>
      </c>
      <c r="BQ852" s="20"/>
      <c r="BR852" s="20">
        <f t="shared" si="27"/>
        <v>0.0000001714669601</v>
      </c>
      <c r="BS852" s="20"/>
      <c r="BT852" s="20"/>
      <c r="BU852" s="20"/>
      <c r="BV852" s="20"/>
      <c r="BW852" s="20"/>
      <c r="BX852" s="20"/>
      <c r="BY852" s="20"/>
      <c r="BZ852" s="20"/>
      <c r="CA852" s="20"/>
      <c r="CB852" s="20"/>
      <c r="CC852" s="20"/>
      <c r="CD852" s="20"/>
      <c r="CE852" s="20"/>
      <c r="CF852" s="20"/>
      <c r="CG852" s="20"/>
      <c r="CH852" s="20"/>
      <c r="CI852" s="20"/>
      <c r="CJ852" s="20"/>
      <c r="CK852" s="20"/>
      <c r="CL852" s="20"/>
      <c r="CM852" s="20"/>
      <c r="CN852" s="20"/>
      <c r="CO852" s="20"/>
      <c r="CP852" s="20"/>
      <c r="CQ852" s="20"/>
      <c r="CR852" s="20"/>
      <c r="CS852" s="20"/>
      <c r="CT852" s="20"/>
      <c r="CU852" s="20"/>
      <c r="CV852" s="20"/>
      <c r="CW852" s="20"/>
      <c r="CX852" s="20"/>
      <c r="CY852" s="20"/>
      <c r="CZ852" s="20"/>
      <c r="DA852" s="20"/>
      <c r="DB852" s="20"/>
      <c r="DC852" s="20"/>
      <c r="DD852" s="20"/>
      <c r="DE852" s="20"/>
    </row>
    <row r="853" ht="15.75" customHeight="1">
      <c r="A853" s="86">
        <v>45385.0</v>
      </c>
      <c r="B853" s="490">
        <v>0.0501</v>
      </c>
      <c r="C853" s="490">
        <v>0.0513</v>
      </c>
      <c r="D853" s="490">
        <v>0.054299999999999994</v>
      </c>
      <c r="E853" s="20">
        <v>0.03693</v>
      </c>
      <c r="F853" s="20">
        <v>0.03948</v>
      </c>
      <c r="G853" s="20">
        <v>0.01157</v>
      </c>
      <c r="H853" s="20">
        <v>0.01688</v>
      </c>
      <c r="I853" s="20" t="s">
        <v>185</v>
      </c>
      <c r="J853" s="20"/>
      <c r="K853" s="86">
        <v>45385.0</v>
      </c>
      <c r="L853" s="89">
        <v>0.9229</v>
      </c>
      <c r="M853" s="89">
        <v>151.71</v>
      </c>
      <c r="N853" s="20"/>
      <c r="O853" s="20"/>
      <c r="P853" s="20"/>
      <c r="Q853" s="20"/>
      <c r="R853" s="20"/>
      <c r="S853" s="86">
        <v>45385.0</v>
      </c>
      <c r="T853" s="20">
        <f t="shared" ref="T853:V853" si="8507">(1+B853)*1</f>
        <v>1.0501</v>
      </c>
      <c r="U853" s="20">
        <f t="shared" si="8507"/>
        <v>1.0513</v>
      </c>
      <c r="V853" s="20">
        <f t="shared" si="8507"/>
        <v>1.0543</v>
      </c>
      <c r="W853" s="91">
        <f t="shared" ref="W853:X853" si="8508">(1+E853)*$L853</f>
        <v>0.956982697</v>
      </c>
      <c r="X853" s="91">
        <f t="shared" si="8508"/>
        <v>0.959336092</v>
      </c>
      <c r="Y853" s="91">
        <f t="shared" ref="Y853:Z853" si="8509">(1+G853)*$M853</f>
        <v>153.4652847</v>
      </c>
      <c r="Z853" s="91">
        <f t="shared" si="8509"/>
        <v>154.2708648</v>
      </c>
      <c r="AA853" s="20"/>
      <c r="AB853" s="86">
        <v>45385.0</v>
      </c>
      <c r="AC853" s="92">
        <f t="shared" ref="AC853:AI853" si="8510">LN(T853/T852)</f>
        <v>0.00009523356038</v>
      </c>
      <c r="AD853" s="92">
        <f t="shared" si="8510"/>
        <v>0.0002854017048</v>
      </c>
      <c r="AE853" s="92">
        <f t="shared" si="8510"/>
        <v>0.0002845894816</v>
      </c>
      <c r="AF853" s="92">
        <f t="shared" si="8510"/>
        <v>-0.00625362319</v>
      </c>
      <c r="AG853" s="92">
        <f t="shared" si="8510"/>
        <v>-0.006186049482</v>
      </c>
      <c r="AH853" s="92">
        <f t="shared" si="8510"/>
        <v>0.0009627825916</v>
      </c>
      <c r="AI853" s="92">
        <f t="shared" si="8510"/>
        <v>0.0009724105355</v>
      </c>
      <c r="AJ853" s="20"/>
      <c r="AK853" s="20">
        <f t="shared" ref="AK853:AQ853" si="8511">AC853*AC853</f>
        <v>0.000000009069431022</v>
      </c>
      <c r="AL853" s="20">
        <f t="shared" si="8511"/>
        <v>0.00000008145413312</v>
      </c>
      <c r="AM853" s="20">
        <f t="shared" si="8511"/>
        <v>0.00000008099117304</v>
      </c>
      <c r="AN853" s="20">
        <f t="shared" si="8511"/>
        <v>0.000039107803</v>
      </c>
      <c r="AO853" s="20">
        <f t="shared" si="8511"/>
        <v>0.00003826720819</v>
      </c>
      <c r="AP853" s="20">
        <f t="shared" si="8511"/>
        <v>0.0000009269503187</v>
      </c>
      <c r="AQ853" s="20">
        <f t="shared" si="8511"/>
        <v>0.0000009455822496</v>
      </c>
      <c r="AR853" s="20"/>
      <c r="AS853" s="20">
        <f t="shared" ref="AS853:AX853" si="8512">$AC853*AD853</f>
        <v>0.00000002717982049</v>
      </c>
      <c r="AT853" s="20">
        <f t="shared" si="8512"/>
        <v>0.00000002710246958</v>
      </c>
      <c r="AU853" s="20">
        <f t="shared" si="8512"/>
        <v>-0.0000005955548016</v>
      </c>
      <c r="AV853" s="20">
        <f t="shared" si="8512"/>
        <v>-0.0000005891195168</v>
      </c>
      <c r="AW853" s="20">
        <f t="shared" si="8512"/>
        <v>0.00000009168921407</v>
      </c>
      <c r="AX853" s="20">
        <f t="shared" si="8512"/>
        <v>0.00000009260611745</v>
      </c>
      <c r="AY853" s="20"/>
      <c r="AZ853" s="20">
        <f t="shared" ref="AZ853:BD853" si="8513">$AD853*AE853</f>
        <v>0.00000008122232323</v>
      </c>
      <c r="BA853" s="20">
        <f t="shared" si="8513"/>
        <v>-0.00000178479472</v>
      </c>
      <c r="BB853" s="20">
        <f t="shared" si="8513"/>
        <v>-0.000001765509068</v>
      </c>
      <c r="BC853" s="20">
        <f t="shared" si="8513"/>
        <v>0.000000274779793</v>
      </c>
      <c r="BD853" s="20">
        <f t="shared" si="8513"/>
        <v>0.0000002775276246</v>
      </c>
      <c r="BE853" s="20"/>
      <c r="BF853" s="20">
        <f t="shared" ref="BF853:BI853" si="8514">$AE853*AF853</f>
        <v>-0.000001779715382</v>
      </c>
      <c r="BG853" s="20">
        <f t="shared" si="8514"/>
        <v>-0.000001760484615</v>
      </c>
      <c r="BH853" s="20">
        <f t="shared" si="8514"/>
        <v>0.0000002739977986</v>
      </c>
      <c r="BI853" s="20">
        <f t="shared" si="8514"/>
        <v>0.0000002767378102</v>
      </c>
      <c r="BJ853" s="20"/>
      <c r="BK853" s="20">
        <f t="shared" ref="BK853:BM853" si="8515">$AF853*AG853</f>
        <v>0.00003868522249</v>
      </c>
      <c r="BL853" s="20">
        <f t="shared" si="8515"/>
        <v>-0.000006020879542</v>
      </c>
      <c r="BM853" s="20">
        <f t="shared" si="8515"/>
        <v>-0.000006081089075</v>
      </c>
      <c r="BN853" s="20"/>
      <c r="BO853" s="20">
        <f t="shared" ref="BO853:BP853" si="8516">$AG853*AH853</f>
        <v>-0.000005955820752</v>
      </c>
      <c r="BP853" s="20">
        <f t="shared" si="8516"/>
        <v>-0.00000601537969</v>
      </c>
      <c r="BQ853" s="20"/>
      <c r="BR853" s="20">
        <f t="shared" si="27"/>
        <v>0.0000009362199355</v>
      </c>
      <c r="BS853" s="20"/>
      <c r="BT853" s="20"/>
      <c r="BU853" s="20"/>
      <c r="BV853" s="20"/>
      <c r="BW853" s="20"/>
      <c r="BX853" s="20"/>
      <c r="BY853" s="20"/>
      <c r="BZ853" s="20"/>
      <c r="CA853" s="20"/>
      <c r="CB853" s="20"/>
      <c r="CC853" s="20"/>
      <c r="CD853" s="20"/>
      <c r="CE853" s="20"/>
      <c r="CF853" s="20"/>
      <c r="CG853" s="20"/>
      <c r="CH853" s="20"/>
      <c r="CI853" s="20"/>
      <c r="CJ853" s="20"/>
      <c r="CK853" s="20"/>
      <c r="CL853" s="20"/>
      <c r="CM853" s="20"/>
      <c r="CN853" s="20"/>
      <c r="CO853" s="20"/>
      <c r="CP853" s="20"/>
      <c r="CQ853" s="20"/>
      <c r="CR853" s="20"/>
      <c r="CS853" s="20"/>
      <c r="CT853" s="20"/>
      <c r="CU853" s="20"/>
      <c r="CV853" s="20"/>
      <c r="CW853" s="20"/>
      <c r="CX853" s="20"/>
      <c r="CY853" s="20"/>
      <c r="CZ853" s="20"/>
      <c r="DA853" s="20"/>
      <c r="DB853" s="20"/>
      <c r="DC853" s="20"/>
      <c r="DD853" s="20"/>
      <c r="DE853" s="20"/>
    </row>
    <row r="854" ht="15.75" customHeight="1">
      <c r="A854" s="86">
        <v>45386.0</v>
      </c>
      <c r="B854" s="490">
        <v>0.0501</v>
      </c>
      <c r="C854" s="490">
        <v>0.0512</v>
      </c>
      <c r="D854" s="490">
        <v>0.054299999999999994</v>
      </c>
      <c r="E854" s="20">
        <v>0.03698</v>
      </c>
      <c r="F854" s="20">
        <v>0.03948</v>
      </c>
      <c r="G854" s="20">
        <v>0.01153</v>
      </c>
      <c r="H854" s="20">
        <v>0.01698</v>
      </c>
      <c r="I854" s="20" t="s">
        <v>185</v>
      </c>
      <c r="J854" s="20"/>
      <c r="K854" s="86">
        <v>45386.0</v>
      </c>
      <c r="L854" s="89">
        <v>0.9228</v>
      </c>
      <c r="M854" s="89">
        <v>151.36</v>
      </c>
      <c r="N854" s="20"/>
      <c r="O854" s="20"/>
      <c r="P854" s="20"/>
      <c r="Q854" s="20"/>
      <c r="R854" s="20"/>
      <c r="S854" s="86">
        <v>45386.0</v>
      </c>
      <c r="T854" s="20">
        <f t="shared" ref="T854:V854" si="8517">(1+B854)*1</f>
        <v>1.0501</v>
      </c>
      <c r="U854" s="20">
        <f t="shared" si="8517"/>
        <v>1.0512</v>
      </c>
      <c r="V854" s="20">
        <f t="shared" si="8517"/>
        <v>1.0543</v>
      </c>
      <c r="W854" s="91">
        <f t="shared" ref="W854:X854" si="8518">(1+E854)*$L854</f>
        <v>0.956925144</v>
      </c>
      <c r="X854" s="91">
        <f t="shared" si="8518"/>
        <v>0.959232144</v>
      </c>
      <c r="Y854" s="91">
        <f t="shared" ref="Y854:Z854" si="8519">(1+G854)*$M854</f>
        <v>153.1051808</v>
      </c>
      <c r="Z854" s="91">
        <f t="shared" si="8519"/>
        <v>153.9300928</v>
      </c>
      <c r="AA854" s="20"/>
      <c r="AB854" s="86">
        <v>45386.0</v>
      </c>
      <c r="AC854" s="92">
        <f t="shared" ref="AC854:AI854" si="8520">LN(T854/T853)</f>
        <v>0</v>
      </c>
      <c r="AD854" s="92">
        <f t="shared" si="8520"/>
        <v>-0.00009512485144</v>
      </c>
      <c r="AE854" s="92">
        <f t="shared" si="8520"/>
        <v>0</v>
      </c>
      <c r="AF854" s="92">
        <f t="shared" si="8520"/>
        <v>-0.00006014187181</v>
      </c>
      <c r="AG854" s="92">
        <f t="shared" si="8520"/>
        <v>-0.0001083599719</v>
      </c>
      <c r="AH854" s="92">
        <f t="shared" si="8520"/>
        <v>-0.002349241732</v>
      </c>
      <c r="AI854" s="92">
        <f t="shared" si="8520"/>
        <v>-0.002211363271</v>
      </c>
      <c r="AJ854" s="20"/>
      <c r="AK854" s="20">
        <f t="shared" ref="AK854:AQ854" si="8521">AC854*AC854</f>
        <v>0</v>
      </c>
      <c r="AL854" s="20">
        <f t="shared" si="8521"/>
        <v>0.000000009048737361</v>
      </c>
      <c r="AM854" s="20">
        <f t="shared" si="8521"/>
        <v>0</v>
      </c>
      <c r="AN854" s="20">
        <f t="shared" si="8521"/>
        <v>0.000000003617044745</v>
      </c>
      <c r="AO854" s="20">
        <f t="shared" si="8521"/>
        <v>0.00000001174188352</v>
      </c>
      <c r="AP854" s="20">
        <f t="shared" si="8521"/>
        <v>0.000005518936714</v>
      </c>
      <c r="AQ854" s="20">
        <f t="shared" si="8521"/>
        <v>0.000004890127517</v>
      </c>
      <c r="AR854" s="20"/>
      <c r="AS854" s="20">
        <f t="shared" ref="AS854:AX854" si="8522">$AC854*AD854</f>
        <v>0</v>
      </c>
      <c r="AT854" s="20">
        <f t="shared" si="8522"/>
        <v>0</v>
      </c>
      <c r="AU854" s="20">
        <f t="shared" si="8522"/>
        <v>0</v>
      </c>
      <c r="AV854" s="20">
        <f t="shared" si="8522"/>
        <v>0</v>
      </c>
      <c r="AW854" s="20">
        <f t="shared" si="8522"/>
        <v>0</v>
      </c>
      <c r="AX854" s="20">
        <f t="shared" si="8522"/>
        <v>0</v>
      </c>
      <c r="AY854" s="20"/>
      <c r="AZ854" s="20">
        <f t="shared" ref="AZ854:BD854" si="8523">$AD854*AE854</f>
        <v>0</v>
      </c>
      <c r="BA854" s="20">
        <f t="shared" si="8523"/>
        <v>0.000000005720986621</v>
      </c>
      <c r="BB854" s="20">
        <f t="shared" si="8523"/>
        <v>0.00000001030772623</v>
      </c>
      <c r="BC854" s="20">
        <f t="shared" si="8523"/>
        <v>0.0000002234712707</v>
      </c>
      <c r="BD854" s="20">
        <f t="shared" si="8523"/>
        <v>0.0000002103556026</v>
      </c>
      <c r="BE854" s="20"/>
      <c r="BF854" s="20">
        <f t="shared" ref="BF854:BI854" si="8524">$AE854*AF854</f>
        <v>0</v>
      </c>
      <c r="BG854" s="20">
        <f t="shared" si="8524"/>
        <v>0</v>
      </c>
      <c r="BH854" s="20">
        <f t="shared" si="8524"/>
        <v>0</v>
      </c>
      <c r="BI854" s="20">
        <f t="shared" si="8524"/>
        <v>0</v>
      </c>
      <c r="BJ854" s="20"/>
      <c r="BK854" s="20">
        <f t="shared" ref="BK854:BM854" si="8525">$AF854*AG854</f>
        <v>0.000000006516971542</v>
      </c>
      <c r="BL854" s="20">
        <f t="shared" si="8525"/>
        <v>0.0000001412877951</v>
      </c>
      <c r="BM854" s="20">
        <f t="shared" si="8525"/>
        <v>0.0000001329955264</v>
      </c>
      <c r="BN854" s="20"/>
      <c r="BO854" s="20">
        <f t="shared" ref="BO854:BP854" si="8526">$AG854*AH854</f>
        <v>0.0000002545637681</v>
      </c>
      <c r="BP854" s="20">
        <f t="shared" si="8526"/>
        <v>0.000000239623262</v>
      </c>
      <c r="BQ854" s="20"/>
      <c r="BR854" s="20">
        <f t="shared" si="27"/>
        <v>0.00000519502688</v>
      </c>
      <c r="BS854" s="20"/>
      <c r="BT854" s="20"/>
      <c r="BU854" s="20"/>
      <c r="BV854" s="20"/>
      <c r="BW854" s="20"/>
      <c r="BX854" s="20"/>
      <c r="BY854" s="20"/>
      <c r="BZ854" s="20"/>
      <c r="CA854" s="20"/>
      <c r="CB854" s="20"/>
      <c r="CC854" s="20"/>
      <c r="CD854" s="20"/>
      <c r="CE854" s="20"/>
      <c r="CF854" s="20"/>
      <c r="CG854" s="20"/>
      <c r="CH854" s="20"/>
      <c r="CI854" s="20"/>
      <c r="CJ854" s="20"/>
      <c r="CK854" s="20"/>
      <c r="CL854" s="20"/>
      <c r="CM854" s="20"/>
      <c r="CN854" s="20"/>
      <c r="CO854" s="20"/>
      <c r="CP854" s="20"/>
      <c r="CQ854" s="20"/>
      <c r="CR854" s="20"/>
      <c r="CS854" s="20"/>
      <c r="CT854" s="20"/>
      <c r="CU854" s="20"/>
      <c r="CV854" s="20"/>
      <c r="CW854" s="20"/>
      <c r="CX854" s="20"/>
      <c r="CY854" s="20"/>
      <c r="CZ854" s="20"/>
      <c r="DA854" s="20"/>
      <c r="DB854" s="20"/>
      <c r="DC854" s="20"/>
      <c r="DD854" s="20"/>
      <c r="DE854" s="20"/>
    </row>
    <row r="855" ht="15.75" customHeight="1">
      <c r="A855" s="86">
        <v>45387.0</v>
      </c>
      <c r="B855" s="490">
        <v>0.05</v>
      </c>
      <c r="C855" s="490">
        <v>0.051</v>
      </c>
      <c r="D855" s="490">
        <v>0.054299999999999994</v>
      </c>
      <c r="E855" s="20">
        <v>0.03697</v>
      </c>
      <c r="F855" s="20">
        <v>0.0395</v>
      </c>
      <c r="G855" s="20">
        <v>0.01168</v>
      </c>
      <c r="H855" s="20">
        <v>0.01697</v>
      </c>
      <c r="I855" s="20" t="s">
        <v>185</v>
      </c>
      <c r="J855" s="20"/>
      <c r="K855" s="86">
        <v>45387.0</v>
      </c>
      <c r="L855" s="89">
        <v>0.9231</v>
      </c>
      <c r="M855" s="89">
        <v>151.65</v>
      </c>
      <c r="N855" s="20"/>
      <c r="O855" s="20"/>
      <c r="P855" s="20"/>
      <c r="Q855" s="20"/>
      <c r="R855" s="20"/>
      <c r="S855" s="86">
        <v>45387.0</v>
      </c>
      <c r="T855" s="20">
        <f t="shared" ref="T855:V855" si="8527">(1+B855)*1</f>
        <v>1.05</v>
      </c>
      <c r="U855" s="20">
        <f t="shared" si="8527"/>
        <v>1.051</v>
      </c>
      <c r="V855" s="20">
        <f t="shared" si="8527"/>
        <v>1.0543</v>
      </c>
      <c r="W855" s="91">
        <f t="shared" ref="W855:X855" si="8528">(1+E855)*$L855</f>
        <v>0.957227007</v>
      </c>
      <c r="X855" s="91">
        <f t="shared" si="8528"/>
        <v>0.95956245</v>
      </c>
      <c r="Y855" s="91">
        <f t="shared" ref="Y855:Z855" si="8529">(1+G855)*$M855</f>
        <v>153.421272</v>
      </c>
      <c r="Z855" s="91">
        <f t="shared" si="8529"/>
        <v>154.2235005</v>
      </c>
      <c r="AA855" s="20"/>
      <c r="AB855" s="86">
        <v>45387.0</v>
      </c>
      <c r="AC855" s="92">
        <f t="shared" ref="AC855:AI855" si="8530">LN(T855/T854)</f>
        <v>-0.00009523356038</v>
      </c>
      <c r="AD855" s="92">
        <f t="shared" si="8530"/>
        <v>-0.0001902768534</v>
      </c>
      <c r="AE855" s="92">
        <f t="shared" si="8530"/>
        <v>0</v>
      </c>
      <c r="AF855" s="92">
        <f t="shared" si="8530"/>
        <v>0.0003154012625</v>
      </c>
      <c r="AG855" s="92">
        <f t="shared" si="8530"/>
        <v>0.0003442849008</v>
      </c>
      <c r="AH855" s="92">
        <f t="shared" si="8530"/>
        <v>0.002062408051</v>
      </c>
      <c r="AI855" s="92">
        <f t="shared" si="8530"/>
        <v>0.001904295748</v>
      </c>
      <c r="AJ855" s="20"/>
      <c r="AK855" s="20">
        <f t="shared" ref="AK855:AQ855" si="8531">AC855*AC855</f>
        <v>0.000000009069431022</v>
      </c>
      <c r="AL855" s="20">
        <f t="shared" si="8531"/>
        <v>0.00000003620528094</v>
      </c>
      <c r="AM855" s="20">
        <f t="shared" si="8531"/>
        <v>0</v>
      </c>
      <c r="AN855" s="20">
        <f t="shared" si="8531"/>
        <v>0.00000009947795637</v>
      </c>
      <c r="AO855" s="20">
        <f t="shared" si="8531"/>
        <v>0.0000001185320929</v>
      </c>
      <c r="AP855" s="20">
        <f t="shared" si="8531"/>
        <v>0.000004253526969</v>
      </c>
      <c r="AQ855" s="20">
        <f t="shared" si="8531"/>
        <v>0.000003626342294</v>
      </c>
      <c r="AR855" s="20"/>
      <c r="AS855" s="20">
        <f t="shared" ref="AS855:AX855" si="8532">$AC855*AD855</f>
        <v>0.00000001812074221</v>
      </c>
      <c r="AT855" s="20">
        <f t="shared" si="8532"/>
        <v>0</v>
      </c>
      <c r="AU855" s="20">
        <f t="shared" si="8532"/>
        <v>-0.00000003003678517</v>
      </c>
      <c r="AV855" s="20">
        <f t="shared" si="8532"/>
        <v>-0.00000003278747689</v>
      </c>
      <c r="AW855" s="20">
        <f t="shared" si="8532"/>
        <v>-0.0000001964104616</v>
      </c>
      <c r="AX855" s="20">
        <f t="shared" si="8532"/>
        <v>-0.0000001813528641</v>
      </c>
      <c r="AY855" s="20"/>
      <c r="AZ855" s="20">
        <f t="shared" ref="AZ855:BD855" si="8533">$AD855*AE855</f>
        <v>0</v>
      </c>
      <c r="BA855" s="20">
        <f t="shared" si="8533"/>
        <v>-0.00000006001355978</v>
      </c>
      <c r="BB855" s="20">
        <f t="shared" si="8533"/>
        <v>-0.0000000655094476</v>
      </c>
      <c r="BC855" s="20">
        <f t="shared" si="8533"/>
        <v>-0.0000003924285144</v>
      </c>
      <c r="BD855" s="20">
        <f t="shared" si="8533"/>
        <v>-0.0000003623434028</v>
      </c>
      <c r="BE855" s="20"/>
      <c r="BF855" s="20">
        <f t="shared" ref="BF855:BI855" si="8534">$AE855*AF855</f>
        <v>0</v>
      </c>
      <c r="BG855" s="20">
        <f t="shared" si="8534"/>
        <v>0</v>
      </c>
      <c r="BH855" s="20">
        <f t="shared" si="8534"/>
        <v>0</v>
      </c>
      <c r="BI855" s="20">
        <f t="shared" si="8534"/>
        <v>0</v>
      </c>
      <c r="BJ855" s="20"/>
      <c r="BK855" s="20">
        <f t="shared" ref="BK855:BM855" si="8535">$AF855*AG855</f>
        <v>0.0000001085878924</v>
      </c>
      <c r="BL855" s="20">
        <f t="shared" si="8535"/>
        <v>0.000000650486103</v>
      </c>
      <c r="BM855" s="20">
        <f t="shared" si="8535"/>
        <v>0.0000006006172829</v>
      </c>
      <c r="BN855" s="20"/>
      <c r="BO855" s="20">
        <f t="shared" ref="BO855:BP855" si="8536">$AG855*AH855</f>
        <v>0.0000007100559513</v>
      </c>
      <c r="BP855" s="20">
        <f t="shared" si="8536"/>
        <v>0.0000006556202726</v>
      </c>
      <c r="BQ855" s="20"/>
      <c r="BR855" s="20">
        <f t="shared" si="27"/>
        <v>0.000003927434881</v>
      </c>
      <c r="BS855" s="20"/>
      <c r="BT855" s="20"/>
      <c r="BU855" s="20"/>
      <c r="BV855" s="20"/>
      <c r="BW855" s="20"/>
      <c r="BX855" s="20"/>
      <c r="BY855" s="20"/>
      <c r="BZ855" s="20"/>
      <c r="CA855" s="20"/>
      <c r="CB855" s="20"/>
      <c r="CC855" s="20"/>
      <c r="CD855" s="20"/>
      <c r="CE855" s="20"/>
      <c r="CF855" s="20"/>
      <c r="CG855" s="20"/>
      <c r="CH855" s="20"/>
      <c r="CI855" s="20"/>
      <c r="CJ855" s="20"/>
      <c r="CK855" s="20"/>
      <c r="CL855" s="20"/>
      <c r="CM855" s="20"/>
      <c r="CN855" s="20"/>
      <c r="CO855" s="20"/>
      <c r="CP855" s="20"/>
      <c r="CQ855" s="20"/>
      <c r="CR855" s="20"/>
      <c r="CS855" s="20"/>
      <c r="CT855" s="20"/>
      <c r="CU855" s="20"/>
      <c r="CV855" s="20"/>
      <c r="CW855" s="20"/>
      <c r="CX855" s="20"/>
      <c r="CY855" s="20"/>
      <c r="CZ855" s="20"/>
      <c r="DA855" s="20"/>
      <c r="DB855" s="20"/>
      <c r="DC855" s="20"/>
      <c r="DD855" s="20"/>
      <c r="DE855" s="20"/>
    </row>
    <row r="856" ht="15.75" customHeight="1">
      <c r="A856" s="86">
        <v>45390.0</v>
      </c>
      <c r="B856" s="490">
        <v>0.0508</v>
      </c>
      <c r="C856" s="490">
        <v>0.0519</v>
      </c>
      <c r="D856" s="490">
        <v>0.054900000000000004</v>
      </c>
      <c r="E856" s="20">
        <v>0.037290000000000004</v>
      </c>
      <c r="F856" s="20">
        <v>0.03984</v>
      </c>
      <c r="G856" s="20">
        <v>0.011779999999999999</v>
      </c>
      <c r="H856" s="20">
        <v>0.0171</v>
      </c>
      <c r="I856" s="20" t="s">
        <v>185</v>
      </c>
      <c r="J856" s="20"/>
      <c r="K856" s="86">
        <v>45390.0</v>
      </c>
      <c r="L856" s="89">
        <v>0.9209</v>
      </c>
      <c r="M856" s="89">
        <v>151.87</v>
      </c>
      <c r="N856" s="20"/>
      <c r="O856" s="20"/>
      <c r="P856" s="20"/>
      <c r="Q856" s="20"/>
      <c r="R856" s="20"/>
      <c r="S856" s="86">
        <v>45390.0</v>
      </c>
      <c r="T856" s="20">
        <f t="shared" ref="T856:V856" si="8537">(1+B856)*1</f>
        <v>1.0508</v>
      </c>
      <c r="U856" s="20">
        <f t="shared" si="8537"/>
        <v>1.0519</v>
      </c>
      <c r="V856" s="20">
        <f t="shared" si="8537"/>
        <v>1.0549</v>
      </c>
      <c r="W856" s="91">
        <f t="shared" ref="W856:X856" si="8538">(1+E856)*$L856</f>
        <v>0.955240361</v>
      </c>
      <c r="X856" s="91">
        <f t="shared" si="8538"/>
        <v>0.957588656</v>
      </c>
      <c r="Y856" s="91">
        <f t="shared" ref="Y856:Z856" si="8539">(1+G856)*$M856</f>
        <v>153.6590286</v>
      </c>
      <c r="Z856" s="91">
        <f t="shared" si="8539"/>
        <v>154.466977</v>
      </c>
      <c r="AA856" s="20"/>
      <c r="AB856" s="86">
        <v>45390.0</v>
      </c>
      <c r="AC856" s="92">
        <f t="shared" ref="AC856:AI856" si="8540">LN(T856/T855)</f>
        <v>0.0007616146598</v>
      </c>
      <c r="AD856" s="92">
        <f t="shared" si="8540"/>
        <v>0.0008559608683</v>
      </c>
      <c r="AE856" s="92">
        <f t="shared" si="8540"/>
        <v>0.0005689361049</v>
      </c>
      <c r="AF856" s="92">
        <f t="shared" si="8540"/>
        <v>-0.002077574497</v>
      </c>
      <c r="AG856" s="92">
        <f t="shared" si="8540"/>
        <v>-0.002059091421</v>
      </c>
      <c r="AH856" s="92">
        <f t="shared" si="8540"/>
        <v>0.001548498207</v>
      </c>
      <c r="AI856" s="92">
        <f t="shared" si="8540"/>
        <v>0.001577480151</v>
      </c>
      <c r="AJ856" s="20"/>
      <c r="AK856" s="20">
        <f t="shared" ref="AK856:AQ856" si="8541">AC856*AC856</f>
        <v>0.00000058005689</v>
      </c>
      <c r="AL856" s="20">
        <f t="shared" si="8541"/>
        <v>0.000000732669008</v>
      </c>
      <c r="AM856" s="20">
        <f t="shared" si="8541"/>
        <v>0.0000003236882914</v>
      </c>
      <c r="AN856" s="20">
        <f t="shared" si="8541"/>
        <v>0.000004316315789</v>
      </c>
      <c r="AO856" s="20">
        <f t="shared" si="8541"/>
        <v>0.000004239857479</v>
      </c>
      <c r="AP856" s="20">
        <f t="shared" si="8541"/>
        <v>0.000002397846698</v>
      </c>
      <c r="AQ856" s="20">
        <f t="shared" si="8541"/>
        <v>0.000002488443626</v>
      </c>
      <c r="AR856" s="20"/>
      <c r="AS856" s="20">
        <f t="shared" ref="AS856:AX856" si="8542">$AC856*AD856</f>
        <v>0.0000006519123455</v>
      </c>
      <c r="AT856" s="20">
        <f t="shared" si="8542"/>
        <v>0.000000433310078</v>
      </c>
      <c r="AU856" s="20">
        <f t="shared" si="8542"/>
        <v>-0.000001582311193</v>
      </c>
      <c r="AV856" s="20">
        <f t="shared" si="8542"/>
        <v>-0.000001568234212</v>
      </c>
      <c r="AW856" s="20">
        <f t="shared" si="8542"/>
        <v>0.000001179358935</v>
      </c>
      <c r="AX856" s="20">
        <f t="shared" si="8542"/>
        <v>0.000001201432008</v>
      </c>
      <c r="AY856" s="20"/>
      <c r="AZ856" s="20">
        <f t="shared" ref="AZ856:BD856" si="8543">$AD856*AE856</f>
        <v>0.0000004869870423</v>
      </c>
      <c r="BA856" s="20">
        <f t="shared" si="8543"/>
        <v>-0.00000177832247</v>
      </c>
      <c r="BB856" s="20">
        <f t="shared" si="8543"/>
        <v>-0.00000176250168</v>
      </c>
      <c r="BC856" s="20">
        <f t="shared" si="8543"/>
        <v>0.00000132545387</v>
      </c>
      <c r="BD856" s="20">
        <f t="shared" si="8543"/>
        <v>0.00000135026128</v>
      </c>
      <c r="BE856" s="20"/>
      <c r="BF856" s="20">
        <f t="shared" ref="BF856:BI856" si="8544">$AE856*AF856</f>
        <v>-0.000001182007142</v>
      </c>
      <c r="BG856" s="20">
        <f t="shared" si="8544"/>
        <v>-0.000001171491453</v>
      </c>
      <c r="BH856" s="20">
        <f t="shared" si="8544"/>
        <v>0.0000008809965385</v>
      </c>
      <c r="BI856" s="20">
        <f t="shared" si="8544"/>
        <v>0.0000008974854125</v>
      </c>
      <c r="BJ856" s="20"/>
      <c r="BK856" s="20">
        <f t="shared" ref="BK856:BM856" si="8545">$AF856*AG856</f>
        <v>0.000004277915822</v>
      </c>
      <c r="BL856" s="20">
        <f t="shared" si="8545"/>
        <v>-0.000003217120384</v>
      </c>
      <c r="BM856" s="20">
        <f t="shared" si="8545"/>
        <v>-0.00000327733253</v>
      </c>
      <c r="BN856" s="20"/>
      <c r="BO856" s="20">
        <f t="shared" ref="BO856:BP856" si="8546">$AG856*AH856</f>
        <v>-0.000003188499374</v>
      </c>
      <c r="BP856" s="20">
        <f t="shared" si="8546"/>
        <v>-0.000003248175845</v>
      </c>
      <c r="BQ856" s="20"/>
      <c r="BR856" s="20">
        <f t="shared" si="27"/>
        <v>0.000002442725186</v>
      </c>
      <c r="BS856" s="20"/>
      <c r="BT856" s="20"/>
      <c r="BU856" s="20"/>
      <c r="BV856" s="20"/>
      <c r="BW856" s="20"/>
      <c r="BX856" s="20"/>
      <c r="BY856" s="20"/>
      <c r="BZ856" s="20"/>
      <c r="CA856" s="20"/>
      <c r="CB856" s="20"/>
      <c r="CC856" s="20"/>
      <c r="CD856" s="20"/>
      <c r="CE856" s="20"/>
      <c r="CF856" s="20"/>
      <c r="CG856" s="20"/>
      <c r="CH856" s="20"/>
      <c r="CI856" s="20"/>
      <c r="CJ856" s="20"/>
      <c r="CK856" s="20"/>
      <c r="CL856" s="20"/>
      <c r="CM856" s="20"/>
      <c r="CN856" s="20"/>
      <c r="CO856" s="20"/>
      <c r="CP856" s="20"/>
      <c r="CQ856" s="20"/>
      <c r="CR856" s="20"/>
      <c r="CS856" s="20"/>
      <c r="CT856" s="20"/>
      <c r="CU856" s="20"/>
      <c r="CV856" s="20"/>
      <c r="CW856" s="20"/>
      <c r="CX856" s="20"/>
      <c r="CY856" s="20"/>
      <c r="CZ856" s="20"/>
      <c r="DA856" s="20"/>
      <c r="DB856" s="20"/>
      <c r="DC856" s="20"/>
      <c r="DD856" s="20"/>
      <c r="DE856" s="20"/>
    </row>
    <row r="857" ht="15.75" customHeight="1">
      <c r="A857" s="86">
        <v>45391.0</v>
      </c>
      <c r="B857" s="490">
        <v>0.0507</v>
      </c>
      <c r="C857" s="490">
        <v>0.051699999999999996</v>
      </c>
      <c r="D857" s="490">
        <v>0.0548</v>
      </c>
      <c r="E857" s="20">
        <v>0.037149999999999996</v>
      </c>
      <c r="F857" s="20">
        <v>0.03959</v>
      </c>
      <c r="G857" s="20">
        <v>0.01188</v>
      </c>
      <c r="H857" s="20">
        <v>0.0172</v>
      </c>
      <c r="I857" s="20" t="s">
        <v>185</v>
      </c>
      <c r="J857" s="20"/>
      <c r="K857" s="86">
        <v>45391.0</v>
      </c>
      <c r="L857" s="89">
        <v>0.9211</v>
      </c>
      <c r="M857" s="89">
        <v>151.81</v>
      </c>
      <c r="N857" s="20"/>
      <c r="O857" s="20"/>
      <c r="P857" s="20"/>
      <c r="Q857" s="20"/>
      <c r="R857" s="20"/>
      <c r="S857" s="86">
        <v>45391.0</v>
      </c>
      <c r="T857" s="20">
        <f t="shared" ref="T857:V857" si="8547">(1+B857)*1</f>
        <v>1.0507</v>
      </c>
      <c r="U857" s="20">
        <f t="shared" si="8547"/>
        <v>1.0517</v>
      </c>
      <c r="V857" s="20">
        <f t="shared" si="8547"/>
        <v>1.0548</v>
      </c>
      <c r="W857" s="91">
        <f t="shared" ref="W857:X857" si="8548">(1+E857)*$L857</f>
        <v>0.955318865</v>
      </c>
      <c r="X857" s="91">
        <f t="shared" si="8548"/>
        <v>0.957566349</v>
      </c>
      <c r="Y857" s="91">
        <f t="shared" ref="Y857:Z857" si="8549">(1+G857)*$M857</f>
        <v>153.6135028</v>
      </c>
      <c r="Z857" s="91">
        <f t="shared" si="8549"/>
        <v>154.421132</v>
      </c>
      <c r="AA857" s="20"/>
      <c r="AB857" s="86">
        <v>45391.0</v>
      </c>
      <c r="AC857" s="92">
        <f t="shared" ref="AC857:AI857" si="8550">LN(T857/T856)</f>
        <v>-0.00009517011666</v>
      </c>
      <c r="AD857" s="92">
        <f t="shared" si="8550"/>
        <v>-0.0001901502192</v>
      </c>
      <c r="AE857" s="92">
        <f t="shared" si="8550"/>
        <v>-0.00009480020863</v>
      </c>
      <c r="AF857" s="92">
        <f t="shared" si="8550"/>
        <v>0.00008217908032</v>
      </c>
      <c r="AG857" s="92">
        <f t="shared" si="8550"/>
        <v>-0.00002329524236</v>
      </c>
      <c r="AH857" s="92">
        <f t="shared" si="8550"/>
        <v>-0.0002963219662</v>
      </c>
      <c r="AI857" s="92">
        <f t="shared" si="8550"/>
        <v>-0.0002968388811</v>
      </c>
      <c r="AJ857" s="20"/>
      <c r="AK857" s="20">
        <f t="shared" ref="AK857:AQ857" si="8551">AC857*AC857</f>
        <v>0.000000009057351104</v>
      </c>
      <c r="AL857" s="20">
        <f t="shared" si="8551"/>
        <v>0.00000003615710588</v>
      </c>
      <c r="AM857" s="20">
        <f t="shared" si="8551"/>
        <v>0.000000008987079557</v>
      </c>
      <c r="AN857" s="20">
        <f t="shared" si="8551"/>
        <v>0.000000006753401242</v>
      </c>
      <c r="AO857" s="20">
        <f t="shared" si="8551"/>
        <v>0.0000000005426683167</v>
      </c>
      <c r="AP857" s="20">
        <f t="shared" si="8551"/>
        <v>0.00000008780670766</v>
      </c>
      <c r="AQ857" s="20">
        <f t="shared" si="8551"/>
        <v>0.00000008811332136</v>
      </c>
      <c r="AR857" s="20"/>
      <c r="AS857" s="20">
        <f t="shared" ref="AS857:AX857" si="8552">$AC857*AD857</f>
        <v>0.00000001809661855</v>
      </c>
      <c r="AT857" s="20">
        <f t="shared" si="8552"/>
        <v>0.000000009022146914</v>
      </c>
      <c r="AU857" s="20">
        <f t="shared" si="8552"/>
        <v>-0.000000007820992661</v>
      </c>
      <c r="AV857" s="20">
        <f t="shared" si="8552"/>
        <v>0.000000002217010933</v>
      </c>
      <c r="AW857" s="20">
        <f t="shared" si="8552"/>
        <v>0.00000002820099609</v>
      </c>
      <c r="AX857" s="20">
        <f t="shared" si="8552"/>
        <v>0.00000002825019095</v>
      </c>
      <c r="AY857" s="20"/>
      <c r="AZ857" s="20">
        <f t="shared" ref="AZ857:BD857" si="8553">$AD857*AE857</f>
        <v>0.00000001802628046</v>
      </c>
      <c r="BA857" s="20">
        <f t="shared" si="8553"/>
        <v>-0.00000001562637014</v>
      </c>
      <c r="BB857" s="20">
        <f t="shared" si="8553"/>
        <v>0.000000004429595442</v>
      </c>
      <c r="BC857" s="20">
        <f t="shared" si="8553"/>
        <v>0.00000005634568684</v>
      </c>
      <c r="BD857" s="20">
        <f t="shared" si="8553"/>
        <v>0.00000005644397833</v>
      </c>
      <c r="BE857" s="20"/>
      <c r="BF857" s="20">
        <f t="shared" ref="BF857:BI857" si="8554">$AE857*AF857</f>
        <v>-0.000000007790593959</v>
      </c>
      <c r="BG857" s="20">
        <f t="shared" si="8554"/>
        <v>0.000000002208393836</v>
      </c>
      <c r="BH857" s="20">
        <f t="shared" si="8554"/>
        <v>0.00000002809138422</v>
      </c>
      <c r="BI857" s="20">
        <f t="shared" si="8554"/>
        <v>0.00000002814038786</v>
      </c>
      <c r="BJ857" s="20"/>
      <c r="BK857" s="20">
        <f t="shared" ref="BK857:BM857" si="8555">$AF857*AG857</f>
        <v>-0.000000001914381593</v>
      </c>
      <c r="BL857" s="20">
        <f t="shared" si="8555"/>
        <v>-0.00000002435146666</v>
      </c>
      <c r="BM857" s="20">
        <f t="shared" si="8555"/>
        <v>-0.00000002439394626</v>
      </c>
      <c r="BN857" s="20"/>
      <c r="BO857" s="20">
        <f t="shared" ref="BO857:BP857" si="8556">$AG857*AH857</f>
        <v>0.00000000690289202</v>
      </c>
      <c r="BP857" s="20">
        <f t="shared" si="8556"/>
        <v>0.000000006914933679</v>
      </c>
      <c r="BQ857" s="20"/>
      <c r="BR857" s="20">
        <f t="shared" si="27"/>
        <v>0.00000008795988091</v>
      </c>
      <c r="BS857" s="20"/>
      <c r="BT857" s="20"/>
      <c r="BU857" s="20"/>
      <c r="BV857" s="20"/>
      <c r="BW857" s="20"/>
      <c r="BX857" s="20"/>
      <c r="BY857" s="20"/>
      <c r="BZ857" s="20"/>
      <c r="CA857" s="20"/>
      <c r="CB857" s="20"/>
      <c r="CC857" s="20"/>
      <c r="CD857" s="20"/>
      <c r="CE857" s="20"/>
      <c r="CF857" s="20"/>
      <c r="CG857" s="20"/>
      <c r="CH857" s="20"/>
      <c r="CI857" s="20"/>
      <c r="CJ857" s="20"/>
      <c r="CK857" s="20"/>
      <c r="CL857" s="20"/>
      <c r="CM857" s="20"/>
      <c r="CN857" s="20"/>
      <c r="CO857" s="20"/>
      <c r="CP857" s="20"/>
      <c r="CQ857" s="20"/>
      <c r="CR857" s="20"/>
      <c r="CS857" s="20"/>
      <c r="CT857" s="20"/>
      <c r="CU857" s="20"/>
      <c r="CV857" s="20"/>
      <c r="CW857" s="20"/>
      <c r="CX857" s="20"/>
      <c r="CY857" s="20"/>
      <c r="CZ857" s="20"/>
      <c r="DA857" s="20"/>
      <c r="DB857" s="20"/>
      <c r="DC857" s="20"/>
      <c r="DD857" s="20"/>
      <c r="DE857" s="20"/>
    </row>
    <row r="858" ht="15.75" customHeight="1">
      <c r="A858" s="86">
        <v>45392.0</v>
      </c>
      <c r="B858" s="490">
        <v>0.0507</v>
      </c>
      <c r="C858" s="490">
        <v>0.0513</v>
      </c>
      <c r="D858" s="490">
        <v>0.0545</v>
      </c>
      <c r="E858" s="20">
        <v>0.036989999999999995</v>
      </c>
      <c r="F858" s="20">
        <v>0.03947</v>
      </c>
      <c r="G858" s="20">
        <v>0.01196</v>
      </c>
      <c r="H858" s="20">
        <v>0.01729</v>
      </c>
      <c r="I858" s="20" t="s">
        <v>185</v>
      </c>
      <c r="J858" s="20"/>
      <c r="K858" s="86">
        <v>45392.0</v>
      </c>
      <c r="L858" s="89">
        <v>0.931</v>
      </c>
      <c r="M858" s="89">
        <v>153.19</v>
      </c>
      <c r="N858" s="20"/>
      <c r="O858" s="20"/>
      <c r="P858" s="20"/>
      <c r="Q858" s="20"/>
      <c r="R858" s="20"/>
      <c r="S858" s="86">
        <v>45392.0</v>
      </c>
      <c r="T858" s="20">
        <f t="shared" ref="T858:V858" si="8557">(1+B858)*1</f>
        <v>1.0507</v>
      </c>
      <c r="U858" s="20">
        <f t="shared" si="8557"/>
        <v>1.0513</v>
      </c>
      <c r="V858" s="20">
        <f t="shared" si="8557"/>
        <v>1.0545</v>
      </c>
      <c r="W858" s="91">
        <f t="shared" ref="W858:X858" si="8558">(1+E858)*$L858</f>
        <v>0.96543769</v>
      </c>
      <c r="X858" s="91">
        <f t="shared" si="8558"/>
        <v>0.96774657</v>
      </c>
      <c r="Y858" s="91">
        <f t="shared" ref="Y858:Z858" si="8559">(1+G858)*$M858</f>
        <v>155.0221524</v>
      </c>
      <c r="Z858" s="91">
        <f t="shared" si="8559"/>
        <v>155.8386551</v>
      </c>
      <c r="AA858" s="20"/>
      <c r="AB858" s="86">
        <v>45392.0</v>
      </c>
      <c r="AC858" s="92">
        <f t="shared" ref="AC858:AI858" si="8560">LN(T858/T857)</f>
        <v>0</v>
      </c>
      <c r="AD858" s="92">
        <f t="shared" si="8560"/>
        <v>-0.0003804089442</v>
      </c>
      <c r="AE858" s="92">
        <f t="shared" si="8560"/>
        <v>-0.0002844545603</v>
      </c>
      <c r="AF858" s="92">
        <f t="shared" si="8560"/>
        <v>0.01053638847</v>
      </c>
      <c r="AG858" s="92">
        <f t="shared" si="8560"/>
        <v>0.0105752325</v>
      </c>
      <c r="AH858" s="92">
        <f t="shared" si="8560"/>
        <v>0.009128299713</v>
      </c>
      <c r="AI858" s="92">
        <f t="shared" si="8560"/>
        <v>0.009137716341</v>
      </c>
      <c r="AJ858" s="20"/>
      <c r="AK858" s="20">
        <f t="shared" ref="AK858:AQ858" si="8561">AC858*AC858</f>
        <v>0</v>
      </c>
      <c r="AL858" s="20">
        <f t="shared" si="8561"/>
        <v>0.0000001447109648</v>
      </c>
      <c r="AM858" s="20">
        <f t="shared" si="8561"/>
        <v>0.00000008091439688</v>
      </c>
      <c r="AN858" s="20">
        <f t="shared" si="8561"/>
        <v>0.000111015482</v>
      </c>
      <c r="AO858" s="20">
        <f t="shared" si="8561"/>
        <v>0.0001118355424</v>
      </c>
      <c r="AP858" s="20">
        <f t="shared" si="8561"/>
        <v>0.00008332585565</v>
      </c>
      <c r="AQ858" s="20">
        <f t="shared" si="8561"/>
        <v>0.00008349785994</v>
      </c>
      <c r="AR858" s="20"/>
      <c r="AS858" s="20">
        <f t="shared" ref="AS858:AX858" si="8562">$AC858*AD858</f>
        <v>0</v>
      </c>
      <c r="AT858" s="20">
        <f t="shared" si="8562"/>
        <v>0</v>
      </c>
      <c r="AU858" s="20">
        <f t="shared" si="8562"/>
        <v>0</v>
      </c>
      <c r="AV858" s="20">
        <f t="shared" si="8562"/>
        <v>0</v>
      </c>
      <c r="AW858" s="20">
        <f t="shared" si="8562"/>
        <v>0</v>
      </c>
      <c r="AX858" s="20">
        <f t="shared" si="8562"/>
        <v>0</v>
      </c>
      <c r="AY858" s="20"/>
      <c r="AZ858" s="20">
        <f t="shared" ref="AZ858:BD858" si="8563">$AD858*AE858</f>
        <v>0.000000108209059</v>
      </c>
      <c r="BA858" s="20">
        <f t="shared" si="8563"/>
        <v>-0.000004008136414</v>
      </c>
      <c r="BB858" s="20">
        <f t="shared" si="8563"/>
        <v>-0.00000402291303</v>
      </c>
      <c r="BC858" s="20">
        <f t="shared" si="8563"/>
        <v>-0.000003472486856</v>
      </c>
      <c r="BD858" s="20">
        <f t="shared" si="8563"/>
        <v>-0.000003476069026</v>
      </c>
      <c r="BE858" s="20"/>
      <c r="BF858" s="20">
        <f t="shared" ref="BF858:BI858" si="8564">$AE858*AF858</f>
        <v>-0.00000299712375</v>
      </c>
      <c r="BG858" s="20">
        <f t="shared" si="8564"/>
        <v>-0.000003008173111</v>
      </c>
      <c r="BH858" s="20">
        <f t="shared" si="8564"/>
        <v>-0.000002596586481</v>
      </c>
      <c r="BI858" s="20">
        <f t="shared" si="8564"/>
        <v>-0.000002599265084</v>
      </c>
      <c r="BJ858" s="20"/>
      <c r="BK858" s="20">
        <f t="shared" ref="BK858:BM858" si="8565">$AF858*AG858</f>
        <v>0.0001114247578</v>
      </c>
      <c r="BL858" s="20">
        <f t="shared" si="8565"/>
        <v>0.00009617931187</v>
      </c>
      <c r="BM858" s="20">
        <f t="shared" si="8565"/>
        <v>0.00009627852912</v>
      </c>
      <c r="BN858" s="20"/>
      <c r="BO858" s="20">
        <f t="shared" ref="BO858:BP858" si="8566">$AG858*AH858</f>
        <v>0.00009653389178</v>
      </c>
      <c r="BP858" s="20">
        <f t="shared" si="8566"/>
        <v>0.00009663347482</v>
      </c>
      <c r="BQ858" s="20"/>
      <c r="BR858" s="20">
        <f t="shared" si="27"/>
        <v>0.00008341181346</v>
      </c>
      <c r="BS858" s="20"/>
      <c r="BT858" s="20"/>
      <c r="BU858" s="20"/>
      <c r="BV858" s="20"/>
      <c r="BW858" s="20"/>
      <c r="BX858" s="20"/>
      <c r="BY858" s="20"/>
      <c r="BZ858" s="20"/>
      <c r="CA858" s="20"/>
      <c r="CB858" s="20"/>
      <c r="CC858" s="20"/>
      <c r="CD858" s="20"/>
      <c r="CE858" s="20"/>
      <c r="CF858" s="20"/>
      <c r="CG858" s="20"/>
      <c r="CH858" s="20"/>
      <c r="CI858" s="20"/>
      <c r="CJ858" s="20"/>
      <c r="CK858" s="20"/>
      <c r="CL858" s="20"/>
      <c r="CM858" s="20"/>
      <c r="CN858" s="20"/>
      <c r="CO858" s="20"/>
      <c r="CP858" s="20"/>
      <c r="CQ858" s="20"/>
      <c r="CR858" s="20"/>
      <c r="CS858" s="20"/>
      <c r="CT858" s="20"/>
      <c r="CU858" s="20"/>
      <c r="CV858" s="20"/>
      <c r="CW858" s="20"/>
      <c r="CX858" s="20"/>
      <c r="CY858" s="20"/>
      <c r="CZ858" s="20"/>
      <c r="DA858" s="20"/>
      <c r="DB858" s="20"/>
      <c r="DC858" s="20"/>
      <c r="DD858" s="20"/>
      <c r="DE858" s="20"/>
    </row>
    <row r="859" ht="15.75" customHeight="1">
      <c r="A859" s="86">
        <v>45393.0</v>
      </c>
      <c r="B859" s="490">
        <v>0.0527</v>
      </c>
      <c r="C859" s="490">
        <v>0.053099999999999994</v>
      </c>
      <c r="D859" s="490">
        <v>0.0558</v>
      </c>
      <c r="E859" s="20">
        <v>0.03758</v>
      </c>
      <c r="F859" s="20">
        <v>0.03985</v>
      </c>
      <c r="G859" s="20">
        <v>0.0123</v>
      </c>
      <c r="H859" s="20">
        <v>0.01779</v>
      </c>
      <c r="I859" s="20" t="s">
        <v>185</v>
      </c>
      <c r="J859" s="20"/>
      <c r="K859" s="86">
        <v>45393.0</v>
      </c>
      <c r="L859" s="89">
        <v>0.9324</v>
      </c>
      <c r="M859" s="89">
        <v>153.29</v>
      </c>
      <c r="N859" s="20"/>
      <c r="O859" s="20"/>
      <c r="P859" s="20"/>
      <c r="Q859" s="20"/>
      <c r="R859" s="20"/>
      <c r="S859" s="86">
        <v>45393.0</v>
      </c>
      <c r="T859" s="20">
        <f t="shared" ref="T859:V859" si="8567">(1+B859)*1</f>
        <v>1.0527</v>
      </c>
      <c r="U859" s="20">
        <f t="shared" si="8567"/>
        <v>1.0531</v>
      </c>
      <c r="V859" s="20">
        <f t="shared" si="8567"/>
        <v>1.0558</v>
      </c>
      <c r="W859" s="91">
        <f t="shared" ref="W859:X859" si="8568">(1+E859)*$L859</f>
        <v>0.967439592</v>
      </c>
      <c r="X859" s="91">
        <f t="shared" si="8568"/>
        <v>0.96955614</v>
      </c>
      <c r="Y859" s="91">
        <f t="shared" ref="Y859:Z859" si="8569">(1+G859)*$M859</f>
        <v>155.175467</v>
      </c>
      <c r="Z859" s="91">
        <f t="shared" si="8569"/>
        <v>156.0170291</v>
      </c>
      <c r="AA859" s="20"/>
      <c r="AB859" s="86">
        <v>45393.0</v>
      </c>
      <c r="AC859" s="92">
        <f t="shared" ref="AC859:AI859" si="8570">LN(T859/T858)</f>
        <v>0.001901683563</v>
      </c>
      <c r="AD859" s="92">
        <f t="shared" si="8570"/>
        <v>0.001710701805</v>
      </c>
      <c r="AE859" s="92">
        <f t="shared" si="8570"/>
        <v>0.001232052471</v>
      </c>
      <c r="AF859" s="92">
        <f t="shared" si="8570"/>
        <v>0.002071422469</v>
      </c>
      <c r="AG859" s="92">
        <f t="shared" si="8570"/>
        <v>0.001868133996</v>
      </c>
      <c r="AH859" s="92">
        <f t="shared" si="8570"/>
        <v>0.0009884963836</v>
      </c>
      <c r="AI859" s="92">
        <f t="shared" si="8570"/>
        <v>0.001143952338</v>
      </c>
      <c r="AJ859" s="20"/>
      <c r="AK859" s="20">
        <f t="shared" ref="AK859:AQ859" si="8571">AC859*AC859</f>
        <v>0.000003616400372</v>
      </c>
      <c r="AL859" s="20">
        <f t="shared" si="8571"/>
        <v>0.000002926500665</v>
      </c>
      <c r="AM859" s="20">
        <f t="shared" si="8571"/>
        <v>0.000001517953291</v>
      </c>
      <c r="AN859" s="20">
        <f t="shared" si="8571"/>
        <v>0.000004290791045</v>
      </c>
      <c r="AO859" s="20">
        <f t="shared" si="8571"/>
        <v>0.000003489924626</v>
      </c>
      <c r="AP859" s="20">
        <f t="shared" si="8571"/>
        <v>0.0000009771251003</v>
      </c>
      <c r="AQ859" s="20">
        <f t="shared" si="8571"/>
        <v>0.00000130862695</v>
      </c>
      <c r="AR859" s="20"/>
      <c r="AS859" s="20">
        <f t="shared" ref="AS859:AX859" si="8572">$AC859*AD859</f>
        <v>0.000003253213503</v>
      </c>
      <c r="AT859" s="20">
        <f t="shared" si="8572"/>
        <v>0.000002342973932</v>
      </c>
      <c r="AU859" s="20">
        <f t="shared" si="8572"/>
        <v>0.00000393919006</v>
      </c>
      <c r="AV859" s="20">
        <f t="shared" si="8572"/>
        <v>0.000003552599712</v>
      </c>
      <c r="AW859" s="20">
        <f t="shared" si="8572"/>
        <v>0.000001879807324</v>
      </c>
      <c r="AX859" s="20">
        <f t="shared" si="8572"/>
        <v>0.000002175435357</v>
      </c>
      <c r="AY859" s="20"/>
      <c r="AZ859" s="20">
        <f t="shared" ref="AZ859:BD859" si="8573">$AD859*AE859</f>
        <v>0.000002107674385</v>
      </c>
      <c r="BA859" s="20">
        <f t="shared" si="8573"/>
        <v>0.000003543586156</v>
      </c>
      <c r="BB859" s="20">
        <f t="shared" si="8573"/>
        <v>0.000003195820198</v>
      </c>
      <c r="BC859" s="20">
        <f t="shared" si="8573"/>
        <v>0.000001691022547</v>
      </c>
      <c r="BD859" s="20">
        <f t="shared" si="8573"/>
        <v>0.000001956961328</v>
      </c>
      <c r="BE859" s="20"/>
      <c r="BF859" s="20">
        <f t="shared" ref="BF859:BI859" si="8574">$AE859*AF859</f>
        <v>0.000002552101171</v>
      </c>
      <c r="BG859" s="20">
        <f t="shared" si="8574"/>
        <v>0.000002301639105</v>
      </c>
      <c r="BH859" s="20">
        <f t="shared" si="8574"/>
        <v>0.000001217879412</v>
      </c>
      <c r="BI859" s="20">
        <f t="shared" si="8574"/>
        <v>0.000001409409304</v>
      </c>
      <c r="BJ859" s="20"/>
      <c r="BK859" s="20">
        <f t="shared" ref="BK859:BM859" si="8575">$AF859*AG859</f>
        <v>0.000003869694734</v>
      </c>
      <c r="BL859" s="20">
        <f t="shared" si="8575"/>
        <v>0.000002047593619</v>
      </c>
      <c r="BM859" s="20">
        <f t="shared" si="8575"/>
        <v>0.000002369608575</v>
      </c>
      <c r="BN859" s="20"/>
      <c r="BO859" s="20">
        <f t="shared" ref="BO859:BP859" si="8576">$AG859*AH859</f>
        <v>0.000001846643699</v>
      </c>
      <c r="BP859" s="20">
        <f t="shared" si="8576"/>
        <v>0.000002137056251</v>
      </c>
      <c r="BQ859" s="20"/>
      <c r="BR859" s="20">
        <f t="shared" si="27"/>
        <v>0.000001130792749</v>
      </c>
      <c r="BS859" s="20"/>
      <c r="BT859" s="20"/>
      <c r="BU859" s="20"/>
      <c r="BV859" s="20"/>
      <c r="BW859" s="20"/>
      <c r="BX859" s="20"/>
      <c r="BY859" s="20"/>
      <c r="BZ859" s="20"/>
      <c r="CA859" s="20"/>
      <c r="CB859" s="20"/>
      <c r="CC859" s="20"/>
      <c r="CD859" s="20"/>
      <c r="CE859" s="20"/>
      <c r="CF859" s="20"/>
      <c r="CG859" s="20"/>
      <c r="CH859" s="20"/>
      <c r="CI859" s="20"/>
      <c r="CJ859" s="20"/>
      <c r="CK859" s="20"/>
      <c r="CL859" s="20"/>
      <c r="CM859" s="20"/>
      <c r="CN859" s="20"/>
      <c r="CO859" s="20"/>
      <c r="CP859" s="20"/>
      <c r="CQ859" s="20"/>
      <c r="CR859" s="20"/>
      <c r="CS859" s="20"/>
      <c r="CT859" s="20"/>
      <c r="CU859" s="20"/>
      <c r="CV859" s="20"/>
      <c r="CW859" s="20"/>
      <c r="CX859" s="20"/>
      <c r="CY859" s="20"/>
      <c r="CZ859" s="20"/>
      <c r="DA859" s="20"/>
      <c r="DB859" s="20"/>
      <c r="DC859" s="20"/>
      <c r="DD859" s="20"/>
      <c r="DE859" s="20"/>
    </row>
    <row r="860" ht="15.75" customHeight="1">
      <c r="A860" s="86">
        <v>45394.0</v>
      </c>
      <c r="B860" s="490">
        <v>0.0528</v>
      </c>
      <c r="C860" s="490">
        <v>0.053099999999999994</v>
      </c>
      <c r="D860" s="490">
        <v>0.0558</v>
      </c>
      <c r="E860" s="20">
        <v>0.0373</v>
      </c>
      <c r="F860" s="20">
        <v>0.03968</v>
      </c>
      <c r="G860" s="20">
        <v>0.01234</v>
      </c>
      <c r="H860" s="20">
        <v>0.01788</v>
      </c>
      <c r="I860" s="20" t="s">
        <v>185</v>
      </c>
      <c r="J860" s="20"/>
      <c r="K860" s="86">
        <v>45394.0</v>
      </c>
      <c r="L860" s="89">
        <v>0.94</v>
      </c>
      <c r="M860" s="89">
        <v>153.35</v>
      </c>
      <c r="N860" s="20"/>
      <c r="O860" s="20"/>
      <c r="P860" s="20"/>
      <c r="Q860" s="20"/>
      <c r="R860" s="20"/>
      <c r="S860" s="86">
        <v>45394.0</v>
      </c>
      <c r="T860" s="20">
        <f t="shared" ref="T860:V860" si="8577">(1+B860)*1</f>
        <v>1.0528</v>
      </c>
      <c r="U860" s="20">
        <f t="shared" si="8577"/>
        <v>1.0531</v>
      </c>
      <c r="V860" s="20">
        <f t="shared" si="8577"/>
        <v>1.0558</v>
      </c>
      <c r="W860" s="91">
        <f t="shared" ref="W860:X860" si="8578">(1+E860)*$L860</f>
        <v>0.975062</v>
      </c>
      <c r="X860" s="91">
        <f t="shared" si="8578"/>
        <v>0.9772992</v>
      </c>
      <c r="Y860" s="91">
        <f t="shared" ref="Y860:Z860" si="8579">(1+G860)*$M860</f>
        <v>155.242339</v>
      </c>
      <c r="Z860" s="91">
        <f t="shared" si="8579"/>
        <v>156.091898</v>
      </c>
      <c r="AA860" s="20"/>
      <c r="AB860" s="86">
        <v>45394.0</v>
      </c>
      <c r="AC860" s="92">
        <f t="shared" ref="AC860:AI860" si="8580">LN(T860/T859)</f>
        <v>0.00009498931377</v>
      </c>
      <c r="AD860" s="92">
        <f t="shared" si="8580"/>
        <v>0</v>
      </c>
      <c r="AE860" s="92">
        <f t="shared" si="8580"/>
        <v>0</v>
      </c>
      <c r="AF860" s="92">
        <f t="shared" si="8580"/>
        <v>0.007848072974</v>
      </c>
      <c r="AG860" s="92">
        <f t="shared" si="8580"/>
        <v>0.007954469619</v>
      </c>
      <c r="AH860" s="92">
        <f t="shared" si="8580"/>
        <v>0.0004308515797</v>
      </c>
      <c r="AI860" s="92">
        <f t="shared" si="8580"/>
        <v>0.0004797613585</v>
      </c>
      <c r="AJ860" s="20"/>
      <c r="AK860" s="20">
        <f t="shared" ref="AK860:AQ860" si="8581">AC860*AC860</f>
        <v>0.000000009022969731</v>
      </c>
      <c r="AL860" s="20">
        <f t="shared" si="8581"/>
        <v>0</v>
      </c>
      <c r="AM860" s="20">
        <f t="shared" si="8581"/>
        <v>0</v>
      </c>
      <c r="AN860" s="20">
        <f t="shared" si="8581"/>
        <v>0.00006159224941</v>
      </c>
      <c r="AO860" s="20">
        <f t="shared" si="8581"/>
        <v>0.00006327358692</v>
      </c>
      <c r="AP860" s="20">
        <f t="shared" si="8581"/>
        <v>0.0000001856330837</v>
      </c>
      <c r="AQ860" s="20">
        <f t="shared" si="8581"/>
        <v>0.0000002301709611</v>
      </c>
      <c r="AR860" s="20"/>
      <c r="AS860" s="20">
        <f t="shared" ref="AS860:AX860" si="8582">$AC860*AD860</f>
        <v>0</v>
      </c>
      <c r="AT860" s="20">
        <f t="shared" si="8582"/>
        <v>0</v>
      </c>
      <c r="AU860" s="20">
        <f t="shared" si="8582"/>
        <v>0.0000007454830663</v>
      </c>
      <c r="AV860" s="20">
        <f t="shared" si="8582"/>
        <v>0.0000007555896106</v>
      </c>
      <c r="AW860" s="20">
        <f t="shared" si="8582"/>
        <v>0.00000004092629589</v>
      </c>
      <c r="AX860" s="20">
        <f t="shared" si="8582"/>
        <v>0.00000004557220222</v>
      </c>
      <c r="AY860" s="20"/>
      <c r="AZ860" s="20">
        <f t="shared" ref="AZ860:BD860" si="8583">$AD860*AE860</f>
        <v>0</v>
      </c>
      <c r="BA860" s="20">
        <f t="shared" si="8583"/>
        <v>0</v>
      </c>
      <c r="BB860" s="20">
        <f t="shared" si="8583"/>
        <v>0</v>
      </c>
      <c r="BC860" s="20">
        <f t="shared" si="8583"/>
        <v>0</v>
      </c>
      <c r="BD860" s="20">
        <f t="shared" si="8583"/>
        <v>0</v>
      </c>
      <c r="BE860" s="20"/>
      <c r="BF860" s="20">
        <f t="shared" ref="BF860:BI860" si="8584">$AE860*AF860</f>
        <v>0</v>
      </c>
      <c r="BG860" s="20">
        <f t="shared" si="8584"/>
        <v>0</v>
      </c>
      <c r="BH860" s="20">
        <f t="shared" si="8584"/>
        <v>0</v>
      </c>
      <c r="BI860" s="20">
        <f t="shared" si="8584"/>
        <v>0</v>
      </c>
      <c r="BJ860" s="20"/>
      <c r="BK860" s="20">
        <f t="shared" ref="BK860:BM860" si="8585">$AF860*AG860</f>
        <v>0.00006242725804</v>
      </c>
      <c r="BL860" s="20">
        <f t="shared" si="8585"/>
        <v>0.000003381354638</v>
      </c>
      <c r="BM860" s="20">
        <f t="shared" si="8585"/>
        <v>0.000003765202152</v>
      </c>
      <c r="BN860" s="20"/>
      <c r="BO860" s="20">
        <f t="shared" ref="BO860:BP860" si="8586">$AG860*AH860</f>
        <v>0.000003427195801</v>
      </c>
      <c r="BP860" s="20">
        <f t="shared" si="8586"/>
        <v>0.000003816247151</v>
      </c>
      <c r="BQ860" s="20"/>
      <c r="BR860" s="20">
        <f t="shared" si="27"/>
        <v>0.0000002067059392</v>
      </c>
      <c r="BS860" s="20"/>
      <c r="BT860" s="20"/>
      <c r="BU860" s="20"/>
      <c r="BV860" s="20"/>
      <c r="BW860" s="20"/>
      <c r="BX860" s="20"/>
      <c r="BY860" s="20"/>
      <c r="BZ860" s="20"/>
      <c r="CA860" s="20"/>
      <c r="CB860" s="20"/>
      <c r="CC860" s="20"/>
      <c r="CD860" s="20"/>
      <c r="CE860" s="20"/>
      <c r="CF860" s="20"/>
      <c r="CG860" s="20"/>
      <c r="CH860" s="20"/>
      <c r="CI860" s="20"/>
      <c r="CJ860" s="20"/>
      <c r="CK860" s="20"/>
      <c r="CL860" s="20"/>
      <c r="CM860" s="20"/>
      <c r="CN860" s="20"/>
      <c r="CO860" s="20"/>
      <c r="CP860" s="20"/>
      <c r="CQ860" s="20"/>
      <c r="CR860" s="20"/>
      <c r="CS860" s="20"/>
      <c r="CT860" s="20"/>
      <c r="CU860" s="20"/>
      <c r="CV860" s="20"/>
      <c r="CW860" s="20"/>
      <c r="CX860" s="20"/>
      <c r="CY860" s="20"/>
      <c r="CZ860" s="20"/>
      <c r="DA860" s="20"/>
      <c r="DB860" s="20"/>
      <c r="DC860" s="20"/>
      <c r="DD860" s="20"/>
      <c r="DE860" s="20"/>
    </row>
    <row r="861" ht="15.75" customHeight="1">
      <c r="A861" s="86">
        <v>45397.0</v>
      </c>
      <c r="B861" s="490">
        <v>0.0529</v>
      </c>
      <c r="C861" s="490">
        <v>0.053399999999999996</v>
      </c>
      <c r="D861" s="490">
        <v>0.0562</v>
      </c>
      <c r="E861" s="20">
        <v>0.03755</v>
      </c>
      <c r="F861" s="20">
        <v>0.03982</v>
      </c>
      <c r="G861" s="20">
        <v>0.01233</v>
      </c>
      <c r="H861" s="20">
        <v>0.0178</v>
      </c>
      <c r="I861" s="20" t="s">
        <v>185</v>
      </c>
      <c r="J861" s="20"/>
      <c r="K861" s="86">
        <v>45397.0</v>
      </c>
      <c r="L861" s="89">
        <v>0.9413</v>
      </c>
      <c r="M861" s="89">
        <v>154.29</v>
      </c>
      <c r="N861" s="20"/>
      <c r="O861" s="20"/>
      <c r="P861" s="20"/>
      <c r="Q861" s="20"/>
      <c r="R861" s="20"/>
      <c r="S861" s="86">
        <v>45397.0</v>
      </c>
      <c r="T861" s="20">
        <f t="shared" ref="T861:V861" si="8587">(1+B861)*1</f>
        <v>1.0529</v>
      </c>
      <c r="U861" s="20">
        <f t="shared" si="8587"/>
        <v>1.0534</v>
      </c>
      <c r="V861" s="20">
        <f t="shared" si="8587"/>
        <v>1.0562</v>
      </c>
      <c r="W861" s="91">
        <f t="shared" ref="W861:X861" si="8588">(1+E861)*$L861</f>
        <v>0.976645815</v>
      </c>
      <c r="X861" s="91">
        <f t="shared" si="8588"/>
        <v>0.978782566</v>
      </c>
      <c r="Y861" s="91">
        <f t="shared" ref="Y861:Z861" si="8589">(1+G861)*$M861</f>
        <v>156.1923957</v>
      </c>
      <c r="Z861" s="91">
        <f t="shared" si="8589"/>
        <v>157.036362</v>
      </c>
      <c r="AA861" s="20"/>
      <c r="AB861" s="86">
        <v>45397.0</v>
      </c>
      <c r="AC861" s="92">
        <f t="shared" ref="AC861:AI861" si="8590">LN(T861/T860)</f>
        <v>0.00009498029166</v>
      </c>
      <c r="AD861" s="92">
        <f t="shared" si="8590"/>
        <v>0.0002848326627</v>
      </c>
      <c r="AE861" s="92">
        <f t="shared" si="8590"/>
        <v>0.0003787878833</v>
      </c>
      <c r="AF861" s="92">
        <f t="shared" si="8590"/>
        <v>0.001623004566</v>
      </c>
      <c r="AG861" s="92">
        <f t="shared" si="8590"/>
        <v>0.001516671041</v>
      </c>
      <c r="AH861" s="92">
        <f t="shared" si="8590"/>
        <v>0.006101179742</v>
      </c>
      <c r="AI861" s="92">
        <f t="shared" si="8590"/>
        <v>0.00603246008</v>
      </c>
      <c r="AJ861" s="20"/>
      <c r="AK861" s="20">
        <f t="shared" ref="AK861:AQ861" si="8591">AC861*AC861</f>
        <v>0.000000009021255804</v>
      </c>
      <c r="AL861" s="20">
        <f t="shared" si="8591"/>
        <v>0.00000008112964576</v>
      </c>
      <c r="AM861" s="20">
        <f t="shared" si="8591"/>
        <v>0.0000001434802605</v>
      </c>
      <c r="AN861" s="20">
        <f t="shared" si="8591"/>
        <v>0.000002634143821</v>
      </c>
      <c r="AO861" s="20">
        <f t="shared" si="8591"/>
        <v>0.000002300291047</v>
      </c>
      <c r="AP861" s="20">
        <f t="shared" si="8591"/>
        <v>0.00003722439424</v>
      </c>
      <c r="AQ861" s="20">
        <f t="shared" si="8591"/>
        <v>0.00003639057461</v>
      </c>
      <c r="AR861" s="20"/>
      <c r="AS861" s="20">
        <f t="shared" ref="AS861:AX861" si="8592">$AC861*AD861</f>
        <v>0.00000002705348938</v>
      </c>
      <c r="AT861" s="20">
        <f t="shared" si="8592"/>
        <v>0.00000003597738364</v>
      </c>
      <c r="AU861" s="20">
        <f t="shared" si="8592"/>
        <v>0.0000001541534471</v>
      </c>
      <c r="AV861" s="20">
        <f t="shared" si="8592"/>
        <v>0.0000001440538578</v>
      </c>
      <c r="AW861" s="20">
        <f t="shared" si="8592"/>
        <v>0.0000005794918313</v>
      </c>
      <c r="AX861" s="20">
        <f t="shared" si="8592"/>
        <v>0.0000005729648178</v>
      </c>
      <c r="AY861" s="20"/>
      <c r="AZ861" s="20">
        <f t="shared" ref="AZ861:BD861" si="8593">$AD861*AE861</f>
        <v>0.0000001078911614</v>
      </c>
      <c r="BA861" s="20">
        <f t="shared" si="8593"/>
        <v>0.0000004622847122</v>
      </c>
      <c r="BB861" s="20">
        <f t="shared" si="8593"/>
        <v>0.0000004319974512</v>
      </c>
      <c r="BC861" s="20">
        <f t="shared" si="8593"/>
        <v>0.000001737815272</v>
      </c>
      <c r="BD861" s="20">
        <f t="shared" si="8593"/>
        <v>0.000001718241667</v>
      </c>
      <c r="BE861" s="20"/>
      <c r="BF861" s="20">
        <f t="shared" ref="BF861:BI861" si="8594">$AE861*AF861</f>
        <v>0.0000006147744642</v>
      </c>
      <c r="BG861" s="20">
        <f t="shared" si="8594"/>
        <v>0.0000005744966134</v>
      </c>
      <c r="BH861" s="20">
        <f t="shared" si="8594"/>
        <v>0.00000231105296</v>
      </c>
      <c r="BI861" s="20">
        <f t="shared" si="8594"/>
        <v>0.000002285022785</v>
      </c>
      <c r="BJ861" s="20"/>
      <c r="BK861" s="20">
        <f t="shared" ref="BK861:BM861" si="8595">$AF861*AG861</f>
        <v>0.000002461564025</v>
      </c>
      <c r="BL861" s="20">
        <f t="shared" si="8595"/>
        <v>0.000009902242579</v>
      </c>
      <c r="BM861" s="20">
        <f t="shared" si="8595"/>
        <v>0.000009790710254</v>
      </c>
      <c r="BN861" s="20"/>
      <c r="BO861" s="20">
        <f t="shared" ref="BO861:BP861" si="8596">$AG861*AH861</f>
        <v>0.000009253482631</v>
      </c>
      <c r="BP861" s="20">
        <f t="shared" si="8596"/>
        <v>0.00000914925751</v>
      </c>
      <c r="BQ861" s="20"/>
      <c r="BR861" s="20">
        <f t="shared" si="27"/>
        <v>0.00003680512323</v>
      </c>
      <c r="BS861" s="20"/>
      <c r="BT861" s="20"/>
      <c r="BU861" s="20"/>
      <c r="BV861" s="20"/>
      <c r="BW861" s="20"/>
      <c r="BX861" s="20"/>
      <c r="BY861" s="20"/>
      <c r="BZ861" s="20"/>
      <c r="CA861" s="20"/>
      <c r="CB861" s="20"/>
      <c r="CC861" s="20"/>
      <c r="CD861" s="20"/>
      <c r="CE861" s="20"/>
      <c r="CF861" s="20"/>
      <c r="CG861" s="20"/>
      <c r="CH861" s="20"/>
      <c r="CI861" s="20"/>
      <c r="CJ861" s="20"/>
      <c r="CK861" s="20"/>
      <c r="CL861" s="20"/>
      <c r="CM861" s="20"/>
      <c r="CN861" s="20"/>
      <c r="CO861" s="20"/>
      <c r="CP861" s="20"/>
      <c r="CQ861" s="20"/>
      <c r="CR861" s="20"/>
      <c r="CS861" s="20"/>
      <c r="CT861" s="20"/>
      <c r="CU861" s="20"/>
      <c r="CV861" s="20"/>
      <c r="CW861" s="20"/>
      <c r="CX861" s="20"/>
      <c r="CY861" s="20"/>
      <c r="CZ861" s="20"/>
      <c r="DA861" s="20"/>
      <c r="DB861" s="20"/>
      <c r="DC861" s="20"/>
      <c r="DD861" s="20"/>
      <c r="DE861" s="20"/>
    </row>
    <row r="862" ht="15.75" customHeight="1">
      <c r="A862" s="86">
        <v>45398.0</v>
      </c>
      <c r="B862" s="490">
        <v>0.0537</v>
      </c>
      <c r="C862" s="490">
        <v>0.055099999999999996</v>
      </c>
      <c r="D862" s="490">
        <v>0.057300000000000004</v>
      </c>
      <c r="E862" s="20">
        <v>0.03795</v>
      </c>
      <c r="F862" s="20">
        <v>0.040119999999999996</v>
      </c>
      <c r="G862" s="20">
        <v>0.012430000000000002</v>
      </c>
      <c r="H862" s="20">
        <v>0.01796</v>
      </c>
      <c r="I862" s="20" t="s">
        <v>185</v>
      </c>
      <c r="J862" s="20"/>
      <c r="K862" s="86">
        <v>45398.0</v>
      </c>
      <c r="L862" s="89">
        <v>0.9418</v>
      </c>
      <c r="M862" s="89">
        <v>154.74</v>
      </c>
      <c r="N862" s="20"/>
      <c r="O862" s="20"/>
      <c r="P862" s="20"/>
      <c r="Q862" s="20"/>
      <c r="R862" s="20"/>
      <c r="S862" s="86">
        <v>45398.0</v>
      </c>
      <c r="T862" s="20">
        <f t="shared" ref="T862:V862" si="8597">(1+B862)*1</f>
        <v>1.0537</v>
      </c>
      <c r="U862" s="20">
        <f t="shared" si="8597"/>
        <v>1.0551</v>
      </c>
      <c r="V862" s="20">
        <f t="shared" si="8597"/>
        <v>1.0573</v>
      </c>
      <c r="W862" s="91">
        <f t="shared" ref="W862:X862" si="8598">(1+E862)*$L862</f>
        <v>0.97754131</v>
      </c>
      <c r="X862" s="91">
        <f t="shared" si="8598"/>
        <v>0.979585016</v>
      </c>
      <c r="Y862" s="91">
        <f t="shared" ref="Y862:Z862" si="8599">(1+G862)*$M862</f>
        <v>156.6634182</v>
      </c>
      <c r="Z862" s="91">
        <f t="shared" si="8599"/>
        <v>157.5191304</v>
      </c>
      <c r="AA862" s="20"/>
      <c r="AB862" s="86">
        <v>45398.0</v>
      </c>
      <c r="AC862" s="92">
        <f t="shared" ref="AC862:AI862" si="8600">LN(T862/T861)</f>
        <v>0.0007595177428</v>
      </c>
      <c r="AD862" s="92">
        <f t="shared" si="8600"/>
        <v>0.001612521099</v>
      </c>
      <c r="AE862" s="92">
        <f t="shared" si="8600"/>
        <v>0.001040927466</v>
      </c>
      <c r="AF862" s="92">
        <f t="shared" si="8600"/>
        <v>0.0009164885504</v>
      </c>
      <c r="AG862" s="92">
        <f t="shared" si="8600"/>
        <v>0.000819509118</v>
      </c>
      <c r="AH862" s="92">
        <f t="shared" si="8600"/>
        <v>0.003011117805</v>
      </c>
      <c r="AI862" s="92">
        <f t="shared" si="8600"/>
        <v>0.003069530119</v>
      </c>
      <c r="AJ862" s="20"/>
      <c r="AK862" s="20">
        <f t="shared" ref="AK862:AQ862" si="8601">AC862*AC862</f>
        <v>0.0000005768672016</v>
      </c>
      <c r="AL862" s="20">
        <f t="shared" si="8601"/>
        <v>0.000002600224294</v>
      </c>
      <c r="AM862" s="20">
        <f t="shared" si="8601"/>
        <v>0.000001083529989</v>
      </c>
      <c r="AN862" s="20">
        <f t="shared" si="8601"/>
        <v>0.000000839951263</v>
      </c>
      <c r="AO862" s="20">
        <f t="shared" si="8601"/>
        <v>0.0000006715951945</v>
      </c>
      <c r="AP862" s="20">
        <f t="shared" si="8601"/>
        <v>0.000009066830438</v>
      </c>
      <c r="AQ862" s="20">
        <f t="shared" si="8601"/>
        <v>0.000009422015153</v>
      </c>
      <c r="AR862" s="20"/>
      <c r="AS862" s="20">
        <f t="shared" ref="AS862:AX862" si="8602">$AC862*AD862</f>
        <v>0.000001224738385</v>
      </c>
      <c r="AT862" s="20">
        <f t="shared" si="8602"/>
        <v>0.0000007906028791</v>
      </c>
      <c r="AU862" s="20">
        <f t="shared" si="8602"/>
        <v>0.0000006960893151</v>
      </c>
      <c r="AV862" s="20">
        <f t="shared" si="8602"/>
        <v>0.0000006224317155</v>
      </c>
      <c r="AW862" s="20">
        <f t="shared" si="8602"/>
        <v>0.000002286997399</v>
      </c>
      <c r="AX862" s="20">
        <f t="shared" si="8602"/>
        <v>0.000002331362588</v>
      </c>
      <c r="AY862" s="20"/>
      <c r="AZ862" s="20">
        <f t="shared" ref="AZ862:BD862" si="8603">$AD862*AE862</f>
        <v>0.000001678517501</v>
      </c>
      <c r="BA862" s="20">
        <f t="shared" si="8603"/>
        <v>0.000001477857124</v>
      </c>
      <c r="BB862" s="20">
        <f t="shared" si="8603"/>
        <v>0.000001321475743</v>
      </c>
      <c r="BC862" s="20">
        <f t="shared" si="8603"/>
        <v>0.000004855490992</v>
      </c>
      <c r="BD862" s="20">
        <f t="shared" si="8603"/>
        <v>0.000004949682081</v>
      </c>
      <c r="BE862" s="20"/>
      <c r="BF862" s="20">
        <f t="shared" ref="BF862:BI862" si="8604">$AE862*AF862</f>
        <v>0.000000953998104</v>
      </c>
      <c r="BG862" s="20">
        <f t="shared" si="8604"/>
        <v>0.0000008530495493</v>
      </c>
      <c r="BH862" s="20">
        <f t="shared" si="8604"/>
        <v>0.000003134355226</v>
      </c>
      <c r="BI862" s="20">
        <f t="shared" si="8604"/>
        <v>0.000003195158208</v>
      </c>
      <c r="BJ862" s="20"/>
      <c r="BK862" s="20">
        <f t="shared" ref="BK862:BM862" si="8605">$AF862*AG862</f>
        <v>0.0000007510707236</v>
      </c>
      <c r="BL862" s="20">
        <f t="shared" si="8605"/>
        <v>0.000002759654993</v>
      </c>
      <c r="BM862" s="20">
        <f t="shared" si="8605"/>
        <v>0.000002813189209</v>
      </c>
      <c r="BN862" s="20"/>
      <c r="BO862" s="20">
        <f t="shared" ref="BO862:BP862" si="8606">$AG862*AH862</f>
        <v>0.000002467638497</v>
      </c>
      <c r="BP862" s="20">
        <f t="shared" si="8606"/>
        <v>0.000002515507921</v>
      </c>
      <c r="BQ862" s="20"/>
      <c r="BR862" s="20">
        <f t="shared" si="27"/>
        <v>0.000009242716797</v>
      </c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  <c r="CR862" s="20"/>
      <c r="CS862" s="20"/>
      <c r="CT862" s="20"/>
      <c r="CU862" s="20"/>
      <c r="CV862" s="20"/>
      <c r="CW862" s="20"/>
      <c r="CX862" s="20"/>
      <c r="CY862" s="20"/>
      <c r="CZ862" s="20"/>
      <c r="DA862" s="20"/>
      <c r="DB862" s="20"/>
      <c r="DC862" s="20"/>
      <c r="DD862" s="20"/>
      <c r="DE862" s="20"/>
    </row>
    <row r="863" ht="15.75" customHeight="1">
      <c r="A863" s="86">
        <v>45399.0</v>
      </c>
      <c r="B863" s="490">
        <v>0.0538</v>
      </c>
      <c r="C863" s="490">
        <v>0.0548</v>
      </c>
      <c r="D863" s="490">
        <v>0.0571</v>
      </c>
      <c r="E863" s="20">
        <v>0.03817</v>
      </c>
      <c r="F863" s="20">
        <v>0.040190000000000003</v>
      </c>
      <c r="G863" s="20">
        <v>0.01256</v>
      </c>
      <c r="H863" s="20">
        <v>0.01814</v>
      </c>
      <c r="I863" s="20" t="s">
        <v>185</v>
      </c>
      <c r="J863" s="20"/>
      <c r="K863" s="86">
        <v>45399.0</v>
      </c>
      <c r="L863" s="89">
        <v>0.937</v>
      </c>
      <c r="M863" s="89">
        <v>154.4</v>
      </c>
      <c r="N863" s="20"/>
      <c r="O863" s="20"/>
      <c r="P863" s="20"/>
      <c r="Q863" s="20"/>
      <c r="R863" s="20"/>
      <c r="S863" s="86">
        <v>45399.0</v>
      </c>
      <c r="T863" s="20">
        <f t="shared" ref="T863:V863" si="8607">(1+B863)*1</f>
        <v>1.0538</v>
      </c>
      <c r="U863" s="20">
        <f t="shared" si="8607"/>
        <v>1.0548</v>
      </c>
      <c r="V863" s="20">
        <f t="shared" si="8607"/>
        <v>1.0571</v>
      </c>
      <c r="W863" s="91">
        <f t="shared" ref="W863:X863" si="8608">(1+E863)*$L863</f>
        <v>0.97276529</v>
      </c>
      <c r="X863" s="91">
        <f t="shared" si="8608"/>
        <v>0.97465803</v>
      </c>
      <c r="Y863" s="91">
        <f t="shared" ref="Y863:Z863" si="8609">(1+G863)*$M863</f>
        <v>156.339264</v>
      </c>
      <c r="Z863" s="91">
        <f t="shared" si="8609"/>
        <v>157.200816</v>
      </c>
      <c r="AA863" s="20"/>
      <c r="AB863" s="86">
        <v>45399.0</v>
      </c>
      <c r="AC863" s="92">
        <f t="shared" ref="AC863:AI863" si="8610">LN(T863/T862)</f>
        <v>0.0000948991697</v>
      </c>
      <c r="AD863" s="92">
        <f t="shared" si="8610"/>
        <v>-0.0002843736689</v>
      </c>
      <c r="AE863" s="92">
        <f t="shared" si="8610"/>
        <v>-0.0001891789639</v>
      </c>
      <c r="AF863" s="92">
        <f t="shared" si="8610"/>
        <v>-0.004897721771</v>
      </c>
      <c r="AG863" s="92">
        <f t="shared" si="8610"/>
        <v>-0.005042357909</v>
      </c>
      <c r="AH863" s="92">
        <f t="shared" si="8610"/>
        <v>-0.002071255835</v>
      </c>
      <c r="AI863" s="92">
        <f t="shared" si="8610"/>
        <v>-0.002022842925</v>
      </c>
      <c r="AJ863" s="20"/>
      <c r="AK863" s="20">
        <f t="shared" ref="AK863:AQ863" si="8611">AC863*AC863</f>
        <v>0.00000000900585241</v>
      </c>
      <c r="AL863" s="20">
        <f t="shared" si="8611"/>
        <v>0.00000008086838357</v>
      </c>
      <c r="AM863" s="20">
        <f t="shared" si="8611"/>
        <v>0.00000003578868037</v>
      </c>
      <c r="AN863" s="20">
        <f t="shared" si="8611"/>
        <v>0.00002398767854</v>
      </c>
      <c r="AO863" s="20">
        <f t="shared" si="8611"/>
        <v>0.00002542537328</v>
      </c>
      <c r="AP863" s="20">
        <f t="shared" si="8611"/>
        <v>0.000004290100733</v>
      </c>
      <c r="AQ863" s="20">
        <f t="shared" si="8611"/>
        <v>0.000004091893501</v>
      </c>
      <c r="AR863" s="20"/>
      <c r="AS863" s="20">
        <f t="shared" ref="AS863:AX863" si="8612">$AC863*AD863</f>
        <v>-0.00000002698682507</v>
      </c>
      <c r="AT863" s="20">
        <f t="shared" si="8612"/>
        <v>-0.0000000179529266</v>
      </c>
      <c r="AU863" s="20">
        <f t="shared" si="8612"/>
        <v>-0.0000004647897295</v>
      </c>
      <c r="AV863" s="20">
        <f t="shared" si="8612"/>
        <v>-0.0000004785155789</v>
      </c>
      <c r="AW863" s="20">
        <f t="shared" si="8612"/>
        <v>-0.000000196560459</v>
      </c>
      <c r="AX863" s="20">
        <f t="shared" si="8612"/>
        <v>-0.0000001919661141</v>
      </c>
      <c r="AY863" s="20"/>
      <c r="AZ863" s="20">
        <f t="shared" ref="AZ863:BD863" si="8613">$AD863*AE863</f>
        <v>0.00000005379751604</v>
      </c>
      <c r="BA863" s="20">
        <f t="shared" si="8613"/>
        <v>0.000001392783109</v>
      </c>
      <c r="BB863" s="20">
        <f t="shared" si="8613"/>
        <v>0.000001433913818</v>
      </c>
      <c r="BC863" s="20">
        <f t="shared" si="8613"/>
        <v>0.000000589010621</v>
      </c>
      <c r="BD863" s="20">
        <f t="shared" si="8613"/>
        <v>0.0000005752432644</v>
      </c>
      <c r="BE863" s="20"/>
      <c r="BF863" s="20">
        <f t="shared" ref="BF863:BI863" si="8614">$AE863*AF863</f>
        <v>0.0000009265459299</v>
      </c>
      <c r="BG863" s="20">
        <f t="shared" si="8614"/>
        <v>0.0000009539080446</v>
      </c>
      <c r="BH863" s="20">
        <f t="shared" si="8614"/>
        <v>0.0000003918380327</v>
      </c>
      <c r="BI863" s="20">
        <f t="shared" si="8614"/>
        <v>0.0000003826793287</v>
      </c>
      <c r="BJ863" s="20"/>
      <c r="BK863" s="20">
        <f t="shared" ref="BK863:BM863" si="8615">$AF863*AG863</f>
        <v>0.0000246960661</v>
      </c>
      <c r="BL863" s="20">
        <f t="shared" si="8615"/>
        <v>0.00001014443479</v>
      </c>
      <c r="BM863" s="20">
        <f t="shared" si="8615"/>
        <v>0.000009907321835</v>
      </c>
      <c r="BN863" s="20"/>
      <c r="BO863" s="20">
        <f t="shared" ref="BO863:BP863" si="8616">$AG863*AH863</f>
        <v>0.00001044401324</v>
      </c>
      <c r="BP863" s="20">
        <f t="shared" si="8616"/>
        <v>0.00001019989802</v>
      </c>
      <c r="BQ863" s="20"/>
      <c r="BR863" s="20">
        <f t="shared" si="27"/>
        <v>0.000004189825212</v>
      </c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  <c r="CR863" s="20"/>
      <c r="CS863" s="20"/>
      <c r="CT863" s="20"/>
      <c r="CU863" s="20"/>
      <c r="CV863" s="20"/>
      <c r="CW863" s="20"/>
      <c r="CX863" s="20"/>
      <c r="CY863" s="20"/>
      <c r="CZ863" s="20"/>
      <c r="DA863" s="20"/>
      <c r="DB863" s="20"/>
      <c r="DC863" s="20"/>
      <c r="DD863" s="20"/>
      <c r="DE863" s="20"/>
    </row>
    <row r="864" ht="15.75" customHeight="1">
      <c r="A864" s="86">
        <v>45400.0</v>
      </c>
      <c r="B864" s="490">
        <v>0.053399999999999996</v>
      </c>
      <c r="C864" s="490">
        <v>0.0541</v>
      </c>
      <c r="D864" s="490">
        <v>0.0565</v>
      </c>
      <c r="E864" s="20">
        <v>0.03803</v>
      </c>
      <c r="F864" s="20">
        <v>0.04002</v>
      </c>
      <c r="G864" s="20">
        <v>0.01244</v>
      </c>
      <c r="H864" s="20">
        <v>0.01795</v>
      </c>
      <c r="I864" s="20" t="s">
        <v>185</v>
      </c>
      <c r="J864" s="20"/>
      <c r="K864" s="86">
        <v>45400.0</v>
      </c>
      <c r="L864" s="89">
        <v>0.9396</v>
      </c>
      <c r="M864" s="89">
        <v>154.65</v>
      </c>
      <c r="N864" s="20"/>
      <c r="O864" s="20"/>
      <c r="P864" s="20"/>
      <c r="Q864" s="20"/>
      <c r="R864" s="20"/>
      <c r="S864" s="86">
        <v>45400.0</v>
      </c>
      <c r="T864" s="20">
        <f t="shared" ref="T864:V864" si="8617">(1+B864)*1</f>
        <v>1.0534</v>
      </c>
      <c r="U864" s="20">
        <f t="shared" si="8617"/>
        <v>1.0541</v>
      </c>
      <c r="V864" s="20">
        <f t="shared" si="8617"/>
        <v>1.0565</v>
      </c>
      <c r="W864" s="91">
        <f t="shared" ref="W864:X864" si="8618">(1+E864)*$L864</f>
        <v>0.975332988</v>
      </c>
      <c r="X864" s="91">
        <f t="shared" si="8618"/>
        <v>0.977202792</v>
      </c>
      <c r="Y864" s="91">
        <f t="shared" ref="Y864:Z864" si="8619">(1+G864)*$M864</f>
        <v>156.573846</v>
      </c>
      <c r="Z864" s="91">
        <f t="shared" si="8619"/>
        <v>157.4259675</v>
      </c>
      <c r="AA864" s="20"/>
      <c r="AB864" s="86">
        <v>45400.0</v>
      </c>
      <c r="AC864" s="92">
        <f t="shared" ref="AC864:AI864" si="8620">LN(T864/T863)</f>
        <v>-0.0003796507259</v>
      </c>
      <c r="AD864" s="92">
        <f t="shared" si="8620"/>
        <v>-0.000663853218</v>
      </c>
      <c r="AE864" s="92">
        <f t="shared" si="8620"/>
        <v>-0.0005677517185</v>
      </c>
      <c r="AF864" s="92">
        <f t="shared" si="8620"/>
        <v>0.002636108779</v>
      </c>
      <c r="AG864" s="92">
        <f t="shared" si="8620"/>
        <v>0.002607525509</v>
      </c>
      <c r="AH864" s="92">
        <f t="shared" si="8620"/>
        <v>0.001499343022</v>
      </c>
      <c r="AI864" s="92">
        <f t="shared" si="8620"/>
        <v>0.001431229318</v>
      </c>
      <c r="AJ864" s="20"/>
      <c r="AK864" s="20">
        <f t="shared" ref="AK864:AQ864" si="8621">AC864*AC864</f>
        <v>0.0000001441346737</v>
      </c>
      <c r="AL864" s="20">
        <f t="shared" si="8621"/>
        <v>0.000000440701095</v>
      </c>
      <c r="AM864" s="20">
        <f t="shared" si="8621"/>
        <v>0.0000003223420139</v>
      </c>
      <c r="AN864" s="20">
        <f t="shared" si="8621"/>
        <v>0.000006949069497</v>
      </c>
      <c r="AO864" s="20">
        <f t="shared" si="8621"/>
        <v>0.000006799189281</v>
      </c>
      <c r="AP864" s="20">
        <f t="shared" si="8621"/>
        <v>0.000002248029497</v>
      </c>
      <c r="AQ864" s="20">
        <f t="shared" si="8621"/>
        <v>0.000002048417362</v>
      </c>
      <c r="AR864" s="20"/>
      <c r="AS864" s="20">
        <f t="shared" ref="AS864:AX864" si="8622">$AC864*AD864</f>
        <v>0.0000002520323561</v>
      </c>
      <c r="AT864" s="20">
        <f t="shared" si="8622"/>
        <v>0.0000002155473521</v>
      </c>
      <c r="AU864" s="20">
        <f t="shared" si="8622"/>
        <v>-0.000001000800612</v>
      </c>
      <c r="AV864" s="20">
        <f t="shared" si="8622"/>
        <v>-0.0000009899489524</v>
      </c>
      <c r="AW864" s="20">
        <f t="shared" si="8622"/>
        <v>-0.0000005692266666</v>
      </c>
      <c r="AX864" s="20">
        <f t="shared" si="8622"/>
        <v>-0.0000005433672496</v>
      </c>
      <c r="AY864" s="20"/>
      <c r="AZ864" s="20">
        <f t="shared" ref="AZ864:BD864" si="8623">$AD864*AE864</f>
        <v>0.0000003769038053</v>
      </c>
      <c r="BA864" s="20">
        <f t="shared" si="8623"/>
        <v>-0.000001749989296</v>
      </c>
      <c r="BB864" s="20">
        <f t="shared" si="8623"/>
        <v>-0.0000017310142</v>
      </c>
      <c r="BC864" s="20">
        <f t="shared" si="8623"/>
        <v>-0.0000009953436899</v>
      </c>
      <c r="BD864" s="20">
        <f t="shared" si="8623"/>
        <v>-0.0000009501261886</v>
      </c>
      <c r="BE864" s="20"/>
      <c r="BF864" s="20">
        <f t="shared" ref="BF864:BI864" si="8624">$AE864*AF864</f>
        <v>-0.00000149665529</v>
      </c>
      <c r="BG864" s="20">
        <f t="shared" si="8624"/>
        <v>-0.000001480427089</v>
      </c>
      <c r="BH864" s="20">
        <f t="shared" si="8624"/>
        <v>-0.0000008512545772</v>
      </c>
      <c r="BI864" s="20">
        <f t="shared" si="8624"/>
        <v>-0.000000812582905</v>
      </c>
      <c r="BJ864" s="20"/>
      <c r="BK864" s="20">
        <f t="shared" ref="BK864:BM864" si="8625">$AF864*AG864</f>
        <v>0.000006873720887</v>
      </c>
      <c r="BL864" s="20">
        <f t="shared" si="8625"/>
        <v>0.000003952431303</v>
      </c>
      <c r="BM864" s="20">
        <f t="shared" si="8625"/>
        <v>0.000003772876171</v>
      </c>
      <c r="BN864" s="20"/>
      <c r="BO864" s="20">
        <f t="shared" ref="BO864:BP864" si="8626">$AG864*AH864</f>
        <v>0.000003909575176</v>
      </c>
      <c r="BP864" s="20">
        <f t="shared" si="8626"/>
        <v>0.000003731966957</v>
      </c>
      <c r="BQ864" s="20"/>
      <c r="BR864" s="20">
        <f t="shared" si="27"/>
        <v>0.000002145903691</v>
      </c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  <c r="CR864" s="20"/>
      <c r="CS864" s="20"/>
      <c r="CT864" s="20"/>
      <c r="CU864" s="20"/>
      <c r="CV864" s="20"/>
      <c r="CW864" s="20"/>
      <c r="CX864" s="20"/>
      <c r="CY864" s="20"/>
      <c r="CZ864" s="20"/>
      <c r="DA864" s="20"/>
      <c r="DB864" s="20"/>
      <c r="DC864" s="20"/>
      <c r="DD864" s="20"/>
      <c r="DE864" s="20"/>
    </row>
    <row r="865" ht="15.75" customHeight="1">
      <c r="A865" s="86">
        <v>45401.0</v>
      </c>
      <c r="B865" s="490">
        <v>0.0538</v>
      </c>
      <c r="C865" s="490">
        <v>0.0547</v>
      </c>
      <c r="D865" s="490">
        <v>0.0567</v>
      </c>
      <c r="E865" s="20">
        <v>0.038220000000000004</v>
      </c>
      <c r="F865" s="20">
        <v>0.04015</v>
      </c>
      <c r="G865" s="20">
        <v>0.01213</v>
      </c>
      <c r="H865" s="20">
        <v>0.0177</v>
      </c>
      <c r="I865" s="20" t="s">
        <v>185</v>
      </c>
      <c r="J865" s="20"/>
      <c r="K865" s="86">
        <v>45401.0</v>
      </c>
      <c r="L865" s="89">
        <v>0.9387</v>
      </c>
      <c r="M865" s="89">
        <v>154.67</v>
      </c>
      <c r="N865" s="20"/>
      <c r="O865" s="20"/>
      <c r="P865" s="20"/>
      <c r="Q865" s="20"/>
      <c r="R865" s="20"/>
      <c r="S865" s="86">
        <v>45401.0</v>
      </c>
      <c r="T865" s="20">
        <f t="shared" ref="T865:V865" si="8627">(1+B865)*1</f>
        <v>1.0538</v>
      </c>
      <c r="U865" s="20">
        <f t="shared" si="8627"/>
        <v>1.0547</v>
      </c>
      <c r="V865" s="20">
        <f t="shared" si="8627"/>
        <v>1.0567</v>
      </c>
      <c r="W865" s="91">
        <f t="shared" ref="W865:X865" si="8628">(1+E865)*$L865</f>
        <v>0.974577114</v>
      </c>
      <c r="X865" s="91">
        <f t="shared" si="8628"/>
        <v>0.976388805</v>
      </c>
      <c r="Y865" s="91">
        <f t="shared" ref="Y865:Z865" si="8629">(1+G865)*$M865</f>
        <v>156.5461471</v>
      </c>
      <c r="Z865" s="91">
        <f t="shared" si="8629"/>
        <v>157.407659</v>
      </c>
      <c r="AA865" s="20"/>
      <c r="AB865" s="86">
        <v>45401.0</v>
      </c>
      <c r="AC865" s="92">
        <f t="shared" ref="AC865:AI865" si="8630">LN(T865/T864)</f>
        <v>0.0003796507259</v>
      </c>
      <c r="AD865" s="92">
        <f t="shared" si="8630"/>
        <v>0.0005690440214</v>
      </c>
      <c r="AE865" s="92">
        <f t="shared" si="8630"/>
        <v>0.0001892863909</v>
      </c>
      <c r="AF865" s="92">
        <f t="shared" si="8630"/>
        <v>-0.0007752911656</v>
      </c>
      <c r="AG865" s="92">
        <f t="shared" si="8630"/>
        <v>-0.0008333236572</v>
      </c>
      <c r="AH865" s="92">
        <f t="shared" si="8630"/>
        <v>-0.0001769219512</v>
      </c>
      <c r="AI865" s="92">
        <f t="shared" si="8630"/>
        <v>-0.0001163058738</v>
      </c>
      <c r="AJ865" s="20"/>
      <c r="AK865" s="20">
        <f t="shared" ref="AK865:AQ865" si="8631">AC865*AC865</f>
        <v>0.0000001441346737</v>
      </c>
      <c r="AL865" s="20">
        <f t="shared" si="8631"/>
        <v>0.0000003238110983</v>
      </c>
      <c r="AM865" s="20">
        <f t="shared" si="8631"/>
        <v>0.00000003582933777</v>
      </c>
      <c r="AN865" s="20">
        <f t="shared" si="8631"/>
        <v>0.0000006010763914</v>
      </c>
      <c r="AO865" s="20">
        <f t="shared" si="8631"/>
        <v>0.0000006944283176</v>
      </c>
      <c r="AP865" s="20">
        <f t="shared" si="8631"/>
        <v>0.00000003130137682</v>
      </c>
      <c r="AQ865" s="20">
        <f t="shared" si="8631"/>
        <v>0.00000001352705629</v>
      </c>
      <c r="AR865" s="20"/>
      <c r="AS865" s="20">
        <f t="shared" ref="AS865:AX865" si="8632">$AC865*AD865</f>
        <v>0.0000002160379758</v>
      </c>
      <c r="AT865" s="20">
        <f t="shared" si="8632"/>
        <v>0.0000000718627157</v>
      </c>
      <c r="AU865" s="20">
        <f t="shared" si="8632"/>
        <v>-0.0000002943398538</v>
      </c>
      <c r="AV865" s="20">
        <f t="shared" si="8632"/>
        <v>-0.0000003163719313</v>
      </c>
      <c r="AW865" s="20">
        <f t="shared" si="8632"/>
        <v>-0.00000006716854721</v>
      </c>
      <c r="AX865" s="20">
        <f t="shared" si="8632"/>
        <v>-0.00000004415560943</v>
      </c>
      <c r="AY865" s="20"/>
      <c r="AZ865" s="20">
        <f t="shared" ref="AZ865:BD865" si="8633">$AD865*AE865</f>
        <v>0.0000001077122891</v>
      </c>
      <c r="BA865" s="20">
        <f t="shared" si="8633"/>
        <v>-0.0000004411748026</v>
      </c>
      <c r="BB865" s="20">
        <f t="shared" si="8633"/>
        <v>-0.000000474197845</v>
      </c>
      <c r="BC865" s="20">
        <f t="shared" si="8633"/>
        <v>-0.0000001006763786</v>
      </c>
      <c r="BD865" s="20">
        <f t="shared" si="8633"/>
        <v>-0.00000006618316216</v>
      </c>
      <c r="BE865" s="20"/>
      <c r="BF865" s="20">
        <f t="shared" ref="BF865:BI865" si="8634">$AE865*AF865</f>
        <v>-0.0000001467520666</v>
      </c>
      <c r="BG865" s="20">
        <f t="shared" si="8634"/>
        <v>-0.0000001577368275</v>
      </c>
      <c r="BH865" s="20">
        <f t="shared" si="8634"/>
        <v>-0.00000003348891761</v>
      </c>
      <c r="BI865" s="20">
        <f t="shared" si="8634"/>
        <v>-0.00000002201511909</v>
      </c>
      <c r="BJ865" s="20"/>
      <c r="BK865" s="20">
        <f t="shared" ref="BK865:BM865" si="8635">$AF865*AG865</f>
        <v>0.0000006460684695</v>
      </c>
      <c r="BL865" s="20">
        <f t="shared" si="8635"/>
        <v>0.0000001371660258</v>
      </c>
      <c r="BM865" s="20">
        <f t="shared" si="8635"/>
        <v>0.00000009017091648</v>
      </c>
      <c r="BN865" s="20"/>
      <c r="BO865" s="20">
        <f t="shared" ref="BO865:BP865" si="8636">$AG865*AH865</f>
        <v>0.0000001474332474</v>
      </c>
      <c r="BP865" s="20">
        <f t="shared" si="8636"/>
        <v>0.00000009692043613</v>
      </c>
      <c r="BQ865" s="20"/>
      <c r="BR865" s="20">
        <f t="shared" si="27"/>
        <v>0.00000002057706214</v>
      </c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  <c r="CR865" s="20"/>
      <c r="CS865" s="20"/>
      <c r="CT865" s="20"/>
      <c r="CU865" s="20"/>
      <c r="CV865" s="20"/>
      <c r="CW865" s="20"/>
      <c r="CX865" s="20"/>
      <c r="CY865" s="20"/>
      <c r="CZ865" s="20"/>
      <c r="DA865" s="20"/>
      <c r="DB865" s="20"/>
      <c r="DC865" s="20"/>
      <c r="DD865" s="20"/>
      <c r="DE865" s="20"/>
    </row>
    <row r="866" ht="15.75" customHeight="1">
      <c r="A866" s="86">
        <v>45404.0</v>
      </c>
      <c r="B866" s="490">
        <v>0.053899999999999997</v>
      </c>
      <c r="C866" s="490">
        <v>0.055099999999999996</v>
      </c>
      <c r="D866" s="490">
        <v>0.0572</v>
      </c>
      <c r="E866" s="20">
        <v>0.03843</v>
      </c>
      <c r="F866" s="20">
        <v>0.04032</v>
      </c>
      <c r="G866" s="20">
        <v>0.012310000000000001</v>
      </c>
      <c r="H866" s="20">
        <v>0.01795</v>
      </c>
      <c r="I866" s="20" t="s">
        <v>185</v>
      </c>
      <c r="J866" s="20"/>
      <c r="K866" s="86">
        <v>45404.0</v>
      </c>
      <c r="L866" s="89">
        <v>0.9387</v>
      </c>
      <c r="M866" s="89">
        <v>154.86</v>
      </c>
      <c r="N866" s="20"/>
      <c r="O866" s="20"/>
      <c r="P866" s="20"/>
      <c r="Q866" s="20"/>
      <c r="R866" s="20"/>
      <c r="S866" s="86">
        <v>45404.0</v>
      </c>
      <c r="T866" s="20">
        <f t="shared" ref="T866:V866" si="8637">(1+B866)*1</f>
        <v>1.0539</v>
      </c>
      <c r="U866" s="20">
        <f t="shared" si="8637"/>
        <v>1.0551</v>
      </c>
      <c r="V866" s="20">
        <f t="shared" si="8637"/>
        <v>1.0572</v>
      </c>
      <c r="W866" s="91">
        <f t="shared" ref="W866:X866" si="8638">(1+E866)*$L866</f>
        <v>0.974774241</v>
      </c>
      <c r="X866" s="91">
        <f t="shared" si="8638"/>
        <v>0.976548384</v>
      </c>
      <c r="Y866" s="91">
        <f t="shared" ref="Y866:Z866" si="8639">(1+G866)*$M866</f>
        <v>156.7663266</v>
      </c>
      <c r="Z866" s="91">
        <f t="shared" si="8639"/>
        <v>157.639737</v>
      </c>
      <c r="AA866" s="20"/>
      <c r="AB866" s="86">
        <v>45404.0</v>
      </c>
      <c r="AC866" s="92">
        <f t="shared" ref="AC866:AI866" si="8640">LN(T866/T865)</f>
        <v>0.00009489016471</v>
      </c>
      <c r="AD866" s="92">
        <f t="shared" si="8640"/>
        <v>0.0003791828655</v>
      </c>
      <c r="AE866" s="92">
        <f t="shared" si="8640"/>
        <v>0.0004730592831</v>
      </c>
      <c r="AF866" s="92">
        <f t="shared" si="8640"/>
        <v>0.0002022488149</v>
      </c>
      <c r="AG866" s="92">
        <f t="shared" si="8640"/>
        <v>0.0001634246111</v>
      </c>
      <c r="AH866" s="92">
        <f t="shared" si="8640"/>
        <v>0.001405494864</v>
      </c>
      <c r="AI866" s="92">
        <f t="shared" si="8640"/>
        <v>0.001473289701</v>
      </c>
      <c r="AJ866" s="20"/>
      <c r="AK866" s="20">
        <f t="shared" ref="AK866:AQ866" si="8641">AC866*AC866</f>
        <v>0.000000009004143358</v>
      </c>
      <c r="AL866" s="20">
        <f t="shared" si="8641"/>
        <v>0.0000001437796455</v>
      </c>
      <c r="AM866" s="20">
        <f t="shared" si="8641"/>
        <v>0.0000002237850854</v>
      </c>
      <c r="AN866" s="20">
        <f t="shared" si="8641"/>
        <v>0.00000004090458312</v>
      </c>
      <c r="AO866" s="20">
        <f t="shared" si="8641"/>
        <v>0.00000002670760353</v>
      </c>
      <c r="AP866" s="20">
        <f t="shared" si="8641"/>
        <v>0.000001975415812</v>
      </c>
      <c r="AQ866" s="20">
        <f t="shared" si="8641"/>
        <v>0.000002170582544</v>
      </c>
      <c r="AR866" s="20"/>
      <c r="AS866" s="20">
        <f t="shared" ref="AS866:AX866" si="8642">$AC866*AD866</f>
        <v>0.00000003598072456</v>
      </c>
      <c r="AT866" s="20">
        <f t="shared" si="8642"/>
        <v>0.00000004488867329</v>
      </c>
      <c r="AU866" s="20">
        <f t="shared" si="8642"/>
        <v>0.00000001919142336</v>
      </c>
      <c r="AV866" s="20">
        <f t="shared" si="8642"/>
        <v>0.00000001550738827</v>
      </c>
      <c r="AW866" s="20">
        <f t="shared" si="8642"/>
        <v>0.0000001333676391</v>
      </c>
      <c r="AX866" s="20">
        <f t="shared" si="8642"/>
        <v>0.0000001398007024</v>
      </c>
      <c r="AY866" s="20"/>
      <c r="AZ866" s="20">
        <f t="shared" ref="AZ866:BD866" si="8643">$AD866*AE866</f>
        <v>0.0000001793759745</v>
      </c>
      <c r="BA866" s="20">
        <f t="shared" si="8643"/>
        <v>0.00000007668928517</v>
      </c>
      <c r="BB866" s="20">
        <f t="shared" si="8643"/>
        <v>0.00000006196781235</v>
      </c>
      <c r="BC866" s="20">
        <f t="shared" si="8643"/>
        <v>0.0000005329395698</v>
      </c>
      <c r="BD866" s="20">
        <f t="shared" si="8643"/>
        <v>0.0000005586462106</v>
      </c>
      <c r="BE866" s="20"/>
      <c r="BF866" s="20">
        <f t="shared" ref="BF866:BI866" si="8644">$AE866*AF866</f>
        <v>0.00000009567567939</v>
      </c>
      <c r="BG866" s="20">
        <f t="shared" si="8644"/>
        <v>0.0000000773095294</v>
      </c>
      <c r="BH866" s="20">
        <f t="shared" si="8644"/>
        <v>0.0000006648823927</v>
      </c>
      <c r="BI866" s="20">
        <f t="shared" si="8644"/>
        <v>0.00000069695337</v>
      </c>
      <c r="BJ866" s="20"/>
      <c r="BK866" s="20">
        <f t="shared" ref="BK866:BM866" si="8645">$AF866*AG866</f>
        <v>0.00000003305243393</v>
      </c>
      <c r="BL866" s="20">
        <f t="shared" si="8645"/>
        <v>0.0000002842596705</v>
      </c>
      <c r="BM866" s="20">
        <f t="shared" si="8645"/>
        <v>0.0000002979710961</v>
      </c>
      <c r="BN866" s="20"/>
      <c r="BO866" s="20">
        <f t="shared" ref="BO866:BP866" si="8646">$AG866*AH866</f>
        <v>0.0000002296924516</v>
      </c>
      <c r="BP866" s="20">
        <f t="shared" si="8646"/>
        <v>0.0000002407717965</v>
      </c>
      <c r="BQ866" s="20"/>
      <c r="BR866" s="20">
        <f t="shared" si="27"/>
        <v>0.000002070701108</v>
      </c>
      <c r="BS866" s="20"/>
      <c r="BT866" s="20"/>
      <c r="BU866" s="20"/>
      <c r="BV866" s="20"/>
      <c r="BW866" s="20"/>
      <c r="BX866" s="20"/>
      <c r="BY866" s="20"/>
      <c r="BZ866" s="20"/>
      <c r="CA866" s="20"/>
      <c r="CB866" s="20"/>
      <c r="CC866" s="20"/>
      <c r="CD866" s="20"/>
      <c r="CE866" s="20"/>
      <c r="CF866" s="20"/>
      <c r="CG866" s="20"/>
      <c r="CH866" s="20"/>
      <c r="CI866" s="20"/>
      <c r="CJ866" s="20"/>
      <c r="CK866" s="20"/>
      <c r="CL866" s="20"/>
      <c r="CM866" s="20"/>
      <c r="CN866" s="20"/>
      <c r="CO866" s="20"/>
      <c r="CP866" s="20"/>
      <c r="CQ866" s="20"/>
      <c r="CR866" s="20"/>
      <c r="CS866" s="20"/>
      <c r="CT866" s="20"/>
      <c r="CU866" s="20"/>
      <c r="CV866" s="20"/>
      <c r="CW866" s="20"/>
      <c r="CX866" s="20"/>
      <c r="CY866" s="20"/>
      <c r="CZ866" s="20"/>
      <c r="DA866" s="20"/>
      <c r="DB866" s="20"/>
      <c r="DC866" s="20"/>
      <c r="DD866" s="20"/>
      <c r="DE866" s="20"/>
    </row>
    <row r="867" ht="15.75" customHeight="1">
      <c r="A867" s="86">
        <v>45405.0</v>
      </c>
      <c r="B867" s="490">
        <v>0.053899999999999997</v>
      </c>
      <c r="C867" s="490">
        <v>0.0546</v>
      </c>
      <c r="D867" s="490">
        <v>0.057</v>
      </c>
      <c r="E867" s="20">
        <v>0.03826</v>
      </c>
      <c r="F867" s="20">
        <v>0.04018</v>
      </c>
      <c r="G867" s="20">
        <v>0.012350000000000002</v>
      </c>
      <c r="H867" s="20">
        <v>0.01808</v>
      </c>
      <c r="I867" s="20" t="s">
        <v>185</v>
      </c>
      <c r="J867" s="20"/>
      <c r="K867" s="86">
        <v>45405.0</v>
      </c>
      <c r="L867" s="89">
        <v>0.9345</v>
      </c>
      <c r="M867" s="89">
        <v>154.84</v>
      </c>
      <c r="N867" s="20"/>
      <c r="O867" s="20"/>
      <c r="P867" s="20"/>
      <c r="Q867" s="20"/>
      <c r="R867" s="20"/>
      <c r="S867" s="86">
        <v>45405.0</v>
      </c>
      <c r="T867" s="20">
        <f t="shared" ref="T867:V867" si="8647">(1+B867)*1</f>
        <v>1.0539</v>
      </c>
      <c r="U867" s="20">
        <f t="shared" si="8647"/>
        <v>1.0546</v>
      </c>
      <c r="V867" s="20">
        <f t="shared" si="8647"/>
        <v>1.057</v>
      </c>
      <c r="W867" s="91">
        <f t="shared" ref="W867:X867" si="8648">(1+E867)*$L867</f>
        <v>0.97025397</v>
      </c>
      <c r="X867" s="91">
        <f t="shared" si="8648"/>
        <v>0.97204821</v>
      </c>
      <c r="Y867" s="91">
        <f t="shared" ref="Y867:Z867" si="8649">(1+G867)*$M867</f>
        <v>156.752274</v>
      </c>
      <c r="Z867" s="91">
        <f t="shared" si="8649"/>
        <v>157.6395072</v>
      </c>
      <c r="AA867" s="20"/>
      <c r="AB867" s="86">
        <v>45405.0</v>
      </c>
      <c r="AC867" s="92">
        <f t="shared" ref="AC867:AI867" si="8650">LN(T867/T866)</f>
        <v>0</v>
      </c>
      <c r="AD867" s="92">
        <f t="shared" si="8650"/>
        <v>-0.0004740010517</v>
      </c>
      <c r="AE867" s="92">
        <f t="shared" si="8650"/>
        <v>-0.0001891968599</v>
      </c>
      <c r="AF867" s="92">
        <f t="shared" si="8650"/>
        <v>-0.004648034525</v>
      </c>
      <c r="AG867" s="92">
        <f t="shared" si="8650"/>
        <v>-0.00461889548</v>
      </c>
      <c r="AH867" s="92">
        <f t="shared" si="8650"/>
        <v>-0.00008964444204</v>
      </c>
      <c r="AI867" s="92">
        <f t="shared" si="8650"/>
        <v>-0.000001457755334</v>
      </c>
      <c r="AJ867" s="20"/>
      <c r="AK867" s="20">
        <f t="shared" ref="AK867:AQ867" si="8651">AC867*AC867</f>
        <v>0</v>
      </c>
      <c r="AL867" s="20">
        <f t="shared" si="8651"/>
        <v>0.000000224676997</v>
      </c>
      <c r="AM867" s="20">
        <f t="shared" si="8651"/>
        <v>0.00000003579545179</v>
      </c>
      <c r="AN867" s="20">
        <f t="shared" si="8651"/>
        <v>0.00002160422494</v>
      </c>
      <c r="AO867" s="20">
        <f t="shared" si="8651"/>
        <v>0.00002133419546</v>
      </c>
      <c r="AP867" s="20">
        <f t="shared" si="8651"/>
        <v>0.000000008036125988</v>
      </c>
      <c r="AQ867" s="20">
        <f t="shared" si="8651"/>
        <v>0</v>
      </c>
      <c r="AR867" s="20"/>
      <c r="AS867" s="20">
        <f t="shared" ref="AS867:AX867" si="8652">$AC867*AD867</f>
        <v>0</v>
      </c>
      <c r="AT867" s="20">
        <f t="shared" si="8652"/>
        <v>0</v>
      </c>
      <c r="AU867" s="20">
        <f t="shared" si="8652"/>
        <v>0</v>
      </c>
      <c r="AV867" s="20">
        <f t="shared" si="8652"/>
        <v>0</v>
      </c>
      <c r="AW867" s="20">
        <f t="shared" si="8652"/>
        <v>0</v>
      </c>
      <c r="AX867" s="20">
        <f t="shared" si="8652"/>
        <v>0</v>
      </c>
      <c r="AY867" s="20"/>
      <c r="AZ867" s="20">
        <f t="shared" ref="AZ867:BD867" si="8653">$AD867*AE867</f>
        <v>0.00000008967951056</v>
      </c>
      <c r="BA867" s="20">
        <f t="shared" si="8653"/>
        <v>0.000002203173253</v>
      </c>
      <c r="BB867" s="20">
        <f t="shared" si="8653"/>
        <v>0.000002189361315</v>
      </c>
      <c r="BC867" s="20">
        <f t="shared" si="8653"/>
        <v>0.0000000424915598</v>
      </c>
      <c r="BD867" s="20">
        <f t="shared" si="8653"/>
        <v>0.0000000006909775614</v>
      </c>
      <c r="BE867" s="20"/>
      <c r="BF867" s="20">
        <f t="shared" ref="BF867:BI867" si="8654">$AE867*AF867</f>
        <v>0.0000008793935368</v>
      </c>
      <c r="BG867" s="20">
        <f t="shared" si="8654"/>
        <v>0.0000008738805211</v>
      </c>
      <c r="BH867" s="20">
        <f t="shared" si="8654"/>
        <v>0.00000001696044694</v>
      </c>
      <c r="BI867" s="20">
        <f t="shared" si="8654"/>
        <v>0.0000000002758027317</v>
      </c>
      <c r="BJ867" s="20"/>
      <c r="BK867" s="20">
        <f t="shared" ref="BK867:BM867" si="8655">$AF867*AG867</f>
        <v>0.00002146878566</v>
      </c>
      <c r="BL867" s="20">
        <f t="shared" si="8655"/>
        <v>0.0000004166704615</v>
      </c>
      <c r="BM867" s="20">
        <f t="shared" si="8655"/>
        <v>0.000000006775697121</v>
      </c>
      <c r="BN867" s="20"/>
      <c r="BO867" s="20">
        <f t="shared" ref="BO867:BP867" si="8656">$AG867*AH867</f>
        <v>0.0000004140583082</v>
      </c>
      <c r="BP867" s="20">
        <f t="shared" si="8656"/>
        <v>0.000000006733219524</v>
      </c>
      <c r="BQ867" s="20"/>
      <c r="BR867" s="20">
        <f t="shared" si="27"/>
        <v>0.0000000001306796635</v>
      </c>
      <c r="BS867" s="20"/>
      <c r="BT867" s="20"/>
      <c r="BU867" s="20"/>
      <c r="BV867" s="20"/>
      <c r="BW867" s="20"/>
      <c r="BX867" s="20"/>
      <c r="BY867" s="20"/>
      <c r="BZ867" s="20"/>
      <c r="CA867" s="20"/>
      <c r="CB867" s="20"/>
      <c r="CC867" s="20"/>
      <c r="CD867" s="20"/>
      <c r="CE867" s="20"/>
      <c r="CF867" s="20"/>
      <c r="CG867" s="20"/>
      <c r="CH867" s="20"/>
      <c r="CI867" s="20"/>
      <c r="CJ867" s="20"/>
      <c r="CK867" s="20"/>
      <c r="CL867" s="20"/>
      <c r="CM867" s="20"/>
      <c r="CN867" s="20"/>
      <c r="CO867" s="20"/>
      <c r="CP867" s="20"/>
      <c r="CQ867" s="20"/>
      <c r="CR867" s="20"/>
      <c r="CS867" s="20"/>
      <c r="CT867" s="20"/>
      <c r="CU867" s="20"/>
      <c r="CV867" s="20"/>
      <c r="CW867" s="20"/>
      <c r="CX867" s="20"/>
      <c r="CY867" s="20"/>
      <c r="CZ867" s="20"/>
      <c r="DA867" s="20"/>
      <c r="DB867" s="20"/>
      <c r="DC867" s="20"/>
      <c r="DD867" s="20"/>
      <c r="DE867" s="20"/>
    </row>
    <row r="868" ht="15.75" customHeight="1">
      <c r="A868" s="86">
        <v>45406.0</v>
      </c>
      <c r="B868" s="490">
        <v>0.0538</v>
      </c>
      <c r="C868" s="490">
        <v>0.0547</v>
      </c>
      <c r="D868" s="490">
        <v>0.0572</v>
      </c>
      <c r="E868" s="20">
        <v>0.03838</v>
      </c>
      <c r="F868" s="20">
        <v>0.040330000000000005</v>
      </c>
      <c r="G868" s="20">
        <v>0.01232</v>
      </c>
      <c r="H868" s="20">
        <v>0.01806</v>
      </c>
      <c r="I868" s="20" t="s">
        <v>185</v>
      </c>
      <c r="J868" s="20"/>
      <c r="K868" s="86">
        <v>45406.0</v>
      </c>
      <c r="L868" s="89">
        <v>0.9348</v>
      </c>
      <c r="M868" s="89">
        <v>155.36</v>
      </c>
      <c r="N868" s="20"/>
      <c r="O868" s="20"/>
      <c r="P868" s="20"/>
      <c r="Q868" s="20"/>
      <c r="R868" s="20"/>
      <c r="S868" s="86">
        <v>45406.0</v>
      </c>
      <c r="T868" s="20">
        <f t="shared" ref="T868:V868" si="8657">(1+B868)*1</f>
        <v>1.0538</v>
      </c>
      <c r="U868" s="20">
        <f t="shared" si="8657"/>
        <v>1.0547</v>
      </c>
      <c r="V868" s="20">
        <f t="shared" si="8657"/>
        <v>1.0572</v>
      </c>
      <c r="W868" s="91">
        <f t="shared" ref="W868:X868" si="8658">(1+E868)*$L868</f>
        <v>0.970677624</v>
      </c>
      <c r="X868" s="91">
        <f t="shared" si="8658"/>
        <v>0.972500484</v>
      </c>
      <c r="Y868" s="91">
        <f t="shared" ref="Y868:Z868" si="8659">(1+G868)*$M868</f>
        <v>157.2740352</v>
      </c>
      <c r="Z868" s="91">
        <f t="shared" si="8659"/>
        <v>158.1658016</v>
      </c>
      <c r="AA868" s="20"/>
      <c r="AB868" s="86">
        <v>45406.0</v>
      </c>
      <c r="AC868" s="92">
        <f t="shared" ref="AC868:AI868" si="8660">LN(T868/T867)</f>
        <v>-0.00009489016471</v>
      </c>
      <c r="AD868" s="92">
        <f t="shared" si="8660"/>
        <v>0.0000948181862</v>
      </c>
      <c r="AE868" s="92">
        <f t="shared" si="8660"/>
        <v>0.0001891968599</v>
      </c>
      <c r="AF868" s="92">
        <f t="shared" si="8660"/>
        <v>0.0004365470767</v>
      </c>
      <c r="AG868" s="92">
        <f t="shared" si="8660"/>
        <v>0.000465171183</v>
      </c>
      <c r="AH868" s="92">
        <f t="shared" si="8660"/>
        <v>0.003323044375</v>
      </c>
      <c r="AI868" s="92">
        <f t="shared" si="8660"/>
        <v>0.003333033819</v>
      </c>
      <c r="AJ868" s="20"/>
      <c r="AK868" s="20">
        <f t="shared" ref="AK868:AQ868" si="8661">AC868*AC868</f>
        <v>0.000000009004143358</v>
      </c>
      <c r="AL868" s="20">
        <f t="shared" si="8661"/>
        <v>0.000000008990488434</v>
      </c>
      <c r="AM868" s="20">
        <f t="shared" si="8661"/>
        <v>0.00000003579545179</v>
      </c>
      <c r="AN868" s="20">
        <f t="shared" si="8661"/>
        <v>0.0000001905733502</v>
      </c>
      <c r="AO868" s="20">
        <f t="shared" si="8661"/>
        <v>0.0000002163842295</v>
      </c>
      <c r="AP868" s="20">
        <f t="shared" si="8661"/>
        <v>0.00001104262392</v>
      </c>
      <c r="AQ868" s="20">
        <f t="shared" si="8661"/>
        <v>0.00001110911444</v>
      </c>
      <c r="AR868" s="20"/>
      <c r="AS868" s="20">
        <f t="shared" ref="AS868:AX868" si="8662">$AC868*AD868</f>
        <v>-0.000000008997313306</v>
      </c>
      <c r="AT868" s="20">
        <f t="shared" si="8662"/>
        <v>-0.0000000179529212</v>
      </c>
      <c r="AU868" s="20">
        <f t="shared" si="8662"/>
        <v>-0.00000004142402401</v>
      </c>
      <c r="AV868" s="20">
        <f t="shared" si="8662"/>
        <v>-0.00000004414017017</v>
      </c>
      <c r="AW868" s="20">
        <f t="shared" si="8662"/>
        <v>-0.000000315324228</v>
      </c>
      <c r="AX868" s="20">
        <f t="shared" si="8662"/>
        <v>-0.0000003162721281</v>
      </c>
      <c r="AY868" s="20"/>
      <c r="AZ868" s="20">
        <f t="shared" ref="AZ868:BD868" si="8663">$AD868*AE868</f>
        <v>0.00000001793930309</v>
      </c>
      <c r="BA868" s="20">
        <f t="shared" si="8663"/>
        <v>0.000000041392602</v>
      </c>
      <c r="BB868" s="20">
        <f t="shared" si="8663"/>
        <v>0.00000004410668784</v>
      </c>
      <c r="BC868" s="20">
        <f t="shared" si="8663"/>
        <v>0.0000003150850403</v>
      </c>
      <c r="BD868" s="20">
        <f t="shared" si="8663"/>
        <v>0.0000003160322213</v>
      </c>
      <c r="BE868" s="20"/>
      <c r="BF868" s="20">
        <f t="shared" ref="BF868:BI868" si="8664">$AE868*AF868</f>
        <v>0.00000008259333611</v>
      </c>
      <c r="BG868" s="20">
        <f t="shared" si="8664"/>
        <v>0.00000008800892713</v>
      </c>
      <c r="BH868" s="20">
        <f t="shared" si="8664"/>
        <v>0.000000628709561</v>
      </c>
      <c r="BI868" s="20">
        <f t="shared" si="8664"/>
        <v>0.0000006305995325</v>
      </c>
      <c r="BJ868" s="20"/>
      <c r="BK868" s="20">
        <f t="shared" ref="BK868:BM868" si="8665">$AF868*AG868</f>
        <v>0.0000002030691201</v>
      </c>
      <c r="BL868" s="20">
        <f t="shared" si="8665"/>
        <v>0.000001450665308</v>
      </c>
      <c r="BM868" s="20">
        <f t="shared" si="8665"/>
        <v>0.00000145502617</v>
      </c>
      <c r="BN868" s="20"/>
      <c r="BO868" s="20">
        <f t="shared" ref="BO868:BP868" si="8666">$AG868*AH868</f>
        <v>0.000001545784483</v>
      </c>
      <c r="BP868" s="20">
        <f t="shared" si="8666"/>
        <v>0.000001550431284</v>
      </c>
      <c r="BQ868" s="20"/>
      <c r="BR868" s="20">
        <f t="shared" si="27"/>
        <v>0.00001107581928</v>
      </c>
      <c r="BS868" s="20"/>
      <c r="BT868" s="20"/>
      <c r="BU868" s="20"/>
      <c r="BV868" s="20"/>
      <c r="BW868" s="20"/>
      <c r="BX868" s="20"/>
      <c r="BY868" s="20"/>
      <c r="BZ868" s="20"/>
      <c r="CA868" s="20"/>
      <c r="CB868" s="20"/>
      <c r="CC868" s="20"/>
      <c r="CD868" s="20"/>
      <c r="CE868" s="20"/>
      <c r="CF868" s="20"/>
      <c r="CG868" s="20"/>
      <c r="CH868" s="20"/>
      <c r="CI868" s="20"/>
      <c r="CJ868" s="20"/>
      <c r="CK868" s="20"/>
      <c r="CL868" s="20"/>
      <c r="CM868" s="20"/>
      <c r="CN868" s="20"/>
      <c r="CO868" s="20"/>
      <c r="CP868" s="20"/>
      <c r="CQ868" s="20"/>
      <c r="CR868" s="20"/>
      <c r="CS868" s="20"/>
      <c r="CT868" s="20"/>
      <c r="CU868" s="20"/>
      <c r="CV868" s="20"/>
      <c r="CW868" s="20"/>
      <c r="CX868" s="20"/>
      <c r="CY868" s="20"/>
      <c r="CZ868" s="20"/>
      <c r="DA868" s="20"/>
      <c r="DB868" s="20"/>
      <c r="DC868" s="20"/>
      <c r="DD868" s="20"/>
      <c r="DE868" s="20"/>
    </row>
    <row r="869" ht="15.75" customHeight="1">
      <c r="A869" s="86">
        <v>45407.0</v>
      </c>
      <c r="B869" s="490">
        <v>0.054000000000000006</v>
      </c>
      <c r="C869" s="490">
        <v>0.054900000000000004</v>
      </c>
      <c r="D869" s="490">
        <v>0.057699999999999994</v>
      </c>
      <c r="E869" s="20">
        <v>0.03872</v>
      </c>
      <c r="F869" s="20">
        <v>0.0406</v>
      </c>
      <c r="G869" s="20">
        <v>0.012190000000000001</v>
      </c>
      <c r="H869" s="20">
        <v>0.01794</v>
      </c>
      <c r="I869" s="20" t="s">
        <v>185</v>
      </c>
      <c r="J869" s="20"/>
      <c r="K869" s="86">
        <v>45407.0</v>
      </c>
      <c r="L869" s="89">
        <v>0.9321</v>
      </c>
      <c r="M869" s="89">
        <v>155.66</v>
      </c>
      <c r="N869" s="20"/>
      <c r="O869" s="20"/>
      <c r="P869" s="20"/>
      <c r="Q869" s="20"/>
      <c r="R869" s="20"/>
      <c r="S869" s="86">
        <v>45407.0</v>
      </c>
      <c r="T869" s="20">
        <f t="shared" ref="T869:V869" si="8667">(1+B869)*1</f>
        <v>1.054</v>
      </c>
      <c r="U869" s="20">
        <f t="shared" si="8667"/>
        <v>1.0549</v>
      </c>
      <c r="V869" s="20">
        <f t="shared" si="8667"/>
        <v>1.0577</v>
      </c>
      <c r="W869" s="91">
        <f t="shared" ref="W869:X869" si="8668">(1+E869)*$L869</f>
        <v>0.968190912</v>
      </c>
      <c r="X869" s="91">
        <f t="shared" si="8668"/>
        <v>0.96994326</v>
      </c>
      <c r="Y869" s="91">
        <f t="shared" ref="Y869:Z869" si="8669">(1+G869)*$M869</f>
        <v>157.5574954</v>
      </c>
      <c r="Z869" s="91">
        <f t="shared" si="8669"/>
        <v>158.4525404</v>
      </c>
      <c r="AA869" s="20"/>
      <c r="AB869" s="86">
        <v>45407.0</v>
      </c>
      <c r="AC869" s="92">
        <f t="shared" ref="AC869:AI869" si="8670">LN(T869/T868)</f>
        <v>0.0001897713261</v>
      </c>
      <c r="AD869" s="92">
        <f t="shared" si="8670"/>
        <v>0.0001896094052</v>
      </c>
      <c r="AE869" s="92">
        <f t="shared" si="8670"/>
        <v>0.0004728356039</v>
      </c>
      <c r="AF869" s="92">
        <f t="shared" si="8670"/>
        <v>-0.002565118075</v>
      </c>
      <c r="AG869" s="92">
        <f t="shared" si="8670"/>
        <v>-0.002632998238</v>
      </c>
      <c r="AH869" s="92">
        <f t="shared" si="8670"/>
        <v>0.00180071085</v>
      </c>
      <c r="AI869" s="92">
        <f t="shared" si="8670"/>
        <v>0.001811258796</v>
      </c>
      <c r="AJ869" s="20"/>
      <c r="AK869" s="20">
        <f t="shared" ref="AK869:AQ869" si="8671">AC869*AC869</f>
        <v>0.00000003601315622</v>
      </c>
      <c r="AL869" s="20">
        <f t="shared" si="8671"/>
        <v>0.00000003595172654</v>
      </c>
      <c r="AM869" s="20">
        <f t="shared" si="8671"/>
        <v>0.0000002235735083</v>
      </c>
      <c r="AN869" s="20">
        <f t="shared" si="8671"/>
        <v>0.000006579830739</v>
      </c>
      <c r="AO869" s="20">
        <f t="shared" si="8671"/>
        <v>0.00000693267972</v>
      </c>
      <c r="AP869" s="20">
        <f t="shared" si="8671"/>
        <v>0.000003242559567</v>
      </c>
      <c r="AQ869" s="20">
        <f t="shared" si="8671"/>
        <v>0.000003280658424</v>
      </c>
      <c r="AR869" s="20"/>
      <c r="AS869" s="20">
        <f t="shared" ref="AS869:AX869" si="8672">$AC869*AD869</f>
        <v>0.00000003598242827</v>
      </c>
      <c r="AT869" s="20">
        <f t="shared" si="8672"/>
        <v>0.00000008973063958</v>
      </c>
      <c r="AU869" s="20">
        <f t="shared" si="8672"/>
        <v>-0.0000004867858588</v>
      </c>
      <c r="AV869" s="20">
        <f t="shared" si="8672"/>
        <v>-0.0000004996675672</v>
      </c>
      <c r="AW869" s="20">
        <f t="shared" si="8672"/>
        <v>0.000000341723286</v>
      </c>
      <c r="AX869" s="20">
        <f t="shared" si="8672"/>
        <v>0.0000003437249836</v>
      </c>
      <c r="AY869" s="20"/>
      <c r="AZ869" s="20">
        <f t="shared" ref="AZ869:BD869" si="8673">$AD869*AE869</f>
        <v>0.00000008965407761</v>
      </c>
      <c r="BA869" s="20">
        <f t="shared" si="8673"/>
        <v>-0.0000004863705125</v>
      </c>
      <c r="BB869" s="20">
        <f t="shared" si="8673"/>
        <v>-0.0000004992412297</v>
      </c>
      <c r="BC869" s="20">
        <f t="shared" si="8673"/>
        <v>0.0000003414317133</v>
      </c>
      <c r="BD869" s="20">
        <f t="shared" si="8673"/>
        <v>0.0000003434317029</v>
      </c>
      <c r="BE869" s="20"/>
      <c r="BF869" s="20">
        <f t="shared" ref="BF869:BI869" si="8674">$AE869*AF869</f>
        <v>-0.000001212879154</v>
      </c>
      <c r="BG869" s="20">
        <f t="shared" si="8674"/>
        <v>-0.000001244975312</v>
      </c>
      <c r="BH869" s="20">
        <f t="shared" si="8674"/>
        <v>0.0000008514402023</v>
      </c>
      <c r="BI869" s="20">
        <f t="shared" si="8674"/>
        <v>0.0000008564276464</v>
      </c>
      <c r="BJ869" s="20"/>
      <c r="BK869" s="20">
        <f t="shared" ref="BK869:BM869" si="8675">$AF869*AG869</f>
        <v>0.000006753951371</v>
      </c>
      <c r="BL869" s="20">
        <f t="shared" si="8675"/>
        <v>-0.00000461903595</v>
      </c>
      <c r="BM869" s="20">
        <f t="shared" si="8675"/>
        <v>-0.000004646092675</v>
      </c>
      <c r="BN869" s="20"/>
      <c r="BO869" s="20">
        <f t="shared" ref="BO869:BP869" si="8676">$AG869*AH869</f>
        <v>-0.000004741268496</v>
      </c>
      <c r="BP869" s="20">
        <f t="shared" si="8676"/>
        <v>-0.000004769041217</v>
      </c>
      <c r="BQ869" s="20"/>
      <c r="BR869" s="20">
        <f t="shared" si="27"/>
        <v>0.000003261553366</v>
      </c>
      <c r="BS869" s="20"/>
      <c r="BT869" s="20"/>
      <c r="BU869" s="20"/>
      <c r="BV869" s="20"/>
      <c r="BW869" s="20"/>
      <c r="BX869" s="20"/>
      <c r="BY869" s="20"/>
      <c r="BZ869" s="20"/>
      <c r="CA869" s="20"/>
      <c r="CB869" s="20"/>
      <c r="CC869" s="20"/>
      <c r="CD869" s="20"/>
      <c r="CE869" s="20"/>
      <c r="CF869" s="20"/>
      <c r="CG869" s="20"/>
      <c r="CH869" s="20"/>
      <c r="CI869" s="20"/>
      <c r="CJ869" s="20"/>
      <c r="CK869" s="20"/>
      <c r="CL869" s="20"/>
      <c r="CM869" s="20"/>
      <c r="CN869" s="20"/>
      <c r="CO869" s="20"/>
      <c r="CP869" s="20"/>
      <c r="CQ869" s="20"/>
      <c r="CR869" s="20"/>
      <c r="CS869" s="20"/>
      <c r="CT869" s="20"/>
      <c r="CU869" s="20"/>
      <c r="CV869" s="20"/>
      <c r="CW869" s="20"/>
      <c r="CX869" s="20"/>
      <c r="CY869" s="20"/>
      <c r="CZ869" s="20"/>
      <c r="DA869" s="20"/>
      <c r="DB869" s="20"/>
      <c r="DC869" s="20"/>
      <c r="DD869" s="20"/>
      <c r="DE869" s="20"/>
    </row>
    <row r="870" ht="15.75" customHeight="1">
      <c r="A870" s="86">
        <v>45408.0</v>
      </c>
      <c r="B870" s="490">
        <v>0.0547</v>
      </c>
      <c r="C870" s="490">
        <v>0.0553</v>
      </c>
      <c r="D870" s="490">
        <v>0.0582</v>
      </c>
      <c r="E870" s="20">
        <v>0.03916</v>
      </c>
      <c r="F870" s="20">
        <v>0.040839999999999994</v>
      </c>
      <c r="G870" s="20">
        <v>0.012230000000000001</v>
      </c>
      <c r="H870" s="20">
        <v>0.018009999999999998</v>
      </c>
      <c r="I870" s="20" t="s">
        <v>185</v>
      </c>
      <c r="J870" s="20"/>
      <c r="K870" s="86">
        <v>45408.0</v>
      </c>
      <c r="L870" s="89">
        <v>0.9354</v>
      </c>
      <c r="M870" s="89">
        <v>158.38</v>
      </c>
      <c r="N870" s="20"/>
      <c r="O870" s="20"/>
      <c r="P870" s="20"/>
      <c r="Q870" s="20"/>
      <c r="R870" s="20"/>
      <c r="S870" s="86">
        <v>45408.0</v>
      </c>
      <c r="T870" s="20">
        <f t="shared" ref="T870:V870" si="8677">(1+B870)*1</f>
        <v>1.0547</v>
      </c>
      <c r="U870" s="20">
        <f t="shared" si="8677"/>
        <v>1.0553</v>
      </c>
      <c r="V870" s="20">
        <f t="shared" si="8677"/>
        <v>1.0582</v>
      </c>
      <c r="W870" s="91">
        <f t="shared" ref="W870:X870" si="8678">(1+E870)*$L870</f>
        <v>0.972030264</v>
      </c>
      <c r="X870" s="91">
        <f t="shared" si="8678"/>
        <v>0.973601736</v>
      </c>
      <c r="Y870" s="91">
        <f t="shared" ref="Y870:Z870" si="8679">(1+G870)*$M870</f>
        <v>160.3169874</v>
      </c>
      <c r="Z870" s="91">
        <f t="shared" si="8679"/>
        <v>161.2324238</v>
      </c>
      <c r="AA870" s="20"/>
      <c r="AB870" s="86">
        <v>45408.0</v>
      </c>
      <c r="AC870" s="92">
        <f t="shared" ref="AC870:AI870" si="8680">LN(T870/T869)</f>
        <v>0.0006639161813</v>
      </c>
      <c r="AD870" s="92">
        <f t="shared" si="8680"/>
        <v>0.0003791109893</v>
      </c>
      <c r="AE870" s="92">
        <f t="shared" si="8680"/>
        <v>0.000472612136</v>
      </c>
      <c r="AF870" s="92">
        <f t="shared" si="8680"/>
        <v>0.003957648807</v>
      </c>
      <c r="AG870" s="92">
        <f t="shared" si="8680"/>
        <v>0.003764749804</v>
      </c>
      <c r="AH870" s="92">
        <f t="shared" si="8680"/>
        <v>0.01736258474</v>
      </c>
      <c r="AI870" s="92">
        <f t="shared" si="8680"/>
        <v>0.01739183122</v>
      </c>
      <c r="AJ870" s="20"/>
      <c r="AK870" s="20">
        <f t="shared" ref="AK870:AQ870" si="8681">AC870*AC870</f>
        <v>0.0000004407846957</v>
      </c>
      <c r="AL870" s="20">
        <f t="shared" si="8681"/>
        <v>0.0000001437251422</v>
      </c>
      <c r="AM870" s="20">
        <f t="shared" si="8681"/>
        <v>0.0000002233622311</v>
      </c>
      <c r="AN870" s="20">
        <f t="shared" si="8681"/>
        <v>0.00001566298408</v>
      </c>
      <c r="AO870" s="20">
        <f t="shared" si="8681"/>
        <v>0.00001417334108</v>
      </c>
      <c r="AP870" s="20">
        <f t="shared" si="8681"/>
        <v>0.0003014593489</v>
      </c>
      <c r="AQ870" s="20">
        <f t="shared" si="8681"/>
        <v>0.0003024757931</v>
      </c>
      <c r="AR870" s="20"/>
      <c r="AS870" s="20">
        <f t="shared" ref="AS870:AX870" si="8682">$AC870*AD870</f>
        <v>0.0000002516979203</v>
      </c>
      <c r="AT870" s="20">
        <f t="shared" si="8682"/>
        <v>0.0000003137748446</v>
      </c>
      <c r="AU870" s="20">
        <f t="shared" si="8682"/>
        <v>0.000002627547083</v>
      </c>
      <c r="AV870" s="20">
        <f t="shared" si="8682"/>
        <v>0.000002499478313</v>
      </c>
      <c r="AW870" s="20">
        <f t="shared" si="8682"/>
        <v>0.00001152730096</v>
      </c>
      <c r="AX870" s="20">
        <f t="shared" si="8682"/>
        <v>0.00001154671817</v>
      </c>
      <c r="AY870" s="20"/>
      <c r="AZ870" s="20">
        <f t="shared" ref="AZ870:BD870" si="8683">$AD870*AE870</f>
        <v>0.0000001791724544</v>
      </c>
      <c r="BA870" s="20">
        <f t="shared" si="8683"/>
        <v>0.000001500388154</v>
      </c>
      <c r="BB870" s="20">
        <f t="shared" si="8683"/>
        <v>0.000001427258022</v>
      </c>
      <c r="BC870" s="20">
        <f t="shared" si="8683"/>
        <v>0.000006582346678</v>
      </c>
      <c r="BD870" s="20">
        <f t="shared" si="8683"/>
        <v>0.000006593434339</v>
      </c>
      <c r="BE870" s="20"/>
      <c r="BF870" s="20">
        <f t="shared" ref="BF870:BI870" si="8684">$AE870*AF870</f>
        <v>0.000001870432856</v>
      </c>
      <c r="BG870" s="20">
        <f t="shared" si="8684"/>
        <v>0.000001779266446</v>
      </c>
      <c r="BH870" s="20">
        <f t="shared" si="8684"/>
        <v>0.000008205768262</v>
      </c>
      <c r="BI870" s="20">
        <f t="shared" si="8684"/>
        <v>0.000008219590502</v>
      </c>
      <c r="BJ870" s="20"/>
      <c r="BK870" s="20">
        <f t="shared" ref="BK870:BM870" si="8685">$AF870*AG870</f>
        <v>0.00001489955757</v>
      </c>
      <c r="BL870" s="20">
        <f t="shared" si="8685"/>
        <v>0.00006871501279</v>
      </c>
      <c r="BM870" s="20">
        <f t="shared" si="8685"/>
        <v>0.00006883076008</v>
      </c>
      <c r="BN870" s="20"/>
      <c r="BO870" s="20">
        <f t="shared" ref="BO870:BP870" si="8686">$AG870*AH870</f>
        <v>0.0000653657875</v>
      </c>
      <c r="BP870" s="20">
        <f t="shared" si="8686"/>
        <v>0.00006547589317</v>
      </c>
      <c r="BQ870" s="20"/>
      <c r="BR870" s="20">
        <f t="shared" si="27"/>
        <v>0.0003019671434</v>
      </c>
      <c r="BS870" s="20"/>
      <c r="BT870" s="20"/>
      <c r="BU870" s="20"/>
      <c r="BV870" s="20"/>
      <c r="BW870" s="20"/>
      <c r="BX870" s="20"/>
      <c r="BY870" s="20"/>
      <c r="BZ870" s="20"/>
      <c r="CA870" s="20"/>
      <c r="CB870" s="20"/>
      <c r="CC870" s="20"/>
      <c r="CD870" s="20"/>
      <c r="CE870" s="20"/>
      <c r="CF870" s="20"/>
      <c r="CG870" s="20"/>
      <c r="CH870" s="20"/>
      <c r="CI870" s="20"/>
      <c r="CJ870" s="20"/>
      <c r="CK870" s="20"/>
      <c r="CL870" s="20"/>
      <c r="CM870" s="20"/>
      <c r="CN870" s="20"/>
      <c r="CO870" s="20"/>
      <c r="CP870" s="20"/>
      <c r="CQ870" s="20"/>
      <c r="CR870" s="20"/>
      <c r="CS870" s="20"/>
      <c r="CT870" s="20"/>
      <c r="CU870" s="20"/>
      <c r="CV870" s="20"/>
      <c r="CW870" s="20"/>
      <c r="CX870" s="20"/>
      <c r="CY870" s="20"/>
      <c r="CZ870" s="20"/>
      <c r="DA870" s="20"/>
      <c r="DB870" s="20"/>
      <c r="DC870" s="20"/>
      <c r="DD870" s="20"/>
      <c r="DE870" s="20"/>
    </row>
    <row r="871" ht="15.75" customHeight="1">
      <c r="A871" s="86">
        <v>45411.0</v>
      </c>
      <c r="B871" s="490">
        <v>0.054400000000000004</v>
      </c>
      <c r="C871" s="490">
        <v>0.0548</v>
      </c>
      <c r="D871" s="490">
        <v>0.057699999999999994</v>
      </c>
      <c r="E871" s="20">
        <v>0.03883</v>
      </c>
      <c r="F871" s="20">
        <v>0.040519999999999994</v>
      </c>
      <c r="G871" s="20">
        <v>0.012230000000000001</v>
      </c>
      <c r="H871" s="20">
        <v>0.018009999999999998</v>
      </c>
      <c r="I871" s="20" t="s">
        <v>185</v>
      </c>
      <c r="J871" s="20"/>
      <c r="K871" s="86">
        <v>45411.0</v>
      </c>
      <c r="L871" s="89">
        <v>0.9328</v>
      </c>
      <c r="M871" s="89">
        <v>156.38</v>
      </c>
      <c r="N871" s="20"/>
      <c r="O871" s="20"/>
      <c r="P871" s="20"/>
      <c r="Q871" s="20"/>
      <c r="R871" s="20"/>
      <c r="S871" s="86">
        <v>45411.0</v>
      </c>
      <c r="T871" s="20">
        <f t="shared" ref="T871:V871" si="8687">(1+B871)*1</f>
        <v>1.0544</v>
      </c>
      <c r="U871" s="20">
        <f t="shared" si="8687"/>
        <v>1.0548</v>
      </c>
      <c r="V871" s="20">
        <f t="shared" si="8687"/>
        <v>1.0577</v>
      </c>
      <c r="W871" s="91">
        <f t="shared" ref="W871:X871" si="8688">(1+E871)*$L871</f>
        <v>0.969020624</v>
      </c>
      <c r="X871" s="91">
        <f t="shared" si="8688"/>
        <v>0.970597056</v>
      </c>
      <c r="Y871" s="91">
        <f t="shared" ref="Y871:Z871" si="8689">(1+G871)*$M871</f>
        <v>158.2925274</v>
      </c>
      <c r="Z871" s="91">
        <f t="shared" si="8689"/>
        <v>159.1964038</v>
      </c>
      <c r="AA871" s="20"/>
      <c r="AB871" s="86">
        <v>45411.0</v>
      </c>
      <c r="AC871" s="92">
        <f t="shared" ref="AC871:AI871" si="8690">LN(T871/T870)</f>
        <v>-0.0002844815343</v>
      </c>
      <c r="AD871" s="92">
        <f t="shared" si="8690"/>
        <v>-0.0004739111979</v>
      </c>
      <c r="AE871" s="92">
        <f t="shared" si="8690"/>
        <v>-0.000472612136</v>
      </c>
      <c r="AF871" s="92">
        <f t="shared" si="8690"/>
        <v>-0.003101044316</v>
      </c>
      <c r="AG871" s="92">
        <f t="shared" si="8690"/>
        <v>-0.003090920954</v>
      </c>
      <c r="AH871" s="92">
        <f t="shared" si="8690"/>
        <v>-0.01270826609</v>
      </c>
      <c r="AI871" s="92">
        <f t="shared" si="8690"/>
        <v>-0.01270826609</v>
      </c>
      <c r="AJ871" s="20"/>
      <c r="AK871" s="20">
        <f t="shared" ref="AK871:AQ871" si="8691">AC871*AC871</f>
        <v>0.00000008092974337</v>
      </c>
      <c r="AL871" s="20">
        <f t="shared" si="8691"/>
        <v>0.0000002245918235</v>
      </c>
      <c r="AM871" s="20">
        <f t="shared" si="8691"/>
        <v>0.0000002233622311</v>
      </c>
      <c r="AN871" s="20">
        <f t="shared" si="8691"/>
        <v>0.000009616475851</v>
      </c>
      <c r="AO871" s="20">
        <f t="shared" si="8691"/>
        <v>0.000009553792342</v>
      </c>
      <c r="AP871" s="20">
        <f t="shared" si="8691"/>
        <v>0.0001615000269</v>
      </c>
      <c r="AQ871" s="20">
        <f t="shared" si="8691"/>
        <v>0.0001615000269</v>
      </c>
      <c r="AR871" s="20"/>
      <c r="AS871" s="20">
        <f t="shared" ref="AS871:AX871" si="8692">$AC871*AD871</f>
        <v>0.0000001348189847</v>
      </c>
      <c r="AT871" s="20">
        <f t="shared" si="8692"/>
        <v>0.0000001344494256</v>
      </c>
      <c r="AU871" s="20">
        <f t="shared" si="8692"/>
        <v>0.0000008821898451</v>
      </c>
      <c r="AV871" s="20">
        <f t="shared" si="8692"/>
        <v>0.0000008793099354</v>
      </c>
      <c r="AW871" s="20">
        <f t="shared" si="8692"/>
        <v>0.000003615267035</v>
      </c>
      <c r="AX871" s="20">
        <f t="shared" si="8692"/>
        <v>0.000003615267035</v>
      </c>
      <c r="AY871" s="20"/>
      <c r="AZ871" s="20">
        <f t="shared" ref="AZ871:BD871" si="8693">$AD871*AE871</f>
        <v>0.0000002239761835</v>
      </c>
      <c r="BA871" s="20">
        <f t="shared" si="8693"/>
        <v>0.000001469619627</v>
      </c>
      <c r="BB871" s="20">
        <f t="shared" si="8693"/>
        <v>0.000001464822052</v>
      </c>
      <c r="BC871" s="20">
        <f t="shared" si="8693"/>
        <v>0.000006022589604</v>
      </c>
      <c r="BD871" s="20">
        <f t="shared" si="8693"/>
        <v>0.000006022589604</v>
      </c>
      <c r="BE871" s="20"/>
      <c r="BF871" s="20">
        <f t="shared" ref="BF871:BI871" si="8694">$AE871*AF871</f>
        <v>0.000001465591178</v>
      </c>
      <c r="BG871" s="20">
        <f t="shared" si="8694"/>
        <v>0.000001460806754</v>
      </c>
      <c r="BH871" s="20">
        <f t="shared" si="8694"/>
        <v>0.00000600608078</v>
      </c>
      <c r="BI871" s="20">
        <f t="shared" si="8694"/>
        <v>0.00000600608078</v>
      </c>
      <c r="BJ871" s="20"/>
      <c r="BK871" s="20">
        <f t="shared" ref="BK871:BM871" si="8695">$AF871*AG871</f>
        <v>0.000009585082855</v>
      </c>
      <c r="BL871" s="20">
        <f t="shared" si="8695"/>
        <v>0.00003940889631</v>
      </c>
      <c r="BM871" s="20">
        <f t="shared" si="8695"/>
        <v>0.00003940889631</v>
      </c>
      <c r="BN871" s="20"/>
      <c r="BO871" s="20">
        <f t="shared" ref="BO871:BP871" si="8696">$AG871*AH871</f>
        <v>0.00003928024593</v>
      </c>
      <c r="BP871" s="20">
        <f t="shared" si="8696"/>
        <v>0.00003928024593</v>
      </c>
      <c r="BQ871" s="20"/>
      <c r="BR871" s="20">
        <f t="shared" si="27"/>
        <v>0.0001615000269</v>
      </c>
      <c r="BS871" s="20"/>
      <c r="BT871" s="20"/>
      <c r="BU871" s="20"/>
      <c r="BV871" s="20"/>
      <c r="BW871" s="20"/>
      <c r="BX871" s="20"/>
      <c r="BY871" s="20"/>
      <c r="BZ871" s="20"/>
      <c r="CA871" s="20"/>
      <c r="CB871" s="20"/>
      <c r="CC871" s="20"/>
      <c r="CD871" s="20"/>
      <c r="CE871" s="20"/>
      <c r="CF871" s="20"/>
      <c r="CG871" s="20"/>
      <c r="CH871" s="20"/>
      <c r="CI871" s="20"/>
      <c r="CJ871" s="20"/>
      <c r="CK871" s="20"/>
      <c r="CL871" s="20"/>
      <c r="CM871" s="20"/>
      <c r="CN871" s="20"/>
      <c r="CO871" s="20"/>
      <c r="CP871" s="20"/>
      <c r="CQ871" s="20"/>
      <c r="CR871" s="20"/>
      <c r="CS871" s="20"/>
      <c r="CT871" s="20"/>
      <c r="CU871" s="20"/>
      <c r="CV871" s="20"/>
      <c r="CW871" s="20"/>
      <c r="CX871" s="20"/>
      <c r="CY871" s="20"/>
      <c r="CZ871" s="20"/>
      <c r="DA871" s="20"/>
      <c r="DB871" s="20"/>
      <c r="DC871" s="20"/>
      <c r="DD871" s="20"/>
      <c r="DE871" s="20"/>
    </row>
    <row r="872" ht="15.75" customHeight="1">
      <c r="A872" s="86">
        <v>45412.0</v>
      </c>
      <c r="B872" s="490">
        <v>0.0542</v>
      </c>
      <c r="C872" s="490">
        <v>0.0546</v>
      </c>
      <c r="D872" s="490">
        <v>0.0575</v>
      </c>
      <c r="E872" s="20">
        <v>0.03896</v>
      </c>
      <c r="F872" s="20">
        <v>0.04057</v>
      </c>
      <c r="G872" s="20">
        <v>0.012110000000000001</v>
      </c>
      <c r="H872" s="20">
        <v>0.017689999999999997</v>
      </c>
      <c r="I872" s="20" t="s">
        <v>185</v>
      </c>
      <c r="J872" s="20"/>
      <c r="K872" s="86">
        <v>45412.0</v>
      </c>
      <c r="L872" s="89">
        <v>0.9377</v>
      </c>
      <c r="M872" s="89">
        <v>157.83</v>
      </c>
      <c r="N872" s="20"/>
      <c r="O872" s="20"/>
      <c r="P872" s="20"/>
      <c r="Q872" s="20"/>
      <c r="R872" s="20"/>
      <c r="S872" s="86">
        <v>45412.0</v>
      </c>
      <c r="T872" s="20">
        <f t="shared" ref="T872:V872" si="8697">(1+B872)*1</f>
        <v>1.0542</v>
      </c>
      <c r="U872" s="20">
        <f t="shared" si="8697"/>
        <v>1.0546</v>
      </c>
      <c r="V872" s="20">
        <f t="shared" si="8697"/>
        <v>1.0575</v>
      </c>
      <c r="W872" s="91">
        <f t="shared" ref="W872:X872" si="8698">(1+E872)*$L872</f>
        <v>0.974232792</v>
      </c>
      <c r="X872" s="91">
        <f t="shared" si="8698"/>
        <v>0.975742489</v>
      </c>
      <c r="Y872" s="91">
        <f t="shared" ref="Y872:Z872" si="8699">(1+G872)*$M872</f>
        <v>159.7413213</v>
      </c>
      <c r="Z872" s="91">
        <f t="shared" si="8699"/>
        <v>160.6220127</v>
      </c>
      <c r="AA872" s="20"/>
      <c r="AB872" s="86">
        <v>45412.0</v>
      </c>
      <c r="AC872" s="92">
        <f t="shared" ref="AC872:AI872" si="8700">LN(T872/T871)</f>
        <v>-0.0001896993271</v>
      </c>
      <c r="AD872" s="92">
        <f t="shared" si="8700"/>
        <v>-0.0001896273828</v>
      </c>
      <c r="AE872" s="92">
        <f t="shared" si="8700"/>
        <v>-0.0001891074136</v>
      </c>
      <c r="AF872" s="92">
        <f t="shared" si="8700"/>
        <v>0.005364385783</v>
      </c>
      <c r="AG872" s="92">
        <f t="shared" si="8700"/>
        <v>0.005287304571</v>
      </c>
      <c r="AH872" s="92">
        <f t="shared" si="8700"/>
        <v>0.009111004555</v>
      </c>
      <c r="AI872" s="92">
        <f t="shared" si="8700"/>
        <v>0.008915173541</v>
      </c>
      <c r="AJ872" s="20"/>
      <c r="AK872" s="20">
        <f t="shared" ref="AK872:AQ872" si="8701">AC872*AC872</f>
        <v>0.00000003598583472</v>
      </c>
      <c r="AL872" s="20">
        <f t="shared" si="8701"/>
        <v>0.00000003595854429</v>
      </c>
      <c r="AM872" s="20">
        <f t="shared" si="8701"/>
        <v>0.00000003576161387</v>
      </c>
      <c r="AN872" s="20">
        <f t="shared" si="8701"/>
        <v>0.00002877663483</v>
      </c>
      <c r="AO872" s="20">
        <f t="shared" si="8701"/>
        <v>0.00002795558963</v>
      </c>
      <c r="AP872" s="20">
        <f t="shared" si="8701"/>
        <v>0.000083010404</v>
      </c>
      <c r="AQ872" s="20">
        <f t="shared" si="8701"/>
        <v>0.00007948031926</v>
      </c>
      <c r="AR872" s="20"/>
      <c r="AS872" s="20">
        <f t="shared" ref="AS872:AX872" si="8702">$AC872*AD872</f>
        <v>0.00000003597218692</v>
      </c>
      <c r="AT872" s="20">
        <f t="shared" si="8702"/>
        <v>0.00000003587354911</v>
      </c>
      <c r="AU872" s="20">
        <f t="shared" si="8702"/>
        <v>-0.000001017620374</v>
      </c>
      <c r="AV872" s="20">
        <f t="shared" si="8702"/>
        <v>-0.00000100299812</v>
      </c>
      <c r="AW872" s="20">
        <f t="shared" si="8702"/>
        <v>-0.000001728351434</v>
      </c>
      <c r="AX872" s="20">
        <f t="shared" si="8702"/>
        <v>-0.000001691202422</v>
      </c>
      <c r="AY872" s="20"/>
      <c r="AZ872" s="20">
        <f t="shared" ref="AZ872:BD872" si="8703">$AD872*AE872</f>
        <v>0.0000000358599439</v>
      </c>
      <c r="BA872" s="20">
        <f t="shared" si="8703"/>
        <v>-0.000001017234436</v>
      </c>
      <c r="BB872" s="20">
        <f t="shared" si="8703"/>
        <v>-0.000001002617728</v>
      </c>
      <c r="BC872" s="20">
        <f t="shared" si="8703"/>
        <v>-0.000001727695948</v>
      </c>
      <c r="BD872" s="20">
        <f t="shared" si="8703"/>
        <v>-0.000001690561025</v>
      </c>
      <c r="BE872" s="20"/>
      <c r="BF872" s="20">
        <f t="shared" ref="BF872:BI872" si="8704">$AE872*AF872</f>
        <v>-0.000001014445121</v>
      </c>
      <c r="BG872" s="20">
        <f t="shared" si="8704"/>
        <v>-0.0000009998684923</v>
      </c>
      <c r="BH872" s="20">
        <f t="shared" si="8704"/>
        <v>-0.000001722958506</v>
      </c>
      <c r="BI872" s="20">
        <f t="shared" si="8704"/>
        <v>-0.00000168592541</v>
      </c>
      <c r="BJ872" s="20"/>
      <c r="BK872" s="20">
        <f t="shared" ref="BK872:BM872" si="8705">$AF872*AG872</f>
        <v>0.00002836314148</v>
      </c>
      <c r="BL872" s="20">
        <f t="shared" si="8705"/>
        <v>0.00004887494331</v>
      </c>
      <c r="BM872" s="20">
        <f t="shared" si="8705"/>
        <v>0.0000478244302</v>
      </c>
      <c r="BN872" s="20"/>
      <c r="BO872" s="20">
        <f t="shared" ref="BO872:BP872" si="8706">$AG872*AH872</f>
        <v>0.00004817265603</v>
      </c>
      <c r="BP872" s="20">
        <f t="shared" si="8706"/>
        <v>0.00004713723782</v>
      </c>
      <c r="BQ872" s="20"/>
      <c r="BR872" s="20">
        <f t="shared" si="27"/>
        <v>0.00008122618674</v>
      </c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  <c r="CR872" s="20"/>
      <c r="CS872" s="20"/>
      <c r="CT872" s="20"/>
      <c r="CU872" s="20"/>
      <c r="CV872" s="20"/>
      <c r="CW872" s="20"/>
      <c r="CX872" s="20"/>
      <c r="CY872" s="20"/>
      <c r="CZ872" s="20"/>
      <c r="DA872" s="20"/>
      <c r="DB872" s="20"/>
      <c r="DC872" s="20"/>
      <c r="DD872" s="20"/>
      <c r="DE872" s="20"/>
    </row>
    <row r="873" ht="15.75" customHeight="1">
      <c r="A873" s="86">
        <v>45413.0</v>
      </c>
      <c r="B873" s="490">
        <v>0.0546</v>
      </c>
      <c r="C873" s="490">
        <v>0.0548</v>
      </c>
      <c r="D873" s="490">
        <v>0.057800000000000004</v>
      </c>
      <c r="E873" s="20">
        <v>0.03896</v>
      </c>
      <c r="F873" s="20">
        <v>0.04057</v>
      </c>
      <c r="G873" s="20">
        <v>0.01205</v>
      </c>
      <c r="H873" s="20">
        <v>0.01771</v>
      </c>
      <c r="I873" s="20" t="s">
        <v>185</v>
      </c>
      <c r="J873" s="20"/>
      <c r="K873" s="86">
        <v>45413.0</v>
      </c>
      <c r="L873" s="89">
        <v>0.9339</v>
      </c>
      <c r="M873" s="89">
        <v>154.63</v>
      </c>
      <c r="N873" s="20"/>
      <c r="O873" s="20"/>
      <c r="P873" s="20"/>
      <c r="Q873" s="20"/>
      <c r="R873" s="20"/>
      <c r="S873" s="86">
        <v>45413.0</v>
      </c>
      <c r="T873" s="20">
        <f t="shared" ref="T873:V873" si="8707">(1+B873)*1</f>
        <v>1.0546</v>
      </c>
      <c r="U873" s="20">
        <f t="shared" si="8707"/>
        <v>1.0548</v>
      </c>
      <c r="V873" s="20">
        <f t="shared" si="8707"/>
        <v>1.0578</v>
      </c>
      <c r="W873" s="91">
        <f t="shared" ref="W873:X873" si="8708">(1+E873)*$L873</f>
        <v>0.970284744</v>
      </c>
      <c r="X873" s="91">
        <f t="shared" si="8708"/>
        <v>0.971788323</v>
      </c>
      <c r="Y873" s="91">
        <f t="shared" ref="Y873:Z873" si="8709">(1+G873)*$M873</f>
        <v>156.4932915</v>
      </c>
      <c r="Z873" s="91">
        <f t="shared" si="8709"/>
        <v>157.3684973</v>
      </c>
      <c r="AA873" s="20"/>
      <c r="AB873" s="86">
        <v>45413.0</v>
      </c>
      <c r="AC873" s="92">
        <f t="shared" ref="AC873:AI873" si="8710">LN(T873/T872)</f>
        <v>0.0003793626753</v>
      </c>
      <c r="AD873" s="92">
        <f t="shared" si="8710"/>
        <v>0.0001896273828</v>
      </c>
      <c r="AE873" s="92">
        <f t="shared" si="8710"/>
        <v>0.0002836477114</v>
      </c>
      <c r="AF873" s="92">
        <f t="shared" si="8710"/>
        <v>-0.00406070231</v>
      </c>
      <c r="AG873" s="92">
        <f t="shared" si="8710"/>
        <v>-0.00406070231</v>
      </c>
      <c r="AH873" s="92">
        <f t="shared" si="8710"/>
        <v>-0.02054262177</v>
      </c>
      <c r="AI873" s="92">
        <f t="shared" si="8710"/>
        <v>-0.02046368577</v>
      </c>
      <c r="AJ873" s="20"/>
      <c r="AK873" s="20">
        <f t="shared" ref="AK873:AQ873" si="8711">AC873*AC873</f>
        <v>0.0000001439160394</v>
      </c>
      <c r="AL873" s="20">
        <f t="shared" si="8711"/>
        <v>0.00000003595854429</v>
      </c>
      <c r="AM873" s="20">
        <f t="shared" si="8711"/>
        <v>0.00000008045602421</v>
      </c>
      <c r="AN873" s="20">
        <f t="shared" si="8711"/>
        <v>0.00001648930325</v>
      </c>
      <c r="AO873" s="20">
        <f t="shared" si="8711"/>
        <v>0.00001648930325</v>
      </c>
      <c r="AP873" s="20">
        <f t="shared" si="8711"/>
        <v>0.0004219993094</v>
      </c>
      <c r="AQ873" s="20">
        <f t="shared" si="8711"/>
        <v>0.0004187624352</v>
      </c>
      <c r="AR873" s="20"/>
      <c r="AS873" s="20">
        <f t="shared" ref="AS873:AX873" si="8712">$AC873*AD873</f>
        <v>0.00000007193755123</v>
      </c>
      <c r="AT873" s="20">
        <f t="shared" si="8712"/>
        <v>0.0000001076053546</v>
      </c>
      <c r="AU873" s="20">
        <f t="shared" si="8712"/>
        <v>-0.000001540478892</v>
      </c>
      <c r="AV873" s="20">
        <f t="shared" si="8712"/>
        <v>-0.000001540478892</v>
      </c>
      <c r="AW873" s="20">
        <f t="shared" si="8712"/>
        <v>-0.000007793103953</v>
      </c>
      <c r="AX873" s="20">
        <f t="shared" si="8712"/>
        <v>-0.000007763158578</v>
      </c>
      <c r="AY873" s="20"/>
      <c r="AZ873" s="20">
        <f t="shared" ref="AZ873:BD873" si="8713">$AD873*AE873</f>
        <v>0.00000005378737315</v>
      </c>
      <c r="BA873" s="20">
        <f t="shared" si="8713"/>
        <v>-0.0000007700203512</v>
      </c>
      <c r="BB873" s="20">
        <f t="shared" si="8713"/>
        <v>-0.0000007700203512</v>
      </c>
      <c r="BC873" s="20">
        <f t="shared" si="8713"/>
        <v>-0.000003895443602</v>
      </c>
      <c r="BD873" s="20">
        <f t="shared" si="8713"/>
        <v>-0.000003880475174</v>
      </c>
      <c r="BE873" s="20"/>
      <c r="BF873" s="20">
        <f t="shared" ref="BF873:BI873" si="8714">$AE873*AF873</f>
        <v>-0.000001151808917</v>
      </c>
      <c r="BG873" s="20">
        <f t="shared" si="8714"/>
        <v>-0.000001151808917</v>
      </c>
      <c r="BH873" s="20">
        <f t="shared" si="8714"/>
        <v>-0.000005826867653</v>
      </c>
      <c r="BI873" s="20">
        <f t="shared" si="8714"/>
        <v>-0.000005804477635</v>
      </c>
      <c r="BJ873" s="20"/>
      <c r="BK873" s="20">
        <f t="shared" ref="BK873:BM873" si="8715">$AF873*AG873</f>
        <v>0.00001648930325</v>
      </c>
      <c r="BL873" s="20">
        <f t="shared" si="8715"/>
        <v>0.00008341747169</v>
      </c>
      <c r="BM873" s="20">
        <f t="shared" si="8715"/>
        <v>0.00008309693606</v>
      </c>
      <c r="BN873" s="20"/>
      <c r="BO873" s="20">
        <f t="shared" ref="BO873:BP873" si="8716">$AG873*AH873</f>
        <v>0.00008341747169</v>
      </c>
      <c r="BP873" s="20">
        <f t="shared" si="8716"/>
        <v>0.00008309693606</v>
      </c>
      <c r="BQ873" s="20"/>
      <c r="BR873" s="20">
        <f t="shared" si="27"/>
        <v>0.0004203777568</v>
      </c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  <c r="CR873" s="20"/>
      <c r="CS873" s="20"/>
      <c r="CT873" s="20"/>
      <c r="CU873" s="20"/>
      <c r="CV873" s="20"/>
      <c r="CW873" s="20"/>
      <c r="CX873" s="20"/>
      <c r="CY873" s="20"/>
      <c r="CZ873" s="20"/>
      <c r="DA873" s="20"/>
      <c r="DB873" s="20"/>
      <c r="DC873" s="20"/>
      <c r="DD873" s="20"/>
      <c r="DE873" s="20"/>
    </row>
    <row r="874" ht="15.75" customHeight="1">
      <c r="A874" s="86">
        <v>45414.0</v>
      </c>
      <c r="B874" s="490">
        <v>0.0542</v>
      </c>
      <c r="C874" s="490">
        <v>0.0546</v>
      </c>
      <c r="D874" s="490">
        <v>0.0574</v>
      </c>
      <c r="E874" s="20">
        <v>0.03889</v>
      </c>
      <c r="F874" s="20">
        <v>0.040490000000000005</v>
      </c>
      <c r="G874" s="20">
        <v>0.01242</v>
      </c>
      <c r="H874" s="20">
        <v>0.01776</v>
      </c>
      <c r="I874" s="20" t="s">
        <v>185</v>
      </c>
      <c r="J874" s="20"/>
      <c r="K874" s="86">
        <v>45414.0</v>
      </c>
      <c r="L874" s="89">
        <v>0.9325</v>
      </c>
      <c r="M874" s="89">
        <v>153.77</v>
      </c>
      <c r="N874" s="20"/>
      <c r="O874" s="20"/>
      <c r="P874" s="20"/>
      <c r="Q874" s="20"/>
      <c r="R874" s="20"/>
      <c r="S874" s="86">
        <v>45414.0</v>
      </c>
      <c r="T874" s="20">
        <f t="shared" ref="T874:V874" si="8717">(1+B874)*1</f>
        <v>1.0542</v>
      </c>
      <c r="U874" s="20">
        <f t="shared" si="8717"/>
        <v>1.0546</v>
      </c>
      <c r="V874" s="20">
        <f t="shared" si="8717"/>
        <v>1.0574</v>
      </c>
      <c r="W874" s="91">
        <f t="shared" ref="W874:X874" si="8718">(1+E874)*$L874</f>
        <v>0.968764925</v>
      </c>
      <c r="X874" s="91">
        <f t="shared" si="8718"/>
        <v>0.970256925</v>
      </c>
      <c r="Y874" s="91">
        <f t="shared" ref="Y874:Z874" si="8719">(1+G874)*$M874</f>
        <v>155.6798234</v>
      </c>
      <c r="Z874" s="91">
        <f t="shared" si="8719"/>
        <v>156.5009552</v>
      </c>
      <c r="AA874" s="20"/>
      <c r="AB874" s="86">
        <v>45414.0</v>
      </c>
      <c r="AC874" s="92">
        <f t="shared" ref="AC874:AI874" si="8720">LN(T874/T873)</f>
        <v>-0.0003793626753</v>
      </c>
      <c r="AD874" s="92">
        <f t="shared" si="8720"/>
        <v>-0.0001896273828</v>
      </c>
      <c r="AE874" s="92">
        <f t="shared" si="8720"/>
        <v>-0.0003782148305</v>
      </c>
      <c r="AF874" s="92">
        <f t="shared" si="8720"/>
        <v>-0.001567591935</v>
      </c>
      <c r="AG874" s="92">
        <f t="shared" si="8720"/>
        <v>-0.001577098493</v>
      </c>
      <c r="AH874" s="92">
        <f t="shared" si="8720"/>
        <v>-0.005211659188</v>
      </c>
      <c r="AI874" s="92">
        <f t="shared" si="8720"/>
        <v>-0.005528058257</v>
      </c>
      <c r="AJ874" s="20"/>
      <c r="AK874" s="20">
        <f t="shared" ref="AK874:AQ874" si="8721">AC874*AC874</f>
        <v>0.0000001439160394</v>
      </c>
      <c r="AL874" s="20">
        <f t="shared" si="8721"/>
        <v>0.00000003595854429</v>
      </c>
      <c r="AM874" s="20">
        <f t="shared" si="8721"/>
        <v>0.000000143046458</v>
      </c>
      <c r="AN874" s="20">
        <f t="shared" si="8721"/>
        <v>0.000002457344474</v>
      </c>
      <c r="AO874" s="20">
        <f t="shared" si="8721"/>
        <v>0.000002487239658</v>
      </c>
      <c r="AP874" s="20">
        <f t="shared" si="8721"/>
        <v>0.00002716139149</v>
      </c>
      <c r="AQ874" s="20">
        <f t="shared" si="8721"/>
        <v>0.0000305594281</v>
      </c>
      <c r="AR874" s="20"/>
      <c r="AS874" s="20">
        <f t="shared" ref="AS874:AX874" si="8722">$AC874*AD874</f>
        <v>0.00000007193755123</v>
      </c>
      <c r="AT874" s="20">
        <f t="shared" si="8722"/>
        <v>0.0000001434805899</v>
      </c>
      <c r="AU874" s="20">
        <f t="shared" si="8722"/>
        <v>0.0000005946858701</v>
      </c>
      <c r="AV874" s="20">
        <f t="shared" si="8722"/>
        <v>0.0000005982923036</v>
      </c>
      <c r="AW874" s="20">
        <f t="shared" si="8722"/>
        <v>0.000001977108972</v>
      </c>
      <c r="AX874" s="20">
        <f t="shared" si="8722"/>
        <v>0.000002097138969</v>
      </c>
      <c r="AY874" s="20"/>
      <c r="AZ874" s="20">
        <f t="shared" ref="AZ874:BD874" si="8723">$AD874*AE874</f>
        <v>0.00000007171988844</v>
      </c>
      <c r="BA874" s="20">
        <f t="shared" si="8723"/>
        <v>0.0000002972583559</v>
      </c>
      <c r="BB874" s="20">
        <f t="shared" si="8723"/>
        <v>0.0000002990610597</v>
      </c>
      <c r="BC874" s="20">
        <f t="shared" si="8723"/>
        <v>0.0000009882732917</v>
      </c>
      <c r="BD874" s="20">
        <f t="shared" si="8723"/>
        <v>0.000001048271219</v>
      </c>
      <c r="BE874" s="20"/>
      <c r="BF874" s="20">
        <f t="shared" ref="BF874:BI874" si="8724">$AE874*AF874</f>
        <v>0.000000592886518</v>
      </c>
      <c r="BG874" s="20">
        <f t="shared" si="8724"/>
        <v>0.0000005964820394</v>
      </c>
      <c r="BH874" s="20">
        <f t="shared" si="8724"/>
        <v>0.000001971126797</v>
      </c>
      <c r="BI874" s="20">
        <f t="shared" si="8724"/>
        <v>0.000002090793617</v>
      </c>
      <c r="BJ874" s="20"/>
      <c r="BK874" s="20">
        <f t="shared" ref="BK874:BM874" si="8725">$AF874*AG874</f>
        <v>0.000002472246879</v>
      </c>
      <c r="BL874" s="20">
        <f t="shared" si="8725"/>
        <v>0.00000816975491</v>
      </c>
      <c r="BM874" s="20">
        <f t="shared" si="8725"/>
        <v>0.00000866573954</v>
      </c>
      <c r="BN874" s="20"/>
      <c r="BO874" s="20">
        <f t="shared" ref="BO874:BP874" si="8726">$AG874*AH874</f>
        <v>0.000008219299854</v>
      </c>
      <c r="BP874" s="20">
        <f t="shared" si="8726"/>
        <v>0.000008718292349</v>
      </c>
      <c r="BQ874" s="20"/>
      <c r="BR874" s="20">
        <f t="shared" si="27"/>
        <v>0.00002881035561</v>
      </c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  <c r="CR874" s="20"/>
      <c r="CS874" s="20"/>
      <c r="CT874" s="20"/>
      <c r="CU874" s="20"/>
      <c r="CV874" s="20"/>
      <c r="CW874" s="20"/>
      <c r="CX874" s="20"/>
      <c r="CY874" s="20"/>
      <c r="CZ874" s="20"/>
      <c r="DA874" s="20"/>
      <c r="DB874" s="20"/>
      <c r="DC874" s="20"/>
      <c r="DD874" s="20"/>
      <c r="DE874" s="20"/>
    </row>
    <row r="875" ht="15.75" customHeight="1">
      <c r="A875" s="86">
        <v>45415.0</v>
      </c>
      <c r="B875" s="490">
        <v>0.053899999999999997</v>
      </c>
      <c r="C875" s="490">
        <v>0.0542</v>
      </c>
      <c r="D875" s="490">
        <v>0.0571</v>
      </c>
      <c r="E875" s="20">
        <v>0.03887</v>
      </c>
      <c r="F875" s="20">
        <v>0.04041</v>
      </c>
      <c r="G875" s="20">
        <v>0.01242</v>
      </c>
      <c r="H875" s="20">
        <v>0.01776</v>
      </c>
      <c r="I875" s="20" t="s">
        <v>185</v>
      </c>
      <c r="J875" s="20"/>
      <c r="K875" s="86">
        <v>45415.0</v>
      </c>
      <c r="L875" s="89">
        <v>0.9296</v>
      </c>
      <c r="M875" s="89">
        <v>153.15</v>
      </c>
      <c r="N875" s="20"/>
      <c r="O875" s="20"/>
      <c r="P875" s="20"/>
      <c r="Q875" s="20"/>
      <c r="R875" s="20"/>
      <c r="S875" s="86">
        <v>45415.0</v>
      </c>
      <c r="T875" s="20">
        <f t="shared" ref="T875:V875" si="8727">(1+B875)*1</f>
        <v>1.0539</v>
      </c>
      <c r="U875" s="20">
        <f t="shared" si="8727"/>
        <v>1.0542</v>
      </c>
      <c r="V875" s="20">
        <f t="shared" si="8727"/>
        <v>1.0571</v>
      </c>
      <c r="W875" s="91">
        <f t="shared" ref="W875:X875" si="8728">(1+E875)*$L875</f>
        <v>0.965733552</v>
      </c>
      <c r="X875" s="91">
        <f t="shared" si="8728"/>
        <v>0.967165136</v>
      </c>
      <c r="Y875" s="91">
        <f t="shared" ref="Y875:Z875" si="8729">(1+G875)*$M875</f>
        <v>155.052123</v>
      </c>
      <c r="Z875" s="91">
        <f t="shared" si="8729"/>
        <v>155.869944</v>
      </c>
      <c r="AA875" s="20"/>
      <c r="AB875" s="86">
        <v>45415.0</v>
      </c>
      <c r="AC875" s="92">
        <f t="shared" ref="AC875:AI875" si="8730">LN(T875/T874)</f>
        <v>-0.0002846164812</v>
      </c>
      <c r="AD875" s="92">
        <f t="shared" si="8730"/>
        <v>-0.0003793626753</v>
      </c>
      <c r="AE875" s="92">
        <f t="shared" si="8730"/>
        <v>-0.0002837550267</v>
      </c>
      <c r="AF875" s="92">
        <f t="shared" si="8730"/>
        <v>-0.003134016922</v>
      </c>
      <c r="AG875" s="92">
        <f t="shared" si="8730"/>
        <v>-0.003191655228</v>
      </c>
      <c r="AH875" s="92">
        <f t="shared" si="8730"/>
        <v>-0.004040146249</v>
      </c>
      <c r="AI875" s="92">
        <f t="shared" si="8730"/>
        <v>-0.004040146249</v>
      </c>
      <c r="AJ875" s="20"/>
      <c r="AK875" s="20">
        <f t="shared" ref="AK875:AQ875" si="8731">AC875*AC875</f>
        <v>0.00000008100654138</v>
      </c>
      <c r="AL875" s="20">
        <f t="shared" si="8731"/>
        <v>0.0000001439160394</v>
      </c>
      <c r="AM875" s="20">
        <f t="shared" si="8731"/>
        <v>0.0000000805169152</v>
      </c>
      <c r="AN875" s="20">
        <f t="shared" si="8731"/>
        <v>0.000009822062067</v>
      </c>
      <c r="AO875" s="20">
        <f t="shared" si="8731"/>
        <v>0.00001018666309</v>
      </c>
      <c r="AP875" s="20">
        <f t="shared" si="8731"/>
        <v>0.00001632278171</v>
      </c>
      <c r="AQ875" s="20">
        <f t="shared" si="8731"/>
        <v>0.00001632278171</v>
      </c>
      <c r="AR875" s="20"/>
      <c r="AS875" s="20">
        <f t="shared" ref="AS875:AX875" si="8732">$AC875*AD875</f>
        <v>0.0000001079728697</v>
      </c>
      <c r="AT875" s="20">
        <f t="shared" si="8732"/>
        <v>0.00000008076135724</v>
      </c>
      <c r="AU875" s="20">
        <f t="shared" si="8732"/>
        <v>0.0000008919928684</v>
      </c>
      <c r="AV875" s="20">
        <f t="shared" si="8732"/>
        <v>0.0000009083976801</v>
      </c>
      <c r="AW875" s="20">
        <f t="shared" si="8732"/>
        <v>0.000001149892209</v>
      </c>
      <c r="AX875" s="20">
        <f t="shared" si="8732"/>
        <v>0.000001149892209</v>
      </c>
      <c r="AY875" s="20"/>
      <c r="AZ875" s="20">
        <f t="shared" ref="AZ875:BD875" si="8733">$AD875*AE875</f>
        <v>0.0000001076460661</v>
      </c>
      <c r="BA875" s="20">
        <f t="shared" si="8733"/>
        <v>0.000001188929044</v>
      </c>
      <c r="BB875" s="20">
        <f t="shared" si="8733"/>
        <v>0.000001210794866</v>
      </c>
      <c r="BC875" s="20">
        <f t="shared" si="8733"/>
        <v>0.000001532680689</v>
      </c>
      <c r="BD875" s="20">
        <f t="shared" si="8733"/>
        <v>0.000001532680689</v>
      </c>
      <c r="BE875" s="20"/>
      <c r="BF875" s="20">
        <f t="shared" ref="BF875:BI875" si="8734">$AE875*AF875</f>
        <v>0.0000008892930555</v>
      </c>
      <c r="BG875" s="20">
        <f t="shared" si="8734"/>
        <v>0.0000009056482144</v>
      </c>
      <c r="BH875" s="20">
        <f t="shared" si="8734"/>
        <v>0.000001146411807</v>
      </c>
      <c r="BI875" s="20">
        <f t="shared" si="8734"/>
        <v>0.000001146411807</v>
      </c>
      <c r="BJ875" s="20"/>
      <c r="BK875" s="20">
        <f t="shared" ref="BK875:BM875" si="8735">$AF875*AG875</f>
        <v>0.00001000270149</v>
      </c>
      <c r="BL875" s="20">
        <f t="shared" si="8735"/>
        <v>0.00001266188671</v>
      </c>
      <c r="BM875" s="20">
        <f t="shared" si="8735"/>
        <v>0.00001266188671</v>
      </c>
      <c r="BN875" s="20"/>
      <c r="BO875" s="20">
        <f t="shared" ref="BO875:BP875" si="8736">$AG875*AH875</f>
        <v>0.0000128947539</v>
      </c>
      <c r="BP875" s="20">
        <f t="shared" si="8736"/>
        <v>0.0000128947539</v>
      </c>
      <c r="BQ875" s="20"/>
      <c r="BR875" s="20">
        <f t="shared" si="27"/>
        <v>0.00001632278171</v>
      </c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  <c r="CR875" s="20"/>
      <c r="CS875" s="20"/>
      <c r="CT875" s="20"/>
      <c r="CU875" s="20"/>
      <c r="CV875" s="20"/>
      <c r="CW875" s="20"/>
      <c r="CX875" s="20"/>
      <c r="CY875" s="20"/>
      <c r="CZ875" s="20"/>
      <c r="DA875" s="20"/>
      <c r="DB875" s="20"/>
      <c r="DC875" s="20"/>
      <c r="DD875" s="20"/>
      <c r="DE875" s="20"/>
    </row>
    <row r="876" ht="15.75" customHeight="1">
      <c r="A876" s="86">
        <v>45418.0</v>
      </c>
      <c r="B876" s="490">
        <v>0.0528</v>
      </c>
      <c r="C876" s="490">
        <v>0.053</v>
      </c>
      <c r="D876" s="490">
        <v>0.056100000000000004</v>
      </c>
      <c r="E876" s="20">
        <v>0.03843</v>
      </c>
      <c r="F876" s="20">
        <v>0.040229999999999995</v>
      </c>
      <c r="G876" s="20">
        <v>0.01242</v>
      </c>
      <c r="H876" s="20">
        <v>0.01776</v>
      </c>
      <c r="I876" s="20" t="s">
        <v>185</v>
      </c>
      <c r="J876" s="20"/>
      <c r="K876" s="86">
        <v>45418.0</v>
      </c>
      <c r="L876" s="89">
        <v>0.9287</v>
      </c>
      <c r="M876" s="89">
        <v>153.97</v>
      </c>
      <c r="N876" s="20"/>
      <c r="O876" s="20"/>
      <c r="P876" s="20"/>
      <c r="Q876" s="20"/>
      <c r="R876" s="20"/>
      <c r="S876" s="86">
        <v>45418.0</v>
      </c>
      <c r="T876" s="20">
        <f t="shared" ref="T876:V876" si="8737">(1+B876)*1</f>
        <v>1.0528</v>
      </c>
      <c r="U876" s="20">
        <f t="shared" si="8737"/>
        <v>1.053</v>
      </c>
      <c r="V876" s="20">
        <f t="shared" si="8737"/>
        <v>1.0561</v>
      </c>
      <c r="W876" s="91">
        <f t="shared" ref="W876:X876" si="8738">(1+E876)*$L876</f>
        <v>0.964389941</v>
      </c>
      <c r="X876" s="91">
        <f t="shared" si="8738"/>
        <v>0.966061601</v>
      </c>
      <c r="Y876" s="91">
        <f t="shared" ref="Y876:Z876" si="8739">(1+G876)*$M876</f>
        <v>155.8823074</v>
      </c>
      <c r="Z876" s="91">
        <f t="shared" si="8739"/>
        <v>156.7045072</v>
      </c>
      <c r="AA876" s="20"/>
      <c r="AB876" s="86">
        <v>45418.0</v>
      </c>
      <c r="AC876" s="92">
        <f t="shared" ref="AC876:AI876" si="8740">LN(T876/T875)</f>
        <v>-0.001044287369</v>
      </c>
      <c r="AD876" s="92">
        <f t="shared" si="8740"/>
        <v>-0.001138952287</v>
      </c>
      <c r="AE876" s="92">
        <f t="shared" si="8740"/>
        <v>-0.0009464320222</v>
      </c>
      <c r="AF876" s="92">
        <f t="shared" si="8740"/>
        <v>-0.001392254145</v>
      </c>
      <c r="AG876" s="92">
        <f t="shared" si="8740"/>
        <v>-0.001141651001</v>
      </c>
      <c r="AH876" s="92">
        <f t="shared" si="8740"/>
        <v>0.005339944963</v>
      </c>
      <c r="AI876" s="92">
        <f t="shared" si="8740"/>
        <v>0.005339944963</v>
      </c>
      <c r="AJ876" s="20"/>
      <c r="AK876" s="20">
        <f t="shared" ref="AK876:AQ876" si="8741">AC876*AC876</f>
        <v>0.000001090536109</v>
      </c>
      <c r="AL876" s="20">
        <f t="shared" si="8741"/>
        <v>0.000001297212312</v>
      </c>
      <c r="AM876" s="20">
        <f t="shared" si="8741"/>
        <v>0.0000008957335726</v>
      </c>
      <c r="AN876" s="20">
        <f t="shared" si="8741"/>
        <v>0.000001938371605</v>
      </c>
      <c r="AO876" s="20">
        <f t="shared" si="8741"/>
        <v>0.000001303367008</v>
      </c>
      <c r="AP876" s="20">
        <f t="shared" si="8741"/>
        <v>0.00002851501221</v>
      </c>
      <c r="AQ876" s="20">
        <f t="shared" si="8741"/>
        <v>0.00002851501221</v>
      </c>
      <c r="AR876" s="20"/>
      <c r="AS876" s="20">
        <f t="shared" ref="AS876:AX876" si="8742">$AC876*AD876</f>
        <v>0.000001189393487</v>
      </c>
      <c r="AT876" s="20">
        <f t="shared" si="8742"/>
        <v>0.0000009883470062</v>
      </c>
      <c r="AU876" s="20">
        <f t="shared" si="8742"/>
        <v>0.000001453913418</v>
      </c>
      <c r="AV876" s="20">
        <f t="shared" si="8742"/>
        <v>0.00000119221172</v>
      </c>
      <c r="AW876" s="20">
        <f t="shared" si="8742"/>
        <v>-0.000005576437075</v>
      </c>
      <c r="AX876" s="20">
        <f t="shared" si="8742"/>
        <v>-0.000005576437075</v>
      </c>
      <c r="AY876" s="20"/>
      <c r="AZ876" s="20">
        <f t="shared" ref="AZ876:BD876" si="8743">$AD876*AE876</f>
        <v>0.000001077940916</v>
      </c>
      <c r="BA876" s="20">
        <f t="shared" si="8743"/>
        <v>0.000001585711043</v>
      </c>
      <c r="BB876" s="20">
        <f t="shared" si="8743"/>
        <v>0.000001300286019</v>
      </c>
      <c r="BC876" s="20">
        <f t="shared" si="8743"/>
        <v>-0.000006081942529</v>
      </c>
      <c r="BD876" s="20">
        <f t="shared" si="8743"/>
        <v>-0.000006081942529</v>
      </c>
      <c r="BE876" s="20"/>
      <c r="BF876" s="20">
        <f t="shared" ref="BF876:BI876" si="8744">$AE876*AF876</f>
        <v>0.000001317673906</v>
      </c>
      <c r="BG876" s="20">
        <f t="shared" si="8744"/>
        <v>0.000001080495066</v>
      </c>
      <c r="BH876" s="20">
        <f t="shared" si="8744"/>
        <v>-0.00000505389491</v>
      </c>
      <c r="BI876" s="20">
        <f t="shared" si="8744"/>
        <v>-0.00000505389491</v>
      </c>
      <c r="BJ876" s="20"/>
      <c r="BK876" s="20">
        <f t="shared" ref="BK876:BM876" si="8745">$AF876*AG876</f>
        <v>0.000001589468339</v>
      </c>
      <c r="BL876" s="20">
        <f t="shared" si="8745"/>
        <v>-0.00000743456051</v>
      </c>
      <c r="BM876" s="20">
        <f t="shared" si="8745"/>
        <v>-0.00000743456051</v>
      </c>
      <c r="BN876" s="20"/>
      <c r="BO876" s="20">
        <f t="shared" ref="BO876:BP876" si="8746">$AG876*AH876</f>
        <v>-0.000006096353513</v>
      </c>
      <c r="BP876" s="20">
        <f t="shared" si="8746"/>
        <v>-0.000006096353513</v>
      </c>
      <c r="BQ876" s="20"/>
      <c r="BR876" s="20">
        <f t="shared" si="27"/>
        <v>0.00002851501221</v>
      </c>
      <c r="BS876" s="20"/>
      <c r="BT876" s="20"/>
      <c r="BU876" s="20"/>
      <c r="BV876" s="20"/>
      <c r="BW876" s="20"/>
      <c r="BX876" s="20"/>
      <c r="BY876" s="20"/>
      <c r="BZ876" s="20"/>
      <c r="CA876" s="20"/>
      <c r="CB876" s="20"/>
      <c r="CC876" s="20"/>
      <c r="CD876" s="20"/>
      <c r="CE876" s="20"/>
      <c r="CF876" s="20"/>
      <c r="CG876" s="20"/>
      <c r="CH876" s="20"/>
      <c r="CI876" s="20"/>
      <c r="CJ876" s="20"/>
      <c r="CK876" s="20"/>
      <c r="CL876" s="20"/>
      <c r="CM876" s="20"/>
      <c r="CN876" s="20"/>
      <c r="CO876" s="20"/>
      <c r="CP876" s="20"/>
      <c r="CQ876" s="20"/>
      <c r="CR876" s="20"/>
      <c r="CS876" s="20"/>
      <c r="CT876" s="20"/>
      <c r="CU876" s="20"/>
      <c r="CV876" s="20"/>
      <c r="CW876" s="20"/>
      <c r="CX876" s="20"/>
      <c r="CY876" s="20"/>
      <c r="CZ876" s="20"/>
      <c r="DA876" s="20"/>
      <c r="DB876" s="20"/>
      <c r="DC876" s="20"/>
      <c r="DD876" s="20"/>
      <c r="DE876" s="20"/>
    </row>
    <row r="877" ht="15.75" customHeight="1">
      <c r="A877" s="86">
        <v>45419.0</v>
      </c>
      <c r="B877" s="490">
        <v>0.0527</v>
      </c>
      <c r="C877" s="490">
        <v>0.0528</v>
      </c>
      <c r="D877" s="490">
        <v>0.0557</v>
      </c>
      <c r="E877" s="20">
        <v>0.03819</v>
      </c>
      <c r="F877" s="20">
        <v>0.03998</v>
      </c>
      <c r="G877" s="20">
        <v>0.01221</v>
      </c>
      <c r="H877" s="20">
        <v>0.01752</v>
      </c>
      <c r="I877" s="20" t="s">
        <v>185</v>
      </c>
      <c r="J877" s="20"/>
      <c r="K877" s="86">
        <v>45419.0</v>
      </c>
      <c r="L877" s="89">
        <v>0.9299</v>
      </c>
      <c r="M877" s="89">
        <v>154.71</v>
      </c>
      <c r="N877" s="20"/>
      <c r="O877" s="20"/>
      <c r="P877" s="20"/>
      <c r="Q877" s="20"/>
      <c r="R877" s="20"/>
      <c r="S877" s="86">
        <v>45419.0</v>
      </c>
      <c r="T877" s="20">
        <f t="shared" ref="T877:V877" si="8747">(1+B877)*1</f>
        <v>1.0527</v>
      </c>
      <c r="U877" s="20">
        <f t="shared" si="8747"/>
        <v>1.0528</v>
      </c>
      <c r="V877" s="20">
        <f t="shared" si="8747"/>
        <v>1.0557</v>
      </c>
      <c r="W877" s="91">
        <f t="shared" ref="W877:X877" si="8748">(1+E877)*$L877</f>
        <v>0.965412881</v>
      </c>
      <c r="X877" s="91">
        <f t="shared" si="8748"/>
        <v>0.967077402</v>
      </c>
      <c r="Y877" s="91">
        <f t="shared" ref="Y877:Z877" si="8749">(1+G877)*$M877</f>
        <v>156.5990091</v>
      </c>
      <c r="Z877" s="91">
        <f t="shared" si="8749"/>
        <v>157.4205192</v>
      </c>
      <c r="AA877" s="20"/>
      <c r="AB877" s="86">
        <v>45419.0</v>
      </c>
      <c r="AC877" s="92">
        <f t="shared" ref="AC877:AI877" si="8750">LN(T877/T876)</f>
        <v>-0.00009498931377</v>
      </c>
      <c r="AD877" s="92">
        <f t="shared" si="8750"/>
        <v>-0.0001899515629</v>
      </c>
      <c r="AE877" s="92">
        <f t="shared" si="8750"/>
        <v>-0.0003788237568</v>
      </c>
      <c r="AF877" s="92">
        <f t="shared" si="8750"/>
        <v>0.00106014986</v>
      </c>
      <c r="AG877" s="92">
        <f t="shared" si="8750"/>
        <v>0.001050934353</v>
      </c>
      <c r="AH877" s="92">
        <f t="shared" si="8750"/>
        <v>0.004587173177</v>
      </c>
      <c r="AI877" s="92">
        <f t="shared" si="8750"/>
        <v>0.004558778702</v>
      </c>
      <c r="AJ877" s="20"/>
      <c r="AK877" s="20">
        <f t="shared" ref="AK877:AQ877" si="8751">AC877*AC877</f>
        <v>0.000000009022969731</v>
      </c>
      <c r="AL877" s="20">
        <f t="shared" si="8751"/>
        <v>0.00000003608159626</v>
      </c>
      <c r="AM877" s="20">
        <f t="shared" si="8751"/>
        <v>0.0000001435074387</v>
      </c>
      <c r="AN877" s="20">
        <f t="shared" si="8751"/>
        <v>0.000001123917726</v>
      </c>
      <c r="AO877" s="20">
        <f t="shared" si="8751"/>
        <v>0.000001104463014</v>
      </c>
      <c r="AP877" s="20">
        <f t="shared" si="8751"/>
        <v>0.00002104215776</v>
      </c>
      <c r="AQ877" s="20">
        <f t="shared" si="8751"/>
        <v>0.00002078246325</v>
      </c>
      <c r="AR877" s="20"/>
      <c r="AS877" s="20">
        <f t="shared" ref="AS877:AX877" si="8752">$AC877*AD877</f>
        <v>0.00000001804336861</v>
      </c>
      <c r="AT877" s="20">
        <f t="shared" si="8752"/>
        <v>0.0000000359842087</v>
      </c>
      <c r="AU877" s="20">
        <f t="shared" si="8752"/>
        <v>-0.0000001007029077</v>
      </c>
      <c r="AV877" s="20">
        <f t="shared" si="8752"/>
        <v>-0.00000009982753299</v>
      </c>
      <c r="AW877" s="20">
        <f t="shared" si="8752"/>
        <v>-0.0000004357324323</v>
      </c>
      <c r="AX877" s="20">
        <f t="shared" si="8752"/>
        <v>-0.0000004330352605</v>
      </c>
      <c r="AY877" s="20"/>
      <c r="AZ877" s="20">
        <f t="shared" ref="AZ877:BD877" si="8753">$AD877*AE877</f>
        <v>0.00000007195816467</v>
      </c>
      <c r="BA877" s="20">
        <f t="shared" si="8753"/>
        <v>-0.0000002013771228</v>
      </c>
      <c r="BB877" s="20">
        <f t="shared" si="8753"/>
        <v>-0.0000001996266228</v>
      </c>
      <c r="BC877" s="20">
        <f t="shared" si="8753"/>
        <v>-0.0000008713407144</v>
      </c>
      <c r="BD877" s="20">
        <f t="shared" si="8753"/>
        <v>-0.0000008659471394</v>
      </c>
      <c r="BE877" s="20"/>
      <c r="BF877" s="20">
        <f t="shared" ref="BF877:BI877" si="8754">$AE877*AF877</f>
        <v>-0.0000004016099527</v>
      </c>
      <c r="BG877" s="20">
        <f t="shared" si="8754"/>
        <v>-0.0000003981188997</v>
      </c>
      <c r="BH877" s="20">
        <f t="shared" si="8754"/>
        <v>-0.000001737730176</v>
      </c>
      <c r="BI877" s="20">
        <f t="shared" si="8754"/>
        <v>-0.000001726973674</v>
      </c>
      <c r="BJ877" s="20"/>
      <c r="BK877" s="20">
        <f t="shared" ref="BK877:BM877" si="8755">$AF877*AG877</f>
        <v>0.000001114147907</v>
      </c>
      <c r="BL877" s="20">
        <f t="shared" si="8755"/>
        <v>0.000004863091002</v>
      </c>
      <c r="BM877" s="20">
        <f t="shared" si="8755"/>
        <v>0.000004832988603</v>
      </c>
      <c r="BN877" s="20"/>
      <c r="BO877" s="20">
        <f t="shared" ref="BO877:BP877" si="8756">$AG877*AH877</f>
        <v>0.000004820817874</v>
      </c>
      <c r="BP877" s="20">
        <f t="shared" si="8756"/>
        <v>0.000004790977145</v>
      </c>
      <c r="BQ877" s="20"/>
      <c r="BR877" s="20">
        <f t="shared" si="27"/>
        <v>0.00002091190738</v>
      </c>
      <c r="BS877" s="20"/>
      <c r="BT877" s="20"/>
      <c r="BU877" s="20"/>
      <c r="BV877" s="20"/>
      <c r="BW877" s="20"/>
      <c r="BX877" s="20"/>
      <c r="BY877" s="20"/>
      <c r="BZ877" s="20"/>
      <c r="CA877" s="20"/>
      <c r="CB877" s="20"/>
      <c r="CC877" s="20"/>
      <c r="CD877" s="20"/>
      <c r="CE877" s="20"/>
      <c r="CF877" s="20"/>
      <c r="CG877" s="20"/>
      <c r="CH877" s="20"/>
      <c r="CI877" s="20"/>
      <c r="CJ877" s="20"/>
      <c r="CK877" s="20"/>
      <c r="CL877" s="20"/>
      <c r="CM877" s="20"/>
      <c r="CN877" s="20"/>
      <c r="CO877" s="20"/>
      <c r="CP877" s="20"/>
      <c r="CQ877" s="20"/>
      <c r="CR877" s="20"/>
      <c r="CS877" s="20"/>
      <c r="CT877" s="20"/>
      <c r="CU877" s="20"/>
      <c r="CV877" s="20"/>
      <c r="CW877" s="20"/>
      <c r="CX877" s="20"/>
      <c r="CY877" s="20"/>
      <c r="CZ877" s="20"/>
      <c r="DA877" s="20"/>
      <c r="DB877" s="20"/>
      <c r="DC877" s="20"/>
      <c r="DD877" s="20"/>
      <c r="DE877" s="20"/>
    </row>
    <row r="878" ht="15.75" customHeight="1">
      <c r="A878" s="86">
        <v>45420.0</v>
      </c>
      <c r="B878" s="490">
        <v>0.0527</v>
      </c>
      <c r="C878" s="490">
        <v>0.0529</v>
      </c>
      <c r="D878" s="490">
        <v>0.0557</v>
      </c>
      <c r="E878" s="20">
        <v>0.03825</v>
      </c>
      <c r="F878" s="20">
        <v>0.03998</v>
      </c>
      <c r="G878" s="20">
        <v>0.012150000000000001</v>
      </c>
      <c r="H878" s="20">
        <v>0.01755</v>
      </c>
      <c r="I878" s="20" t="s">
        <v>185</v>
      </c>
      <c r="J878" s="20"/>
      <c r="K878" s="86">
        <v>45420.0</v>
      </c>
      <c r="L878" s="89">
        <v>0.9305</v>
      </c>
      <c r="M878" s="89">
        <v>155.59</v>
      </c>
      <c r="N878" s="20"/>
      <c r="O878" s="20"/>
      <c r="P878" s="20"/>
      <c r="Q878" s="20"/>
      <c r="R878" s="20"/>
      <c r="S878" s="86">
        <v>45420.0</v>
      </c>
      <c r="T878" s="20">
        <f t="shared" ref="T878:V878" si="8757">(1+B878)*1</f>
        <v>1.0527</v>
      </c>
      <c r="U878" s="20">
        <f t="shared" si="8757"/>
        <v>1.0529</v>
      </c>
      <c r="V878" s="20">
        <f t="shared" si="8757"/>
        <v>1.0557</v>
      </c>
      <c r="W878" s="91">
        <f t="shared" ref="W878:X878" si="8758">(1+E878)*$L878</f>
        <v>0.966091625</v>
      </c>
      <c r="X878" s="91">
        <f t="shared" si="8758"/>
        <v>0.96770139</v>
      </c>
      <c r="Y878" s="91">
        <f t="shared" ref="Y878:Z878" si="8759">(1+G878)*$M878</f>
        <v>157.4804185</v>
      </c>
      <c r="Z878" s="91">
        <f t="shared" si="8759"/>
        <v>158.3206045</v>
      </c>
      <c r="AA878" s="20"/>
      <c r="AB878" s="86">
        <v>45420.0</v>
      </c>
      <c r="AC878" s="92">
        <f t="shared" ref="AC878:AI878" si="8760">LN(T878/T877)</f>
        <v>0</v>
      </c>
      <c r="AD878" s="92">
        <f t="shared" si="8760"/>
        <v>0.00009498029166</v>
      </c>
      <c r="AE878" s="92">
        <f t="shared" si="8760"/>
        <v>0</v>
      </c>
      <c r="AF878" s="92">
        <f t="shared" si="8760"/>
        <v>0.0007028138178</v>
      </c>
      <c r="AG878" s="92">
        <f t="shared" si="8760"/>
        <v>0.0006450225982</v>
      </c>
      <c r="AH878" s="92">
        <f t="shared" si="8760"/>
        <v>0.005612667602</v>
      </c>
      <c r="AI878" s="92">
        <f t="shared" si="8760"/>
        <v>0.005701428611</v>
      </c>
      <c r="AJ878" s="20"/>
      <c r="AK878" s="20">
        <f t="shared" ref="AK878:AQ878" si="8761">AC878*AC878</f>
        <v>0</v>
      </c>
      <c r="AL878" s="20">
        <f t="shared" si="8761"/>
        <v>0.000000009021255804</v>
      </c>
      <c r="AM878" s="20">
        <f t="shared" si="8761"/>
        <v>0</v>
      </c>
      <c r="AN878" s="20">
        <f t="shared" si="8761"/>
        <v>0.0000004939472624</v>
      </c>
      <c r="AO878" s="20">
        <f t="shared" si="8761"/>
        <v>0.0000004160541521</v>
      </c>
      <c r="AP878" s="20">
        <f t="shared" si="8761"/>
        <v>0.00003150203761</v>
      </c>
      <c r="AQ878" s="20">
        <f t="shared" si="8761"/>
        <v>0.00003250628821</v>
      </c>
      <c r="AR878" s="20"/>
      <c r="AS878" s="20">
        <f t="shared" ref="AS878:AX878" si="8762">$AC878*AD878</f>
        <v>0</v>
      </c>
      <c r="AT878" s="20">
        <f t="shared" si="8762"/>
        <v>0</v>
      </c>
      <c r="AU878" s="20">
        <f t="shared" si="8762"/>
        <v>0</v>
      </c>
      <c r="AV878" s="20">
        <f t="shared" si="8762"/>
        <v>0</v>
      </c>
      <c r="AW878" s="20">
        <f t="shared" si="8762"/>
        <v>0</v>
      </c>
      <c r="AX878" s="20">
        <f t="shared" si="8762"/>
        <v>0</v>
      </c>
      <c r="AY878" s="20"/>
      <c r="AZ878" s="20">
        <f t="shared" ref="AZ878:BD878" si="8763">$AD878*AE878</f>
        <v>0</v>
      </c>
      <c r="BA878" s="20">
        <f t="shared" si="8763"/>
        <v>0.00000006675346139</v>
      </c>
      <c r="BB878" s="20">
        <f t="shared" si="8763"/>
        <v>0.0000000612644345</v>
      </c>
      <c r="BC878" s="20">
        <f t="shared" si="8763"/>
        <v>0.0000005330928058</v>
      </c>
      <c r="BD878" s="20">
        <f t="shared" si="8763"/>
        <v>0.0000005415233524</v>
      </c>
      <c r="BE878" s="20"/>
      <c r="BF878" s="20">
        <f t="shared" ref="BF878:BI878" si="8764">$AE878*AF878</f>
        <v>0</v>
      </c>
      <c r="BG878" s="20">
        <f t="shared" si="8764"/>
        <v>0</v>
      </c>
      <c r="BH878" s="20">
        <f t="shared" si="8764"/>
        <v>0</v>
      </c>
      <c r="BI878" s="20">
        <f t="shared" si="8764"/>
        <v>0</v>
      </c>
      <c r="BJ878" s="20"/>
      <c r="BK878" s="20">
        <f t="shared" ref="BK878:BM878" si="8765">$AF878*AG878</f>
        <v>0.0000004533307947</v>
      </c>
      <c r="BL878" s="20">
        <f t="shared" si="8765"/>
        <v>0.000003944660345</v>
      </c>
      <c r="BM878" s="20">
        <f t="shared" si="8765"/>
        <v>0.000004007042809</v>
      </c>
      <c r="BN878" s="20"/>
      <c r="BO878" s="20">
        <f t="shared" ref="BO878:BP878" si="8766">$AG878*AH878</f>
        <v>0.000003620297439</v>
      </c>
      <c r="BP878" s="20">
        <f t="shared" si="8766"/>
        <v>0.000003677550296</v>
      </c>
      <c r="BQ878" s="20"/>
      <c r="BR878" s="20">
        <f t="shared" si="27"/>
        <v>0.00003200022365</v>
      </c>
      <c r="BS878" s="20"/>
      <c r="BT878" s="20"/>
      <c r="BU878" s="20"/>
      <c r="BV878" s="20"/>
      <c r="BW878" s="20"/>
      <c r="BX878" s="20"/>
      <c r="BY878" s="20"/>
      <c r="BZ878" s="20"/>
      <c r="CA878" s="20"/>
      <c r="CB878" s="20"/>
      <c r="CC878" s="20"/>
      <c r="CD878" s="20"/>
      <c r="CE878" s="20"/>
      <c r="CF878" s="20"/>
      <c r="CG878" s="20"/>
      <c r="CH878" s="20"/>
      <c r="CI878" s="20"/>
      <c r="CJ878" s="20"/>
      <c r="CK878" s="20"/>
      <c r="CL878" s="20"/>
      <c r="CM878" s="20"/>
      <c r="CN878" s="20"/>
      <c r="CO878" s="20"/>
      <c r="CP878" s="20"/>
      <c r="CQ878" s="20"/>
      <c r="CR878" s="20"/>
      <c r="CS878" s="20"/>
      <c r="CT878" s="20"/>
      <c r="CU878" s="20"/>
      <c r="CV878" s="20"/>
      <c r="CW878" s="20"/>
      <c r="CX878" s="20"/>
      <c r="CY878" s="20"/>
      <c r="CZ878" s="20"/>
      <c r="DA878" s="20"/>
      <c r="DB878" s="20"/>
      <c r="DC878" s="20"/>
      <c r="DD878" s="20"/>
      <c r="DE878" s="20"/>
    </row>
    <row r="879" ht="15.75" customHeight="1">
      <c r="A879" s="86">
        <v>45421.0</v>
      </c>
      <c r="B879" s="490">
        <v>0.0527</v>
      </c>
      <c r="C879" s="490">
        <v>0.0533</v>
      </c>
      <c r="D879" s="490">
        <v>0.055999999999999994</v>
      </c>
      <c r="E879" s="20">
        <v>0.0384</v>
      </c>
      <c r="F879" s="20">
        <v>0.04018</v>
      </c>
      <c r="G879" s="20">
        <v>0.01238</v>
      </c>
      <c r="H879" s="20">
        <v>0.01776</v>
      </c>
      <c r="I879" s="20" t="s">
        <v>185</v>
      </c>
      <c r="J879" s="20"/>
      <c r="K879" s="86">
        <v>45421.0</v>
      </c>
      <c r="L879" s="89">
        <v>0.9275</v>
      </c>
      <c r="M879" s="89">
        <v>155.54</v>
      </c>
      <c r="N879" s="20"/>
      <c r="O879" s="20"/>
      <c r="P879" s="20"/>
      <c r="Q879" s="20"/>
      <c r="R879" s="20"/>
      <c r="S879" s="86">
        <v>45421.0</v>
      </c>
      <c r="T879" s="20">
        <f t="shared" ref="T879:V879" si="8767">(1+B879)*1</f>
        <v>1.0527</v>
      </c>
      <c r="U879" s="20">
        <f t="shared" si="8767"/>
        <v>1.0533</v>
      </c>
      <c r="V879" s="20">
        <f t="shared" si="8767"/>
        <v>1.056</v>
      </c>
      <c r="W879" s="91">
        <f t="shared" ref="W879:X879" si="8768">(1+E879)*$L879</f>
        <v>0.963116</v>
      </c>
      <c r="X879" s="91">
        <f t="shared" si="8768"/>
        <v>0.96476695</v>
      </c>
      <c r="Y879" s="91">
        <f t="shared" ref="Y879:Z879" si="8769">(1+G879)*$M879</f>
        <v>157.4655852</v>
      </c>
      <c r="Z879" s="91">
        <f t="shared" si="8769"/>
        <v>158.3023904</v>
      </c>
      <c r="AA879" s="20"/>
      <c r="AB879" s="86">
        <v>45421.0</v>
      </c>
      <c r="AC879" s="92">
        <f t="shared" ref="AC879:AI879" si="8770">LN(T879/T878)</f>
        <v>0</v>
      </c>
      <c r="AD879" s="92">
        <f t="shared" si="8770"/>
        <v>0.0003798309798</v>
      </c>
      <c r="AE879" s="92">
        <f t="shared" si="8770"/>
        <v>0.0002841312706</v>
      </c>
      <c r="AF879" s="92">
        <f t="shared" si="8770"/>
        <v>-0.003084818162</v>
      </c>
      <c r="AG879" s="92">
        <f t="shared" si="8770"/>
        <v>-0.0030369887</v>
      </c>
      <c r="AH879" s="92">
        <f t="shared" si="8770"/>
        <v>-0.00009419582936</v>
      </c>
      <c r="AI879" s="92">
        <f t="shared" si="8770"/>
        <v>-0.0001150522881</v>
      </c>
      <c r="AJ879" s="20"/>
      <c r="AK879" s="20">
        <f t="shared" ref="AK879:AQ879" si="8771">AC879*AC879</f>
        <v>0</v>
      </c>
      <c r="AL879" s="20">
        <f t="shared" si="8771"/>
        <v>0.0000001442715732</v>
      </c>
      <c r="AM879" s="20">
        <f t="shared" si="8771"/>
        <v>0.00000008073057891</v>
      </c>
      <c r="AN879" s="20">
        <f t="shared" si="8771"/>
        <v>0.000009516103091</v>
      </c>
      <c r="AO879" s="20">
        <f t="shared" si="8771"/>
        <v>0.000009223300361</v>
      </c>
      <c r="AP879" s="20">
        <f t="shared" si="8771"/>
        <v>0.000000008872854269</v>
      </c>
      <c r="AQ879" s="20">
        <f t="shared" si="8771"/>
        <v>0.00000001323702901</v>
      </c>
      <c r="AR879" s="20"/>
      <c r="AS879" s="20">
        <f t="shared" ref="AS879:AX879" si="8772">$AC879*AD879</f>
        <v>0</v>
      </c>
      <c r="AT879" s="20">
        <f t="shared" si="8772"/>
        <v>0</v>
      </c>
      <c r="AU879" s="20">
        <f t="shared" si="8772"/>
        <v>0</v>
      </c>
      <c r="AV879" s="20">
        <f t="shared" si="8772"/>
        <v>0</v>
      </c>
      <c r="AW879" s="20">
        <f t="shared" si="8772"/>
        <v>0</v>
      </c>
      <c r="AX879" s="20">
        <f t="shared" si="8772"/>
        <v>0</v>
      </c>
      <c r="AY879" s="20"/>
      <c r="AZ879" s="20">
        <f t="shared" ref="AZ879:BD879" si="8773">$AD879*AE879</f>
        <v>0.0000001079218589</v>
      </c>
      <c r="BA879" s="20">
        <f t="shared" si="8773"/>
        <v>-0.000001171709505</v>
      </c>
      <c r="BB879" s="20">
        <f t="shared" si="8773"/>
        <v>-0.000001153542393</v>
      </c>
      <c r="BC879" s="20">
        <f t="shared" si="8773"/>
        <v>-0.00000003577849416</v>
      </c>
      <c r="BD879" s="20">
        <f t="shared" si="8773"/>
        <v>-0.00000004370042333</v>
      </c>
      <c r="BE879" s="20"/>
      <c r="BF879" s="20">
        <f t="shared" ref="BF879:BI879" si="8774">$AE879*AF879</f>
        <v>-0.0000008764933037</v>
      </c>
      <c r="BG879" s="20">
        <f t="shared" si="8774"/>
        <v>-0.0000008629034579</v>
      </c>
      <c r="BH879" s="20">
        <f t="shared" si="8774"/>
        <v>-0.00000002676398068</v>
      </c>
      <c r="BI879" s="20">
        <f t="shared" si="8774"/>
        <v>-0.00000003268995281</v>
      </c>
      <c r="BJ879" s="20"/>
      <c r="BK879" s="20">
        <f t="shared" ref="BK879:BM879" si="8775">$AF879*AG879</f>
        <v>0.000009368557897</v>
      </c>
      <c r="BL879" s="20">
        <f t="shared" si="8775"/>
        <v>0.0000002905770052</v>
      </c>
      <c r="BM879" s="20">
        <f t="shared" si="8775"/>
        <v>0.000000354915388</v>
      </c>
      <c r="BN879" s="20"/>
      <c r="BO879" s="20">
        <f t="shared" ref="BO879:BP879" si="8776">$AG879*AH879</f>
        <v>0.0000002860716693</v>
      </c>
      <c r="BP879" s="20">
        <f t="shared" si="8776"/>
        <v>0.0000003494124989</v>
      </c>
      <c r="BQ879" s="20"/>
      <c r="BR879" s="20">
        <f t="shared" si="27"/>
        <v>0.0000000108374457</v>
      </c>
      <c r="BS879" s="20"/>
      <c r="BT879" s="20"/>
      <c r="BU879" s="20"/>
      <c r="BV879" s="20"/>
      <c r="BW879" s="20"/>
      <c r="BX879" s="20"/>
      <c r="BY879" s="20"/>
      <c r="BZ879" s="20"/>
      <c r="CA879" s="20"/>
      <c r="CB879" s="20"/>
      <c r="CC879" s="20"/>
      <c r="CD879" s="20"/>
      <c r="CE879" s="20"/>
      <c r="CF879" s="20"/>
      <c r="CG879" s="20"/>
      <c r="CH879" s="20"/>
      <c r="CI879" s="20"/>
      <c r="CJ879" s="20"/>
      <c r="CK879" s="20"/>
      <c r="CL879" s="20"/>
      <c r="CM879" s="20"/>
      <c r="CN879" s="20"/>
      <c r="CO879" s="20"/>
      <c r="CP879" s="20"/>
      <c r="CQ879" s="20"/>
      <c r="CR879" s="20"/>
      <c r="CS879" s="20"/>
      <c r="CT879" s="20"/>
      <c r="CU879" s="20"/>
      <c r="CV879" s="20"/>
      <c r="CW879" s="20"/>
      <c r="CX879" s="20"/>
      <c r="CY879" s="20"/>
      <c r="CZ879" s="20"/>
      <c r="DA879" s="20"/>
      <c r="DB879" s="20"/>
      <c r="DC879" s="20"/>
      <c r="DD879" s="20"/>
      <c r="DE879" s="20"/>
    </row>
    <row r="880" ht="15.75" customHeight="1">
      <c r="A880" s="86">
        <v>45422.0</v>
      </c>
      <c r="B880" s="490">
        <v>0.0525</v>
      </c>
      <c r="C880" s="490">
        <v>0.0527</v>
      </c>
      <c r="D880" s="490">
        <v>0.0557</v>
      </c>
      <c r="E880" s="20">
        <v>0.03832</v>
      </c>
      <c r="F880" s="20">
        <v>0.04011</v>
      </c>
      <c r="G880" s="20">
        <v>0.012490000000000001</v>
      </c>
      <c r="H880" s="20">
        <v>0.01783</v>
      </c>
      <c r="I880" s="20" t="s">
        <v>185</v>
      </c>
      <c r="J880" s="20"/>
      <c r="K880" s="86">
        <v>45422.0</v>
      </c>
      <c r="L880" s="89">
        <v>0.9289</v>
      </c>
      <c r="M880" s="89">
        <v>155.85</v>
      </c>
      <c r="N880" s="20"/>
      <c r="O880" s="20"/>
      <c r="P880" s="20"/>
      <c r="Q880" s="20"/>
      <c r="R880" s="20"/>
      <c r="S880" s="86">
        <v>45422.0</v>
      </c>
      <c r="T880" s="20">
        <f t="shared" ref="T880:V880" si="8777">(1+B880)*1</f>
        <v>1.0525</v>
      </c>
      <c r="U880" s="20">
        <f t="shared" si="8777"/>
        <v>1.0527</v>
      </c>
      <c r="V880" s="20">
        <f t="shared" si="8777"/>
        <v>1.0557</v>
      </c>
      <c r="W880" s="91">
        <f t="shared" ref="W880:X880" si="8778">(1+E880)*$L880</f>
        <v>0.964495448</v>
      </c>
      <c r="X880" s="91">
        <f t="shared" si="8778"/>
        <v>0.966158179</v>
      </c>
      <c r="Y880" s="91">
        <f t="shared" ref="Y880:Z880" si="8779">(1+G880)*$M880</f>
        <v>157.7965665</v>
      </c>
      <c r="Z880" s="91">
        <f t="shared" si="8779"/>
        <v>158.6288055</v>
      </c>
      <c r="AA880" s="20"/>
      <c r="AB880" s="86">
        <v>45422.0</v>
      </c>
      <c r="AC880" s="92">
        <f t="shared" ref="AC880:AI880" si="8780">LN(T880/T879)</f>
        <v>-0.0001900057007</v>
      </c>
      <c r="AD880" s="92">
        <f t="shared" si="8780"/>
        <v>-0.0005698005852</v>
      </c>
      <c r="AE880" s="92">
        <f t="shared" si="8780"/>
        <v>-0.0002841312706</v>
      </c>
      <c r="AF880" s="92">
        <f t="shared" si="8780"/>
        <v>0.001431251342</v>
      </c>
      <c r="AG880" s="92">
        <f t="shared" si="8780"/>
        <v>0.001440997602</v>
      </c>
      <c r="AH880" s="92">
        <f t="shared" si="8780"/>
        <v>0.002099721897</v>
      </c>
      <c r="AI880" s="92">
        <f t="shared" si="8780"/>
        <v>0.002059849075</v>
      </c>
      <c r="AJ880" s="20"/>
      <c r="AK880" s="20">
        <f t="shared" ref="AK880:AQ880" si="8781">AC880*AC880</f>
        <v>0.00000003610216631</v>
      </c>
      <c r="AL880" s="20">
        <f t="shared" si="8781"/>
        <v>0.0000003246727069</v>
      </c>
      <c r="AM880" s="20">
        <f t="shared" si="8781"/>
        <v>0.00000008073057891</v>
      </c>
      <c r="AN880" s="20">
        <f t="shared" si="8781"/>
        <v>0.000002048480403</v>
      </c>
      <c r="AO880" s="20">
        <f t="shared" si="8781"/>
        <v>0.00000207647409</v>
      </c>
      <c r="AP880" s="20">
        <f t="shared" si="8781"/>
        <v>0.000004408832045</v>
      </c>
      <c r="AQ880" s="20">
        <f t="shared" si="8781"/>
        <v>0.000004242978213</v>
      </c>
      <c r="AR880" s="20"/>
      <c r="AS880" s="20">
        <f t="shared" ref="AS880:AX880" si="8782">$AC880*AD880</f>
        <v>0.0000001082653595</v>
      </c>
      <c r="AT880" s="20">
        <f t="shared" si="8782"/>
        <v>0.00000005398656117</v>
      </c>
      <c r="AU880" s="20">
        <f t="shared" si="8782"/>
        <v>-0.0000002719459141</v>
      </c>
      <c r="AV880" s="20">
        <f t="shared" si="8782"/>
        <v>-0.0000002737977592</v>
      </c>
      <c r="AW880" s="20">
        <f t="shared" si="8782"/>
        <v>-0.0000003989591304</v>
      </c>
      <c r="AX880" s="20">
        <f t="shared" si="8782"/>
        <v>-0.000000391383067</v>
      </c>
      <c r="AY880" s="20"/>
      <c r="AZ880" s="20">
        <f t="shared" ref="AZ880:BD880" si="8783">$AD880*AE880</f>
        <v>0.0000001618981642</v>
      </c>
      <c r="BA880" s="20">
        <f t="shared" si="8783"/>
        <v>-0.000000815527852</v>
      </c>
      <c r="BB880" s="20">
        <f t="shared" si="8783"/>
        <v>-0.0000008210812772</v>
      </c>
      <c r="BC880" s="20">
        <f t="shared" si="8783"/>
        <v>-0.000001196422766</v>
      </c>
      <c r="BD880" s="20">
        <f t="shared" si="8783"/>
        <v>-0.000001173703209</v>
      </c>
      <c r="BE880" s="20"/>
      <c r="BF880" s="20">
        <f t="shared" ref="BF880:BI880" si="8784">$AE880*AF880</f>
        <v>-0.0000004066632622</v>
      </c>
      <c r="BG880" s="20">
        <f t="shared" si="8784"/>
        <v>-0.0000004094324797</v>
      </c>
      <c r="BH880" s="20">
        <f t="shared" si="8784"/>
        <v>-0.0000005965966504</v>
      </c>
      <c r="BI880" s="20">
        <f t="shared" si="8784"/>
        <v>-0.0000005852675349</v>
      </c>
      <c r="BJ880" s="20"/>
      <c r="BK880" s="20">
        <f t="shared" ref="BK880:BM880" si="8785">$AF880*AG880</f>
        <v>0.000002062429752</v>
      </c>
      <c r="BL880" s="20">
        <f t="shared" si="8785"/>
        <v>0.000003005229782</v>
      </c>
      <c r="BM880" s="20">
        <f t="shared" si="8785"/>
        <v>0.000002948161753</v>
      </c>
      <c r="BN880" s="20"/>
      <c r="BO880" s="20">
        <f t="shared" ref="BO880:BP880" si="8786">$AG880*AH880</f>
        <v>0.000003025694219</v>
      </c>
      <c r="BP880" s="20">
        <f t="shared" si="8786"/>
        <v>0.000002968237579</v>
      </c>
      <c r="BQ880" s="20"/>
      <c r="BR880" s="20">
        <f t="shared" si="27"/>
        <v>0.000004325110208</v>
      </c>
      <c r="BS880" s="20"/>
      <c r="BT880" s="20"/>
      <c r="BU880" s="20"/>
      <c r="BV880" s="20"/>
      <c r="BW880" s="20"/>
      <c r="BX880" s="20"/>
      <c r="BY880" s="20"/>
      <c r="BZ880" s="20"/>
      <c r="CA880" s="20"/>
      <c r="CB880" s="20"/>
      <c r="CC880" s="20"/>
      <c r="CD880" s="20"/>
      <c r="CE880" s="20"/>
      <c r="CF880" s="20"/>
      <c r="CG880" s="20"/>
      <c r="CH880" s="20"/>
      <c r="CI880" s="20"/>
      <c r="CJ880" s="20"/>
      <c r="CK880" s="20"/>
      <c r="CL880" s="20"/>
      <c r="CM880" s="20"/>
      <c r="CN880" s="20"/>
      <c r="CO880" s="20"/>
      <c r="CP880" s="20"/>
      <c r="CQ880" s="20"/>
      <c r="CR880" s="20"/>
      <c r="CS880" s="20"/>
      <c r="CT880" s="20"/>
      <c r="CU880" s="20"/>
      <c r="CV880" s="20"/>
      <c r="CW880" s="20"/>
      <c r="CX880" s="20"/>
      <c r="CY880" s="20"/>
      <c r="CZ880" s="20"/>
      <c r="DA880" s="20"/>
      <c r="DB880" s="20"/>
      <c r="DC880" s="20"/>
      <c r="DD880" s="20"/>
      <c r="DE880" s="20"/>
    </row>
    <row r="881" ht="15.75" customHeight="1">
      <c r="A881" s="86">
        <v>45425.0</v>
      </c>
      <c r="B881" s="490">
        <v>0.052199999999999996</v>
      </c>
      <c r="C881" s="490">
        <v>0.0529</v>
      </c>
      <c r="D881" s="490">
        <v>0.0559</v>
      </c>
      <c r="E881" s="20">
        <v>0.0384</v>
      </c>
      <c r="F881" s="20">
        <v>0.04016</v>
      </c>
      <c r="G881" s="20">
        <v>0.012470000000000002</v>
      </c>
      <c r="H881" s="20">
        <v>0.01806</v>
      </c>
      <c r="I881" s="20" t="s">
        <v>185</v>
      </c>
      <c r="J881" s="20"/>
      <c r="K881" s="86">
        <v>45425.0</v>
      </c>
      <c r="L881" s="89">
        <v>0.9269</v>
      </c>
      <c r="M881" s="89">
        <v>156.25</v>
      </c>
      <c r="N881" s="20"/>
      <c r="O881" s="20"/>
      <c r="P881" s="20"/>
      <c r="Q881" s="20"/>
      <c r="R881" s="20"/>
      <c r="S881" s="86">
        <v>45425.0</v>
      </c>
      <c r="T881" s="20">
        <f t="shared" ref="T881:V881" si="8787">(1+B881)*1</f>
        <v>1.0522</v>
      </c>
      <c r="U881" s="20">
        <f t="shared" si="8787"/>
        <v>1.0529</v>
      </c>
      <c r="V881" s="20">
        <f t="shared" si="8787"/>
        <v>1.0559</v>
      </c>
      <c r="W881" s="91">
        <f t="shared" ref="W881:X881" si="8788">(1+E881)*$L881</f>
        <v>0.96249296</v>
      </c>
      <c r="X881" s="91">
        <f t="shared" si="8788"/>
        <v>0.964124304</v>
      </c>
      <c r="Y881" s="91">
        <f t="shared" ref="Y881:Z881" si="8789">(1+G881)*$M881</f>
        <v>158.1984375</v>
      </c>
      <c r="Z881" s="91">
        <f t="shared" si="8789"/>
        <v>159.071875</v>
      </c>
      <c r="AA881" s="20"/>
      <c r="AB881" s="86">
        <v>45425.0</v>
      </c>
      <c r="AC881" s="92">
        <f t="shared" ref="AC881:AI881" si="8790">LN(T881/T880)</f>
        <v>-0.0002850762598</v>
      </c>
      <c r="AD881" s="92">
        <f t="shared" si="8790"/>
        <v>0.0001899696054</v>
      </c>
      <c r="AE881" s="92">
        <f t="shared" si="8790"/>
        <v>0.0001894298168</v>
      </c>
      <c r="AF881" s="92">
        <f t="shared" si="8790"/>
        <v>-0.002078360941</v>
      </c>
      <c r="AG881" s="92">
        <f t="shared" si="8790"/>
        <v>-0.002107334829</v>
      </c>
      <c r="AH881" s="92">
        <f t="shared" si="8790"/>
        <v>0.002543528927</v>
      </c>
      <c r="AI881" s="92">
        <f t="shared" si="8790"/>
        <v>0.002789227814</v>
      </c>
      <c r="AJ881" s="20"/>
      <c r="AK881" s="20">
        <f t="shared" ref="AK881:AQ881" si="8791">AC881*AC881</f>
        <v>0.00000008126847392</v>
      </c>
      <c r="AL881" s="20">
        <f t="shared" si="8791"/>
        <v>0.00000003608845099</v>
      </c>
      <c r="AM881" s="20">
        <f t="shared" si="8791"/>
        <v>0.0000000358836555</v>
      </c>
      <c r="AN881" s="20">
        <f t="shared" si="8791"/>
        <v>0.000004319584203</v>
      </c>
      <c r="AO881" s="20">
        <f t="shared" si="8791"/>
        <v>0.00000444086008</v>
      </c>
      <c r="AP881" s="20">
        <f t="shared" si="8791"/>
        <v>0.0000064695394</v>
      </c>
      <c r="AQ881" s="20">
        <f t="shared" si="8791"/>
        <v>0.000007779791797</v>
      </c>
      <c r="AR881" s="20"/>
      <c r="AS881" s="20">
        <f t="shared" ref="AS881:AX881" si="8792">$AC881*AD881</f>
        <v>-0.0000000541558246</v>
      </c>
      <c r="AT881" s="20">
        <f t="shared" si="8792"/>
        <v>-0.00000005400194368</v>
      </c>
      <c r="AU881" s="20">
        <f t="shared" si="8792"/>
        <v>0.0000005924913637</v>
      </c>
      <c r="AV881" s="20">
        <f t="shared" si="8792"/>
        <v>0.0000006007511311</v>
      </c>
      <c r="AW881" s="20">
        <f t="shared" si="8792"/>
        <v>-0.0000007250997132</v>
      </c>
      <c r="AX881" s="20">
        <f t="shared" si="8792"/>
        <v>-0.000000795142633</v>
      </c>
      <c r="AY881" s="20"/>
      <c r="AZ881" s="20">
        <f t="shared" ref="AZ881:BD881" si="8793">$AD881*AE881</f>
        <v>0.00000003598590756</v>
      </c>
      <c r="BA881" s="20">
        <f t="shared" si="8793"/>
        <v>-0.000000394825408</v>
      </c>
      <c r="BB881" s="20">
        <f t="shared" si="8793"/>
        <v>-0.0000004003295659</v>
      </c>
      <c r="BC881" s="20">
        <f t="shared" si="8793"/>
        <v>0.0000004831931866</v>
      </c>
      <c r="BD881" s="20">
        <f t="shared" si="8793"/>
        <v>0.0000005298685072</v>
      </c>
      <c r="BE881" s="20"/>
      <c r="BF881" s="20">
        <f t="shared" ref="BF881:BI881" si="8794">$AE881*AF881</f>
        <v>-0.0000003937035324</v>
      </c>
      <c r="BG881" s="20">
        <f t="shared" si="8794"/>
        <v>-0.0000003991920505</v>
      </c>
      <c r="BH881" s="20">
        <f t="shared" si="8794"/>
        <v>0.0000004818202186</v>
      </c>
      <c r="BI881" s="20">
        <f t="shared" si="8794"/>
        <v>0.0000005283629138</v>
      </c>
      <c r="BJ881" s="20"/>
      <c r="BK881" s="20">
        <f t="shared" ref="BK881:BM881" si="8795">$AF881*AG881</f>
        <v>0.000004379802398</v>
      </c>
      <c r="BL881" s="20">
        <f t="shared" si="8795"/>
        <v>-0.000005286371174</v>
      </c>
      <c r="BM881" s="20">
        <f t="shared" si="8795"/>
        <v>-0.000005797022145</v>
      </c>
      <c r="BN881" s="20"/>
      <c r="BO881" s="20">
        <f t="shared" ref="BO881:BP881" si="8796">$AG881*AH881</f>
        <v>-0.000005360067094</v>
      </c>
      <c r="BP881" s="20">
        <f t="shared" si="8796"/>
        <v>-0.000005877836917</v>
      </c>
      <c r="BQ881" s="20"/>
      <c r="BR881" s="20">
        <f t="shared" si="27"/>
        <v>0.000007094481627</v>
      </c>
      <c r="BS881" s="20"/>
      <c r="BT881" s="20"/>
      <c r="BU881" s="20"/>
      <c r="BV881" s="20"/>
      <c r="BW881" s="20"/>
      <c r="BX881" s="20"/>
      <c r="BY881" s="20"/>
      <c r="BZ881" s="20"/>
      <c r="CA881" s="20"/>
      <c r="CB881" s="20"/>
      <c r="CC881" s="20"/>
      <c r="CD881" s="20"/>
      <c r="CE881" s="20"/>
      <c r="CF881" s="20"/>
      <c r="CG881" s="20"/>
      <c r="CH881" s="20"/>
      <c r="CI881" s="20"/>
      <c r="CJ881" s="20"/>
      <c r="CK881" s="20"/>
      <c r="CL881" s="20"/>
      <c r="CM881" s="20"/>
      <c r="CN881" s="20"/>
      <c r="CO881" s="20"/>
      <c r="CP881" s="20"/>
      <c r="CQ881" s="20"/>
      <c r="CR881" s="20"/>
      <c r="CS881" s="20"/>
      <c r="CT881" s="20"/>
      <c r="CU881" s="20"/>
      <c r="CV881" s="20"/>
      <c r="CW881" s="20"/>
      <c r="CX881" s="20"/>
      <c r="CY881" s="20"/>
      <c r="CZ881" s="20"/>
      <c r="DA881" s="20"/>
      <c r="DB881" s="20"/>
      <c r="DC881" s="20"/>
      <c r="DD881" s="20"/>
      <c r="DE881" s="20"/>
    </row>
    <row r="882" ht="15.75" customHeight="1">
      <c r="A882" s="86">
        <v>45426.0</v>
      </c>
      <c r="B882" s="490">
        <v>0.0525</v>
      </c>
      <c r="C882" s="490">
        <v>0.0529</v>
      </c>
      <c r="D882" s="490">
        <v>0.0559</v>
      </c>
      <c r="E882" s="20">
        <v>0.03837</v>
      </c>
      <c r="F882" s="20">
        <v>0.040170000000000004</v>
      </c>
      <c r="G882" s="20">
        <v>0.01283</v>
      </c>
      <c r="H882" s="20">
        <v>0.018349999999999998</v>
      </c>
      <c r="I882" s="20" t="s">
        <v>185</v>
      </c>
      <c r="J882" s="20"/>
      <c r="K882" s="86">
        <v>45426.0</v>
      </c>
      <c r="L882" s="89">
        <v>0.9244</v>
      </c>
      <c r="M882" s="89">
        <v>156.45</v>
      </c>
      <c r="N882" s="20"/>
      <c r="O882" s="20"/>
      <c r="P882" s="20"/>
      <c r="Q882" s="20"/>
      <c r="R882" s="20"/>
      <c r="S882" s="86">
        <v>45426.0</v>
      </c>
      <c r="T882" s="20">
        <f t="shared" ref="T882:V882" si="8797">(1+B882)*1</f>
        <v>1.0525</v>
      </c>
      <c r="U882" s="20">
        <f t="shared" si="8797"/>
        <v>1.0529</v>
      </c>
      <c r="V882" s="20">
        <f t="shared" si="8797"/>
        <v>1.0559</v>
      </c>
      <c r="W882" s="91">
        <f t="shared" ref="W882:X882" si="8798">(1+E882)*$L882</f>
        <v>0.959869228</v>
      </c>
      <c r="X882" s="91">
        <f t="shared" si="8798"/>
        <v>0.961533148</v>
      </c>
      <c r="Y882" s="91">
        <f t="shared" ref="Y882:Z882" si="8799">(1+G882)*$M882</f>
        <v>158.4572535</v>
      </c>
      <c r="Z882" s="91">
        <f t="shared" si="8799"/>
        <v>159.3208575</v>
      </c>
      <c r="AA882" s="20"/>
      <c r="AB882" s="86">
        <v>45426.0</v>
      </c>
      <c r="AC882" s="92">
        <f t="shared" ref="AC882:AI882" si="8800">LN(T882/T881)</f>
        <v>0.0002850762598</v>
      </c>
      <c r="AD882" s="92">
        <f t="shared" si="8800"/>
        <v>0</v>
      </c>
      <c r="AE882" s="92">
        <f t="shared" si="8800"/>
        <v>0</v>
      </c>
      <c r="AF882" s="92">
        <f t="shared" si="8800"/>
        <v>-0.0027296975</v>
      </c>
      <c r="AG882" s="92">
        <f t="shared" si="8800"/>
        <v>-0.002691192622</v>
      </c>
      <c r="AH882" s="92">
        <f t="shared" si="8800"/>
        <v>0.001634684391</v>
      </c>
      <c r="AI882" s="92">
        <f t="shared" si="8800"/>
        <v>0.001563996444</v>
      </c>
      <c r="AJ882" s="20"/>
      <c r="AK882" s="20">
        <f t="shared" ref="AK882:AQ882" si="8801">AC882*AC882</f>
        <v>0.00000008126847392</v>
      </c>
      <c r="AL882" s="20">
        <f t="shared" si="8801"/>
        <v>0</v>
      </c>
      <c r="AM882" s="20">
        <f t="shared" si="8801"/>
        <v>0</v>
      </c>
      <c r="AN882" s="20">
        <f t="shared" si="8801"/>
        <v>0.000007451248441</v>
      </c>
      <c r="AO882" s="20">
        <f t="shared" si="8801"/>
        <v>0.00000724251773</v>
      </c>
      <c r="AP882" s="20">
        <f t="shared" si="8801"/>
        <v>0.000002672193057</v>
      </c>
      <c r="AQ882" s="20">
        <f t="shared" si="8801"/>
        <v>0.000002446084878</v>
      </c>
      <c r="AR882" s="20"/>
      <c r="AS882" s="20">
        <f t="shared" ref="AS882:AX882" si="8802">$AC882*AD882</f>
        <v>0</v>
      </c>
      <c r="AT882" s="20">
        <f t="shared" si="8802"/>
        <v>0</v>
      </c>
      <c r="AU882" s="20">
        <f t="shared" si="8802"/>
        <v>-0.0000007781719537</v>
      </c>
      <c r="AV882" s="20">
        <f t="shared" si="8802"/>
        <v>-0.0000007671951272</v>
      </c>
      <c r="AW882" s="20">
        <f t="shared" si="8802"/>
        <v>0.0000004660097121</v>
      </c>
      <c r="AX882" s="20">
        <f t="shared" si="8802"/>
        <v>0.0000004458582567</v>
      </c>
      <c r="AY882" s="20"/>
      <c r="AZ882" s="20">
        <f t="shared" ref="AZ882:BD882" si="8803">$AD882*AE882</f>
        <v>0</v>
      </c>
      <c r="BA882" s="20">
        <f t="shared" si="8803"/>
        <v>0</v>
      </c>
      <c r="BB882" s="20">
        <f t="shared" si="8803"/>
        <v>0</v>
      </c>
      <c r="BC882" s="20">
        <f t="shared" si="8803"/>
        <v>0</v>
      </c>
      <c r="BD882" s="20">
        <f t="shared" si="8803"/>
        <v>0</v>
      </c>
      <c r="BE882" s="20"/>
      <c r="BF882" s="20">
        <f t="shared" ref="BF882:BI882" si="8804">$AE882*AF882</f>
        <v>0</v>
      </c>
      <c r="BG882" s="20">
        <f t="shared" si="8804"/>
        <v>0</v>
      </c>
      <c r="BH882" s="20">
        <f t="shared" si="8804"/>
        <v>0</v>
      </c>
      <c r="BI882" s="20">
        <f t="shared" si="8804"/>
        <v>0</v>
      </c>
      <c r="BJ882" s="20"/>
      <c r="BK882" s="20">
        <f t="shared" ref="BK882:BM882" si="8805">$AF882*AG882</f>
        <v>0.000007346141772</v>
      </c>
      <c r="BL882" s="20">
        <f t="shared" si="8805"/>
        <v>-0.000004462193894</v>
      </c>
      <c r="BM882" s="20">
        <f t="shared" si="8805"/>
        <v>-0.000004269237184</v>
      </c>
      <c r="BN882" s="20"/>
      <c r="BO882" s="20">
        <f t="shared" ref="BO882:BP882" si="8806">$AG882*AH882</f>
        <v>-0.000004399250572</v>
      </c>
      <c r="BP882" s="20">
        <f t="shared" si="8806"/>
        <v>-0.000004209015692</v>
      </c>
      <c r="BQ882" s="20"/>
      <c r="BR882" s="20">
        <f t="shared" si="27"/>
        <v>0.000002556640574</v>
      </c>
      <c r="BS882" s="20"/>
      <c r="BT882" s="20"/>
      <c r="BU882" s="20"/>
      <c r="BV882" s="20"/>
      <c r="BW882" s="20"/>
      <c r="BX882" s="20"/>
      <c r="BY882" s="20"/>
      <c r="BZ882" s="20"/>
      <c r="CA882" s="20"/>
      <c r="CB882" s="20"/>
      <c r="CC882" s="20"/>
      <c r="CD882" s="20"/>
      <c r="CE882" s="20"/>
      <c r="CF882" s="20"/>
      <c r="CG882" s="20"/>
      <c r="CH882" s="20"/>
      <c r="CI882" s="20"/>
      <c r="CJ882" s="20"/>
      <c r="CK882" s="20"/>
      <c r="CL882" s="20"/>
      <c r="CM882" s="20"/>
      <c r="CN882" s="20"/>
      <c r="CO882" s="20"/>
      <c r="CP882" s="20"/>
      <c r="CQ882" s="20"/>
      <c r="CR882" s="20"/>
      <c r="CS882" s="20"/>
      <c r="CT882" s="20"/>
      <c r="CU882" s="20"/>
      <c r="CV882" s="20"/>
      <c r="CW882" s="20"/>
      <c r="CX882" s="20"/>
      <c r="CY882" s="20"/>
      <c r="CZ882" s="20"/>
      <c r="DA882" s="20"/>
      <c r="DB882" s="20"/>
      <c r="DC882" s="20"/>
      <c r="DD882" s="20"/>
      <c r="DE882" s="20"/>
    </row>
    <row r="883" ht="15.75" customHeight="1">
      <c r="A883" s="86">
        <v>45427.0</v>
      </c>
      <c r="B883" s="490">
        <v>0.052300000000000006</v>
      </c>
      <c r="C883" s="490">
        <v>0.0526</v>
      </c>
      <c r="D883" s="490">
        <v>0.0556</v>
      </c>
      <c r="E883" s="20">
        <v>0.0382</v>
      </c>
      <c r="F883" s="20">
        <v>0.04003</v>
      </c>
      <c r="G883" s="20">
        <v>0.01279</v>
      </c>
      <c r="H883" s="20">
        <v>0.01836</v>
      </c>
      <c r="I883" s="20" t="s">
        <v>185</v>
      </c>
      <c r="J883" s="20"/>
      <c r="K883" s="86">
        <v>45427.0</v>
      </c>
      <c r="L883" s="89">
        <v>0.9188</v>
      </c>
      <c r="M883" s="89">
        <v>154.9</v>
      </c>
      <c r="N883" s="20"/>
      <c r="O883" s="20"/>
      <c r="P883" s="20"/>
      <c r="Q883" s="20"/>
      <c r="R883" s="20"/>
      <c r="S883" s="86">
        <v>45427.0</v>
      </c>
      <c r="T883" s="20">
        <f t="shared" ref="T883:V883" si="8807">(1+B883)*1</f>
        <v>1.0523</v>
      </c>
      <c r="U883" s="20">
        <f t="shared" si="8807"/>
        <v>1.0526</v>
      </c>
      <c r="V883" s="20">
        <f t="shared" si="8807"/>
        <v>1.0556</v>
      </c>
      <c r="W883" s="91">
        <f t="shared" ref="W883:X883" si="8808">(1+E883)*$L883</f>
        <v>0.95389816</v>
      </c>
      <c r="X883" s="91">
        <f t="shared" si="8808"/>
        <v>0.955579564</v>
      </c>
      <c r="Y883" s="91">
        <f t="shared" ref="Y883:Z883" si="8809">(1+G883)*$M883</f>
        <v>156.881171</v>
      </c>
      <c r="Z883" s="91">
        <f t="shared" si="8809"/>
        <v>157.743964</v>
      </c>
      <c r="AA883" s="20"/>
      <c r="AB883" s="86">
        <v>45427.0</v>
      </c>
      <c r="AC883" s="92">
        <f t="shared" ref="AC883:AI883" si="8810">LN(T883/T882)</f>
        <v>-0.0001900418098</v>
      </c>
      <c r="AD883" s="92">
        <f t="shared" si="8810"/>
        <v>-0.000284967943</v>
      </c>
      <c r="AE883" s="92">
        <f t="shared" si="8810"/>
        <v>-0.0002841581833</v>
      </c>
      <c r="AF883" s="92">
        <f t="shared" si="8810"/>
        <v>-0.006240139124</v>
      </c>
      <c r="AG883" s="92">
        <f t="shared" si="8810"/>
        <v>-0.006211010028</v>
      </c>
      <c r="AH883" s="92">
        <f t="shared" si="8810"/>
        <v>-0.009996216773</v>
      </c>
      <c r="AI883" s="92">
        <f t="shared" si="8810"/>
        <v>-0.009946902934</v>
      </c>
      <c r="AJ883" s="20"/>
      <c r="AK883" s="20">
        <f t="shared" ref="AK883:AQ883" si="8811">AC883*AC883</f>
        <v>0.00000003611588946</v>
      </c>
      <c r="AL883" s="20">
        <f t="shared" si="8811"/>
        <v>0.00000008120672856</v>
      </c>
      <c r="AM883" s="20">
        <f t="shared" si="8811"/>
        <v>0.00000008074587314</v>
      </c>
      <c r="AN883" s="20">
        <f t="shared" si="8811"/>
        <v>0.00003893933628</v>
      </c>
      <c r="AO883" s="20">
        <f t="shared" si="8811"/>
        <v>0.00003857664556</v>
      </c>
      <c r="AP883" s="20">
        <f t="shared" si="8811"/>
        <v>0.00009992434977</v>
      </c>
      <c r="AQ883" s="20">
        <f t="shared" si="8811"/>
        <v>0.00009894087797</v>
      </c>
      <c r="AR883" s="20"/>
      <c r="AS883" s="20">
        <f t="shared" ref="AS883:AX883" si="8812">$AC883*AD883</f>
        <v>0.00000005415582362</v>
      </c>
      <c r="AT883" s="20">
        <f t="shared" si="8812"/>
        <v>0.00000005400193542</v>
      </c>
      <c r="AU883" s="20">
        <f t="shared" si="8812"/>
        <v>0.000001185887332</v>
      </c>
      <c r="AV883" s="20">
        <f t="shared" si="8812"/>
        <v>0.000001180351586</v>
      </c>
      <c r="AW883" s="20">
        <f t="shared" si="8812"/>
        <v>0.000001899699126</v>
      </c>
      <c r="AX883" s="20">
        <f t="shared" si="8812"/>
        <v>0.000001890327435</v>
      </c>
      <c r="AY883" s="20"/>
      <c r="AZ883" s="20">
        <f t="shared" ref="AZ883:BD883" si="8813">$AD883*AE883</f>
        <v>0.00000008097597299</v>
      </c>
      <c r="BA883" s="20">
        <f t="shared" si="8813"/>
        <v>0.00000177823961</v>
      </c>
      <c r="BB883" s="20">
        <f t="shared" si="8813"/>
        <v>0.000001769938752</v>
      </c>
      <c r="BC883" s="20">
        <f t="shared" si="8813"/>
        <v>0.000002848601332</v>
      </c>
      <c r="BD883" s="20">
        <f t="shared" si="8813"/>
        <v>0.000002834548469</v>
      </c>
      <c r="BE883" s="20"/>
      <c r="BF883" s="20">
        <f t="shared" ref="BF883:BI883" si="8814">$AE883*AF883</f>
        <v>0.000001773186597</v>
      </c>
      <c r="BG883" s="20">
        <f t="shared" si="8814"/>
        <v>0.000001764909326</v>
      </c>
      <c r="BH883" s="20">
        <f t="shared" si="8814"/>
        <v>0.000002840506798</v>
      </c>
      <c r="BI883" s="20">
        <f t="shared" si="8814"/>
        <v>0.000002826493867</v>
      </c>
      <c r="BJ883" s="20"/>
      <c r="BK883" s="20">
        <f t="shared" ref="BK883:BM883" si="8815">$AF883*AG883</f>
        <v>0.00003875756667</v>
      </c>
      <c r="BL883" s="20">
        <f t="shared" si="8815"/>
        <v>0.00006237778337</v>
      </c>
      <c r="BM883" s="20">
        <f t="shared" si="8815"/>
        <v>0.00006207005816</v>
      </c>
      <c r="BN883" s="20"/>
      <c r="BO883" s="20">
        <f t="shared" ref="BO883:BP883" si="8816">$AG883*AH883</f>
        <v>0.00006208660261</v>
      </c>
      <c r="BP883" s="20">
        <f t="shared" si="8816"/>
        <v>0.00006178031386</v>
      </c>
      <c r="BQ883" s="20"/>
      <c r="BR883" s="20">
        <f t="shared" si="27"/>
        <v>0.00009943139794</v>
      </c>
      <c r="BS883" s="20"/>
      <c r="BT883" s="20"/>
      <c r="BU883" s="20"/>
      <c r="BV883" s="20"/>
      <c r="BW883" s="20"/>
      <c r="BX883" s="20"/>
      <c r="BY883" s="20"/>
      <c r="BZ883" s="20"/>
      <c r="CA883" s="20"/>
      <c r="CB883" s="20"/>
      <c r="CC883" s="20"/>
      <c r="CD883" s="20"/>
      <c r="CE883" s="20"/>
      <c r="CF883" s="20"/>
      <c r="CG883" s="20"/>
      <c r="CH883" s="20"/>
      <c r="CI883" s="20"/>
      <c r="CJ883" s="20"/>
      <c r="CK883" s="20"/>
      <c r="CL883" s="20"/>
      <c r="CM883" s="20"/>
      <c r="CN883" s="20"/>
      <c r="CO883" s="20"/>
      <c r="CP883" s="20"/>
      <c r="CQ883" s="20"/>
      <c r="CR883" s="20"/>
      <c r="CS883" s="20"/>
      <c r="CT883" s="20"/>
      <c r="CU883" s="20"/>
      <c r="CV883" s="20"/>
      <c r="CW883" s="20"/>
      <c r="CX883" s="20"/>
      <c r="CY883" s="20"/>
      <c r="CZ883" s="20"/>
      <c r="DA883" s="20"/>
      <c r="DB883" s="20"/>
      <c r="DC883" s="20"/>
      <c r="DD883" s="20"/>
      <c r="DE883" s="20"/>
    </row>
    <row r="884" ht="15.75" customHeight="1">
      <c r="A884" s="86">
        <v>45428.0</v>
      </c>
      <c r="B884" s="490">
        <v>0.0512</v>
      </c>
      <c r="C884" s="490">
        <v>0.0513</v>
      </c>
      <c r="D884" s="490">
        <v>0.0545</v>
      </c>
      <c r="E884" s="20">
        <v>0.03777</v>
      </c>
      <c r="F884" s="20">
        <v>0.03954</v>
      </c>
      <c r="G884" s="20">
        <v>0.01268</v>
      </c>
      <c r="H884" s="20">
        <v>0.01806</v>
      </c>
      <c r="I884" s="20" t="s">
        <v>185</v>
      </c>
      <c r="J884" s="20"/>
      <c r="K884" s="86">
        <v>45428.0</v>
      </c>
      <c r="L884" s="89">
        <v>0.9203</v>
      </c>
      <c r="M884" s="89">
        <v>155.42</v>
      </c>
      <c r="N884" s="20"/>
      <c r="O884" s="20"/>
      <c r="P884" s="20"/>
      <c r="Q884" s="20"/>
      <c r="R884" s="20"/>
      <c r="S884" s="86">
        <v>45428.0</v>
      </c>
      <c r="T884" s="20">
        <f t="shared" ref="T884:V884" si="8817">(1+B884)*1</f>
        <v>1.0512</v>
      </c>
      <c r="U884" s="20">
        <f t="shared" si="8817"/>
        <v>1.0513</v>
      </c>
      <c r="V884" s="20">
        <f t="shared" si="8817"/>
        <v>1.0545</v>
      </c>
      <c r="W884" s="91">
        <f t="shared" ref="W884:X884" si="8818">(1+E884)*$L884</f>
        <v>0.955059731</v>
      </c>
      <c r="X884" s="91">
        <f t="shared" si="8818"/>
        <v>0.956688662</v>
      </c>
      <c r="Y884" s="91">
        <f t="shared" ref="Y884:Z884" si="8819">(1+G884)*$M884</f>
        <v>157.3907256</v>
      </c>
      <c r="Z884" s="91">
        <f t="shared" si="8819"/>
        <v>158.2268852</v>
      </c>
      <c r="AA884" s="20"/>
      <c r="AB884" s="86">
        <v>45428.0</v>
      </c>
      <c r="AC884" s="92">
        <f t="shared" ref="AC884:AI884" si="8820">LN(T884/T883)</f>
        <v>-0.001045876016</v>
      </c>
      <c r="AD884" s="92">
        <f t="shared" si="8820"/>
        <v>-0.001235800338</v>
      </c>
      <c r="AE884" s="92">
        <f t="shared" si="8820"/>
        <v>-0.00104260471</v>
      </c>
      <c r="AF884" s="92">
        <f t="shared" si="8820"/>
        <v>0.001216968849</v>
      </c>
      <c r="AG884" s="92">
        <f t="shared" si="8820"/>
        <v>0.001159981753</v>
      </c>
      <c r="AH884" s="92">
        <f t="shared" si="8820"/>
        <v>0.003242765593</v>
      </c>
      <c r="AI884" s="92">
        <f t="shared" si="8820"/>
        <v>0.003056747654</v>
      </c>
      <c r="AJ884" s="20"/>
      <c r="AK884" s="20">
        <f t="shared" ref="AK884:AQ884" si="8821">AC884*AC884</f>
        <v>0.000001093856642</v>
      </c>
      <c r="AL884" s="20">
        <f t="shared" si="8821"/>
        <v>0.000001527202475</v>
      </c>
      <c r="AM884" s="20">
        <f t="shared" si="8821"/>
        <v>0.000001087024582</v>
      </c>
      <c r="AN884" s="20">
        <f t="shared" si="8821"/>
        <v>0.000001481013179</v>
      </c>
      <c r="AO884" s="20">
        <f t="shared" si="8821"/>
        <v>0.000001345557667</v>
      </c>
      <c r="AP884" s="20">
        <f t="shared" si="8821"/>
        <v>0.00001051552869</v>
      </c>
      <c r="AQ884" s="20">
        <f t="shared" si="8821"/>
        <v>0.000009343706221</v>
      </c>
      <c r="AR884" s="20"/>
      <c r="AS884" s="20">
        <f t="shared" ref="AS884:AX884" si="8822">$AC884*AD884</f>
        <v>0.000001292493934</v>
      </c>
      <c r="AT884" s="20">
        <f t="shared" si="8822"/>
        <v>0.000001090435261</v>
      </c>
      <c r="AU884" s="20">
        <f t="shared" si="8822"/>
        <v>-0.000001272798532</v>
      </c>
      <c r="AV884" s="20">
        <f t="shared" si="8822"/>
        <v>-0.000001213197095</v>
      </c>
      <c r="AW884" s="20">
        <f t="shared" si="8822"/>
        <v>-0.00000339153076</v>
      </c>
      <c r="AX884" s="20">
        <f t="shared" si="8822"/>
        <v>-0.00000319697906</v>
      </c>
      <c r="AY884" s="20"/>
      <c r="AZ884" s="20">
        <f t="shared" ref="AZ884:BD884" si="8823">$AD884*AE884</f>
        <v>0.000001288451253</v>
      </c>
      <c r="BA884" s="20">
        <f t="shared" si="8823"/>
        <v>-0.000001503930514</v>
      </c>
      <c r="BB884" s="20">
        <f t="shared" si="8823"/>
        <v>-0.000001433505842</v>
      </c>
      <c r="BC884" s="20">
        <f t="shared" si="8823"/>
        <v>-0.000004007410815</v>
      </c>
      <c r="BD884" s="20">
        <f t="shared" si="8823"/>
        <v>-0.000003777529784</v>
      </c>
      <c r="BE884" s="20"/>
      <c r="BF884" s="20">
        <f t="shared" ref="BF884:BI884" si="8824">$AE884*AF884</f>
        <v>-0.000001268817454</v>
      </c>
      <c r="BG884" s="20">
        <f t="shared" si="8824"/>
        <v>-0.000001209402439</v>
      </c>
      <c r="BH884" s="20">
        <f t="shared" si="8824"/>
        <v>-0.000003380922681</v>
      </c>
      <c r="BI884" s="20">
        <f t="shared" si="8824"/>
        <v>-0.000003186979502</v>
      </c>
      <c r="BJ884" s="20"/>
      <c r="BK884" s="20">
        <f t="shared" ref="BK884:BM884" si="8825">$AF884*AG884</f>
        <v>0.000001411661658</v>
      </c>
      <c r="BL884" s="20">
        <f t="shared" si="8825"/>
        <v>0.00000394634471</v>
      </c>
      <c r="BM884" s="20">
        <f t="shared" si="8825"/>
        <v>0.000003719966673</v>
      </c>
      <c r="BN884" s="20"/>
      <c r="BO884" s="20">
        <f t="shared" ref="BO884:BP884" si="8826">$AG884*AH884</f>
        <v>0.000003761548916</v>
      </c>
      <c r="BP884" s="20">
        <f t="shared" si="8826"/>
        <v>0.000003545771502</v>
      </c>
      <c r="BQ884" s="20"/>
      <c r="BR884" s="20">
        <f t="shared" si="27"/>
        <v>0.000009912316118</v>
      </c>
      <c r="BS884" s="20"/>
      <c r="BT884" s="20"/>
      <c r="BU884" s="20"/>
      <c r="BV884" s="20"/>
      <c r="BW884" s="20"/>
      <c r="BX884" s="20"/>
      <c r="BY884" s="20"/>
      <c r="BZ884" s="20"/>
      <c r="CA884" s="20"/>
      <c r="CB884" s="20"/>
      <c r="CC884" s="20"/>
      <c r="CD884" s="20"/>
      <c r="CE884" s="20"/>
      <c r="CF884" s="20"/>
      <c r="CG884" s="20"/>
      <c r="CH884" s="20"/>
      <c r="CI884" s="20"/>
      <c r="CJ884" s="20"/>
      <c r="CK884" s="20"/>
      <c r="CL884" s="20"/>
      <c r="CM884" s="20"/>
      <c r="CN884" s="20"/>
      <c r="CO884" s="20"/>
      <c r="CP884" s="20"/>
      <c r="CQ884" s="20"/>
      <c r="CR884" s="20"/>
      <c r="CS884" s="20"/>
      <c r="CT884" s="20"/>
      <c r="CU884" s="20"/>
      <c r="CV884" s="20"/>
      <c r="CW884" s="20"/>
      <c r="CX884" s="20"/>
      <c r="CY884" s="20"/>
      <c r="CZ884" s="20"/>
      <c r="DA884" s="20"/>
      <c r="DB884" s="20"/>
      <c r="DC884" s="20"/>
      <c r="DD884" s="20"/>
      <c r="DE884" s="20"/>
    </row>
    <row r="885" ht="15.75" customHeight="1">
      <c r="A885" s="86">
        <v>45429.0</v>
      </c>
      <c r="B885" s="490">
        <v>0.0512</v>
      </c>
      <c r="C885" s="490">
        <v>0.0516</v>
      </c>
      <c r="D885" s="490">
        <v>0.0547</v>
      </c>
      <c r="E885" s="20">
        <v>0.03794</v>
      </c>
      <c r="F885" s="20">
        <v>0.039670000000000004</v>
      </c>
      <c r="G885" s="20">
        <v>0.01246</v>
      </c>
      <c r="H885" s="20">
        <v>0.01813</v>
      </c>
      <c r="I885" s="20" t="s">
        <v>185</v>
      </c>
      <c r="J885" s="20"/>
      <c r="K885" s="86">
        <v>45429.0</v>
      </c>
      <c r="L885" s="89">
        <v>0.9203</v>
      </c>
      <c r="M885" s="89">
        <v>155.79</v>
      </c>
      <c r="N885" s="20"/>
      <c r="O885" s="20"/>
      <c r="P885" s="20"/>
      <c r="Q885" s="20"/>
      <c r="R885" s="20"/>
      <c r="S885" s="86">
        <v>45429.0</v>
      </c>
      <c r="T885" s="20">
        <f t="shared" ref="T885:V885" si="8827">(1+B885)*1</f>
        <v>1.0512</v>
      </c>
      <c r="U885" s="20">
        <f t="shared" si="8827"/>
        <v>1.0516</v>
      </c>
      <c r="V885" s="20">
        <f t="shared" si="8827"/>
        <v>1.0547</v>
      </c>
      <c r="W885" s="91">
        <f t="shared" ref="W885:X885" si="8828">(1+E885)*$L885</f>
        <v>0.955216182</v>
      </c>
      <c r="X885" s="91">
        <f t="shared" si="8828"/>
        <v>0.956808301</v>
      </c>
      <c r="Y885" s="91">
        <f t="shared" ref="Y885:Z885" si="8829">(1+G885)*$M885</f>
        <v>157.7311434</v>
      </c>
      <c r="Z885" s="91">
        <f t="shared" si="8829"/>
        <v>158.6144727</v>
      </c>
      <c r="AA885" s="20"/>
      <c r="AB885" s="86">
        <v>45429.0</v>
      </c>
      <c r="AC885" s="92">
        <f t="shared" ref="AC885:AI885" si="8830">LN(T885/T884)</f>
        <v>0</v>
      </c>
      <c r="AD885" s="92">
        <f t="shared" si="8830"/>
        <v>0.0002853202739</v>
      </c>
      <c r="AE885" s="92">
        <f t="shared" si="8830"/>
        <v>0.0001896453637</v>
      </c>
      <c r="AF885" s="92">
        <f t="shared" si="8830"/>
        <v>0.000163799375</v>
      </c>
      <c r="AG885" s="92">
        <f t="shared" si="8830"/>
        <v>0.0001250474942</v>
      </c>
      <c r="AH885" s="92">
        <f t="shared" si="8830"/>
        <v>0.002160547813</v>
      </c>
      <c r="AI885" s="92">
        <f t="shared" si="8830"/>
        <v>0.002446572606</v>
      </c>
      <c r="AJ885" s="20"/>
      <c r="AK885" s="20">
        <f t="shared" ref="AK885:AQ885" si="8831">AC885*AC885</f>
        <v>0</v>
      </c>
      <c r="AL885" s="20">
        <f t="shared" si="8831"/>
        <v>0.00000008140765872</v>
      </c>
      <c r="AM885" s="20">
        <f t="shared" si="8831"/>
        <v>0.00000003596536399</v>
      </c>
      <c r="AN885" s="20">
        <f t="shared" si="8831"/>
        <v>0.00000002683023526</v>
      </c>
      <c r="AO885" s="20">
        <f t="shared" si="8831"/>
        <v>0.0000000156368758</v>
      </c>
      <c r="AP885" s="20">
        <f t="shared" si="8831"/>
        <v>0.000004667966852</v>
      </c>
      <c r="AQ885" s="20">
        <f t="shared" si="8831"/>
        <v>0.000005985717516</v>
      </c>
      <c r="AR885" s="20"/>
      <c r="AS885" s="20">
        <f t="shared" ref="AS885:AX885" si="8832">$AC885*AD885</f>
        <v>0</v>
      </c>
      <c r="AT885" s="20">
        <f t="shared" si="8832"/>
        <v>0</v>
      </c>
      <c r="AU885" s="20">
        <f t="shared" si="8832"/>
        <v>0</v>
      </c>
      <c r="AV885" s="20">
        <f t="shared" si="8832"/>
        <v>0</v>
      </c>
      <c r="AW885" s="20">
        <f t="shared" si="8832"/>
        <v>0</v>
      </c>
      <c r="AX885" s="20">
        <f t="shared" si="8832"/>
        <v>0</v>
      </c>
      <c r="AY885" s="20"/>
      <c r="AZ885" s="20">
        <f t="shared" ref="AZ885:BD885" si="8833">$AD885*AE885</f>
        <v>0.00000005410966713</v>
      </c>
      <c r="BA885" s="20">
        <f t="shared" si="8833"/>
        <v>0.00000004673528256</v>
      </c>
      <c r="BB885" s="20">
        <f t="shared" si="8833"/>
        <v>0.00000003567858529</v>
      </c>
      <c r="BC885" s="20">
        <f t="shared" si="8833"/>
        <v>0.0000006164480938</v>
      </c>
      <c r="BD885" s="20">
        <f t="shared" si="8833"/>
        <v>0.0000006980567661</v>
      </c>
      <c r="BE885" s="20"/>
      <c r="BF885" s="20">
        <f t="shared" ref="BF885:BI885" si="8834">$AE885*AF885</f>
        <v>0.00000003106379206</v>
      </c>
      <c r="BG885" s="20">
        <f t="shared" si="8834"/>
        <v>0.00000002371467752</v>
      </c>
      <c r="BH885" s="20">
        <f t="shared" si="8834"/>
        <v>0.0000004097378758</v>
      </c>
      <c r="BI885" s="20">
        <f t="shared" si="8834"/>
        <v>0.0000004639811518</v>
      </c>
      <c r="BJ885" s="20"/>
      <c r="BK885" s="20">
        <f t="shared" ref="BK885:BM885" si="8835">$AF885*AG885</f>
        <v>0.00000002048270139</v>
      </c>
      <c r="BL885" s="20">
        <f t="shared" si="8835"/>
        <v>0.0000003538963815</v>
      </c>
      <c r="BM885" s="20">
        <f t="shared" si="8835"/>
        <v>0.0000004007470638</v>
      </c>
      <c r="BN885" s="20"/>
      <c r="BO885" s="20">
        <f t="shared" ref="BO885:BP885" si="8836">$AG885*AH885</f>
        <v>0.00000027017109</v>
      </c>
      <c r="BP885" s="20">
        <f t="shared" si="8836"/>
        <v>0.0000003059377737</v>
      </c>
      <c r="BQ885" s="20"/>
      <c r="BR885" s="20">
        <f t="shared" si="27"/>
        <v>0.000005285937093</v>
      </c>
      <c r="BS885" s="20"/>
      <c r="BT885" s="20"/>
      <c r="BU885" s="20"/>
      <c r="BV885" s="20"/>
      <c r="BW885" s="20"/>
      <c r="BX885" s="20"/>
      <c r="BY885" s="20"/>
      <c r="BZ885" s="20"/>
      <c r="CA885" s="20"/>
      <c r="CB885" s="20"/>
      <c r="CC885" s="20"/>
      <c r="CD885" s="20"/>
      <c r="CE885" s="20"/>
      <c r="CF885" s="20"/>
      <c r="CG885" s="20"/>
      <c r="CH885" s="20"/>
      <c r="CI885" s="20"/>
      <c r="CJ885" s="20"/>
      <c r="CK885" s="20"/>
      <c r="CL885" s="20"/>
      <c r="CM885" s="20"/>
      <c r="CN885" s="20"/>
      <c r="CO885" s="20"/>
      <c r="CP885" s="20"/>
      <c r="CQ885" s="20"/>
      <c r="CR885" s="20"/>
      <c r="CS885" s="20"/>
      <c r="CT885" s="20"/>
      <c r="CU885" s="20"/>
      <c r="CV885" s="20"/>
      <c r="CW885" s="20"/>
      <c r="CX885" s="20"/>
      <c r="CY885" s="20"/>
      <c r="CZ885" s="20"/>
      <c r="DA885" s="20"/>
      <c r="DB885" s="20"/>
      <c r="DC885" s="20"/>
      <c r="DD885" s="20"/>
      <c r="DE885" s="20"/>
    </row>
    <row r="886" ht="15.75" customHeight="1">
      <c r="A886" s="86">
        <v>45432.0</v>
      </c>
      <c r="B886" s="490">
        <v>0.0512</v>
      </c>
      <c r="C886" s="490">
        <v>0.051699999999999996</v>
      </c>
      <c r="D886" s="490">
        <v>0.054900000000000004</v>
      </c>
      <c r="E886" s="20">
        <v>0.03793</v>
      </c>
      <c r="F886" s="20">
        <v>0.0397</v>
      </c>
      <c r="G886" s="20">
        <v>0.012490000000000001</v>
      </c>
      <c r="H886" s="20">
        <v>0.01833</v>
      </c>
      <c r="I886" s="20" t="s">
        <v>185</v>
      </c>
      <c r="J886" s="20"/>
      <c r="K886" s="86">
        <v>45432.0</v>
      </c>
      <c r="L886" s="89">
        <v>0.9211</v>
      </c>
      <c r="M886" s="89">
        <v>156.29</v>
      </c>
      <c r="N886" s="20"/>
      <c r="O886" s="20"/>
      <c r="P886" s="20"/>
      <c r="Q886" s="20"/>
      <c r="R886" s="20"/>
      <c r="S886" s="86">
        <v>45432.0</v>
      </c>
      <c r="T886" s="20">
        <f t="shared" ref="T886:V886" si="8837">(1+B886)*1</f>
        <v>1.0512</v>
      </c>
      <c r="U886" s="20">
        <f t="shared" si="8837"/>
        <v>1.0517</v>
      </c>
      <c r="V886" s="20">
        <f t="shared" si="8837"/>
        <v>1.0549</v>
      </c>
      <c r="W886" s="91">
        <f t="shared" ref="W886:X886" si="8838">(1+E886)*$L886</f>
        <v>0.956037323</v>
      </c>
      <c r="X886" s="91">
        <f t="shared" si="8838"/>
        <v>0.95766767</v>
      </c>
      <c r="Y886" s="91">
        <f t="shared" ref="Y886:Z886" si="8839">(1+G886)*$M886</f>
        <v>158.2420621</v>
      </c>
      <c r="Z886" s="91">
        <f t="shared" si="8839"/>
        <v>159.1547957</v>
      </c>
      <c r="AA886" s="20"/>
      <c r="AB886" s="86">
        <v>45432.0</v>
      </c>
      <c r="AC886" s="92">
        <f t="shared" ref="AC886:AI886" si="8840">LN(T886/T885)</f>
        <v>0</v>
      </c>
      <c r="AD886" s="92">
        <f t="shared" si="8840"/>
        <v>0.00009508867026</v>
      </c>
      <c r="AE886" s="92">
        <f t="shared" si="8840"/>
        <v>0.0001896094052</v>
      </c>
      <c r="AF886" s="92">
        <f t="shared" si="8840"/>
        <v>0.0008592696347</v>
      </c>
      <c r="AG886" s="92">
        <f t="shared" si="8840"/>
        <v>0.0008977590429</v>
      </c>
      <c r="AH886" s="92">
        <f t="shared" si="8840"/>
        <v>0.003233939691</v>
      </c>
      <c r="AI886" s="92">
        <f t="shared" si="8840"/>
        <v>0.003400728607</v>
      </c>
      <c r="AJ886" s="20"/>
      <c r="AK886" s="20">
        <f t="shared" ref="AK886:AQ886" si="8841">AC886*AC886</f>
        <v>0</v>
      </c>
      <c r="AL886" s="20">
        <f t="shared" si="8841"/>
        <v>0.000000009041855211</v>
      </c>
      <c r="AM886" s="20">
        <f t="shared" si="8841"/>
        <v>0.00000003595172654</v>
      </c>
      <c r="AN886" s="20">
        <f t="shared" si="8841"/>
        <v>0.0000007383443051</v>
      </c>
      <c r="AO886" s="20">
        <f t="shared" si="8841"/>
        <v>0.0000008059712992</v>
      </c>
      <c r="AP886" s="20">
        <f t="shared" si="8841"/>
        <v>0.00001045836593</v>
      </c>
      <c r="AQ886" s="20">
        <f t="shared" si="8841"/>
        <v>0.00001156495506</v>
      </c>
      <c r="AR886" s="20"/>
      <c r="AS886" s="20">
        <f t="shared" ref="AS886:AX886" si="8842">$AC886*AD886</f>
        <v>0</v>
      </c>
      <c r="AT886" s="20">
        <f t="shared" si="8842"/>
        <v>0</v>
      </c>
      <c r="AU886" s="20">
        <f t="shared" si="8842"/>
        <v>0</v>
      </c>
      <c r="AV886" s="20">
        <f t="shared" si="8842"/>
        <v>0</v>
      </c>
      <c r="AW886" s="20">
        <f t="shared" si="8842"/>
        <v>0</v>
      </c>
      <c r="AX886" s="20">
        <f t="shared" si="8842"/>
        <v>0</v>
      </c>
      <c r="AY886" s="20"/>
      <c r="AZ886" s="20">
        <f t="shared" ref="AZ886:BD886" si="8843">$AD886*AE886</f>
        <v>0.00000001802970621</v>
      </c>
      <c r="BA886" s="20">
        <f t="shared" si="8843"/>
        <v>0.00000008170680695</v>
      </c>
      <c r="BB886" s="20">
        <f t="shared" si="8843"/>
        <v>0.0000000853667136</v>
      </c>
      <c r="BC886" s="20">
        <f t="shared" si="8843"/>
        <v>0.0000003075110249</v>
      </c>
      <c r="BD886" s="20">
        <f t="shared" si="8843"/>
        <v>0.0000003233707611</v>
      </c>
      <c r="BE886" s="20"/>
      <c r="BF886" s="20">
        <f t="shared" ref="BF886:BI886" si="8844">$AE886*AF886</f>
        <v>0.0000001629256043</v>
      </c>
      <c r="BG886" s="20">
        <f t="shared" si="8844"/>
        <v>0.0000001702235581</v>
      </c>
      <c r="BH886" s="20">
        <f t="shared" si="8844"/>
        <v>0.0000006131853812</v>
      </c>
      <c r="BI886" s="20">
        <f t="shared" si="8844"/>
        <v>0.0000006448101284</v>
      </c>
      <c r="BJ886" s="20"/>
      <c r="BK886" s="20">
        <f t="shared" ref="BK886:BM886" si="8845">$AF886*AG886</f>
        <v>0.0000007714170849</v>
      </c>
      <c r="BL886" s="20">
        <f t="shared" si="8845"/>
        <v>0.000002778826177</v>
      </c>
      <c r="BM886" s="20">
        <f t="shared" si="8845"/>
        <v>0.000002922142828</v>
      </c>
      <c r="BN886" s="20"/>
      <c r="BO886" s="20">
        <f t="shared" ref="BO886:BP886" si="8846">$AG886*AH886</f>
        <v>0.000002903298602</v>
      </c>
      <c r="BP886" s="20">
        <f t="shared" si="8846"/>
        <v>0.000003053034859</v>
      </c>
      <c r="BQ886" s="20"/>
      <c r="BR886" s="20">
        <f t="shared" si="27"/>
        <v>0.00001099775122</v>
      </c>
      <c r="BS886" s="20"/>
      <c r="BT886" s="20"/>
      <c r="BU886" s="20"/>
      <c r="BV886" s="20"/>
      <c r="BW886" s="20"/>
      <c r="BX886" s="20"/>
      <c r="BY886" s="20"/>
      <c r="BZ886" s="20"/>
      <c r="CA886" s="20"/>
      <c r="CB886" s="20"/>
      <c r="CC886" s="20"/>
      <c r="CD886" s="20"/>
      <c r="CE886" s="20"/>
      <c r="CF886" s="20"/>
      <c r="CG886" s="20"/>
      <c r="CH886" s="20"/>
      <c r="CI886" s="20"/>
      <c r="CJ886" s="20"/>
      <c r="CK886" s="20"/>
      <c r="CL886" s="20"/>
      <c r="CM886" s="20"/>
      <c r="CN886" s="20"/>
      <c r="CO886" s="20"/>
      <c r="CP886" s="20"/>
      <c r="CQ886" s="20"/>
      <c r="CR886" s="20"/>
      <c r="CS886" s="20"/>
      <c r="CT886" s="20"/>
      <c r="CU886" s="20"/>
      <c r="CV886" s="20"/>
      <c r="CW886" s="20"/>
      <c r="CX886" s="20"/>
      <c r="CY886" s="20"/>
      <c r="CZ886" s="20"/>
      <c r="DA886" s="20"/>
      <c r="DB886" s="20"/>
      <c r="DC886" s="20"/>
      <c r="DD886" s="20"/>
      <c r="DE886" s="20"/>
    </row>
    <row r="887" ht="15.75" customHeight="1">
      <c r="A887" s="86">
        <v>45433.0</v>
      </c>
      <c r="B887" s="490">
        <v>0.051399999999999994</v>
      </c>
      <c r="C887" s="490">
        <v>0.0519</v>
      </c>
      <c r="D887" s="490">
        <v>0.054900000000000004</v>
      </c>
      <c r="E887" s="20">
        <v>0.03803</v>
      </c>
      <c r="F887" s="20">
        <v>0.03975</v>
      </c>
      <c r="G887" s="20">
        <v>0.01266</v>
      </c>
      <c r="H887" s="20">
        <v>0.01882</v>
      </c>
      <c r="I887" s="20" t="s">
        <v>185</v>
      </c>
      <c r="J887" s="20"/>
      <c r="K887" s="86">
        <v>45433.0</v>
      </c>
      <c r="L887" s="89">
        <v>0.9214</v>
      </c>
      <c r="M887" s="89">
        <v>156.2</v>
      </c>
      <c r="N887" s="20"/>
      <c r="O887" s="20"/>
      <c r="P887" s="20"/>
      <c r="Q887" s="20"/>
      <c r="R887" s="20"/>
      <c r="S887" s="86">
        <v>45433.0</v>
      </c>
      <c r="T887" s="20">
        <f t="shared" ref="T887:V887" si="8847">(1+B887)*1</f>
        <v>1.0514</v>
      </c>
      <c r="U887" s="20">
        <f t="shared" si="8847"/>
        <v>1.0519</v>
      </c>
      <c r="V887" s="20">
        <f t="shared" si="8847"/>
        <v>1.0549</v>
      </c>
      <c r="W887" s="91">
        <f t="shared" ref="W887:X887" si="8848">(1+E887)*$L887</f>
        <v>0.956440842</v>
      </c>
      <c r="X887" s="91">
        <f t="shared" si="8848"/>
        <v>0.95802565</v>
      </c>
      <c r="Y887" s="91">
        <f t="shared" ref="Y887:Z887" si="8849">(1+G887)*$M887</f>
        <v>158.177492</v>
      </c>
      <c r="Z887" s="91">
        <f t="shared" si="8849"/>
        <v>159.139684</v>
      </c>
      <c r="AA887" s="20"/>
      <c r="AB887" s="86">
        <v>45433.0</v>
      </c>
      <c r="AC887" s="92">
        <f t="shared" ref="AC887:AI887" si="8850">LN(T887/T886)</f>
        <v>0.000190240655</v>
      </c>
      <c r="AD887" s="92">
        <f t="shared" si="8850"/>
        <v>0.0001901502192</v>
      </c>
      <c r="AE887" s="92">
        <f t="shared" si="8850"/>
        <v>0</v>
      </c>
      <c r="AF887" s="92">
        <f t="shared" si="8850"/>
        <v>0.0004219854777</v>
      </c>
      <c r="AG887" s="92">
        <f t="shared" si="8850"/>
        <v>0.0003737341467</v>
      </c>
      <c r="AH887" s="92">
        <f t="shared" si="8850"/>
        <v>-0.0004081296498</v>
      </c>
      <c r="AI887" s="92">
        <f t="shared" si="8850"/>
        <v>-0.00009495420735</v>
      </c>
      <c r="AJ887" s="20"/>
      <c r="AK887" s="20">
        <f t="shared" ref="AK887:AQ887" si="8851">AC887*AC887</f>
        <v>0.00000003619150682</v>
      </c>
      <c r="AL887" s="20">
        <f t="shared" si="8851"/>
        <v>0.00000003615710588</v>
      </c>
      <c r="AM887" s="20">
        <f t="shared" si="8851"/>
        <v>0</v>
      </c>
      <c r="AN887" s="20">
        <f t="shared" si="8851"/>
        <v>0.0000001780717434</v>
      </c>
      <c r="AO887" s="20">
        <f t="shared" si="8851"/>
        <v>0.0000001396772124</v>
      </c>
      <c r="AP887" s="20">
        <f t="shared" si="8851"/>
        <v>0.000000166569811</v>
      </c>
      <c r="AQ887" s="20">
        <f t="shared" si="8851"/>
        <v>0.000000009016301493</v>
      </c>
      <c r="AR887" s="20"/>
      <c r="AS887" s="20">
        <f t="shared" ref="AS887:AX887" si="8852">$AC887*AD887</f>
        <v>0.00000003617430226</v>
      </c>
      <c r="AT887" s="20">
        <f t="shared" si="8852"/>
        <v>0</v>
      </c>
      <c r="AU887" s="20">
        <f t="shared" si="8852"/>
        <v>0.00000008027879367</v>
      </c>
      <c r="AV887" s="20">
        <f t="shared" si="8852"/>
        <v>0.00000007109942887</v>
      </c>
      <c r="AW887" s="20">
        <f t="shared" si="8852"/>
        <v>-0.0000000776428519</v>
      </c>
      <c r="AX887" s="20">
        <f t="shared" si="8852"/>
        <v>-0.0000000180641506</v>
      </c>
      <c r="AY887" s="20"/>
      <c r="AZ887" s="20">
        <f t="shared" ref="AZ887:BD887" si="8853">$AD887*AE887</f>
        <v>0</v>
      </c>
      <c r="BA887" s="20">
        <f t="shared" si="8853"/>
        <v>0.0000000802406311</v>
      </c>
      <c r="BB887" s="20">
        <f t="shared" si="8853"/>
        <v>0.00000007106562994</v>
      </c>
      <c r="BC887" s="20">
        <f t="shared" si="8853"/>
        <v>-0.00000007760594238</v>
      </c>
      <c r="BD887" s="20">
        <f t="shared" si="8853"/>
        <v>-0.00000001805556335</v>
      </c>
      <c r="BE887" s="20"/>
      <c r="BF887" s="20">
        <f t="shared" ref="BF887:BI887" si="8854">$AE887*AF887</f>
        <v>0</v>
      </c>
      <c r="BG887" s="20">
        <f t="shared" si="8854"/>
        <v>0</v>
      </c>
      <c r="BH887" s="20">
        <f t="shared" si="8854"/>
        <v>0</v>
      </c>
      <c r="BI887" s="20">
        <f t="shared" si="8854"/>
        <v>0</v>
      </c>
      <c r="BJ887" s="20"/>
      <c r="BK887" s="20">
        <f t="shared" ref="BK887:BM887" si="8855">$AF887*AG887</f>
        <v>0.0000001577103824</v>
      </c>
      <c r="BL887" s="20">
        <f t="shared" si="8855"/>
        <v>-0.0000001722247852</v>
      </c>
      <c r="BM887" s="20">
        <f t="shared" si="8855"/>
        <v>-0.00000004006929654</v>
      </c>
      <c r="BN887" s="20"/>
      <c r="BO887" s="20">
        <f t="shared" ref="BO887:BP887" si="8856">$AG887*AH887</f>
        <v>-0.0000001525319864</v>
      </c>
      <c r="BP887" s="20">
        <f t="shared" si="8856"/>
        <v>-0.00000003548762966</v>
      </c>
      <c r="BQ887" s="20"/>
      <c r="BR887" s="20">
        <f t="shared" si="27"/>
        <v>0.00000003875362739</v>
      </c>
      <c r="BS887" s="20"/>
      <c r="BT887" s="20"/>
      <c r="BU887" s="20"/>
      <c r="BV887" s="20"/>
      <c r="BW887" s="20"/>
      <c r="BX887" s="20"/>
      <c r="BY887" s="20"/>
      <c r="BZ887" s="20"/>
      <c r="CA887" s="20"/>
      <c r="CB887" s="20"/>
      <c r="CC887" s="20"/>
      <c r="CD887" s="20"/>
      <c r="CE887" s="20"/>
      <c r="CF887" s="20"/>
      <c r="CG887" s="20"/>
      <c r="CH887" s="20"/>
      <c r="CI887" s="20"/>
      <c r="CJ887" s="20"/>
      <c r="CK887" s="20"/>
      <c r="CL887" s="20"/>
      <c r="CM887" s="20"/>
      <c r="CN887" s="20"/>
      <c r="CO887" s="20"/>
      <c r="CP887" s="20"/>
      <c r="CQ887" s="20"/>
      <c r="CR887" s="20"/>
      <c r="CS887" s="20"/>
      <c r="CT887" s="20"/>
      <c r="CU887" s="20"/>
      <c r="CV887" s="20"/>
      <c r="CW887" s="20"/>
      <c r="CX887" s="20"/>
      <c r="CY887" s="20"/>
      <c r="CZ887" s="20"/>
      <c r="DA887" s="20"/>
      <c r="DB887" s="20"/>
      <c r="DC887" s="20"/>
      <c r="DD887" s="20"/>
      <c r="DE887" s="20"/>
    </row>
    <row r="888" ht="15.75" customHeight="1">
      <c r="A888" s="86">
        <v>45434.0</v>
      </c>
      <c r="B888" s="490">
        <v>0.0513</v>
      </c>
      <c r="C888" s="490">
        <v>0.0518</v>
      </c>
      <c r="D888" s="490">
        <v>0.0548</v>
      </c>
      <c r="E888" s="20">
        <v>0.03809</v>
      </c>
      <c r="F888" s="20">
        <v>0.03976</v>
      </c>
      <c r="G888" s="20">
        <v>0.012729999999999998</v>
      </c>
      <c r="H888" s="20">
        <v>0.01892</v>
      </c>
      <c r="I888" s="20" t="s">
        <v>185</v>
      </c>
      <c r="J888" s="20"/>
      <c r="K888" s="86">
        <v>45434.0</v>
      </c>
      <c r="L888" s="89">
        <v>0.924</v>
      </c>
      <c r="M888" s="89">
        <v>156.83</v>
      </c>
      <c r="N888" s="20"/>
      <c r="O888" s="20"/>
      <c r="P888" s="20"/>
      <c r="Q888" s="20"/>
      <c r="R888" s="20"/>
      <c r="S888" s="86">
        <v>45434.0</v>
      </c>
      <c r="T888" s="20">
        <f t="shared" ref="T888:V888" si="8857">(1+B888)*1</f>
        <v>1.0513</v>
      </c>
      <c r="U888" s="20">
        <f t="shared" si="8857"/>
        <v>1.0518</v>
      </c>
      <c r="V888" s="20">
        <f t="shared" si="8857"/>
        <v>1.0548</v>
      </c>
      <c r="W888" s="91">
        <f t="shared" ref="W888:X888" si="8858">(1+E888)*$L888</f>
        <v>0.95919516</v>
      </c>
      <c r="X888" s="91">
        <f t="shared" si="8858"/>
        <v>0.96073824</v>
      </c>
      <c r="Y888" s="91">
        <f t="shared" ref="Y888:Z888" si="8859">(1+G888)*$M888</f>
        <v>158.8264459</v>
      </c>
      <c r="Z888" s="91">
        <f t="shared" si="8859"/>
        <v>159.7972236</v>
      </c>
      <c r="AA888" s="20"/>
      <c r="AB888" s="86">
        <v>45434.0</v>
      </c>
      <c r="AC888" s="92">
        <f t="shared" ref="AC888:AI888" si="8860">LN(T888/T887)</f>
        <v>-0.00009511580356</v>
      </c>
      <c r="AD888" s="92">
        <f t="shared" si="8860"/>
        <v>-0.00009507058998</v>
      </c>
      <c r="AE888" s="92">
        <f t="shared" si="8860"/>
        <v>-0.00009480020863</v>
      </c>
      <c r="AF888" s="92">
        <f t="shared" si="8860"/>
        <v>0.002875619267</v>
      </c>
      <c r="AG888" s="92">
        <f t="shared" si="8860"/>
        <v>0.00282743679</v>
      </c>
      <c r="AH888" s="92">
        <f t="shared" si="8860"/>
        <v>0.004094301231</v>
      </c>
      <c r="AI888" s="92">
        <f t="shared" si="8860"/>
        <v>0.004123326689</v>
      </c>
      <c r="AJ888" s="20"/>
      <c r="AK888" s="20">
        <f t="shared" ref="AK888:AQ888" si="8861">AC888*AC888</f>
        <v>0.000000009047016087</v>
      </c>
      <c r="AL888" s="20">
        <f t="shared" si="8861"/>
        <v>0.00000000903841708</v>
      </c>
      <c r="AM888" s="20">
        <f t="shared" si="8861"/>
        <v>0.000000008987079557</v>
      </c>
      <c r="AN888" s="20">
        <f t="shared" si="8861"/>
        <v>0.000008269186169</v>
      </c>
      <c r="AO888" s="20">
        <f t="shared" si="8861"/>
        <v>0.000007994398802</v>
      </c>
      <c r="AP888" s="20">
        <f t="shared" si="8861"/>
        <v>0.00001676330257</v>
      </c>
      <c r="AQ888" s="20">
        <f t="shared" si="8861"/>
        <v>0.00001700182298</v>
      </c>
      <c r="AR888" s="20"/>
      <c r="AS888" s="20">
        <f t="shared" ref="AS888:AX888" si="8862">$AC888*AD888</f>
        <v>0.000000009042715562</v>
      </c>
      <c r="AT888" s="20">
        <f t="shared" si="8862"/>
        <v>0.000000009016998022</v>
      </c>
      <c r="AU888" s="20">
        <f t="shared" si="8862"/>
        <v>-0.0000002735168373</v>
      </c>
      <c r="AV888" s="20">
        <f t="shared" si="8862"/>
        <v>-0.0000002689339223</v>
      </c>
      <c r="AW888" s="20">
        <f t="shared" si="8862"/>
        <v>-0.0000003894327516</v>
      </c>
      <c r="AX888" s="20">
        <f t="shared" si="8862"/>
        <v>-0.0000003921935314</v>
      </c>
      <c r="AY888" s="20"/>
      <c r="AZ888" s="20">
        <f t="shared" ref="AZ888:BD888" si="8863">$AD888*AE888</f>
        <v>0.000000009012711765</v>
      </c>
      <c r="BA888" s="20">
        <f t="shared" si="8863"/>
        <v>-0.0000002733868203</v>
      </c>
      <c r="BB888" s="20">
        <f t="shared" si="8863"/>
        <v>-0.0000002688060838</v>
      </c>
      <c r="BC888" s="20">
        <f t="shared" si="8863"/>
        <v>-0.0000003892476336</v>
      </c>
      <c r="BD888" s="20">
        <f t="shared" si="8863"/>
        <v>-0.000000392007101</v>
      </c>
      <c r="BE888" s="20"/>
      <c r="BF888" s="20">
        <f t="shared" ref="BF888:BI888" si="8864">$AE888*AF888</f>
        <v>-0.0000002726093065</v>
      </c>
      <c r="BG888" s="20">
        <f t="shared" si="8864"/>
        <v>-0.0000002680415976</v>
      </c>
      <c r="BH888" s="20">
        <f t="shared" si="8864"/>
        <v>-0.0000003881406109</v>
      </c>
      <c r="BI888" s="20">
        <f t="shared" si="8864"/>
        <v>-0.0000003908922304</v>
      </c>
      <c r="BJ888" s="20"/>
      <c r="BK888" s="20">
        <f t="shared" ref="BK888:BM888" si="8865">$AF888*AG888</f>
        <v>0.00000813063171</v>
      </c>
      <c r="BL888" s="20">
        <f t="shared" si="8865"/>
        <v>0.0000117736515</v>
      </c>
      <c r="BM888" s="20">
        <f t="shared" si="8865"/>
        <v>0.00001185711767</v>
      </c>
      <c r="BN888" s="20"/>
      <c r="BO888" s="20">
        <f t="shared" ref="BO888:BP888" si="8866">$AG888*AH888</f>
        <v>0.00001157637793</v>
      </c>
      <c r="BP888" s="20">
        <f t="shared" si="8866"/>
        <v>0.00001165844558</v>
      </c>
      <c r="BQ888" s="20"/>
      <c r="BR888" s="20">
        <f t="shared" si="27"/>
        <v>0.00001688214154</v>
      </c>
      <c r="BS888" s="20"/>
      <c r="BT888" s="20"/>
      <c r="BU888" s="20"/>
      <c r="BV888" s="20"/>
      <c r="BW888" s="20"/>
      <c r="BX888" s="20"/>
      <c r="BY888" s="20"/>
      <c r="BZ888" s="20"/>
      <c r="CA888" s="20"/>
      <c r="CB888" s="20"/>
      <c r="CC888" s="20"/>
      <c r="CD888" s="20"/>
      <c r="CE888" s="20"/>
      <c r="CF888" s="20"/>
      <c r="CG888" s="20"/>
      <c r="CH888" s="20"/>
      <c r="CI888" s="20"/>
      <c r="CJ888" s="20"/>
      <c r="CK888" s="20"/>
      <c r="CL888" s="20"/>
      <c r="CM888" s="20"/>
      <c r="CN888" s="20"/>
      <c r="CO888" s="20"/>
      <c r="CP888" s="20"/>
      <c r="CQ888" s="20"/>
      <c r="CR888" s="20"/>
      <c r="CS888" s="20"/>
      <c r="CT888" s="20"/>
      <c r="CU888" s="20"/>
      <c r="CV888" s="20"/>
      <c r="CW888" s="20"/>
      <c r="CX888" s="20"/>
      <c r="CY888" s="20"/>
      <c r="CZ888" s="20"/>
      <c r="DA888" s="20"/>
      <c r="DB888" s="20"/>
      <c r="DC888" s="20"/>
      <c r="DD888" s="20"/>
      <c r="DE888" s="20"/>
    </row>
    <row r="889" ht="15.75" customHeight="1">
      <c r="A889" s="86">
        <v>45435.0</v>
      </c>
      <c r="B889" s="490">
        <v>0.0513</v>
      </c>
      <c r="C889" s="490">
        <v>0.0519</v>
      </c>
      <c r="D889" s="490">
        <v>0.0547</v>
      </c>
      <c r="E889" s="20">
        <v>0.03821</v>
      </c>
      <c r="F889" s="20">
        <v>0.03975</v>
      </c>
      <c r="G889" s="20">
        <v>0.01272</v>
      </c>
      <c r="H889" s="20">
        <v>0.01892</v>
      </c>
      <c r="I889" s="20" t="s">
        <v>185</v>
      </c>
      <c r="J889" s="20"/>
      <c r="K889" s="86">
        <v>45435.0</v>
      </c>
      <c r="L889" s="89">
        <v>0.9247</v>
      </c>
      <c r="M889" s="89">
        <v>156.97</v>
      </c>
      <c r="N889" s="20"/>
      <c r="O889" s="20"/>
      <c r="P889" s="20"/>
      <c r="Q889" s="20"/>
      <c r="R889" s="20"/>
      <c r="S889" s="86">
        <v>45435.0</v>
      </c>
      <c r="T889" s="20">
        <f t="shared" ref="T889:V889" si="8867">(1+B889)*1</f>
        <v>1.0513</v>
      </c>
      <c r="U889" s="20">
        <f t="shared" si="8867"/>
        <v>1.0519</v>
      </c>
      <c r="V889" s="20">
        <f t="shared" si="8867"/>
        <v>1.0547</v>
      </c>
      <c r="W889" s="91">
        <f t="shared" ref="W889:X889" si="8868">(1+E889)*$L889</f>
        <v>0.960032787</v>
      </c>
      <c r="X889" s="91">
        <f t="shared" si="8868"/>
        <v>0.961456825</v>
      </c>
      <c r="Y889" s="91">
        <f t="shared" ref="Y889:Z889" si="8869">(1+G889)*$M889</f>
        <v>158.9666584</v>
      </c>
      <c r="Z889" s="91">
        <f t="shared" si="8869"/>
        <v>159.9398724</v>
      </c>
      <c r="AA889" s="20"/>
      <c r="AB889" s="86">
        <v>45435.0</v>
      </c>
      <c r="AC889" s="92">
        <f t="shared" ref="AC889:AI889" si="8870">LN(T889/T888)</f>
        <v>0</v>
      </c>
      <c r="AD889" s="92">
        <f t="shared" si="8870"/>
        <v>0.00009507058998</v>
      </c>
      <c r="AE889" s="92">
        <f t="shared" si="8870"/>
        <v>-0.00009480919656</v>
      </c>
      <c r="AF889" s="92">
        <f t="shared" si="8870"/>
        <v>0.0008728791747</v>
      </c>
      <c r="AG889" s="92">
        <f t="shared" si="8870"/>
        <v>0.0007476712916</v>
      </c>
      <c r="AH889" s="92">
        <f t="shared" si="8870"/>
        <v>0.0008824137919</v>
      </c>
      <c r="AI889" s="92">
        <f t="shared" si="8870"/>
        <v>0.0008922881408</v>
      </c>
      <c r="AJ889" s="20"/>
      <c r="AK889" s="20">
        <f t="shared" ref="AK889:AQ889" si="8871">AC889*AC889</f>
        <v>0</v>
      </c>
      <c r="AL889" s="20">
        <f t="shared" si="8871"/>
        <v>0.00000000903841708</v>
      </c>
      <c r="AM889" s="20">
        <f t="shared" si="8871"/>
        <v>0.000000008988783753</v>
      </c>
      <c r="AN889" s="20">
        <f t="shared" si="8871"/>
        <v>0.0000007619180536</v>
      </c>
      <c r="AO889" s="20">
        <f t="shared" si="8871"/>
        <v>0.0000005590123603</v>
      </c>
      <c r="AP889" s="20">
        <f t="shared" si="8871"/>
        <v>0.0000007786541001</v>
      </c>
      <c r="AQ889" s="20">
        <f t="shared" si="8871"/>
        <v>0.0000007961781262</v>
      </c>
      <c r="AR889" s="20"/>
      <c r="AS889" s="20">
        <f t="shared" ref="AS889:AX889" si="8872">$AC889*AD889</f>
        <v>0</v>
      </c>
      <c r="AT889" s="20">
        <f t="shared" si="8872"/>
        <v>0</v>
      </c>
      <c r="AU889" s="20">
        <f t="shared" si="8872"/>
        <v>0</v>
      </c>
      <c r="AV889" s="20">
        <f t="shared" si="8872"/>
        <v>0</v>
      </c>
      <c r="AW889" s="20">
        <f t="shared" si="8872"/>
        <v>0</v>
      </c>
      <c r="AX889" s="20">
        <f t="shared" si="8872"/>
        <v>0</v>
      </c>
      <c r="AY889" s="20"/>
      <c r="AZ889" s="20">
        <f t="shared" ref="AZ889:BD889" si="8873">$AD889*AE889</f>
        <v>-0.000000009013566253</v>
      </c>
      <c r="BA889" s="20">
        <f t="shared" si="8873"/>
        <v>0.00000008298513812</v>
      </c>
      <c r="BB889" s="20">
        <f t="shared" si="8873"/>
        <v>0.00000007108155081</v>
      </c>
      <c r="BC889" s="20">
        <f t="shared" si="8873"/>
        <v>0.0000000838915998</v>
      </c>
      <c r="BD889" s="20">
        <f t="shared" si="8873"/>
        <v>0.00000008483035998</v>
      </c>
      <c r="BE889" s="20"/>
      <c r="BF889" s="20">
        <f t="shared" ref="BF889:BI889" si="8874">$AE889*AF889</f>
        <v>-0.00000008275697325</v>
      </c>
      <c r="BG889" s="20">
        <f t="shared" si="8874"/>
        <v>-0.00000007088611445</v>
      </c>
      <c r="BH889" s="20">
        <f t="shared" si="8874"/>
        <v>-0.00000008366094264</v>
      </c>
      <c r="BI889" s="20">
        <f t="shared" si="8874"/>
        <v>-0.00000008459712173</v>
      </c>
      <c r="BJ889" s="20"/>
      <c r="BK889" s="20">
        <f t="shared" ref="BK889:BM889" si="8875">$AF889*AG889</f>
        <v>0.0000006526266999</v>
      </c>
      <c r="BL889" s="20">
        <f t="shared" si="8875"/>
        <v>0.0000007702406224</v>
      </c>
      <c r="BM889" s="20">
        <f t="shared" si="8875"/>
        <v>0.0000007788597359</v>
      </c>
      <c r="BN889" s="20"/>
      <c r="BO889" s="20">
        <f t="shared" ref="BO889:BP889" si="8876">$AG889*AH889</f>
        <v>0.0000006597554595</v>
      </c>
      <c r="BP889" s="20">
        <f t="shared" si="8876"/>
        <v>0.0000006671382267</v>
      </c>
      <c r="BQ889" s="20"/>
      <c r="BR889" s="20">
        <f t="shared" si="27"/>
        <v>0.0000007873673618</v>
      </c>
      <c r="BS889" s="20"/>
      <c r="BT889" s="20"/>
      <c r="BU889" s="20"/>
      <c r="BV889" s="20"/>
      <c r="BW889" s="20"/>
      <c r="BX889" s="20"/>
      <c r="BY889" s="20"/>
      <c r="BZ889" s="20"/>
      <c r="CA889" s="20"/>
      <c r="CB889" s="20"/>
      <c r="CC889" s="20"/>
      <c r="CD889" s="20"/>
      <c r="CE889" s="20"/>
      <c r="CF889" s="20"/>
      <c r="CG889" s="20"/>
      <c r="CH889" s="20"/>
      <c r="CI889" s="20"/>
      <c r="CJ889" s="20"/>
      <c r="CK889" s="20"/>
      <c r="CL889" s="20"/>
      <c r="CM889" s="20"/>
      <c r="CN889" s="20"/>
      <c r="CO889" s="20"/>
      <c r="CP889" s="20"/>
      <c r="CQ889" s="20"/>
      <c r="CR889" s="20"/>
      <c r="CS889" s="20"/>
      <c r="CT889" s="20"/>
      <c r="CU889" s="20"/>
      <c r="CV889" s="20"/>
      <c r="CW889" s="20"/>
      <c r="CX889" s="20"/>
      <c r="CY889" s="20"/>
      <c r="CZ889" s="20"/>
      <c r="DA889" s="20"/>
      <c r="DB889" s="20"/>
      <c r="DC889" s="20"/>
      <c r="DD889" s="20"/>
      <c r="DE889" s="20"/>
    </row>
    <row r="890" ht="15.75" customHeight="1">
      <c r="A890" s="86">
        <v>45436.0</v>
      </c>
      <c r="B890" s="490">
        <v>0.0516</v>
      </c>
      <c r="C890" s="490">
        <v>0.052300000000000006</v>
      </c>
      <c r="D890" s="490">
        <v>0.055099999999999996</v>
      </c>
      <c r="E890" s="20">
        <v>0.03851</v>
      </c>
      <c r="F890" s="20">
        <v>0.03999</v>
      </c>
      <c r="G890" s="20">
        <v>0.01275</v>
      </c>
      <c r="H890" s="20">
        <v>0.01901</v>
      </c>
      <c r="I890" s="20" t="s">
        <v>185</v>
      </c>
      <c r="J890" s="20"/>
      <c r="K890" s="86">
        <v>45436.0</v>
      </c>
      <c r="L890" s="89">
        <v>0.9222</v>
      </c>
      <c r="M890" s="89">
        <v>157.1</v>
      </c>
      <c r="N890" s="20"/>
      <c r="O890" s="20"/>
      <c r="P890" s="20"/>
      <c r="Q890" s="20"/>
      <c r="R890" s="20"/>
      <c r="S890" s="86">
        <v>45436.0</v>
      </c>
      <c r="T890" s="20">
        <f t="shared" ref="T890:V890" si="8877">(1+B890)*1</f>
        <v>1.0516</v>
      </c>
      <c r="U890" s="20">
        <f t="shared" si="8877"/>
        <v>1.0523</v>
      </c>
      <c r="V890" s="20">
        <f t="shared" si="8877"/>
        <v>1.0551</v>
      </c>
      <c r="W890" s="91">
        <f t="shared" ref="W890:X890" si="8878">(1+E890)*$L890</f>
        <v>0.957713922</v>
      </c>
      <c r="X890" s="91">
        <f t="shared" si="8878"/>
        <v>0.959078778</v>
      </c>
      <c r="Y890" s="91">
        <f t="shared" ref="Y890:Z890" si="8879">(1+G890)*$M890</f>
        <v>159.103025</v>
      </c>
      <c r="Z890" s="91">
        <f t="shared" si="8879"/>
        <v>160.086471</v>
      </c>
      <c r="AA890" s="20"/>
      <c r="AB890" s="86">
        <v>45436.0</v>
      </c>
      <c r="AC890" s="92">
        <f t="shared" ref="AC890:AI890" si="8880">LN(T890/T889)</f>
        <v>0.0002853202739</v>
      </c>
      <c r="AD890" s="92">
        <f t="shared" si="8880"/>
        <v>0.0003801920015</v>
      </c>
      <c r="AE890" s="92">
        <f t="shared" si="8880"/>
        <v>0.0003791828655</v>
      </c>
      <c r="AF890" s="92">
        <f t="shared" si="8880"/>
        <v>-0.00241832367</v>
      </c>
      <c r="AG890" s="92">
        <f t="shared" si="8880"/>
        <v>-0.002476442729</v>
      </c>
      <c r="AH890" s="92">
        <f t="shared" si="8880"/>
        <v>0.0008574637287</v>
      </c>
      <c r="AI890" s="92">
        <f t="shared" si="8880"/>
        <v>0.0009161658924</v>
      </c>
      <c r="AJ890" s="20"/>
      <c r="AK890" s="20">
        <f t="shared" ref="AK890:AQ890" si="8881">AC890*AC890</f>
        <v>0.00000008140765872</v>
      </c>
      <c r="AL890" s="20">
        <f t="shared" si="8881"/>
        <v>0.000000144545958</v>
      </c>
      <c r="AM890" s="20">
        <f t="shared" si="8881"/>
        <v>0.0000001437796455</v>
      </c>
      <c r="AN890" s="20">
        <f t="shared" si="8881"/>
        <v>0.000005848289375</v>
      </c>
      <c r="AO890" s="20">
        <f t="shared" si="8881"/>
        <v>0.000006132768592</v>
      </c>
      <c r="AP890" s="20">
        <f t="shared" si="8881"/>
        <v>0.000000735244046</v>
      </c>
      <c r="AQ890" s="20">
        <f t="shared" si="8881"/>
        <v>0.0000008393599425</v>
      </c>
      <c r="AR890" s="20"/>
      <c r="AS890" s="20">
        <f t="shared" ref="AS890:AX890" si="8882">$AC890*AD890</f>
        <v>0.000000108476486</v>
      </c>
      <c r="AT890" s="20">
        <f t="shared" si="8882"/>
        <v>0.0000001081885591</v>
      </c>
      <c r="AU890" s="20">
        <f t="shared" si="8882"/>
        <v>-0.0000006899967721</v>
      </c>
      <c r="AV890" s="20">
        <f t="shared" si="8882"/>
        <v>-0.000000706579318</v>
      </c>
      <c r="AW890" s="20">
        <f t="shared" si="8882"/>
        <v>0.000000244651786</v>
      </c>
      <c r="AX890" s="20">
        <f t="shared" si="8882"/>
        <v>0.0000002614007034</v>
      </c>
      <c r="AY890" s="20"/>
      <c r="AZ890" s="20">
        <f t="shared" ref="AZ890:BD890" si="8883">$AD890*AE890</f>
        <v>0.0000001441622926</v>
      </c>
      <c r="BA890" s="20">
        <f t="shared" si="8883"/>
        <v>-0.0000009194273166</v>
      </c>
      <c r="BB890" s="20">
        <f t="shared" si="8883"/>
        <v>-0.000000941523718</v>
      </c>
      <c r="BC890" s="20">
        <f t="shared" si="8883"/>
        <v>0.0000003260008513</v>
      </c>
      <c r="BD890" s="20">
        <f t="shared" si="8883"/>
        <v>0.0000003483189444</v>
      </c>
      <c r="BE890" s="20"/>
      <c r="BF890" s="20">
        <f t="shared" ref="BF890:BI890" si="8884">$AE890*AF890</f>
        <v>-0.000000916986899</v>
      </c>
      <c r="BG890" s="20">
        <f t="shared" si="8884"/>
        <v>-0.0000009390246503</v>
      </c>
      <c r="BH890" s="20">
        <f t="shared" si="8884"/>
        <v>0.0000003251355537</v>
      </c>
      <c r="BI890" s="20">
        <f t="shared" si="8884"/>
        <v>0.0000003473944084</v>
      </c>
      <c r="BJ890" s="20"/>
      <c r="BK890" s="20">
        <f t="shared" ref="BK890:BM890" si="8885">$AF890*AG890</f>
        <v>0.000005988840071</v>
      </c>
      <c r="BL890" s="20">
        <f t="shared" si="8885"/>
        <v>-0.000002073624832</v>
      </c>
      <c r="BM890" s="20">
        <f t="shared" si="8885"/>
        <v>-0.000002215585664</v>
      </c>
      <c r="BN890" s="20"/>
      <c r="BO890" s="20">
        <f t="shared" ref="BO890:BP890" si="8886">$AG890*AH890</f>
        <v>-0.000002123459817</v>
      </c>
      <c r="BP890" s="20">
        <f t="shared" si="8886"/>
        <v>-0.000002268832363</v>
      </c>
      <c r="BQ890" s="20"/>
      <c r="BR890" s="20">
        <f t="shared" si="27"/>
        <v>0.0000007855790222</v>
      </c>
      <c r="BS890" s="20"/>
      <c r="BT890" s="20"/>
      <c r="BU890" s="20"/>
      <c r="BV890" s="20"/>
      <c r="BW890" s="20"/>
      <c r="BX890" s="20"/>
      <c r="BY890" s="20"/>
      <c r="BZ890" s="20"/>
      <c r="CA890" s="20"/>
      <c r="CB890" s="20"/>
      <c r="CC890" s="20"/>
      <c r="CD890" s="20"/>
      <c r="CE890" s="20"/>
      <c r="CF890" s="20"/>
      <c r="CG890" s="20"/>
      <c r="CH890" s="20"/>
      <c r="CI890" s="20"/>
      <c r="CJ890" s="20"/>
      <c r="CK890" s="20"/>
      <c r="CL890" s="20"/>
      <c r="CM890" s="20"/>
      <c r="CN890" s="20"/>
      <c r="CO890" s="20"/>
      <c r="CP890" s="20"/>
      <c r="CQ890" s="20"/>
      <c r="CR890" s="20"/>
      <c r="CS890" s="20"/>
      <c r="CT890" s="20"/>
      <c r="CU890" s="20"/>
      <c r="CV890" s="20"/>
      <c r="CW890" s="20"/>
      <c r="CX890" s="20"/>
      <c r="CY890" s="20"/>
      <c r="CZ890" s="20"/>
      <c r="DA890" s="20"/>
      <c r="DB890" s="20"/>
      <c r="DC890" s="20"/>
      <c r="DD890" s="20"/>
      <c r="DE890" s="20"/>
    </row>
    <row r="891" ht="15.75" customHeight="1">
      <c r="A891" s="86">
        <v>45439.0</v>
      </c>
      <c r="B891" s="490">
        <v>0.0516</v>
      </c>
      <c r="C891" s="490">
        <v>0.052300000000000006</v>
      </c>
      <c r="D891" s="490">
        <v>0.055099999999999996</v>
      </c>
      <c r="E891" s="20">
        <v>0.03846</v>
      </c>
      <c r="F891" s="20">
        <v>0.03992</v>
      </c>
      <c r="G891" s="20">
        <v>0.01279</v>
      </c>
      <c r="H891" s="20">
        <v>0.019119999999999998</v>
      </c>
      <c r="I891" s="20" t="s">
        <v>185</v>
      </c>
      <c r="J891" s="20"/>
      <c r="K891" s="86">
        <v>45439.0</v>
      </c>
      <c r="L891" s="89">
        <v>0.9211</v>
      </c>
      <c r="M891" s="89">
        <v>156.96</v>
      </c>
      <c r="N891" s="20"/>
      <c r="O891" s="20"/>
      <c r="P891" s="20"/>
      <c r="Q891" s="20"/>
      <c r="R891" s="20"/>
      <c r="S891" s="86">
        <v>45439.0</v>
      </c>
      <c r="T891" s="20">
        <f t="shared" ref="T891:V891" si="8887">(1+B891)*1</f>
        <v>1.0516</v>
      </c>
      <c r="U891" s="20">
        <f t="shared" si="8887"/>
        <v>1.0523</v>
      </c>
      <c r="V891" s="20">
        <f t="shared" si="8887"/>
        <v>1.0551</v>
      </c>
      <c r="W891" s="91">
        <f t="shared" ref="W891:X891" si="8888">(1+E891)*$L891</f>
        <v>0.956525506</v>
      </c>
      <c r="X891" s="91">
        <f t="shared" si="8888"/>
        <v>0.957870312</v>
      </c>
      <c r="Y891" s="91">
        <f t="shared" ref="Y891:Z891" si="8889">(1+G891)*$M891</f>
        <v>158.9675184</v>
      </c>
      <c r="Z891" s="91">
        <f t="shared" si="8889"/>
        <v>159.9610752</v>
      </c>
      <c r="AA891" s="20"/>
      <c r="AB891" s="86">
        <v>45439.0</v>
      </c>
      <c r="AC891" s="92">
        <f t="shared" ref="AC891:AI891" si="8890">LN(T891/T890)</f>
        <v>0</v>
      </c>
      <c r="AD891" s="92">
        <f t="shared" si="8890"/>
        <v>0</v>
      </c>
      <c r="AE891" s="92">
        <f t="shared" si="8890"/>
        <v>0</v>
      </c>
      <c r="AF891" s="92">
        <f t="shared" si="8890"/>
        <v>-0.001241658839</v>
      </c>
      <c r="AG891" s="92">
        <f t="shared" si="8890"/>
        <v>-0.001260822383</v>
      </c>
      <c r="AH891" s="92">
        <f t="shared" si="8890"/>
        <v>-0.0008520538038</v>
      </c>
      <c r="AI891" s="92">
        <f t="shared" si="8890"/>
        <v>-0.0007836073603</v>
      </c>
      <c r="AJ891" s="20"/>
      <c r="AK891" s="20">
        <f t="shared" ref="AK891:AQ891" si="8891">AC891*AC891</f>
        <v>0</v>
      </c>
      <c r="AL891" s="20">
        <f t="shared" si="8891"/>
        <v>0</v>
      </c>
      <c r="AM891" s="20">
        <f t="shared" si="8891"/>
        <v>0</v>
      </c>
      <c r="AN891" s="20">
        <f t="shared" si="8891"/>
        <v>0.000001541716672</v>
      </c>
      <c r="AO891" s="20">
        <f t="shared" si="8891"/>
        <v>0.000001589673082</v>
      </c>
      <c r="AP891" s="20">
        <f t="shared" si="8891"/>
        <v>0.0000007259956847</v>
      </c>
      <c r="AQ891" s="20">
        <f t="shared" si="8891"/>
        <v>0.000000614040495</v>
      </c>
      <c r="AR891" s="20"/>
      <c r="AS891" s="20">
        <f t="shared" ref="AS891:AX891" si="8892">$AC891*AD891</f>
        <v>0</v>
      </c>
      <c r="AT891" s="20">
        <f t="shared" si="8892"/>
        <v>0</v>
      </c>
      <c r="AU891" s="20">
        <f t="shared" si="8892"/>
        <v>0</v>
      </c>
      <c r="AV891" s="20">
        <f t="shared" si="8892"/>
        <v>0</v>
      </c>
      <c r="AW891" s="20">
        <f t="shared" si="8892"/>
        <v>0</v>
      </c>
      <c r="AX891" s="20">
        <f t="shared" si="8892"/>
        <v>0</v>
      </c>
      <c r="AY891" s="20"/>
      <c r="AZ891" s="20">
        <f t="shared" ref="AZ891:BD891" si="8893">$AD891*AE891</f>
        <v>0</v>
      </c>
      <c r="BA891" s="20">
        <f t="shared" si="8893"/>
        <v>0</v>
      </c>
      <c r="BB891" s="20">
        <f t="shared" si="8893"/>
        <v>0</v>
      </c>
      <c r="BC891" s="20">
        <f t="shared" si="8893"/>
        <v>0</v>
      </c>
      <c r="BD891" s="20">
        <f t="shared" si="8893"/>
        <v>0</v>
      </c>
      <c r="BE891" s="20"/>
      <c r="BF891" s="20">
        <f t="shared" ref="BF891:BI891" si="8894">$AE891*AF891</f>
        <v>0</v>
      </c>
      <c r="BG891" s="20">
        <f t="shared" si="8894"/>
        <v>0</v>
      </c>
      <c r="BH891" s="20">
        <f t="shared" si="8894"/>
        <v>0</v>
      </c>
      <c r="BI891" s="20">
        <f t="shared" si="8894"/>
        <v>0</v>
      </c>
      <c r="BJ891" s="20"/>
      <c r="BK891" s="20">
        <f t="shared" ref="BK891:BM891" si="8895">$AF891*AG891</f>
        <v>0.000001565511256</v>
      </c>
      <c r="BL891" s="20">
        <f t="shared" si="8895"/>
        <v>0.000001057960137</v>
      </c>
      <c r="BM891" s="20">
        <f t="shared" si="8895"/>
        <v>0.000000972973005</v>
      </c>
      <c r="BN891" s="20"/>
      <c r="BO891" s="20">
        <f t="shared" ref="BO891:BP891" si="8896">$AG891*AH891</f>
        <v>0.000001074288508</v>
      </c>
      <c r="BP891" s="20">
        <f t="shared" si="8896"/>
        <v>0.0000009879896995</v>
      </c>
      <c r="BQ891" s="20"/>
      <c r="BR891" s="20">
        <f t="shared" si="27"/>
        <v>0.000000667675632</v>
      </c>
      <c r="BS891" s="20"/>
      <c r="BT891" s="20"/>
      <c r="BU891" s="20"/>
      <c r="BV891" s="20"/>
      <c r="BW891" s="20"/>
      <c r="BX891" s="20"/>
      <c r="BY891" s="20"/>
      <c r="BZ891" s="20"/>
      <c r="CA891" s="20"/>
      <c r="CB891" s="20"/>
      <c r="CC891" s="20"/>
      <c r="CD891" s="20"/>
      <c r="CE891" s="20"/>
      <c r="CF891" s="20"/>
      <c r="CG891" s="20"/>
      <c r="CH891" s="20"/>
      <c r="CI891" s="20"/>
      <c r="CJ891" s="20"/>
      <c r="CK891" s="20"/>
      <c r="CL891" s="20"/>
      <c r="CM891" s="20"/>
      <c r="CN891" s="20"/>
      <c r="CO891" s="20"/>
      <c r="CP891" s="20"/>
      <c r="CQ891" s="20"/>
      <c r="CR891" s="20"/>
      <c r="CS891" s="20"/>
      <c r="CT891" s="20"/>
      <c r="CU891" s="20"/>
      <c r="CV891" s="20"/>
      <c r="CW891" s="20"/>
      <c r="CX891" s="20"/>
      <c r="CY891" s="20"/>
      <c r="CZ891" s="20"/>
      <c r="DA891" s="20"/>
      <c r="DB891" s="20"/>
      <c r="DC891" s="20"/>
      <c r="DD891" s="20"/>
      <c r="DE891" s="20"/>
    </row>
    <row r="892" ht="15.75" customHeight="1">
      <c r="A892" s="86">
        <v>45440.0</v>
      </c>
      <c r="B892" s="490">
        <v>0.0518</v>
      </c>
      <c r="C892" s="490">
        <v>0.052199999999999996</v>
      </c>
      <c r="D892" s="490">
        <v>0.055</v>
      </c>
      <c r="E892" s="20">
        <v>0.03848</v>
      </c>
      <c r="F892" s="20">
        <v>0.039900000000000005</v>
      </c>
      <c r="G892" s="20">
        <v>0.01288</v>
      </c>
      <c r="H892" s="20">
        <v>0.01926</v>
      </c>
      <c r="I892" s="20" t="s">
        <v>185</v>
      </c>
      <c r="J892" s="20"/>
      <c r="K892" s="86">
        <v>45440.0</v>
      </c>
      <c r="L892" s="89">
        <v>0.9212</v>
      </c>
      <c r="M892" s="89">
        <v>157.2</v>
      </c>
      <c r="N892" s="20"/>
      <c r="O892" s="20"/>
      <c r="P892" s="20"/>
      <c r="Q892" s="20"/>
      <c r="R892" s="20"/>
      <c r="S892" s="86">
        <v>45440.0</v>
      </c>
      <c r="T892" s="20">
        <f t="shared" ref="T892:V892" si="8897">(1+B892)*1</f>
        <v>1.0518</v>
      </c>
      <c r="U892" s="20">
        <f t="shared" si="8897"/>
        <v>1.0522</v>
      </c>
      <c r="V892" s="20">
        <f t="shared" si="8897"/>
        <v>1.055</v>
      </c>
      <c r="W892" s="91">
        <f t="shared" ref="W892:X892" si="8898">(1+E892)*$L892</f>
        <v>0.956647776</v>
      </c>
      <c r="X892" s="91">
        <f t="shared" si="8898"/>
        <v>0.95795588</v>
      </c>
      <c r="Y892" s="91">
        <f t="shared" ref="Y892:Z892" si="8899">(1+G892)*$M892</f>
        <v>159.224736</v>
      </c>
      <c r="Z892" s="91">
        <f t="shared" si="8899"/>
        <v>160.227672</v>
      </c>
      <c r="AA892" s="20"/>
      <c r="AB892" s="86">
        <v>45440.0</v>
      </c>
      <c r="AC892" s="92">
        <f t="shared" ref="AC892:AI892" si="8900">LN(T892/T891)</f>
        <v>0.0001901682995</v>
      </c>
      <c r="AD892" s="92">
        <f t="shared" si="8900"/>
        <v>-0.00009503445006</v>
      </c>
      <c r="AE892" s="92">
        <f t="shared" si="8900"/>
        <v>-0.00009478223788</v>
      </c>
      <c r="AF892" s="92">
        <f t="shared" si="8900"/>
        <v>0.0001278190547</v>
      </c>
      <c r="AG892" s="92">
        <f t="shared" si="8900"/>
        <v>0.00008932751876</v>
      </c>
      <c r="AH892" s="92">
        <f t="shared" si="8900"/>
        <v>0.001616743667</v>
      </c>
      <c r="AI892" s="92">
        <f t="shared" si="8900"/>
        <v>0.001665248163</v>
      </c>
      <c r="AJ892" s="20"/>
      <c r="AK892" s="20">
        <f t="shared" ref="AK892:AQ892" si="8901">AC892*AC892</f>
        <v>0.00000003616398214</v>
      </c>
      <c r="AL892" s="20">
        <f t="shared" si="8901"/>
        <v>0.000000009031546698</v>
      </c>
      <c r="AM892" s="20">
        <f t="shared" si="8901"/>
        <v>0.000000008983672617</v>
      </c>
      <c r="AN892" s="20">
        <f t="shared" si="8901"/>
        <v>0.00000001633771074</v>
      </c>
      <c r="AO892" s="20">
        <f t="shared" si="8901"/>
        <v>0.000000007979405609</v>
      </c>
      <c r="AP892" s="20">
        <f t="shared" si="8901"/>
        <v>0.000002613860083</v>
      </c>
      <c r="AQ892" s="20">
        <f t="shared" si="8901"/>
        <v>0.000002773051446</v>
      </c>
      <c r="AR892" s="20"/>
      <c r="AS892" s="20">
        <f t="shared" ref="AS892:AX892" si="8902">$AC892*AD892</f>
        <v>-0.00000001807253976</v>
      </c>
      <c r="AT892" s="20">
        <f t="shared" si="8902"/>
        <v>-0.000000018024577</v>
      </c>
      <c r="AU892" s="20">
        <f t="shared" si="8902"/>
        <v>0.00000002430713227</v>
      </c>
      <c r="AV892" s="20">
        <f t="shared" si="8902"/>
        <v>0.00000001698726234</v>
      </c>
      <c r="AW892" s="20">
        <f t="shared" si="8902"/>
        <v>0.0000003074533938</v>
      </c>
      <c r="AX892" s="20">
        <f t="shared" si="8902"/>
        <v>0.0000003166774115</v>
      </c>
      <c r="AY892" s="20"/>
      <c r="AZ892" s="20">
        <f t="shared" ref="AZ892:BD892" si="8903">$AD892*AE892</f>
        <v>0.000000009007577852</v>
      </c>
      <c r="BA892" s="20">
        <f t="shared" si="8903"/>
        <v>-0.00000001214721357</v>
      </c>
      <c r="BB892" s="20">
        <f t="shared" si="8903"/>
        <v>-0.000000008489191621</v>
      </c>
      <c r="BC892" s="20">
        <f t="shared" si="8903"/>
        <v>-0.0000001536463452</v>
      </c>
      <c r="BD892" s="20">
        <f t="shared" si="8903"/>
        <v>-0.0000001582559434</v>
      </c>
      <c r="BE892" s="20"/>
      <c r="BF892" s="20">
        <f t="shared" ref="BF892:BI892" si="8904">$AE892*AF892</f>
        <v>-0.00000001211497605</v>
      </c>
      <c r="BG892" s="20">
        <f t="shared" si="8904"/>
        <v>-0.000000008466662133</v>
      </c>
      <c r="BH892" s="20">
        <f t="shared" si="8904"/>
        <v>-0.0000001532385828</v>
      </c>
      <c r="BI892" s="20">
        <f t="shared" si="8904"/>
        <v>-0.0000001578359476</v>
      </c>
      <c r="BJ892" s="20"/>
      <c r="BK892" s="20">
        <f t="shared" ref="BK892:BM892" si="8905">$AF892*AG892</f>
        <v>0.000000011417759</v>
      </c>
      <c r="BL892" s="20">
        <f t="shared" si="8905"/>
        <v>0.0000002066506471</v>
      </c>
      <c r="BM892" s="20">
        <f t="shared" si="8905"/>
        <v>0.000000212850446</v>
      </c>
      <c r="BN892" s="20"/>
      <c r="BO892" s="20">
        <f t="shared" ref="BO892:BP892" si="8906">$AG892*AH892</f>
        <v>0.0000001444197002</v>
      </c>
      <c r="BP892" s="20">
        <f t="shared" si="8906"/>
        <v>0.0000001487524866</v>
      </c>
      <c r="BQ892" s="20"/>
      <c r="BR892" s="20">
        <f t="shared" si="27"/>
        <v>0.000002692279421</v>
      </c>
      <c r="BS892" s="20"/>
      <c r="BT892" s="20"/>
      <c r="BU892" s="20"/>
      <c r="BV892" s="20"/>
      <c r="BW892" s="20"/>
      <c r="BX892" s="20"/>
      <c r="BY892" s="20"/>
      <c r="BZ892" s="20"/>
      <c r="CA892" s="20"/>
      <c r="CB892" s="20"/>
      <c r="CC892" s="20"/>
      <c r="CD892" s="20"/>
      <c r="CE892" s="20"/>
      <c r="CF892" s="20"/>
      <c r="CG892" s="20"/>
      <c r="CH892" s="20"/>
      <c r="CI892" s="20"/>
      <c r="CJ892" s="20"/>
      <c r="CK892" s="20"/>
      <c r="CL892" s="20"/>
      <c r="CM892" s="20"/>
      <c r="CN892" s="20"/>
      <c r="CO892" s="20"/>
      <c r="CP892" s="20"/>
      <c r="CQ892" s="20"/>
      <c r="CR892" s="20"/>
      <c r="CS892" s="20"/>
      <c r="CT892" s="20"/>
      <c r="CU892" s="20"/>
      <c r="CV892" s="20"/>
      <c r="CW892" s="20"/>
      <c r="CX892" s="20"/>
      <c r="CY892" s="20"/>
      <c r="CZ892" s="20"/>
      <c r="DA892" s="20"/>
      <c r="DB892" s="20"/>
      <c r="DC892" s="20"/>
      <c r="DD892" s="20"/>
      <c r="DE892" s="20"/>
    </row>
    <row r="893" ht="15.75" customHeight="1">
      <c r="A893" s="86">
        <v>45441.0</v>
      </c>
      <c r="B893" s="490">
        <v>0.0524</v>
      </c>
      <c r="C893" s="490">
        <v>0.053</v>
      </c>
      <c r="D893" s="490">
        <v>0.055999999999999994</v>
      </c>
      <c r="E893" s="20">
        <v>0.03879</v>
      </c>
      <c r="F893" s="20">
        <v>0.040220000000000006</v>
      </c>
      <c r="G893" s="20">
        <v>0.01279</v>
      </c>
      <c r="H893" s="20">
        <v>0.01958</v>
      </c>
      <c r="I893" s="20" t="s">
        <v>185</v>
      </c>
      <c r="J893" s="20"/>
      <c r="K893" s="86">
        <v>45441.0</v>
      </c>
      <c r="L893" s="89">
        <v>0.9259</v>
      </c>
      <c r="M893" s="89">
        <v>157.68</v>
      </c>
      <c r="N893" s="20"/>
      <c r="O893" s="20"/>
      <c r="P893" s="20"/>
      <c r="Q893" s="20"/>
      <c r="R893" s="20"/>
      <c r="S893" s="86">
        <v>45441.0</v>
      </c>
      <c r="T893" s="20">
        <f t="shared" ref="T893:V893" si="8907">(1+B893)*1</f>
        <v>1.0524</v>
      </c>
      <c r="U893" s="20">
        <f t="shared" si="8907"/>
        <v>1.053</v>
      </c>
      <c r="V893" s="20">
        <f t="shared" si="8907"/>
        <v>1.056</v>
      </c>
      <c r="W893" s="91">
        <f t="shared" ref="W893:X893" si="8908">(1+E893)*$L893</f>
        <v>0.961815661</v>
      </c>
      <c r="X893" s="91">
        <f t="shared" si="8908"/>
        <v>0.963139698</v>
      </c>
      <c r="Y893" s="91">
        <f t="shared" ref="Y893:Z893" si="8909">(1+G893)*$M893</f>
        <v>159.6967272</v>
      </c>
      <c r="Z893" s="91">
        <f t="shared" si="8909"/>
        <v>160.7673744</v>
      </c>
      <c r="AA893" s="20"/>
      <c r="AB893" s="86">
        <v>45441.0</v>
      </c>
      <c r="AC893" s="92">
        <f t="shared" ref="AC893:AI893" si="8910">LN(T893/T892)</f>
        <v>0.0005702880109</v>
      </c>
      <c r="AD893" s="92">
        <f t="shared" si="8910"/>
        <v>0.0007600228373</v>
      </c>
      <c r="AE893" s="92">
        <f t="shared" si="8910"/>
        <v>0.000947418356</v>
      </c>
      <c r="AF893" s="92">
        <f t="shared" si="8910"/>
        <v>0.005387538173</v>
      </c>
      <c r="AG893" s="92">
        <f t="shared" si="8910"/>
        <v>0.005396744067</v>
      </c>
      <c r="AH893" s="92">
        <f t="shared" si="8910"/>
        <v>0.002959923361</v>
      </c>
      <c r="AI893" s="92">
        <f t="shared" si="8910"/>
        <v>0.003362686837</v>
      </c>
      <c r="AJ893" s="20"/>
      <c r="AK893" s="20">
        <f t="shared" ref="AK893:AQ893" si="8911">AC893*AC893</f>
        <v>0.0000003252284154</v>
      </c>
      <c r="AL893" s="20">
        <f t="shared" si="8911"/>
        <v>0.0000005776347132</v>
      </c>
      <c r="AM893" s="20">
        <f t="shared" si="8911"/>
        <v>0.0000008976015414</v>
      </c>
      <c r="AN893" s="20">
        <f t="shared" si="8911"/>
        <v>0.00002902556756</v>
      </c>
      <c r="AO893" s="20">
        <f t="shared" si="8911"/>
        <v>0.00002912484653</v>
      </c>
      <c r="AP893" s="20">
        <f t="shared" si="8911"/>
        <v>0.000008761146302</v>
      </c>
      <c r="AQ893" s="20">
        <f t="shared" si="8911"/>
        <v>0.00001130766276</v>
      </c>
      <c r="AR893" s="20"/>
      <c r="AS893" s="20">
        <f t="shared" ref="AS893:AX893" si="8912">$AC893*AD893</f>
        <v>0.0000004334319121</v>
      </c>
      <c r="AT893" s="20">
        <f t="shared" si="8912"/>
        <v>0.0000005403013298</v>
      </c>
      <c r="AU893" s="20">
        <f t="shared" si="8912"/>
        <v>0.000003072448428</v>
      </c>
      <c r="AV893" s="20">
        <f t="shared" si="8912"/>
        <v>0.000003077698439</v>
      </c>
      <c r="AW893" s="20">
        <f t="shared" si="8912"/>
        <v>0.000001688008806</v>
      </c>
      <c r="AX893" s="20">
        <f t="shared" si="8912"/>
        <v>0.000001917699987</v>
      </c>
      <c r="AY893" s="20"/>
      <c r="AZ893" s="20">
        <f t="shared" ref="AZ893:BD893" si="8913">$AD893*AE893</f>
        <v>0.000000720059587</v>
      </c>
      <c r="BA893" s="20">
        <f t="shared" si="8913"/>
        <v>0.000004094652048</v>
      </c>
      <c r="BB893" s="20">
        <f t="shared" si="8913"/>
        <v>0.000004101648738</v>
      </c>
      <c r="BC893" s="20">
        <f t="shared" si="8913"/>
        <v>0.000002249609351</v>
      </c>
      <c r="BD893" s="20">
        <f t="shared" si="8913"/>
        <v>0.00000255571879</v>
      </c>
      <c r="BE893" s="20"/>
      <c r="BF893" s="20">
        <f t="shared" ref="BF893:BI893" si="8914">$AE893*AF893</f>
        <v>0.000005104252559</v>
      </c>
      <c r="BG893" s="20">
        <f t="shared" si="8914"/>
        <v>0.000005112974392</v>
      </c>
      <c r="BH893" s="20">
        <f t="shared" si="8914"/>
        <v>0.000002804285725</v>
      </c>
      <c r="BI893" s="20">
        <f t="shared" si="8914"/>
        <v>0.000003185871235</v>
      </c>
      <c r="BJ893" s="20"/>
      <c r="BK893" s="20">
        <f t="shared" ref="BK893:BM893" si="8915">$AF893*AG893</f>
        <v>0.00002907516467</v>
      </c>
      <c r="BL893" s="20">
        <f t="shared" si="8915"/>
        <v>0.0000159467001</v>
      </c>
      <c r="BM893" s="20">
        <f t="shared" si="8915"/>
        <v>0.0000181166037</v>
      </c>
      <c r="BN893" s="20"/>
      <c r="BO893" s="20">
        <f t="shared" ref="BO893:BP893" si="8916">$AG893*AH893</f>
        <v>0.00001597394884</v>
      </c>
      <c r="BP893" s="20">
        <f t="shared" si="8916"/>
        <v>0.00001814756023</v>
      </c>
      <c r="BQ893" s="20"/>
      <c r="BR893" s="20">
        <f t="shared" si="27"/>
        <v>0.000009953295323</v>
      </c>
      <c r="BS893" s="20"/>
      <c r="BT893" s="20"/>
      <c r="BU893" s="20"/>
      <c r="BV893" s="20"/>
      <c r="BW893" s="20"/>
      <c r="BX893" s="20"/>
      <c r="BY893" s="20"/>
      <c r="BZ893" s="20"/>
      <c r="CA893" s="20"/>
      <c r="CB893" s="20"/>
      <c r="CC893" s="20"/>
      <c r="CD893" s="20"/>
      <c r="CE893" s="20"/>
      <c r="CF893" s="20"/>
      <c r="CG893" s="20"/>
      <c r="CH893" s="20"/>
      <c r="CI893" s="20"/>
      <c r="CJ893" s="20"/>
      <c r="CK893" s="20"/>
      <c r="CL893" s="20"/>
      <c r="CM893" s="20"/>
      <c r="CN893" s="20"/>
      <c r="CO893" s="20"/>
      <c r="CP893" s="20"/>
      <c r="CQ893" s="20"/>
      <c r="CR893" s="20"/>
      <c r="CS893" s="20"/>
      <c r="CT893" s="20"/>
      <c r="CU893" s="20"/>
      <c r="CV893" s="20"/>
      <c r="CW893" s="20"/>
      <c r="CX893" s="20"/>
      <c r="CY893" s="20"/>
      <c r="CZ893" s="20"/>
      <c r="DA893" s="20"/>
      <c r="DB893" s="20"/>
      <c r="DC893" s="20"/>
      <c r="DD893" s="20"/>
      <c r="DE893" s="20"/>
    </row>
    <row r="894" ht="15.75" customHeight="1">
      <c r="A894" s="86">
        <v>45442.0</v>
      </c>
      <c r="B894" s="490">
        <v>0.0526</v>
      </c>
      <c r="C894" s="490">
        <v>0.053399999999999996</v>
      </c>
      <c r="D894" s="490">
        <v>0.056299999999999996</v>
      </c>
      <c r="E894" s="20">
        <v>0.03894</v>
      </c>
      <c r="F894" s="20">
        <v>0.040389999999999995</v>
      </c>
      <c r="G894" s="20">
        <v>0.012709999999999999</v>
      </c>
      <c r="H894" s="20">
        <v>0.01955</v>
      </c>
      <c r="I894" s="20" t="s">
        <v>185</v>
      </c>
      <c r="J894" s="20"/>
      <c r="K894" s="86">
        <v>45442.0</v>
      </c>
      <c r="L894" s="89">
        <v>0.9233</v>
      </c>
      <c r="M894" s="89">
        <v>156.86</v>
      </c>
      <c r="N894" s="20"/>
      <c r="O894" s="20"/>
      <c r="P894" s="20"/>
      <c r="Q894" s="20"/>
      <c r="R894" s="20"/>
      <c r="S894" s="86">
        <v>45442.0</v>
      </c>
      <c r="T894" s="20">
        <f t="shared" ref="T894:V894" si="8917">(1+B894)*1</f>
        <v>1.0526</v>
      </c>
      <c r="U894" s="20">
        <f t="shared" si="8917"/>
        <v>1.0534</v>
      </c>
      <c r="V894" s="20">
        <f t="shared" si="8917"/>
        <v>1.0563</v>
      </c>
      <c r="W894" s="91">
        <f t="shared" ref="W894:X894" si="8918">(1+E894)*$L894</f>
        <v>0.959253302</v>
      </c>
      <c r="X894" s="91">
        <f t="shared" si="8918"/>
        <v>0.960592087</v>
      </c>
      <c r="Y894" s="91">
        <f t="shared" ref="Y894:Z894" si="8919">(1+G894)*$M894</f>
        <v>158.8536906</v>
      </c>
      <c r="Z894" s="91">
        <f t="shared" si="8919"/>
        <v>159.926613</v>
      </c>
      <c r="AA894" s="20"/>
      <c r="AB894" s="86">
        <v>45442.0</v>
      </c>
      <c r="AC894" s="92">
        <f t="shared" ref="AC894:AI894" si="8920">LN(T894/T893)</f>
        <v>0.0001900237535</v>
      </c>
      <c r="AD894" s="92">
        <f t="shared" si="8920"/>
        <v>0.0003797949153</v>
      </c>
      <c r="AE894" s="92">
        <f t="shared" si="8920"/>
        <v>0.0002840505629</v>
      </c>
      <c r="AF894" s="92">
        <f t="shared" si="8920"/>
        <v>-0.002667640328</v>
      </c>
      <c r="AG894" s="92">
        <f t="shared" si="8920"/>
        <v>-0.002648615061</v>
      </c>
      <c r="AH894" s="92">
        <f t="shared" si="8920"/>
        <v>-0.005292967901</v>
      </c>
      <c r="AI894" s="92">
        <f t="shared" si="8920"/>
        <v>-0.005243399373</v>
      </c>
      <c r="AJ894" s="20"/>
      <c r="AK894" s="20">
        <f t="shared" ref="AK894:AQ894" si="8921">AC894*AC894</f>
        <v>0.00000003610902691</v>
      </c>
      <c r="AL894" s="20">
        <f t="shared" si="8921"/>
        <v>0.0000001442441777</v>
      </c>
      <c r="AM894" s="20">
        <f t="shared" si="8921"/>
        <v>0.00000008068472229</v>
      </c>
      <c r="AN894" s="20">
        <f t="shared" si="8921"/>
        <v>0.000007116304921</v>
      </c>
      <c r="AO894" s="20">
        <f t="shared" si="8921"/>
        <v>0.00000701516174</v>
      </c>
      <c r="AP894" s="20">
        <f t="shared" si="8921"/>
        <v>0.0000280155092</v>
      </c>
      <c r="AQ894" s="20">
        <f t="shared" si="8921"/>
        <v>0.00002749323699</v>
      </c>
      <c r="AR894" s="20"/>
      <c r="AS894" s="20">
        <f t="shared" ref="AS894:AX894" si="8922">$AC894*AD894</f>
        <v>0.00000007217005538</v>
      </c>
      <c r="AT894" s="20">
        <f t="shared" si="8922"/>
        <v>0.00000005397635416</v>
      </c>
      <c r="AU894" s="20">
        <f t="shared" si="8922"/>
        <v>-0.0000005069150283</v>
      </c>
      <c r="AV894" s="20">
        <f t="shared" si="8922"/>
        <v>-0.0000005032997755</v>
      </c>
      <c r="AW894" s="20">
        <f t="shared" si="8922"/>
        <v>-0.000001005789628</v>
      </c>
      <c r="AX894" s="20">
        <f t="shared" si="8922"/>
        <v>-0.0000009963704302</v>
      </c>
      <c r="AY894" s="20"/>
      <c r="AZ894" s="20">
        <f t="shared" ref="AZ894:BD894" si="8923">$AD894*AE894</f>
        <v>0.0000001078809595</v>
      </c>
      <c r="BA894" s="20">
        <f t="shared" si="8923"/>
        <v>-0.000001013156233</v>
      </c>
      <c r="BB894" s="20">
        <f t="shared" si="8923"/>
        <v>-0.000001005930533</v>
      </c>
      <c r="BC894" s="20">
        <f t="shared" si="8923"/>
        <v>-0.000002010242296</v>
      </c>
      <c r="BD894" s="20">
        <f t="shared" si="8923"/>
        <v>-0.000001991416421</v>
      </c>
      <c r="BE894" s="20"/>
      <c r="BF894" s="20">
        <f t="shared" ref="BF894:BI894" si="8924">$AE894*AF894</f>
        <v>-0.0000007577447369</v>
      </c>
      <c r="BG894" s="20">
        <f t="shared" si="8924"/>
        <v>-0.0000007523405989</v>
      </c>
      <c r="BH894" s="20">
        <f t="shared" si="8924"/>
        <v>-0.000001503470512</v>
      </c>
      <c r="BI894" s="20">
        <f t="shared" si="8924"/>
        <v>-0.000001489390544</v>
      </c>
      <c r="BJ894" s="20"/>
      <c r="BK894" s="20">
        <f t="shared" ref="BK894:BM894" si="8925">$AF894*AG894</f>
        <v>0.00000706555235</v>
      </c>
      <c r="BL894" s="20">
        <f t="shared" si="8925"/>
        <v>0.00001411973463</v>
      </c>
      <c r="BM894" s="20">
        <f t="shared" si="8925"/>
        <v>0.00001398750363</v>
      </c>
      <c r="BN894" s="20"/>
      <c r="BO894" s="20">
        <f t="shared" ref="BO894:BP894" si="8926">$AG894*AH894</f>
        <v>0.0000140190345</v>
      </c>
      <c r="BP894" s="20">
        <f t="shared" si="8926"/>
        <v>0.00001388774655</v>
      </c>
      <c r="BQ894" s="20"/>
      <c r="BR894" s="20">
        <f t="shared" si="27"/>
        <v>0.00002775314458</v>
      </c>
      <c r="BS894" s="20"/>
      <c r="BT894" s="20"/>
      <c r="BU894" s="20"/>
      <c r="BV894" s="20"/>
      <c r="BW894" s="20"/>
      <c r="BX894" s="20"/>
      <c r="BY894" s="20"/>
      <c r="BZ894" s="20"/>
      <c r="CA894" s="20"/>
      <c r="CB894" s="20"/>
      <c r="CC894" s="20"/>
      <c r="CD894" s="20"/>
      <c r="CE894" s="20"/>
      <c r="CF894" s="20"/>
      <c r="CG894" s="20"/>
      <c r="CH894" s="20"/>
      <c r="CI894" s="20"/>
      <c r="CJ894" s="20"/>
      <c r="CK894" s="20"/>
      <c r="CL894" s="20"/>
      <c r="CM894" s="20"/>
      <c r="CN894" s="20"/>
      <c r="CO894" s="20"/>
      <c r="CP894" s="20"/>
      <c r="CQ894" s="20"/>
      <c r="CR894" s="20"/>
      <c r="CS894" s="20"/>
      <c r="CT894" s="20"/>
      <c r="CU894" s="20"/>
      <c r="CV894" s="20"/>
      <c r="CW894" s="20"/>
      <c r="CX894" s="20"/>
      <c r="CY894" s="20"/>
      <c r="CZ894" s="20"/>
      <c r="DA894" s="20"/>
      <c r="DB894" s="20"/>
      <c r="DC894" s="20"/>
      <c r="DD894" s="20"/>
      <c r="DE894" s="20"/>
    </row>
    <row r="895" ht="15.75" customHeight="1">
      <c r="A895" s="86">
        <v>45443.0</v>
      </c>
      <c r="B895" s="490">
        <v>0.0524</v>
      </c>
      <c r="C895" s="490">
        <v>0.053</v>
      </c>
      <c r="D895" s="490">
        <v>0.055999999999999994</v>
      </c>
      <c r="E895" s="20">
        <v>0.03882</v>
      </c>
      <c r="F895" s="20">
        <v>0.040369999999999996</v>
      </c>
      <c r="G895" s="20">
        <v>0.013000000000000001</v>
      </c>
      <c r="H895" s="20">
        <v>0.01965</v>
      </c>
      <c r="I895" s="20" t="s">
        <v>185</v>
      </c>
      <c r="J895" s="20"/>
      <c r="K895" s="86">
        <v>45443.0</v>
      </c>
      <c r="L895" s="89">
        <v>0.9222</v>
      </c>
      <c r="M895" s="89">
        <v>157.35</v>
      </c>
      <c r="N895" s="20"/>
      <c r="O895" s="20"/>
      <c r="P895" s="20"/>
      <c r="Q895" s="20"/>
      <c r="R895" s="20"/>
      <c r="S895" s="86">
        <v>45443.0</v>
      </c>
      <c r="T895" s="20">
        <f t="shared" ref="T895:V895" si="8927">(1+B895)*1</f>
        <v>1.0524</v>
      </c>
      <c r="U895" s="20">
        <f t="shared" si="8927"/>
        <v>1.053</v>
      </c>
      <c r="V895" s="20">
        <f t="shared" si="8927"/>
        <v>1.056</v>
      </c>
      <c r="W895" s="91">
        <f t="shared" ref="W895:X895" si="8928">(1+E895)*$L895</f>
        <v>0.957999804</v>
      </c>
      <c r="X895" s="91">
        <f t="shared" si="8928"/>
        <v>0.959429214</v>
      </c>
      <c r="Y895" s="91">
        <f t="shared" ref="Y895:Z895" si="8929">(1+G895)*$M895</f>
        <v>159.39555</v>
      </c>
      <c r="Z895" s="91">
        <f t="shared" si="8929"/>
        <v>160.4419275</v>
      </c>
      <c r="AA895" s="20"/>
      <c r="AB895" s="86">
        <v>45443.0</v>
      </c>
      <c r="AC895" s="92">
        <f t="shared" ref="AC895:AI895" si="8930">LN(T895/T894)</f>
        <v>-0.0001900237535</v>
      </c>
      <c r="AD895" s="92">
        <f t="shared" si="8930"/>
        <v>-0.0003797949153</v>
      </c>
      <c r="AE895" s="92">
        <f t="shared" si="8930"/>
        <v>-0.0002840505629</v>
      </c>
      <c r="AF895" s="92">
        <f t="shared" si="8930"/>
        <v>-0.001307598016</v>
      </c>
      <c r="AG895" s="92">
        <f t="shared" si="8930"/>
        <v>-0.001211312751</v>
      </c>
      <c r="AH895" s="92">
        <f t="shared" si="8930"/>
        <v>0.003405255092</v>
      </c>
      <c r="AI895" s="92">
        <f t="shared" si="8930"/>
        <v>0.003217013403</v>
      </c>
      <c r="AJ895" s="20"/>
      <c r="AK895" s="20">
        <f t="shared" ref="AK895:AQ895" si="8931">AC895*AC895</f>
        <v>0.00000003610902691</v>
      </c>
      <c r="AL895" s="20">
        <f t="shared" si="8931"/>
        <v>0.0000001442441777</v>
      </c>
      <c r="AM895" s="20">
        <f t="shared" si="8931"/>
        <v>0.00000008068472229</v>
      </c>
      <c r="AN895" s="20">
        <f t="shared" si="8931"/>
        <v>0.000001709812571</v>
      </c>
      <c r="AO895" s="20">
        <f t="shared" si="8931"/>
        <v>0.000001467278581</v>
      </c>
      <c r="AP895" s="20">
        <f t="shared" si="8931"/>
        <v>0.00001159576224</v>
      </c>
      <c r="AQ895" s="20">
        <f t="shared" si="8931"/>
        <v>0.00001034917524</v>
      </c>
      <c r="AR895" s="20"/>
      <c r="AS895" s="20">
        <f t="shared" ref="AS895:AX895" si="8932">$AC895*AD895</f>
        <v>0.00000007217005538</v>
      </c>
      <c r="AT895" s="20">
        <f t="shared" si="8932"/>
        <v>0.00000005397635416</v>
      </c>
      <c r="AU895" s="20">
        <f t="shared" si="8932"/>
        <v>0.0000002484746831</v>
      </c>
      <c r="AV895" s="20">
        <f t="shared" si="8932"/>
        <v>0.0000002301781957</v>
      </c>
      <c r="AW895" s="20">
        <f t="shared" si="8932"/>
        <v>-0.0000006470793544</v>
      </c>
      <c r="AX895" s="20">
        <f t="shared" si="8932"/>
        <v>-0.0000006113089621</v>
      </c>
      <c r="AY895" s="20"/>
      <c r="AZ895" s="20">
        <f t="shared" ref="AZ895:BD895" si="8933">$AD895*AE895</f>
        <v>0.0000001078809595</v>
      </c>
      <c r="BA895" s="20">
        <f t="shared" si="8933"/>
        <v>0.0000004966190777</v>
      </c>
      <c r="BB895" s="20">
        <f t="shared" si="8933"/>
        <v>0.0000004600504237</v>
      </c>
      <c r="BC895" s="20">
        <f t="shared" si="8933"/>
        <v>-0.000001293298569</v>
      </c>
      <c r="BD895" s="20">
        <f t="shared" si="8933"/>
        <v>-0.000001221805333</v>
      </c>
      <c r="BE895" s="20"/>
      <c r="BF895" s="20">
        <f t="shared" ref="BF895:BI895" si="8934">$AE895*AF895</f>
        <v>0.0000003714239524</v>
      </c>
      <c r="BG895" s="20">
        <f t="shared" si="8934"/>
        <v>0.0000003440740688</v>
      </c>
      <c r="BH895" s="20">
        <f t="shared" si="8934"/>
        <v>-0.0000009672646259</v>
      </c>
      <c r="BI895" s="20">
        <f t="shared" si="8934"/>
        <v>-0.0000009137944682</v>
      </c>
      <c r="BJ895" s="20"/>
      <c r="BK895" s="20">
        <f t="shared" ref="BK895:BM895" si="8935">$AF895*AG895</f>
        <v>0.00000158391015</v>
      </c>
      <c r="BL895" s="20">
        <f t="shared" si="8935"/>
        <v>-0.000004452704802</v>
      </c>
      <c r="BM895" s="20">
        <f t="shared" si="8935"/>
        <v>-0.000004206560343</v>
      </c>
      <c r="BN895" s="20"/>
      <c r="BO895" s="20">
        <f t="shared" ref="BO895:BP895" si="8936">$AG895*AH895</f>
        <v>-0.000004124828914</v>
      </c>
      <c r="BP895" s="20">
        <f t="shared" si="8936"/>
        <v>-0.000003896809356</v>
      </c>
      <c r="BQ895" s="20"/>
      <c r="BR895" s="20">
        <f t="shared" si="27"/>
        <v>0.00001095475127</v>
      </c>
      <c r="BS895" s="20"/>
      <c r="BT895" s="20"/>
      <c r="BU895" s="20"/>
      <c r="BV895" s="20"/>
      <c r="BW895" s="20"/>
      <c r="BX895" s="20"/>
      <c r="BY895" s="20"/>
      <c r="BZ895" s="20"/>
      <c r="CA895" s="20"/>
      <c r="CB895" s="20"/>
      <c r="CC895" s="20"/>
      <c r="CD895" s="20"/>
      <c r="CE895" s="20"/>
      <c r="CF895" s="20"/>
      <c r="CG895" s="20"/>
      <c r="CH895" s="20"/>
      <c r="CI895" s="20"/>
      <c r="CJ895" s="20"/>
      <c r="CK895" s="20"/>
      <c r="CL895" s="20"/>
      <c r="CM895" s="20"/>
      <c r="CN895" s="20"/>
      <c r="CO895" s="20"/>
      <c r="CP895" s="20"/>
      <c r="CQ895" s="20"/>
      <c r="CR895" s="20"/>
      <c r="CS895" s="20"/>
      <c r="CT895" s="20"/>
      <c r="CU895" s="20"/>
      <c r="CV895" s="20"/>
      <c r="CW895" s="20"/>
      <c r="CX895" s="20"/>
      <c r="CY895" s="20"/>
      <c r="CZ895" s="20"/>
      <c r="DA895" s="20"/>
      <c r="DB895" s="20"/>
      <c r="DC895" s="20"/>
      <c r="DD895" s="20"/>
      <c r="DE895" s="20"/>
    </row>
    <row r="896" ht="15.75" customHeight="1">
      <c r="A896" s="86">
        <v>45446.0</v>
      </c>
      <c r="B896" s="490">
        <v>0.052000000000000005</v>
      </c>
      <c r="C896" s="490">
        <v>0.0525</v>
      </c>
      <c r="D896" s="490">
        <v>0.0554</v>
      </c>
      <c r="E896" s="20">
        <v>0.03859</v>
      </c>
      <c r="F896" s="20">
        <v>0.040119999999999996</v>
      </c>
      <c r="G896" s="20">
        <v>0.012969999999999999</v>
      </c>
      <c r="H896" s="20">
        <v>0.01964</v>
      </c>
      <c r="I896" s="20" t="s">
        <v>185</v>
      </c>
      <c r="J896" s="20"/>
      <c r="K896" s="86">
        <v>45446.0</v>
      </c>
      <c r="L896" s="89">
        <v>0.9171</v>
      </c>
      <c r="M896" s="89">
        <v>156.13</v>
      </c>
      <c r="N896" s="20"/>
      <c r="O896" s="20"/>
      <c r="P896" s="20"/>
      <c r="Q896" s="20"/>
      <c r="R896" s="20"/>
      <c r="S896" s="86">
        <v>45446.0</v>
      </c>
      <c r="T896" s="20">
        <f t="shared" ref="T896:V896" si="8937">(1+B896)*1</f>
        <v>1.052</v>
      </c>
      <c r="U896" s="20">
        <f t="shared" si="8937"/>
        <v>1.0525</v>
      </c>
      <c r="V896" s="20">
        <f t="shared" si="8937"/>
        <v>1.0554</v>
      </c>
      <c r="W896" s="91">
        <f t="shared" ref="W896:X896" si="8938">(1+E896)*$L896</f>
        <v>0.952490889</v>
      </c>
      <c r="X896" s="91">
        <f t="shared" si="8938"/>
        <v>0.953894052</v>
      </c>
      <c r="Y896" s="91">
        <f t="shared" ref="Y896:Z896" si="8939">(1+G896)*$M896</f>
        <v>158.1550061</v>
      </c>
      <c r="Z896" s="91">
        <f t="shared" si="8939"/>
        <v>159.1963932</v>
      </c>
      <c r="AA896" s="20"/>
      <c r="AB896" s="86">
        <v>45446.0</v>
      </c>
      <c r="AC896" s="92">
        <f t="shared" ref="AC896:AI896" si="8940">LN(T896/T895)</f>
        <v>-0.0003801558685</v>
      </c>
      <c r="AD896" s="92">
        <f t="shared" si="8940"/>
        <v>-0.0004749465774</v>
      </c>
      <c r="AE896" s="92">
        <f t="shared" si="8940"/>
        <v>-0.0005683432946</v>
      </c>
      <c r="AF896" s="92">
        <f t="shared" si="8940"/>
        <v>-0.005767031777</v>
      </c>
      <c r="AG896" s="92">
        <f t="shared" si="8940"/>
        <v>-0.005785930209</v>
      </c>
      <c r="AH896" s="92">
        <f t="shared" si="8940"/>
        <v>-0.0078132454</v>
      </c>
      <c r="AI896" s="92">
        <f t="shared" si="8940"/>
        <v>-0.007793437292</v>
      </c>
      <c r="AJ896" s="20"/>
      <c r="AK896" s="20">
        <f t="shared" ref="AK896:AQ896" si="8941">AC896*AC896</f>
        <v>0.0000001445184843</v>
      </c>
      <c r="AL896" s="20">
        <f t="shared" si="8941"/>
        <v>0.0000002255742514</v>
      </c>
      <c r="AM896" s="20">
        <f t="shared" si="8941"/>
        <v>0.0000003230141006</v>
      </c>
      <c r="AN896" s="20">
        <f t="shared" si="8941"/>
        <v>0.00003325865552</v>
      </c>
      <c r="AO896" s="20">
        <f t="shared" si="8941"/>
        <v>0.00003347698838</v>
      </c>
      <c r="AP896" s="20">
        <f t="shared" si="8941"/>
        <v>0.00006104680369</v>
      </c>
      <c r="AQ896" s="20">
        <f t="shared" si="8941"/>
        <v>0.00006073766482</v>
      </c>
      <c r="AR896" s="20"/>
      <c r="AS896" s="20">
        <f t="shared" ref="AS896:AX896" si="8942">$AC896*AD896</f>
        <v>0.0000001805537286</v>
      </c>
      <c r="AT896" s="20">
        <f t="shared" si="8942"/>
        <v>0.0000002160590388</v>
      </c>
      <c r="AU896" s="20">
        <f t="shared" si="8942"/>
        <v>0.000002192370974</v>
      </c>
      <c r="AV896" s="20">
        <f t="shared" si="8942"/>
        <v>0.000002199555323</v>
      </c>
      <c r="AW896" s="20">
        <f t="shared" si="8942"/>
        <v>0.000002970251091</v>
      </c>
      <c r="AX896" s="20">
        <f t="shared" si="8942"/>
        <v>0.000002962720922</v>
      </c>
      <c r="AY896" s="20"/>
      <c r="AZ896" s="20">
        <f t="shared" ref="AZ896:BD896" si="8943">$AD896*AE896</f>
        <v>0.0000002699327026</v>
      </c>
      <c r="BA896" s="20">
        <f t="shared" si="8943"/>
        <v>0.000002739032005</v>
      </c>
      <c r="BB896" s="20">
        <f t="shared" si="8943"/>
        <v>0.00000274800775</v>
      </c>
      <c r="BC896" s="20">
        <f t="shared" si="8943"/>
        <v>0.000003710874162</v>
      </c>
      <c r="BD896" s="20">
        <f t="shared" si="8943"/>
        <v>0.000003701466368</v>
      </c>
      <c r="BE896" s="20"/>
      <c r="BF896" s="20">
        <f t="shared" ref="BF896:BI896" si="8944">$AE896*AF896</f>
        <v>0.000003277653841</v>
      </c>
      <c r="BG896" s="20">
        <f t="shared" si="8944"/>
        <v>0.000003288394637</v>
      </c>
      <c r="BH896" s="20">
        <f t="shared" si="8944"/>
        <v>0.000004440605633</v>
      </c>
      <c r="BI896" s="20">
        <f t="shared" si="8944"/>
        <v>0.000004429347827</v>
      </c>
      <c r="BJ896" s="20"/>
      <c r="BK896" s="20">
        <f t="shared" ref="BK896:BM896" si="8945">$AF896*AG896</f>
        <v>0.00003336764337</v>
      </c>
      <c r="BL896" s="20">
        <f t="shared" si="8945"/>
        <v>0.00004505923451</v>
      </c>
      <c r="BM896" s="20">
        <f t="shared" si="8945"/>
        <v>0.00004494500052</v>
      </c>
      <c r="BN896" s="20"/>
      <c r="BO896" s="20">
        <f t="shared" ref="BO896:BP896" si="8946">$AG896*AH896</f>
        <v>0.00004520689259</v>
      </c>
      <c r="BP896" s="20">
        <f t="shared" si="8946"/>
        <v>0.00004509228426</v>
      </c>
      <c r="BQ896" s="20"/>
      <c r="BR896" s="20">
        <f t="shared" si="27"/>
        <v>0.00006089203807</v>
      </c>
      <c r="BS896" s="20"/>
      <c r="BT896" s="20"/>
      <c r="BU896" s="20"/>
      <c r="BV896" s="20"/>
      <c r="BW896" s="20"/>
      <c r="BX896" s="20"/>
      <c r="BY896" s="20"/>
      <c r="BZ896" s="20"/>
      <c r="CA896" s="20"/>
      <c r="CB896" s="20"/>
      <c r="CC896" s="20"/>
      <c r="CD896" s="20"/>
      <c r="CE896" s="20"/>
      <c r="CF896" s="20"/>
      <c r="CG896" s="20"/>
      <c r="CH896" s="20"/>
      <c r="CI896" s="20"/>
      <c r="CJ896" s="20"/>
      <c r="CK896" s="20"/>
      <c r="CL896" s="20"/>
      <c r="CM896" s="20"/>
      <c r="CN896" s="20"/>
      <c r="CO896" s="20"/>
      <c r="CP896" s="20"/>
      <c r="CQ896" s="20"/>
      <c r="CR896" s="20"/>
      <c r="CS896" s="20"/>
      <c r="CT896" s="20"/>
      <c r="CU896" s="20"/>
      <c r="CV896" s="20"/>
      <c r="CW896" s="20"/>
      <c r="CX896" s="20"/>
      <c r="CY896" s="20"/>
      <c r="CZ896" s="20"/>
      <c r="DA896" s="20"/>
      <c r="DB896" s="20"/>
      <c r="DC896" s="20"/>
      <c r="DD896" s="20"/>
      <c r="DE896" s="20"/>
    </row>
    <row r="897" ht="15.75" customHeight="1">
      <c r="A897" s="86">
        <v>45447.0</v>
      </c>
      <c r="B897" s="490">
        <v>0.051500000000000004</v>
      </c>
      <c r="C897" s="490">
        <v>0.0519</v>
      </c>
      <c r="D897" s="490">
        <v>0.054900000000000004</v>
      </c>
      <c r="E897" s="20">
        <v>0.03831</v>
      </c>
      <c r="F897" s="20">
        <v>0.03985</v>
      </c>
      <c r="G897" s="20">
        <v>0.012769999999999998</v>
      </c>
      <c r="H897" s="20">
        <v>0.01935</v>
      </c>
      <c r="I897" s="20" t="s">
        <v>185</v>
      </c>
      <c r="J897" s="20"/>
      <c r="K897" s="86">
        <v>45447.0</v>
      </c>
      <c r="L897" s="89">
        <v>0.9192</v>
      </c>
      <c r="M897" s="89">
        <v>154.92</v>
      </c>
      <c r="N897" s="20"/>
      <c r="O897" s="20"/>
      <c r="P897" s="20"/>
      <c r="Q897" s="20"/>
      <c r="R897" s="20"/>
      <c r="S897" s="86">
        <v>45447.0</v>
      </c>
      <c r="T897" s="20">
        <f t="shared" ref="T897:V897" si="8947">(1+B897)*1</f>
        <v>1.0515</v>
      </c>
      <c r="U897" s="20">
        <f t="shared" si="8947"/>
        <v>1.0519</v>
      </c>
      <c r="V897" s="20">
        <f t="shared" si="8947"/>
        <v>1.0549</v>
      </c>
      <c r="W897" s="91">
        <f t="shared" ref="W897:X897" si="8948">(1+E897)*$L897</f>
        <v>0.954414552</v>
      </c>
      <c r="X897" s="91">
        <f t="shared" si="8948"/>
        <v>0.95583012</v>
      </c>
      <c r="Y897" s="91">
        <f t="shared" ref="Y897:Z897" si="8949">(1+G897)*$M897</f>
        <v>156.8983284</v>
      </c>
      <c r="Z897" s="91">
        <f t="shared" si="8949"/>
        <v>157.917702</v>
      </c>
      <c r="AA897" s="20"/>
      <c r="AB897" s="86">
        <v>45447.0</v>
      </c>
      <c r="AC897" s="92">
        <f t="shared" ref="AC897:AI897" si="8950">LN(T897/T896)</f>
        <v>-0.0004753981549</v>
      </c>
      <c r="AD897" s="92">
        <f t="shared" si="8950"/>
        <v>-0.0005702338113</v>
      </c>
      <c r="AE897" s="92">
        <f t="shared" si="8950"/>
        <v>-0.0004738662838</v>
      </c>
      <c r="AF897" s="92">
        <f t="shared" si="8950"/>
        <v>0.002017576342</v>
      </c>
      <c r="AG897" s="92">
        <f t="shared" si="8950"/>
        <v>0.002027589839</v>
      </c>
      <c r="AH897" s="92">
        <f t="shared" si="8950"/>
        <v>-0.007977597614</v>
      </c>
      <c r="AI897" s="92">
        <f t="shared" si="8950"/>
        <v>-0.008064593467</v>
      </c>
      <c r="AJ897" s="20"/>
      <c r="AK897" s="20">
        <f t="shared" ref="AK897:AQ897" si="8951">AC897*AC897</f>
        <v>0.0000002260034057</v>
      </c>
      <c r="AL897" s="20">
        <f t="shared" si="8951"/>
        <v>0.0000003251665996</v>
      </c>
      <c r="AM897" s="20">
        <f t="shared" si="8951"/>
        <v>0.0000002245492549</v>
      </c>
      <c r="AN897" s="20">
        <f t="shared" si="8951"/>
        <v>0.000004070614298</v>
      </c>
      <c r="AO897" s="20">
        <f t="shared" si="8951"/>
        <v>0.000004111120555</v>
      </c>
      <c r="AP897" s="20">
        <f t="shared" si="8951"/>
        <v>0.00006364206369</v>
      </c>
      <c r="AQ897" s="20">
        <f t="shared" si="8951"/>
        <v>0.00006503766779</v>
      </c>
      <c r="AR897" s="20"/>
      <c r="AS897" s="20">
        <f t="shared" ref="AS897:AX897" si="8952">$AC897*AD897</f>
        <v>0.0000002710881018</v>
      </c>
      <c r="AT897" s="20">
        <f t="shared" si="8952"/>
        <v>0.000000225275157</v>
      </c>
      <c r="AU897" s="20">
        <f t="shared" si="8952"/>
        <v>-0.0000009591520706</v>
      </c>
      <c r="AV897" s="20">
        <f t="shared" si="8952"/>
        <v>-0.0000009639124684</v>
      </c>
      <c r="AW897" s="20">
        <f t="shared" si="8952"/>
        <v>0.000003792535186</v>
      </c>
      <c r="AX897" s="20">
        <f t="shared" si="8952"/>
        <v>0.000003833892854</v>
      </c>
      <c r="AY897" s="20"/>
      <c r="AZ897" s="20">
        <f t="shared" ref="AZ897:BD897" si="8953">$AD897*AE897</f>
        <v>0.0000002702145771</v>
      </c>
      <c r="BA897" s="20">
        <f t="shared" si="8953"/>
        <v>-0.000001150490247</v>
      </c>
      <c r="BB897" s="20">
        <f t="shared" si="8953"/>
        <v>-0.000001156200282</v>
      </c>
      <c r="BC897" s="20">
        <f t="shared" si="8953"/>
        <v>0.000004549095892</v>
      </c>
      <c r="BD897" s="20">
        <f t="shared" si="8953"/>
        <v>0.000004598703869</v>
      </c>
      <c r="BE897" s="20"/>
      <c r="BF897" s="20">
        <f t="shared" ref="BF897:BI897" si="8954">$AE897*AF897</f>
        <v>-0.0000009560614037</v>
      </c>
      <c r="BG897" s="20">
        <f t="shared" si="8954"/>
        <v>-0.0000009608064621</v>
      </c>
      <c r="BH897" s="20">
        <f t="shared" si="8954"/>
        <v>0.000003780314535</v>
      </c>
      <c r="BI897" s="20">
        <f t="shared" si="8954"/>
        <v>0.000003821538937</v>
      </c>
      <c r="BJ897" s="20"/>
      <c r="BK897" s="20">
        <f t="shared" ref="BK897:BM897" si="8955">$AF897*AG897</f>
        <v>0.000004090817292</v>
      </c>
      <c r="BL897" s="20">
        <f t="shared" si="8955"/>
        <v>-0.00001609541222</v>
      </c>
      <c r="BM897" s="20">
        <f t="shared" si="8955"/>
        <v>-0.00001627093299</v>
      </c>
      <c r="BN897" s="20"/>
      <c r="BO897" s="20">
        <f t="shared" ref="BO897:BP897" si="8956">$AG897*AH897</f>
        <v>-0.00001617529586</v>
      </c>
      <c r="BP897" s="20">
        <f t="shared" si="8956"/>
        <v>-0.00001635168777</v>
      </c>
      <c r="BQ897" s="20"/>
      <c r="BR897" s="20">
        <f t="shared" si="27"/>
        <v>0.0000643360816</v>
      </c>
      <c r="BS897" s="20"/>
      <c r="BT897" s="20"/>
      <c r="BU897" s="20"/>
      <c r="BV897" s="20"/>
      <c r="BW897" s="20"/>
      <c r="BX897" s="20"/>
      <c r="BY897" s="20"/>
      <c r="BZ897" s="20"/>
      <c r="CA897" s="20"/>
      <c r="CB897" s="20"/>
      <c r="CC897" s="20"/>
      <c r="CD897" s="20"/>
      <c r="CE897" s="20"/>
      <c r="CF897" s="20"/>
      <c r="CG897" s="20"/>
      <c r="CH897" s="20"/>
      <c r="CI897" s="20"/>
      <c r="CJ897" s="20"/>
      <c r="CK897" s="20"/>
      <c r="CL897" s="20"/>
      <c r="CM897" s="20"/>
      <c r="CN897" s="20"/>
      <c r="CO897" s="20"/>
      <c r="CP897" s="20"/>
      <c r="CQ897" s="20"/>
      <c r="CR897" s="20"/>
      <c r="CS897" s="20"/>
      <c r="CT897" s="20"/>
      <c r="CU897" s="20"/>
      <c r="CV897" s="20"/>
      <c r="CW897" s="20"/>
      <c r="CX897" s="20"/>
      <c r="CY897" s="20"/>
      <c r="CZ897" s="20"/>
      <c r="DA897" s="20"/>
      <c r="DB897" s="20"/>
      <c r="DC897" s="20"/>
      <c r="DD897" s="20"/>
      <c r="DE897" s="20"/>
    </row>
    <row r="898" ht="15.75" customHeight="1">
      <c r="A898" s="86">
        <v>45448.0</v>
      </c>
      <c r="B898" s="490">
        <v>0.0512</v>
      </c>
      <c r="C898" s="490">
        <v>0.051500000000000004</v>
      </c>
      <c r="D898" s="490">
        <v>0.0546</v>
      </c>
      <c r="E898" s="20">
        <v>0.03819</v>
      </c>
      <c r="F898" s="20">
        <v>0.03977</v>
      </c>
      <c r="G898" s="20">
        <v>0.01266</v>
      </c>
      <c r="H898" s="20">
        <v>0.01901</v>
      </c>
      <c r="I898" s="20" t="s">
        <v>185</v>
      </c>
      <c r="J898" s="20"/>
      <c r="K898" s="86">
        <v>45448.0</v>
      </c>
      <c r="L898" s="89">
        <v>0.9201</v>
      </c>
      <c r="M898" s="89">
        <v>156.14</v>
      </c>
      <c r="N898" s="20"/>
      <c r="O898" s="20"/>
      <c r="P898" s="20"/>
      <c r="Q898" s="20"/>
      <c r="R898" s="20"/>
      <c r="S898" s="86">
        <v>45448.0</v>
      </c>
      <c r="T898" s="20">
        <f t="shared" ref="T898:V898" si="8957">(1+B898)*1</f>
        <v>1.0512</v>
      </c>
      <c r="U898" s="20">
        <f t="shared" si="8957"/>
        <v>1.0515</v>
      </c>
      <c r="V898" s="20">
        <f t="shared" si="8957"/>
        <v>1.0546</v>
      </c>
      <c r="W898" s="91">
        <f t="shared" ref="W898:X898" si="8958">(1+E898)*$L898</f>
        <v>0.955238619</v>
      </c>
      <c r="X898" s="91">
        <f t="shared" si="8958"/>
        <v>0.956692377</v>
      </c>
      <c r="Y898" s="91">
        <f t="shared" ref="Y898:Z898" si="8959">(1+G898)*$M898</f>
        <v>158.1167324</v>
      </c>
      <c r="Z898" s="91">
        <f t="shared" si="8959"/>
        <v>159.1082214</v>
      </c>
      <c r="AA898" s="20"/>
      <c r="AB898" s="86">
        <v>45448.0</v>
      </c>
      <c r="AC898" s="92">
        <f t="shared" ref="AC898:AI898" si="8960">LN(T898/T897)</f>
        <v>-0.0002853474124</v>
      </c>
      <c r="AD898" s="92">
        <f t="shared" si="8960"/>
        <v>-0.0003803366025</v>
      </c>
      <c r="AE898" s="92">
        <f t="shared" si="8960"/>
        <v>-0.0002844275914</v>
      </c>
      <c r="AF898" s="92">
        <f t="shared" si="8960"/>
        <v>0.0008630541542</v>
      </c>
      <c r="AG898" s="92">
        <f t="shared" si="8960"/>
        <v>0.000901696121</v>
      </c>
      <c r="AH898" s="92">
        <f t="shared" si="8960"/>
        <v>0.007735567135</v>
      </c>
      <c r="AI898" s="92">
        <f t="shared" si="8960"/>
        <v>0.00751058452</v>
      </c>
      <c r="AJ898" s="20"/>
      <c r="AK898" s="20">
        <f t="shared" ref="AK898:AQ898" si="8961">AC898*AC898</f>
        <v>0.00000008142314577</v>
      </c>
      <c r="AL898" s="20">
        <f t="shared" si="8961"/>
        <v>0.0000001446559312</v>
      </c>
      <c r="AM898" s="20">
        <f t="shared" si="8961"/>
        <v>0.00000008089905475</v>
      </c>
      <c r="AN898" s="20">
        <f t="shared" si="8961"/>
        <v>0.0000007448624731</v>
      </c>
      <c r="AO898" s="20">
        <f t="shared" si="8961"/>
        <v>0.0000008130558946</v>
      </c>
      <c r="AP898" s="20">
        <f t="shared" si="8961"/>
        <v>0.0000598389989</v>
      </c>
      <c r="AQ898" s="20">
        <f t="shared" si="8961"/>
        <v>0.00005640887983</v>
      </c>
      <c r="AR898" s="20"/>
      <c r="AS898" s="20">
        <f t="shared" ref="AS898:AX898" si="8962">$AC898*AD898</f>
        <v>0.0000001085280654</v>
      </c>
      <c r="AT898" s="20">
        <f t="shared" si="8962"/>
        <v>0.00000008116067722</v>
      </c>
      <c r="AU898" s="20">
        <f t="shared" si="8962"/>
        <v>-0.0000002462702697</v>
      </c>
      <c r="AV898" s="20">
        <f t="shared" si="8962"/>
        <v>-0.0000002572966549</v>
      </c>
      <c r="AW898" s="20">
        <f t="shared" si="8962"/>
        <v>-0.000002207324065</v>
      </c>
      <c r="AX898" s="20">
        <f t="shared" si="8962"/>
        <v>-0.000002143125858</v>
      </c>
      <c r="AY898" s="20"/>
      <c r="AZ898" s="20">
        <f t="shared" ref="AZ898:BD898" si="8963">$AD898*AE898</f>
        <v>0.0000001081782238</v>
      </c>
      <c r="BA898" s="20">
        <f t="shared" si="8963"/>
        <v>-0.0000003282510848</v>
      </c>
      <c r="BB898" s="20">
        <f t="shared" si="8963"/>
        <v>-0.0000003429480391</v>
      </c>
      <c r="BC898" s="20">
        <f t="shared" si="8963"/>
        <v>-0.000002942119322</v>
      </c>
      <c r="BD898" s="20">
        <f t="shared" si="8963"/>
        <v>-0.000002856550199</v>
      </c>
      <c r="BE898" s="20"/>
      <c r="BF898" s="20">
        <f t="shared" ref="BF898:BI898" si="8964">$AE898*AF898</f>
        <v>-0.0000002454764143</v>
      </c>
      <c r="BG898" s="20">
        <f t="shared" si="8964"/>
        <v>-0.0000002564672559</v>
      </c>
      <c r="BH898" s="20">
        <f t="shared" si="8964"/>
        <v>-0.000002200208728</v>
      </c>
      <c r="BI898" s="20">
        <f t="shared" si="8964"/>
        <v>-0.000002136217465</v>
      </c>
      <c r="BJ898" s="20"/>
      <c r="BK898" s="20">
        <f t="shared" ref="BK898:BM898" si="8965">$AF898*AG898</f>
        <v>0.000000778212583</v>
      </c>
      <c r="BL898" s="20">
        <f t="shared" si="8965"/>
        <v>0.000006676213351</v>
      </c>
      <c r="BM898" s="20">
        <f t="shared" si="8965"/>
        <v>0.00000648204117</v>
      </c>
      <c r="BN898" s="20"/>
      <c r="BO898" s="20">
        <f t="shared" ref="BO898:BP898" si="8966">$AG898*AH898</f>
        <v>0.000006975130879</v>
      </c>
      <c r="BP898" s="20">
        <f t="shared" si="8966"/>
        <v>0.000006772264928</v>
      </c>
      <c r="BQ898" s="20"/>
      <c r="BR898" s="20">
        <f t="shared" si="27"/>
        <v>0.00005809863077</v>
      </c>
      <c r="BS898" s="20"/>
      <c r="BT898" s="20"/>
      <c r="BU898" s="20"/>
      <c r="BV898" s="20"/>
      <c r="BW898" s="20"/>
      <c r="BX898" s="20"/>
      <c r="BY898" s="20"/>
      <c r="BZ898" s="20"/>
      <c r="CA898" s="20"/>
      <c r="CB898" s="20"/>
      <c r="CC898" s="20"/>
      <c r="CD898" s="20"/>
      <c r="CE898" s="20"/>
      <c r="CF898" s="20"/>
      <c r="CG898" s="20"/>
      <c r="CH898" s="20"/>
      <c r="CI898" s="20"/>
      <c r="CJ898" s="20"/>
      <c r="CK898" s="20"/>
      <c r="CL898" s="20"/>
      <c r="CM898" s="20"/>
      <c r="CN898" s="20"/>
      <c r="CO898" s="20"/>
      <c r="CP898" s="20"/>
      <c r="CQ898" s="20"/>
      <c r="CR898" s="20"/>
      <c r="CS898" s="20"/>
      <c r="CT898" s="20"/>
      <c r="CU898" s="20"/>
      <c r="CV898" s="20"/>
      <c r="CW898" s="20"/>
      <c r="CX898" s="20"/>
      <c r="CY898" s="20"/>
      <c r="CZ898" s="20"/>
      <c r="DA898" s="20"/>
      <c r="DB898" s="20"/>
      <c r="DC898" s="20"/>
      <c r="DD898" s="20"/>
      <c r="DE898" s="20"/>
    </row>
    <row r="899" ht="15.75" customHeight="1">
      <c r="A899" s="86">
        <v>45449.0</v>
      </c>
      <c r="B899" s="490">
        <v>0.0508</v>
      </c>
      <c r="C899" s="490">
        <v>0.051100000000000007</v>
      </c>
      <c r="D899" s="490">
        <v>0.0542</v>
      </c>
      <c r="E899" s="20">
        <v>0.03819</v>
      </c>
      <c r="F899" s="20">
        <v>0.039689999999999996</v>
      </c>
      <c r="G899" s="20">
        <v>0.01248</v>
      </c>
      <c r="H899" s="20">
        <v>0.018500000000000003</v>
      </c>
      <c r="I899" s="20" t="s">
        <v>185</v>
      </c>
      <c r="J899" s="20"/>
      <c r="K899" s="86">
        <v>45449.0</v>
      </c>
      <c r="L899" s="89">
        <v>0.9184</v>
      </c>
      <c r="M899" s="89">
        <v>155.64</v>
      </c>
      <c r="N899" s="20"/>
      <c r="O899" s="20"/>
      <c r="P899" s="20"/>
      <c r="Q899" s="20"/>
      <c r="R899" s="20"/>
      <c r="S899" s="86">
        <v>45449.0</v>
      </c>
      <c r="T899" s="20">
        <f t="shared" ref="T899:V899" si="8967">(1+B899)*1</f>
        <v>1.0508</v>
      </c>
      <c r="U899" s="20">
        <f t="shared" si="8967"/>
        <v>1.0511</v>
      </c>
      <c r="V899" s="20">
        <f t="shared" si="8967"/>
        <v>1.0542</v>
      </c>
      <c r="W899" s="91">
        <f t="shared" ref="W899:X899" si="8968">(1+E899)*$L899</f>
        <v>0.953473696</v>
      </c>
      <c r="X899" s="91">
        <f t="shared" si="8968"/>
        <v>0.954851296</v>
      </c>
      <c r="Y899" s="91">
        <f t="shared" ref="Y899:Z899" si="8969">(1+G899)*$M899</f>
        <v>157.5823872</v>
      </c>
      <c r="Z899" s="91">
        <f t="shared" si="8969"/>
        <v>158.51934</v>
      </c>
      <c r="AA899" s="20"/>
      <c r="AB899" s="86">
        <v>45449.0</v>
      </c>
      <c r="AC899" s="92">
        <f t="shared" ref="AC899:AI899" si="8970">LN(T899/T898)</f>
        <v>-0.000380589919</v>
      </c>
      <c r="AD899" s="92">
        <f t="shared" si="8970"/>
        <v>-0.0003804813134</v>
      </c>
      <c r="AE899" s="92">
        <f t="shared" si="8970"/>
        <v>-0.0003793626753</v>
      </c>
      <c r="AF899" s="92">
        <f t="shared" si="8970"/>
        <v>-0.001849334223</v>
      </c>
      <c r="AG899" s="92">
        <f t="shared" si="8970"/>
        <v>-0.001926277276</v>
      </c>
      <c r="AH899" s="92">
        <f t="shared" si="8970"/>
        <v>-0.003385158064</v>
      </c>
      <c r="AI899" s="92">
        <f t="shared" si="8970"/>
        <v>-0.003708003626</v>
      </c>
      <c r="AJ899" s="20"/>
      <c r="AK899" s="20">
        <f t="shared" ref="AK899:AQ899" si="8971">AC899*AC899</f>
        <v>0.0000001448486864</v>
      </c>
      <c r="AL899" s="20">
        <f t="shared" si="8971"/>
        <v>0.0000001447660299</v>
      </c>
      <c r="AM899" s="20">
        <f t="shared" si="8971"/>
        <v>0.0000001439160394</v>
      </c>
      <c r="AN899" s="20">
        <f t="shared" si="8971"/>
        <v>0.000003420037068</v>
      </c>
      <c r="AO899" s="20">
        <f t="shared" si="8971"/>
        <v>0.000003710544142</v>
      </c>
      <c r="AP899" s="20">
        <f t="shared" si="8971"/>
        <v>0.00001145929512</v>
      </c>
      <c r="AQ899" s="20">
        <f t="shared" si="8971"/>
        <v>0.00001374929089</v>
      </c>
      <c r="AR899" s="20"/>
      <c r="AS899" s="20">
        <f t="shared" ref="AS899:AX899" si="8972">$AC899*AD899</f>
        <v>0.0000001448073523</v>
      </c>
      <c r="AT899" s="20">
        <f t="shared" si="8972"/>
        <v>0.0000001443816098</v>
      </c>
      <c r="AU899" s="20">
        <f t="shared" si="8972"/>
        <v>0.0000007038379621</v>
      </c>
      <c r="AV899" s="20">
        <f t="shared" si="8972"/>
        <v>0.0000007331217122</v>
      </c>
      <c r="AW899" s="20">
        <f t="shared" si="8972"/>
        <v>0.000001288357033</v>
      </c>
      <c r="AX899" s="20">
        <f t="shared" si="8972"/>
        <v>0.0000014112288</v>
      </c>
      <c r="AY899" s="20"/>
      <c r="AZ899" s="20">
        <f t="shared" ref="AZ899:BD899" si="8973">$AD899*AE899</f>
        <v>0.000000144340409</v>
      </c>
      <c r="BA899" s="20">
        <f t="shared" si="8973"/>
        <v>0.0000007036371142</v>
      </c>
      <c r="BB899" s="20">
        <f t="shared" si="8973"/>
        <v>0.0000007329125079</v>
      </c>
      <c r="BC899" s="20">
        <f t="shared" si="8973"/>
        <v>0.000001287989386</v>
      </c>
      <c r="BD899" s="20">
        <f t="shared" si="8973"/>
        <v>0.00000141082609</v>
      </c>
      <c r="BE899" s="20"/>
      <c r="BF899" s="20">
        <f t="shared" ref="BF899:BI899" si="8974">$AE899*AF899</f>
        <v>0.0000007015683783</v>
      </c>
      <c r="BG899" s="20">
        <f t="shared" si="8974"/>
        <v>0.0000007307577006</v>
      </c>
      <c r="BH899" s="20">
        <f t="shared" si="8974"/>
        <v>0.000001284202619</v>
      </c>
      <c r="BI899" s="20">
        <f t="shared" si="8974"/>
        <v>0.000001406678176</v>
      </c>
      <c r="BJ899" s="20"/>
      <c r="BK899" s="20">
        <f t="shared" ref="BK899:BM899" si="8975">$AF899*AG899</f>
        <v>0.000003562330489</v>
      </c>
      <c r="BL899" s="20">
        <f t="shared" si="8975"/>
        <v>0.000006260288658</v>
      </c>
      <c r="BM899" s="20">
        <f t="shared" si="8975"/>
        <v>0.000006857338005</v>
      </c>
      <c r="BN899" s="20"/>
      <c r="BO899" s="20">
        <f t="shared" ref="BO899:BP899" si="8976">$AG899*AH899</f>
        <v>0.000006520753053</v>
      </c>
      <c r="BP899" s="20">
        <f t="shared" si="8976"/>
        <v>0.000007142643123</v>
      </c>
      <c r="BQ899" s="20"/>
      <c r="BR899" s="20">
        <f t="shared" si="27"/>
        <v>0.00001255217838</v>
      </c>
      <c r="BS899" s="20"/>
      <c r="BT899" s="20"/>
      <c r="BU899" s="20"/>
      <c r="BV899" s="20"/>
      <c r="BW899" s="20"/>
      <c r="BX899" s="20"/>
      <c r="BY899" s="20"/>
      <c r="BZ899" s="20"/>
      <c r="CA899" s="20"/>
      <c r="CB899" s="20"/>
      <c r="CC899" s="20"/>
      <c r="CD899" s="20"/>
      <c r="CE899" s="20"/>
      <c r="CF899" s="20"/>
      <c r="CG899" s="20"/>
      <c r="CH899" s="20"/>
      <c r="CI899" s="20"/>
      <c r="CJ899" s="20"/>
      <c r="CK899" s="20"/>
      <c r="CL899" s="20"/>
      <c r="CM899" s="20"/>
      <c r="CN899" s="20"/>
      <c r="CO899" s="20"/>
      <c r="CP899" s="20"/>
      <c r="CQ899" s="20"/>
      <c r="CR899" s="20"/>
      <c r="CS899" s="20"/>
      <c r="CT899" s="20"/>
      <c r="CU899" s="20"/>
      <c r="CV899" s="20"/>
      <c r="CW899" s="20"/>
      <c r="CX899" s="20"/>
      <c r="CY899" s="20"/>
      <c r="CZ899" s="20"/>
      <c r="DA899" s="20"/>
      <c r="DB899" s="20"/>
      <c r="DC899" s="20"/>
      <c r="DD899" s="20"/>
      <c r="DE899" s="20"/>
    </row>
    <row r="900" ht="15.75" customHeight="1">
      <c r="A900" s="86">
        <v>45450.0</v>
      </c>
      <c r="B900" s="490">
        <v>0.0507</v>
      </c>
      <c r="C900" s="490">
        <v>0.051100000000000007</v>
      </c>
      <c r="D900" s="490">
        <v>0.054000000000000006</v>
      </c>
      <c r="E900" s="20">
        <v>0.0384</v>
      </c>
      <c r="F900" s="20">
        <v>0.03978</v>
      </c>
      <c r="G900" s="20">
        <v>0.012709999999999999</v>
      </c>
      <c r="H900" s="20">
        <v>0.01862</v>
      </c>
      <c r="I900" s="20" t="s">
        <v>185</v>
      </c>
      <c r="J900" s="20"/>
      <c r="K900" s="86">
        <v>45450.0</v>
      </c>
      <c r="L900" s="89">
        <v>0.9261</v>
      </c>
      <c r="M900" s="89">
        <v>156.82</v>
      </c>
      <c r="N900" s="20"/>
      <c r="O900" s="20"/>
      <c r="P900" s="20"/>
      <c r="Q900" s="20"/>
      <c r="R900" s="20"/>
      <c r="S900" s="86">
        <v>45450.0</v>
      </c>
      <c r="T900" s="20">
        <f t="shared" ref="T900:V900" si="8977">(1+B900)*1</f>
        <v>1.0507</v>
      </c>
      <c r="U900" s="20">
        <f t="shared" si="8977"/>
        <v>1.0511</v>
      </c>
      <c r="V900" s="20">
        <f t="shared" si="8977"/>
        <v>1.054</v>
      </c>
      <c r="W900" s="91">
        <f t="shared" ref="W900:X900" si="8978">(1+E900)*$L900</f>
        <v>0.96166224</v>
      </c>
      <c r="X900" s="91">
        <f t="shared" si="8978"/>
        <v>0.962940258</v>
      </c>
      <c r="Y900" s="91">
        <f t="shared" ref="Y900:Z900" si="8979">(1+G900)*$M900</f>
        <v>158.8131822</v>
      </c>
      <c r="Z900" s="91">
        <f t="shared" si="8979"/>
        <v>159.7399884</v>
      </c>
      <c r="AA900" s="20"/>
      <c r="AB900" s="86">
        <v>45450.0</v>
      </c>
      <c r="AC900" s="92">
        <f t="shared" ref="AC900:AI900" si="8980">LN(T900/T899)</f>
        <v>-0.00009517011666</v>
      </c>
      <c r="AD900" s="92">
        <f t="shared" si="8980"/>
        <v>0</v>
      </c>
      <c r="AE900" s="92">
        <f t="shared" si="8980"/>
        <v>-0.0001897353198</v>
      </c>
      <c r="AF900" s="92">
        <f t="shared" si="8980"/>
        <v>0.008551449269</v>
      </c>
      <c r="AG900" s="92">
        <f t="shared" si="8980"/>
        <v>0.008435755129</v>
      </c>
      <c r="AH900" s="92">
        <f t="shared" si="8980"/>
        <v>0.007780141869</v>
      </c>
      <c r="AI900" s="92">
        <f t="shared" si="8980"/>
        <v>0.00767081607</v>
      </c>
      <c r="AJ900" s="20"/>
      <c r="AK900" s="20">
        <f t="shared" ref="AK900:AQ900" si="8981">AC900*AC900</f>
        <v>0.000000009057351104</v>
      </c>
      <c r="AL900" s="20">
        <f t="shared" si="8981"/>
        <v>0</v>
      </c>
      <c r="AM900" s="20">
        <f t="shared" si="8981"/>
        <v>0.00000003599949158</v>
      </c>
      <c r="AN900" s="20">
        <f t="shared" si="8981"/>
        <v>0.00007312728461</v>
      </c>
      <c r="AO900" s="20">
        <f t="shared" si="8981"/>
        <v>0.00007116196459</v>
      </c>
      <c r="AP900" s="20">
        <f t="shared" si="8981"/>
        <v>0.00006053060751</v>
      </c>
      <c r="AQ900" s="20">
        <f t="shared" si="8981"/>
        <v>0.00005884141918</v>
      </c>
      <c r="AR900" s="20"/>
      <c r="AS900" s="20">
        <f t="shared" ref="AS900:AX900" si="8982">$AC900*AD900</f>
        <v>0</v>
      </c>
      <c r="AT900" s="20">
        <f t="shared" si="8982"/>
        <v>0.00000001805713252</v>
      </c>
      <c r="AU900" s="20">
        <f t="shared" si="8982"/>
        <v>-0.0000008138424245</v>
      </c>
      <c r="AV900" s="20">
        <f t="shared" si="8982"/>
        <v>-0.0000008028317997</v>
      </c>
      <c r="AW900" s="20">
        <f t="shared" si="8982"/>
        <v>-0.0000007404370093</v>
      </c>
      <c r="AX900" s="20">
        <f t="shared" si="8982"/>
        <v>-0.0000007300324602</v>
      </c>
      <c r="AY900" s="20"/>
      <c r="AZ900" s="20">
        <f t="shared" ref="AZ900:BD900" si="8983">$AD900*AE900</f>
        <v>0</v>
      </c>
      <c r="BA900" s="20">
        <f t="shared" si="8983"/>
        <v>0</v>
      </c>
      <c r="BB900" s="20">
        <f t="shared" si="8983"/>
        <v>0</v>
      </c>
      <c r="BC900" s="20">
        <f t="shared" si="8983"/>
        <v>0</v>
      </c>
      <c r="BD900" s="20">
        <f t="shared" si="8983"/>
        <v>0</v>
      </c>
      <c r="BE900" s="20"/>
      <c r="BF900" s="20">
        <f t="shared" ref="BF900:BI900" si="8984">$AE900*AF900</f>
        <v>-0.000001622511962</v>
      </c>
      <c r="BG900" s="20">
        <f t="shared" si="8984"/>
        <v>-0.000001600560697</v>
      </c>
      <c r="BH900" s="20">
        <f t="shared" si="8984"/>
        <v>-0.000001476167706</v>
      </c>
      <c r="BI900" s="20">
        <f t="shared" si="8984"/>
        <v>-0.00000145542474</v>
      </c>
      <c r="BJ900" s="20"/>
      <c r="BK900" s="20">
        <f t="shared" ref="BK900:BM900" si="8985">$AF900*AG900</f>
        <v>0.00007213793203</v>
      </c>
      <c r="BL900" s="20">
        <f t="shared" si="8985"/>
        <v>0.00006653148851</v>
      </c>
      <c r="BM900" s="20">
        <f t="shared" si="8985"/>
        <v>0.00006559659448</v>
      </c>
      <c r="BN900" s="20"/>
      <c r="BO900" s="20">
        <f t="shared" ref="BO900:BP900" si="8986">$AG900*AH900</f>
        <v>0.00006563137168</v>
      </c>
      <c r="BP900" s="20">
        <f t="shared" si="8986"/>
        <v>0.00006470912601</v>
      </c>
      <c r="BQ900" s="20"/>
      <c r="BR900" s="20">
        <f t="shared" si="27"/>
        <v>0.00005968003728</v>
      </c>
      <c r="BS900" s="20"/>
      <c r="BT900" s="20"/>
      <c r="BU900" s="20"/>
      <c r="BV900" s="20"/>
      <c r="BW900" s="20"/>
      <c r="BX900" s="20"/>
      <c r="BY900" s="20"/>
      <c r="BZ900" s="20"/>
      <c r="CA900" s="20"/>
      <c r="CB900" s="20"/>
      <c r="CC900" s="20"/>
      <c r="CD900" s="20"/>
      <c r="CE900" s="20"/>
      <c r="CF900" s="20"/>
      <c r="CG900" s="20"/>
      <c r="CH900" s="20"/>
      <c r="CI900" s="20"/>
      <c r="CJ900" s="20"/>
      <c r="CK900" s="20"/>
      <c r="CL900" s="20"/>
      <c r="CM900" s="20"/>
      <c r="CN900" s="20"/>
      <c r="CO900" s="20"/>
      <c r="CP900" s="20"/>
      <c r="CQ900" s="20"/>
      <c r="CR900" s="20"/>
      <c r="CS900" s="20"/>
      <c r="CT900" s="20"/>
      <c r="CU900" s="20"/>
      <c r="CV900" s="20"/>
      <c r="CW900" s="20"/>
      <c r="CX900" s="20"/>
      <c r="CY900" s="20"/>
      <c r="CZ900" s="20"/>
      <c r="DA900" s="20"/>
      <c r="DB900" s="20"/>
      <c r="DC900" s="20"/>
      <c r="DD900" s="20"/>
      <c r="DE900" s="20"/>
    </row>
    <row r="901" ht="15.75" customHeight="1">
      <c r="A901" s="86">
        <v>45453.0</v>
      </c>
      <c r="B901" s="490">
        <v>0.0516</v>
      </c>
      <c r="C901" s="490">
        <v>0.052000000000000005</v>
      </c>
      <c r="D901" s="490">
        <v>0.055</v>
      </c>
      <c r="E901" s="20">
        <v>0.0385</v>
      </c>
      <c r="F901" s="20">
        <v>0.04015</v>
      </c>
      <c r="G901" s="20">
        <v>0.012969999999999999</v>
      </c>
      <c r="H901" s="20">
        <v>0.01907</v>
      </c>
      <c r="I901" s="20" t="s">
        <v>185</v>
      </c>
      <c r="J901" s="20"/>
      <c r="K901" s="86">
        <v>45453.0</v>
      </c>
      <c r="L901" s="89">
        <v>0.929</v>
      </c>
      <c r="M901" s="89">
        <v>157.07</v>
      </c>
      <c r="N901" s="20"/>
      <c r="O901" s="20"/>
      <c r="P901" s="20"/>
      <c r="Q901" s="20"/>
      <c r="R901" s="20"/>
      <c r="S901" s="86">
        <v>45453.0</v>
      </c>
      <c r="T901" s="20">
        <f t="shared" ref="T901:V901" si="8987">(1+B901)*1</f>
        <v>1.0516</v>
      </c>
      <c r="U901" s="20">
        <f t="shared" si="8987"/>
        <v>1.052</v>
      </c>
      <c r="V901" s="20">
        <f t="shared" si="8987"/>
        <v>1.055</v>
      </c>
      <c r="W901" s="91">
        <f t="shared" ref="W901:X901" si="8988">(1+E901)*$L901</f>
        <v>0.9647665</v>
      </c>
      <c r="X901" s="91">
        <f t="shared" si="8988"/>
        <v>0.96629935</v>
      </c>
      <c r="Y901" s="91">
        <f t="shared" ref="Y901:Z901" si="8989">(1+G901)*$M901</f>
        <v>159.1071979</v>
      </c>
      <c r="Z901" s="91">
        <f t="shared" si="8989"/>
        <v>160.0653249</v>
      </c>
      <c r="AA901" s="20"/>
      <c r="AB901" s="86">
        <v>45453.0</v>
      </c>
      <c r="AC901" s="92">
        <f t="shared" ref="AC901:AI901" si="8990">LN(T901/T900)</f>
        <v>0.000856205161</v>
      </c>
      <c r="AD901" s="92">
        <f t="shared" si="8990"/>
        <v>0.0008558794683</v>
      </c>
      <c r="AE901" s="92">
        <f t="shared" si="8990"/>
        <v>0.0009483168089</v>
      </c>
      <c r="AF901" s="92">
        <f t="shared" si="8990"/>
        <v>0.003222816004</v>
      </c>
      <c r="AG901" s="92">
        <f t="shared" si="8990"/>
        <v>0.003482299846</v>
      </c>
      <c r="AH901" s="92">
        <f t="shared" si="8990"/>
        <v>0.001849618975</v>
      </c>
      <c r="AI901" s="92">
        <f t="shared" si="8990"/>
        <v>0.002034591664</v>
      </c>
      <c r="AJ901" s="20"/>
      <c r="AK901" s="20">
        <f t="shared" ref="AK901:AQ901" si="8991">AC901*AC901</f>
        <v>0.0000007330872777</v>
      </c>
      <c r="AL901" s="20">
        <f t="shared" si="8991"/>
        <v>0.0000007325296643</v>
      </c>
      <c r="AM901" s="20">
        <f t="shared" si="8991"/>
        <v>0.00000089930477</v>
      </c>
      <c r="AN901" s="20">
        <f t="shared" si="8991"/>
        <v>0.000010386543</v>
      </c>
      <c r="AO901" s="20">
        <f t="shared" si="8991"/>
        <v>0.00001212641221</v>
      </c>
      <c r="AP901" s="20">
        <f t="shared" si="8991"/>
        <v>0.000003421090353</v>
      </c>
      <c r="AQ901" s="20">
        <f t="shared" si="8991"/>
        <v>0.000004139563238</v>
      </c>
      <c r="AR901" s="20"/>
      <c r="AS901" s="20">
        <f t="shared" ref="AS901:AX901" si="8992">$AC901*AD901</f>
        <v>0.000000732808418</v>
      </c>
      <c r="AT901" s="20">
        <f t="shared" si="8992"/>
        <v>0.000000811953746</v>
      </c>
      <c r="AU901" s="20">
        <f t="shared" si="8992"/>
        <v>0.000002759391696</v>
      </c>
      <c r="AV901" s="20">
        <f t="shared" si="8992"/>
        <v>0.0000029815631</v>
      </c>
      <c r="AW901" s="20">
        <f t="shared" si="8992"/>
        <v>0.000001583653312</v>
      </c>
      <c r="AX901" s="20">
        <f t="shared" si="8992"/>
        <v>0.000001742027883</v>
      </c>
      <c r="AY901" s="20"/>
      <c r="AZ901" s="20">
        <f t="shared" ref="AZ901:BD901" si="8993">$AD901*AE901</f>
        <v>0.0000008116448862</v>
      </c>
      <c r="BA901" s="20">
        <f t="shared" si="8993"/>
        <v>0.000002758342048</v>
      </c>
      <c r="BB901" s="20">
        <f t="shared" si="8993"/>
        <v>0.00000298042894</v>
      </c>
      <c r="BC901" s="20">
        <f t="shared" si="8993"/>
        <v>0.000001583050905</v>
      </c>
      <c r="BD901" s="20">
        <f t="shared" si="8993"/>
        <v>0.000001741365231</v>
      </c>
      <c r="BE901" s="20"/>
      <c r="BF901" s="20">
        <f t="shared" ref="BF901:BI901" si="8994">$AE901*AF901</f>
        <v>0.000003056250588</v>
      </c>
      <c r="BG901" s="20">
        <f t="shared" si="8994"/>
        <v>0.000003302323477</v>
      </c>
      <c r="BH901" s="20">
        <f t="shared" si="8994"/>
        <v>0.000001754024764</v>
      </c>
      <c r="BI901" s="20">
        <f t="shared" si="8994"/>
        <v>0.000001929437474</v>
      </c>
      <c r="BJ901" s="20"/>
      <c r="BK901" s="20">
        <f t="shared" ref="BK901:BM901" si="8995">$AF901*AG901</f>
        <v>0.00001122281167</v>
      </c>
      <c r="BL901" s="20">
        <f t="shared" si="8995"/>
        <v>0.000005960981635</v>
      </c>
      <c r="BM901" s="20">
        <f t="shared" si="8995"/>
        <v>0.000006557114575</v>
      </c>
      <c r="BN901" s="20"/>
      <c r="BO901" s="20">
        <f t="shared" ref="BO901:BP901" si="8996">$AG901*AH901</f>
        <v>0.000006440927872</v>
      </c>
      <c r="BP901" s="20">
        <f t="shared" si="8996"/>
        <v>0.000007085058236</v>
      </c>
      <c r="BQ901" s="20"/>
      <c r="BR901" s="20">
        <f t="shared" si="27"/>
        <v>0.000003763219348</v>
      </c>
      <c r="BS901" s="20"/>
      <c r="BT901" s="20"/>
      <c r="BU901" s="20"/>
      <c r="BV901" s="20"/>
      <c r="BW901" s="20"/>
      <c r="BX901" s="20"/>
      <c r="BY901" s="20"/>
      <c r="BZ901" s="20"/>
      <c r="CA901" s="20"/>
      <c r="CB901" s="20"/>
      <c r="CC901" s="20"/>
      <c r="CD901" s="20"/>
      <c r="CE901" s="20"/>
      <c r="CF901" s="20"/>
      <c r="CG901" s="20"/>
      <c r="CH901" s="20"/>
      <c r="CI901" s="20"/>
      <c r="CJ901" s="20"/>
      <c r="CK901" s="20"/>
      <c r="CL901" s="20"/>
      <c r="CM901" s="20"/>
      <c r="CN901" s="20"/>
      <c r="CO901" s="20"/>
      <c r="CP901" s="20"/>
      <c r="CQ901" s="20"/>
      <c r="CR901" s="20"/>
      <c r="CS901" s="20"/>
      <c r="CT901" s="20"/>
      <c r="CU901" s="20"/>
      <c r="CV901" s="20"/>
      <c r="CW901" s="20"/>
      <c r="CX901" s="20"/>
      <c r="CY901" s="20"/>
      <c r="CZ901" s="20"/>
      <c r="DA901" s="20"/>
      <c r="DB901" s="20"/>
      <c r="DC901" s="20"/>
      <c r="DD901" s="20"/>
      <c r="DE901" s="20"/>
    </row>
    <row r="902" ht="15.75" customHeight="1">
      <c r="A902" s="86">
        <v>45454.0</v>
      </c>
      <c r="B902" s="490">
        <v>0.0518</v>
      </c>
      <c r="C902" s="490">
        <v>0.0519</v>
      </c>
      <c r="D902" s="490">
        <v>0.0548</v>
      </c>
      <c r="E902" s="20">
        <v>0.03873</v>
      </c>
      <c r="F902" s="20">
        <v>0.040369999999999996</v>
      </c>
      <c r="G902" s="20">
        <v>0.01295</v>
      </c>
      <c r="H902" s="20">
        <v>0.01914</v>
      </c>
      <c r="I902" s="20" t="s">
        <v>185</v>
      </c>
      <c r="J902" s="20"/>
      <c r="K902" s="86">
        <v>45454.0</v>
      </c>
      <c r="L902" s="89">
        <v>0.9311</v>
      </c>
      <c r="M902" s="89">
        <v>157.16</v>
      </c>
      <c r="N902" s="20"/>
      <c r="O902" s="20"/>
      <c r="P902" s="20"/>
      <c r="Q902" s="20"/>
      <c r="R902" s="20"/>
      <c r="S902" s="86">
        <v>45454.0</v>
      </c>
      <c r="T902" s="20">
        <f t="shared" ref="T902:V902" si="8997">(1+B902)*1</f>
        <v>1.0518</v>
      </c>
      <c r="U902" s="20">
        <f t="shared" si="8997"/>
        <v>1.0519</v>
      </c>
      <c r="V902" s="20">
        <f t="shared" si="8997"/>
        <v>1.0548</v>
      </c>
      <c r="W902" s="91">
        <f t="shared" ref="W902:X902" si="8998">(1+E902)*$L902</f>
        <v>0.967161503</v>
      </c>
      <c r="X902" s="91">
        <f t="shared" si="8998"/>
        <v>0.968688507</v>
      </c>
      <c r="Y902" s="91">
        <f t="shared" ref="Y902:Z902" si="8999">(1+G902)*$M902</f>
        <v>159.195222</v>
      </c>
      <c r="Z902" s="91">
        <f t="shared" si="8999"/>
        <v>160.1680424</v>
      </c>
      <c r="AA902" s="20"/>
      <c r="AB902" s="86">
        <v>45454.0</v>
      </c>
      <c r="AC902" s="92">
        <f t="shared" ref="AC902:AI902" si="9000">LN(T902/T901)</f>
        <v>0.0001901682995</v>
      </c>
      <c r="AD902" s="92">
        <f t="shared" si="9000"/>
        <v>-0.00009506155243</v>
      </c>
      <c r="AE902" s="92">
        <f t="shared" si="9000"/>
        <v>-0.000189591431</v>
      </c>
      <c r="AF902" s="92">
        <f t="shared" si="9000"/>
        <v>0.002479392838</v>
      </c>
      <c r="AG902" s="92">
        <f t="shared" si="9000"/>
        <v>0.002469429672</v>
      </c>
      <c r="AH902" s="92">
        <f t="shared" si="9000"/>
        <v>0.0005530847191</v>
      </c>
      <c r="AI902" s="92">
        <f t="shared" si="9000"/>
        <v>0.0006415165564</v>
      </c>
      <c r="AJ902" s="20"/>
      <c r="AK902" s="20">
        <f t="shared" ref="AK902:AQ902" si="9001">AC902*AC902</f>
        <v>0.00000003616398214</v>
      </c>
      <c r="AL902" s="20">
        <f t="shared" si="9001"/>
        <v>0.00000000903669875</v>
      </c>
      <c r="AM902" s="20">
        <f t="shared" si="9001"/>
        <v>0.00000003594491072</v>
      </c>
      <c r="AN902" s="20">
        <f t="shared" si="9001"/>
        <v>0.000006147388844</v>
      </c>
      <c r="AO902" s="20">
        <f t="shared" si="9001"/>
        <v>0.000006098082903</v>
      </c>
      <c r="AP902" s="20">
        <f t="shared" si="9001"/>
        <v>0.0000003059027065</v>
      </c>
      <c r="AQ902" s="20">
        <f t="shared" si="9001"/>
        <v>0.0000004115434922</v>
      </c>
      <c r="AR902" s="20"/>
      <c r="AS902" s="20">
        <f t="shared" ref="AS902:AX902" si="9002">$AC902*AD902</f>
        <v>-0.00000001807769377</v>
      </c>
      <c r="AT902" s="20">
        <f t="shared" si="9002"/>
        <v>-0.00000003605428004</v>
      </c>
      <c r="AU902" s="20">
        <f t="shared" si="9002"/>
        <v>0.0000004715019198</v>
      </c>
      <c r="AV902" s="20">
        <f t="shared" si="9002"/>
        <v>0.0000004696072414</v>
      </c>
      <c r="AW902" s="20">
        <f t="shared" si="9002"/>
        <v>0.0000001051791805</v>
      </c>
      <c r="AX902" s="20">
        <f t="shared" si="9002"/>
        <v>0.0000001219961126</v>
      </c>
      <c r="AY902" s="20"/>
      <c r="AZ902" s="20">
        <f t="shared" ref="AZ902:BD902" si="9003">$AD902*AE902</f>
        <v>0.00000001802285576</v>
      </c>
      <c r="BA902" s="20">
        <f t="shared" si="9003"/>
        <v>-0.0000002356949322</v>
      </c>
      <c r="BB902" s="20">
        <f t="shared" si="9003"/>
        <v>-0.0000002347478182</v>
      </c>
      <c r="BC902" s="20">
        <f t="shared" si="9003"/>
        <v>-0.00000005257709202</v>
      </c>
      <c r="BD902" s="20">
        <f t="shared" si="9003"/>
        <v>-0.00000006098355976</v>
      </c>
      <c r="BE902" s="20"/>
      <c r="BF902" s="20">
        <f t="shared" ref="BF902:BI902" si="9004">$AE902*AF902</f>
        <v>-0.0000004700716362</v>
      </c>
      <c r="BG902" s="20">
        <f t="shared" si="9004"/>
        <v>-0.0000004681827053</v>
      </c>
      <c r="BH902" s="20">
        <f t="shared" si="9004"/>
        <v>-0.0000001048601234</v>
      </c>
      <c r="BI902" s="20">
        <f t="shared" si="9004"/>
        <v>-0.000000121626042</v>
      </c>
      <c r="BJ902" s="20"/>
      <c r="BK902" s="20">
        <f t="shared" ref="BK902:BM902" si="9005">$AF902*AG902</f>
        <v>0.000006122686241</v>
      </c>
      <c r="BL902" s="20">
        <f t="shared" si="9005"/>
        <v>0.000001371314291</v>
      </c>
      <c r="BM902" s="20">
        <f t="shared" si="9005"/>
        <v>0.000001590571555</v>
      </c>
      <c r="BN902" s="20"/>
      <c r="BO902" s="20">
        <f t="shared" ref="BO902:BP902" si="9006">$AG902*AH902</f>
        <v>0.000001365803816</v>
      </c>
      <c r="BP902" s="20">
        <f t="shared" si="9006"/>
        <v>0.000001584180019</v>
      </c>
      <c r="BQ902" s="20"/>
      <c r="BR902" s="20">
        <f t="shared" si="27"/>
        <v>0.0000003548130044</v>
      </c>
      <c r="BS902" s="20"/>
      <c r="BT902" s="20"/>
      <c r="BU902" s="20"/>
      <c r="BV902" s="20"/>
      <c r="BW902" s="20"/>
      <c r="BX902" s="20"/>
      <c r="BY902" s="20"/>
      <c r="BZ902" s="20"/>
      <c r="CA902" s="20"/>
      <c r="CB902" s="20"/>
      <c r="CC902" s="20"/>
      <c r="CD902" s="20"/>
      <c r="CE902" s="20"/>
      <c r="CF902" s="20"/>
      <c r="CG902" s="20"/>
      <c r="CH902" s="20"/>
      <c r="CI902" s="20"/>
      <c r="CJ902" s="20"/>
      <c r="CK902" s="20"/>
      <c r="CL902" s="20"/>
      <c r="CM902" s="20"/>
      <c r="CN902" s="20"/>
      <c r="CO902" s="20"/>
      <c r="CP902" s="20"/>
      <c r="CQ902" s="20"/>
      <c r="CR902" s="20"/>
      <c r="CS902" s="20"/>
      <c r="CT902" s="20"/>
      <c r="CU902" s="20"/>
      <c r="CV902" s="20"/>
      <c r="CW902" s="20"/>
      <c r="CX902" s="20"/>
      <c r="CY902" s="20"/>
      <c r="CZ902" s="20"/>
      <c r="DA902" s="20"/>
      <c r="DB902" s="20"/>
      <c r="DC902" s="20"/>
      <c r="DD902" s="20"/>
      <c r="DE902" s="20"/>
    </row>
    <row r="903" ht="15.75" customHeight="1">
      <c r="A903" s="86">
        <v>45455.0</v>
      </c>
      <c r="B903" s="490">
        <v>0.051500000000000004</v>
      </c>
      <c r="C903" s="490">
        <v>0.0516</v>
      </c>
      <c r="D903" s="490">
        <v>0.0546</v>
      </c>
      <c r="E903" s="20">
        <v>0.038599999999999995</v>
      </c>
      <c r="F903" s="20">
        <v>0.040209999999999996</v>
      </c>
      <c r="G903" s="20">
        <v>0.01284</v>
      </c>
      <c r="H903" s="20">
        <v>0.01889</v>
      </c>
      <c r="I903" s="20" t="s">
        <v>185</v>
      </c>
      <c r="J903" s="20"/>
      <c r="K903" s="86">
        <v>45455.0</v>
      </c>
      <c r="L903" s="89">
        <v>0.9252</v>
      </c>
      <c r="M903" s="89">
        <v>156.75</v>
      </c>
      <c r="N903" s="20"/>
      <c r="O903" s="20"/>
      <c r="P903" s="20"/>
      <c r="Q903" s="20"/>
      <c r="R903" s="20"/>
      <c r="S903" s="86">
        <v>45455.0</v>
      </c>
      <c r="T903" s="20">
        <f t="shared" ref="T903:V903" si="9007">(1+B903)*1</f>
        <v>1.0515</v>
      </c>
      <c r="U903" s="20">
        <f t="shared" si="9007"/>
        <v>1.0516</v>
      </c>
      <c r="V903" s="20">
        <f t="shared" si="9007"/>
        <v>1.0546</v>
      </c>
      <c r="W903" s="91">
        <f t="shared" ref="W903:X903" si="9008">(1+E903)*$L903</f>
        <v>0.96091272</v>
      </c>
      <c r="X903" s="91">
        <f t="shared" si="9008"/>
        <v>0.962402292</v>
      </c>
      <c r="Y903" s="91">
        <f t="shared" ref="Y903:Z903" si="9009">(1+G903)*$M903</f>
        <v>158.76267</v>
      </c>
      <c r="Z903" s="91">
        <f t="shared" si="9009"/>
        <v>159.7110075</v>
      </c>
      <c r="AA903" s="20"/>
      <c r="AB903" s="86">
        <v>45455.0</v>
      </c>
      <c r="AC903" s="92">
        <f t="shared" ref="AC903:AI903" si="9010">LN(T903/T902)</f>
        <v>-0.0002852660125</v>
      </c>
      <c r="AD903" s="92">
        <f t="shared" si="9010"/>
        <v>-0.0002852388895</v>
      </c>
      <c r="AE903" s="92">
        <f t="shared" si="9010"/>
        <v>-0.0001896273828</v>
      </c>
      <c r="AF903" s="92">
        <f t="shared" si="9010"/>
        <v>-0.0064819132</v>
      </c>
      <c r="AG903" s="92">
        <f t="shared" si="9010"/>
        <v>-0.006510555804</v>
      </c>
      <c r="AH903" s="92">
        <f t="shared" si="9010"/>
        <v>-0.002720814785</v>
      </c>
      <c r="AI903" s="92">
        <f t="shared" si="9010"/>
        <v>-0.002857550134</v>
      </c>
      <c r="AJ903" s="20"/>
      <c r="AK903" s="20">
        <f t="shared" ref="AK903:AQ903" si="9011">AC903*AC903</f>
        <v>0.00000008137669788</v>
      </c>
      <c r="AL903" s="20">
        <f t="shared" si="9011"/>
        <v>0.00000008136122408</v>
      </c>
      <c r="AM903" s="20">
        <f t="shared" si="9011"/>
        <v>0.00000003595854429</v>
      </c>
      <c r="AN903" s="20">
        <f t="shared" si="9011"/>
        <v>0.00004201519874</v>
      </c>
      <c r="AO903" s="20">
        <f t="shared" si="9011"/>
        <v>0.00004238733688</v>
      </c>
      <c r="AP903" s="20">
        <f t="shared" si="9011"/>
        <v>0.000007402833096</v>
      </c>
      <c r="AQ903" s="20">
        <f t="shared" si="9011"/>
        <v>0.00000816559277</v>
      </c>
      <c r="AR903" s="20"/>
      <c r="AS903" s="20">
        <f t="shared" ref="AS903:AX903" si="9012">$AC903*AD903</f>
        <v>0.00000008136896062</v>
      </c>
      <c r="AT903" s="20">
        <f t="shared" si="9012"/>
        <v>0.00000005409424734</v>
      </c>
      <c r="AU903" s="20">
        <f t="shared" si="9012"/>
        <v>0.000001849069532</v>
      </c>
      <c r="AV903" s="20">
        <f t="shared" si="9012"/>
        <v>0.000001857240293</v>
      </c>
      <c r="AW903" s="20">
        <f t="shared" si="9012"/>
        <v>0.0000007761559846</v>
      </c>
      <c r="AX903" s="20">
        <f t="shared" si="9012"/>
        <v>0.0000008151619323</v>
      </c>
      <c r="AY903" s="20"/>
      <c r="AZ903" s="20">
        <f t="shared" ref="AZ903:BD903" si="9013">$AD903*AE903</f>
        <v>0.00000005408910408</v>
      </c>
      <c r="BA903" s="20">
        <f t="shared" si="9013"/>
        <v>0.000001848893723</v>
      </c>
      <c r="BB903" s="20">
        <f t="shared" si="9013"/>
        <v>0.000001857063708</v>
      </c>
      <c r="BC903" s="20">
        <f t="shared" si="9013"/>
        <v>0.0000007760821879</v>
      </c>
      <c r="BD903" s="20">
        <f t="shared" si="9013"/>
        <v>0.000000815084427</v>
      </c>
      <c r="BE903" s="20"/>
      <c r="BF903" s="20">
        <f t="shared" ref="BF903:BI903" si="9014">$AE903*AF903</f>
        <v>0.000001229148235</v>
      </c>
      <c r="BG903" s="20">
        <f t="shared" si="9014"/>
        <v>0.000001234579657</v>
      </c>
      <c r="BH903" s="20">
        <f t="shared" si="9014"/>
        <v>0.0000005159409867</v>
      </c>
      <c r="BI903" s="20">
        <f t="shared" si="9014"/>
        <v>0.0000005418697531</v>
      </c>
      <c r="BJ903" s="20"/>
      <c r="BK903" s="20">
        <f t="shared" ref="BK903:BM903" si="9015">$AF903*AG903</f>
        <v>0.00004220085761</v>
      </c>
      <c r="BL903" s="20">
        <f t="shared" si="9015"/>
        <v>0.00001763608527</v>
      </c>
      <c r="BM903" s="20">
        <f t="shared" si="9015"/>
        <v>0.00001852239194</v>
      </c>
      <c r="BN903" s="20"/>
      <c r="BO903" s="20">
        <f t="shared" ref="BO903:BP903" si="9016">$AG903*AH903</f>
        <v>0.00001771401649</v>
      </c>
      <c r="BP903" s="20">
        <f t="shared" si="9016"/>
        <v>0.00001860423961</v>
      </c>
      <c r="BQ903" s="20"/>
      <c r="BR903" s="20">
        <f t="shared" si="27"/>
        <v>0.000007774864655</v>
      </c>
      <c r="BS903" s="20"/>
      <c r="BT903" s="20"/>
      <c r="BU903" s="20"/>
      <c r="BV903" s="20"/>
      <c r="BW903" s="20"/>
      <c r="BX903" s="20"/>
      <c r="BY903" s="20"/>
      <c r="BZ903" s="20"/>
      <c r="CA903" s="20"/>
      <c r="CB903" s="20"/>
      <c r="CC903" s="20"/>
      <c r="CD903" s="20"/>
      <c r="CE903" s="20"/>
      <c r="CF903" s="20"/>
      <c r="CG903" s="20"/>
      <c r="CH903" s="20"/>
      <c r="CI903" s="20"/>
      <c r="CJ903" s="20"/>
      <c r="CK903" s="20"/>
      <c r="CL903" s="20"/>
      <c r="CM903" s="20"/>
      <c r="CN903" s="20"/>
      <c r="CO903" s="20"/>
      <c r="CP903" s="20"/>
      <c r="CQ903" s="20"/>
      <c r="CR903" s="20"/>
      <c r="CS903" s="20"/>
      <c r="CT903" s="20"/>
      <c r="CU903" s="20"/>
      <c r="CV903" s="20"/>
      <c r="CW903" s="20"/>
      <c r="CX903" s="20"/>
      <c r="CY903" s="20"/>
      <c r="CZ903" s="20"/>
      <c r="DA903" s="20"/>
      <c r="DB903" s="20"/>
      <c r="DC903" s="20"/>
      <c r="DD903" s="20"/>
      <c r="DE903" s="20"/>
    </row>
    <row r="904" ht="15.75" customHeight="1">
      <c r="A904" s="86">
        <v>45456.0</v>
      </c>
      <c r="B904" s="490">
        <v>0.0507</v>
      </c>
      <c r="C904" s="490">
        <v>0.051</v>
      </c>
      <c r="D904" s="490">
        <v>0.054000000000000006</v>
      </c>
      <c r="E904" s="20">
        <v>0.03836</v>
      </c>
      <c r="F904" s="20">
        <v>0.04005</v>
      </c>
      <c r="G904" s="20">
        <v>0.012549999999999999</v>
      </c>
      <c r="H904" s="20">
        <v>0.01867</v>
      </c>
      <c r="I904" s="20" t="s">
        <v>185</v>
      </c>
      <c r="J904" s="20"/>
      <c r="K904" s="86">
        <v>45456.0</v>
      </c>
      <c r="L904" s="89">
        <v>0.9314</v>
      </c>
      <c r="M904" s="89">
        <v>157.08</v>
      </c>
      <c r="N904" s="20"/>
      <c r="O904" s="20"/>
      <c r="P904" s="20"/>
      <c r="Q904" s="20"/>
      <c r="R904" s="20"/>
      <c r="S904" s="86">
        <v>45456.0</v>
      </c>
      <c r="T904" s="20">
        <f t="shared" ref="T904:V904" si="9017">(1+B904)*1</f>
        <v>1.0507</v>
      </c>
      <c r="U904" s="20">
        <f t="shared" si="9017"/>
        <v>1.051</v>
      </c>
      <c r="V904" s="20">
        <f t="shared" si="9017"/>
        <v>1.054</v>
      </c>
      <c r="W904" s="91">
        <f t="shared" ref="W904:X904" si="9018">(1+E904)*$L904</f>
        <v>0.967128504</v>
      </c>
      <c r="X904" s="91">
        <f t="shared" si="9018"/>
        <v>0.96870257</v>
      </c>
      <c r="Y904" s="91">
        <f t="shared" ref="Y904:Z904" si="9019">(1+G904)*$M904</f>
        <v>159.051354</v>
      </c>
      <c r="Z904" s="91">
        <f t="shared" si="9019"/>
        <v>160.0126836</v>
      </c>
      <c r="AA904" s="20"/>
      <c r="AB904" s="86">
        <v>45456.0</v>
      </c>
      <c r="AC904" s="92">
        <f t="shared" ref="AC904:AI904" si="9020">LN(T904/T903)</f>
        <v>-0.000761107448</v>
      </c>
      <c r="AD904" s="92">
        <f t="shared" si="9020"/>
        <v>-0.0005707219788</v>
      </c>
      <c r="AE904" s="92">
        <f t="shared" si="9020"/>
        <v>-0.0005690979951</v>
      </c>
      <c r="AF904" s="92">
        <f t="shared" si="9020"/>
        <v>0.006447793187</v>
      </c>
      <c r="AG904" s="92">
        <f t="shared" si="9020"/>
        <v>0.006525073265</v>
      </c>
      <c r="AH904" s="92">
        <f t="shared" si="9020"/>
        <v>0.001816685593</v>
      </c>
      <c r="AI904" s="92">
        <f t="shared" si="9020"/>
        <v>0.001887105635</v>
      </c>
      <c r="AJ904" s="20"/>
      <c r="AK904" s="20">
        <f t="shared" ref="AK904:AQ904" si="9021">AC904*AC904</f>
        <v>0.0000005792845474</v>
      </c>
      <c r="AL904" s="20">
        <f t="shared" si="9021"/>
        <v>0.0000003257235771</v>
      </c>
      <c r="AM904" s="20">
        <f t="shared" si="9021"/>
        <v>0.000000323872528</v>
      </c>
      <c r="AN904" s="20">
        <f t="shared" si="9021"/>
        <v>0.00004157403699</v>
      </c>
      <c r="AO904" s="20">
        <f t="shared" si="9021"/>
        <v>0.00004257658112</v>
      </c>
      <c r="AP904" s="20">
        <f t="shared" si="9021"/>
        <v>0.000003300346545</v>
      </c>
      <c r="AQ904" s="20">
        <f t="shared" si="9021"/>
        <v>0.000003561167677</v>
      </c>
      <c r="AR904" s="20"/>
      <c r="AS904" s="20">
        <f t="shared" ref="AS904:AX904" si="9022">$AC904*AD904</f>
        <v>0.0000004343807488</v>
      </c>
      <c r="AT904" s="20">
        <f t="shared" si="9022"/>
        <v>0.0000004331447227</v>
      </c>
      <c r="AU904" s="20">
        <f t="shared" si="9022"/>
        <v>-0.000004907463418</v>
      </c>
      <c r="AV904" s="20">
        <f t="shared" si="9022"/>
        <v>-0.000004966281861</v>
      </c>
      <c r="AW904" s="20">
        <f t="shared" si="9022"/>
        <v>-0.000001382692936</v>
      </c>
      <c r="AX904" s="20">
        <f t="shared" si="9022"/>
        <v>-0.000001436290154</v>
      </c>
      <c r="AY904" s="20"/>
      <c r="AZ904" s="20">
        <f t="shared" ref="AZ904:BD904" si="9023">$AD904*AE904</f>
        <v>0.0000003247967339</v>
      </c>
      <c r="BA904" s="20">
        <f t="shared" si="9023"/>
        <v>-0.000003679897287</v>
      </c>
      <c r="BB904" s="20">
        <f t="shared" si="9023"/>
        <v>-0.000003724002726</v>
      </c>
      <c r="BC904" s="20">
        <f t="shared" si="9023"/>
        <v>-0.000001036822397</v>
      </c>
      <c r="BD904" s="20">
        <f t="shared" si="9023"/>
        <v>-0.000001077012662</v>
      </c>
      <c r="BE904" s="20"/>
      <c r="BF904" s="20">
        <f t="shared" ref="BF904:BI904" si="9024">$AE904*AF904</f>
        <v>-0.000003669426176</v>
      </c>
      <c r="BG904" s="20">
        <f t="shared" si="9024"/>
        <v>-0.000003713406113</v>
      </c>
      <c r="BH904" s="20">
        <f t="shared" si="9024"/>
        <v>-0.000001033872129</v>
      </c>
      <c r="BI904" s="20">
        <f t="shared" si="9024"/>
        <v>-0.000001073948033</v>
      </c>
      <c r="BJ904" s="20"/>
      <c r="BK904" s="20">
        <f t="shared" ref="BK904:BM904" si="9025">$AF904*AG904</f>
        <v>0.00004207232295</v>
      </c>
      <c r="BL904" s="20">
        <f t="shared" si="9025"/>
        <v>0.00001171361299</v>
      </c>
      <c r="BM904" s="20">
        <f t="shared" si="9025"/>
        <v>0.00001216766686</v>
      </c>
      <c r="BN904" s="20"/>
      <c r="BO904" s="20">
        <f t="shared" ref="BO904:BP904" si="9026">$AG904*AH904</f>
        <v>0.0000118540066</v>
      </c>
      <c r="BP904" s="20">
        <f t="shared" si="9026"/>
        <v>0.00001231350253</v>
      </c>
      <c r="BQ904" s="20"/>
      <c r="BR904" s="20">
        <f t="shared" si="27"/>
        <v>0.00000342827762</v>
      </c>
      <c r="BS904" s="20"/>
      <c r="BT904" s="20"/>
      <c r="BU904" s="20"/>
      <c r="BV904" s="20"/>
      <c r="BW904" s="20"/>
      <c r="BX904" s="20"/>
      <c r="BY904" s="20"/>
      <c r="BZ904" s="20"/>
      <c r="CA904" s="20"/>
      <c r="CB904" s="20"/>
      <c r="CC904" s="20"/>
      <c r="CD904" s="20"/>
      <c r="CE904" s="20"/>
      <c r="CF904" s="20"/>
      <c r="CG904" s="20"/>
      <c r="CH904" s="20"/>
      <c r="CI904" s="20"/>
      <c r="CJ904" s="20"/>
      <c r="CK904" s="20"/>
      <c r="CL904" s="20"/>
      <c r="CM904" s="20"/>
      <c r="CN904" s="20"/>
      <c r="CO904" s="20"/>
      <c r="CP904" s="20"/>
      <c r="CQ904" s="20"/>
      <c r="CR904" s="20"/>
      <c r="CS904" s="20"/>
      <c r="CT904" s="20"/>
      <c r="CU904" s="20"/>
      <c r="CV904" s="20"/>
      <c r="CW904" s="20"/>
      <c r="CX904" s="20"/>
      <c r="CY904" s="20"/>
      <c r="CZ904" s="20"/>
      <c r="DA904" s="20"/>
      <c r="DB904" s="20"/>
      <c r="DC904" s="20"/>
      <c r="DD904" s="20"/>
      <c r="DE904" s="20"/>
    </row>
    <row r="905" ht="15.75" customHeight="1">
      <c r="A905" s="86">
        <v>45457.0</v>
      </c>
      <c r="B905" s="490">
        <v>0.0504</v>
      </c>
      <c r="C905" s="490">
        <v>0.0508</v>
      </c>
      <c r="D905" s="490">
        <v>0.0538</v>
      </c>
      <c r="E905" s="20">
        <v>0.03785</v>
      </c>
      <c r="F905" s="20">
        <v>0.03979</v>
      </c>
      <c r="G905" s="20">
        <v>0.012310000000000001</v>
      </c>
      <c r="H905" s="20">
        <v>0.0183</v>
      </c>
      <c r="I905" s="20" t="s">
        <v>185</v>
      </c>
      <c r="J905" s="20"/>
      <c r="K905" s="86">
        <v>45457.0</v>
      </c>
      <c r="L905" s="89">
        <v>0.9353</v>
      </c>
      <c r="M905" s="89">
        <v>157.55</v>
      </c>
      <c r="N905" s="20"/>
      <c r="O905" s="20"/>
      <c r="P905" s="20"/>
      <c r="Q905" s="20"/>
      <c r="R905" s="20"/>
      <c r="S905" s="86">
        <v>45457.0</v>
      </c>
      <c r="T905" s="20">
        <f t="shared" ref="T905:V905" si="9027">(1+B905)*1</f>
        <v>1.0504</v>
      </c>
      <c r="U905" s="20">
        <f t="shared" si="9027"/>
        <v>1.0508</v>
      </c>
      <c r="V905" s="20">
        <f t="shared" si="9027"/>
        <v>1.0538</v>
      </c>
      <c r="W905" s="91">
        <f t="shared" ref="W905:X905" si="9028">(1+E905)*$L905</f>
        <v>0.970701105</v>
      </c>
      <c r="X905" s="91">
        <f t="shared" si="9028"/>
        <v>0.972515587</v>
      </c>
      <c r="Y905" s="91">
        <f t="shared" ref="Y905:Z905" si="9029">(1+G905)*$M905</f>
        <v>159.4894405</v>
      </c>
      <c r="Z905" s="91">
        <f t="shared" si="9029"/>
        <v>160.433165</v>
      </c>
      <c r="AA905" s="20"/>
      <c r="AB905" s="86">
        <v>45457.0</v>
      </c>
      <c r="AC905" s="92">
        <f t="shared" ref="AC905:AI905" si="9030">LN(T905/T904)</f>
        <v>-0.0002855647061</v>
      </c>
      <c r="AD905" s="92">
        <f t="shared" si="9030"/>
        <v>-0.0001903130656</v>
      </c>
      <c r="AE905" s="92">
        <f t="shared" si="9030"/>
        <v>-0.0001897713261</v>
      </c>
      <c r="AF905" s="92">
        <f t="shared" si="9030"/>
        <v>0.003687223099</v>
      </c>
      <c r="AG905" s="92">
        <f t="shared" si="9030"/>
        <v>0.003928483659</v>
      </c>
      <c r="AH905" s="92">
        <f t="shared" si="9030"/>
        <v>0.002750585066</v>
      </c>
      <c r="AI905" s="92">
        <f t="shared" si="9030"/>
        <v>0.002624353807</v>
      </c>
      <c r="AJ905" s="20"/>
      <c r="AK905" s="20">
        <f t="shared" ref="AK905:AQ905" si="9031">AC905*AC905</f>
        <v>0.00000008154720139</v>
      </c>
      <c r="AL905" s="20">
        <f t="shared" si="9031"/>
        <v>0.00000003621906293</v>
      </c>
      <c r="AM905" s="20">
        <f t="shared" si="9031"/>
        <v>0.00000003601315622</v>
      </c>
      <c r="AN905" s="20">
        <f t="shared" si="9031"/>
        <v>0.00001359561418</v>
      </c>
      <c r="AO905" s="20">
        <f t="shared" si="9031"/>
        <v>0.00001543298386</v>
      </c>
      <c r="AP905" s="20">
        <f t="shared" si="9031"/>
        <v>0.000007565718208</v>
      </c>
      <c r="AQ905" s="20">
        <f t="shared" si="9031"/>
        <v>0.000006887232903</v>
      </c>
      <c r="AR905" s="20"/>
      <c r="AS905" s="20">
        <f t="shared" ref="AS905:AX905" si="9032">$AC905*AD905</f>
        <v>0.00000005434669464</v>
      </c>
      <c r="AT905" s="20">
        <f t="shared" si="9032"/>
        <v>0.00000005419199298</v>
      </c>
      <c r="AU905" s="20">
        <f t="shared" si="9032"/>
        <v>-0.000001052940781</v>
      </c>
      <c r="AV905" s="20">
        <f t="shared" si="9032"/>
        <v>-0.000001121836282</v>
      </c>
      <c r="AW905" s="20">
        <f t="shared" si="9032"/>
        <v>-0.0000007854700162</v>
      </c>
      <c r="AX905" s="20">
        <f t="shared" si="9032"/>
        <v>-0.0000007494228237</v>
      </c>
      <c r="AY905" s="20"/>
      <c r="AZ905" s="20">
        <f t="shared" ref="AZ905:BD905" si="9033">$AD905*AE905</f>
        <v>0.00000003611596283</v>
      </c>
      <c r="BA905" s="20">
        <f t="shared" si="9033"/>
        <v>-0.0000007017267313</v>
      </c>
      <c r="BB905" s="20">
        <f t="shared" si="9033"/>
        <v>-0.0000007476417681</v>
      </c>
      <c r="BC905" s="20">
        <f t="shared" si="9033"/>
        <v>-0.0000005234722761</v>
      </c>
      <c r="BD905" s="20">
        <f t="shared" si="9033"/>
        <v>-0.0000004994488181</v>
      </c>
      <c r="BE905" s="20"/>
      <c r="BF905" s="20">
        <f t="shared" ref="BF905:BI905" si="9034">$AE905*AF905</f>
        <v>-0.0000006997292171</v>
      </c>
      <c r="BG905" s="20">
        <f t="shared" si="9034"/>
        <v>-0.0000007455135536</v>
      </c>
      <c r="BH905" s="20">
        <f t="shared" si="9034"/>
        <v>-0.0000005219821757</v>
      </c>
      <c r="BI905" s="20">
        <f t="shared" si="9034"/>
        <v>-0.0000004980271021</v>
      </c>
      <c r="BJ905" s="20"/>
      <c r="BK905" s="20">
        <f t="shared" ref="BK905:BM905" si="9035">$AF905*AG905</f>
        <v>0.00001448519569</v>
      </c>
      <c r="BL905" s="20">
        <f t="shared" si="9035"/>
        <v>0.00001014202079</v>
      </c>
      <c r="BM905" s="20">
        <f t="shared" si="9035"/>
        <v>0.000009676577975</v>
      </c>
      <c r="BN905" s="20"/>
      <c r="BO905" s="20">
        <f t="shared" ref="BO905:BP905" si="9036">$AG905*AH905</f>
        <v>0.00001080562849</v>
      </c>
      <c r="BP905" s="20">
        <f t="shared" si="9036"/>
        <v>0.00001030973104</v>
      </c>
      <c r="BQ905" s="20"/>
      <c r="BR905" s="20">
        <f t="shared" si="27"/>
        <v>0.00000721850839</v>
      </c>
      <c r="BS905" s="20"/>
      <c r="BT905" s="20"/>
      <c r="BU905" s="20"/>
      <c r="BV905" s="20"/>
      <c r="BW905" s="20"/>
      <c r="BX905" s="20"/>
      <c r="BY905" s="20"/>
      <c r="BZ905" s="20"/>
      <c r="CA905" s="20"/>
      <c r="CB905" s="20"/>
      <c r="CC905" s="20"/>
      <c r="CD905" s="20"/>
      <c r="CE905" s="20"/>
      <c r="CF905" s="20"/>
      <c r="CG905" s="20"/>
      <c r="CH905" s="20"/>
      <c r="CI905" s="20"/>
      <c r="CJ905" s="20"/>
      <c r="CK905" s="20"/>
      <c r="CL905" s="20"/>
      <c r="CM905" s="20"/>
      <c r="CN905" s="20"/>
      <c r="CO905" s="20"/>
      <c r="CP905" s="20"/>
      <c r="CQ905" s="20"/>
      <c r="CR905" s="20"/>
      <c r="CS905" s="20"/>
      <c r="CT905" s="20"/>
      <c r="CU905" s="20"/>
      <c r="CV905" s="20"/>
      <c r="CW905" s="20"/>
      <c r="CX905" s="20"/>
      <c r="CY905" s="20"/>
      <c r="CZ905" s="20"/>
      <c r="DA905" s="20"/>
      <c r="DB905" s="20"/>
      <c r="DC905" s="20"/>
      <c r="DD905" s="20"/>
      <c r="DE905" s="20"/>
    </row>
    <row r="906" ht="15.75" customHeight="1">
      <c r="A906" s="86">
        <v>45460.0</v>
      </c>
      <c r="B906" s="490">
        <v>0.0504</v>
      </c>
      <c r="C906" s="490">
        <v>0.051</v>
      </c>
      <c r="D906" s="490">
        <v>0.0541</v>
      </c>
      <c r="E906" s="20">
        <v>0.03798</v>
      </c>
      <c r="F906" s="20">
        <v>0.03994</v>
      </c>
      <c r="G906" s="20">
        <v>0.01207</v>
      </c>
      <c r="H906" s="20">
        <v>0.01808</v>
      </c>
      <c r="I906" s="20" t="s">
        <v>185</v>
      </c>
      <c r="J906" s="20"/>
      <c r="K906" s="86">
        <v>45460.0</v>
      </c>
      <c r="L906" s="89">
        <v>0.9317</v>
      </c>
      <c r="M906" s="89">
        <v>157.78</v>
      </c>
      <c r="N906" s="20"/>
      <c r="O906" s="20"/>
      <c r="P906" s="20"/>
      <c r="Q906" s="20"/>
      <c r="R906" s="20"/>
      <c r="S906" s="86">
        <v>45460.0</v>
      </c>
      <c r="T906" s="20">
        <f t="shared" ref="T906:V906" si="9037">(1+B906)*1</f>
        <v>1.0504</v>
      </c>
      <c r="U906" s="20">
        <f t="shared" si="9037"/>
        <v>1.051</v>
      </c>
      <c r="V906" s="20">
        <f t="shared" si="9037"/>
        <v>1.0541</v>
      </c>
      <c r="W906" s="91">
        <f t="shared" ref="W906:X906" si="9038">(1+E906)*$L906</f>
        <v>0.967085966</v>
      </c>
      <c r="X906" s="91">
        <f t="shared" si="9038"/>
        <v>0.968912098</v>
      </c>
      <c r="Y906" s="91">
        <f t="shared" ref="Y906:Z906" si="9039">(1+G906)*$M906</f>
        <v>159.6844046</v>
      </c>
      <c r="Z906" s="91">
        <f t="shared" si="9039"/>
        <v>160.6326624</v>
      </c>
      <c r="AA906" s="20"/>
      <c r="AB906" s="86">
        <v>45460.0</v>
      </c>
      <c r="AC906" s="92">
        <f t="shared" ref="AC906:AI906" si="9040">LN(T906/T905)</f>
        <v>0</v>
      </c>
      <c r="AD906" s="92">
        <f t="shared" si="9040"/>
        <v>0.0001903130656</v>
      </c>
      <c r="AE906" s="92">
        <f t="shared" si="9040"/>
        <v>0.000284643486</v>
      </c>
      <c r="AF906" s="92">
        <f t="shared" si="9040"/>
        <v>-0.00373120788</v>
      </c>
      <c r="AG906" s="92">
        <f t="shared" si="9040"/>
        <v>-0.00371220949</v>
      </c>
      <c r="AH906" s="92">
        <f t="shared" si="9040"/>
        <v>0.001221679829</v>
      </c>
      <c r="AI906" s="92">
        <f t="shared" si="9040"/>
        <v>0.001242719771</v>
      </c>
      <c r="AJ906" s="20"/>
      <c r="AK906" s="20">
        <f t="shared" ref="AK906:AQ906" si="9041">AC906*AC906</f>
        <v>0</v>
      </c>
      <c r="AL906" s="20">
        <f t="shared" si="9041"/>
        <v>0.00000003621906293</v>
      </c>
      <c r="AM906" s="20">
        <f t="shared" si="9041"/>
        <v>0.0000000810219141</v>
      </c>
      <c r="AN906" s="20">
        <f t="shared" si="9041"/>
        <v>0.00001392191224</v>
      </c>
      <c r="AO906" s="20">
        <f t="shared" si="9041"/>
        <v>0.0000137804993</v>
      </c>
      <c r="AP906" s="20">
        <f t="shared" si="9041"/>
        <v>0.000001492501605</v>
      </c>
      <c r="AQ906" s="20">
        <f t="shared" si="9041"/>
        <v>0.000001544352428</v>
      </c>
      <c r="AR906" s="20"/>
      <c r="AS906" s="20">
        <f t="shared" ref="AS906:AX906" si="9042">$AC906*AD906</f>
        <v>0</v>
      </c>
      <c r="AT906" s="20">
        <f t="shared" si="9042"/>
        <v>0</v>
      </c>
      <c r="AU906" s="20">
        <f t="shared" si="9042"/>
        <v>0</v>
      </c>
      <c r="AV906" s="20">
        <f t="shared" si="9042"/>
        <v>0</v>
      </c>
      <c r="AW906" s="20">
        <f t="shared" si="9042"/>
        <v>0</v>
      </c>
      <c r="AX906" s="20">
        <f t="shared" si="9042"/>
        <v>0</v>
      </c>
      <c r="AY906" s="20"/>
      <c r="AZ906" s="20">
        <f t="shared" ref="AZ906:BD906" si="9043">$AD906*AE906</f>
        <v>0.00000005417137441</v>
      </c>
      <c r="BA906" s="20">
        <f t="shared" si="9043"/>
        <v>-0.0000007100976098</v>
      </c>
      <c r="BB906" s="20">
        <f t="shared" si="9043"/>
        <v>-0.0000007064819681</v>
      </c>
      <c r="BC906" s="20">
        <f t="shared" si="9043"/>
        <v>0.0000002325016334</v>
      </c>
      <c r="BD906" s="20">
        <f t="shared" si="9043"/>
        <v>0.0000002365058092</v>
      </c>
      <c r="BE906" s="20"/>
      <c r="BF906" s="20">
        <f t="shared" ref="BF906:BI906" si="9044">$AE906*AF906</f>
        <v>-0.000001062064018</v>
      </c>
      <c r="BG906" s="20">
        <f t="shared" si="9044"/>
        <v>-0.00000105665625</v>
      </c>
      <c r="BH906" s="20">
        <f t="shared" si="9044"/>
        <v>0.0000003477432052</v>
      </c>
      <c r="BI906" s="20">
        <f t="shared" si="9044"/>
        <v>0.0000003537320876</v>
      </c>
      <c r="BJ906" s="20"/>
      <c r="BK906" s="20">
        <f t="shared" ref="BK906:BM906" si="9045">$AF906*AG906</f>
        <v>0.0000138510253</v>
      </c>
      <c r="BL906" s="20">
        <f t="shared" si="9045"/>
        <v>-0.000004558341404</v>
      </c>
      <c r="BM906" s="20">
        <f t="shared" si="9045"/>
        <v>-0.0000046368458</v>
      </c>
      <c r="BN906" s="20"/>
      <c r="BO906" s="20">
        <f t="shared" ref="BO906:BP906" si="9046">$AG906*AH906</f>
        <v>-0.000004535131455</v>
      </c>
      <c r="BP906" s="20">
        <f t="shared" si="9046"/>
        <v>-0.000004613236125</v>
      </c>
      <c r="BQ906" s="20"/>
      <c r="BR906" s="20">
        <f t="shared" si="27"/>
        <v>0.000001518205677</v>
      </c>
      <c r="BS906" s="20"/>
      <c r="BT906" s="20"/>
      <c r="BU906" s="20"/>
      <c r="BV906" s="20"/>
      <c r="BW906" s="20"/>
      <c r="BX906" s="20"/>
      <c r="BY906" s="20"/>
      <c r="BZ906" s="20"/>
      <c r="CA906" s="20"/>
      <c r="CB906" s="20"/>
      <c r="CC906" s="20"/>
      <c r="CD906" s="20"/>
      <c r="CE906" s="20"/>
      <c r="CF906" s="20"/>
      <c r="CG906" s="20"/>
      <c r="CH906" s="20"/>
      <c r="CI906" s="20"/>
      <c r="CJ906" s="20"/>
      <c r="CK906" s="20"/>
      <c r="CL906" s="20"/>
      <c r="CM906" s="20"/>
      <c r="CN906" s="20"/>
      <c r="CO906" s="20"/>
      <c r="CP906" s="20"/>
      <c r="CQ906" s="20"/>
      <c r="CR906" s="20"/>
      <c r="CS906" s="20"/>
      <c r="CT906" s="20"/>
      <c r="CU906" s="20"/>
      <c r="CV906" s="20"/>
      <c r="CW906" s="20"/>
      <c r="CX906" s="20"/>
      <c r="CY906" s="20"/>
      <c r="CZ906" s="20"/>
      <c r="DA906" s="20"/>
      <c r="DB906" s="20"/>
      <c r="DC906" s="20"/>
      <c r="DD906" s="20"/>
      <c r="DE906" s="20"/>
    </row>
    <row r="907" ht="15.75" customHeight="1">
      <c r="A907" s="86">
        <v>45461.0</v>
      </c>
      <c r="B907" s="490">
        <v>0.0509</v>
      </c>
      <c r="C907" s="490">
        <v>0.051399999999999994</v>
      </c>
      <c r="D907" s="490">
        <v>0.054400000000000004</v>
      </c>
      <c r="E907" s="20">
        <v>0.03818</v>
      </c>
      <c r="F907" s="20">
        <v>0.04005</v>
      </c>
      <c r="G907" s="20">
        <v>0.01203</v>
      </c>
      <c r="H907" s="20">
        <v>0.01814</v>
      </c>
      <c r="I907" s="20" t="s">
        <v>185</v>
      </c>
      <c r="J907" s="20"/>
      <c r="K907" s="86">
        <v>45461.0</v>
      </c>
      <c r="L907" s="89">
        <v>0.9312</v>
      </c>
      <c r="M907" s="89">
        <v>157.9</v>
      </c>
      <c r="N907" s="20"/>
      <c r="O907" s="20"/>
      <c r="P907" s="20"/>
      <c r="Q907" s="20"/>
      <c r="R907" s="20"/>
      <c r="S907" s="86">
        <v>45461.0</v>
      </c>
      <c r="T907" s="20">
        <f t="shared" ref="T907:V907" si="9047">(1+B907)*1</f>
        <v>1.0509</v>
      </c>
      <c r="U907" s="20">
        <f t="shared" si="9047"/>
        <v>1.0514</v>
      </c>
      <c r="V907" s="20">
        <f t="shared" si="9047"/>
        <v>1.0544</v>
      </c>
      <c r="W907" s="91">
        <f t="shared" ref="W907:X907" si="9048">(1+E907)*$L907</f>
        <v>0.966753216</v>
      </c>
      <c r="X907" s="91">
        <f t="shared" si="9048"/>
        <v>0.96849456</v>
      </c>
      <c r="Y907" s="91">
        <f t="shared" ref="Y907:Z907" si="9049">(1+G907)*$M907</f>
        <v>159.799537</v>
      </c>
      <c r="Z907" s="91">
        <f t="shared" si="9049"/>
        <v>160.764306</v>
      </c>
      <c r="AA907" s="20"/>
      <c r="AB907" s="86">
        <v>45461.0</v>
      </c>
      <c r="AC907" s="92">
        <f t="shared" ref="AC907:AI907" si="9050">LN(T907/T906)</f>
        <v>0.000475895883</v>
      </c>
      <c r="AD907" s="92">
        <f t="shared" si="9050"/>
        <v>0.0003805175084</v>
      </c>
      <c r="AE907" s="92">
        <f t="shared" si="9050"/>
        <v>0.0002845624871</v>
      </c>
      <c r="AF907" s="92">
        <f t="shared" si="9050"/>
        <v>-0.0003441341001</v>
      </c>
      <c r="AG907" s="92">
        <f t="shared" si="9050"/>
        <v>-0.0004310277398</v>
      </c>
      <c r="AH907" s="92">
        <f t="shared" si="9050"/>
        <v>0.0007207398557</v>
      </c>
      <c r="AI907" s="92">
        <f t="shared" si="9050"/>
        <v>0.000819196323</v>
      </c>
      <c r="AJ907" s="20"/>
      <c r="AK907" s="20">
        <f t="shared" ref="AK907:AQ907" si="9051">AC907*AC907</f>
        <v>0.0000002264768914</v>
      </c>
      <c r="AL907" s="20">
        <f t="shared" si="9051"/>
        <v>0.0000001447935742</v>
      </c>
      <c r="AM907" s="20">
        <f t="shared" si="9051"/>
        <v>0.00000008097580906</v>
      </c>
      <c r="AN907" s="20">
        <f t="shared" si="9051"/>
        <v>0.0000001184282788</v>
      </c>
      <c r="AO907" s="20">
        <f t="shared" si="9051"/>
        <v>0.0000001857849125</v>
      </c>
      <c r="AP907" s="20">
        <f t="shared" si="9051"/>
        <v>0.0000005194659396</v>
      </c>
      <c r="AQ907" s="20">
        <f t="shared" si="9051"/>
        <v>0.0000006710826156</v>
      </c>
      <c r="AR907" s="20"/>
      <c r="AS907" s="20">
        <f t="shared" ref="AS907:AX907" si="9052">$AC907*AD907</f>
        <v>0.0000001810867156</v>
      </c>
      <c r="AT907" s="20">
        <f t="shared" si="9052"/>
        <v>0.0000001354221161</v>
      </c>
      <c r="AU907" s="20">
        <f t="shared" si="9052"/>
        <v>-0.0000001637720014</v>
      </c>
      <c r="AV907" s="20">
        <f t="shared" si="9052"/>
        <v>-0.0000002051243268</v>
      </c>
      <c r="AW907" s="20">
        <f t="shared" si="9052"/>
        <v>0.00000034299713</v>
      </c>
      <c r="AX907" s="20">
        <f t="shared" si="9052"/>
        <v>0.0000003898521574</v>
      </c>
      <c r="AY907" s="20"/>
      <c r="AZ907" s="20">
        <f t="shared" ref="AZ907:BD907" si="9053">$AD907*AE907</f>
        <v>0.0000001082810086</v>
      </c>
      <c r="BA907" s="20">
        <f t="shared" si="9053"/>
        <v>-0.0000001309490503</v>
      </c>
      <c r="BB907" s="20">
        <f t="shared" si="9053"/>
        <v>-0.0000001640136016</v>
      </c>
      <c r="BC907" s="20">
        <f t="shared" si="9053"/>
        <v>0.0000002742541341</v>
      </c>
      <c r="BD907" s="20">
        <f t="shared" si="9053"/>
        <v>0.0000003117185437</v>
      </c>
      <c r="BE907" s="20"/>
      <c r="BF907" s="20">
        <f t="shared" ref="BF907:BI907" si="9054">$AE907*AF907</f>
        <v>-0.00000009792765541</v>
      </c>
      <c r="BG907" s="20">
        <f t="shared" si="9054"/>
        <v>-0.0000001226543257</v>
      </c>
      <c r="BH907" s="20">
        <f t="shared" si="9054"/>
        <v>0.0000002050955259</v>
      </c>
      <c r="BI907" s="20">
        <f t="shared" si="9054"/>
        <v>0.0000002331125431</v>
      </c>
      <c r="BJ907" s="20"/>
      <c r="BK907" s="20">
        <f t="shared" ref="BK907:BM907" si="9055">$AF907*AG907</f>
        <v>0.0000001483313433</v>
      </c>
      <c r="BL907" s="20">
        <f t="shared" si="9055"/>
        <v>-0.0000002480311616</v>
      </c>
      <c r="BM907" s="20">
        <f t="shared" si="9055"/>
        <v>-0.0000002819133894</v>
      </c>
      <c r="BN907" s="20"/>
      <c r="BO907" s="20">
        <f t="shared" ref="BO907:BP907" si="9056">$AG907*AH907</f>
        <v>-0.000000310658871</v>
      </c>
      <c r="BP907" s="20">
        <f t="shared" si="9056"/>
        <v>-0.0000003530963396</v>
      </c>
      <c r="BQ907" s="20"/>
      <c r="BR907" s="20">
        <f t="shared" si="27"/>
        <v>0.0000005904274396</v>
      </c>
      <c r="BS907" s="20"/>
      <c r="BT907" s="20"/>
      <c r="BU907" s="20"/>
      <c r="BV907" s="20"/>
      <c r="BW907" s="20"/>
      <c r="BX907" s="20"/>
      <c r="BY907" s="20"/>
      <c r="BZ907" s="20"/>
      <c r="CA907" s="20"/>
      <c r="CB907" s="20"/>
      <c r="CC907" s="20"/>
      <c r="CD907" s="20"/>
      <c r="CE907" s="20"/>
      <c r="CF907" s="20"/>
      <c r="CG907" s="20"/>
      <c r="CH907" s="20"/>
      <c r="CI907" s="20"/>
      <c r="CJ907" s="20"/>
      <c r="CK907" s="20"/>
      <c r="CL907" s="20"/>
      <c r="CM907" s="20"/>
      <c r="CN907" s="20"/>
      <c r="CO907" s="20"/>
      <c r="CP907" s="20"/>
      <c r="CQ907" s="20"/>
      <c r="CR907" s="20"/>
      <c r="CS907" s="20"/>
      <c r="CT907" s="20"/>
      <c r="CU907" s="20"/>
      <c r="CV907" s="20"/>
      <c r="CW907" s="20"/>
      <c r="CX907" s="20"/>
      <c r="CY907" s="20"/>
      <c r="CZ907" s="20"/>
      <c r="DA907" s="20"/>
      <c r="DB907" s="20"/>
      <c r="DC907" s="20"/>
      <c r="DD907" s="20"/>
      <c r="DE907" s="20"/>
    </row>
    <row r="908" ht="15.75" customHeight="1">
      <c r="A908" s="86">
        <v>45462.0</v>
      </c>
      <c r="B908" s="490">
        <v>0.0509</v>
      </c>
      <c r="C908" s="490">
        <v>0.051399999999999994</v>
      </c>
      <c r="D908" s="490">
        <v>0.054400000000000004</v>
      </c>
      <c r="E908" s="20">
        <v>0.03817</v>
      </c>
      <c r="F908" s="20">
        <v>0.03993</v>
      </c>
      <c r="G908" s="20">
        <v>0.011899999999999999</v>
      </c>
      <c r="H908" s="20">
        <v>0.01812</v>
      </c>
      <c r="I908" s="20" t="s">
        <v>185</v>
      </c>
      <c r="J908" s="20"/>
      <c r="K908" s="86">
        <v>45462.0</v>
      </c>
      <c r="L908" s="89">
        <v>0.931</v>
      </c>
      <c r="M908" s="89">
        <v>158.12</v>
      </c>
      <c r="N908" s="20"/>
      <c r="O908" s="20"/>
      <c r="P908" s="20"/>
      <c r="Q908" s="20"/>
      <c r="R908" s="20"/>
      <c r="S908" s="86">
        <v>45462.0</v>
      </c>
      <c r="T908" s="20">
        <f t="shared" ref="T908:V908" si="9057">(1+B908)*1</f>
        <v>1.0509</v>
      </c>
      <c r="U908" s="20">
        <f t="shared" si="9057"/>
        <v>1.0514</v>
      </c>
      <c r="V908" s="20">
        <f t="shared" si="9057"/>
        <v>1.0544</v>
      </c>
      <c r="W908" s="91">
        <f t="shared" ref="W908:X908" si="9058">(1+E908)*$L908</f>
        <v>0.96653627</v>
      </c>
      <c r="X908" s="91">
        <f t="shared" si="9058"/>
        <v>0.96817483</v>
      </c>
      <c r="Y908" s="91">
        <f t="shared" ref="Y908:Z908" si="9059">(1+G908)*$M908</f>
        <v>160.001628</v>
      </c>
      <c r="Z908" s="91">
        <f t="shared" si="9059"/>
        <v>160.9851344</v>
      </c>
      <c r="AA908" s="20"/>
      <c r="AB908" s="86">
        <v>45462.0</v>
      </c>
      <c r="AC908" s="92">
        <f t="shared" ref="AC908:AI908" si="9060">LN(T908/T907)</f>
        <v>0</v>
      </c>
      <c r="AD908" s="92">
        <f t="shared" si="9060"/>
        <v>0</v>
      </c>
      <c r="AE908" s="92">
        <f t="shared" si="9060"/>
        <v>0</v>
      </c>
      <c r="AF908" s="92">
        <f t="shared" si="9060"/>
        <v>-0.0002244319875</v>
      </c>
      <c r="AG908" s="92">
        <f t="shared" si="9060"/>
        <v>-0.0003301854251</v>
      </c>
      <c r="AH908" s="92">
        <f t="shared" si="9060"/>
        <v>0.001263854226</v>
      </c>
      <c r="AI908" s="92">
        <f t="shared" si="9060"/>
        <v>0.00137267331</v>
      </c>
      <c r="AJ908" s="20"/>
      <c r="AK908" s="20">
        <f t="shared" ref="AK908:AQ908" si="9061">AC908*AC908</f>
        <v>0</v>
      </c>
      <c r="AL908" s="20">
        <f t="shared" si="9061"/>
        <v>0</v>
      </c>
      <c r="AM908" s="20">
        <f t="shared" si="9061"/>
        <v>0</v>
      </c>
      <c r="AN908" s="20">
        <f t="shared" si="9061"/>
        <v>0.00000005036971703</v>
      </c>
      <c r="AO908" s="20">
        <f t="shared" si="9061"/>
        <v>0.0000001090224149</v>
      </c>
      <c r="AP908" s="20">
        <f t="shared" si="9061"/>
        <v>0.000001597327504</v>
      </c>
      <c r="AQ908" s="20">
        <f t="shared" si="9061"/>
        <v>0.000001884232016</v>
      </c>
      <c r="AR908" s="20"/>
      <c r="AS908" s="20">
        <f t="shared" ref="AS908:AX908" si="9062">$AC908*AD908</f>
        <v>0</v>
      </c>
      <c r="AT908" s="20">
        <f t="shared" si="9062"/>
        <v>0</v>
      </c>
      <c r="AU908" s="20">
        <f t="shared" si="9062"/>
        <v>0</v>
      </c>
      <c r="AV908" s="20">
        <f t="shared" si="9062"/>
        <v>0</v>
      </c>
      <c r="AW908" s="20">
        <f t="shared" si="9062"/>
        <v>0</v>
      </c>
      <c r="AX908" s="20">
        <f t="shared" si="9062"/>
        <v>0</v>
      </c>
      <c r="AY908" s="20"/>
      <c r="AZ908" s="20">
        <f t="shared" ref="AZ908:BD908" si="9063">$AD908*AE908</f>
        <v>0</v>
      </c>
      <c r="BA908" s="20">
        <f t="shared" si="9063"/>
        <v>0</v>
      </c>
      <c r="BB908" s="20">
        <f t="shared" si="9063"/>
        <v>0</v>
      </c>
      <c r="BC908" s="20">
        <f t="shared" si="9063"/>
        <v>0</v>
      </c>
      <c r="BD908" s="20">
        <f t="shared" si="9063"/>
        <v>0</v>
      </c>
      <c r="BE908" s="20"/>
      <c r="BF908" s="20">
        <f t="shared" ref="BF908:BI908" si="9064">$AE908*AF908</f>
        <v>0</v>
      </c>
      <c r="BG908" s="20">
        <f t="shared" si="9064"/>
        <v>0</v>
      </c>
      <c r="BH908" s="20">
        <f t="shared" si="9064"/>
        <v>0</v>
      </c>
      <c r="BI908" s="20">
        <f t="shared" si="9064"/>
        <v>0</v>
      </c>
      <c r="BJ908" s="20"/>
      <c r="BK908" s="20">
        <f t="shared" ref="BK908:BM908" si="9065">$AF908*AG908</f>
        <v>0.00000007410417121</v>
      </c>
      <c r="BL908" s="20">
        <f t="shared" si="9065"/>
        <v>-0.0000002836493158</v>
      </c>
      <c r="BM908" s="20">
        <f t="shared" si="9065"/>
        <v>-0.0000003080717992</v>
      </c>
      <c r="BN908" s="20"/>
      <c r="BO908" s="20">
        <f t="shared" ref="BO908:BP908" si="9066">$AG908*AH908</f>
        <v>-0.0000004173062448</v>
      </c>
      <c r="BP908" s="20">
        <f t="shared" si="9066"/>
        <v>-0.0000004532367204</v>
      </c>
      <c r="BQ908" s="20"/>
      <c r="BR908" s="20">
        <f t="shared" si="27"/>
        <v>0.000001734858964</v>
      </c>
      <c r="BS908" s="20"/>
      <c r="BT908" s="20"/>
      <c r="BU908" s="20"/>
      <c r="BV908" s="20"/>
      <c r="BW908" s="20"/>
      <c r="BX908" s="20"/>
      <c r="BY908" s="20"/>
      <c r="BZ908" s="20"/>
      <c r="CA908" s="20"/>
      <c r="CB908" s="20"/>
      <c r="CC908" s="20"/>
      <c r="CD908" s="20"/>
      <c r="CE908" s="20"/>
      <c r="CF908" s="20"/>
      <c r="CG908" s="20"/>
      <c r="CH908" s="20"/>
      <c r="CI908" s="20"/>
      <c r="CJ908" s="20"/>
      <c r="CK908" s="20"/>
      <c r="CL908" s="20"/>
      <c r="CM908" s="20"/>
      <c r="CN908" s="20"/>
      <c r="CO908" s="20"/>
      <c r="CP908" s="20"/>
      <c r="CQ908" s="20"/>
      <c r="CR908" s="20"/>
      <c r="CS908" s="20"/>
      <c r="CT908" s="20"/>
      <c r="CU908" s="20"/>
      <c r="CV908" s="20"/>
      <c r="CW908" s="20"/>
      <c r="CX908" s="20"/>
      <c r="CY908" s="20"/>
      <c r="CZ908" s="20"/>
      <c r="DA908" s="20"/>
      <c r="DB908" s="20"/>
      <c r="DC908" s="20"/>
      <c r="DD908" s="20"/>
      <c r="DE908" s="20"/>
    </row>
    <row r="909" ht="15.75" customHeight="1">
      <c r="A909" s="86">
        <v>45463.0</v>
      </c>
      <c r="B909" s="490">
        <v>0.0509</v>
      </c>
      <c r="C909" s="490">
        <v>0.051</v>
      </c>
      <c r="D909" s="490">
        <v>0.0541</v>
      </c>
      <c r="E909" s="20">
        <v>0.038220000000000004</v>
      </c>
      <c r="F909" s="20">
        <v>0.040010000000000004</v>
      </c>
      <c r="G909" s="20">
        <v>0.01168</v>
      </c>
      <c r="H909" s="20">
        <v>0.01814</v>
      </c>
      <c r="I909" s="20" t="s">
        <v>185</v>
      </c>
      <c r="J909" s="20"/>
      <c r="K909" s="86">
        <v>45463.0</v>
      </c>
      <c r="L909" s="89">
        <v>0.9345</v>
      </c>
      <c r="M909" s="89">
        <v>158.96</v>
      </c>
      <c r="N909" s="20"/>
      <c r="O909" s="20"/>
      <c r="P909" s="20"/>
      <c r="Q909" s="20"/>
      <c r="R909" s="20"/>
      <c r="S909" s="86">
        <v>45463.0</v>
      </c>
      <c r="T909" s="20">
        <f t="shared" ref="T909:V909" si="9067">(1+B909)*1</f>
        <v>1.0509</v>
      </c>
      <c r="U909" s="20">
        <f t="shared" si="9067"/>
        <v>1.051</v>
      </c>
      <c r="V909" s="20">
        <f t="shared" si="9067"/>
        <v>1.0541</v>
      </c>
      <c r="W909" s="91">
        <f t="shared" ref="W909:X909" si="9068">(1+E909)*$L909</f>
        <v>0.97021659</v>
      </c>
      <c r="X909" s="91">
        <f t="shared" si="9068"/>
        <v>0.971889345</v>
      </c>
      <c r="Y909" s="91">
        <f t="shared" ref="Y909:Z909" si="9069">(1+G909)*$M909</f>
        <v>160.8166528</v>
      </c>
      <c r="Z909" s="91">
        <f t="shared" si="9069"/>
        <v>161.8435344</v>
      </c>
      <c r="AA909" s="20"/>
      <c r="AB909" s="86">
        <v>45463.0</v>
      </c>
      <c r="AC909" s="92">
        <f t="shared" ref="AC909:AI909" si="9070">LN(T909/T908)</f>
        <v>0</v>
      </c>
      <c r="AD909" s="92">
        <f t="shared" si="9070"/>
        <v>-0.0003805175084</v>
      </c>
      <c r="AE909" s="92">
        <f t="shared" si="9070"/>
        <v>-0.0002845624871</v>
      </c>
      <c r="AF909" s="92">
        <f t="shared" si="9070"/>
        <v>0.003800510128</v>
      </c>
      <c r="AG909" s="92">
        <f t="shared" si="9070"/>
        <v>0.003829274915</v>
      </c>
      <c r="AH909" s="92">
        <f t="shared" si="9070"/>
        <v>0.00508092339</v>
      </c>
      <c r="AI909" s="92">
        <f t="shared" si="9070"/>
        <v>0.005318003672</v>
      </c>
      <c r="AJ909" s="20"/>
      <c r="AK909" s="20">
        <f t="shared" ref="AK909:AQ909" si="9071">AC909*AC909</f>
        <v>0</v>
      </c>
      <c r="AL909" s="20">
        <f t="shared" si="9071"/>
        <v>0.0000001447935742</v>
      </c>
      <c r="AM909" s="20">
        <f t="shared" si="9071"/>
        <v>0.00000008097580906</v>
      </c>
      <c r="AN909" s="20">
        <f t="shared" si="9071"/>
        <v>0.00001444387723</v>
      </c>
      <c r="AO909" s="20">
        <f t="shared" si="9071"/>
        <v>0.00001466334637</v>
      </c>
      <c r="AP909" s="20">
        <f t="shared" si="9071"/>
        <v>0.00002581578249</v>
      </c>
      <c r="AQ909" s="20">
        <f t="shared" si="9071"/>
        <v>0.00002828116305</v>
      </c>
      <c r="AR909" s="20"/>
      <c r="AS909" s="20">
        <f t="shared" ref="AS909:AX909" si="9072">$AC909*AD909</f>
        <v>0</v>
      </c>
      <c r="AT909" s="20">
        <f t="shared" si="9072"/>
        <v>0</v>
      </c>
      <c r="AU909" s="20">
        <f t="shared" si="9072"/>
        <v>0</v>
      </c>
      <c r="AV909" s="20">
        <f t="shared" si="9072"/>
        <v>0</v>
      </c>
      <c r="AW909" s="20">
        <f t="shared" si="9072"/>
        <v>0</v>
      </c>
      <c r="AX909" s="20">
        <f t="shared" si="9072"/>
        <v>0</v>
      </c>
      <c r="AY909" s="20"/>
      <c r="AZ909" s="20">
        <f t="shared" ref="AZ909:BD909" si="9073">$AD909*AE909</f>
        <v>0.0000001082810086</v>
      </c>
      <c r="BA909" s="20">
        <f t="shared" si="9073"/>
        <v>-0.000001446160645</v>
      </c>
      <c r="BB909" s="20">
        <f t="shared" si="9073"/>
        <v>-0.000001457106149</v>
      </c>
      <c r="BC909" s="20">
        <f t="shared" si="9073"/>
        <v>-0.000001933380309</v>
      </c>
      <c r="BD909" s="20">
        <f t="shared" si="9073"/>
        <v>-0.000002023593507</v>
      </c>
      <c r="BE909" s="20"/>
      <c r="BF909" s="20">
        <f t="shared" ref="BF909:BI909" si="9074">$AE909*AF909</f>
        <v>-0.000001081482614</v>
      </c>
      <c r="BG909" s="20">
        <f t="shared" si="9074"/>
        <v>-0.000001089667993</v>
      </c>
      <c r="BH909" s="20">
        <f t="shared" si="9074"/>
        <v>-0.000001445840197</v>
      </c>
      <c r="BI909" s="20">
        <f t="shared" si="9074"/>
        <v>-0.000001513304351</v>
      </c>
      <c r="BJ909" s="20"/>
      <c r="BK909" s="20">
        <f t="shared" ref="BK909:BM909" si="9075">$AF909*AG909</f>
        <v>0.0000145531981</v>
      </c>
      <c r="BL909" s="20">
        <f t="shared" si="9075"/>
        <v>0.0000193101008</v>
      </c>
      <c r="BM909" s="20">
        <f t="shared" si="9075"/>
        <v>0.00002021112682</v>
      </c>
      <c r="BN909" s="20"/>
      <c r="BO909" s="20">
        <f t="shared" ref="BO909:BP909" si="9076">$AG909*AH909</f>
        <v>0.00001945625248</v>
      </c>
      <c r="BP909" s="20">
        <f t="shared" si="9076"/>
        <v>0.00002036409806</v>
      </c>
      <c r="BQ909" s="20"/>
      <c r="BR909" s="20">
        <f t="shared" si="27"/>
        <v>0.00002702036924</v>
      </c>
      <c r="BS909" s="20"/>
      <c r="BT909" s="20"/>
      <c r="BU909" s="20"/>
      <c r="BV909" s="20"/>
      <c r="BW909" s="20"/>
      <c r="BX909" s="20"/>
      <c r="BY909" s="20"/>
      <c r="BZ909" s="20"/>
      <c r="CA909" s="20"/>
      <c r="CB909" s="20"/>
      <c r="CC909" s="20"/>
      <c r="CD909" s="20"/>
      <c r="CE909" s="20"/>
      <c r="CF909" s="20"/>
      <c r="CG909" s="20"/>
      <c r="CH909" s="20"/>
      <c r="CI909" s="20"/>
      <c r="CJ909" s="20"/>
      <c r="CK909" s="20"/>
      <c r="CL909" s="20"/>
      <c r="CM909" s="20"/>
      <c r="CN909" s="20"/>
      <c r="CO909" s="20"/>
      <c r="CP909" s="20"/>
      <c r="CQ909" s="20"/>
      <c r="CR909" s="20"/>
      <c r="CS909" s="20"/>
      <c r="CT909" s="20"/>
      <c r="CU909" s="20"/>
      <c r="CV909" s="20"/>
      <c r="CW909" s="20"/>
      <c r="CX909" s="20"/>
      <c r="CY909" s="20"/>
      <c r="CZ909" s="20"/>
      <c r="DA909" s="20"/>
      <c r="DB909" s="20"/>
      <c r="DC909" s="20"/>
      <c r="DD909" s="20"/>
      <c r="DE909" s="20"/>
    </row>
    <row r="910" ht="15.75" customHeight="1">
      <c r="A910" s="86">
        <v>45464.0</v>
      </c>
      <c r="B910" s="490">
        <v>0.0509</v>
      </c>
      <c r="C910" s="490">
        <v>0.0509</v>
      </c>
      <c r="D910" s="490">
        <v>0.0541</v>
      </c>
      <c r="E910" s="20">
        <v>0.03794</v>
      </c>
      <c r="F910" s="20">
        <v>0.03987</v>
      </c>
      <c r="G910" s="20">
        <v>0.0118</v>
      </c>
      <c r="H910" s="20">
        <v>0.018260000000000002</v>
      </c>
      <c r="I910" s="20" t="s">
        <v>185</v>
      </c>
      <c r="J910" s="20"/>
      <c r="K910" s="86">
        <v>45464.0</v>
      </c>
      <c r="L910" s="89">
        <v>0.9354</v>
      </c>
      <c r="M910" s="89">
        <v>159.9</v>
      </c>
      <c r="N910" s="20"/>
      <c r="O910" s="20"/>
      <c r="P910" s="20"/>
      <c r="Q910" s="20"/>
      <c r="R910" s="20"/>
      <c r="S910" s="86">
        <v>45464.0</v>
      </c>
      <c r="T910" s="20">
        <f t="shared" ref="T910:V910" si="9077">(1+B910)*1</f>
        <v>1.0509</v>
      </c>
      <c r="U910" s="20">
        <f t="shared" si="9077"/>
        <v>1.0509</v>
      </c>
      <c r="V910" s="20">
        <f t="shared" si="9077"/>
        <v>1.0541</v>
      </c>
      <c r="W910" s="91">
        <f t="shared" ref="W910:X910" si="9078">(1+E910)*$L910</f>
        <v>0.970889076</v>
      </c>
      <c r="X910" s="91">
        <f t="shared" si="9078"/>
        <v>0.972694398</v>
      </c>
      <c r="Y910" s="91">
        <f t="shared" ref="Y910:Z910" si="9079">(1+G910)*$M910</f>
        <v>161.78682</v>
      </c>
      <c r="Z910" s="91">
        <f t="shared" si="9079"/>
        <v>162.819774</v>
      </c>
      <c r="AA910" s="20"/>
      <c r="AB910" s="86">
        <v>45464.0</v>
      </c>
      <c r="AC910" s="92">
        <f t="shared" ref="AC910:AI910" si="9080">LN(T910/T909)</f>
        <v>0</v>
      </c>
      <c r="AD910" s="92">
        <f t="shared" si="9080"/>
        <v>-0.0000951520054</v>
      </c>
      <c r="AE910" s="92">
        <f t="shared" si="9080"/>
        <v>0</v>
      </c>
      <c r="AF910" s="92">
        <f t="shared" si="9080"/>
        <v>0.0006928896646</v>
      </c>
      <c r="AG910" s="92">
        <f t="shared" si="9080"/>
        <v>0.0008279952446</v>
      </c>
      <c r="AH910" s="92">
        <f t="shared" si="9080"/>
        <v>0.006014629144</v>
      </c>
      <c r="AI910" s="92">
        <f t="shared" si="9080"/>
        <v>0.006013876635</v>
      </c>
      <c r="AJ910" s="20"/>
      <c r="AK910" s="20">
        <f t="shared" ref="AK910:AQ910" si="9081">AC910*AC910</f>
        <v>0</v>
      </c>
      <c r="AL910" s="20">
        <f t="shared" si="9081"/>
        <v>0.000000009053904132</v>
      </c>
      <c r="AM910" s="20">
        <f t="shared" si="9081"/>
        <v>0</v>
      </c>
      <c r="AN910" s="20">
        <f t="shared" si="9081"/>
        <v>0.0000004800960873</v>
      </c>
      <c r="AO910" s="20">
        <f t="shared" si="9081"/>
        <v>0.0000006855761251</v>
      </c>
      <c r="AP910" s="20">
        <f t="shared" si="9081"/>
        <v>0.00003617576374</v>
      </c>
      <c r="AQ910" s="20">
        <f t="shared" si="9081"/>
        <v>0.00003616671218</v>
      </c>
      <c r="AR910" s="20"/>
      <c r="AS910" s="20">
        <f t="shared" ref="AS910:AX910" si="9082">$AC910*AD910</f>
        <v>0</v>
      </c>
      <c r="AT910" s="20">
        <f t="shared" si="9082"/>
        <v>0</v>
      </c>
      <c r="AU910" s="20">
        <f t="shared" si="9082"/>
        <v>0</v>
      </c>
      <c r="AV910" s="20">
        <f t="shared" si="9082"/>
        <v>0</v>
      </c>
      <c r="AW910" s="20">
        <f t="shared" si="9082"/>
        <v>0</v>
      </c>
      <c r="AX910" s="20">
        <f t="shared" si="9082"/>
        <v>0</v>
      </c>
      <c r="AY910" s="20"/>
      <c r="AZ910" s="20">
        <f t="shared" ref="AZ910:BD910" si="9083">$AD910*AE910</f>
        <v>0</v>
      </c>
      <c r="BA910" s="20">
        <f t="shared" si="9083"/>
        <v>-0.00000006592984111</v>
      </c>
      <c r="BB910" s="20">
        <f t="shared" si="9083"/>
        <v>-0.00000007878540799</v>
      </c>
      <c r="BC910" s="20">
        <f t="shared" si="9083"/>
        <v>-0.0000005723040248</v>
      </c>
      <c r="BD910" s="20">
        <f t="shared" si="9083"/>
        <v>-0.000000572232422</v>
      </c>
      <c r="BE910" s="20"/>
      <c r="BF910" s="20">
        <f t="shared" ref="BF910:BI910" si="9084">$AE910*AF910</f>
        <v>0</v>
      </c>
      <c r="BG910" s="20">
        <f t="shared" si="9084"/>
        <v>0</v>
      </c>
      <c r="BH910" s="20">
        <f t="shared" si="9084"/>
        <v>0</v>
      </c>
      <c r="BI910" s="20">
        <f t="shared" si="9084"/>
        <v>0</v>
      </c>
      <c r="BJ910" s="20"/>
      <c r="BK910" s="20">
        <f t="shared" ref="BK910:BM910" si="9085">$AF910*AG910</f>
        <v>0.0000005737093473</v>
      </c>
      <c r="BL910" s="20">
        <f t="shared" si="9085"/>
        <v>0.00000416747437</v>
      </c>
      <c r="BM910" s="20">
        <f t="shared" si="9085"/>
        <v>0.000004166952964</v>
      </c>
      <c r="BN910" s="20"/>
      <c r="BO910" s="20">
        <f t="shared" ref="BO910:BP910" si="9086">$AG910*AH910</f>
        <v>0.000004980084329</v>
      </c>
      <c r="BP910" s="20">
        <f t="shared" si="9086"/>
        <v>0.000004979461255</v>
      </c>
      <c r="BQ910" s="20"/>
      <c r="BR910" s="20">
        <f t="shared" si="27"/>
        <v>0.00003617123768</v>
      </c>
      <c r="BS910" s="20"/>
      <c r="BT910" s="20"/>
      <c r="BU910" s="20"/>
      <c r="BV910" s="20"/>
      <c r="BW910" s="20"/>
      <c r="BX910" s="20"/>
      <c r="BY910" s="20"/>
      <c r="BZ910" s="20"/>
      <c r="CA910" s="20"/>
      <c r="CB910" s="20"/>
      <c r="CC910" s="20"/>
      <c r="CD910" s="20"/>
      <c r="CE910" s="20"/>
      <c r="CF910" s="20"/>
      <c r="CG910" s="20"/>
      <c r="CH910" s="20"/>
      <c r="CI910" s="20"/>
      <c r="CJ910" s="20"/>
      <c r="CK910" s="20"/>
      <c r="CL910" s="20"/>
      <c r="CM910" s="20"/>
      <c r="CN910" s="20"/>
      <c r="CO910" s="20"/>
      <c r="CP910" s="20"/>
      <c r="CQ910" s="20"/>
      <c r="CR910" s="20"/>
      <c r="CS910" s="20"/>
      <c r="CT910" s="20"/>
      <c r="CU910" s="20"/>
      <c r="CV910" s="20"/>
      <c r="CW910" s="20"/>
      <c r="CX910" s="20"/>
      <c r="CY910" s="20"/>
      <c r="CZ910" s="20"/>
      <c r="DA910" s="20"/>
      <c r="DB910" s="20"/>
      <c r="DC910" s="20"/>
      <c r="DD910" s="20"/>
      <c r="DE910" s="20"/>
    </row>
    <row r="911" ht="15.75" customHeight="1">
      <c r="A911" s="86">
        <v>45467.0</v>
      </c>
      <c r="B911" s="490">
        <v>0.0508</v>
      </c>
      <c r="C911" s="490">
        <v>0.051100000000000007</v>
      </c>
      <c r="D911" s="490">
        <v>0.054299999999999994</v>
      </c>
      <c r="E911" s="20">
        <v>0.03803</v>
      </c>
      <c r="F911" s="20">
        <v>0.04</v>
      </c>
      <c r="G911" s="20">
        <v>0.011859999999999999</v>
      </c>
      <c r="H911" s="20">
        <v>0.01838</v>
      </c>
      <c r="I911" s="20" t="s">
        <v>185</v>
      </c>
      <c r="J911" s="20"/>
      <c r="K911" s="86">
        <v>45467.0</v>
      </c>
      <c r="L911" s="89">
        <v>0.9319</v>
      </c>
      <c r="M911" s="89">
        <v>159.71</v>
      </c>
      <c r="N911" s="20"/>
      <c r="O911" s="20"/>
      <c r="P911" s="20"/>
      <c r="Q911" s="20"/>
      <c r="R911" s="20"/>
      <c r="S911" s="86">
        <v>45467.0</v>
      </c>
      <c r="T911" s="20">
        <f t="shared" ref="T911:V911" si="9087">(1+B911)*1</f>
        <v>1.0508</v>
      </c>
      <c r="U911" s="20">
        <f t="shared" si="9087"/>
        <v>1.0511</v>
      </c>
      <c r="V911" s="20">
        <f t="shared" si="9087"/>
        <v>1.0543</v>
      </c>
      <c r="W911" s="91">
        <f t="shared" ref="W911:X911" si="9088">(1+E911)*$L911</f>
        <v>0.967340157</v>
      </c>
      <c r="X911" s="91">
        <f t="shared" si="9088"/>
        <v>0.969176</v>
      </c>
      <c r="Y911" s="91">
        <f t="shared" ref="Y911:Z911" si="9089">(1+G911)*$M911</f>
        <v>161.6041606</v>
      </c>
      <c r="Z911" s="91">
        <f t="shared" si="9089"/>
        <v>162.6454698</v>
      </c>
      <c r="AA911" s="20"/>
      <c r="AB911" s="86">
        <v>45467.0</v>
      </c>
      <c r="AC911" s="92">
        <f t="shared" ref="AC911:AI911" si="9090">LN(T911/T910)</f>
        <v>-0.00009516106017</v>
      </c>
      <c r="AD911" s="92">
        <f t="shared" si="9090"/>
        <v>0.0001902949578</v>
      </c>
      <c r="AE911" s="92">
        <f t="shared" si="9090"/>
        <v>0.0001897173218</v>
      </c>
      <c r="AF911" s="92">
        <f t="shared" si="9090"/>
        <v>-0.003662026045</v>
      </c>
      <c r="AG911" s="92">
        <f t="shared" si="9090"/>
        <v>-0.003623724687</v>
      </c>
      <c r="AH911" s="92">
        <f t="shared" si="9090"/>
        <v>-0.001129650673</v>
      </c>
      <c r="AI911" s="92">
        <f t="shared" si="9090"/>
        <v>-0.001071108021</v>
      </c>
      <c r="AJ911" s="20"/>
      <c r="AK911" s="20">
        <f t="shared" ref="AK911:AQ911" si="9091">AC911*AC911</f>
        <v>0.000000009055627372</v>
      </c>
      <c r="AL911" s="20">
        <f t="shared" si="9091"/>
        <v>0.00000003621217095</v>
      </c>
      <c r="AM911" s="20">
        <f t="shared" si="9091"/>
        <v>0.00000003599266218</v>
      </c>
      <c r="AN911" s="20">
        <f t="shared" si="9091"/>
        <v>0.00001341043475</v>
      </c>
      <c r="AO911" s="20">
        <f t="shared" si="9091"/>
        <v>0.00001313138061</v>
      </c>
      <c r="AP911" s="20">
        <f t="shared" si="9091"/>
        <v>0.000001276110643</v>
      </c>
      <c r="AQ911" s="20">
        <f t="shared" si="9091"/>
        <v>0.000001147272394</v>
      </c>
      <c r="AR911" s="20"/>
      <c r="AS911" s="20">
        <f t="shared" ref="AS911:AX911" si="9092">$AC911*AD911</f>
        <v>-0.00000001810866992</v>
      </c>
      <c r="AT911" s="20">
        <f t="shared" si="9092"/>
        <v>-0.00000001805370147</v>
      </c>
      <c r="AU911" s="20">
        <f t="shared" si="9092"/>
        <v>0.0000003484822808</v>
      </c>
      <c r="AV911" s="20">
        <f t="shared" si="9092"/>
        <v>0.000000344837483</v>
      </c>
      <c r="AW911" s="20">
        <f t="shared" si="9092"/>
        <v>0.0000001074987557</v>
      </c>
      <c r="AX911" s="20">
        <f t="shared" si="9092"/>
        <v>0.0000001019277749</v>
      </c>
      <c r="AY911" s="20"/>
      <c r="AZ911" s="20">
        <f t="shared" ref="AZ911:BD911" si="9093">$AD911*AE911</f>
        <v>0.00000003610224973</v>
      </c>
      <c r="BA911" s="20">
        <f t="shared" si="9093"/>
        <v>-0.0000006968650915</v>
      </c>
      <c r="BB911" s="20">
        <f t="shared" si="9093"/>
        <v>-0.0000006895765362</v>
      </c>
      <c r="BC911" s="20">
        <f t="shared" si="9093"/>
        <v>-0.0000002149668271</v>
      </c>
      <c r="BD911" s="20">
        <f t="shared" si="9093"/>
        <v>-0.0000002038264557</v>
      </c>
      <c r="BE911" s="20"/>
      <c r="BF911" s="20">
        <f t="shared" ref="BF911:BI911" si="9094">$AE911*AF911</f>
        <v>-0.0000006947497734</v>
      </c>
      <c r="BG911" s="20">
        <f t="shared" si="9094"/>
        <v>-0.0000006874833424</v>
      </c>
      <c r="BH911" s="20">
        <f t="shared" si="9094"/>
        <v>-0.0000002143143002</v>
      </c>
      <c r="BI911" s="20">
        <f t="shared" si="9094"/>
        <v>-0.0000002032077451</v>
      </c>
      <c r="BJ911" s="20"/>
      <c r="BK911" s="20">
        <f t="shared" ref="BK911:BM911" si="9095">$AF911*AG911</f>
        <v>0.00001327017418</v>
      </c>
      <c r="BL911" s="20">
        <f t="shared" si="9095"/>
        <v>0.000004136810186</v>
      </c>
      <c r="BM911" s="20">
        <f t="shared" si="9095"/>
        <v>0.000003922425471</v>
      </c>
      <c r="BN911" s="20"/>
      <c r="BO911" s="20">
        <f t="shared" ref="BO911:BP911" si="9096">$AG911*AH911</f>
        <v>0.000004093543031</v>
      </c>
      <c r="BP911" s="20">
        <f t="shared" si="9096"/>
        <v>0.00000388140058</v>
      </c>
      <c r="BQ911" s="20"/>
      <c r="BR911" s="20">
        <f t="shared" si="27"/>
        <v>0.000001209977897</v>
      </c>
      <c r="BS911" s="20"/>
      <c r="BT911" s="20"/>
      <c r="BU911" s="20"/>
      <c r="BV911" s="20"/>
      <c r="BW911" s="20"/>
      <c r="BX911" s="20"/>
      <c r="BY911" s="20"/>
      <c r="BZ911" s="20"/>
      <c r="CA911" s="20"/>
      <c r="CB911" s="20"/>
      <c r="CC911" s="20"/>
      <c r="CD911" s="20"/>
      <c r="CE911" s="20"/>
      <c r="CF911" s="20"/>
      <c r="CG911" s="20"/>
      <c r="CH911" s="20"/>
      <c r="CI911" s="20"/>
      <c r="CJ911" s="20"/>
      <c r="CK911" s="20"/>
      <c r="CL911" s="20"/>
      <c r="CM911" s="20"/>
      <c r="CN911" s="20"/>
      <c r="CO911" s="20"/>
      <c r="CP911" s="20"/>
      <c r="CQ911" s="20"/>
      <c r="CR911" s="20"/>
      <c r="CS911" s="20"/>
      <c r="CT911" s="20"/>
      <c r="CU911" s="20"/>
      <c r="CV911" s="20"/>
      <c r="CW911" s="20"/>
      <c r="CX911" s="20"/>
      <c r="CY911" s="20"/>
      <c r="CZ911" s="20"/>
      <c r="DA911" s="20"/>
      <c r="DB911" s="20"/>
      <c r="DC911" s="20"/>
      <c r="DD911" s="20"/>
      <c r="DE911" s="20"/>
    </row>
    <row r="912" ht="15.75" customHeight="1">
      <c r="A912" s="86">
        <v>45468.0</v>
      </c>
      <c r="B912" s="490">
        <v>0.0509</v>
      </c>
      <c r="C912" s="490">
        <v>0.051</v>
      </c>
      <c r="D912" s="490">
        <v>0.054299999999999994</v>
      </c>
      <c r="E912" s="20">
        <v>0.03789</v>
      </c>
      <c r="F912" s="20">
        <v>0.039900000000000005</v>
      </c>
      <c r="G912" s="20">
        <v>0.01187</v>
      </c>
      <c r="H912" s="20">
        <v>0.01845</v>
      </c>
      <c r="I912" s="20" t="s">
        <v>185</v>
      </c>
      <c r="J912" s="20"/>
      <c r="K912" s="86">
        <v>45468.0</v>
      </c>
      <c r="L912" s="89">
        <v>0.9334</v>
      </c>
      <c r="M912" s="89">
        <v>159.75</v>
      </c>
      <c r="N912" s="20"/>
      <c r="O912" s="20"/>
      <c r="P912" s="20"/>
      <c r="Q912" s="20"/>
      <c r="R912" s="20"/>
      <c r="S912" s="86">
        <v>45468.0</v>
      </c>
      <c r="T912" s="20">
        <f t="shared" ref="T912:V912" si="9097">(1+B912)*1</f>
        <v>1.0509</v>
      </c>
      <c r="U912" s="20">
        <f t="shared" si="9097"/>
        <v>1.051</v>
      </c>
      <c r="V912" s="20">
        <f t="shared" si="9097"/>
        <v>1.0543</v>
      </c>
      <c r="W912" s="91">
        <f t="shared" ref="W912:X912" si="9098">(1+E912)*$L912</f>
        <v>0.968766526</v>
      </c>
      <c r="X912" s="91">
        <f t="shared" si="9098"/>
        <v>0.97064266</v>
      </c>
      <c r="Y912" s="91">
        <f t="shared" ref="Y912:Z912" si="9099">(1+G912)*$M912</f>
        <v>161.6462325</v>
      </c>
      <c r="Z912" s="91">
        <f t="shared" si="9099"/>
        <v>162.6973875</v>
      </c>
      <c r="AA912" s="20"/>
      <c r="AB912" s="86">
        <v>45468.0</v>
      </c>
      <c r="AC912" s="92">
        <f t="shared" ref="AC912:AI912" si="9100">LN(T912/T911)</f>
        <v>0.00009516106017</v>
      </c>
      <c r="AD912" s="92">
        <f t="shared" si="9100"/>
        <v>-0.00009514295236</v>
      </c>
      <c r="AE912" s="92">
        <f t="shared" si="9100"/>
        <v>0</v>
      </c>
      <c r="AF912" s="92">
        <f t="shared" si="9100"/>
        <v>0.001473440767</v>
      </c>
      <c r="AG912" s="92">
        <f t="shared" si="9100"/>
        <v>0.001512162255</v>
      </c>
      <c r="AH912" s="92">
        <f t="shared" si="9100"/>
        <v>0.0002603053307</v>
      </c>
      <c r="AI912" s="92">
        <f t="shared" si="9100"/>
        <v>0.0003191568481</v>
      </c>
      <c r="AJ912" s="20"/>
      <c r="AK912" s="20">
        <f t="shared" ref="AK912:AQ912" si="9101">AC912*AC912</f>
        <v>0.000000009055627372</v>
      </c>
      <c r="AL912" s="20">
        <f t="shared" si="9101"/>
        <v>0.000000009052181383</v>
      </c>
      <c r="AM912" s="20">
        <f t="shared" si="9101"/>
        <v>0</v>
      </c>
      <c r="AN912" s="20">
        <f t="shared" si="9101"/>
        <v>0.000002171027694</v>
      </c>
      <c r="AO912" s="20">
        <f t="shared" si="9101"/>
        <v>0.000002286634685</v>
      </c>
      <c r="AP912" s="20">
        <f t="shared" si="9101"/>
        <v>0.00000006775886519</v>
      </c>
      <c r="AQ912" s="20">
        <f t="shared" si="9101"/>
        <v>0.0000001018610937</v>
      </c>
      <c r="AR912" s="20"/>
      <c r="AS912" s="20">
        <f t="shared" ref="AS912:AX912" si="9102">$AC912*AD912</f>
        <v>-0.000000009053904214</v>
      </c>
      <c r="AT912" s="20">
        <f t="shared" si="9102"/>
        <v>0</v>
      </c>
      <c r="AU912" s="20">
        <f t="shared" si="9102"/>
        <v>0.0000001402141855</v>
      </c>
      <c r="AV912" s="20">
        <f t="shared" si="9102"/>
        <v>0.0000001438989633</v>
      </c>
      <c r="AW912" s="20">
        <f t="shared" si="9102"/>
        <v>0.00000002477093124</v>
      </c>
      <c r="AX912" s="20">
        <f t="shared" si="9102"/>
        <v>0.00000003037130402</v>
      </c>
      <c r="AY912" s="20"/>
      <c r="AZ912" s="20">
        <f t="shared" ref="AZ912:BD912" si="9103">$AD912*AE912</f>
        <v>0</v>
      </c>
      <c r="BA912" s="20">
        <f t="shared" si="9103"/>
        <v>-0.0000001401875047</v>
      </c>
      <c r="BB912" s="20">
        <f t="shared" si="9103"/>
        <v>-0.0000001438715814</v>
      </c>
      <c r="BC912" s="20">
        <f t="shared" si="9103"/>
        <v>-0.00000002476621768</v>
      </c>
      <c r="BD912" s="20">
        <f t="shared" si="9103"/>
        <v>-0.00000003036552479</v>
      </c>
      <c r="BE912" s="20"/>
      <c r="BF912" s="20">
        <f t="shared" ref="BF912:BI912" si="9104">$AE912*AF912</f>
        <v>0</v>
      </c>
      <c r="BG912" s="20">
        <f t="shared" si="9104"/>
        <v>0</v>
      </c>
      <c r="BH912" s="20">
        <f t="shared" si="9104"/>
        <v>0</v>
      </c>
      <c r="BI912" s="20">
        <f t="shared" si="9104"/>
        <v>0</v>
      </c>
      <c r="BJ912" s="20"/>
      <c r="BK912" s="20">
        <f t="shared" ref="BK912:BM912" si="9105">$AF912*AG912</f>
        <v>0.000002228081513</v>
      </c>
      <c r="BL912" s="20">
        <f t="shared" si="9105"/>
        <v>0.0000003835444861</v>
      </c>
      <c r="BM912" s="20">
        <f t="shared" si="9105"/>
        <v>0.000000470258711</v>
      </c>
      <c r="BN912" s="20"/>
      <c r="BO912" s="20">
        <f t="shared" ref="BO912:BP912" si="9106">$AG912*AH912</f>
        <v>0.0000003936238958</v>
      </c>
      <c r="BP912" s="20">
        <f t="shared" si="9106"/>
        <v>0.0000004826169391</v>
      </c>
      <c r="BQ912" s="20"/>
      <c r="BR912" s="20">
        <f t="shared" si="27"/>
        <v>0.00000008307822889</v>
      </c>
      <c r="BS912" s="20"/>
      <c r="BT912" s="20"/>
      <c r="BU912" s="20"/>
      <c r="BV912" s="20"/>
      <c r="BW912" s="20"/>
      <c r="BX912" s="20"/>
      <c r="BY912" s="20"/>
      <c r="BZ912" s="20"/>
      <c r="CA912" s="20"/>
      <c r="CB912" s="20"/>
      <c r="CC912" s="20"/>
      <c r="CD912" s="20"/>
      <c r="CE912" s="20"/>
      <c r="CF912" s="20"/>
      <c r="CG912" s="20"/>
      <c r="CH912" s="20"/>
      <c r="CI912" s="20"/>
      <c r="CJ912" s="20"/>
      <c r="CK912" s="20"/>
      <c r="CL912" s="20"/>
      <c r="CM912" s="20"/>
      <c r="CN912" s="20"/>
      <c r="CO912" s="20"/>
      <c r="CP912" s="20"/>
      <c r="CQ912" s="20"/>
      <c r="CR912" s="20"/>
      <c r="CS912" s="20"/>
      <c r="CT912" s="20"/>
      <c r="CU912" s="20"/>
      <c r="CV912" s="20"/>
      <c r="CW912" s="20"/>
      <c r="CX912" s="20"/>
      <c r="CY912" s="20"/>
      <c r="CZ912" s="20"/>
      <c r="DA912" s="20"/>
      <c r="DB912" s="20"/>
      <c r="DC912" s="20"/>
      <c r="DD912" s="20"/>
      <c r="DE912" s="20"/>
    </row>
    <row r="913" ht="15.75" customHeight="1">
      <c r="A913" s="86">
        <v>45469.0</v>
      </c>
      <c r="B913" s="490">
        <v>0.051100000000000007</v>
      </c>
      <c r="C913" s="490">
        <v>0.051500000000000004</v>
      </c>
      <c r="D913" s="490">
        <v>0.0547</v>
      </c>
      <c r="E913" s="20">
        <v>0.03801</v>
      </c>
      <c r="F913" s="20">
        <v>0.03999</v>
      </c>
      <c r="G913" s="20">
        <v>0.01199</v>
      </c>
      <c r="H913" s="20">
        <v>0.01857</v>
      </c>
      <c r="I913" s="20" t="s">
        <v>185</v>
      </c>
      <c r="J913" s="20"/>
      <c r="K913" s="86">
        <v>45469.0</v>
      </c>
      <c r="L913" s="89">
        <v>0.9363</v>
      </c>
      <c r="M913" s="89">
        <v>160.86</v>
      </c>
      <c r="N913" s="20"/>
      <c r="O913" s="20"/>
      <c r="P913" s="20"/>
      <c r="Q913" s="20"/>
      <c r="R913" s="20"/>
      <c r="S913" s="86">
        <v>45469.0</v>
      </c>
      <c r="T913" s="20">
        <f t="shared" ref="T913:V913" si="9107">(1+B913)*1</f>
        <v>1.0511</v>
      </c>
      <c r="U913" s="20">
        <f t="shared" si="9107"/>
        <v>1.0515</v>
      </c>
      <c r="V913" s="20">
        <f t="shared" si="9107"/>
        <v>1.0547</v>
      </c>
      <c r="W913" s="91">
        <f t="shared" ref="W913:X913" si="9108">(1+E913)*$L913</f>
        <v>0.971888763</v>
      </c>
      <c r="X913" s="91">
        <f t="shared" si="9108"/>
        <v>0.973742637</v>
      </c>
      <c r="Y913" s="91">
        <f t="shared" ref="Y913:Z913" si="9109">(1+G913)*$M913</f>
        <v>162.7887114</v>
      </c>
      <c r="Z913" s="91">
        <f t="shared" si="9109"/>
        <v>163.8471702</v>
      </c>
      <c r="AA913" s="20"/>
      <c r="AB913" s="86">
        <v>45469.0</v>
      </c>
      <c r="AC913" s="92">
        <f t="shared" ref="AC913:AI913" si="9110">LN(T913/T912)</f>
        <v>0.0001902949578</v>
      </c>
      <c r="AD913" s="92">
        <f t="shared" si="9110"/>
        <v>0.0004756242658</v>
      </c>
      <c r="AE913" s="92">
        <f t="shared" si="9110"/>
        <v>0.0003793266997</v>
      </c>
      <c r="AF913" s="92">
        <f t="shared" si="9110"/>
        <v>0.003217716935</v>
      </c>
      <c r="AG913" s="92">
        <f t="shared" si="9110"/>
        <v>0.003188647468</v>
      </c>
      <c r="AH913" s="92">
        <f t="shared" si="9110"/>
        <v>0.007042913496</v>
      </c>
      <c r="AI913" s="92">
        <f t="shared" si="9110"/>
        <v>0.007042147386</v>
      </c>
      <c r="AJ913" s="20"/>
      <c r="AK913" s="20">
        <f t="shared" ref="AK913:AQ913" si="9111">AC913*AC913</f>
        <v>0.00000003621217095</v>
      </c>
      <c r="AL913" s="20">
        <f t="shared" si="9111"/>
        <v>0.0000002262184422</v>
      </c>
      <c r="AM913" s="20">
        <f t="shared" si="9111"/>
        <v>0.0000001438887451</v>
      </c>
      <c r="AN913" s="20">
        <f t="shared" si="9111"/>
        <v>0.00001035370227</v>
      </c>
      <c r="AO913" s="20">
        <f t="shared" si="9111"/>
        <v>0.00001016747267</v>
      </c>
      <c r="AP913" s="20">
        <f t="shared" si="9111"/>
        <v>0.00004960263051</v>
      </c>
      <c r="AQ913" s="20">
        <f t="shared" si="9111"/>
        <v>0.0000495918398</v>
      </c>
      <c r="AR913" s="20"/>
      <c r="AS913" s="20">
        <f t="shared" ref="AS913:AX913" si="9112">$AC913*AD913</f>
        <v>0.00000009050889957</v>
      </c>
      <c r="AT913" s="20">
        <f t="shared" si="9112"/>
        <v>0.00000007218395829</v>
      </c>
      <c r="AU913" s="20">
        <f t="shared" si="9112"/>
        <v>0.0000006123153082</v>
      </c>
      <c r="AV913" s="20">
        <f t="shared" si="9112"/>
        <v>0.0000006067835351</v>
      </c>
      <c r="AW913" s="20">
        <f t="shared" si="9112"/>
        <v>0.000001340230926</v>
      </c>
      <c r="AX913" s="20">
        <f t="shared" si="9112"/>
        <v>0.000001340085139</v>
      </c>
      <c r="AY913" s="20"/>
      <c r="AZ913" s="20">
        <f t="shared" ref="AZ913:BD913" si="9113">$AD913*AE913</f>
        <v>0.000000180416983</v>
      </c>
      <c r="BA913" s="20">
        <f t="shared" si="9113"/>
        <v>0.000001530424255</v>
      </c>
      <c r="BB913" s="20">
        <f t="shared" si="9113"/>
        <v>0.000001516598111</v>
      </c>
      <c r="BC913" s="20">
        <f t="shared" si="9113"/>
        <v>0.000003349780561</v>
      </c>
      <c r="BD913" s="20">
        <f t="shared" si="9113"/>
        <v>0.00000334941618</v>
      </c>
      <c r="BE913" s="20"/>
      <c r="BF913" s="20">
        <f t="shared" ref="BF913:BI913" si="9114">$AE913*AF913</f>
        <v>0.000001220565945</v>
      </c>
      <c r="BG913" s="20">
        <f t="shared" si="9114"/>
        <v>0.00000120953912</v>
      </c>
      <c r="BH913" s="20">
        <f t="shared" si="9114"/>
        <v>0.000002671565132</v>
      </c>
      <c r="BI913" s="20">
        <f t="shared" si="9114"/>
        <v>0.000002671274526</v>
      </c>
      <c r="BJ913" s="20"/>
      <c r="BK913" s="20">
        <f t="shared" ref="BK913:BM913" si="9115">$AF913*AG913</f>
        <v>0.00001026016495</v>
      </c>
      <c r="BL913" s="20">
        <f t="shared" si="9115"/>
        <v>0.00002266210203</v>
      </c>
      <c r="BM913" s="20">
        <f t="shared" si="9115"/>
        <v>0.0000226596369</v>
      </c>
      <c r="BN913" s="20"/>
      <c r="BO913" s="20">
        <f t="shared" ref="BO913:BP913" si="9116">$AG913*AH913</f>
        <v>0.00002245736828</v>
      </c>
      <c r="BP913" s="20">
        <f t="shared" si="9116"/>
        <v>0.00002245492543</v>
      </c>
      <c r="BQ913" s="20"/>
      <c r="BR913" s="20">
        <f t="shared" si="27"/>
        <v>0.00004959723486</v>
      </c>
      <c r="BS913" s="20"/>
      <c r="BT913" s="20"/>
      <c r="BU913" s="20"/>
      <c r="BV913" s="20"/>
      <c r="BW913" s="20"/>
      <c r="BX913" s="20"/>
      <c r="BY913" s="20"/>
      <c r="BZ913" s="20"/>
      <c r="CA913" s="20"/>
      <c r="CB913" s="20"/>
      <c r="CC913" s="20"/>
      <c r="CD913" s="20"/>
      <c r="CE913" s="20"/>
      <c r="CF913" s="20"/>
      <c r="CG913" s="20"/>
      <c r="CH913" s="20"/>
      <c r="CI913" s="20"/>
      <c r="CJ913" s="20"/>
      <c r="CK913" s="20"/>
      <c r="CL913" s="20"/>
      <c r="CM913" s="20"/>
      <c r="CN913" s="20"/>
      <c r="CO913" s="20"/>
      <c r="CP913" s="20"/>
      <c r="CQ913" s="20"/>
      <c r="CR913" s="20"/>
      <c r="CS913" s="20"/>
      <c r="CT913" s="20"/>
      <c r="CU913" s="20"/>
      <c r="CV913" s="20"/>
      <c r="CW913" s="20"/>
      <c r="CX913" s="20"/>
      <c r="CY913" s="20"/>
      <c r="CZ913" s="20"/>
      <c r="DA913" s="20"/>
      <c r="DB913" s="20"/>
      <c r="DC913" s="20"/>
      <c r="DD913" s="20"/>
      <c r="DE913" s="20"/>
    </row>
    <row r="914" ht="15.75" customHeight="1">
      <c r="A914" s="86">
        <v>45470.0</v>
      </c>
      <c r="B914" s="490">
        <v>0.051399999999999994</v>
      </c>
      <c r="C914" s="490">
        <v>0.052000000000000005</v>
      </c>
      <c r="D914" s="490">
        <v>0.055</v>
      </c>
      <c r="E914" s="20">
        <v>0.03809</v>
      </c>
      <c r="F914" s="20">
        <v>0.04009</v>
      </c>
      <c r="G914" s="20">
        <v>0.01287</v>
      </c>
      <c r="H914" s="20">
        <v>0.019</v>
      </c>
      <c r="I914" s="20" t="s">
        <v>185</v>
      </c>
      <c r="J914" s="20"/>
      <c r="K914" s="86">
        <v>45470.0</v>
      </c>
      <c r="L914" s="89">
        <v>0.9343</v>
      </c>
      <c r="M914" s="89">
        <v>160.8</v>
      </c>
      <c r="N914" s="20"/>
      <c r="O914" s="20"/>
      <c r="P914" s="20"/>
      <c r="Q914" s="20"/>
      <c r="R914" s="20"/>
      <c r="S914" s="86">
        <v>45470.0</v>
      </c>
      <c r="T914" s="20">
        <f t="shared" ref="T914:V914" si="9117">(1+B914)*1</f>
        <v>1.0514</v>
      </c>
      <c r="U914" s="20">
        <f t="shared" si="9117"/>
        <v>1.052</v>
      </c>
      <c r="V914" s="20">
        <f t="shared" si="9117"/>
        <v>1.055</v>
      </c>
      <c r="W914" s="91">
        <f t="shared" ref="W914:X914" si="9118">(1+E914)*$L914</f>
        <v>0.969887487</v>
      </c>
      <c r="X914" s="91">
        <f t="shared" si="9118"/>
        <v>0.971756087</v>
      </c>
      <c r="Y914" s="91">
        <f t="shared" ref="Y914:Z914" si="9119">(1+G914)*$M914</f>
        <v>162.869496</v>
      </c>
      <c r="Z914" s="91">
        <f t="shared" si="9119"/>
        <v>163.8552</v>
      </c>
      <c r="AA914" s="20"/>
      <c r="AB914" s="86">
        <v>45470.0</v>
      </c>
      <c r="AC914" s="92">
        <f t="shared" ref="AC914:AI914" si="9120">LN(T914/T913)</f>
        <v>0.000285374556</v>
      </c>
      <c r="AD914" s="92">
        <f t="shared" si="9120"/>
        <v>0.0004753981549</v>
      </c>
      <c r="AE914" s="92">
        <f t="shared" si="9120"/>
        <v>0.0002844006276</v>
      </c>
      <c r="AF914" s="92">
        <f t="shared" si="9120"/>
        <v>-0.002061284567</v>
      </c>
      <c r="AG914" s="92">
        <f t="shared" si="9120"/>
        <v>-0.002042201998</v>
      </c>
      <c r="AH914" s="92">
        <f t="shared" si="9120"/>
        <v>0.0004961312187</v>
      </c>
      <c r="AI914" s="92">
        <f t="shared" si="9120"/>
        <v>0.00004900666417</v>
      </c>
      <c r="AJ914" s="20"/>
      <c r="AK914" s="20">
        <f t="shared" ref="AK914:AQ914" si="9121">AC914*AC914</f>
        <v>0.00000008143863723</v>
      </c>
      <c r="AL914" s="20">
        <f t="shared" si="9121"/>
        <v>0.0000002260034057</v>
      </c>
      <c r="AM914" s="20">
        <f t="shared" si="9121"/>
        <v>0.00000008088371698</v>
      </c>
      <c r="AN914" s="20">
        <f t="shared" si="9121"/>
        <v>0.000004248894067</v>
      </c>
      <c r="AO914" s="20">
        <f t="shared" si="9121"/>
        <v>0.000004170589</v>
      </c>
      <c r="AP914" s="20">
        <f t="shared" si="9121"/>
        <v>0.0000002461461862</v>
      </c>
      <c r="AQ914" s="20">
        <f t="shared" si="9121"/>
        <v>0.000000002401653133</v>
      </c>
      <c r="AR914" s="20"/>
      <c r="AS914" s="20">
        <f t="shared" ref="AS914:AX914" si="9122">$AC914*AD914</f>
        <v>0.0000001356665374</v>
      </c>
      <c r="AT914" s="20">
        <f t="shared" si="9122"/>
        <v>0.00000008116070284</v>
      </c>
      <c r="AU914" s="20">
        <f t="shared" si="9122"/>
        <v>-0.0000005882381683</v>
      </c>
      <c r="AV914" s="20">
        <f t="shared" si="9122"/>
        <v>-0.0000005827924885</v>
      </c>
      <c r="AW914" s="20">
        <f t="shared" si="9122"/>
        <v>0.0000001415832263</v>
      </c>
      <c r="AX914" s="20">
        <f t="shared" si="9122"/>
        <v>0.00000001398525503</v>
      </c>
      <c r="AY914" s="20"/>
      <c r="AZ914" s="20">
        <f t="shared" ref="AZ914:BD914" si="9123">$AD914*AE914</f>
        <v>0.0000001352035336</v>
      </c>
      <c r="BA914" s="20">
        <f t="shared" si="9123"/>
        <v>-0.00000097993088</v>
      </c>
      <c r="BB914" s="20">
        <f t="shared" si="9123"/>
        <v>-0.0000009708590617</v>
      </c>
      <c r="BC914" s="20">
        <f t="shared" si="9123"/>
        <v>0.000000235859866</v>
      </c>
      <c r="BD914" s="20">
        <f t="shared" si="9123"/>
        <v>0.00000002329767772</v>
      </c>
      <c r="BE914" s="20"/>
      <c r="BF914" s="20">
        <f t="shared" ref="BF914:BI914" si="9124">$AE914*AF914</f>
        <v>-0.0000005862306246</v>
      </c>
      <c r="BG914" s="20">
        <f t="shared" si="9124"/>
        <v>-0.0000005808035299</v>
      </c>
      <c r="BH914" s="20">
        <f t="shared" si="9124"/>
        <v>0.00000014110003</v>
      </c>
      <c r="BI914" s="20">
        <f t="shared" si="9124"/>
        <v>0.00000001393752605</v>
      </c>
      <c r="BJ914" s="20"/>
      <c r="BK914" s="20">
        <f t="shared" ref="BK914:BM914" si="9125">$AF914*AG914</f>
        <v>0.000004209559461</v>
      </c>
      <c r="BL914" s="20">
        <f t="shared" si="9125"/>
        <v>-0.000001022667624</v>
      </c>
      <c r="BM914" s="20">
        <f t="shared" si="9125"/>
        <v>-0.0000001010166805</v>
      </c>
      <c r="BN914" s="20"/>
      <c r="BO914" s="20">
        <f t="shared" ref="BO914:BP914" si="9126">$AG914*AH914</f>
        <v>-0.000001013200166</v>
      </c>
      <c r="BP914" s="20">
        <f t="shared" si="9126"/>
        <v>-0.0000001000815075</v>
      </c>
      <c r="BQ914" s="20"/>
      <c r="BR914" s="20">
        <f t="shared" si="27"/>
        <v>0.00000002431373602</v>
      </c>
      <c r="BS914" s="20"/>
      <c r="BT914" s="20"/>
      <c r="BU914" s="20"/>
      <c r="BV914" s="20"/>
      <c r="BW914" s="20"/>
      <c r="BX914" s="20"/>
      <c r="BY914" s="20"/>
      <c r="BZ914" s="20"/>
      <c r="CA914" s="20"/>
      <c r="CB914" s="20"/>
      <c r="CC914" s="20"/>
      <c r="CD914" s="20"/>
      <c r="CE914" s="20"/>
      <c r="CF914" s="20"/>
      <c r="CG914" s="20"/>
      <c r="CH914" s="20"/>
      <c r="CI914" s="20"/>
      <c r="CJ914" s="20"/>
      <c r="CK914" s="20"/>
      <c r="CL914" s="20"/>
      <c r="CM914" s="20"/>
      <c r="CN914" s="20"/>
      <c r="CO914" s="20"/>
      <c r="CP914" s="20"/>
      <c r="CQ914" s="20"/>
      <c r="CR914" s="20"/>
      <c r="CS914" s="20"/>
      <c r="CT914" s="20"/>
      <c r="CU914" s="20"/>
      <c r="CV914" s="20"/>
      <c r="CW914" s="20"/>
      <c r="CX914" s="20"/>
      <c r="CY914" s="20"/>
      <c r="CZ914" s="20"/>
      <c r="DA914" s="20"/>
      <c r="DB914" s="20"/>
      <c r="DC914" s="20"/>
      <c r="DD914" s="20"/>
      <c r="DE914" s="20"/>
    </row>
    <row r="915" ht="15.75" customHeight="1">
      <c r="A915" s="86">
        <v>45471.0</v>
      </c>
      <c r="B915" s="490">
        <v>0.0512</v>
      </c>
      <c r="C915" s="490">
        <v>0.0516</v>
      </c>
      <c r="D915" s="490">
        <v>0.054900000000000004</v>
      </c>
      <c r="E915" s="20">
        <v>0.0381</v>
      </c>
      <c r="F915" s="20">
        <v>0.0401</v>
      </c>
      <c r="G915" s="20">
        <v>0.01269</v>
      </c>
      <c r="H915" s="20">
        <v>0.01902</v>
      </c>
      <c r="I915" s="20" t="s">
        <v>185</v>
      </c>
      <c r="J915" s="20"/>
      <c r="K915" s="86">
        <v>45471.0</v>
      </c>
      <c r="L915" s="89">
        <v>0.9337</v>
      </c>
      <c r="M915" s="89">
        <v>160.95</v>
      </c>
      <c r="N915" s="20"/>
      <c r="O915" s="20"/>
      <c r="P915" s="20"/>
      <c r="Q915" s="20"/>
      <c r="R915" s="20"/>
      <c r="S915" s="86">
        <v>45471.0</v>
      </c>
      <c r="T915" s="20">
        <f t="shared" ref="T915:V915" si="9127">(1+B915)*1</f>
        <v>1.0512</v>
      </c>
      <c r="U915" s="20">
        <f t="shared" si="9127"/>
        <v>1.0516</v>
      </c>
      <c r="V915" s="20">
        <f t="shared" si="9127"/>
        <v>1.0549</v>
      </c>
      <c r="W915" s="91">
        <f t="shared" ref="W915:X915" si="9128">(1+E915)*$L915</f>
        <v>0.96927397</v>
      </c>
      <c r="X915" s="91">
        <f t="shared" si="9128"/>
        <v>0.97114137</v>
      </c>
      <c r="Y915" s="91">
        <f t="shared" ref="Y915:Z915" si="9129">(1+G915)*$M915</f>
        <v>162.9924555</v>
      </c>
      <c r="Z915" s="91">
        <f t="shared" si="9129"/>
        <v>164.011269</v>
      </c>
      <c r="AA915" s="20"/>
      <c r="AB915" s="86">
        <v>45471.0</v>
      </c>
      <c r="AC915" s="92">
        <f t="shared" ref="AC915:AI915" si="9130">LN(T915/T914)</f>
        <v>-0.000190240655</v>
      </c>
      <c r="AD915" s="92">
        <f t="shared" si="9130"/>
        <v>-0.0003803004419</v>
      </c>
      <c r="AE915" s="92">
        <f t="shared" si="9130"/>
        <v>-0.0000947912224</v>
      </c>
      <c r="AF915" s="92">
        <f t="shared" si="9130"/>
        <v>-0.0006327652793</v>
      </c>
      <c r="AG915" s="92">
        <f t="shared" si="9130"/>
        <v>-0.0006327838027</v>
      </c>
      <c r="AH915" s="92">
        <f t="shared" si="9130"/>
        <v>0.0007546723714</v>
      </c>
      <c r="AI915" s="92">
        <f t="shared" si="9130"/>
        <v>0.0009520278927</v>
      </c>
      <c r="AJ915" s="20"/>
      <c r="AK915" s="20">
        <f t="shared" ref="AK915:AQ915" si="9131">AC915*AC915</f>
        <v>0.00000003619150682</v>
      </c>
      <c r="AL915" s="20">
        <f t="shared" si="9131"/>
        <v>0.0000001446284261</v>
      </c>
      <c r="AM915" s="20">
        <f t="shared" si="9131"/>
        <v>0.000000008985375845</v>
      </c>
      <c r="AN915" s="20">
        <f t="shared" si="9131"/>
        <v>0.0000004003918987</v>
      </c>
      <c r="AO915" s="20">
        <f t="shared" si="9131"/>
        <v>0.0000004004153409</v>
      </c>
      <c r="AP915" s="20">
        <f t="shared" si="9131"/>
        <v>0.0000005695303881</v>
      </c>
      <c r="AQ915" s="20">
        <f t="shared" si="9131"/>
        <v>0.0000009063571085</v>
      </c>
      <c r="AR915" s="20"/>
      <c r="AS915" s="20">
        <f t="shared" ref="AS915:AX915" si="9132">$AC915*AD915</f>
        <v>0.00000007234860517</v>
      </c>
      <c r="AT915" s="20">
        <f t="shared" si="9132"/>
        <v>0.00000001803314424</v>
      </c>
      <c r="AU915" s="20">
        <f t="shared" si="9132"/>
        <v>0.0000001203776812</v>
      </c>
      <c r="AV915" s="20">
        <f t="shared" si="9132"/>
        <v>0.0000001203812051</v>
      </c>
      <c r="AW915" s="20">
        <f t="shared" si="9132"/>
        <v>-0.0000001435693662</v>
      </c>
      <c r="AX915" s="20">
        <f t="shared" si="9132"/>
        <v>-0.0000001811144099</v>
      </c>
      <c r="AY915" s="20"/>
      <c r="AZ915" s="20">
        <f t="shared" ref="AZ915:BD915" si="9133">$AD915*AE915</f>
        <v>0.00000003604914377</v>
      </c>
      <c r="BA915" s="20">
        <f t="shared" si="9133"/>
        <v>0.0000002406409154</v>
      </c>
      <c r="BB915" s="20">
        <f t="shared" si="9133"/>
        <v>0.0000002406479598</v>
      </c>
      <c r="BC915" s="20">
        <f t="shared" si="9133"/>
        <v>-0.0000002870022363</v>
      </c>
      <c r="BD915" s="20">
        <f t="shared" si="9133"/>
        <v>-0.0000003620566283</v>
      </c>
      <c r="BE915" s="20"/>
      <c r="BF915" s="20">
        <f t="shared" ref="BF915:BI915" si="9134">$AE915*AF915</f>
        <v>0.00000005998059432</v>
      </c>
      <c r="BG915" s="20">
        <f t="shared" si="9134"/>
        <v>0.00000005998235017</v>
      </c>
      <c r="BH915" s="20">
        <f t="shared" si="9134"/>
        <v>-0.00000007153631659</v>
      </c>
      <c r="BI915" s="20">
        <f t="shared" si="9134"/>
        <v>-0.00000009024388771</v>
      </c>
      <c r="BJ915" s="20"/>
      <c r="BK915" s="20">
        <f t="shared" ref="BK915:BM915" si="9135">$AF915*AG915</f>
        <v>0.0000004004036196</v>
      </c>
      <c r="BL915" s="20">
        <f t="shared" si="9135"/>
        <v>-0.0000004775304738</v>
      </c>
      <c r="BM915" s="20">
        <f t="shared" si="9135"/>
        <v>-0.0000006024101954</v>
      </c>
      <c r="BN915" s="20"/>
      <c r="BO915" s="20">
        <f t="shared" ref="BO915:BP915" si="9136">$AG915*AH915</f>
        <v>-0.0000004775444529</v>
      </c>
      <c r="BP915" s="20">
        <f t="shared" si="9136"/>
        <v>-0.0000006024278302</v>
      </c>
      <c r="BQ915" s="20"/>
      <c r="BR915" s="20">
        <f t="shared" si="27"/>
        <v>0.0000007184691474</v>
      </c>
      <c r="BS915" s="20"/>
      <c r="BT915" s="20"/>
      <c r="BU915" s="20"/>
      <c r="BV915" s="20"/>
      <c r="BW915" s="20"/>
      <c r="BX915" s="20"/>
      <c r="BY915" s="20"/>
      <c r="BZ915" s="20"/>
      <c r="CA915" s="20"/>
      <c r="CB915" s="20"/>
      <c r="CC915" s="20"/>
      <c r="CD915" s="20"/>
      <c r="CE915" s="20"/>
      <c r="CF915" s="20"/>
      <c r="CG915" s="20"/>
      <c r="CH915" s="20"/>
      <c r="CI915" s="20"/>
      <c r="CJ915" s="20"/>
      <c r="CK915" s="20"/>
      <c r="CL915" s="20"/>
      <c r="CM915" s="20"/>
      <c r="CN915" s="20"/>
      <c r="CO915" s="20"/>
      <c r="CP915" s="20"/>
      <c r="CQ915" s="20"/>
      <c r="CR915" s="20"/>
      <c r="CS915" s="20"/>
      <c r="CT915" s="20"/>
      <c r="CU915" s="20"/>
      <c r="CV915" s="20"/>
      <c r="CW915" s="20"/>
      <c r="CX915" s="20"/>
      <c r="CY915" s="20"/>
      <c r="CZ915" s="20"/>
      <c r="DA915" s="20"/>
      <c r="DB915" s="20"/>
      <c r="DC915" s="20"/>
      <c r="DD915" s="20"/>
      <c r="DE915" s="20"/>
    </row>
    <row r="916" ht="15.75" customHeight="1">
      <c r="A916" s="86">
        <v>45474.0</v>
      </c>
      <c r="B916" s="490">
        <v>0.0516</v>
      </c>
      <c r="C916" s="490">
        <v>0.052300000000000006</v>
      </c>
      <c r="D916" s="490">
        <v>0.0556</v>
      </c>
      <c r="E916" s="20">
        <v>0.038450000000000005</v>
      </c>
      <c r="F916" s="20">
        <v>0.04034</v>
      </c>
      <c r="G916" s="20">
        <v>0.012669999999999999</v>
      </c>
      <c r="H916" s="20">
        <v>0.01916</v>
      </c>
      <c r="I916" s="20" t="s">
        <v>185</v>
      </c>
      <c r="J916" s="20"/>
      <c r="K916" s="86">
        <v>45474.0</v>
      </c>
      <c r="L916" s="89">
        <v>0.9312</v>
      </c>
      <c r="M916" s="89">
        <v>161.52</v>
      </c>
      <c r="N916" s="20"/>
      <c r="O916" s="20"/>
      <c r="P916" s="20"/>
      <c r="Q916" s="20"/>
      <c r="R916" s="20"/>
      <c r="S916" s="86">
        <v>45474.0</v>
      </c>
      <c r="T916" s="20">
        <f t="shared" ref="T916:V916" si="9137">(1+B916)*1</f>
        <v>1.0516</v>
      </c>
      <c r="U916" s="20">
        <f t="shared" si="9137"/>
        <v>1.0523</v>
      </c>
      <c r="V916" s="20">
        <f t="shared" si="9137"/>
        <v>1.0556</v>
      </c>
      <c r="W916" s="91">
        <f t="shared" ref="W916:X916" si="9138">(1+E916)*$L916</f>
        <v>0.96700464</v>
      </c>
      <c r="X916" s="91">
        <f t="shared" si="9138"/>
        <v>0.968764608</v>
      </c>
      <c r="Y916" s="91">
        <f t="shared" ref="Y916:Z916" si="9139">(1+G916)*$M916</f>
        <v>163.5664584</v>
      </c>
      <c r="Z916" s="91">
        <f t="shared" si="9139"/>
        <v>164.6147232</v>
      </c>
      <c r="AA916" s="20"/>
      <c r="AB916" s="86">
        <v>45474.0</v>
      </c>
      <c r="AC916" s="92">
        <f t="shared" ref="AC916:AI916" si="9140">LN(T916/T915)</f>
        <v>0.0003804451254</v>
      </c>
      <c r="AD916" s="92">
        <f t="shared" si="9140"/>
        <v>0.000665430891</v>
      </c>
      <c r="AE916" s="92">
        <f t="shared" si="9140"/>
        <v>0.0006633499414</v>
      </c>
      <c r="AF916" s="92">
        <f t="shared" si="9140"/>
        <v>-0.00234401292</v>
      </c>
      <c r="AG916" s="92">
        <f t="shared" si="9140"/>
        <v>-0.002450390087</v>
      </c>
      <c r="AH916" s="92">
        <f t="shared" si="9140"/>
        <v>0.003515466684</v>
      </c>
      <c r="AI916" s="92">
        <f t="shared" si="9140"/>
        <v>0.003672593724</v>
      </c>
      <c r="AJ916" s="20"/>
      <c r="AK916" s="20">
        <f t="shared" ref="AK916:AQ916" si="9141">AC916*AC916</f>
        <v>0.0000001447384934</v>
      </c>
      <c r="AL916" s="20">
        <f t="shared" si="9141"/>
        <v>0.0000004427982708</v>
      </c>
      <c r="AM916" s="20">
        <f t="shared" si="9141"/>
        <v>0.0000004400331448</v>
      </c>
      <c r="AN916" s="20">
        <f t="shared" si="9141"/>
        <v>0.000005494396568</v>
      </c>
      <c r="AO916" s="20">
        <f t="shared" si="9141"/>
        <v>0.000006004411579</v>
      </c>
      <c r="AP916" s="20">
        <f t="shared" si="9141"/>
        <v>0.00001235850601</v>
      </c>
      <c r="AQ916" s="20">
        <f t="shared" si="9141"/>
        <v>0.00001348794466</v>
      </c>
      <c r="AR916" s="20"/>
      <c r="AS916" s="20">
        <f t="shared" ref="AS916:AX916" si="9142">$AC916*AD916</f>
        <v>0.0000002531599388</v>
      </c>
      <c r="AT916" s="20">
        <f t="shared" si="9142"/>
        <v>0.0000002523682516</v>
      </c>
      <c r="AU916" s="20">
        <f t="shared" si="9142"/>
        <v>-0.0000008917682892</v>
      </c>
      <c r="AV916" s="20">
        <f t="shared" si="9142"/>
        <v>-0.0000009322389639</v>
      </c>
      <c r="AW916" s="20">
        <f t="shared" si="9142"/>
        <v>0.000001337442164</v>
      </c>
      <c r="AX916" s="20">
        <f t="shared" si="9142"/>
        <v>0.00000139722038</v>
      </c>
      <c r="AY916" s="20"/>
      <c r="AZ916" s="20">
        <f t="shared" ref="AZ916:BD916" si="9143">$AD916*AE916</f>
        <v>0.0000004414135426</v>
      </c>
      <c r="BA916" s="20">
        <f t="shared" si="9143"/>
        <v>-0.000001559778606</v>
      </c>
      <c r="BB916" s="20">
        <f t="shared" si="9143"/>
        <v>-0.000001630565259</v>
      </c>
      <c r="BC916" s="20">
        <f t="shared" si="9143"/>
        <v>0.000002339300128</v>
      </c>
      <c r="BD916" s="20">
        <f t="shared" si="9143"/>
        <v>0.000002443857314</v>
      </c>
      <c r="BE916" s="20"/>
      <c r="BF916" s="20">
        <f t="shared" ref="BF916:BI916" si="9144">$AE916*AF916</f>
        <v>-0.000001554900833</v>
      </c>
      <c r="BG916" s="20">
        <f t="shared" si="9144"/>
        <v>-0.000001625466121</v>
      </c>
      <c r="BH916" s="20">
        <f t="shared" si="9144"/>
        <v>0.000002331984619</v>
      </c>
      <c r="BI916" s="20">
        <f t="shared" si="9144"/>
        <v>0.000002436214832</v>
      </c>
      <c r="BJ916" s="20"/>
      <c r="BK916" s="20">
        <f t="shared" ref="BK916:BM916" si="9145">$AF916*AG916</f>
        <v>0.000005743746023</v>
      </c>
      <c r="BL916" s="20">
        <f t="shared" si="9145"/>
        <v>-0.000008240299327</v>
      </c>
      <c r="BM916" s="20">
        <f t="shared" si="9145"/>
        <v>-0.000008608607139</v>
      </c>
      <c r="BN916" s="20"/>
      <c r="BO916" s="20">
        <f t="shared" ref="BO916:BP916" si="9146">$AG916*AH916</f>
        <v>-0.000008614264715</v>
      </c>
      <c r="BP916" s="20">
        <f t="shared" si="9146"/>
        <v>-0.000008999287256</v>
      </c>
      <c r="BQ916" s="20"/>
      <c r="BR916" s="20">
        <f t="shared" si="27"/>
        <v>0.00001291088088</v>
      </c>
      <c r="BS916" s="20"/>
      <c r="BT916" s="20"/>
      <c r="BU916" s="20"/>
      <c r="BV916" s="20"/>
      <c r="BW916" s="20"/>
      <c r="BX916" s="20"/>
      <c r="BY916" s="20"/>
      <c r="BZ916" s="20"/>
      <c r="CA916" s="20"/>
      <c r="CB916" s="20"/>
      <c r="CC916" s="20"/>
      <c r="CD916" s="20"/>
      <c r="CE916" s="20"/>
      <c r="CF916" s="20"/>
      <c r="CG916" s="20"/>
      <c r="CH916" s="20"/>
      <c r="CI916" s="20"/>
      <c r="CJ916" s="20"/>
      <c r="CK916" s="20"/>
      <c r="CL916" s="20"/>
      <c r="CM916" s="20"/>
      <c r="CN916" s="20"/>
      <c r="CO916" s="20"/>
      <c r="CP916" s="20"/>
      <c r="CQ916" s="20"/>
      <c r="CR916" s="20"/>
      <c r="CS916" s="20"/>
      <c r="CT916" s="20"/>
      <c r="CU916" s="20"/>
      <c r="CV916" s="20"/>
      <c r="CW916" s="20"/>
      <c r="CX916" s="20"/>
      <c r="CY916" s="20"/>
      <c r="CZ916" s="20"/>
      <c r="DA916" s="20"/>
      <c r="DB916" s="20"/>
      <c r="DC916" s="20"/>
      <c r="DD916" s="20"/>
      <c r="DE916" s="20"/>
    </row>
    <row r="917" ht="15.75" customHeight="1">
      <c r="A917" s="86">
        <v>45475.0</v>
      </c>
      <c r="B917" s="490">
        <v>0.0518</v>
      </c>
      <c r="C917" s="490">
        <v>0.0527</v>
      </c>
      <c r="D917" s="490">
        <v>0.056100000000000004</v>
      </c>
      <c r="E917" s="20">
        <v>0.038450000000000005</v>
      </c>
      <c r="F917" s="20">
        <v>0.040670000000000005</v>
      </c>
      <c r="G917" s="20">
        <v>0.012709999999999999</v>
      </c>
      <c r="H917" s="20">
        <v>0.01933</v>
      </c>
      <c r="I917" s="20" t="s">
        <v>185</v>
      </c>
      <c r="J917" s="20"/>
      <c r="K917" s="86">
        <v>45475.0</v>
      </c>
      <c r="L917" s="89">
        <v>0.9307</v>
      </c>
      <c r="M917" s="89">
        <v>161.49</v>
      </c>
      <c r="N917" s="20"/>
      <c r="O917" s="20"/>
      <c r="P917" s="20"/>
      <c r="Q917" s="20"/>
      <c r="R917" s="20"/>
      <c r="S917" s="86">
        <v>45475.0</v>
      </c>
      <c r="T917" s="20">
        <f t="shared" ref="T917:V917" si="9147">(1+B917)*1</f>
        <v>1.0518</v>
      </c>
      <c r="U917" s="20">
        <f t="shared" si="9147"/>
        <v>1.0527</v>
      </c>
      <c r="V917" s="20">
        <f t="shared" si="9147"/>
        <v>1.0561</v>
      </c>
      <c r="W917" s="91">
        <f t="shared" ref="W917:X917" si="9148">(1+E917)*$L917</f>
        <v>0.966485415</v>
      </c>
      <c r="X917" s="91">
        <f t="shared" si="9148"/>
        <v>0.968551569</v>
      </c>
      <c r="Y917" s="91">
        <f t="shared" ref="Y917:Z917" si="9149">(1+G917)*$M917</f>
        <v>163.5425379</v>
      </c>
      <c r="Z917" s="91">
        <f t="shared" si="9149"/>
        <v>164.6116017</v>
      </c>
      <c r="AA917" s="20"/>
      <c r="AB917" s="86">
        <v>45475.0</v>
      </c>
      <c r="AC917" s="92">
        <f t="shared" ref="AC917:AI917" si="9150">LN(T917/T916)</f>
        <v>0.0001901682995</v>
      </c>
      <c r="AD917" s="92">
        <f t="shared" si="9150"/>
        <v>0.0003800475105</v>
      </c>
      <c r="AE917" s="92">
        <f t="shared" si="9150"/>
        <v>0.0004735521233</v>
      </c>
      <c r="AF917" s="92">
        <f t="shared" si="9150"/>
        <v>-0.0005370857855</v>
      </c>
      <c r="AG917" s="92">
        <f t="shared" si="9150"/>
        <v>-0.0002199320931</v>
      </c>
      <c r="AH917" s="92">
        <f t="shared" si="9150"/>
        <v>-0.0001462540029</v>
      </c>
      <c r="AI917" s="92">
        <f t="shared" si="9150"/>
        <v>-0.00001896263916</v>
      </c>
      <c r="AJ917" s="20"/>
      <c r="AK917" s="20">
        <f t="shared" ref="AK917:AQ917" si="9151">AC917*AC917</f>
        <v>0.00000003616398214</v>
      </c>
      <c r="AL917" s="20">
        <f t="shared" si="9151"/>
        <v>0.0000001444361102</v>
      </c>
      <c r="AM917" s="20">
        <f t="shared" si="9151"/>
        <v>0.0000002242516134</v>
      </c>
      <c r="AN917" s="20">
        <f t="shared" si="9151"/>
        <v>0.000000288461141</v>
      </c>
      <c r="AO917" s="20">
        <f t="shared" si="9151"/>
        <v>0.00000004837012556</v>
      </c>
      <c r="AP917" s="20">
        <f t="shared" si="9151"/>
        <v>0.00000002139023336</v>
      </c>
      <c r="AQ917" s="20">
        <f t="shared" si="9151"/>
        <v>0.0000000003595816838</v>
      </c>
      <c r="AR917" s="20"/>
      <c r="AS917" s="20">
        <f t="shared" ref="AS917:AX917" si="9152">$AC917*AD917</f>
        <v>0.00000007227298881</v>
      </c>
      <c r="AT917" s="20">
        <f t="shared" si="9152"/>
        <v>0.00000009005460201</v>
      </c>
      <c r="AU917" s="20">
        <f t="shared" si="9152"/>
        <v>-0.0000001021366905</v>
      </c>
      <c r="AV917" s="20">
        <f t="shared" si="9152"/>
        <v>-0.00000004182411215</v>
      </c>
      <c r="AW917" s="20">
        <f t="shared" si="9152"/>
        <v>-0.00000002781287502</v>
      </c>
      <c r="AX917" s="20">
        <f t="shared" si="9152"/>
        <v>-0.000000003606092843</v>
      </c>
      <c r="AY917" s="20"/>
      <c r="AZ917" s="20">
        <f t="shared" ref="AZ917:BD917" si="9153">$AD917*AE917</f>
        <v>0.0000001799723055</v>
      </c>
      <c r="BA917" s="20">
        <f t="shared" si="9153"/>
        <v>-0.0000002041181157</v>
      </c>
      <c r="BB917" s="20">
        <f t="shared" si="9153"/>
        <v>-0.00000008358464445</v>
      </c>
      <c r="BC917" s="20">
        <f t="shared" si="9153"/>
        <v>-0.0000000555834697</v>
      </c>
      <c r="BD917" s="20">
        <f t="shared" si="9153"/>
        <v>-0.000000007206703804</v>
      </c>
      <c r="BE917" s="20"/>
      <c r="BF917" s="20">
        <f t="shared" ref="BF917:BI917" si="9154">$AE917*AF917</f>
        <v>-0.0000002543381141</v>
      </c>
      <c r="BG917" s="20">
        <f t="shared" si="9154"/>
        <v>-0.0000001041493096</v>
      </c>
      <c r="BH917" s="20">
        <f t="shared" si="9154"/>
        <v>-0.0000000692588936</v>
      </c>
      <c r="BI917" s="20">
        <f t="shared" si="9154"/>
        <v>-0.000000008979798036</v>
      </c>
      <c r="BJ917" s="20"/>
      <c r="BK917" s="20">
        <f t="shared" ref="BK917:BM917" si="9155">$AF917*AG917</f>
        <v>0.000000118122401</v>
      </c>
      <c r="BL917" s="20">
        <f t="shared" si="9155"/>
        <v>0.00000007855094602</v>
      </c>
      <c r="BM917" s="20">
        <f t="shared" si="9155"/>
        <v>0.00000001018456395</v>
      </c>
      <c r="BN917" s="20"/>
      <c r="BO917" s="20">
        <f t="shared" ref="BO917:BP917" si="9156">$AG917*AH917</f>
        <v>0.00000003216594897</v>
      </c>
      <c r="BP917" s="20">
        <f t="shared" si="9156"/>
        <v>0.00000000417049292</v>
      </c>
      <c r="BQ917" s="20"/>
      <c r="BR917" s="20">
        <f t="shared" si="27"/>
        <v>0.000000002773361882</v>
      </c>
      <c r="BS917" s="20"/>
      <c r="BT917" s="20"/>
      <c r="BU917" s="20"/>
      <c r="BV917" s="20"/>
      <c r="BW917" s="20"/>
      <c r="BX917" s="20"/>
      <c r="BY917" s="20"/>
      <c r="BZ917" s="20"/>
      <c r="CA917" s="20"/>
      <c r="CB917" s="20"/>
      <c r="CC917" s="20"/>
      <c r="CD917" s="20"/>
      <c r="CE917" s="20"/>
      <c r="CF917" s="20"/>
      <c r="CG917" s="20"/>
      <c r="CH917" s="20"/>
      <c r="CI917" s="20"/>
      <c r="CJ917" s="20"/>
      <c r="CK917" s="20"/>
      <c r="CL917" s="20"/>
      <c r="CM917" s="20"/>
      <c r="CN917" s="20"/>
      <c r="CO917" s="20"/>
      <c r="CP917" s="20"/>
      <c r="CQ917" s="20"/>
      <c r="CR917" s="20"/>
      <c r="CS917" s="20"/>
      <c r="CT917" s="20"/>
      <c r="CU917" s="20"/>
      <c r="CV917" s="20"/>
      <c r="CW917" s="20"/>
      <c r="CX917" s="20"/>
      <c r="CY917" s="20"/>
      <c r="CZ917" s="20"/>
      <c r="DA917" s="20"/>
      <c r="DB917" s="20"/>
      <c r="DC917" s="20"/>
      <c r="DD917" s="20"/>
      <c r="DE917" s="20"/>
    </row>
    <row r="918" ht="15.75" customHeight="1">
      <c r="A918" s="86">
        <v>45476.0</v>
      </c>
      <c r="B918" s="490">
        <v>0.0518</v>
      </c>
      <c r="C918" s="490">
        <v>0.0526</v>
      </c>
      <c r="D918" s="490">
        <v>0.055999999999999994</v>
      </c>
      <c r="E918" s="20">
        <v>0.038610000000000005</v>
      </c>
      <c r="F918" s="20">
        <v>0.04073</v>
      </c>
      <c r="G918" s="20">
        <v>0.01272</v>
      </c>
      <c r="H918" s="20">
        <v>0.019370000000000002</v>
      </c>
      <c r="I918" s="20" t="s">
        <v>185</v>
      </c>
      <c r="J918" s="20"/>
      <c r="K918" s="86">
        <v>45476.0</v>
      </c>
      <c r="L918" s="89">
        <v>0.9274</v>
      </c>
      <c r="M918" s="89">
        <v>161.73</v>
      </c>
      <c r="N918" s="20"/>
      <c r="O918" s="20"/>
      <c r="P918" s="20"/>
      <c r="Q918" s="20"/>
      <c r="R918" s="20"/>
      <c r="S918" s="86">
        <v>45476.0</v>
      </c>
      <c r="T918" s="20">
        <f t="shared" ref="T918:V918" si="9157">(1+B918)*1</f>
        <v>1.0518</v>
      </c>
      <c r="U918" s="20">
        <f t="shared" si="9157"/>
        <v>1.0526</v>
      </c>
      <c r="V918" s="20">
        <f t="shared" si="9157"/>
        <v>1.056</v>
      </c>
      <c r="W918" s="91">
        <f t="shared" ref="W918:X918" si="9158">(1+E918)*$L918</f>
        <v>0.963206914</v>
      </c>
      <c r="X918" s="91">
        <f t="shared" si="9158"/>
        <v>0.965173002</v>
      </c>
      <c r="Y918" s="91">
        <f t="shared" ref="Y918:Z918" si="9159">(1+G918)*$M918</f>
        <v>163.7872056</v>
      </c>
      <c r="Z918" s="91">
        <f t="shared" si="9159"/>
        <v>164.8627101</v>
      </c>
      <c r="AA918" s="20"/>
      <c r="AB918" s="86">
        <v>45476.0</v>
      </c>
      <c r="AC918" s="92">
        <f t="shared" ref="AC918:AI918" si="9160">LN(T918/T917)</f>
        <v>0</v>
      </c>
      <c r="AD918" s="92">
        <f t="shared" si="9160"/>
        <v>-0.0000949983376</v>
      </c>
      <c r="AE918" s="92">
        <f t="shared" si="9160"/>
        <v>-0.00009469248622</v>
      </c>
      <c r="AF918" s="92">
        <f t="shared" si="9160"/>
        <v>-0.003397955317</v>
      </c>
      <c r="AG918" s="92">
        <f t="shared" si="9160"/>
        <v>-0.003494365732</v>
      </c>
      <c r="AH918" s="92">
        <f t="shared" si="9160"/>
        <v>0.001494931337</v>
      </c>
      <c r="AI918" s="92">
        <f t="shared" si="9160"/>
        <v>0.001524297583</v>
      </c>
      <c r="AJ918" s="20"/>
      <c r="AK918" s="20">
        <f t="shared" ref="AK918:AQ918" si="9161">AC918*AC918</f>
        <v>0</v>
      </c>
      <c r="AL918" s="20">
        <f t="shared" si="9161"/>
        <v>0.000000009024684147</v>
      </c>
      <c r="AM918" s="20">
        <f t="shared" si="9161"/>
        <v>0.000000008966666947</v>
      </c>
      <c r="AN918" s="20">
        <f t="shared" si="9161"/>
        <v>0.00001154610033</v>
      </c>
      <c r="AO918" s="20">
        <f t="shared" si="9161"/>
        <v>0.00001221059187</v>
      </c>
      <c r="AP918" s="20">
        <f t="shared" si="9161"/>
        <v>0.000002234819703</v>
      </c>
      <c r="AQ918" s="20">
        <f t="shared" si="9161"/>
        <v>0.000002323483122</v>
      </c>
      <c r="AR918" s="20"/>
      <c r="AS918" s="20">
        <f t="shared" ref="AS918:AX918" si="9162">$AC918*AD918</f>
        <v>0</v>
      </c>
      <c r="AT918" s="20">
        <f t="shared" si="9162"/>
        <v>0</v>
      </c>
      <c r="AU918" s="20">
        <f t="shared" si="9162"/>
        <v>0</v>
      </c>
      <c r="AV918" s="20">
        <f t="shared" si="9162"/>
        <v>0</v>
      </c>
      <c r="AW918" s="20">
        <f t="shared" si="9162"/>
        <v>0</v>
      </c>
      <c r="AX918" s="20">
        <f t="shared" si="9162"/>
        <v>0</v>
      </c>
      <c r="AY918" s="20"/>
      <c r="AZ918" s="20">
        <f t="shared" ref="AZ918:BD918" si="9163">$AD918*AE918</f>
        <v>0.000000008995628774</v>
      </c>
      <c r="BA918" s="20">
        <f t="shared" si="9163"/>
        <v>0.0000003228001063</v>
      </c>
      <c r="BB918" s="20">
        <f t="shared" si="9163"/>
        <v>0.0000003319589355</v>
      </c>
      <c r="BC918" s="20">
        <f t="shared" si="9163"/>
        <v>-0.0000001420159919</v>
      </c>
      <c r="BD918" s="20">
        <f t="shared" si="9163"/>
        <v>-0.0000001448057364</v>
      </c>
      <c r="BE918" s="20"/>
      <c r="BF918" s="20">
        <f t="shared" ref="BF918:BI918" si="9164">$AE918*AF918</f>
        <v>0.000000321760837</v>
      </c>
      <c r="BG918" s="20">
        <f t="shared" si="9164"/>
        <v>0.0000003308901789</v>
      </c>
      <c r="BH918" s="20">
        <f t="shared" si="9164"/>
        <v>-0.000000141558765</v>
      </c>
      <c r="BI918" s="20">
        <f t="shared" si="9164"/>
        <v>-0.0000001443395279</v>
      </c>
      <c r="BJ918" s="20"/>
      <c r="BK918" s="20">
        <f t="shared" ref="BK918:BM918" si="9165">$AF918*AG918</f>
        <v>0.00001187369862</v>
      </c>
      <c r="BL918" s="20">
        <f t="shared" si="9165"/>
        <v>-0.000005079709885</v>
      </c>
      <c r="BM918" s="20">
        <f t="shared" si="9165"/>
        <v>-0.000005179495078</v>
      </c>
      <c r="BN918" s="20"/>
      <c r="BO918" s="20">
        <f t="shared" ref="BO918:BP918" si="9166">$AG918*AH918</f>
        <v>-0.000005223836836</v>
      </c>
      <c r="BP918" s="20">
        <f t="shared" si="9166"/>
        <v>-0.00000532645324</v>
      </c>
      <c r="BQ918" s="20"/>
      <c r="BR918" s="20">
        <f t="shared" si="27"/>
        <v>0.000002278720224</v>
      </c>
      <c r="BS918" s="20"/>
      <c r="BT918" s="20"/>
      <c r="BU918" s="20"/>
      <c r="BV918" s="20"/>
      <c r="BW918" s="20"/>
      <c r="BX918" s="20"/>
      <c r="BY918" s="20"/>
      <c r="BZ918" s="20"/>
      <c r="CA918" s="20"/>
      <c r="CB918" s="20"/>
      <c r="CC918" s="20"/>
      <c r="CD918" s="20"/>
      <c r="CE918" s="20"/>
      <c r="CF918" s="20"/>
      <c r="CG918" s="20"/>
      <c r="CH918" s="20"/>
      <c r="CI918" s="20"/>
      <c r="CJ918" s="20"/>
      <c r="CK918" s="20"/>
      <c r="CL918" s="20"/>
      <c r="CM918" s="20"/>
      <c r="CN918" s="20"/>
      <c r="CO918" s="20"/>
      <c r="CP918" s="20"/>
      <c r="CQ918" s="20"/>
      <c r="CR918" s="20"/>
      <c r="CS918" s="20"/>
      <c r="CT918" s="20"/>
      <c r="CU918" s="20"/>
      <c r="CV918" s="20"/>
      <c r="CW918" s="20"/>
      <c r="CX918" s="20"/>
      <c r="CY918" s="20"/>
      <c r="CZ918" s="20"/>
      <c r="DA918" s="20"/>
      <c r="DB918" s="20"/>
      <c r="DC918" s="20"/>
      <c r="DD918" s="20"/>
      <c r="DE918" s="20"/>
    </row>
    <row r="919" ht="15.75" customHeight="1">
      <c r="A919" s="86">
        <v>45477.0</v>
      </c>
      <c r="B919" s="490">
        <v>0.0518</v>
      </c>
      <c r="C919" s="490">
        <v>0.0526</v>
      </c>
      <c r="D919" s="490">
        <v>0.055999999999999994</v>
      </c>
      <c r="E919" s="20">
        <v>0.03853</v>
      </c>
      <c r="F919" s="20">
        <v>0.040490000000000005</v>
      </c>
      <c r="G919" s="20">
        <v>0.01266</v>
      </c>
      <c r="H919" s="20">
        <v>0.01923</v>
      </c>
      <c r="I919" s="20" t="s">
        <v>185</v>
      </c>
      <c r="J919" s="20"/>
      <c r="K919" s="86">
        <v>45477.0</v>
      </c>
      <c r="L919" s="89">
        <v>0.9251</v>
      </c>
      <c r="M919" s="89">
        <v>161.36</v>
      </c>
      <c r="N919" s="20"/>
      <c r="O919" s="20"/>
      <c r="P919" s="20"/>
      <c r="Q919" s="20"/>
      <c r="R919" s="20"/>
      <c r="S919" s="86">
        <v>45477.0</v>
      </c>
      <c r="T919" s="20">
        <f t="shared" ref="T919:V919" si="9167">(1+B919)*1</f>
        <v>1.0518</v>
      </c>
      <c r="U919" s="20">
        <f t="shared" si="9167"/>
        <v>1.0526</v>
      </c>
      <c r="V919" s="20">
        <f t="shared" si="9167"/>
        <v>1.056</v>
      </c>
      <c r="W919" s="91">
        <f t="shared" ref="W919:X919" si="9168">(1+E919)*$L919</f>
        <v>0.960744103</v>
      </c>
      <c r="X919" s="91">
        <f t="shared" si="9168"/>
        <v>0.962557299</v>
      </c>
      <c r="Y919" s="91">
        <f t="shared" ref="Y919:Z919" si="9169">(1+G919)*$M919</f>
        <v>163.4028176</v>
      </c>
      <c r="Z919" s="91">
        <f t="shared" si="9169"/>
        <v>164.4629528</v>
      </c>
      <c r="AA919" s="20"/>
      <c r="AB919" s="86">
        <v>45477.0</v>
      </c>
      <c r="AC919" s="92">
        <f t="shared" ref="AC919:AI919" si="9170">LN(T919/T918)</f>
        <v>0</v>
      </c>
      <c r="AD919" s="92">
        <f t="shared" si="9170"/>
        <v>0</v>
      </c>
      <c r="AE919" s="92">
        <f t="shared" si="9170"/>
        <v>0</v>
      </c>
      <c r="AF919" s="92">
        <f t="shared" si="9170"/>
        <v>-0.002560161172</v>
      </c>
      <c r="AG919" s="92">
        <f t="shared" si="9170"/>
        <v>-0.002713766136</v>
      </c>
      <c r="AH919" s="92">
        <f t="shared" si="9170"/>
        <v>-0.002349632627</v>
      </c>
      <c r="AI919" s="92">
        <f t="shared" si="9170"/>
        <v>-0.002427733647</v>
      </c>
      <c r="AJ919" s="20"/>
      <c r="AK919" s="20">
        <f t="shared" ref="AK919:AQ919" si="9171">AC919*AC919</f>
        <v>0</v>
      </c>
      <c r="AL919" s="20">
        <f t="shared" si="9171"/>
        <v>0</v>
      </c>
      <c r="AM919" s="20">
        <f t="shared" si="9171"/>
        <v>0</v>
      </c>
      <c r="AN919" s="20">
        <f t="shared" si="9171"/>
        <v>0.000006554425226</v>
      </c>
      <c r="AO919" s="20">
        <f t="shared" si="9171"/>
        <v>0.000007364526642</v>
      </c>
      <c r="AP919" s="20">
        <f t="shared" si="9171"/>
        <v>0.000005520773481</v>
      </c>
      <c r="AQ919" s="20">
        <f t="shared" si="9171"/>
        <v>0.000005893890661</v>
      </c>
      <c r="AR919" s="20"/>
      <c r="AS919" s="20">
        <f t="shared" ref="AS919:AX919" si="9172">$AC919*AD919</f>
        <v>0</v>
      </c>
      <c r="AT919" s="20">
        <f t="shared" si="9172"/>
        <v>0</v>
      </c>
      <c r="AU919" s="20">
        <f t="shared" si="9172"/>
        <v>0</v>
      </c>
      <c r="AV919" s="20">
        <f t="shared" si="9172"/>
        <v>0</v>
      </c>
      <c r="AW919" s="20">
        <f t="shared" si="9172"/>
        <v>0</v>
      </c>
      <c r="AX919" s="20">
        <f t="shared" si="9172"/>
        <v>0</v>
      </c>
      <c r="AY919" s="20"/>
      <c r="AZ919" s="20">
        <f t="shared" ref="AZ919:BD919" si="9173">$AD919*AE919</f>
        <v>0</v>
      </c>
      <c r="BA919" s="20">
        <f t="shared" si="9173"/>
        <v>0</v>
      </c>
      <c r="BB919" s="20">
        <f t="shared" si="9173"/>
        <v>0</v>
      </c>
      <c r="BC919" s="20">
        <f t="shared" si="9173"/>
        <v>0</v>
      </c>
      <c r="BD919" s="20">
        <f t="shared" si="9173"/>
        <v>0</v>
      </c>
      <c r="BE919" s="20"/>
      <c r="BF919" s="20">
        <f t="shared" ref="BF919:BI919" si="9174">$AE919*AF919</f>
        <v>0</v>
      </c>
      <c r="BG919" s="20">
        <f t="shared" si="9174"/>
        <v>0</v>
      </c>
      <c r="BH919" s="20">
        <f t="shared" si="9174"/>
        <v>0</v>
      </c>
      <c r="BI919" s="20">
        <f t="shared" si="9174"/>
        <v>0</v>
      </c>
      <c r="BJ919" s="20"/>
      <c r="BK919" s="20">
        <f t="shared" ref="BK919:BM919" si="9175">$AF919*AG919</f>
        <v>0.000006947678692</v>
      </c>
      <c r="BL919" s="20">
        <f t="shared" si="9175"/>
        <v>0.000006015438219</v>
      </c>
      <c r="BM919" s="20">
        <f t="shared" si="9175"/>
        <v>0.000006215389419</v>
      </c>
      <c r="BN919" s="20"/>
      <c r="BO919" s="20">
        <f t="shared" ref="BO919:BP919" si="9176">$AG919*AH919</f>
        <v>0.000006376353455</v>
      </c>
      <c r="BP919" s="20">
        <f t="shared" si="9176"/>
        <v>0.000006588301359</v>
      </c>
      <c r="BQ919" s="20"/>
      <c r="BR919" s="20">
        <f t="shared" si="27"/>
        <v>0.000005704282187</v>
      </c>
      <c r="BS919" s="20"/>
      <c r="BT919" s="20"/>
      <c r="BU919" s="20"/>
      <c r="BV919" s="20"/>
      <c r="BW919" s="20"/>
      <c r="BX919" s="20"/>
      <c r="BY919" s="20"/>
      <c r="BZ919" s="20"/>
      <c r="CA919" s="20"/>
      <c r="CB919" s="20"/>
      <c r="CC919" s="20"/>
      <c r="CD919" s="20"/>
      <c r="CE919" s="20"/>
      <c r="CF919" s="20"/>
      <c r="CG919" s="20"/>
      <c r="CH919" s="20"/>
      <c r="CI919" s="20"/>
      <c r="CJ919" s="20"/>
      <c r="CK919" s="20"/>
      <c r="CL919" s="20"/>
      <c r="CM919" s="20"/>
      <c r="CN919" s="20"/>
      <c r="CO919" s="20"/>
      <c r="CP919" s="20"/>
      <c r="CQ919" s="20"/>
      <c r="CR919" s="20"/>
      <c r="CS919" s="20"/>
      <c r="CT919" s="20"/>
      <c r="CU919" s="20"/>
      <c r="CV919" s="20"/>
      <c r="CW919" s="20"/>
      <c r="CX919" s="20"/>
      <c r="CY919" s="20"/>
      <c r="CZ919" s="20"/>
      <c r="DA919" s="20"/>
      <c r="DB919" s="20"/>
      <c r="DC919" s="20"/>
      <c r="DD919" s="20"/>
      <c r="DE919" s="20"/>
    </row>
    <row r="920" ht="15.75" customHeight="1">
      <c r="A920" s="86">
        <v>45478.0</v>
      </c>
      <c r="B920" s="490">
        <v>0.0513</v>
      </c>
      <c r="C920" s="490">
        <v>0.052000000000000005</v>
      </c>
      <c r="D920" s="490">
        <v>0.0554</v>
      </c>
      <c r="E920" s="20">
        <v>0.038610000000000005</v>
      </c>
      <c r="F920" s="20">
        <v>0.040549999999999996</v>
      </c>
      <c r="G920" s="20">
        <v>0.012490000000000001</v>
      </c>
      <c r="H920" s="20">
        <v>0.01902</v>
      </c>
      <c r="I920" s="20" t="s">
        <v>185</v>
      </c>
      <c r="J920" s="20"/>
      <c r="K920" s="86">
        <v>45478.0</v>
      </c>
      <c r="L920" s="89">
        <v>0.923</v>
      </c>
      <c r="M920" s="89">
        <v>160.85</v>
      </c>
      <c r="N920" s="20"/>
      <c r="O920" s="20"/>
      <c r="P920" s="20"/>
      <c r="Q920" s="20"/>
      <c r="R920" s="20"/>
      <c r="S920" s="86">
        <v>45478.0</v>
      </c>
      <c r="T920" s="20">
        <f t="shared" ref="T920:V920" si="9177">(1+B920)*1</f>
        <v>1.0513</v>
      </c>
      <c r="U920" s="20">
        <f t="shared" si="9177"/>
        <v>1.052</v>
      </c>
      <c r="V920" s="20">
        <f t="shared" si="9177"/>
        <v>1.0554</v>
      </c>
      <c r="W920" s="91">
        <f t="shared" ref="W920:X920" si="9178">(1+E920)*$L920</f>
        <v>0.95863703</v>
      </c>
      <c r="X920" s="91">
        <f t="shared" si="9178"/>
        <v>0.96042765</v>
      </c>
      <c r="Y920" s="91">
        <f t="shared" ref="Y920:Z920" si="9179">(1+G920)*$M920</f>
        <v>162.8590165</v>
      </c>
      <c r="Z920" s="91">
        <f t="shared" si="9179"/>
        <v>163.909367</v>
      </c>
      <c r="AA920" s="20"/>
      <c r="AB920" s="86">
        <v>45478.0</v>
      </c>
      <c r="AC920" s="92">
        <f t="shared" ref="AC920:AI920" si="9180">LN(T920/T919)</f>
        <v>-0.0004754885735</v>
      </c>
      <c r="AD920" s="92">
        <f t="shared" si="9180"/>
        <v>-0.000570179622</v>
      </c>
      <c r="AE920" s="92">
        <f t="shared" si="9180"/>
        <v>-0.0005683432946</v>
      </c>
      <c r="AF920" s="92">
        <f t="shared" si="9180"/>
        <v>-0.002195576283</v>
      </c>
      <c r="AG920" s="92">
        <f t="shared" si="9180"/>
        <v>-0.002214941798</v>
      </c>
      <c r="AH920" s="92">
        <f t="shared" si="9180"/>
        <v>-0.00333352876</v>
      </c>
      <c r="AI920" s="92">
        <f t="shared" si="9180"/>
        <v>-0.003371699081</v>
      </c>
      <c r="AJ920" s="20"/>
      <c r="AK920" s="20">
        <f t="shared" ref="AK920:AQ920" si="9181">AC920*AC920</f>
        <v>0.0000002260893835</v>
      </c>
      <c r="AL920" s="20">
        <f t="shared" si="9181"/>
        <v>0.0000003251048014</v>
      </c>
      <c r="AM920" s="20">
        <f t="shared" si="9181"/>
        <v>0.0000003230141006</v>
      </c>
      <c r="AN920" s="20">
        <f t="shared" si="9181"/>
        <v>0.000004820555213</v>
      </c>
      <c r="AO920" s="20">
        <f t="shared" si="9181"/>
        <v>0.000004905967171</v>
      </c>
      <c r="AP920" s="20">
        <f t="shared" si="9181"/>
        <v>0.00001111241399</v>
      </c>
      <c r="AQ920" s="20">
        <f t="shared" si="9181"/>
        <v>0.00001136835469</v>
      </c>
      <c r="AR920" s="20"/>
      <c r="AS920" s="20">
        <f t="shared" ref="AS920:AX920" si="9182">$AC920*AD920</f>
        <v>0.0000002711138951</v>
      </c>
      <c r="AT920" s="20">
        <f t="shared" si="9182"/>
        <v>0.0000002702407424</v>
      </c>
      <c r="AU920" s="20">
        <f t="shared" si="9182"/>
        <v>0.000001043971435</v>
      </c>
      <c r="AV920" s="20">
        <f t="shared" si="9182"/>
        <v>0.000001053179516</v>
      </c>
      <c r="AW920" s="20">
        <f t="shared" si="9182"/>
        <v>0.000001585054835</v>
      </c>
      <c r="AX920" s="20">
        <f t="shared" si="9182"/>
        <v>0.000001603204386</v>
      </c>
      <c r="AY920" s="20"/>
      <c r="AZ920" s="20">
        <f t="shared" ref="AZ920:BD920" si="9183">$AD920*AE920</f>
        <v>0.0000003240577649</v>
      </c>
      <c r="BA920" s="20">
        <f t="shared" si="9183"/>
        <v>0.000001251872855</v>
      </c>
      <c r="BB920" s="20">
        <f t="shared" si="9183"/>
        <v>0.000001262914677</v>
      </c>
      <c r="BC920" s="20">
        <f t="shared" si="9183"/>
        <v>0.000001900710168</v>
      </c>
      <c r="BD920" s="20">
        <f t="shared" si="9183"/>
        <v>0.000001922474108</v>
      </c>
      <c r="BE920" s="20"/>
      <c r="BF920" s="20">
        <f t="shared" ref="BF920:BI920" si="9184">$AE920*AF920</f>
        <v>0.000001247841058</v>
      </c>
      <c r="BG920" s="20">
        <f t="shared" si="9184"/>
        <v>0.000001258847319</v>
      </c>
      <c r="BH920" s="20">
        <f t="shared" si="9184"/>
        <v>0.000001894588718</v>
      </c>
      <c r="BI920" s="20">
        <f t="shared" si="9184"/>
        <v>0.000001916282564</v>
      </c>
      <c r="BJ920" s="20"/>
      <c r="BK920" s="20">
        <f t="shared" ref="BK920:BM920" si="9185">$AF920*AG920</f>
        <v>0.00000486307368</v>
      </c>
      <c r="BL920" s="20">
        <f t="shared" si="9185"/>
        <v>0.000007319016682</v>
      </c>
      <c r="BM920" s="20">
        <f t="shared" si="9185"/>
        <v>0.000007402822534</v>
      </c>
      <c r="BN920" s="20"/>
      <c r="BO920" s="20">
        <f t="shared" ref="BO920:BP920" si="9186">$AG920*AH920</f>
        <v>0.000007383572186</v>
      </c>
      <c r="BP920" s="20">
        <f t="shared" si="9186"/>
        <v>0.000007468117226</v>
      </c>
      <c r="BQ920" s="20"/>
      <c r="BR920" s="20">
        <f t="shared" si="27"/>
        <v>0.00001123965586</v>
      </c>
      <c r="BS920" s="20"/>
      <c r="BT920" s="20"/>
      <c r="BU920" s="20"/>
      <c r="BV920" s="20"/>
      <c r="BW920" s="20"/>
      <c r="BX920" s="20"/>
      <c r="BY920" s="20"/>
      <c r="BZ920" s="20"/>
      <c r="CA920" s="20"/>
      <c r="CB920" s="20"/>
      <c r="CC920" s="20"/>
      <c r="CD920" s="20"/>
      <c r="CE920" s="20"/>
      <c r="CF920" s="20"/>
      <c r="CG920" s="20"/>
      <c r="CH920" s="20"/>
      <c r="CI920" s="20"/>
      <c r="CJ920" s="20"/>
      <c r="CK920" s="20"/>
      <c r="CL920" s="20"/>
      <c r="CM920" s="20"/>
      <c r="CN920" s="20"/>
      <c r="CO920" s="20"/>
      <c r="CP920" s="20"/>
      <c r="CQ920" s="20"/>
      <c r="CR920" s="20"/>
      <c r="CS920" s="20"/>
      <c r="CT920" s="20"/>
      <c r="CU920" s="20"/>
      <c r="CV920" s="20"/>
      <c r="CW920" s="20"/>
      <c r="CX920" s="20"/>
      <c r="CY920" s="20"/>
      <c r="CZ920" s="20"/>
      <c r="DA920" s="20"/>
      <c r="DB920" s="20"/>
      <c r="DC920" s="20"/>
      <c r="DD920" s="20"/>
      <c r="DE920" s="20"/>
    </row>
    <row r="921" ht="15.75" customHeight="1">
      <c r="A921" s="86">
        <v>45481.0</v>
      </c>
      <c r="B921" s="490">
        <v>0.0508</v>
      </c>
      <c r="C921" s="490">
        <v>0.0516</v>
      </c>
      <c r="D921" s="490">
        <v>0.055</v>
      </c>
      <c r="E921" s="20">
        <v>0.03844</v>
      </c>
      <c r="F921" s="20">
        <v>0.04034</v>
      </c>
      <c r="G921" s="20">
        <v>0.012580000000000001</v>
      </c>
      <c r="H921" s="20">
        <v>0.01909</v>
      </c>
      <c r="I921" s="20" t="s">
        <v>185</v>
      </c>
      <c r="J921" s="20"/>
      <c r="K921" s="86">
        <v>45481.0</v>
      </c>
      <c r="L921" s="89">
        <v>0.9239</v>
      </c>
      <c r="M921" s="89">
        <v>160.86</v>
      </c>
      <c r="N921" s="20"/>
      <c r="O921" s="20"/>
      <c r="P921" s="20"/>
      <c r="Q921" s="20"/>
      <c r="R921" s="20"/>
      <c r="S921" s="86">
        <v>45481.0</v>
      </c>
      <c r="T921" s="20">
        <f t="shared" ref="T921:V921" si="9187">(1+B921)*1</f>
        <v>1.0508</v>
      </c>
      <c r="U921" s="20">
        <f t="shared" si="9187"/>
        <v>1.0516</v>
      </c>
      <c r="V921" s="20">
        <f t="shared" si="9187"/>
        <v>1.055</v>
      </c>
      <c r="W921" s="91">
        <f t="shared" ref="W921:X921" si="9188">(1+E921)*$L921</f>
        <v>0.959414716</v>
      </c>
      <c r="X921" s="91">
        <f t="shared" si="9188"/>
        <v>0.961170126</v>
      </c>
      <c r="Y921" s="91">
        <f t="shared" ref="Y921:Z921" si="9189">(1+G921)*$M921</f>
        <v>162.8836188</v>
      </c>
      <c r="Z921" s="91">
        <f t="shared" si="9189"/>
        <v>163.9308174</v>
      </c>
      <c r="AA921" s="20"/>
      <c r="AB921" s="86">
        <v>45481.0</v>
      </c>
      <c r="AC921" s="92">
        <f t="shared" ref="AC921:AI921" si="9190">LN(T921/T920)</f>
        <v>-0.0004757147704</v>
      </c>
      <c r="AD921" s="92">
        <f t="shared" si="9190"/>
        <v>-0.0003803004419</v>
      </c>
      <c r="AE921" s="92">
        <f t="shared" si="9190"/>
        <v>-0.0003790750614</v>
      </c>
      <c r="AF921" s="92">
        <f t="shared" si="9190"/>
        <v>0.0008109124733</v>
      </c>
      <c r="AG921" s="92">
        <f t="shared" si="9190"/>
        <v>0.0007727694591</v>
      </c>
      <c r="AH921" s="92">
        <f t="shared" si="9190"/>
        <v>0.0001510536072</v>
      </c>
      <c r="AI921" s="92">
        <f t="shared" si="9190"/>
        <v>0.0001308588822</v>
      </c>
      <c r="AJ921" s="20"/>
      <c r="AK921" s="20">
        <f t="shared" ref="AK921:AQ921" si="9191">AC921*AC921</f>
        <v>0.0000002263045428</v>
      </c>
      <c r="AL921" s="20">
        <f t="shared" si="9191"/>
        <v>0.0000001446284261</v>
      </c>
      <c r="AM921" s="20">
        <f t="shared" si="9191"/>
        <v>0.0000001436979022</v>
      </c>
      <c r="AN921" s="20">
        <f t="shared" si="9191"/>
        <v>0.0000006575790393</v>
      </c>
      <c r="AO921" s="20">
        <f t="shared" si="9191"/>
        <v>0.0000005971726369</v>
      </c>
      <c r="AP921" s="20">
        <f t="shared" si="9191"/>
        <v>0.00000002281719226</v>
      </c>
      <c r="AQ921" s="20">
        <f t="shared" si="9191"/>
        <v>0.00000001712404704</v>
      </c>
      <c r="AR921" s="20"/>
      <c r="AS921" s="20">
        <f t="shared" ref="AS921:AX921" si="9192">$AC921*AD921</f>
        <v>0.0000001809145374</v>
      </c>
      <c r="AT921" s="20">
        <f t="shared" si="9192"/>
        <v>0.0000001803316058</v>
      </c>
      <c r="AU921" s="20">
        <f t="shared" si="9192"/>
        <v>-0.000000385763041</v>
      </c>
      <c r="AV921" s="20">
        <f t="shared" si="9192"/>
        <v>-0.0000003676178458</v>
      </c>
      <c r="AW921" s="20">
        <f t="shared" si="9192"/>
        <v>-0.00000007185843209</v>
      </c>
      <c r="AX921" s="20">
        <f t="shared" si="9192"/>
        <v>-0.00000006225150309</v>
      </c>
      <c r="AY921" s="20"/>
      <c r="AZ921" s="20">
        <f t="shared" ref="AZ921:BD921" si="9193">$AD921*AE921</f>
        <v>0.0000001441624134</v>
      </c>
      <c r="BA921" s="20">
        <f t="shared" si="9193"/>
        <v>-0.000000308390372</v>
      </c>
      <c r="BB921" s="20">
        <f t="shared" si="9193"/>
        <v>-0.0000002938845668</v>
      </c>
      <c r="BC921" s="20">
        <f t="shared" si="9193"/>
        <v>-0.00000005744575359</v>
      </c>
      <c r="BD921" s="20">
        <f t="shared" si="9193"/>
        <v>-0.00000004976569072</v>
      </c>
      <c r="BE921" s="20"/>
      <c r="BF921" s="20">
        <f t="shared" ref="BF921:BI921" si="9194">$AE921*AF921</f>
        <v>-0.0000003073966956</v>
      </c>
      <c r="BG921" s="20">
        <f t="shared" si="9194"/>
        <v>-0.0000002929376301</v>
      </c>
      <c r="BH921" s="20">
        <f t="shared" si="9194"/>
        <v>-0.00000005726065544</v>
      </c>
      <c r="BI921" s="20">
        <f t="shared" si="9194"/>
        <v>-0.00000004960533879</v>
      </c>
      <c r="BJ921" s="20"/>
      <c r="BK921" s="20">
        <f t="shared" ref="BK921:BM921" si="9195">$AF921*AG921</f>
        <v>0.0000006266483933</v>
      </c>
      <c r="BL921" s="20">
        <f t="shared" si="9195"/>
        <v>0.0000001224912542</v>
      </c>
      <c r="BM921" s="20">
        <f t="shared" si="9195"/>
        <v>0.0000001061150998</v>
      </c>
      <c r="BN921" s="20"/>
      <c r="BO921" s="20">
        <f t="shared" ref="BO921:BP921" si="9196">$AG921*AH921</f>
        <v>0.0000001167296144</v>
      </c>
      <c r="BP921" s="20">
        <f t="shared" si="9196"/>
        <v>0.0000001011237476</v>
      </c>
      <c r="BQ921" s="20"/>
      <c r="BR921" s="20">
        <f t="shared" si="27"/>
        <v>0.00000001976670619</v>
      </c>
      <c r="BS921" s="20"/>
      <c r="BT921" s="20"/>
      <c r="BU921" s="20"/>
      <c r="BV921" s="20"/>
      <c r="BW921" s="20"/>
      <c r="BX921" s="20"/>
      <c r="BY921" s="20"/>
      <c r="BZ921" s="20"/>
      <c r="CA921" s="20"/>
      <c r="CB921" s="20"/>
      <c r="CC921" s="20"/>
      <c r="CD921" s="20"/>
      <c r="CE921" s="20"/>
      <c r="CF921" s="20"/>
      <c r="CG921" s="20"/>
      <c r="CH921" s="20"/>
      <c r="CI921" s="20"/>
      <c r="CJ921" s="20"/>
      <c r="CK921" s="20"/>
      <c r="CL921" s="20"/>
      <c r="CM921" s="20"/>
      <c r="CN921" s="20"/>
      <c r="CO921" s="20"/>
      <c r="CP921" s="20"/>
      <c r="CQ921" s="20"/>
      <c r="CR921" s="20"/>
      <c r="CS921" s="20"/>
      <c r="CT921" s="20"/>
      <c r="CU921" s="20"/>
      <c r="CV921" s="20"/>
      <c r="CW921" s="20"/>
      <c r="CX921" s="20"/>
      <c r="CY921" s="20"/>
      <c r="CZ921" s="20"/>
      <c r="DA921" s="20"/>
      <c r="DB921" s="20"/>
      <c r="DC921" s="20"/>
      <c r="DD921" s="20"/>
      <c r="DE921" s="20"/>
    </row>
    <row r="922" ht="15.75" customHeight="1">
      <c r="A922" s="86">
        <v>45482.0</v>
      </c>
      <c r="B922" s="490">
        <v>0.0507</v>
      </c>
      <c r="C922" s="490">
        <v>0.051399999999999994</v>
      </c>
      <c r="D922" s="490">
        <v>0.054900000000000004</v>
      </c>
      <c r="E922" s="20">
        <v>0.03842</v>
      </c>
      <c r="F922" s="20">
        <v>0.04029</v>
      </c>
      <c r="G922" s="20">
        <v>0.01253</v>
      </c>
      <c r="H922" s="20">
        <v>0.01902</v>
      </c>
      <c r="I922" s="20" t="s">
        <v>185</v>
      </c>
      <c r="J922" s="20"/>
      <c r="K922" s="86">
        <v>45482.0</v>
      </c>
      <c r="L922" s="89">
        <v>0.9249</v>
      </c>
      <c r="M922" s="89">
        <v>161.38</v>
      </c>
      <c r="N922" s="20"/>
      <c r="O922" s="20"/>
      <c r="P922" s="20"/>
      <c r="Q922" s="20"/>
      <c r="R922" s="20"/>
      <c r="S922" s="86">
        <v>45482.0</v>
      </c>
      <c r="T922" s="20">
        <f t="shared" ref="T922:V922" si="9197">(1+B922)*1</f>
        <v>1.0507</v>
      </c>
      <c r="U922" s="20">
        <f t="shared" si="9197"/>
        <v>1.0514</v>
      </c>
      <c r="V922" s="20">
        <f t="shared" si="9197"/>
        <v>1.0549</v>
      </c>
      <c r="W922" s="91">
        <f t="shared" ref="W922:X922" si="9198">(1+E922)*$L922</f>
        <v>0.960434658</v>
      </c>
      <c r="X922" s="91">
        <f t="shared" si="9198"/>
        <v>0.962164221</v>
      </c>
      <c r="Y922" s="91">
        <f t="shared" ref="Y922:Z922" si="9199">(1+G922)*$M922</f>
        <v>163.4020914</v>
      </c>
      <c r="Z922" s="91">
        <f t="shared" si="9199"/>
        <v>164.4494476</v>
      </c>
      <c r="AA922" s="20"/>
      <c r="AB922" s="86">
        <v>45482.0</v>
      </c>
      <c r="AC922" s="92">
        <f t="shared" ref="AC922:AI922" si="9200">LN(T922/T921)</f>
        <v>-0.00009517011666</v>
      </c>
      <c r="AD922" s="92">
        <f t="shared" si="9200"/>
        <v>-0.0001902044704</v>
      </c>
      <c r="AE922" s="92">
        <f t="shared" si="9200"/>
        <v>-0.0000947912224</v>
      </c>
      <c r="AF922" s="92">
        <f t="shared" si="9200"/>
        <v>0.001062523039</v>
      </c>
      <c r="AG922" s="92">
        <f t="shared" si="9200"/>
        <v>0.001033720518</v>
      </c>
      <c r="AH922" s="92">
        <f t="shared" si="9200"/>
        <v>0.003178030911</v>
      </c>
      <c r="AI922" s="92">
        <f t="shared" si="9200"/>
        <v>0.003158719853</v>
      </c>
      <c r="AJ922" s="20"/>
      <c r="AK922" s="20">
        <f t="shared" ref="AK922:AQ922" si="9201">AC922*AC922</f>
        <v>0.000000009057351104</v>
      </c>
      <c r="AL922" s="20">
        <f t="shared" si="9201"/>
        <v>0.00000003617774055</v>
      </c>
      <c r="AM922" s="20">
        <f t="shared" si="9201"/>
        <v>0.000000008985375845</v>
      </c>
      <c r="AN922" s="20">
        <f t="shared" si="9201"/>
        <v>0.000001128955209</v>
      </c>
      <c r="AO922" s="20">
        <f t="shared" si="9201"/>
        <v>0.000001068578109</v>
      </c>
      <c r="AP922" s="20">
        <f t="shared" si="9201"/>
        <v>0.00001009988047</v>
      </c>
      <c r="AQ922" s="20">
        <f t="shared" si="9201"/>
        <v>0.000009977511111</v>
      </c>
      <c r="AR922" s="20"/>
      <c r="AS922" s="20">
        <f t="shared" ref="AS922:AX922" si="9202">$AC922*AD922</f>
        <v>0.00000001810178163</v>
      </c>
      <c r="AT922" s="20">
        <f t="shared" si="9202"/>
        <v>0.000000009021291694</v>
      </c>
      <c r="AU922" s="20">
        <f t="shared" si="9202"/>
        <v>-0.0000001011204416</v>
      </c>
      <c r="AV922" s="20">
        <f t="shared" si="9202"/>
        <v>-0.00000009837930227</v>
      </c>
      <c r="AW922" s="20">
        <f t="shared" si="9202"/>
        <v>-0.0000003024535725</v>
      </c>
      <c r="AX922" s="20">
        <f t="shared" si="9202"/>
        <v>-0.0000003006157369</v>
      </c>
      <c r="AY922" s="20"/>
      <c r="AZ922" s="20">
        <f t="shared" ref="AZ922:BD922" si="9203">$AD922*AE922</f>
        <v>0.00000001802971425</v>
      </c>
      <c r="BA922" s="20">
        <f t="shared" si="9203"/>
        <v>-0.000000202096632</v>
      </c>
      <c r="BB922" s="20">
        <f t="shared" si="9203"/>
        <v>-0.0000001966182636</v>
      </c>
      <c r="BC922" s="20">
        <f t="shared" si="9203"/>
        <v>-0.0000006044756862</v>
      </c>
      <c r="BD922" s="20">
        <f t="shared" si="9203"/>
        <v>-0.0000006008026367</v>
      </c>
      <c r="BE922" s="20"/>
      <c r="BF922" s="20">
        <f t="shared" ref="BF922:BI922" si="9204">$AE922*AF922</f>
        <v>-0.0000001007178577</v>
      </c>
      <c r="BG922" s="20">
        <f t="shared" si="9204"/>
        <v>-0.0000000979876315</v>
      </c>
      <c r="BH922" s="20">
        <f t="shared" si="9204"/>
        <v>-0.0000003012494349</v>
      </c>
      <c r="BI922" s="20">
        <f t="shared" si="9204"/>
        <v>-0.0000002994189161</v>
      </c>
      <c r="BJ922" s="20"/>
      <c r="BK922" s="20">
        <f t="shared" ref="BK922:BM922" si="9205">$AF922*AG922</f>
        <v>0.000001098351866</v>
      </c>
      <c r="BL922" s="20">
        <f t="shared" si="9205"/>
        <v>0.000003376731062</v>
      </c>
      <c r="BM922" s="20">
        <f t="shared" si="9205"/>
        <v>0.000003356212619</v>
      </c>
      <c r="BN922" s="20"/>
      <c r="BO922" s="20">
        <f t="shared" ref="BO922:BP922" si="9206">$AG922*AH922</f>
        <v>0.000003285195759</v>
      </c>
      <c r="BP922" s="20">
        <f t="shared" si="9206"/>
        <v>0.000003265233522</v>
      </c>
      <c r="BQ922" s="20"/>
      <c r="BR922" s="20">
        <f t="shared" si="27"/>
        <v>0.00001003850933</v>
      </c>
      <c r="BS922" s="20"/>
      <c r="BT922" s="20"/>
      <c r="BU922" s="20"/>
      <c r="BV922" s="20"/>
      <c r="BW922" s="20"/>
      <c r="BX922" s="20"/>
      <c r="BY922" s="20"/>
      <c r="BZ922" s="20"/>
      <c r="CA922" s="20"/>
      <c r="CB922" s="20"/>
      <c r="CC922" s="20"/>
      <c r="CD922" s="20"/>
      <c r="CE922" s="20"/>
      <c r="CF922" s="20"/>
      <c r="CG922" s="20"/>
      <c r="CH922" s="20"/>
      <c r="CI922" s="20"/>
      <c r="CJ922" s="20"/>
      <c r="CK922" s="20"/>
      <c r="CL922" s="20"/>
      <c r="CM922" s="20"/>
      <c r="CN922" s="20"/>
      <c r="CO922" s="20"/>
      <c r="CP922" s="20"/>
      <c r="CQ922" s="20"/>
      <c r="CR922" s="20"/>
      <c r="CS922" s="20"/>
      <c r="CT922" s="20"/>
      <c r="CU922" s="20"/>
      <c r="CV922" s="20"/>
      <c r="CW922" s="20"/>
      <c r="CX922" s="20"/>
      <c r="CY922" s="20"/>
      <c r="CZ922" s="20"/>
      <c r="DA922" s="20"/>
      <c r="DB922" s="20"/>
      <c r="DC922" s="20"/>
      <c r="DD922" s="20"/>
      <c r="DE922" s="20"/>
    </row>
    <row r="923" ht="15.75" customHeight="1">
      <c r="A923" s="86">
        <v>45483.0</v>
      </c>
      <c r="B923" s="490">
        <v>0.0507</v>
      </c>
      <c r="C923" s="490">
        <v>0.0513</v>
      </c>
      <c r="D923" s="490">
        <v>0.054900000000000004</v>
      </c>
      <c r="E923" s="20">
        <v>0.03828</v>
      </c>
      <c r="F923" s="20">
        <v>0.04016</v>
      </c>
      <c r="G923" s="20">
        <v>0.012350000000000002</v>
      </c>
      <c r="H923" s="20">
        <v>0.019039999999999998</v>
      </c>
      <c r="I923" s="20" t="s">
        <v>185</v>
      </c>
      <c r="J923" s="20"/>
      <c r="K923" s="86">
        <v>45483.0</v>
      </c>
      <c r="L923" s="89">
        <v>0.9234</v>
      </c>
      <c r="M923" s="89">
        <v>161.73</v>
      </c>
      <c r="N923" s="20"/>
      <c r="O923" s="20"/>
      <c r="P923" s="20"/>
      <c r="Q923" s="20"/>
      <c r="R923" s="20"/>
      <c r="S923" s="86">
        <v>45483.0</v>
      </c>
      <c r="T923" s="20">
        <f t="shared" ref="T923:V923" si="9207">(1+B923)*1</f>
        <v>1.0507</v>
      </c>
      <c r="U923" s="20">
        <f t="shared" si="9207"/>
        <v>1.0513</v>
      </c>
      <c r="V923" s="20">
        <f t="shared" si="9207"/>
        <v>1.0549</v>
      </c>
      <c r="W923" s="91">
        <f t="shared" ref="W923:X923" si="9208">(1+E923)*$L923</f>
        <v>0.958747752</v>
      </c>
      <c r="X923" s="91">
        <f t="shared" si="9208"/>
        <v>0.960483744</v>
      </c>
      <c r="Y923" s="91">
        <f t="shared" ref="Y923:Z923" si="9209">(1+G923)*$M923</f>
        <v>163.7273655</v>
      </c>
      <c r="Z923" s="91">
        <f t="shared" si="9209"/>
        <v>164.8093392</v>
      </c>
      <c r="AA923" s="20"/>
      <c r="AB923" s="86">
        <v>45483.0</v>
      </c>
      <c r="AC923" s="92">
        <f t="shared" ref="AC923:AI923" si="9210">LN(T923/T922)</f>
        <v>0</v>
      </c>
      <c r="AD923" s="92">
        <f t="shared" si="9210"/>
        <v>-0.00009511580356</v>
      </c>
      <c r="AE923" s="92">
        <f t="shared" si="9210"/>
        <v>0</v>
      </c>
      <c r="AF923" s="92">
        <f t="shared" si="9210"/>
        <v>-0.001757942784</v>
      </c>
      <c r="AG923" s="92">
        <f t="shared" si="9210"/>
        <v>-0.00174808645</v>
      </c>
      <c r="AH923" s="92">
        <f t="shared" si="9210"/>
        <v>0.001988657397</v>
      </c>
      <c r="AI923" s="92">
        <f t="shared" si="9210"/>
        <v>0.002186072219</v>
      </c>
      <c r="AJ923" s="20"/>
      <c r="AK923" s="20">
        <f t="shared" ref="AK923:AQ923" si="9211">AC923*AC923</f>
        <v>0</v>
      </c>
      <c r="AL923" s="20">
        <f t="shared" si="9211"/>
        <v>0.000000009047016087</v>
      </c>
      <c r="AM923" s="20">
        <f t="shared" si="9211"/>
        <v>0</v>
      </c>
      <c r="AN923" s="20">
        <f t="shared" si="9211"/>
        <v>0.000003090362832</v>
      </c>
      <c r="AO923" s="20">
        <f t="shared" si="9211"/>
        <v>0.000003055806237</v>
      </c>
      <c r="AP923" s="20">
        <f t="shared" si="9211"/>
        <v>0.000003954758245</v>
      </c>
      <c r="AQ923" s="20">
        <f t="shared" si="9211"/>
        <v>0.000004778911746</v>
      </c>
      <c r="AR923" s="20"/>
      <c r="AS923" s="20">
        <f t="shared" ref="AS923:AX923" si="9212">$AC923*AD923</f>
        <v>0</v>
      </c>
      <c r="AT923" s="20">
        <f t="shared" si="9212"/>
        <v>0</v>
      </c>
      <c r="AU923" s="20">
        <f t="shared" si="9212"/>
        <v>0</v>
      </c>
      <c r="AV923" s="20">
        <f t="shared" si="9212"/>
        <v>0</v>
      </c>
      <c r="AW923" s="20">
        <f t="shared" si="9212"/>
        <v>0</v>
      </c>
      <c r="AX923" s="20">
        <f t="shared" si="9212"/>
        <v>0</v>
      </c>
      <c r="AY923" s="20"/>
      <c r="AZ923" s="20">
        <f t="shared" ref="AZ923:BD923" si="9213">$AD923*AE923</f>
        <v>0</v>
      </c>
      <c r="BA923" s="20">
        <f t="shared" si="9213"/>
        <v>0.0000001672081405</v>
      </c>
      <c r="BB923" s="20">
        <f t="shared" si="9213"/>
        <v>0.0000001662706474</v>
      </c>
      <c r="BC923" s="20">
        <f t="shared" si="9213"/>
        <v>-0.0000001891527464</v>
      </c>
      <c r="BD923" s="20">
        <f t="shared" si="9213"/>
        <v>-0.0000002079300157</v>
      </c>
      <c r="BE923" s="20"/>
      <c r="BF923" s="20">
        <f t="shared" ref="BF923:BI923" si="9214">$AE923*AF923</f>
        <v>0</v>
      </c>
      <c r="BG923" s="20">
        <f t="shared" si="9214"/>
        <v>0</v>
      </c>
      <c r="BH923" s="20">
        <f t="shared" si="9214"/>
        <v>0</v>
      </c>
      <c r="BI923" s="20">
        <f t="shared" si="9214"/>
        <v>0</v>
      </c>
      <c r="BJ923" s="20"/>
      <c r="BK923" s="20">
        <f t="shared" ref="BK923:BM923" si="9215">$AF923*AG923</f>
        <v>0.000003073035961</v>
      </c>
      <c r="BL923" s="20">
        <f t="shared" si="9215"/>
        <v>-0.000003495945922</v>
      </c>
      <c r="BM923" s="20">
        <f t="shared" si="9215"/>
        <v>-0.000003842989883</v>
      </c>
      <c r="BN923" s="20"/>
      <c r="BO923" s="20">
        <f t="shared" ref="BO923:BP923" si="9216">$AG923*AH923</f>
        <v>-0.00000347634505</v>
      </c>
      <c r="BP923" s="20">
        <f t="shared" si="9216"/>
        <v>-0.000003821443225</v>
      </c>
      <c r="BQ923" s="20"/>
      <c r="BR923" s="20">
        <f t="shared" si="27"/>
        <v>0.00000434734869</v>
      </c>
      <c r="BS923" s="20"/>
      <c r="BT923" s="20"/>
      <c r="BU923" s="20"/>
      <c r="BV923" s="20"/>
      <c r="BW923" s="20"/>
      <c r="BX923" s="20"/>
      <c r="BY923" s="20"/>
      <c r="BZ923" s="20"/>
      <c r="CA923" s="20"/>
      <c r="CB923" s="20"/>
      <c r="CC923" s="20"/>
      <c r="CD923" s="20"/>
      <c r="CE923" s="20"/>
      <c r="CF923" s="20"/>
      <c r="CG923" s="20"/>
      <c r="CH923" s="20"/>
      <c r="CI923" s="20"/>
      <c r="CJ923" s="20"/>
      <c r="CK923" s="20"/>
      <c r="CL923" s="20"/>
      <c r="CM923" s="20"/>
      <c r="CN923" s="20"/>
      <c r="CO923" s="20"/>
      <c r="CP923" s="20"/>
      <c r="CQ923" s="20"/>
      <c r="CR923" s="20"/>
      <c r="CS923" s="20"/>
      <c r="CT923" s="20"/>
      <c r="CU923" s="20"/>
      <c r="CV923" s="20"/>
      <c r="CW923" s="20"/>
      <c r="CX923" s="20"/>
      <c r="CY923" s="20"/>
      <c r="CZ923" s="20"/>
      <c r="DA923" s="20"/>
      <c r="DB923" s="20"/>
      <c r="DC923" s="20"/>
      <c r="DD923" s="20"/>
      <c r="DE923" s="20"/>
    </row>
    <row r="924" ht="15.75" customHeight="1">
      <c r="A924" s="86">
        <v>45484.0</v>
      </c>
      <c r="B924" s="490">
        <v>0.050499999999999996</v>
      </c>
      <c r="C924" s="490">
        <v>0.051100000000000007</v>
      </c>
      <c r="D924" s="490">
        <v>0.0547</v>
      </c>
      <c r="E924" s="20">
        <v>0.03835</v>
      </c>
      <c r="F924" s="20">
        <v>0.040220000000000006</v>
      </c>
      <c r="G924" s="20">
        <v>0.01232</v>
      </c>
      <c r="H924" s="20">
        <v>0.019</v>
      </c>
      <c r="I924" s="20" t="s">
        <v>185</v>
      </c>
      <c r="J924" s="20"/>
      <c r="K924" s="86">
        <v>45484.0</v>
      </c>
      <c r="L924" s="89">
        <v>0.9202</v>
      </c>
      <c r="M924" s="89">
        <v>158.92</v>
      </c>
      <c r="N924" s="20"/>
      <c r="O924" s="20"/>
      <c r="P924" s="20"/>
      <c r="Q924" s="20"/>
      <c r="R924" s="20"/>
      <c r="S924" s="86">
        <v>45484.0</v>
      </c>
      <c r="T924" s="20">
        <f t="shared" ref="T924:V924" si="9217">(1+B924)*1</f>
        <v>1.0505</v>
      </c>
      <c r="U924" s="20">
        <f t="shared" si="9217"/>
        <v>1.0511</v>
      </c>
      <c r="V924" s="20">
        <f t="shared" si="9217"/>
        <v>1.0547</v>
      </c>
      <c r="W924" s="91">
        <f t="shared" ref="W924:X924" si="9218">(1+E924)*$L924</f>
        <v>0.95548967</v>
      </c>
      <c r="X924" s="91">
        <f t="shared" si="9218"/>
        <v>0.957210444</v>
      </c>
      <c r="Y924" s="91">
        <f t="shared" ref="Y924:Z924" si="9219">(1+G924)*$M924</f>
        <v>160.8778944</v>
      </c>
      <c r="Z924" s="91">
        <f t="shared" si="9219"/>
        <v>161.93948</v>
      </c>
      <c r="AA924" s="20"/>
      <c r="AB924" s="86">
        <v>45484.0</v>
      </c>
      <c r="AC924" s="92">
        <f t="shared" ref="AC924:AI924" si="9220">LN(T924/T923)</f>
        <v>-0.0001903674097</v>
      </c>
      <c r="AD924" s="92">
        <f t="shared" si="9220"/>
        <v>-0.0001902587525</v>
      </c>
      <c r="AE924" s="92">
        <f t="shared" si="9220"/>
        <v>-0.0001896094052</v>
      </c>
      <c r="AF924" s="92">
        <f t="shared" si="9220"/>
        <v>-0.003404055431</v>
      </c>
      <c r="AG924" s="92">
        <f t="shared" si="9220"/>
        <v>-0.003413790582</v>
      </c>
      <c r="AH924" s="92">
        <f t="shared" si="9220"/>
        <v>-0.01755698164</v>
      </c>
      <c r="AI924" s="92">
        <f t="shared" si="9220"/>
        <v>-0.01756660059</v>
      </c>
      <c r="AJ924" s="20"/>
      <c r="AK924" s="20">
        <f t="shared" ref="AK924:AQ924" si="9221">AC924*AC924</f>
        <v>0.00000003623975067</v>
      </c>
      <c r="AL924" s="20">
        <f t="shared" si="9221"/>
        <v>0.00000003619839289</v>
      </c>
      <c r="AM924" s="20">
        <f t="shared" si="9221"/>
        <v>0.00000003595172654</v>
      </c>
      <c r="AN924" s="20">
        <f t="shared" si="9221"/>
        <v>0.00001158759338</v>
      </c>
      <c r="AO924" s="20">
        <f t="shared" si="9221"/>
        <v>0.00001165396614</v>
      </c>
      <c r="AP924" s="20">
        <f t="shared" si="9221"/>
        <v>0.0003082476045</v>
      </c>
      <c r="AQ924" s="20">
        <f t="shared" si="9221"/>
        <v>0.0003085854561</v>
      </c>
      <c r="AR924" s="20"/>
      <c r="AS924" s="20">
        <f t="shared" ref="AS924:AX924" si="9222">$AC924*AD924</f>
        <v>0.00000003621906588</v>
      </c>
      <c r="AT924" s="20">
        <f t="shared" si="9222"/>
        <v>0.00000003609545132</v>
      </c>
      <c r="AU924" s="20">
        <f t="shared" si="9222"/>
        <v>0.0000006480212148</v>
      </c>
      <c r="AV924" s="20">
        <f t="shared" si="9222"/>
        <v>0.0000006498744702</v>
      </c>
      <c r="AW924" s="20">
        <f t="shared" si="9222"/>
        <v>0.000003342277117</v>
      </c>
      <c r="AX924" s="20">
        <f t="shared" si="9222"/>
        <v>0.00000334410825</v>
      </c>
      <c r="AY924" s="20"/>
      <c r="AZ924" s="20">
        <f t="shared" ref="AZ924:BD924" si="9223">$AD924*AE924</f>
        <v>0.00000003607484889</v>
      </c>
      <c r="BA924" s="20">
        <f t="shared" si="9223"/>
        <v>0.0000006476513396</v>
      </c>
      <c r="BB924" s="20">
        <f t="shared" si="9223"/>
        <v>0.0000006495035373</v>
      </c>
      <c r="BC924" s="20">
        <f t="shared" si="9223"/>
        <v>0.000003340369425</v>
      </c>
      <c r="BD924" s="20">
        <f t="shared" si="9223"/>
        <v>0.000003342199513</v>
      </c>
      <c r="BE924" s="20"/>
      <c r="BF924" s="20">
        <f t="shared" ref="BF924:BI924" si="9224">$AE924*AF924</f>
        <v>0.0000006454409255</v>
      </c>
      <c r="BG924" s="20">
        <f t="shared" si="9224"/>
        <v>0.0000006472868017</v>
      </c>
      <c r="BH924" s="20">
        <f t="shared" si="9224"/>
        <v>0.000003328968847</v>
      </c>
      <c r="BI924" s="20">
        <f t="shared" si="9224"/>
        <v>0.000003330792688</v>
      </c>
      <c r="BJ924" s="20"/>
      <c r="BK924" s="20">
        <f t="shared" ref="BK924:BM924" si="9225">$AF924*AG924</f>
        <v>0.00001162073237</v>
      </c>
      <c r="BL924" s="20">
        <f t="shared" si="9225"/>
        <v>0.00005976493871</v>
      </c>
      <c r="BM924" s="20">
        <f t="shared" si="9225"/>
        <v>0.00005979768212</v>
      </c>
      <c r="BN924" s="20"/>
      <c r="BO924" s="20">
        <f t="shared" ref="BO924:BP924" si="9226">$AG924*AH924</f>
        <v>0.00005993585858</v>
      </c>
      <c r="BP924" s="20">
        <f t="shared" si="9226"/>
        <v>0.00005996869563</v>
      </c>
      <c r="BQ924" s="20"/>
      <c r="BR924" s="20">
        <f t="shared" si="27"/>
        <v>0.000308416484</v>
      </c>
      <c r="BS924" s="20"/>
      <c r="BT924" s="20"/>
      <c r="BU924" s="20"/>
      <c r="BV924" s="20"/>
      <c r="BW924" s="20"/>
      <c r="BX924" s="20"/>
      <c r="BY924" s="20"/>
      <c r="BZ924" s="20"/>
      <c r="CA924" s="20"/>
      <c r="CB924" s="20"/>
      <c r="CC924" s="20"/>
      <c r="CD924" s="20"/>
      <c r="CE924" s="20"/>
      <c r="CF924" s="20"/>
      <c r="CG924" s="20"/>
      <c r="CH924" s="20"/>
      <c r="CI924" s="20"/>
      <c r="CJ924" s="20"/>
      <c r="CK924" s="20"/>
      <c r="CL924" s="20"/>
      <c r="CM924" s="20"/>
      <c r="CN924" s="20"/>
      <c r="CO924" s="20"/>
      <c r="CP924" s="20"/>
      <c r="CQ924" s="20"/>
      <c r="CR924" s="20"/>
      <c r="CS924" s="20"/>
      <c r="CT924" s="20"/>
      <c r="CU924" s="20"/>
      <c r="CV924" s="20"/>
      <c r="CW924" s="20"/>
      <c r="CX924" s="20"/>
      <c r="CY924" s="20"/>
      <c r="CZ924" s="20"/>
      <c r="DA924" s="20"/>
      <c r="DB924" s="20"/>
      <c r="DC924" s="20"/>
      <c r="DD924" s="20"/>
      <c r="DE924" s="20"/>
    </row>
    <row r="925" ht="15.75" customHeight="1">
      <c r="A925" s="86">
        <v>45485.0</v>
      </c>
      <c r="B925" s="490">
        <v>0.049699999999999994</v>
      </c>
      <c r="C925" s="490">
        <v>0.0504</v>
      </c>
      <c r="D925" s="490">
        <v>0.0542</v>
      </c>
      <c r="E925" s="20">
        <v>0.03801</v>
      </c>
      <c r="F925" s="20">
        <v>0.040010000000000004</v>
      </c>
      <c r="G925" s="20">
        <v>0.012159999999999999</v>
      </c>
      <c r="H925" s="20">
        <v>0.01867</v>
      </c>
      <c r="I925" s="20" t="s">
        <v>185</v>
      </c>
      <c r="J925" s="20"/>
      <c r="K925" s="86">
        <v>45485.0</v>
      </c>
      <c r="L925" s="89">
        <v>0.9172</v>
      </c>
      <c r="M925" s="89">
        <v>158.01</v>
      </c>
      <c r="N925" s="20"/>
      <c r="O925" s="20"/>
      <c r="P925" s="20"/>
      <c r="Q925" s="20"/>
      <c r="R925" s="20"/>
      <c r="S925" s="86">
        <v>45485.0</v>
      </c>
      <c r="T925" s="20">
        <f t="shared" ref="T925:V925" si="9227">(1+B925)*1</f>
        <v>1.0497</v>
      </c>
      <c r="U925" s="20">
        <f t="shared" si="9227"/>
        <v>1.0504</v>
      </c>
      <c r="V925" s="20">
        <f t="shared" si="9227"/>
        <v>1.0542</v>
      </c>
      <c r="W925" s="91">
        <f t="shared" ref="W925:X925" si="9228">(1+E925)*$L925</f>
        <v>0.952062772</v>
      </c>
      <c r="X925" s="91">
        <f t="shared" si="9228"/>
        <v>0.953897172</v>
      </c>
      <c r="Y925" s="91">
        <f t="shared" ref="Y925:Z925" si="9229">(1+G925)*$M925</f>
        <v>159.9314016</v>
      </c>
      <c r="Z925" s="91">
        <f t="shared" si="9229"/>
        <v>160.9600467</v>
      </c>
      <c r="AA925" s="20"/>
      <c r="AB925" s="86">
        <v>45485.0</v>
      </c>
      <c r="AC925" s="92">
        <f t="shared" ref="AC925:AI925" si="9230">LN(T925/T924)</f>
        <v>-0.0007618322433</v>
      </c>
      <c r="AD925" s="92">
        <f t="shared" si="9230"/>
        <v>-0.0006661908407</v>
      </c>
      <c r="AE925" s="92">
        <f t="shared" si="9230"/>
        <v>-0.0004741808615</v>
      </c>
      <c r="AF925" s="92">
        <f t="shared" si="9230"/>
        <v>-0.003592982936</v>
      </c>
      <c r="AG925" s="92">
        <f t="shared" si="9230"/>
        <v>-0.00346738749</v>
      </c>
      <c r="AH925" s="92">
        <f t="shared" si="9230"/>
        <v>-0.005900674064</v>
      </c>
      <c r="AI925" s="92">
        <f t="shared" si="9230"/>
        <v>-0.006066508141</v>
      </c>
      <c r="AJ925" s="20"/>
      <c r="AK925" s="20">
        <f t="shared" ref="AK925:AQ925" si="9231">AC925*AC925</f>
        <v>0.0000005803883669</v>
      </c>
      <c r="AL925" s="20">
        <f t="shared" si="9231"/>
        <v>0.0000004438102363</v>
      </c>
      <c r="AM925" s="20">
        <f t="shared" si="9231"/>
        <v>0.0000002248474894</v>
      </c>
      <c r="AN925" s="20">
        <f t="shared" si="9231"/>
        <v>0.00001290952638</v>
      </c>
      <c r="AO925" s="20">
        <f t="shared" si="9231"/>
        <v>0.000012022776</v>
      </c>
      <c r="AP925" s="20">
        <f t="shared" si="9231"/>
        <v>0.00003481795441</v>
      </c>
      <c r="AQ925" s="20">
        <f t="shared" si="9231"/>
        <v>0.00003680252103</v>
      </c>
      <c r="AR925" s="20"/>
      <c r="AS925" s="20">
        <f t="shared" ref="AS925:AX925" si="9232">$AC925*AD925</f>
        <v>0.0000005075256627</v>
      </c>
      <c r="AT925" s="20">
        <f t="shared" si="9232"/>
        <v>0.0000003612462694</v>
      </c>
      <c r="AU925" s="20">
        <f t="shared" si="9232"/>
        <v>0.00000273725025</v>
      </c>
      <c r="AV925" s="20">
        <f t="shared" si="9232"/>
        <v>0.00000264156759</v>
      </c>
      <c r="AW925" s="20">
        <f t="shared" si="9232"/>
        <v>0.000004495323759</v>
      </c>
      <c r="AX925" s="20">
        <f t="shared" si="9232"/>
        <v>0.000004621661506</v>
      </c>
      <c r="AY925" s="20"/>
      <c r="AZ925" s="20">
        <f t="shared" ref="AZ925:BD925" si="9233">$AD925*AE925</f>
        <v>0.0000003158949468</v>
      </c>
      <c r="BA925" s="20">
        <f t="shared" si="9233"/>
        <v>0.000002393612323</v>
      </c>
      <c r="BB925" s="20">
        <f t="shared" si="9233"/>
        <v>0.000002309941787</v>
      </c>
      <c r="BC925" s="20">
        <f t="shared" si="9233"/>
        <v>0.000003930975016</v>
      </c>
      <c r="BD925" s="20">
        <f t="shared" si="9233"/>
        <v>0.000004041452159</v>
      </c>
      <c r="BE925" s="20"/>
      <c r="BF925" s="20">
        <f t="shared" ref="BF925:BI925" si="9234">$AE925*AF925</f>
        <v>0.000001703723744</v>
      </c>
      <c r="BG925" s="20">
        <f t="shared" si="9234"/>
        <v>0.000001644168787</v>
      </c>
      <c r="BH925" s="20">
        <f t="shared" si="9234"/>
        <v>0.000002797986711</v>
      </c>
      <c r="BI925" s="20">
        <f t="shared" si="9234"/>
        <v>0.000002876622057</v>
      </c>
      <c r="BJ925" s="20"/>
      <c r="BK925" s="20">
        <f t="shared" ref="BK925:BM925" si="9235">$AF925*AG925</f>
        <v>0.00001245826408</v>
      </c>
      <c r="BL925" s="20">
        <f t="shared" si="9235"/>
        <v>0.00002120102122</v>
      </c>
      <c r="BM925" s="20">
        <f t="shared" si="9235"/>
        <v>0.00002179686023</v>
      </c>
      <c r="BN925" s="20"/>
      <c r="BO925" s="20">
        <f t="shared" ref="BO925:BP925" si="9236">$AG925*AH925</f>
        <v>0.00002045992343</v>
      </c>
      <c r="BP925" s="20">
        <f t="shared" si="9236"/>
        <v>0.00002103493444</v>
      </c>
      <c r="BQ925" s="20"/>
      <c r="BR925" s="20">
        <f t="shared" si="27"/>
        <v>0.00003579648725</v>
      </c>
      <c r="BS925" s="20"/>
      <c r="BT925" s="20"/>
      <c r="BU925" s="20"/>
      <c r="BV925" s="20"/>
      <c r="BW925" s="20"/>
      <c r="BX925" s="20"/>
      <c r="BY925" s="20"/>
      <c r="BZ925" s="20"/>
      <c r="CA925" s="20"/>
      <c r="CB925" s="20"/>
      <c r="CC925" s="20"/>
      <c r="CD925" s="20"/>
      <c r="CE925" s="20"/>
      <c r="CF925" s="20"/>
      <c r="CG925" s="20"/>
      <c r="CH925" s="20"/>
      <c r="CI925" s="20"/>
      <c r="CJ925" s="20"/>
      <c r="CK925" s="20"/>
      <c r="CL925" s="20"/>
      <c r="CM925" s="20"/>
      <c r="CN925" s="20"/>
      <c r="CO925" s="20"/>
      <c r="CP925" s="20"/>
      <c r="CQ925" s="20"/>
      <c r="CR925" s="20"/>
      <c r="CS925" s="20"/>
      <c r="CT925" s="20"/>
      <c r="CU925" s="20"/>
      <c r="CV925" s="20"/>
      <c r="CW925" s="20"/>
      <c r="CX925" s="20"/>
      <c r="CY925" s="20"/>
      <c r="CZ925" s="20"/>
      <c r="DA925" s="20"/>
      <c r="DB925" s="20"/>
      <c r="DC925" s="20"/>
      <c r="DD925" s="20"/>
      <c r="DE925" s="20"/>
    </row>
    <row r="926" ht="15.75" customHeight="1">
      <c r="A926" s="86">
        <v>45488.0</v>
      </c>
      <c r="B926" s="490">
        <v>0.0496</v>
      </c>
      <c r="C926" s="490">
        <v>0.0504</v>
      </c>
      <c r="D926" s="490">
        <v>0.054299999999999994</v>
      </c>
      <c r="E926" s="20">
        <v>0.037919999999999995</v>
      </c>
      <c r="F926" s="20">
        <v>0.03987</v>
      </c>
      <c r="G926" s="20">
        <v>0.012159999999999999</v>
      </c>
      <c r="H926" s="20">
        <v>0.01867</v>
      </c>
      <c r="I926" s="20" t="s">
        <v>185</v>
      </c>
      <c r="J926" s="20"/>
      <c r="K926" s="86">
        <v>45488.0</v>
      </c>
      <c r="L926" s="89">
        <v>0.918</v>
      </c>
      <c r="M926" s="89">
        <v>158.15</v>
      </c>
      <c r="N926" s="20"/>
      <c r="O926" s="20"/>
      <c r="P926" s="20"/>
      <c r="Q926" s="20"/>
      <c r="R926" s="20"/>
      <c r="S926" s="86">
        <v>45488.0</v>
      </c>
      <c r="T926" s="20">
        <f t="shared" ref="T926:V926" si="9237">(1+B926)*1</f>
        <v>1.0496</v>
      </c>
      <c r="U926" s="20">
        <f t="shared" si="9237"/>
        <v>1.0504</v>
      </c>
      <c r="V926" s="20">
        <f t="shared" si="9237"/>
        <v>1.0543</v>
      </c>
      <c r="W926" s="91">
        <f t="shared" ref="W926:X926" si="9238">(1+E926)*$L926</f>
        <v>0.95281056</v>
      </c>
      <c r="X926" s="91">
        <f t="shared" si="9238"/>
        <v>0.95460066</v>
      </c>
      <c r="Y926" s="91">
        <f t="shared" ref="Y926:Z926" si="9239">(1+G926)*$M926</f>
        <v>160.073104</v>
      </c>
      <c r="Z926" s="91">
        <f t="shared" si="9239"/>
        <v>161.1026605</v>
      </c>
      <c r="AA926" s="20"/>
      <c r="AB926" s="86">
        <v>45488.0</v>
      </c>
      <c r="AC926" s="92">
        <f t="shared" ref="AC926:AI926" si="9240">LN(T926/T925)</f>
        <v>-0.00009526985193</v>
      </c>
      <c r="AD926" s="92">
        <f t="shared" si="9240"/>
        <v>0</v>
      </c>
      <c r="AE926" s="92">
        <f t="shared" si="9240"/>
        <v>0.0000948541618</v>
      </c>
      <c r="AF926" s="92">
        <f t="shared" si="9240"/>
        <v>0.0007851315107</v>
      </c>
      <c r="AG926" s="92">
        <f t="shared" si="9240"/>
        <v>0.0007372164852</v>
      </c>
      <c r="AH926" s="92">
        <f t="shared" si="9240"/>
        <v>0.0008856275883</v>
      </c>
      <c r="AI926" s="92">
        <f t="shared" si="9240"/>
        <v>0.0008856275883</v>
      </c>
      <c r="AJ926" s="20"/>
      <c r="AK926" s="20">
        <f t="shared" ref="AK926:AQ926" si="9241">AC926*AC926</f>
        <v>0.000000009076344686</v>
      </c>
      <c r="AL926" s="20">
        <f t="shared" si="9241"/>
        <v>0</v>
      </c>
      <c r="AM926" s="20">
        <f t="shared" si="9241"/>
        <v>0.00000000899731201</v>
      </c>
      <c r="AN926" s="20">
        <f t="shared" si="9241"/>
        <v>0.0000006164314891</v>
      </c>
      <c r="AO926" s="20">
        <f t="shared" si="9241"/>
        <v>0.0000005434881461</v>
      </c>
      <c r="AP926" s="20">
        <f t="shared" si="9241"/>
        <v>0.0000007843362251</v>
      </c>
      <c r="AQ926" s="20">
        <f t="shared" si="9241"/>
        <v>0.0000007843362251</v>
      </c>
      <c r="AR926" s="20"/>
      <c r="AS926" s="20">
        <f t="shared" ref="AS926:AX926" si="9242">$AC926*AD926</f>
        <v>0</v>
      </c>
      <c r="AT926" s="20">
        <f t="shared" si="9242"/>
        <v>-0.000000009036741949</v>
      </c>
      <c r="AU926" s="20">
        <f t="shared" si="9242"/>
        <v>-0.00000007479936277</v>
      </c>
      <c r="AV926" s="20">
        <f t="shared" si="9242"/>
        <v>-0.00000007023450538</v>
      </c>
      <c r="AW926" s="20">
        <f t="shared" si="9242"/>
        <v>-0.0000000843736092</v>
      </c>
      <c r="AX926" s="20">
        <f t="shared" si="9242"/>
        <v>-0.0000000843736092</v>
      </c>
      <c r="AY926" s="20"/>
      <c r="AZ926" s="20">
        <f t="shared" ref="AZ926:BD926" si="9243">$AD926*AE926</f>
        <v>0</v>
      </c>
      <c r="BA926" s="20">
        <f t="shared" si="9243"/>
        <v>0</v>
      </c>
      <c r="BB926" s="20">
        <f t="shared" si="9243"/>
        <v>0</v>
      </c>
      <c r="BC926" s="20">
        <f t="shared" si="9243"/>
        <v>0</v>
      </c>
      <c r="BD926" s="20">
        <f t="shared" si="9243"/>
        <v>0</v>
      </c>
      <c r="BE926" s="20"/>
      <c r="BF926" s="20">
        <f t="shared" ref="BF926:BI926" si="9244">$AE926*AF926</f>
        <v>0.00000007447299135</v>
      </c>
      <c r="BG926" s="20">
        <f t="shared" si="9244"/>
        <v>0.00000006992805177</v>
      </c>
      <c r="BH926" s="20">
        <f t="shared" si="9244"/>
        <v>0.00000008400546255</v>
      </c>
      <c r="BI926" s="20">
        <f t="shared" si="9244"/>
        <v>0.00000008400546255</v>
      </c>
      <c r="BJ926" s="20"/>
      <c r="BK926" s="20">
        <f t="shared" ref="BK926:BM926" si="9245">$AF926*AG926</f>
        <v>0.0000005788118927</v>
      </c>
      <c r="BL926" s="20">
        <f t="shared" si="9245"/>
        <v>0.0000006953341263</v>
      </c>
      <c r="BM926" s="20">
        <f t="shared" si="9245"/>
        <v>0.0000006953341263</v>
      </c>
      <c r="BN926" s="20"/>
      <c r="BO926" s="20">
        <f t="shared" ref="BO926:BP926" si="9246">$AG926*AH926</f>
        <v>0.0000006528992578</v>
      </c>
      <c r="BP926" s="20">
        <f t="shared" si="9246"/>
        <v>0.0000006528992578</v>
      </c>
      <c r="BQ926" s="20"/>
      <c r="BR926" s="20">
        <f t="shared" si="27"/>
        <v>0.0000007843362251</v>
      </c>
      <c r="BS926" s="20"/>
      <c r="BT926" s="20"/>
      <c r="BU926" s="20"/>
      <c r="BV926" s="20"/>
      <c r="BW926" s="20"/>
      <c r="BX926" s="20"/>
      <c r="BY926" s="20"/>
      <c r="BZ926" s="20"/>
      <c r="CA926" s="20"/>
      <c r="CB926" s="20"/>
      <c r="CC926" s="20"/>
      <c r="CD926" s="20"/>
      <c r="CE926" s="20"/>
      <c r="CF926" s="20"/>
      <c r="CG926" s="20"/>
      <c r="CH926" s="20"/>
      <c r="CI926" s="20"/>
      <c r="CJ926" s="20"/>
      <c r="CK926" s="20"/>
      <c r="CL926" s="20"/>
      <c r="CM926" s="20"/>
      <c r="CN926" s="20"/>
      <c r="CO926" s="20"/>
      <c r="CP926" s="20"/>
      <c r="CQ926" s="20"/>
      <c r="CR926" s="20"/>
      <c r="CS926" s="20"/>
      <c r="CT926" s="20"/>
      <c r="CU926" s="20"/>
      <c r="CV926" s="20"/>
      <c r="CW926" s="20"/>
      <c r="CX926" s="20"/>
      <c r="CY926" s="20"/>
      <c r="CZ926" s="20"/>
      <c r="DA926" s="20"/>
      <c r="DB926" s="20"/>
      <c r="DC926" s="20"/>
      <c r="DD926" s="20"/>
      <c r="DE926" s="20"/>
    </row>
    <row r="927" ht="15.75" customHeight="1">
      <c r="A927" s="86">
        <v>45489.0</v>
      </c>
      <c r="B927" s="490">
        <v>0.0496</v>
      </c>
      <c r="C927" s="490">
        <v>0.0501</v>
      </c>
      <c r="D927" s="490">
        <v>0.0542</v>
      </c>
      <c r="E927" s="20">
        <v>0.03773</v>
      </c>
      <c r="F927" s="20">
        <v>0.03957</v>
      </c>
      <c r="G927" s="20">
        <v>0.01201</v>
      </c>
      <c r="H927" s="20">
        <v>0.0184</v>
      </c>
      <c r="I927" s="20" t="s">
        <v>185</v>
      </c>
      <c r="J927" s="20"/>
      <c r="K927" s="86">
        <v>45489.0</v>
      </c>
      <c r="L927" s="89">
        <v>0.9176</v>
      </c>
      <c r="M927" s="89">
        <v>158.39</v>
      </c>
      <c r="N927" s="20"/>
      <c r="O927" s="20"/>
      <c r="P927" s="20"/>
      <c r="Q927" s="20"/>
      <c r="R927" s="20"/>
      <c r="S927" s="86">
        <v>45489.0</v>
      </c>
      <c r="T927" s="20">
        <f t="shared" ref="T927:V927" si="9247">(1+B927)*1</f>
        <v>1.0496</v>
      </c>
      <c r="U927" s="20">
        <f t="shared" si="9247"/>
        <v>1.0501</v>
      </c>
      <c r="V927" s="20">
        <f t="shared" si="9247"/>
        <v>1.0542</v>
      </c>
      <c r="W927" s="91">
        <f t="shared" ref="W927:X927" si="9248">(1+E927)*$L927</f>
        <v>0.952221048</v>
      </c>
      <c r="X927" s="91">
        <f t="shared" si="9248"/>
        <v>0.953909432</v>
      </c>
      <c r="Y927" s="91">
        <f t="shared" ref="Y927:Z927" si="9249">(1+G927)*$M927</f>
        <v>160.2922639</v>
      </c>
      <c r="Z927" s="91">
        <f t="shared" si="9249"/>
        <v>161.304376</v>
      </c>
      <c r="AA927" s="20"/>
      <c r="AB927" s="86">
        <v>45489.0</v>
      </c>
      <c r="AC927" s="92">
        <f t="shared" ref="AC927:AI927" si="9250">LN(T927/T926)</f>
        <v>0</v>
      </c>
      <c r="AD927" s="92">
        <f t="shared" si="9250"/>
        <v>-0.0002856462766</v>
      </c>
      <c r="AE927" s="92">
        <f t="shared" si="9250"/>
        <v>-0.0000948541618</v>
      </c>
      <c r="AF927" s="92">
        <f t="shared" si="9250"/>
        <v>-0.0006188999871</v>
      </c>
      <c r="AG927" s="92">
        <f t="shared" si="9250"/>
        <v>-0.0007243640294</v>
      </c>
      <c r="AH927" s="92">
        <f t="shared" si="9250"/>
        <v>0.001368187427</v>
      </c>
      <c r="AI927" s="92">
        <f t="shared" si="9250"/>
        <v>0.001251309702</v>
      </c>
      <c r="AJ927" s="20"/>
      <c r="AK927" s="20">
        <f t="shared" ref="AK927:AQ927" si="9251">AC927*AC927</f>
        <v>0</v>
      </c>
      <c r="AL927" s="20">
        <f t="shared" si="9251"/>
        <v>0.00000008159379536</v>
      </c>
      <c r="AM927" s="20">
        <f t="shared" si="9251"/>
        <v>0.00000000899731201</v>
      </c>
      <c r="AN927" s="20">
        <f t="shared" si="9251"/>
        <v>0.000000383037194</v>
      </c>
      <c r="AO927" s="20">
        <f t="shared" si="9251"/>
        <v>0.0000005247032471</v>
      </c>
      <c r="AP927" s="20">
        <f t="shared" si="9251"/>
        <v>0.000001871936835</v>
      </c>
      <c r="AQ927" s="20">
        <f t="shared" si="9251"/>
        <v>0.000001565775969</v>
      </c>
      <c r="AR927" s="20"/>
      <c r="AS927" s="20">
        <f t="shared" ref="AS927:AX927" si="9252">$AC927*AD927</f>
        <v>0</v>
      </c>
      <c r="AT927" s="20">
        <f t="shared" si="9252"/>
        <v>0</v>
      </c>
      <c r="AU927" s="20">
        <f t="shared" si="9252"/>
        <v>0</v>
      </c>
      <c r="AV927" s="20">
        <f t="shared" si="9252"/>
        <v>0</v>
      </c>
      <c r="AW927" s="20">
        <f t="shared" si="9252"/>
        <v>0</v>
      </c>
      <c r="AX927" s="20">
        <f t="shared" si="9252"/>
        <v>0</v>
      </c>
      <c r="AY927" s="20"/>
      <c r="AZ927" s="20">
        <f t="shared" ref="AZ927:BD927" si="9253">$AD927*AE927</f>
        <v>0.00000002709473814</v>
      </c>
      <c r="BA927" s="20">
        <f t="shared" si="9253"/>
        <v>0.0000001767864769</v>
      </c>
      <c r="BB927" s="20">
        <f t="shared" si="9253"/>
        <v>0.0000002069118879</v>
      </c>
      <c r="BC927" s="20">
        <f t="shared" si="9253"/>
        <v>-0.0000003908176442</v>
      </c>
      <c r="BD927" s="20">
        <f t="shared" si="9253"/>
        <v>-0.0000003574319572</v>
      </c>
      <c r="BE927" s="20"/>
      <c r="BF927" s="20">
        <f t="shared" ref="BF927:BI927" si="9254">$AE927*AF927</f>
        <v>0.00000005870523951</v>
      </c>
      <c r="BG927" s="20">
        <f t="shared" si="9254"/>
        <v>0.00000006870894285</v>
      </c>
      <c r="BH927" s="20">
        <f t="shared" si="9254"/>
        <v>-0.0000001297782716</v>
      </c>
      <c r="BI927" s="20">
        <f t="shared" si="9254"/>
        <v>-0.0000001186919329</v>
      </c>
      <c r="BJ927" s="20"/>
      <c r="BK927" s="20">
        <f t="shared" ref="BK927:BM927" si="9255">$AF927*AG927</f>
        <v>0.0000004483088885</v>
      </c>
      <c r="BL927" s="20">
        <f t="shared" si="9255"/>
        <v>-0.0000008467711809</v>
      </c>
      <c r="BM927" s="20">
        <f t="shared" si="9255"/>
        <v>-0.0000007744355582</v>
      </c>
      <c r="BN927" s="20"/>
      <c r="BO927" s="20">
        <f t="shared" ref="BO927:BP927" si="9256">$AG927*AH927</f>
        <v>-0.0000009910657576</v>
      </c>
      <c r="BP927" s="20">
        <f t="shared" si="9256"/>
        <v>-0.0000009064037375</v>
      </c>
      <c r="BQ927" s="20"/>
      <c r="BR927" s="20">
        <f t="shared" si="27"/>
        <v>0.000001712026201</v>
      </c>
      <c r="BS927" s="20"/>
      <c r="BT927" s="20"/>
      <c r="BU927" s="20"/>
      <c r="BV927" s="20"/>
      <c r="BW927" s="20"/>
      <c r="BX927" s="20"/>
      <c r="BY927" s="20"/>
      <c r="BZ927" s="20"/>
      <c r="CA927" s="20"/>
      <c r="CB927" s="20"/>
      <c r="CC927" s="20"/>
      <c r="CD927" s="20"/>
      <c r="CE927" s="20"/>
      <c r="CF927" s="20"/>
      <c r="CG927" s="20"/>
      <c r="CH927" s="20"/>
      <c r="CI927" s="20"/>
      <c r="CJ927" s="20"/>
      <c r="CK927" s="20"/>
      <c r="CL927" s="20"/>
      <c r="CM927" s="20"/>
      <c r="CN927" s="20"/>
      <c r="CO927" s="20"/>
      <c r="CP927" s="20"/>
      <c r="CQ927" s="20"/>
      <c r="CR927" s="20"/>
      <c r="CS927" s="20"/>
      <c r="CT927" s="20"/>
      <c r="CU927" s="20"/>
      <c r="CV927" s="20"/>
      <c r="CW927" s="20"/>
      <c r="CX927" s="20"/>
      <c r="CY927" s="20"/>
      <c r="CZ927" s="20"/>
      <c r="DA927" s="20"/>
      <c r="DB927" s="20"/>
      <c r="DC927" s="20"/>
      <c r="DD927" s="20"/>
      <c r="DE927" s="20"/>
    </row>
    <row r="928" ht="15.75" customHeight="1">
      <c r="A928" s="86">
        <v>45490.0</v>
      </c>
      <c r="B928" s="490">
        <v>0.049699999999999994</v>
      </c>
      <c r="C928" s="490">
        <v>0.050199999999999995</v>
      </c>
      <c r="D928" s="490">
        <v>0.054000000000000006</v>
      </c>
      <c r="E928" s="20">
        <v>0.03757</v>
      </c>
      <c r="F928" s="20">
        <v>0.03938</v>
      </c>
      <c r="G928" s="20">
        <v>0.01209</v>
      </c>
      <c r="H928" s="20">
        <v>0.018349999999999998</v>
      </c>
      <c r="I928" s="20" t="s">
        <v>185</v>
      </c>
      <c r="J928" s="20"/>
      <c r="K928" s="86">
        <v>45490.0</v>
      </c>
      <c r="L928" s="89">
        <v>0.9142</v>
      </c>
      <c r="M928" s="89">
        <v>156.25</v>
      </c>
      <c r="N928" s="20"/>
      <c r="O928" s="20"/>
      <c r="P928" s="20"/>
      <c r="Q928" s="20"/>
      <c r="R928" s="20"/>
      <c r="S928" s="86">
        <v>45490.0</v>
      </c>
      <c r="T928" s="20">
        <f t="shared" ref="T928:V928" si="9257">(1+B928)*1</f>
        <v>1.0497</v>
      </c>
      <c r="U928" s="20">
        <f t="shared" si="9257"/>
        <v>1.0502</v>
      </c>
      <c r="V928" s="20">
        <f t="shared" si="9257"/>
        <v>1.054</v>
      </c>
      <c r="W928" s="91">
        <f t="shared" ref="W928:X928" si="9258">(1+E928)*$L928</f>
        <v>0.948546494</v>
      </c>
      <c r="X928" s="91">
        <f t="shared" si="9258"/>
        <v>0.950201196</v>
      </c>
      <c r="Y928" s="91">
        <f t="shared" ref="Y928:Z928" si="9259">(1+G928)*$M928</f>
        <v>158.1390625</v>
      </c>
      <c r="Z928" s="91">
        <f t="shared" si="9259"/>
        <v>159.1171875</v>
      </c>
      <c r="AA928" s="20"/>
      <c r="AB928" s="86">
        <v>45490.0</v>
      </c>
      <c r="AC928" s="92">
        <f t="shared" ref="AC928:AI928" si="9260">LN(T928/T927)</f>
        <v>0.00009526985193</v>
      </c>
      <c r="AD928" s="92">
        <f t="shared" si="9260"/>
        <v>0.00009522449181</v>
      </c>
      <c r="AE928" s="92">
        <f t="shared" si="9260"/>
        <v>-0.0001897353198</v>
      </c>
      <c r="AF928" s="92">
        <f t="shared" si="9260"/>
        <v>-0.003866394492</v>
      </c>
      <c r="AG928" s="92">
        <f t="shared" si="9260"/>
        <v>-0.003894984497</v>
      </c>
      <c r="AH928" s="92">
        <f t="shared" si="9260"/>
        <v>-0.01352400998</v>
      </c>
      <c r="AI928" s="92">
        <f t="shared" si="9260"/>
        <v>-0.01365215529</v>
      </c>
      <c r="AJ928" s="20"/>
      <c r="AK928" s="20">
        <f t="shared" ref="AK928:AQ928" si="9261">AC928*AC928</f>
        <v>0.000000009076344686</v>
      </c>
      <c r="AL928" s="20">
        <f t="shared" si="9261"/>
        <v>0.000000009067703841</v>
      </c>
      <c r="AM928" s="20">
        <f t="shared" si="9261"/>
        <v>0.00000003599949158</v>
      </c>
      <c r="AN928" s="20">
        <f t="shared" si="9261"/>
        <v>0.00001494900637</v>
      </c>
      <c r="AO928" s="20">
        <f t="shared" si="9261"/>
        <v>0.00001517090423</v>
      </c>
      <c r="AP928" s="20">
        <f t="shared" si="9261"/>
        <v>0.0001828988459</v>
      </c>
      <c r="AQ928" s="20">
        <f t="shared" si="9261"/>
        <v>0.0001863813439</v>
      </c>
      <c r="AR928" s="20"/>
      <c r="AS928" s="20">
        <f t="shared" ref="AS928:AX928" si="9262">$AC928*AD928</f>
        <v>0.000000009072023235</v>
      </c>
      <c r="AT928" s="20">
        <f t="shared" si="9262"/>
        <v>-0.00000001807605582</v>
      </c>
      <c r="AU928" s="20">
        <f t="shared" si="9262"/>
        <v>-0.0000003683508308</v>
      </c>
      <c r="AV928" s="20">
        <f t="shared" si="9262"/>
        <v>-0.0000003710745963</v>
      </c>
      <c r="AW928" s="20">
        <f t="shared" si="9262"/>
        <v>-0.000001288430428</v>
      </c>
      <c r="AX928" s="20">
        <f t="shared" si="9262"/>
        <v>-0.000001300638813</v>
      </c>
      <c r="AY928" s="20"/>
      <c r="AZ928" s="20">
        <f t="shared" ref="AZ928:BD928" si="9263">$AD928*AE928</f>
        <v>-0.00000001806744941</v>
      </c>
      <c r="BA928" s="20">
        <f t="shared" si="9263"/>
        <v>-0.0000003681754507</v>
      </c>
      <c r="BB928" s="20">
        <f t="shared" si="9263"/>
        <v>-0.0000003708979193</v>
      </c>
      <c r="BC928" s="20">
        <f t="shared" si="9263"/>
        <v>-0.000001287816978</v>
      </c>
      <c r="BD928" s="20">
        <f t="shared" si="9263"/>
        <v>-0.000001300019549</v>
      </c>
      <c r="BE928" s="20"/>
      <c r="BF928" s="20">
        <f t="shared" ref="BF928:BI928" si="9264">$AE928*AF928</f>
        <v>0.0000007335915954</v>
      </c>
      <c r="BG928" s="20">
        <f t="shared" si="9264"/>
        <v>0.0000007390161291</v>
      </c>
      <c r="BH928" s="20">
        <f t="shared" si="9264"/>
        <v>0.000002565982358</v>
      </c>
      <c r="BI928" s="20">
        <f t="shared" si="9264"/>
        <v>0.000002590296049</v>
      </c>
      <c r="BJ928" s="20"/>
      <c r="BK928" s="20">
        <f t="shared" ref="BK928:BM928" si="9265">$AF928*AG928</f>
        <v>0.00001505954661</v>
      </c>
      <c r="BL928" s="20">
        <f t="shared" si="9265"/>
        <v>0.0000522891577</v>
      </c>
      <c r="BM928" s="20">
        <f t="shared" si="9265"/>
        <v>0.000052784618</v>
      </c>
      <c r="BN928" s="20"/>
      <c r="BO928" s="20">
        <f t="shared" ref="BO928:BP928" si="9266">$AG928*AH928</f>
        <v>0.00005267580921</v>
      </c>
      <c r="BP928" s="20">
        <f t="shared" si="9266"/>
        <v>0.00005317493318</v>
      </c>
      <c r="BQ928" s="20"/>
      <c r="BR928" s="20">
        <f t="shared" si="27"/>
        <v>0.0001846318843</v>
      </c>
      <c r="BS928" s="20"/>
      <c r="BT928" s="20"/>
      <c r="BU928" s="20"/>
      <c r="BV928" s="20"/>
      <c r="BW928" s="20"/>
      <c r="BX928" s="20"/>
      <c r="BY928" s="20"/>
      <c r="BZ928" s="20"/>
      <c r="CA928" s="20"/>
      <c r="CB928" s="20"/>
      <c r="CC928" s="20"/>
      <c r="CD928" s="20"/>
      <c r="CE928" s="20"/>
      <c r="CF928" s="20"/>
      <c r="CG928" s="20"/>
      <c r="CH928" s="20"/>
      <c r="CI928" s="20"/>
      <c r="CJ928" s="20"/>
      <c r="CK928" s="20"/>
      <c r="CL928" s="20"/>
      <c r="CM928" s="20"/>
      <c r="CN928" s="20"/>
      <c r="CO928" s="20"/>
      <c r="CP928" s="20"/>
      <c r="CQ928" s="20"/>
      <c r="CR928" s="20"/>
      <c r="CS928" s="20"/>
      <c r="CT928" s="20"/>
      <c r="CU928" s="20"/>
      <c r="CV928" s="20"/>
      <c r="CW928" s="20"/>
      <c r="CX928" s="20"/>
      <c r="CY928" s="20"/>
      <c r="CZ928" s="20"/>
      <c r="DA928" s="20"/>
      <c r="DB928" s="20"/>
      <c r="DC928" s="20"/>
      <c r="DD928" s="20"/>
      <c r="DE928" s="20"/>
    </row>
    <row r="929" ht="15.75" customHeight="1">
      <c r="A929" s="86">
        <v>45491.0</v>
      </c>
      <c r="B929" s="490">
        <v>0.049800000000000004</v>
      </c>
      <c r="C929" s="490">
        <v>0.050300000000000004</v>
      </c>
      <c r="D929" s="490">
        <v>0.0541</v>
      </c>
      <c r="E929" s="20">
        <v>0.03757</v>
      </c>
      <c r="F929" s="20">
        <v>0.039369999999999995</v>
      </c>
      <c r="G929" s="20">
        <v>0.012110000000000001</v>
      </c>
      <c r="H929" s="20">
        <v>0.018420000000000002</v>
      </c>
      <c r="I929" s="20" t="s">
        <v>185</v>
      </c>
      <c r="J929" s="20"/>
      <c r="K929" s="86">
        <v>45491.0</v>
      </c>
      <c r="L929" s="89">
        <v>0.9178</v>
      </c>
      <c r="M929" s="89">
        <v>157.39</v>
      </c>
      <c r="N929" s="20"/>
      <c r="O929" s="20"/>
      <c r="P929" s="20"/>
      <c r="Q929" s="20"/>
      <c r="R929" s="20"/>
      <c r="S929" s="86">
        <v>45491.0</v>
      </c>
      <c r="T929" s="20">
        <f t="shared" ref="T929:V929" si="9267">(1+B929)*1</f>
        <v>1.0498</v>
      </c>
      <c r="U929" s="20">
        <f t="shared" si="9267"/>
        <v>1.0503</v>
      </c>
      <c r="V929" s="20">
        <f t="shared" si="9267"/>
        <v>1.0541</v>
      </c>
      <c r="W929" s="91">
        <f t="shared" ref="W929:X929" si="9268">(1+E929)*$L929</f>
        <v>0.952281746</v>
      </c>
      <c r="X929" s="91">
        <f t="shared" si="9268"/>
        <v>0.953933786</v>
      </c>
      <c r="Y929" s="91">
        <f t="shared" ref="Y929:Z929" si="9269">(1+G929)*$M929</f>
        <v>159.2959929</v>
      </c>
      <c r="Z929" s="91">
        <f t="shared" si="9269"/>
        <v>160.2891238</v>
      </c>
      <c r="AA929" s="20"/>
      <c r="AB929" s="86">
        <v>45491.0</v>
      </c>
      <c r="AC929" s="92">
        <f t="shared" ref="AC929:AI929" si="9270">LN(T929/T928)</f>
        <v>0.00009526077645</v>
      </c>
      <c r="AD929" s="92">
        <f t="shared" si="9270"/>
        <v>0.00009521542497</v>
      </c>
      <c r="AE929" s="92">
        <f t="shared" si="9270"/>
        <v>0.00009487215984</v>
      </c>
      <c r="AF929" s="92">
        <f t="shared" si="9270"/>
        <v>0.003930136063</v>
      </c>
      <c r="AG929" s="92">
        <f t="shared" si="9270"/>
        <v>0.003920514897</v>
      </c>
      <c r="AH929" s="92">
        <f t="shared" si="9270"/>
        <v>0.00728927384</v>
      </c>
      <c r="AI929" s="92">
        <f t="shared" si="9270"/>
        <v>0.00733824923</v>
      </c>
      <c r="AJ929" s="20"/>
      <c r="AK929" s="20">
        <f t="shared" ref="AK929:AQ929" si="9271">AC929*AC929</f>
        <v>0.000000009074615529</v>
      </c>
      <c r="AL929" s="20">
        <f t="shared" si="9271"/>
        <v>0.000000009065977152</v>
      </c>
      <c r="AM929" s="20">
        <f t="shared" si="9271"/>
        <v>0.000000009000726712</v>
      </c>
      <c r="AN929" s="20">
        <f t="shared" si="9271"/>
        <v>0.00001544596947</v>
      </c>
      <c r="AO929" s="20">
        <f t="shared" si="9271"/>
        <v>0.00001537043705</v>
      </c>
      <c r="AP929" s="20">
        <f t="shared" si="9271"/>
        <v>0.00005313351312</v>
      </c>
      <c r="AQ929" s="20">
        <f t="shared" si="9271"/>
        <v>0.00005384990177</v>
      </c>
      <c r="AR929" s="20"/>
      <c r="AS929" s="20">
        <f t="shared" ref="AS929:AX929" si="9272">$AC929*AD929</f>
        <v>0.000000009070295312</v>
      </c>
      <c r="AT929" s="20">
        <f t="shared" si="9272"/>
        <v>0.000000009037595609</v>
      </c>
      <c r="AU929" s="20">
        <f t="shared" si="9272"/>
        <v>0.0000003743878129</v>
      </c>
      <c r="AV929" s="20">
        <f t="shared" si="9272"/>
        <v>0.0000003734712931</v>
      </c>
      <c r="AW929" s="20">
        <f t="shared" si="9272"/>
        <v>0.0000006943818858</v>
      </c>
      <c r="AX929" s="20">
        <f t="shared" si="9272"/>
        <v>0.0000006990473195</v>
      </c>
      <c r="AY929" s="20"/>
      <c r="AZ929" s="20">
        <f t="shared" ref="AZ929:BD929" si="9273">$AD929*AE929</f>
        <v>0.000000009033293017</v>
      </c>
      <c r="BA929" s="20">
        <f t="shared" si="9273"/>
        <v>0.0000003742095754</v>
      </c>
      <c r="BB929" s="20">
        <f t="shared" si="9273"/>
        <v>0.000000373293492</v>
      </c>
      <c r="BC929" s="20">
        <f t="shared" si="9273"/>
        <v>0.0000006940513064</v>
      </c>
      <c r="BD929" s="20">
        <f t="shared" si="9273"/>
        <v>0.000000698714519</v>
      </c>
      <c r="BE929" s="20"/>
      <c r="BF929" s="20">
        <f t="shared" ref="BF929:BI929" si="9274">$AE929*AF929</f>
        <v>0.0000003728604968</v>
      </c>
      <c r="BG929" s="20">
        <f t="shared" si="9274"/>
        <v>0.0000003719477159</v>
      </c>
      <c r="BH929" s="20">
        <f t="shared" si="9274"/>
        <v>0.0000006915491529</v>
      </c>
      <c r="BI929" s="20">
        <f t="shared" si="9274"/>
        <v>0.0000006961955539</v>
      </c>
      <c r="BJ929" s="20"/>
      <c r="BK929" s="20">
        <f t="shared" ref="BK929:BM929" si="9275">$AF929*AG929</f>
        <v>0.00001540815698</v>
      </c>
      <c r="BL929" s="20">
        <f t="shared" si="9275"/>
        <v>0.00002864783799</v>
      </c>
      <c r="BM929" s="20">
        <f t="shared" si="9275"/>
        <v>0.00002884031794</v>
      </c>
      <c r="BN929" s="20"/>
      <c r="BO929" s="20">
        <f t="shared" ref="BO929:BP929" si="9276">$AG929*AH929</f>
        <v>0.00002857770668</v>
      </c>
      <c r="BP929" s="20">
        <f t="shared" si="9276"/>
        <v>0.00002876971542</v>
      </c>
      <c r="BQ929" s="20"/>
      <c r="BR929" s="20">
        <f t="shared" si="27"/>
        <v>0.00005349050815</v>
      </c>
      <c r="BS929" s="20"/>
      <c r="BT929" s="20"/>
      <c r="BU929" s="20"/>
      <c r="BV929" s="20"/>
      <c r="BW929" s="20"/>
      <c r="BX929" s="20"/>
      <c r="BY929" s="20"/>
      <c r="BZ929" s="20"/>
      <c r="CA929" s="20"/>
      <c r="CB929" s="20"/>
      <c r="CC929" s="20"/>
      <c r="CD929" s="20"/>
      <c r="CE929" s="20"/>
      <c r="CF929" s="20"/>
      <c r="CG929" s="20"/>
      <c r="CH929" s="20"/>
      <c r="CI929" s="20"/>
      <c r="CJ929" s="20"/>
      <c r="CK929" s="20"/>
      <c r="CL929" s="20"/>
      <c r="CM929" s="20"/>
      <c r="CN929" s="20"/>
      <c r="CO929" s="20"/>
      <c r="CP929" s="20"/>
      <c r="CQ929" s="20"/>
      <c r="CR929" s="20"/>
      <c r="CS929" s="20"/>
      <c r="CT929" s="20"/>
      <c r="CU929" s="20"/>
      <c r="CV929" s="20"/>
      <c r="CW929" s="20"/>
      <c r="CX929" s="20"/>
      <c r="CY929" s="20"/>
      <c r="CZ929" s="20"/>
      <c r="DA929" s="20"/>
      <c r="DB929" s="20"/>
      <c r="DC929" s="20"/>
      <c r="DD929" s="20"/>
      <c r="DE929" s="20"/>
    </row>
    <row r="930" ht="15.75" customHeight="1">
      <c r="A930" s="86">
        <v>45492.0</v>
      </c>
      <c r="B930" s="490">
        <v>0.0499</v>
      </c>
      <c r="C930" s="490">
        <v>0.050499999999999996</v>
      </c>
      <c r="D930" s="490">
        <v>0.054299999999999994</v>
      </c>
      <c r="E930" s="20">
        <v>0.03744</v>
      </c>
      <c r="F930" s="20">
        <v>0.03944</v>
      </c>
      <c r="G930" s="20">
        <v>0.012159999999999999</v>
      </c>
      <c r="H930" s="20">
        <v>0.018420000000000002</v>
      </c>
      <c r="I930" s="20" t="s">
        <v>185</v>
      </c>
      <c r="J930" s="20"/>
      <c r="K930" s="86">
        <v>45492.0</v>
      </c>
      <c r="L930" s="89">
        <v>0.9194</v>
      </c>
      <c r="M930" s="89">
        <v>157.58</v>
      </c>
      <c r="N930" s="20"/>
      <c r="O930" s="20"/>
      <c r="P930" s="20"/>
      <c r="Q930" s="20"/>
      <c r="R930" s="20"/>
      <c r="S930" s="86">
        <v>45492.0</v>
      </c>
      <c r="T930" s="20">
        <f t="shared" ref="T930:V930" si="9277">(1+B930)*1</f>
        <v>1.0499</v>
      </c>
      <c r="U930" s="20">
        <f t="shared" si="9277"/>
        <v>1.0505</v>
      </c>
      <c r="V930" s="20">
        <f t="shared" si="9277"/>
        <v>1.0543</v>
      </c>
      <c r="W930" s="91">
        <f t="shared" ref="W930:X930" si="9278">(1+E930)*$L930</f>
        <v>0.953822336</v>
      </c>
      <c r="X930" s="91">
        <f t="shared" si="9278"/>
        <v>0.955661136</v>
      </c>
      <c r="Y930" s="91">
        <f t="shared" ref="Y930:Z930" si="9279">(1+G930)*$M930</f>
        <v>159.4961728</v>
      </c>
      <c r="Z930" s="91">
        <f t="shared" si="9279"/>
        <v>160.4826236</v>
      </c>
      <c r="AA930" s="20"/>
      <c r="AB930" s="86">
        <v>45492.0</v>
      </c>
      <c r="AC930" s="92">
        <f t="shared" ref="AC930:AI930" si="9280">LN(T930/T929)</f>
        <v>0.0000952517027</v>
      </c>
      <c r="AD930" s="92">
        <f t="shared" si="9280"/>
        <v>0.0001904036563</v>
      </c>
      <c r="AE930" s="92">
        <f t="shared" si="9280"/>
        <v>0.0001897173218</v>
      </c>
      <c r="AF930" s="92">
        <f t="shared" si="9280"/>
        <v>0.00161648081</v>
      </c>
      <c r="AG930" s="92">
        <f t="shared" si="9280"/>
        <v>0.001809127634</v>
      </c>
      <c r="AH930" s="92">
        <f t="shared" si="9280"/>
        <v>0.001255864779</v>
      </c>
      <c r="AI930" s="92">
        <f t="shared" si="9280"/>
        <v>0.001206464254</v>
      </c>
      <c r="AJ930" s="20"/>
      <c r="AK930" s="20">
        <f t="shared" ref="AK930:AQ930" si="9281">AC930*AC930</f>
        <v>0.000000009072886867</v>
      </c>
      <c r="AL930" s="20">
        <f t="shared" si="9281"/>
        <v>0.00000003625355234</v>
      </c>
      <c r="AM930" s="20">
        <f t="shared" si="9281"/>
        <v>0.00000003599266218</v>
      </c>
      <c r="AN930" s="20">
        <f t="shared" si="9281"/>
        <v>0.00000261301021</v>
      </c>
      <c r="AO930" s="20">
        <f t="shared" si="9281"/>
        <v>0.000003272942794</v>
      </c>
      <c r="AP930" s="20">
        <f t="shared" si="9281"/>
        <v>0.000001577196342</v>
      </c>
      <c r="AQ930" s="20">
        <f t="shared" si="9281"/>
        <v>0.000001455555996</v>
      </c>
      <c r="AR930" s="20"/>
      <c r="AS930" s="20">
        <f t="shared" ref="AS930:AX930" si="9282">$AC930*AD930</f>
        <v>0.00000001813627246</v>
      </c>
      <c r="AT930" s="20">
        <f t="shared" si="9282"/>
        <v>0.00000001807089793</v>
      </c>
      <c r="AU930" s="20">
        <f t="shared" si="9282"/>
        <v>0.0000001539725496</v>
      </c>
      <c r="AV930" s="20">
        <f t="shared" si="9282"/>
        <v>0.0000001723224875</v>
      </c>
      <c r="AW930" s="20">
        <f t="shared" si="9282"/>
        <v>0.0000001196232585</v>
      </c>
      <c r="AX930" s="20">
        <f t="shared" si="9282"/>
        <v>0.0000001149177744</v>
      </c>
      <c r="AY930" s="20"/>
      <c r="AZ930" s="20">
        <f t="shared" ref="AZ930:BD930" si="9283">$AD930*AE930</f>
        <v>0.00000003612287173</v>
      </c>
      <c r="BA930" s="20">
        <f t="shared" si="9283"/>
        <v>0.0000003077838567</v>
      </c>
      <c r="BB930" s="20">
        <f t="shared" si="9283"/>
        <v>0.0000003444645162</v>
      </c>
      <c r="BC930" s="20">
        <f t="shared" si="9283"/>
        <v>0.0000002391212457</v>
      </c>
      <c r="BD930" s="20">
        <f t="shared" si="9283"/>
        <v>0.0000002297152052</v>
      </c>
      <c r="BE930" s="20"/>
      <c r="BF930" s="20">
        <f t="shared" ref="BF930:BI930" si="9284">$AE930*AF930</f>
        <v>0.00000030667441</v>
      </c>
      <c r="BG930" s="20">
        <f t="shared" si="9284"/>
        <v>0.0000003432228494</v>
      </c>
      <c r="BH930" s="20">
        <f t="shared" si="9284"/>
        <v>0.0000002382593023</v>
      </c>
      <c r="BI930" s="20">
        <f t="shared" si="9284"/>
        <v>0.0000002288871671</v>
      </c>
      <c r="BJ930" s="20"/>
      <c r="BK930" s="20">
        <f t="shared" ref="BK930:BM930" si="9285">$AF930*AG930</f>
        <v>0.000002924420103</v>
      </c>
      <c r="BL930" s="20">
        <f t="shared" si="9285"/>
        <v>0.000002030081315</v>
      </c>
      <c r="BM930" s="20">
        <f t="shared" si="9285"/>
        <v>0.000001950226315</v>
      </c>
      <c r="BN930" s="20"/>
      <c r="BO930" s="20">
        <f t="shared" ref="BO930:BP930" si="9286">$AG930*AH930</f>
        <v>0.000002272019675</v>
      </c>
      <c r="BP930" s="20">
        <f t="shared" si="9286"/>
        <v>0.000002182647821</v>
      </c>
      <c r="BQ930" s="20"/>
      <c r="BR930" s="20">
        <f t="shared" si="27"/>
        <v>0.000001515155963</v>
      </c>
      <c r="BS930" s="20"/>
      <c r="BT930" s="20"/>
      <c r="BU930" s="20"/>
      <c r="BV930" s="20"/>
      <c r="BW930" s="20"/>
      <c r="BX930" s="20"/>
      <c r="BY930" s="20"/>
      <c r="BZ930" s="20"/>
      <c r="CA930" s="20"/>
      <c r="CB930" s="20"/>
      <c r="CC930" s="20"/>
      <c r="CD930" s="20"/>
      <c r="CE930" s="20"/>
      <c r="CF930" s="20"/>
      <c r="CG930" s="20"/>
      <c r="CH930" s="20"/>
      <c r="CI930" s="20"/>
      <c r="CJ930" s="20"/>
      <c r="CK930" s="20"/>
      <c r="CL930" s="20"/>
      <c r="CM930" s="20"/>
      <c r="CN930" s="20"/>
      <c r="CO930" s="20"/>
      <c r="CP930" s="20"/>
      <c r="CQ930" s="20"/>
      <c r="CR930" s="20"/>
      <c r="CS930" s="20"/>
      <c r="CT930" s="20"/>
      <c r="CU930" s="20"/>
      <c r="CV930" s="20"/>
      <c r="CW930" s="20"/>
      <c r="CX930" s="20"/>
      <c r="CY930" s="20"/>
      <c r="CZ930" s="20"/>
      <c r="DA930" s="20"/>
      <c r="DB930" s="20"/>
      <c r="DC930" s="20"/>
      <c r="DD930" s="20"/>
      <c r="DE930" s="20"/>
    </row>
    <row r="931" ht="15.75" customHeight="1">
      <c r="A931" s="86">
        <v>45495.0</v>
      </c>
      <c r="B931" s="490">
        <v>0.0499</v>
      </c>
      <c r="C931" s="490">
        <v>0.0506</v>
      </c>
      <c r="D931" s="490">
        <v>0.054299999999999994</v>
      </c>
      <c r="E931" s="20">
        <v>0.03755</v>
      </c>
      <c r="F931" s="20">
        <v>0.039529999999999996</v>
      </c>
      <c r="G931" s="20">
        <v>0.012199999999999999</v>
      </c>
      <c r="H931" s="20">
        <v>0.01845</v>
      </c>
      <c r="I931" s="20" t="s">
        <v>185</v>
      </c>
      <c r="J931" s="20"/>
      <c r="K931" s="86">
        <v>45495.0</v>
      </c>
      <c r="L931" s="89">
        <v>0.9183</v>
      </c>
      <c r="M931" s="89">
        <v>157.07</v>
      </c>
      <c r="N931" s="20"/>
      <c r="O931" s="20"/>
      <c r="P931" s="20"/>
      <c r="Q931" s="20"/>
      <c r="R931" s="20"/>
      <c r="S931" s="86">
        <v>45495.0</v>
      </c>
      <c r="T931" s="20">
        <f t="shared" ref="T931:V931" si="9287">(1+B931)*1</f>
        <v>1.0499</v>
      </c>
      <c r="U931" s="20">
        <f t="shared" si="9287"/>
        <v>1.0506</v>
      </c>
      <c r="V931" s="20">
        <f t="shared" si="9287"/>
        <v>1.0543</v>
      </c>
      <c r="W931" s="91">
        <f t="shared" ref="W931:X931" si="9288">(1+E931)*$L931</f>
        <v>0.952782165</v>
      </c>
      <c r="X931" s="91">
        <f t="shared" si="9288"/>
        <v>0.954600399</v>
      </c>
      <c r="Y931" s="91">
        <f t="shared" ref="Y931:Z931" si="9289">(1+G931)*$M931</f>
        <v>158.986254</v>
      </c>
      <c r="Z931" s="91">
        <f t="shared" si="9289"/>
        <v>159.9679415</v>
      </c>
      <c r="AA931" s="20"/>
      <c r="AB931" s="86">
        <v>45495.0</v>
      </c>
      <c r="AC931" s="92">
        <f t="shared" ref="AC931:AI931" si="9290">LN(T931/T930)</f>
        <v>0</v>
      </c>
      <c r="AD931" s="92">
        <f t="shared" si="9290"/>
        <v>0.00009518823481</v>
      </c>
      <c r="AE931" s="92">
        <f t="shared" si="9290"/>
        <v>0</v>
      </c>
      <c r="AF931" s="92">
        <f t="shared" si="9290"/>
        <v>-0.001091124145</v>
      </c>
      <c r="AG931" s="92">
        <f t="shared" si="9290"/>
        <v>-0.001110567417</v>
      </c>
      <c r="AH931" s="92">
        <f t="shared" si="9290"/>
        <v>-0.0032021813</v>
      </c>
      <c r="AI931" s="92">
        <f t="shared" si="9290"/>
        <v>-0.003212243002</v>
      </c>
      <c r="AJ931" s="20"/>
      <c r="AK931" s="20">
        <f t="shared" ref="AK931:AQ931" si="9291">AC931*AC931</f>
        <v>0</v>
      </c>
      <c r="AL931" s="20">
        <f t="shared" si="9291"/>
        <v>0.000000009060800045</v>
      </c>
      <c r="AM931" s="20">
        <f t="shared" si="9291"/>
        <v>0</v>
      </c>
      <c r="AN931" s="20">
        <f t="shared" si="9291"/>
        <v>0.0000011905519</v>
      </c>
      <c r="AO931" s="20">
        <f t="shared" si="9291"/>
        <v>0.000001233359987</v>
      </c>
      <c r="AP931" s="20">
        <f t="shared" si="9291"/>
        <v>0.00001025396508</v>
      </c>
      <c r="AQ931" s="20">
        <f t="shared" si="9291"/>
        <v>0.0000103185051</v>
      </c>
      <c r="AR931" s="20"/>
      <c r="AS931" s="20">
        <f t="shared" ref="AS931:AX931" si="9292">$AC931*AD931</f>
        <v>0</v>
      </c>
      <c r="AT931" s="20">
        <f t="shared" si="9292"/>
        <v>0</v>
      </c>
      <c r="AU931" s="20">
        <f t="shared" si="9292"/>
        <v>0</v>
      </c>
      <c r="AV931" s="20">
        <f t="shared" si="9292"/>
        <v>0</v>
      </c>
      <c r="AW931" s="20">
        <f t="shared" si="9292"/>
        <v>0</v>
      </c>
      <c r="AX931" s="20">
        <f t="shared" si="9292"/>
        <v>0</v>
      </c>
      <c r="AY931" s="20"/>
      <c r="AZ931" s="20">
        <f t="shared" ref="AZ931:BD931" si="9293">$AD931*AE931</f>
        <v>0</v>
      </c>
      <c r="BA931" s="20">
        <f t="shared" si="9293"/>
        <v>-0.0000001038621813</v>
      </c>
      <c r="BB931" s="20">
        <f t="shared" si="9293"/>
        <v>-0.000000105712952</v>
      </c>
      <c r="BC931" s="20">
        <f t="shared" si="9293"/>
        <v>-0.0000003048099855</v>
      </c>
      <c r="BD931" s="20">
        <f t="shared" si="9293"/>
        <v>-0.0000003057677411</v>
      </c>
      <c r="BE931" s="20"/>
      <c r="BF931" s="20">
        <f t="shared" ref="BF931:BI931" si="9294">$AE931*AF931</f>
        <v>0</v>
      </c>
      <c r="BG931" s="20">
        <f t="shared" si="9294"/>
        <v>0</v>
      </c>
      <c r="BH931" s="20">
        <f t="shared" si="9294"/>
        <v>0</v>
      </c>
      <c r="BI931" s="20">
        <f t="shared" si="9294"/>
        <v>0</v>
      </c>
      <c r="BJ931" s="20"/>
      <c r="BK931" s="20">
        <f t="shared" ref="BK931:BM931" si="9295">$AF931*AG931</f>
        <v>0.000001211766923</v>
      </c>
      <c r="BL931" s="20">
        <f t="shared" si="9295"/>
        <v>0.000003493977334</v>
      </c>
      <c r="BM931" s="20">
        <f t="shared" si="9295"/>
        <v>0.000003504955899</v>
      </c>
      <c r="BN931" s="20"/>
      <c r="BO931" s="20">
        <f t="shared" ref="BO931:BP931" si="9296">$AG931*AH931</f>
        <v>0.000003556238214</v>
      </c>
      <c r="BP931" s="20">
        <f t="shared" si="9296"/>
        <v>0.000003567412412</v>
      </c>
      <c r="BQ931" s="20"/>
      <c r="BR931" s="20">
        <f t="shared" si="27"/>
        <v>0.00001028618447</v>
      </c>
      <c r="BS931" s="20"/>
      <c r="BT931" s="20"/>
      <c r="BU931" s="20"/>
      <c r="BV931" s="20"/>
      <c r="BW931" s="20"/>
      <c r="BX931" s="20"/>
      <c r="BY931" s="20"/>
      <c r="BZ931" s="20"/>
      <c r="CA931" s="20"/>
      <c r="CB931" s="20"/>
      <c r="CC931" s="20"/>
      <c r="CD931" s="20"/>
      <c r="CE931" s="20"/>
      <c r="CF931" s="20"/>
      <c r="CG931" s="20"/>
      <c r="CH931" s="20"/>
      <c r="CI931" s="20"/>
      <c r="CJ931" s="20"/>
      <c r="CK931" s="20"/>
      <c r="CL931" s="20"/>
      <c r="CM931" s="20"/>
      <c r="CN931" s="20"/>
      <c r="CO931" s="20"/>
      <c r="CP931" s="20"/>
      <c r="CQ931" s="20"/>
      <c r="CR931" s="20"/>
      <c r="CS931" s="20"/>
      <c r="CT931" s="20"/>
      <c r="CU931" s="20"/>
      <c r="CV931" s="20"/>
      <c r="CW931" s="20"/>
      <c r="CX931" s="20"/>
      <c r="CY931" s="20"/>
      <c r="CZ931" s="20"/>
      <c r="DA931" s="20"/>
      <c r="DB931" s="20"/>
      <c r="DC931" s="20"/>
      <c r="DD931" s="20"/>
      <c r="DE931" s="20"/>
    </row>
    <row r="932" ht="15.75" customHeight="1">
      <c r="A932" s="86">
        <v>45496.0</v>
      </c>
      <c r="B932" s="490">
        <v>0.0499</v>
      </c>
      <c r="C932" s="490">
        <v>0.0506</v>
      </c>
      <c r="D932" s="490">
        <v>0.054299999999999994</v>
      </c>
      <c r="E932" s="20">
        <v>0.03739</v>
      </c>
      <c r="F932" s="20">
        <v>0.03949</v>
      </c>
      <c r="G932" s="20">
        <v>0.01225</v>
      </c>
      <c r="H932" s="20">
        <v>0.01846</v>
      </c>
      <c r="I932" s="20" t="s">
        <v>185</v>
      </c>
      <c r="J932" s="20"/>
      <c r="K932" s="86">
        <v>45496.0</v>
      </c>
      <c r="L932" s="89">
        <v>0.9214</v>
      </c>
      <c r="M932" s="89">
        <v>155.63</v>
      </c>
      <c r="N932" s="20"/>
      <c r="O932" s="20"/>
      <c r="P932" s="20"/>
      <c r="Q932" s="20"/>
      <c r="R932" s="20"/>
      <c r="S932" s="86">
        <v>45496.0</v>
      </c>
      <c r="T932" s="20">
        <f t="shared" ref="T932:V932" si="9297">(1+B932)*1</f>
        <v>1.0499</v>
      </c>
      <c r="U932" s="20">
        <f t="shared" si="9297"/>
        <v>1.0506</v>
      </c>
      <c r="V932" s="20">
        <f t="shared" si="9297"/>
        <v>1.0543</v>
      </c>
      <c r="W932" s="91">
        <f t="shared" ref="W932:X932" si="9298">(1+E932)*$L932</f>
        <v>0.955851146</v>
      </c>
      <c r="X932" s="91">
        <f t="shared" si="9298"/>
        <v>0.957786086</v>
      </c>
      <c r="Y932" s="91">
        <f t="shared" ref="Y932:Z932" si="9299">(1+G932)*$M932</f>
        <v>157.5364675</v>
      </c>
      <c r="Z932" s="91">
        <f t="shared" si="9299"/>
        <v>158.5029298</v>
      </c>
      <c r="AA932" s="20"/>
      <c r="AB932" s="86">
        <v>45496.0</v>
      </c>
      <c r="AC932" s="92">
        <f t="shared" ref="AC932:AI932" si="9300">LN(T932/T931)</f>
        <v>0</v>
      </c>
      <c r="AD932" s="92">
        <f t="shared" si="9300"/>
        <v>0</v>
      </c>
      <c r="AE932" s="92">
        <f t="shared" si="9300"/>
        <v>0</v>
      </c>
      <c r="AF932" s="92">
        <f t="shared" si="9300"/>
        <v>0.003215896555</v>
      </c>
      <c r="AG932" s="92">
        <f t="shared" si="9300"/>
        <v>0.003331638214</v>
      </c>
      <c r="AH932" s="92">
        <f t="shared" si="9300"/>
        <v>-0.009160774506</v>
      </c>
      <c r="AI932" s="92">
        <f t="shared" si="9300"/>
        <v>-0.009200351844</v>
      </c>
      <c r="AJ932" s="20"/>
      <c r="AK932" s="20">
        <f t="shared" ref="AK932:AQ932" si="9301">AC932*AC932</f>
        <v>0</v>
      </c>
      <c r="AL932" s="20">
        <f t="shared" si="9301"/>
        <v>0</v>
      </c>
      <c r="AM932" s="20">
        <f t="shared" si="9301"/>
        <v>0</v>
      </c>
      <c r="AN932" s="20">
        <f t="shared" si="9301"/>
        <v>0.00001034199065</v>
      </c>
      <c r="AO932" s="20">
        <f t="shared" si="9301"/>
        <v>0.00001109981319</v>
      </c>
      <c r="AP932" s="20">
        <f t="shared" si="9301"/>
        <v>0.00008391978954</v>
      </c>
      <c r="AQ932" s="20">
        <f t="shared" si="9301"/>
        <v>0.00008464647405</v>
      </c>
      <c r="AR932" s="20"/>
      <c r="AS932" s="20">
        <f t="shared" ref="AS932:AX932" si="9302">$AC932*AD932</f>
        <v>0</v>
      </c>
      <c r="AT932" s="20">
        <f t="shared" si="9302"/>
        <v>0</v>
      </c>
      <c r="AU932" s="20">
        <f t="shared" si="9302"/>
        <v>0</v>
      </c>
      <c r="AV932" s="20">
        <f t="shared" si="9302"/>
        <v>0</v>
      </c>
      <c r="AW932" s="20">
        <f t="shared" si="9302"/>
        <v>0</v>
      </c>
      <c r="AX932" s="20">
        <f t="shared" si="9302"/>
        <v>0</v>
      </c>
      <c r="AY932" s="20"/>
      <c r="AZ932" s="20">
        <f t="shared" ref="AZ932:BD932" si="9303">$AD932*AE932</f>
        <v>0</v>
      </c>
      <c r="BA932" s="20">
        <f t="shared" si="9303"/>
        <v>0</v>
      </c>
      <c r="BB932" s="20">
        <f t="shared" si="9303"/>
        <v>0</v>
      </c>
      <c r="BC932" s="20">
        <f t="shared" si="9303"/>
        <v>0</v>
      </c>
      <c r="BD932" s="20">
        <f t="shared" si="9303"/>
        <v>0</v>
      </c>
      <c r="BE932" s="20"/>
      <c r="BF932" s="20">
        <f t="shared" ref="BF932:BI932" si="9304">$AE932*AF932</f>
        <v>0</v>
      </c>
      <c r="BG932" s="20">
        <f t="shared" si="9304"/>
        <v>0</v>
      </c>
      <c r="BH932" s="20">
        <f t="shared" si="9304"/>
        <v>0</v>
      </c>
      <c r="BI932" s="20">
        <f t="shared" si="9304"/>
        <v>0</v>
      </c>
      <c r="BJ932" s="20"/>
      <c r="BK932" s="20">
        <f t="shared" ref="BK932:BM932" si="9305">$AF932*AG932</f>
        <v>0.00001071420386</v>
      </c>
      <c r="BL932" s="20">
        <f t="shared" si="9305"/>
        <v>-0.00002946010318</v>
      </c>
      <c r="BM932" s="20">
        <f t="shared" si="9305"/>
        <v>-0.0000295873798</v>
      </c>
      <c r="BN932" s="20"/>
      <c r="BO932" s="20">
        <f t="shared" ref="BO932:BP932" si="9306">$AG932*AH932</f>
        <v>-0.00003052038641</v>
      </c>
      <c r="BP932" s="20">
        <f t="shared" si="9306"/>
        <v>-0.00003065224379</v>
      </c>
      <c r="BQ932" s="20"/>
      <c r="BR932" s="20">
        <f t="shared" si="27"/>
        <v>0.00008428234862</v>
      </c>
      <c r="BS932" s="20"/>
      <c r="BT932" s="20"/>
      <c r="BU932" s="20"/>
      <c r="BV932" s="20"/>
      <c r="BW932" s="20"/>
      <c r="BX932" s="20"/>
      <c r="BY932" s="20"/>
      <c r="BZ932" s="20"/>
      <c r="CA932" s="20"/>
      <c r="CB932" s="20"/>
      <c r="CC932" s="20"/>
      <c r="CD932" s="20"/>
      <c r="CE932" s="20"/>
      <c r="CF932" s="20"/>
      <c r="CG932" s="20"/>
      <c r="CH932" s="20"/>
      <c r="CI932" s="20"/>
      <c r="CJ932" s="20"/>
      <c r="CK932" s="20"/>
      <c r="CL932" s="20"/>
      <c r="CM932" s="20"/>
      <c r="CN932" s="20"/>
      <c r="CO932" s="20"/>
      <c r="CP932" s="20"/>
      <c r="CQ932" s="20"/>
      <c r="CR932" s="20"/>
      <c r="CS932" s="20"/>
      <c r="CT932" s="20"/>
      <c r="CU932" s="20"/>
      <c r="CV932" s="20"/>
      <c r="CW932" s="20"/>
      <c r="CX932" s="20"/>
      <c r="CY932" s="20"/>
      <c r="CZ932" s="20"/>
      <c r="DA932" s="20"/>
      <c r="DB932" s="20"/>
      <c r="DC932" s="20"/>
      <c r="DD932" s="20"/>
      <c r="DE932" s="20"/>
    </row>
    <row r="933" ht="15.75" customHeight="1">
      <c r="A933" s="86">
        <v>45497.0</v>
      </c>
      <c r="B933" s="490">
        <v>0.0499</v>
      </c>
      <c r="C933" s="490">
        <v>0.0507</v>
      </c>
      <c r="D933" s="490">
        <v>0.054400000000000004</v>
      </c>
      <c r="E933" s="20">
        <v>0.03693</v>
      </c>
      <c r="F933" s="20">
        <v>0.03936</v>
      </c>
      <c r="G933" s="20">
        <v>0.012350000000000002</v>
      </c>
      <c r="H933" s="20">
        <v>0.01846</v>
      </c>
      <c r="I933" s="20" t="s">
        <v>185</v>
      </c>
      <c r="J933" s="20"/>
      <c r="K933" s="86">
        <v>45497.0</v>
      </c>
      <c r="L933" s="89">
        <v>0.9226</v>
      </c>
      <c r="M933" s="89">
        <v>153.92</v>
      </c>
      <c r="N933" s="20"/>
      <c r="O933" s="20"/>
      <c r="P933" s="20"/>
      <c r="Q933" s="20"/>
      <c r="R933" s="20"/>
      <c r="S933" s="86">
        <v>45497.0</v>
      </c>
      <c r="T933" s="20">
        <f t="shared" ref="T933:V933" si="9307">(1+B933)*1</f>
        <v>1.0499</v>
      </c>
      <c r="U933" s="20">
        <f t="shared" si="9307"/>
        <v>1.0507</v>
      </c>
      <c r="V933" s="20">
        <f t="shared" si="9307"/>
        <v>1.0544</v>
      </c>
      <c r="W933" s="91">
        <f t="shared" ref="W933:X933" si="9308">(1+E933)*$L933</f>
        <v>0.956671618</v>
      </c>
      <c r="X933" s="91">
        <f t="shared" si="9308"/>
        <v>0.958913536</v>
      </c>
      <c r="Y933" s="91">
        <f t="shared" ref="Y933:Z933" si="9309">(1+G933)*$M933</f>
        <v>155.820912</v>
      </c>
      <c r="Z933" s="91">
        <f t="shared" si="9309"/>
        <v>156.7613632</v>
      </c>
      <c r="AA933" s="20"/>
      <c r="AB933" s="86">
        <v>45497.0</v>
      </c>
      <c r="AC933" s="92">
        <f t="shared" ref="AC933:AI933" si="9310">LN(T933/T932)</f>
        <v>0</v>
      </c>
      <c r="AD933" s="92">
        <f t="shared" si="9310"/>
        <v>0.00009517917487</v>
      </c>
      <c r="AE933" s="92">
        <f t="shared" si="9310"/>
        <v>0.00009484516534</v>
      </c>
      <c r="AF933" s="92">
        <f t="shared" si="9310"/>
        <v>0.0008579997747</v>
      </c>
      <c r="AG933" s="92">
        <f t="shared" si="9310"/>
        <v>0.001176449473</v>
      </c>
      <c r="AH933" s="92">
        <f t="shared" si="9310"/>
        <v>-0.01094962335</v>
      </c>
      <c r="AI933" s="92">
        <f t="shared" si="9310"/>
        <v>-0.0110484083</v>
      </c>
      <c r="AJ933" s="20"/>
      <c r="AK933" s="20">
        <f t="shared" ref="AK933:AQ933" si="9311">AC933*AC933</f>
        <v>0</v>
      </c>
      <c r="AL933" s="20">
        <f t="shared" si="9311"/>
        <v>0.000000009059075329</v>
      </c>
      <c r="AM933" s="20">
        <f t="shared" si="9311"/>
        <v>0.000000008995605388</v>
      </c>
      <c r="AN933" s="20">
        <f t="shared" si="9311"/>
        <v>0.0000007361636134</v>
      </c>
      <c r="AO933" s="20">
        <f t="shared" si="9311"/>
        <v>0.000001384033362</v>
      </c>
      <c r="AP933" s="20">
        <f t="shared" si="9311"/>
        <v>0.0001198942516</v>
      </c>
      <c r="AQ933" s="20">
        <f t="shared" si="9311"/>
        <v>0.000122067326</v>
      </c>
      <c r="AR933" s="20"/>
      <c r="AS933" s="20">
        <f t="shared" ref="AS933:AX933" si="9312">$AC933*AD933</f>
        <v>0</v>
      </c>
      <c r="AT933" s="20">
        <f t="shared" si="9312"/>
        <v>0</v>
      </c>
      <c r="AU933" s="20">
        <f t="shared" si="9312"/>
        <v>0</v>
      </c>
      <c r="AV933" s="20">
        <f t="shared" si="9312"/>
        <v>0</v>
      </c>
      <c r="AW933" s="20">
        <f t="shared" si="9312"/>
        <v>0</v>
      </c>
      <c r="AX933" s="20">
        <f t="shared" si="9312"/>
        <v>0</v>
      </c>
      <c r="AY933" s="20"/>
      <c r="AZ933" s="20">
        <f t="shared" ref="AZ933:BD933" si="9313">$AD933*AE933</f>
        <v>0.000000009027284577</v>
      </c>
      <c r="BA933" s="20">
        <f t="shared" si="9313"/>
        <v>0.0000000816637106</v>
      </c>
      <c r="BB933" s="20">
        <f t="shared" si="9313"/>
        <v>0.0000001119734901</v>
      </c>
      <c r="BC933" s="20">
        <f t="shared" si="9313"/>
        <v>-0.000001042176116</v>
      </c>
      <c r="BD933" s="20">
        <f t="shared" si="9313"/>
        <v>-0.000001051578386</v>
      </c>
      <c r="BE933" s="20"/>
      <c r="BF933" s="20">
        <f t="shared" ref="BF933:BI933" si="9314">$AE933*AF933</f>
        <v>0.00000008137713049</v>
      </c>
      <c r="BG933" s="20">
        <f t="shared" si="9314"/>
        <v>0.0000001115805448</v>
      </c>
      <c r="BH933" s="20">
        <f t="shared" si="9314"/>
        <v>-0.000001038518837</v>
      </c>
      <c r="BI933" s="20">
        <f t="shared" si="9314"/>
        <v>-0.000001047888112</v>
      </c>
      <c r="BJ933" s="20"/>
      <c r="BK933" s="20">
        <f t="shared" ref="BK933:BM933" si="9315">$AF933*AG933</f>
        <v>0.000001009393383</v>
      </c>
      <c r="BL933" s="20">
        <f t="shared" si="9315"/>
        <v>-0.000009394774371</v>
      </c>
      <c r="BM933" s="20">
        <f t="shared" si="9315"/>
        <v>-0.000009479531832</v>
      </c>
      <c r="BN933" s="20"/>
      <c r="BO933" s="20">
        <f t="shared" ref="BO933:BP933" si="9316">$AG933*AH933</f>
        <v>-0.00001288167862</v>
      </c>
      <c r="BP933" s="20">
        <f t="shared" si="9316"/>
        <v>-0.00001299789412</v>
      </c>
      <c r="BQ933" s="20"/>
      <c r="BR933" s="20">
        <f t="shared" si="27"/>
        <v>0.0001209759095</v>
      </c>
      <c r="BS933" s="20"/>
      <c r="BT933" s="20"/>
      <c r="BU933" s="20"/>
      <c r="BV933" s="20"/>
      <c r="BW933" s="20"/>
      <c r="BX933" s="20"/>
      <c r="BY933" s="20"/>
      <c r="BZ933" s="20"/>
      <c r="CA933" s="20"/>
      <c r="CB933" s="20"/>
      <c r="CC933" s="20"/>
      <c r="CD933" s="20"/>
      <c r="CE933" s="20"/>
      <c r="CF933" s="20"/>
      <c r="CG933" s="20"/>
      <c r="CH933" s="20"/>
      <c r="CI933" s="20"/>
      <c r="CJ933" s="20"/>
      <c r="CK933" s="20"/>
      <c r="CL933" s="20"/>
      <c r="CM933" s="20"/>
      <c r="CN933" s="20"/>
      <c r="CO933" s="20"/>
      <c r="CP933" s="20"/>
      <c r="CQ933" s="20"/>
      <c r="CR933" s="20"/>
      <c r="CS933" s="20"/>
      <c r="CT933" s="20"/>
      <c r="CU933" s="20"/>
      <c r="CV933" s="20"/>
      <c r="CW933" s="20"/>
      <c r="CX933" s="20"/>
      <c r="CY933" s="20"/>
      <c r="CZ933" s="20"/>
      <c r="DA933" s="20"/>
      <c r="DB933" s="20"/>
      <c r="DC933" s="20"/>
      <c r="DD933" s="20"/>
      <c r="DE933" s="20"/>
    </row>
    <row r="934" ht="15.75" customHeight="1">
      <c r="A934" s="86">
        <v>45498.0</v>
      </c>
      <c r="B934" s="490">
        <v>0.0499</v>
      </c>
      <c r="C934" s="490">
        <v>0.0509</v>
      </c>
      <c r="D934" s="490">
        <v>0.054900000000000004</v>
      </c>
      <c r="E934" s="20">
        <v>0.03662</v>
      </c>
      <c r="F934" s="20">
        <v>0.0392</v>
      </c>
      <c r="G934" s="20">
        <v>0.012490000000000001</v>
      </c>
      <c r="H934" s="20">
        <v>0.01846</v>
      </c>
      <c r="I934" s="20" t="s">
        <v>185</v>
      </c>
      <c r="J934" s="20"/>
      <c r="K934" s="86">
        <v>45498.0</v>
      </c>
      <c r="L934" s="89">
        <v>0.9221</v>
      </c>
      <c r="M934" s="89">
        <v>153.97</v>
      </c>
      <c r="N934" s="20"/>
      <c r="O934" s="20"/>
      <c r="P934" s="20"/>
      <c r="Q934" s="20"/>
      <c r="R934" s="20"/>
      <c r="S934" s="86">
        <v>45498.0</v>
      </c>
      <c r="T934" s="20">
        <f t="shared" ref="T934:V934" si="9317">(1+B934)*1</f>
        <v>1.0499</v>
      </c>
      <c r="U934" s="20">
        <f t="shared" si="9317"/>
        <v>1.0509</v>
      </c>
      <c r="V934" s="20">
        <f t="shared" si="9317"/>
        <v>1.0549</v>
      </c>
      <c r="W934" s="91">
        <f t="shared" ref="W934:X934" si="9318">(1+E934)*$L934</f>
        <v>0.955867302</v>
      </c>
      <c r="X934" s="91">
        <f t="shared" si="9318"/>
        <v>0.95824632</v>
      </c>
      <c r="Y934" s="91">
        <f t="shared" ref="Y934:Z934" si="9319">(1+G934)*$M934</f>
        <v>155.8930853</v>
      </c>
      <c r="Z934" s="91">
        <f t="shared" si="9319"/>
        <v>156.8122862</v>
      </c>
      <c r="AA934" s="20"/>
      <c r="AB934" s="86">
        <v>45498.0</v>
      </c>
      <c r="AC934" s="92">
        <f t="shared" ref="AC934:AI934" si="9320">LN(T934/T933)</f>
        <v>0</v>
      </c>
      <c r="AD934" s="92">
        <f t="shared" si="9320"/>
        <v>0.0001903311768</v>
      </c>
      <c r="AE934" s="92">
        <f t="shared" si="9320"/>
        <v>0.0004740909395</v>
      </c>
      <c r="AF934" s="92">
        <f t="shared" si="9320"/>
        <v>-0.0008410977042</v>
      </c>
      <c r="AG934" s="92">
        <f t="shared" si="9320"/>
        <v>-0.0006960463154</v>
      </c>
      <c r="AH934" s="92">
        <f t="shared" si="9320"/>
        <v>0.0004630738556</v>
      </c>
      <c r="AI934" s="92">
        <f t="shared" si="9320"/>
        <v>0.0003247913244</v>
      </c>
      <c r="AJ934" s="20"/>
      <c r="AK934" s="20">
        <f t="shared" ref="AK934:AQ934" si="9321">AC934*AC934</f>
        <v>0</v>
      </c>
      <c r="AL934" s="20">
        <f t="shared" si="9321"/>
        <v>0.00000003622595687</v>
      </c>
      <c r="AM934" s="20">
        <f t="shared" si="9321"/>
        <v>0.0000002247622189</v>
      </c>
      <c r="AN934" s="20">
        <f t="shared" si="9321"/>
        <v>0.000000707445348</v>
      </c>
      <c r="AO934" s="20">
        <f t="shared" si="9321"/>
        <v>0.0000004844804732</v>
      </c>
      <c r="AP934" s="20">
        <f t="shared" si="9321"/>
        <v>0.0000002144373958</v>
      </c>
      <c r="AQ934" s="20">
        <f t="shared" si="9321"/>
        <v>0.0000001054894044</v>
      </c>
      <c r="AR934" s="20"/>
      <c r="AS934" s="20">
        <f t="shared" ref="AS934:AX934" si="9322">$AC934*AD934</f>
        <v>0</v>
      </c>
      <c r="AT934" s="20">
        <f t="shared" si="9322"/>
        <v>0</v>
      </c>
      <c r="AU934" s="20">
        <f t="shared" si="9322"/>
        <v>0</v>
      </c>
      <c r="AV934" s="20">
        <f t="shared" si="9322"/>
        <v>0</v>
      </c>
      <c r="AW934" s="20">
        <f t="shared" si="9322"/>
        <v>0</v>
      </c>
      <c r="AX934" s="20">
        <f t="shared" si="9322"/>
        <v>0</v>
      </c>
      <c r="AY934" s="20"/>
      <c r="AZ934" s="20">
        <f t="shared" ref="AZ934:BD934" si="9323">$AD934*AE934</f>
        <v>0.00000009023428644</v>
      </c>
      <c r="BA934" s="20">
        <f t="shared" si="9323"/>
        <v>-0.0000001600871159</v>
      </c>
      <c r="BB934" s="20">
        <f t="shared" si="9323"/>
        <v>-0.0000001324793143</v>
      </c>
      <c r="BC934" s="20">
        <f t="shared" si="9323"/>
        <v>0.00000008813739189</v>
      </c>
      <c r="BD934" s="20">
        <f t="shared" si="9323"/>
        <v>0.000000061817915</v>
      </c>
      <c r="BE934" s="20"/>
      <c r="BF934" s="20">
        <f t="shared" ref="BF934:BI934" si="9324">$AE934*AF934</f>
        <v>-0.0000003987568008</v>
      </c>
      <c r="BG934" s="20">
        <f t="shared" si="9324"/>
        <v>-0.0000003299892516</v>
      </c>
      <c r="BH934" s="20">
        <f t="shared" si="9324"/>
        <v>0.0000002195391193</v>
      </c>
      <c r="BI934" s="20">
        <f t="shared" si="9324"/>
        <v>0.0000001539806241</v>
      </c>
      <c r="BJ934" s="20"/>
      <c r="BK934" s="20">
        <f t="shared" ref="BK934:BM934" si="9325">$AF934*AG934</f>
        <v>0.0000005854429579</v>
      </c>
      <c r="BL934" s="20">
        <f t="shared" si="9325"/>
        <v>-0.0000003894903568</v>
      </c>
      <c r="BM934" s="20">
        <f t="shared" si="9325"/>
        <v>-0.0000002731812373</v>
      </c>
      <c r="BN934" s="20"/>
      <c r="BO934" s="20">
        <f t="shared" ref="BO934:BP934" si="9326">$AG934*AH934</f>
        <v>-0.000000322320851</v>
      </c>
      <c r="BP934" s="20">
        <f t="shared" si="9326"/>
        <v>-0.0000002260698047</v>
      </c>
      <c r="BQ934" s="20"/>
      <c r="BR934" s="20">
        <f t="shared" si="27"/>
        <v>0.0000001504023709</v>
      </c>
      <c r="BS934" s="20"/>
      <c r="BT934" s="20"/>
      <c r="BU934" s="20"/>
      <c r="BV934" s="20"/>
      <c r="BW934" s="20"/>
      <c r="BX934" s="20"/>
      <c r="BY934" s="20"/>
      <c r="BZ934" s="20"/>
      <c r="CA934" s="20"/>
      <c r="CB934" s="20"/>
      <c r="CC934" s="20"/>
      <c r="CD934" s="20"/>
      <c r="CE934" s="20"/>
      <c r="CF934" s="20"/>
      <c r="CG934" s="20"/>
      <c r="CH934" s="20"/>
      <c r="CI934" s="20"/>
      <c r="CJ934" s="20"/>
      <c r="CK934" s="20"/>
      <c r="CL934" s="20"/>
      <c r="CM934" s="20"/>
      <c r="CN934" s="20"/>
      <c r="CO934" s="20"/>
      <c r="CP934" s="20"/>
      <c r="CQ934" s="20"/>
      <c r="CR934" s="20"/>
      <c r="CS934" s="20"/>
      <c r="CT934" s="20"/>
      <c r="CU934" s="20"/>
      <c r="CV934" s="20"/>
      <c r="CW934" s="20"/>
      <c r="CX934" s="20"/>
      <c r="CY934" s="20"/>
      <c r="CZ934" s="20"/>
      <c r="DA934" s="20"/>
      <c r="DB934" s="20"/>
      <c r="DC934" s="20"/>
      <c r="DD934" s="20"/>
      <c r="DE934" s="20"/>
    </row>
    <row r="935" ht="15.75" customHeight="1">
      <c r="A935" s="86">
        <v>45499.0</v>
      </c>
      <c r="B935" s="490">
        <v>0.049800000000000004</v>
      </c>
      <c r="C935" s="490">
        <v>0.0508</v>
      </c>
      <c r="D935" s="490">
        <v>0.0548</v>
      </c>
      <c r="E935" s="20">
        <v>0.03667</v>
      </c>
      <c r="F935" s="20">
        <v>0.03914</v>
      </c>
      <c r="G935" s="20">
        <v>0.01242</v>
      </c>
      <c r="H935" s="20">
        <v>0.01833</v>
      </c>
      <c r="I935" s="20" t="s">
        <v>185</v>
      </c>
      <c r="J935" s="20"/>
      <c r="K935" s="86">
        <v>45499.0</v>
      </c>
      <c r="L935" s="89">
        <v>0.9215</v>
      </c>
      <c r="M935" s="89">
        <v>153.85</v>
      </c>
      <c r="N935" s="20"/>
      <c r="O935" s="20"/>
      <c r="P935" s="20"/>
      <c r="Q935" s="20"/>
      <c r="R935" s="20"/>
      <c r="S935" s="86">
        <v>45499.0</v>
      </c>
      <c r="T935" s="20">
        <f t="shared" ref="T935:V935" si="9327">(1+B935)*1</f>
        <v>1.0498</v>
      </c>
      <c r="U935" s="20">
        <f t="shared" si="9327"/>
        <v>1.0508</v>
      </c>
      <c r="V935" s="20">
        <f t="shared" si="9327"/>
        <v>1.0548</v>
      </c>
      <c r="W935" s="91">
        <f t="shared" ref="W935:X935" si="9328">(1+E935)*$L935</f>
        <v>0.955291405</v>
      </c>
      <c r="X935" s="91">
        <f t="shared" si="9328"/>
        <v>0.95756751</v>
      </c>
      <c r="Y935" s="91">
        <f t="shared" ref="Y935:Z935" si="9329">(1+G935)*$M935</f>
        <v>155.760817</v>
      </c>
      <c r="Z935" s="91">
        <f t="shared" si="9329"/>
        <v>156.6700705</v>
      </c>
      <c r="AA935" s="20"/>
      <c r="AB935" s="86">
        <v>45499.0</v>
      </c>
      <c r="AC935" s="92">
        <f t="shared" ref="AC935:AI935" si="9330">LN(T935/T934)</f>
        <v>-0.0000952517027</v>
      </c>
      <c r="AD935" s="92">
        <f t="shared" si="9330"/>
        <v>-0.00009516106017</v>
      </c>
      <c r="AE935" s="92">
        <f t="shared" si="9330"/>
        <v>-0.00009480020863</v>
      </c>
      <c r="AF935" s="92">
        <f t="shared" si="9330"/>
        <v>-0.0006026679159</v>
      </c>
      <c r="AG935" s="92">
        <f t="shared" si="9330"/>
        <v>-0.0007086388226</v>
      </c>
      <c r="AH935" s="92">
        <f t="shared" si="9330"/>
        <v>-0.0008488153491</v>
      </c>
      <c r="AI935" s="92">
        <f t="shared" si="9330"/>
        <v>-0.0009073283183</v>
      </c>
      <c r="AJ935" s="20"/>
      <c r="AK935" s="20">
        <f t="shared" ref="AK935:AQ935" si="9331">AC935*AC935</f>
        <v>0.000000009072886867</v>
      </c>
      <c r="AL935" s="20">
        <f t="shared" si="9331"/>
        <v>0.000000009055627372</v>
      </c>
      <c r="AM935" s="20">
        <f t="shared" si="9331"/>
        <v>0.000000008987079557</v>
      </c>
      <c r="AN935" s="20">
        <f t="shared" si="9331"/>
        <v>0.0000003632086168</v>
      </c>
      <c r="AO935" s="20">
        <f t="shared" si="9331"/>
        <v>0.0000005021689809</v>
      </c>
      <c r="AP935" s="20">
        <f t="shared" si="9331"/>
        <v>0.0000007204874969</v>
      </c>
      <c r="AQ935" s="20">
        <f t="shared" si="9331"/>
        <v>0.0000008232446771</v>
      </c>
      <c r="AR935" s="20"/>
      <c r="AS935" s="20">
        <f t="shared" ref="AS935:AX935" si="9332">$AC935*AD935</f>
        <v>0.000000009064253011</v>
      </c>
      <c r="AT935" s="20">
        <f t="shared" si="9332"/>
        <v>0.000000009029881288</v>
      </c>
      <c r="AU935" s="20">
        <f t="shared" si="9332"/>
        <v>0.00000005740514515</v>
      </c>
      <c r="AV935" s="20">
        <f t="shared" si="9332"/>
        <v>0.00000006749905445</v>
      </c>
      <c r="AW935" s="20">
        <f t="shared" si="9332"/>
        <v>0.00000008085110728</v>
      </c>
      <c r="AX935" s="20">
        <f t="shared" si="9332"/>
        <v>0.00000008642456722</v>
      </c>
      <c r="AY935" s="20"/>
      <c r="AZ935" s="20">
        <f t="shared" ref="AZ935:BD935" si="9333">$AD935*AE935</f>
        <v>0.000000009021288357</v>
      </c>
      <c r="BA935" s="20">
        <f t="shared" si="9333"/>
        <v>0.0000000573505178</v>
      </c>
      <c r="BB935" s="20">
        <f t="shared" si="9333"/>
        <v>0.00000006743482163</v>
      </c>
      <c r="BC935" s="20">
        <f t="shared" si="9333"/>
        <v>0.00000008077416851</v>
      </c>
      <c r="BD935" s="20">
        <f t="shared" si="9333"/>
        <v>0.00000008634232469</v>
      </c>
      <c r="BE935" s="20"/>
      <c r="BF935" s="20">
        <f t="shared" ref="BF935:BI935" si="9334">$AE935*AF935</f>
        <v>0.00000005713304416</v>
      </c>
      <c r="BG935" s="20">
        <f t="shared" si="9334"/>
        <v>0.00000006717910823</v>
      </c>
      <c r="BH935" s="20">
        <f t="shared" si="9334"/>
        <v>0.00000008046787219</v>
      </c>
      <c r="BI935" s="20">
        <f t="shared" si="9334"/>
        <v>0.00000008601491387</v>
      </c>
      <c r="BJ935" s="20"/>
      <c r="BK935" s="20">
        <f t="shared" ref="BK935:BM935" si="9335">$AF935*AG935</f>
        <v>0.0000004270738823</v>
      </c>
      <c r="BL935" s="20">
        <f t="shared" si="9335"/>
        <v>0.0000005115537774</v>
      </c>
      <c r="BM935" s="20">
        <f t="shared" si="9335"/>
        <v>0.0000005468176666</v>
      </c>
      <c r="BN935" s="20"/>
      <c r="BO935" s="20">
        <f t="shared" ref="BO935:BP935" si="9336">$AG935*AH935</f>
        <v>0.0000006015035096</v>
      </c>
      <c r="BP935" s="20">
        <f t="shared" si="9336"/>
        <v>0.0000006429680712</v>
      </c>
      <c r="BQ935" s="20"/>
      <c r="BR935" s="20">
        <f t="shared" si="27"/>
        <v>0.0000007701542032</v>
      </c>
      <c r="BS935" s="20"/>
      <c r="BT935" s="20"/>
      <c r="BU935" s="20"/>
      <c r="BV935" s="20"/>
      <c r="BW935" s="20"/>
      <c r="BX935" s="20"/>
      <c r="BY935" s="20"/>
      <c r="BZ935" s="20"/>
      <c r="CA935" s="20"/>
      <c r="CB935" s="20"/>
      <c r="CC935" s="20"/>
      <c r="CD935" s="20"/>
      <c r="CE935" s="20"/>
      <c r="CF935" s="20"/>
      <c r="CG935" s="20"/>
      <c r="CH935" s="20"/>
      <c r="CI935" s="20"/>
      <c r="CJ935" s="20"/>
      <c r="CK935" s="20"/>
      <c r="CL935" s="20"/>
      <c r="CM935" s="20"/>
      <c r="CN935" s="20"/>
      <c r="CO935" s="20"/>
      <c r="CP935" s="20"/>
      <c r="CQ935" s="20"/>
      <c r="CR935" s="20"/>
      <c r="CS935" s="20"/>
      <c r="CT935" s="20"/>
      <c r="CU935" s="20"/>
      <c r="CV935" s="20"/>
      <c r="CW935" s="20"/>
      <c r="CX935" s="20"/>
      <c r="CY935" s="20"/>
      <c r="CZ935" s="20"/>
      <c r="DA935" s="20"/>
      <c r="DB935" s="20"/>
      <c r="DC935" s="20"/>
      <c r="DD935" s="20"/>
      <c r="DE935" s="20"/>
    </row>
    <row r="936" ht="15.75" customHeight="1">
      <c r="A936" s="86">
        <v>45502.0</v>
      </c>
      <c r="B936" s="490">
        <v>0.0496</v>
      </c>
      <c r="C936" s="490">
        <v>0.050199999999999995</v>
      </c>
      <c r="D936" s="490">
        <v>0.054299999999999994</v>
      </c>
      <c r="E936" s="20">
        <v>0.036230000000000005</v>
      </c>
      <c r="F936" s="20">
        <v>0.03881</v>
      </c>
      <c r="G936" s="20">
        <v>0.01228</v>
      </c>
      <c r="H936" s="20">
        <v>0.01815</v>
      </c>
      <c r="I936" s="20" t="s">
        <v>185</v>
      </c>
      <c r="J936" s="20"/>
      <c r="K936" s="86">
        <v>45502.0</v>
      </c>
      <c r="L936" s="89">
        <v>0.9242</v>
      </c>
      <c r="M936" s="89">
        <v>154.04</v>
      </c>
      <c r="N936" s="20"/>
      <c r="O936" s="20"/>
      <c r="P936" s="20"/>
      <c r="Q936" s="20"/>
      <c r="R936" s="20"/>
      <c r="S936" s="86">
        <v>45502.0</v>
      </c>
      <c r="T936" s="20">
        <f t="shared" ref="T936:V936" si="9337">(1+B936)*1</f>
        <v>1.0496</v>
      </c>
      <c r="U936" s="20">
        <f t="shared" si="9337"/>
        <v>1.0502</v>
      </c>
      <c r="V936" s="20">
        <f t="shared" si="9337"/>
        <v>1.0543</v>
      </c>
      <c r="W936" s="91">
        <f t="shared" ref="W936:X936" si="9338">(1+E936)*$L936</f>
        <v>0.957683766</v>
      </c>
      <c r="X936" s="91">
        <f t="shared" si="9338"/>
        <v>0.960068202</v>
      </c>
      <c r="Y936" s="91">
        <f t="shared" ref="Y936:Z936" si="9339">(1+G936)*$M936</f>
        <v>155.9316112</v>
      </c>
      <c r="Z936" s="91">
        <f t="shared" si="9339"/>
        <v>156.835826</v>
      </c>
      <c r="AA936" s="20"/>
      <c r="AB936" s="86">
        <v>45502.0</v>
      </c>
      <c r="AC936" s="92">
        <f t="shared" ref="AC936:AI936" si="9340">LN(T936/T935)</f>
        <v>-0.0001905306284</v>
      </c>
      <c r="AD936" s="92">
        <f t="shared" si="9340"/>
        <v>-0.0005711566076</v>
      </c>
      <c r="AE936" s="92">
        <f t="shared" si="9340"/>
        <v>-0.0004741358962</v>
      </c>
      <c r="AF936" s="92">
        <f t="shared" si="9340"/>
        <v>0.002501195294</v>
      </c>
      <c r="AG936" s="92">
        <f t="shared" si="9340"/>
        <v>0.002608100592</v>
      </c>
      <c r="AH936" s="92">
        <f t="shared" si="9340"/>
        <v>0.001095915086</v>
      </c>
      <c r="AI936" s="92">
        <f t="shared" si="9340"/>
        <v>0.001057431565</v>
      </c>
      <c r="AJ936" s="20"/>
      <c r="AK936" s="20">
        <f t="shared" ref="AK936:AQ936" si="9341">AC936*AC936</f>
        <v>0.00000003630192035</v>
      </c>
      <c r="AL936" s="20">
        <f t="shared" si="9341"/>
        <v>0.0000003262198704</v>
      </c>
      <c r="AM936" s="20">
        <f t="shared" si="9341"/>
        <v>0.0000002248048481</v>
      </c>
      <c r="AN936" s="20">
        <f t="shared" si="9341"/>
        <v>0.000006255977897</v>
      </c>
      <c r="AO936" s="20">
        <f t="shared" si="9341"/>
        <v>0.000006802188696</v>
      </c>
      <c r="AP936" s="20">
        <f t="shared" si="9341"/>
        <v>0.000001201029875</v>
      </c>
      <c r="AQ936" s="20">
        <f t="shared" si="9341"/>
        <v>0.000001118161515</v>
      </c>
      <c r="AR936" s="20"/>
      <c r="AS936" s="20">
        <f t="shared" ref="AS936:AX936" si="9342">$AC936*AD936</f>
        <v>0.0000001088228274</v>
      </c>
      <c r="AT936" s="20">
        <f t="shared" si="9342"/>
        <v>0.00000009033741024</v>
      </c>
      <c r="AU936" s="20">
        <f t="shared" si="9342"/>
        <v>-0.000000476554311</v>
      </c>
      <c r="AV936" s="20">
        <f t="shared" si="9342"/>
        <v>-0.0000004969230446</v>
      </c>
      <c r="AW936" s="20">
        <f t="shared" si="9342"/>
        <v>-0.0000002088053899</v>
      </c>
      <c r="AX936" s="20">
        <f t="shared" si="9342"/>
        <v>-0.0000002014731006</v>
      </c>
      <c r="AY936" s="20"/>
      <c r="AZ936" s="20">
        <f t="shared" ref="AZ936:BD936" si="9343">$AD936*AE936</f>
        <v>0.00000027080585</v>
      </c>
      <c r="BA936" s="20">
        <f t="shared" si="9343"/>
        <v>-0.000001428574219</v>
      </c>
      <c r="BB936" s="20">
        <f t="shared" si="9343"/>
        <v>-0.000001489633886</v>
      </c>
      <c r="BC936" s="20">
        <f t="shared" si="9343"/>
        <v>-0.0000006259391426</v>
      </c>
      <c r="BD936" s="20">
        <f t="shared" si="9343"/>
        <v>-0.0000006039590257</v>
      </c>
      <c r="BE936" s="20"/>
      <c r="BF936" s="20">
        <f t="shared" ref="BF936:BI936" si="9344">$AE936*AF936</f>
        <v>-0.000001185906472</v>
      </c>
      <c r="BG936" s="20">
        <f t="shared" si="9344"/>
        <v>-0.000001236594111</v>
      </c>
      <c r="BH936" s="20">
        <f t="shared" si="9344"/>
        <v>-0.0000005196126814</v>
      </c>
      <c r="BI936" s="20">
        <f t="shared" si="9344"/>
        <v>-0.0000005013662629</v>
      </c>
      <c r="BJ936" s="20"/>
      <c r="BK936" s="20">
        <f t="shared" ref="BK936:BM936" si="9345">$AF936*AG936</f>
        <v>0.000006523368925</v>
      </c>
      <c r="BL936" s="20">
        <f t="shared" si="9345"/>
        <v>0.000002741097655</v>
      </c>
      <c r="BM936" s="20">
        <f t="shared" si="9345"/>
        <v>0.000002644842855</v>
      </c>
      <c r="BN936" s="20"/>
      <c r="BO936" s="20">
        <f t="shared" ref="BO936:BP936" si="9346">$AG936*AH936</f>
        <v>0.000002858256784</v>
      </c>
      <c r="BP936" s="20">
        <f t="shared" si="9346"/>
        <v>0.000002757887891</v>
      </c>
      <c r="BQ936" s="20"/>
      <c r="BR936" s="20">
        <f t="shared" si="27"/>
        <v>0.000001158855205</v>
      </c>
      <c r="BS936" s="20"/>
      <c r="BT936" s="20"/>
      <c r="BU936" s="20"/>
      <c r="BV936" s="20"/>
      <c r="BW936" s="20"/>
      <c r="BX936" s="20"/>
      <c r="BY936" s="20"/>
      <c r="BZ936" s="20"/>
      <c r="CA936" s="20"/>
      <c r="CB936" s="20"/>
      <c r="CC936" s="20"/>
      <c r="CD936" s="20"/>
      <c r="CE936" s="20"/>
      <c r="CF936" s="20"/>
      <c r="CG936" s="20"/>
      <c r="CH936" s="20"/>
      <c r="CI936" s="20"/>
      <c r="CJ936" s="20"/>
      <c r="CK936" s="20"/>
      <c r="CL936" s="20"/>
      <c r="CM936" s="20"/>
      <c r="CN936" s="20"/>
      <c r="CO936" s="20"/>
      <c r="CP936" s="20"/>
      <c r="CQ936" s="20"/>
      <c r="CR936" s="20"/>
      <c r="CS936" s="20"/>
      <c r="CT936" s="20"/>
      <c r="CU936" s="20"/>
      <c r="CV936" s="20"/>
      <c r="CW936" s="20"/>
      <c r="CX936" s="20"/>
      <c r="CY936" s="20"/>
      <c r="CZ936" s="20"/>
      <c r="DA936" s="20"/>
      <c r="DB936" s="20"/>
      <c r="DC936" s="20"/>
      <c r="DD936" s="20"/>
      <c r="DE936" s="20"/>
    </row>
    <row r="937" ht="15.75" customHeight="1">
      <c r="A937" s="86">
        <v>45503.0</v>
      </c>
      <c r="B937" s="490">
        <v>0.0496</v>
      </c>
      <c r="C937" s="490">
        <v>0.050199999999999995</v>
      </c>
      <c r="D937" s="490">
        <v>0.0542</v>
      </c>
      <c r="E937" s="20">
        <v>0.03618</v>
      </c>
      <c r="F937" s="20">
        <v>0.03866</v>
      </c>
      <c r="G937" s="20">
        <v>0.01248</v>
      </c>
      <c r="H937" s="20">
        <v>0.01802</v>
      </c>
      <c r="I937" s="20" t="s">
        <v>185</v>
      </c>
      <c r="J937" s="20"/>
      <c r="K937" s="86">
        <v>45503.0</v>
      </c>
      <c r="L937" s="89">
        <v>0.9247</v>
      </c>
      <c r="M937" s="89">
        <v>152.85</v>
      </c>
      <c r="N937" s="20"/>
      <c r="O937" s="20"/>
      <c r="P937" s="20"/>
      <c r="Q937" s="20"/>
      <c r="R937" s="20"/>
      <c r="S937" s="86">
        <v>45503.0</v>
      </c>
      <c r="T937" s="20">
        <f t="shared" ref="T937:V937" si="9347">(1+B937)*1</f>
        <v>1.0496</v>
      </c>
      <c r="U937" s="20">
        <f t="shared" si="9347"/>
        <v>1.0502</v>
      </c>
      <c r="V937" s="20">
        <f t="shared" si="9347"/>
        <v>1.0542</v>
      </c>
      <c r="W937" s="91">
        <f t="shared" ref="W937:X937" si="9348">(1+E937)*$L937</f>
        <v>0.958155646</v>
      </c>
      <c r="X937" s="91">
        <f t="shared" si="9348"/>
        <v>0.960448902</v>
      </c>
      <c r="Y937" s="91">
        <f t="shared" ref="Y937:Z937" si="9349">(1+G937)*$M937</f>
        <v>154.757568</v>
      </c>
      <c r="Z937" s="91">
        <f t="shared" si="9349"/>
        <v>155.604357</v>
      </c>
      <c r="AA937" s="20"/>
      <c r="AB937" s="86">
        <v>45503.0</v>
      </c>
      <c r="AC937" s="92">
        <f t="shared" ref="AC937:AI937" si="9350">LN(T937/T936)</f>
        <v>0</v>
      </c>
      <c r="AD937" s="92">
        <f t="shared" si="9350"/>
        <v>0</v>
      </c>
      <c r="AE937" s="92">
        <f t="shared" si="9350"/>
        <v>-0.0000948541618</v>
      </c>
      <c r="AF937" s="92">
        <f t="shared" si="9350"/>
        <v>0.0004926091473</v>
      </c>
      <c r="AG937" s="92">
        <f t="shared" si="9350"/>
        <v>0.0003964557298</v>
      </c>
      <c r="AH937" s="92">
        <f t="shared" si="9350"/>
        <v>-0.007557706331</v>
      </c>
      <c r="AI937" s="92">
        <f t="shared" si="9350"/>
        <v>-0.007882951323</v>
      </c>
      <c r="AJ937" s="20"/>
      <c r="AK937" s="20">
        <f t="shared" ref="AK937:AQ937" si="9351">AC937*AC937</f>
        <v>0</v>
      </c>
      <c r="AL937" s="20">
        <f t="shared" si="9351"/>
        <v>0</v>
      </c>
      <c r="AM937" s="20">
        <f t="shared" si="9351"/>
        <v>0.00000000899731201</v>
      </c>
      <c r="AN937" s="20">
        <f t="shared" si="9351"/>
        <v>0.000000242663772</v>
      </c>
      <c r="AO937" s="20">
        <f t="shared" si="9351"/>
        <v>0.0000001571771457</v>
      </c>
      <c r="AP937" s="20">
        <f t="shared" si="9351"/>
        <v>0.00005711892499</v>
      </c>
      <c r="AQ937" s="20">
        <f t="shared" si="9351"/>
        <v>0.00006214092157</v>
      </c>
      <c r="AR937" s="20"/>
      <c r="AS937" s="20">
        <f t="shared" ref="AS937:AX937" si="9352">$AC937*AD937</f>
        <v>0</v>
      </c>
      <c r="AT937" s="20">
        <f t="shared" si="9352"/>
        <v>0</v>
      </c>
      <c r="AU937" s="20">
        <f t="shared" si="9352"/>
        <v>0</v>
      </c>
      <c r="AV937" s="20">
        <f t="shared" si="9352"/>
        <v>0</v>
      </c>
      <c r="AW937" s="20">
        <f t="shared" si="9352"/>
        <v>0</v>
      </c>
      <c r="AX937" s="20">
        <f t="shared" si="9352"/>
        <v>0</v>
      </c>
      <c r="AY937" s="20"/>
      <c r="AZ937" s="20">
        <f t="shared" ref="AZ937:BD937" si="9353">$AD937*AE937</f>
        <v>0</v>
      </c>
      <c r="BA937" s="20">
        <f t="shared" si="9353"/>
        <v>0</v>
      </c>
      <c r="BB937" s="20">
        <f t="shared" si="9353"/>
        <v>0</v>
      </c>
      <c r="BC937" s="20">
        <f t="shared" si="9353"/>
        <v>0</v>
      </c>
      <c r="BD937" s="20">
        <f t="shared" si="9353"/>
        <v>0</v>
      </c>
      <c r="BE937" s="20"/>
      <c r="BF937" s="20">
        <f t="shared" ref="BF937:BI937" si="9354">$AE937*AF937</f>
        <v>-0.00000004672602776</v>
      </c>
      <c r="BG937" s="20">
        <f t="shared" si="9354"/>
        <v>-0.00000003760547594</v>
      </c>
      <c r="BH937" s="20">
        <f t="shared" si="9354"/>
        <v>0.0000007168798992</v>
      </c>
      <c r="BI937" s="20">
        <f t="shared" si="9354"/>
        <v>0.0000007477307403</v>
      </c>
      <c r="BJ937" s="20"/>
      <c r="BK937" s="20">
        <f t="shared" ref="BK937:BM937" si="9355">$AF937*AG937</f>
        <v>0.000000195297719</v>
      </c>
      <c r="BL937" s="20">
        <f t="shared" si="9355"/>
        <v>-0.000003722995271</v>
      </c>
      <c r="BM937" s="20">
        <f t="shared" si="9355"/>
        <v>-0.00000388321393</v>
      </c>
      <c r="BN937" s="20"/>
      <c r="BO937" s="20">
        <f t="shared" ref="BO937:BP937" si="9356">$AG937*AH937</f>
        <v>-0.000002996295979</v>
      </c>
      <c r="BP937" s="20">
        <f t="shared" si="9356"/>
        <v>-0.00000312524122</v>
      </c>
      <c r="BQ937" s="20"/>
      <c r="BR937" s="20">
        <f t="shared" si="27"/>
        <v>0.00005957703113</v>
      </c>
      <c r="BS937" s="20"/>
      <c r="BT937" s="20"/>
      <c r="BU937" s="20"/>
      <c r="BV937" s="20"/>
      <c r="BW937" s="20"/>
      <c r="BX937" s="20"/>
      <c r="BY937" s="20"/>
      <c r="BZ937" s="20"/>
      <c r="CA937" s="20"/>
      <c r="CB937" s="20"/>
      <c r="CC937" s="20"/>
      <c r="CD937" s="20"/>
      <c r="CE937" s="20"/>
      <c r="CF937" s="20"/>
      <c r="CG937" s="20"/>
      <c r="CH937" s="20"/>
      <c r="CI937" s="20"/>
      <c r="CJ937" s="20"/>
      <c r="CK937" s="20"/>
      <c r="CL937" s="20"/>
      <c r="CM937" s="20"/>
      <c r="CN937" s="20"/>
      <c r="CO937" s="20"/>
      <c r="CP937" s="20"/>
      <c r="CQ937" s="20"/>
      <c r="CR937" s="20"/>
      <c r="CS937" s="20"/>
      <c r="CT937" s="20"/>
      <c r="CU937" s="20"/>
      <c r="CV937" s="20"/>
      <c r="CW937" s="20"/>
      <c r="CX937" s="20"/>
      <c r="CY937" s="20"/>
      <c r="CZ937" s="20"/>
      <c r="DA937" s="20"/>
      <c r="DB937" s="20"/>
      <c r="DC937" s="20"/>
      <c r="DD937" s="20"/>
      <c r="DE937" s="20"/>
    </row>
    <row r="938" ht="15.75" customHeight="1">
      <c r="A938" s="86">
        <v>45504.0</v>
      </c>
      <c r="B938" s="490">
        <v>0.0492</v>
      </c>
      <c r="C938" s="490">
        <v>0.049800000000000004</v>
      </c>
      <c r="D938" s="490">
        <v>0.0538</v>
      </c>
      <c r="E938" s="20">
        <v>0.03592</v>
      </c>
      <c r="F938" s="20">
        <v>0.03841</v>
      </c>
      <c r="G938" s="20">
        <v>0.012929999999999999</v>
      </c>
      <c r="H938" s="20">
        <v>0.018500000000000003</v>
      </c>
      <c r="I938" s="20" t="s">
        <v>185</v>
      </c>
      <c r="J938" s="20"/>
      <c r="K938" s="86">
        <v>45504.0</v>
      </c>
      <c r="L938" s="89">
        <v>0.9238</v>
      </c>
      <c r="M938" s="89">
        <v>150.01</v>
      </c>
      <c r="N938" s="20"/>
      <c r="O938" s="20"/>
      <c r="P938" s="20"/>
      <c r="Q938" s="20"/>
      <c r="R938" s="20"/>
      <c r="S938" s="86">
        <v>45504.0</v>
      </c>
      <c r="T938" s="20">
        <f t="shared" ref="T938:V938" si="9357">(1+B938)*1</f>
        <v>1.0492</v>
      </c>
      <c r="U938" s="20">
        <f t="shared" si="9357"/>
        <v>1.0498</v>
      </c>
      <c r="V938" s="20">
        <f t="shared" si="9357"/>
        <v>1.0538</v>
      </c>
      <c r="W938" s="91">
        <f t="shared" ref="W938:X938" si="9358">(1+E938)*$L938</f>
        <v>0.956982896</v>
      </c>
      <c r="X938" s="91">
        <f t="shared" si="9358"/>
        <v>0.959283158</v>
      </c>
      <c r="Y938" s="91">
        <f t="shared" ref="Y938:Z938" si="9359">(1+G938)*$M938</f>
        <v>151.9496293</v>
      </c>
      <c r="Z938" s="91">
        <f t="shared" si="9359"/>
        <v>152.785185</v>
      </c>
      <c r="AA938" s="20"/>
      <c r="AB938" s="86">
        <v>45504.0</v>
      </c>
      <c r="AC938" s="92">
        <f t="shared" ref="AC938:AI938" si="9360">LN(T938/T937)</f>
        <v>-0.0003811701971</v>
      </c>
      <c r="AD938" s="92">
        <f t="shared" si="9360"/>
        <v>-0.0003809523856</v>
      </c>
      <c r="AE938" s="92">
        <f t="shared" si="9360"/>
        <v>-0.0003795066459</v>
      </c>
      <c r="AF938" s="92">
        <f t="shared" si="9360"/>
        <v>-0.001224715728</v>
      </c>
      <c r="AG938" s="92">
        <f t="shared" si="9360"/>
        <v>-0.0012144863</v>
      </c>
      <c r="AH938" s="92">
        <f t="shared" si="9360"/>
        <v>-0.01831073531</v>
      </c>
      <c r="AI938" s="92">
        <f t="shared" si="9360"/>
        <v>-0.01828369741</v>
      </c>
      <c r="AJ938" s="20"/>
      <c r="AK938" s="20">
        <f t="shared" ref="AK938:AQ938" si="9361">AC938*AC938</f>
        <v>0.0000001452907192</v>
      </c>
      <c r="AL938" s="20">
        <f t="shared" si="9361"/>
        <v>0.0000001451247201</v>
      </c>
      <c r="AM938" s="20">
        <f t="shared" si="9361"/>
        <v>0.0000001440252943</v>
      </c>
      <c r="AN938" s="20">
        <f t="shared" si="9361"/>
        <v>0.000001499928614</v>
      </c>
      <c r="AO938" s="20">
        <f t="shared" si="9361"/>
        <v>0.000001474976973</v>
      </c>
      <c r="AP938" s="20">
        <f t="shared" si="9361"/>
        <v>0.0003352830277</v>
      </c>
      <c r="AQ938" s="20">
        <f t="shared" si="9361"/>
        <v>0.0003342935911</v>
      </c>
      <c r="AR938" s="20"/>
      <c r="AS938" s="20">
        <f t="shared" ref="AS938:AX938" si="9362">$AC938*AD938</f>
        <v>0.0000001452076959</v>
      </c>
      <c r="AT938" s="20">
        <f t="shared" si="9362"/>
        <v>0.000000144656623</v>
      </c>
      <c r="AU938" s="20">
        <f t="shared" si="9362"/>
        <v>0.0000004668251353</v>
      </c>
      <c r="AV938" s="20">
        <f t="shared" si="9362"/>
        <v>0.0000004629259824</v>
      </c>
      <c r="AW938" s="20">
        <f t="shared" si="9362"/>
        <v>0.000006979506588</v>
      </c>
      <c r="AX938" s="20">
        <f t="shared" si="9362"/>
        <v>0.000006969200546</v>
      </c>
      <c r="AY938" s="20"/>
      <c r="AZ938" s="20">
        <f t="shared" ref="AZ938:BD938" si="9363">$AD938*AE938</f>
        <v>0.0000001445739621</v>
      </c>
      <c r="BA938" s="20">
        <f t="shared" si="9363"/>
        <v>0.0000004665583781</v>
      </c>
      <c r="BB938" s="20">
        <f t="shared" si="9363"/>
        <v>0.0000004626614532</v>
      </c>
      <c r="BC938" s="20">
        <f t="shared" si="9363"/>
        <v>0.000006975518299</v>
      </c>
      <c r="BD938" s="20">
        <f t="shared" si="9363"/>
        <v>0.000006965218146</v>
      </c>
      <c r="BE938" s="20"/>
      <c r="BF938" s="20">
        <f t="shared" ref="BF938:BI938" si="9364">$AE938*AF938</f>
        <v>0.000000464787758</v>
      </c>
      <c r="BG938" s="20">
        <f t="shared" si="9364"/>
        <v>0.0000004609056222</v>
      </c>
      <c r="BH938" s="20">
        <f t="shared" si="9364"/>
        <v>0.000006949045743</v>
      </c>
      <c r="BI938" s="20">
        <f t="shared" si="9364"/>
        <v>0.00000693878468</v>
      </c>
      <c r="BJ938" s="20"/>
      <c r="BK938" s="20">
        <f t="shared" ref="BK938:BM938" si="9365">$AF938*AG938</f>
        <v>0.000001487400473</v>
      </c>
      <c r="BL938" s="20">
        <f t="shared" si="9365"/>
        <v>0.00002242544552</v>
      </c>
      <c r="BM938" s="20">
        <f t="shared" si="9365"/>
        <v>0.00002239233178</v>
      </c>
      <c r="BN938" s="20"/>
      <c r="BO938" s="20">
        <f t="shared" ref="BO938:BP938" si="9366">$AG938*AH938</f>
        <v>0.00002223813718</v>
      </c>
      <c r="BP938" s="20">
        <f t="shared" si="9366"/>
        <v>0.00002220530002</v>
      </c>
      <c r="BQ938" s="20"/>
      <c r="BR938" s="20">
        <f t="shared" si="27"/>
        <v>0.0003347879438</v>
      </c>
      <c r="BS938" s="20"/>
      <c r="BT938" s="20"/>
      <c r="BU938" s="20"/>
      <c r="BV938" s="20"/>
      <c r="BW938" s="20"/>
      <c r="BX938" s="20"/>
      <c r="BY938" s="20"/>
      <c r="BZ938" s="20"/>
      <c r="CA938" s="20"/>
      <c r="CB938" s="20"/>
      <c r="CC938" s="20"/>
      <c r="CD938" s="20"/>
      <c r="CE938" s="20"/>
      <c r="CF938" s="20"/>
      <c r="CG938" s="20"/>
      <c r="CH938" s="20"/>
      <c r="CI938" s="20"/>
      <c r="CJ938" s="20"/>
      <c r="CK938" s="20"/>
      <c r="CL938" s="20"/>
      <c r="CM938" s="20"/>
      <c r="CN938" s="20"/>
      <c r="CO938" s="20"/>
      <c r="CP938" s="20"/>
      <c r="CQ938" s="20"/>
      <c r="CR938" s="20"/>
      <c r="CS938" s="20"/>
      <c r="CT938" s="20"/>
      <c r="CU938" s="20"/>
      <c r="CV938" s="20"/>
      <c r="CW938" s="20"/>
      <c r="CX938" s="20"/>
      <c r="CY938" s="20"/>
      <c r="CZ938" s="20"/>
      <c r="DA938" s="20"/>
      <c r="DB938" s="20"/>
      <c r="DC938" s="20"/>
      <c r="DD938" s="20"/>
      <c r="DE938" s="20"/>
    </row>
    <row r="939" ht="15.75" customHeight="1">
      <c r="A939" s="86">
        <v>45505.0</v>
      </c>
      <c r="B939" s="490">
        <v>0.048600000000000004</v>
      </c>
      <c r="C939" s="490">
        <v>0.0492</v>
      </c>
      <c r="D939" s="490">
        <v>0.0533</v>
      </c>
      <c r="E939" s="20">
        <v>0.03578</v>
      </c>
      <c r="F939" s="20">
        <v>0.03827</v>
      </c>
      <c r="G939" s="20">
        <v>0.01302</v>
      </c>
      <c r="H939" s="20">
        <v>0.01856</v>
      </c>
      <c r="I939" s="20" t="s">
        <v>185</v>
      </c>
      <c r="J939" s="20"/>
      <c r="K939" s="86">
        <v>45505.0</v>
      </c>
      <c r="L939" s="89">
        <v>0.9268</v>
      </c>
      <c r="M939" s="89">
        <v>149.4</v>
      </c>
      <c r="N939" s="20"/>
      <c r="O939" s="20"/>
      <c r="P939" s="20"/>
      <c r="Q939" s="20"/>
      <c r="R939" s="20"/>
      <c r="S939" s="86">
        <v>45505.0</v>
      </c>
      <c r="T939" s="20">
        <f t="shared" ref="T939:V939" si="9367">(1+B939)*1</f>
        <v>1.0486</v>
      </c>
      <c r="U939" s="20">
        <f t="shared" si="9367"/>
        <v>1.0492</v>
      </c>
      <c r="V939" s="20">
        <f t="shared" si="9367"/>
        <v>1.0533</v>
      </c>
      <c r="W939" s="91">
        <f t="shared" ref="W939:X939" si="9368">(1+E939)*$L939</f>
        <v>0.959960904</v>
      </c>
      <c r="X939" s="91">
        <f t="shared" si="9368"/>
        <v>0.962268636</v>
      </c>
      <c r="Y939" s="91">
        <f t="shared" ref="Y939:Z939" si="9369">(1+G939)*$M939</f>
        <v>151.345188</v>
      </c>
      <c r="Z939" s="91">
        <f t="shared" si="9369"/>
        <v>152.172864</v>
      </c>
      <c r="AA939" s="20"/>
      <c r="AB939" s="86">
        <v>45505.0</v>
      </c>
      <c r="AC939" s="92">
        <f t="shared" ref="AC939:AI939" si="9370">LN(T939/T938)</f>
        <v>-0.0005720278543</v>
      </c>
      <c r="AD939" s="92">
        <f t="shared" si="9370"/>
        <v>-0.0005717008255</v>
      </c>
      <c r="AE939" s="92">
        <f t="shared" si="9370"/>
        <v>-0.0004745859327</v>
      </c>
      <c r="AF939" s="92">
        <f t="shared" si="9370"/>
        <v>0.003107039858</v>
      </c>
      <c r="AG939" s="92">
        <f t="shared" si="9370"/>
        <v>0.003107363967</v>
      </c>
      <c r="AH939" s="92">
        <f t="shared" si="9370"/>
        <v>-0.003985838635</v>
      </c>
      <c r="AI939" s="92">
        <f t="shared" si="9370"/>
        <v>-0.004015777415</v>
      </c>
      <c r="AJ939" s="20"/>
      <c r="AK939" s="20">
        <f t="shared" ref="AK939:AQ939" si="9371">AC939*AC939</f>
        <v>0.0000003272158661</v>
      </c>
      <c r="AL939" s="20">
        <f t="shared" si="9371"/>
        <v>0.0000003268418339</v>
      </c>
      <c r="AM939" s="20">
        <f t="shared" si="9371"/>
        <v>0.0000002252318075</v>
      </c>
      <c r="AN939" s="20">
        <f t="shared" si="9371"/>
        <v>0.000009653696677</v>
      </c>
      <c r="AO939" s="20">
        <f t="shared" si="9371"/>
        <v>0.00000965571082</v>
      </c>
      <c r="AP939" s="20">
        <f t="shared" si="9371"/>
        <v>0.00001588690962</v>
      </c>
      <c r="AQ939" s="20">
        <f t="shared" si="9371"/>
        <v>0.00001612646825</v>
      </c>
      <c r="AR939" s="20"/>
      <c r="AS939" s="20">
        <f t="shared" ref="AS939:AX939" si="9372">$AC939*AD939</f>
        <v>0.0000003270287965</v>
      </c>
      <c r="AT939" s="20">
        <f t="shared" si="9372"/>
        <v>0.0000002714763728</v>
      </c>
      <c r="AU939" s="20">
        <f t="shared" si="9372"/>
        <v>-0.000001777313343</v>
      </c>
      <c r="AV939" s="20">
        <f t="shared" si="9372"/>
        <v>-0.000001777498742</v>
      </c>
      <c r="AW939" s="20">
        <f t="shared" si="9372"/>
        <v>0.000002280010722</v>
      </c>
      <c r="AX939" s="20">
        <f t="shared" si="9372"/>
        <v>0.000002297136538</v>
      </c>
      <c r="AY939" s="20"/>
      <c r="AZ939" s="20">
        <f t="shared" ref="AZ939:BD939" si="9373">$AD939*AE939</f>
        <v>0.0000002713211695</v>
      </c>
      <c r="BA939" s="20">
        <f t="shared" si="9373"/>
        <v>-0.000001776297251</v>
      </c>
      <c r="BB939" s="20">
        <f t="shared" si="9373"/>
        <v>-0.000001776482545</v>
      </c>
      <c r="BC939" s="20">
        <f t="shared" si="9373"/>
        <v>0.000002278707238</v>
      </c>
      <c r="BD939" s="20">
        <f t="shared" si="9373"/>
        <v>0.000002295823263</v>
      </c>
      <c r="BE939" s="20"/>
      <c r="BF939" s="20">
        <f t="shared" ref="BF939:BI939" si="9374">$AE939*AF939</f>
        <v>-0.000001474557409</v>
      </c>
      <c r="BG939" s="20">
        <f t="shared" si="9374"/>
        <v>-0.000001474711226</v>
      </c>
      <c r="BH939" s="20">
        <f t="shared" si="9374"/>
        <v>0.000001891622946</v>
      </c>
      <c r="BI939" s="20">
        <f t="shared" si="9374"/>
        <v>0.00000190583147</v>
      </c>
      <c r="BJ939" s="20"/>
      <c r="BK939" s="20">
        <f t="shared" ref="BK939:BM939" si="9375">$AF939*AG939</f>
        <v>0.000009654703696</v>
      </c>
      <c r="BL939" s="20">
        <f t="shared" si="9375"/>
        <v>-0.0000123841595</v>
      </c>
      <c r="BM939" s="20">
        <f t="shared" si="9375"/>
        <v>-0.00001247718049</v>
      </c>
      <c r="BN939" s="20"/>
      <c r="BO939" s="20">
        <f t="shared" ref="BO939:BP939" si="9376">$AG939*AH939</f>
        <v>-0.00001238545135</v>
      </c>
      <c r="BP939" s="20">
        <f t="shared" si="9376"/>
        <v>-0.00001247848204</v>
      </c>
      <c r="BQ939" s="20"/>
      <c r="BR939" s="20">
        <f t="shared" si="27"/>
        <v>0.00001600624077</v>
      </c>
      <c r="BS939" s="20"/>
      <c r="BT939" s="20"/>
      <c r="BU939" s="20"/>
      <c r="BV939" s="20"/>
      <c r="BW939" s="20"/>
      <c r="BX939" s="20"/>
      <c r="BY939" s="20"/>
      <c r="BZ939" s="20"/>
      <c r="CA939" s="20"/>
      <c r="CB939" s="20"/>
      <c r="CC939" s="20"/>
      <c r="CD939" s="20"/>
      <c r="CE939" s="20"/>
      <c r="CF939" s="20"/>
      <c r="CG939" s="20"/>
      <c r="CH939" s="20"/>
      <c r="CI939" s="20"/>
      <c r="CJ939" s="20"/>
      <c r="CK939" s="20"/>
      <c r="CL939" s="20"/>
      <c r="CM939" s="20"/>
      <c r="CN939" s="20"/>
      <c r="CO939" s="20"/>
      <c r="CP939" s="20"/>
      <c r="CQ939" s="20"/>
      <c r="CR939" s="20"/>
      <c r="CS939" s="20"/>
      <c r="CT939" s="20"/>
      <c r="CU939" s="20"/>
      <c r="CV939" s="20"/>
      <c r="CW939" s="20"/>
      <c r="CX939" s="20"/>
      <c r="CY939" s="20"/>
      <c r="CZ939" s="20"/>
      <c r="DA939" s="20"/>
      <c r="DB939" s="20"/>
      <c r="DC939" s="20"/>
      <c r="DD939" s="20"/>
      <c r="DE939" s="20"/>
    </row>
    <row r="940" ht="15.75" customHeight="1">
      <c r="A940" s="86">
        <v>45506.0</v>
      </c>
      <c r="B940" s="490">
        <v>0.0482</v>
      </c>
      <c r="C940" s="490">
        <v>0.0489</v>
      </c>
      <c r="D940" s="490">
        <v>0.053099999999999994</v>
      </c>
      <c r="E940" s="20">
        <v>0.03556</v>
      </c>
      <c r="F940" s="20">
        <v>0.03791</v>
      </c>
      <c r="G940" s="20">
        <v>0.01253</v>
      </c>
      <c r="H940" s="20">
        <v>0.01808</v>
      </c>
      <c r="I940" s="20" t="s">
        <v>185</v>
      </c>
      <c r="J940" s="20"/>
      <c r="K940" s="86">
        <v>45506.0</v>
      </c>
      <c r="L940" s="89">
        <v>0.9168</v>
      </c>
      <c r="M940" s="89">
        <v>146.65</v>
      </c>
      <c r="N940" s="20"/>
      <c r="O940" s="20"/>
      <c r="P940" s="20"/>
      <c r="Q940" s="20"/>
      <c r="R940" s="20"/>
      <c r="S940" s="86">
        <v>45506.0</v>
      </c>
      <c r="T940" s="20">
        <f t="shared" ref="T940:V940" si="9377">(1+B940)*1</f>
        <v>1.0482</v>
      </c>
      <c r="U940" s="20">
        <f t="shared" si="9377"/>
        <v>1.0489</v>
      </c>
      <c r="V940" s="20">
        <f t="shared" si="9377"/>
        <v>1.0531</v>
      </c>
      <c r="W940" s="91">
        <f t="shared" ref="W940:X940" si="9378">(1+E940)*$L940</f>
        <v>0.949401408</v>
      </c>
      <c r="X940" s="91">
        <f t="shared" si="9378"/>
        <v>0.951555888</v>
      </c>
      <c r="Y940" s="91">
        <f t="shared" ref="Y940:Z940" si="9379">(1+G940)*$M940</f>
        <v>148.4875245</v>
      </c>
      <c r="Z940" s="91">
        <f t="shared" si="9379"/>
        <v>149.301432</v>
      </c>
      <c r="AA940" s="20"/>
      <c r="AB940" s="86">
        <v>45506.0</v>
      </c>
      <c r="AC940" s="92">
        <f t="shared" ref="AC940:AI940" si="9380">LN(T940/T939)</f>
        <v>-0.0003815337704</v>
      </c>
      <c r="AD940" s="92">
        <f t="shared" si="9380"/>
        <v>-0.0002859730252</v>
      </c>
      <c r="AE940" s="92">
        <f t="shared" si="9380"/>
        <v>-0.0001898974559</v>
      </c>
      <c r="AF940" s="92">
        <f t="shared" si="9380"/>
        <v>-0.01106086947</v>
      </c>
      <c r="AG940" s="92">
        <f t="shared" si="9380"/>
        <v>-0.01119523734</v>
      </c>
      <c r="AH940" s="92">
        <f t="shared" si="9380"/>
        <v>-0.01906229649</v>
      </c>
      <c r="AI940" s="92">
        <f t="shared" si="9380"/>
        <v>-0.01904984188</v>
      </c>
      <c r="AJ940" s="20"/>
      <c r="AK940" s="20">
        <f t="shared" ref="AK940:AQ940" si="9381">AC940*AC940</f>
        <v>0.0000001455680179</v>
      </c>
      <c r="AL940" s="20">
        <f t="shared" si="9381"/>
        <v>0.00000008178057112</v>
      </c>
      <c r="AM940" s="20">
        <f t="shared" si="9381"/>
        <v>0.00000003606104377</v>
      </c>
      <c r="AN940" s="20">
        <f t="shared" si="9381"/>
        <v>0.0001223428335</v>
      </c>
      <c r="AO940" s="20">
        <f t="shared" si="9381"/>
        <v>0.0001253333391</v>
      </c>
      <c r="AP940" s="20">
        <f t="shared" si="9381"/>
        <v>0.0003633711476</v>
      </c>
      <c r="AQ940" s="20">
        <f t="shared" si="9381"/>
        <v>0.0003628964758</v>
      </c>
      <c r="AR940" s="20"/>
      <c r="AS940" s="20">
        <f t="shared" ref="AS940:AX940" si="9382">$AC940*AD940</f>
        <v>0.0000001091083665</v>
      </c>
      <c r="AT940" s="20">
        <f t="shared" si="9382"/>
        <v>0.00000007245229235</v>
      </c>
      <c r="AU940" s="20">
        <f t="shared" si="9382"/>
        <v>0.000004220095234</v>
      </c>
      <c r="AV940" s="20">
        <f t="shared" si="9382"/>
        <v>0.000004271361113</v>
      </c>
      <c r="AW940" s="20">
        <f t="shared" si="9382"/>
        <v>0.000007272909853</v>
      </c>
      <c r="AX940" s="20">
        <f t="shared" si="9382"/>
        <v>0.000007268157999</v>
      </c>
      <c r="AY940" s="20"/>
      <c r="AZ940" s="20">
        <f t="shared" ref="AZ940:BD940" si="9383">$AD940*AE940</f>
        <v>0.00000005430554995</v>
      </c>
      <c r="BA940" s="20">
        <f t="shared" si="9383"/>
        <v>0.000003163110305</v>
      </c>
      <c r="BB940" s="20">
        <f t="shared" si="9383"/>
        <v>0.00000320153589</v>
      </c>
      <c r="BC940" s="20">
        <f t="shared" si="9383"/>
        <v>0.000005451302595</v>
      </c>
      <c r="BD940" s="20">
        <f t="shared" si="9383"/>
        <v>0.000005447740913</v>
      </c>
      <c r="BE940" s="20"/>
      <c r="BF940" s="20">
        <f t="shared" ref="BF940:BI940" si="9384">$AE940*AF940</f>
        <v>0.000002100430974</v>
      </c>
      <c r="BG940" s="20">
        <f t="shared" si="9384"/>
        <v>0.00000212594709</v>
      </c>
      <c r="BH940" s="20">
        <f t="shared" si="9384"/>
        <v>0.000003619881609</v>
      </c>
      <c r="BI940" s="20">
        <f t="shared" si="9384"/>
        <v>0.00000361751651</v>
      </c>
      <c r="BJ940" s="20"/>
      <c r="BK940" s="20">
        <f t="shared" ref="BK940:BM940" si="9385">$AF940*AG940</f>
        <v>0.000123829059</v>
      </c>
      <c r="BL940" s="20">
        <f t="shared" si="9385"/>
        <v>0.0002108455734</v>
      </c>
      <c r="BM940" s="20">
        <f t="shared" si="9385"/>
        <v>0.0002107078146</v>
      </c>
      <c r="BN940" s="20"/>
      <c r="BO940" s="20">
        <f t="shared" ref="BO940:BP940" si="9386">$AG940*AH940</f>
        <v>0.0002134069335</v>
      </c>
      <c r="BP940" s="20">
        <f t="shared" si="9386"/>
        <v>0.0002132675012</v>
      </c>
      <c r="BQ940" s="20"/>
      <c r="BR940" s="20">
        <f t="shared" si="27"/>
        <v>0.0003631337342</v>
      </c>
      <c r="BS940" s="20"/>
      <c r="BT940" s="20"/>
      <c r="BU940" s="20"/>
      <c r="BV940" s="20"/>
      <c r="BW940" s="20"/>
      <c r="BX940" s="20"/>
      <c r="BY940" s="20"/>
      <c r="BZ940" s="20"/>
      <c r="CA940" s="20"/>
      <c r="CB940" s="20"/>
      <c r="CC940" s="20"/>
      <c r="CD940" s="20"/>
      <c r="CE940" s="20"/>
      <c r="CF940" s="20"/>
      <c r="CG940" s="20"/>
      <c r="CH940" s="20"/>
      <c r="CI940" s="20"/>
      <c r="CJ940" s="20"/>
      <c r="CK940" s="20"/>
      <c r="CL940" s="20"/>
      <c r="CM940" s="20"/>
      <c r="CN940" s="20"/>
      <c r="CO940" s="20"/>
      <c r="CP940" s="20"/>
      <c r="CQ940" s="20"/>
      <c r="CR940" s="20"/>
      <c r="CS940" s="20"/>
      <c r="CT940" s="20"/>
      <c r="CU940" s="20"/>
      <c r="CV940" s="20"/>
      <c r="CW940" s="20"/>
      <c r="CX940" s="20"/>
      <c r="CY940" s="20"/>
      <c r="CZ940" s="20"/>
      <c r="DA940" s="20"/>
      <c r="DB940" s="20"/>
      <c r="DC940" s="20"/>
      <c r="DD940" s="20"/>
      <c r="DE940" s="20"/>
    </row>
    <row r="941" ht="15.75" customHeight="1">
      <c r="A941" s="86">
        <v>45509.0</v>
      </c>
      <c r="B941" s="490">
        <v>0.046900000000000004</v>
      </c>
      <c r="C941" s="490">
        <v>0.0481</v>
      </c>
      <c r="D941" s="490">
        <v>0.0525</v>
      </c>
      <c r="E941" s="20">
        <v>0.035339999999999996</v>
      </c>
      <c r="F941" s="20">
        <v>0.03777</v>
      </c>
      <c r="G941" s="20">
        <v>0.01093</v>
      </c>
      <c r="H941" s="20">
        <v>0.01664</v>
      </c>
      <c r="I941" s="20" t="s">
        <v>185</v>
      </c>
      <c r="J941" s="20"/>
      <c r="K941" s="86">
        <v>45509.0</v>
      </c>
      <c r="L941" s="89">
        <v>0.9133</v>
      </c>
      <c r="M941" s="89">
        <v>144.23</v>
      </c>
      <c r="N941" s="20"/>
      <c r="O941" s="20"/>
      <c r="P941" s="20"/>
      <c r="Q941" s="20"/>
      <c r="R941" s="20"/>
      <c r="S941" s="86">
        <v>45509.0</v>
      </c>
      <c r="T941" s="20">
        <f t="shared" ref="T941:V941" si="9387">(1+B941)*1</f>
        <v>1.0469</v>
      </c>
      <c r="U941" s="20">
        <f t="shared" si="9387"/>
        <v>1.0481</v>
      </c>
      <c r="V941" s="20">
        <f t="shared" si="9387"/>
        <v>1.0525</v>
      </c>
      <c r="W941" s="91">
        <f t="shared" ref="W941:X941" si="9388">(1+E941)*$L941</f>
        <v>0.945576022</v>
      </c>
      <c r="X941" s="91">
        <f t="shared" si="9388"/>
        <v>0.947795341</v>
      </c>
      <c r="Y941" s="91">
        <f t="shared" ref="Y941:Z941" si="9389">(1+G941)*$M941</f>
        <v>145.8064339</v>
      </c>
      <c r="Z941" s="91">
        <f t="shared" si="9389"/>
        <v>146.6299872</v>
      </c>
      <c r="AA941" s="20"/>
      <c r="AB941" s="86">
        <v>45509.0</v>
      </c>
      <c r="AC941" s="92">
        <f t="shared" ref="AC941:AI941" si="9390">LN(T941/T940)</f>
        <v>-0.001240991043</v>
      </c>
      <c r="AD941" s="92">
        <f t="shared" si="9390"/>
        <v>-0.0007629947914</v>
      </c>
      <c r="AE941" s="92">
        <f t="shared" si="9390"/>
        <v>-0.00056990883</v>
      </c>
      <c r="AF941" s="92">
        <f t="shared" si="9390"/>
        <v>-0.004037400273</v>
      </c>
      <c r="AG941" s="92">
        <f t="shared" si="9390"/>
        <v>-0.003959827815</v>
      </c>
      <c r="AH941" s="92">
        <f t="shared" si="9390"/>
        <v>-0.01822099775</v>
      </c>
      <c r="AI941" s="92">
        <f t="shared" si="9390"/>
        <v>-0.01805497623</v>
      </c>
      <c r="AJ941" s="20"/>
      <c r="AK941" s="20">
        <f t="shared" ref="AK941:AQ941" si="9391">AC941*AC941</f>
        <v>0.000001540058768</v>
      </c>
      <c r="AL941" s="20">
        <f t="shared" si="9391"/>
        <v>0.0000005821610517</v>
      </c>
      <c r="AM941" s="20">
        <f t="shared" si="9391"/>
        <v>0.0000003247960745</v>
      </c>
      <c r="AN941" s="20">
        <f t="shared" si="9391"/>
        <v>0.00001630060096</v>
      </c>
      <c r="AO941" s="20">
        <f t="shared" si="9391"/>
        <v>0.00001568023633</v>
      </c>
      <c r="AP941" s="20">
        <f t="shared" si="9391"/>
        <v>0.0003320047591</v>
      </c>
      <c r="AQ941" s="20">
        <f t="shared" si="9391"/>
        <v>0.0003259821667</v>
      </c>
      <c r="AR941" s="20"/>
      <c r="AS941" s="20">
        <f t="shared" ref="AS941:AX941" si="9392">$AC941*AD941</f>
        <v>0.0000009468697018</v>
      </c>
      <c r="AT941" s="20">
        <f t="shared" si="9392"/>
        <v>0.0000007072517532</v>
      </c>
      <c r="AU941" s="20">
        <f t="shared" si="9392"/>
        <v>0.000005010377574</v>
      </c>
      <c r="AV941" s="20">
        <f t="shared" si="9392"/>
        <v>0.00000491411085</v>
      </c>
      <c r="AW941" s="20">
        <f t="shared" si="9392"/>
        <v>0.000022612095</v>
      </c>
      <c r="AX941" s="20">
        <f t="shared" si="9392"/>
        <v>0.00002240606378</v>
      </c>
      <c r="AY941" s="20"/>
      <c r="AZ941" s="20">
        <f t="shared" ref="AZ941:BD941" si="9393">$AD941*AE941</f>
        <v>0.0000004348374689</v>
      </c>
      <c r="BA941" s="20">
        <f t="shared" si="9393"/>
        <v>0.000003080515379</v>
      </c>
      <c r="BB941" s="20">
        <f t="shared" si="9393"/>
        <v>0.000003021327998</v>
      </c>
      <c r="BC941" s="20">
        <f t="shared" si="9393"/>
        <v>0.00001390252638</v>
      </c>
      <c r="BD941" s="20">
        <f t="shared" si="9393"/>
        <v>0.00001377585282</v>
      </c>
      <c r="BE941" s="20"/>
      <c r="BF941" s="20">
        <f t="shared" ref="BF941:BI941" si="9394">$AE941*AF941</f>
        <v>0.000002300950066</v>
      </c>
      <c r="BG941" s="20">
        <f t="shared" si="9394"/>
        <v>0.000002256740837</v>
      </c>
      <c r="BH941" s="20">
        <f t="shared" si="9394"/>
        <v>0.00001038430751</v>
      </c>
      <c r="BI941" s="20">
        <f t="shared" si="9394"/>
        <v>0.00001028969038</v>
      </c>
      <c r="BJ941" s="20"/>
      <c r="BK941" s="20">
        <f t="shared" ref="BK941:BM941" si="9395">$AF941*AG941</f>
        <v>0.0000159874099</v>
      </c>
      <c r="BL941" s="20">
        <f t="shared" si="9395"/>
        <v>0.0000735654613</v>
      </c>
      <c r="BM941" s="20">
        <f t="shared" si="9395"/>
        <v>0.00007289516596</v>
      </c>
      <c r="BN941" s="20"/>
      <c r="BO941" s="20">
        <f t="shared" ref="BO941:BP941" si="9396">$AG941*AH941</f>
        <v>0.00007215201373</v>
      </c>
      <c r="BP941" s="20">
        <f t="shared" si="9396"/>
        <v>0.00007149459709</v>
      </c>
      <c r="BQ941" s="20"/>
      <c r="BR941" s="20">
        <f t="shared" si="27"/>
        <v>0.0003289796814</v>
      </c>
      <c r="BS941" s="20"/>
      <c r="BT941" s="20"/>
      <c r="BU941" s="20"/>
      <c r="BV941" s="20"/>
      <c r="BW941" s="20"/>
      <c r="BX941" s="20"/>
      <c r="BY941" s="20"/>
      <c r="BZ941" s="20"/>
      <c r="CA941" s="20"/>
      <c r="CB941" s="20"/>
      <c r="CC941" s="20"/>
      <c r="CD941" s="20"/>
      <c r="CE941" s="20"/>
      <c r="CF941" s="20"/>
      <c r="CG941" s="20"/>
      <c r="CH941" s="20"/>
      <c r="CI941" s="20"/>
      <c r="CJ941" s="20"/>
      <c r="CK941" s="20"/>
      <c r="CL941" s="20"/>
      <c r="CM941" s="20"/>
      <c r="CN941" s="20"/>
      <c r="CO941" s="20"/>
      <c r="CP941" s="20"/>
      <c r="CQ941" s="20"/>
      <c r="CR941" s="20"/>
      <c r="CS941" s="20"/>
      <c r="CT941" s="20"/>
      <c r="CU941" s="20"/>
      <c r="CV941" s="20"/>
      <c r="CW941" s="20"/>
      <c r="CX941" s="20"/>
      <c r="CY941" s="20"/>
      <c r="CZ941" s="20"/>
      <c r="DA941" s="20"/>
      <c r="DB941" s="20"/>
      <c r="DC941" s="20"/>
      <c r="DD941" s="20"/>
      <c r="DE941" s="20"/>
    </row>
    <row r="942" ht="15.75" customHeight="1">
      <c r="A942" s="86">
        <v>45510.0</v>
      </c>
      <c r="B942" s="490">
        <v>0.0479</v>
      </c>
      <c r="C942" s="490">
        <v>0.0481</v>
      </c>
      <c r="D942" s="490">
        <v>0.0527</v>
      </c>
      <c r="E942" s="20">
        <v>0.0356</v>
      </c>
      <c r="F942" s="20">
        <v>0.03788</v>
      </c>
      <c r="G942" s="20">
        <v>0.011049999999999999</v>
      </c>
      <c r="H942" s="20">
        <v>0.01683</v>
      </c>
      <c r="I942" s="20" t="s">
        <v>185</v>
      </c>
      <c r="J942" s="20"/>
      <c r="K942" s="86">
        <v>45510.0</v>
      </c>
      <c r="L942" s="89">
        <v>0.9151</v>
      </c>
      <c r="M942" s="89">
        <v>144.41</v>
      </c>
      <c r="N942" s="20"/>
      <c r="O942" s="20"/>
      <c r="P942" s="20"/>
      <c r="Q942" s="20"/>
      <c r="R942" s="20"/>
      <c r="S942" s="86">
        <v>45510.0</v>
      </c>
      <c r="T942" s="20">
        <f t="shared" ref="T942:V942" si="9397">(1+B942)*1</f>
        <v>1.0479</v>
      </c>
      <c r="U942" s="20">
        <f t="shared" si="9397"/>
        <v>1.0481</v>
      </c>
      <c r="V942" s="20">
        <f t="shared" si="9397"/>
        <v>1.0527</v>
      </c>
      <c r="W942" s="91">
        <f t="shared" ref="W942:X942" si="9398">(1+E942)*$L942</f>
        <v>0.94767756</v>
      </c>
      <c r="X942" s="91">
        <f t="shared" si="9398"/>
        <v>0.949763988</v>
      </c>
      <c r="Y942" s="91">
        <f t="shared" ref="Y942:Z942" si="9399">(1+G942)*$M942</f>
        <v>146.0057305</v>
      </c>
      <c r="Z942" s="91">
        <f t="shared" si="9399"/>
        <v>146.8404203</v>
      </c>
      <c r="AA942" s="20"/>
      <c r="AB942" s="86">
        <v>45510.0</v>
      </c>
      <c r="AC942" s="92">
        <f t="shared" ref="AC942:AI942" si="9400">LN(T942/T941)</f>
        <v>0.0009547451556</v>
      </c>
      <c r="AD942" s="92">
        <f t="shared" si="9400"/>
        <v>0</v>
      </c>
      <c r="AE942" s="92">
        <f t="shared" si="9400"/>
        <v>0.0001900057007</v>
      </c>
      <c r="AF942" s="92">
        <f t="shared" si="9400"/>
        <v>0.002220028931</v>
      </c>
      <c r="AG942" s="92">
        <f t="shared" si="9400"/>
        <v>0.002074926118</v>
      </c>
      <c r="AH942" s="92">
        <f t="shared" si="9400"/>
        <v>0.001365924079</v>
      </c>
      <c r="AI942" s="92">
        <f t="shared" si="9400"/>
        <v>0.001434101229</v>
      </c>
      <c r="AJ942" s="20"/>
      <c r="AK942" s="20">
        <f t="shared" ref="AK942:AQ942" si="9401">AC942*AC942</f>
        <v>0.0000009115383121</v>
      </c>
      <c r="AL942" s="20">
        <f t="shared" si="9401"/>
        <v>0</v>
      </c>
      <c r="AM942" s="20">
        <f t="shared" si="9401"/>
        <v>0.00000003610216631</v>
      </c>
      <c r="AN942" s="20">
        <f t="shared" si="9401"/>
        <v>0.000004928528456</v>
      </c>
      <c r="AO942" s="20">
        <f t="shared" si="9401"/>
        <v>0.000004305318396</v>
      </c>
      <c r="AP942" s="20">
        <f t="shared" si="9401"/>
        <v>0.00000186574859</v>
      </c>
      <c r="AQ942" s="20">
        <f t="shared" si="9401"/>
        <v>0.000002056646336</v>
      </c>
      <c r="AR942" s="20"/>
      <c r="AS942" s="20">
        <f t="shared" ref="AS942:AX942" si="9402">$AC942*AD942</f>
        <v>0</v>
      </c>
      <c r="AT942" s="20">
        <f t="shared" si="9402"/>
        <v>0.0000001814070223</v>
      </c>
      <c r="AU942" s="20">
        <f t="shared" si="9402"/>
        <v>0.000002119561867</v>
      </c>
      <c r="AV942" s="20">
        <f t="shared" si="9402"/>
        <v>0.00000198102566</v>
      </c>
      <c r="AW942" s="20">
        <f t="shared" si="9402"/>
        <v>0.000001304109398</v>
      </c>
      <c r="AX942" s="20">
        <f t="shared" si="9402"/>
        <v>0.000001369201201</v>
      </c>
      <c r="AY942" s="20"/>
      <c r="AZ942" s="20">
        <f t="shared" ref="AZ942:BD942" si="9403">$AD942*AE942</f>
        <v>0</v>
      </c>
      <c r="BA942" s="20">
        <f t="shared" si="9403"/>
        <v>0</v>
      </c>
      <c r="BB942" s="20">
        <f t="shared" si="9403"/>
        <v>0</v>
      </c>
      <c r="BC942" s="20">
        <f t="shared" si="9403"/>
        <v>0</v>
      </c>
      <c r="BD942" s="20">
        <f t="shared" si="9403"/>
        <v>0</v>
      </c>
      <c r="BE942" s="20"/>
      <c r="BF942" s="20">
        <f t="shared" ref="BF942:BI942" si="9404">$AE942*AF942</f>
        <v>0.0000004218181528</v>
      </c>
      <c r="BG942" s="20">
        <f t="shared" si="9404"/>
        <v>0.0000003942477911</v>
      </c>
      <c r="BH942" s="20">
        <f t="shared" si="9404"/>
        <v>0.0000002595333618</v>
      </c>
      <c r="BI942" s="20">
        <f t="shared" si="9404"/>
        <v>0.000000272487409</v>
      </c>
      <c r="BJ942" s="20"/>
      <c r="BK942" s="20">
        <f t="shared" ref="BK942:BM942" si="9405">$AF942*AG942</f>
        <v>0.000004606396013</v>
      </c>
      <c r="BL942" s="20">
        <f t="shared" si="9405"/>
        <v>0.000003032390974</v>
      </c>
      <c r="BM942" s="20">
        <f t="shared" si="9405"/>
        <v>0.000003183746219</v>
      </c>
      <c r="BN942" s="20"/>
      <c r="BO942" s="20">
        <f t="shared" ref="BO942:BP942" si="9406">$AG942*AH942</f>
        <v>0.000002834191548</v>
      </c>
      <c r="BP942" s="20">
        <f t="shared" si="9406"/>
        <v>0.000002975654097</v>
      </c>
      <c r="BQ942" s="20"/>
      <c r="BR942" s="20">
        <f t="shared" si="27"/>
        <v>0.000001958873401</v>
      </c>
      <c r="BS942" s="20"/>
      <c r="BT942" s="20"/>
      <c r="BU942" s="20"/>
      <c r="BV942" s="20"/>
      <c r="BW942" s="20"/>
      <c r="BX942" s="20"/>
      <c r="BY942" s="20"/>
      <c r="BZ942" s="20"/>
      <c r="CA942" s="20"/>
      <c r="CB942" s="20"/>
      <c r="CC942" s="20"/>
      <c r="CD942" s="20"/>
      <c r="CE942" s="20"/>
      <c r="CF942" s="20"/>
      <c r="CG942" s="20"/>
      <c r="CH942" s="20"/>
      <c r="CI942" s="20"/>
      <c r="CJ942" s="20"/>
      <c r="CK942" s="20"/>
      <c r="CL942" s="20"/>
      <c r="CM942" s="20"/>
      <c r="CN942" s="20"/>
      <c r="CO942" s="20"/>
      <c r="CP942" s="20"/>
      <c r="CQ942" s="20"/>
      <c r="CR942" s="20"/>
      <c r="CS942" s="20"/>
      <c r="CT942" s="20"/>
      <c r="CU942" s="20"/>
      <c r="CV942" s="20"/>
      <c r="CW942" s="20"/>
      <c r="CX942" s="20"/>
      <c r="CY942" s="20"/>
      <c r="CZ942" s="20"/>
      <c r="DA942" s="20"/>
      <c r="DB942" s="20"/>
      <c r="DC942" s="20"/>
      <c r="DD942" s="20"/>
      <c r="DE942" s="20"/>
    </row>
    <row r="943" ht="15.75" customHeight="1">
      <c r="A943" s="86">
        <v>45511.0</v>
      </c>
      <c r="B943" s="490">
        <v>0.048</v>
      </c>
      <c r="C943" s="490">
        <v>0.048600000000000004</v>
      </c>
      <c r="D943" s="490">
        <v>0.053099999999999994</v>
      </c>
      <c r="E943" s="20">
        <v>0.03579</v>
      </c>
      <c r="F943" s="20">
        <v>0.038079999999999996</v>
      </c>
      <c r="G943" s="20">
        <v>0.01125</v>
      </c>
      <c r="H943" s="20">
        <v>0.01703</v>
      </c>
      <c r="I943" s="20" t="s">
        <v>185</v>
      </c>
      <c r="J943" s="20"/>
      <c r="K943" s="86">
        <v>45511.0</v>
      </c>
      <c r="L943" s="89">
        <v>0.9157</v>
      </c>
      <c r="M943" s="89">
        <v>146.71</v>
      </c>
      <c r="N943" s="20"/>
      <c r="O943" s="20"/>
      <c r="P943" s="20"/>
      <c r="Q943" s="20"/>
      <c r="R943" s="20"/>
      <c r="S943" s="86">
        <v>45511.0</v>
      </c>
      <c r="T943" s="20">
        <f t="shared" ref="T943:V943" si="9407">(1+B943)*1</f>
        <v>1.048</v>
      </c>
      <c r="U943" s="20">
        <f t="shared" si="9407"/>
        <v>1.0486</v>
      </c>
      <c r="V943" s="20">
        <f t="shared" si="9407"/>
        <v>1.0531</v>
      </c>
      <c r="W943" s="91">
        <f t="shared" ref="W943:X943" si="9408">(1+E943)*$L943</f>
        <v>0.948472903</v>
      </c>
      <c r="X943" s="91">
        <f t="shared" si="9408"/>
        <v>0.950569856</v>
      </c>
      <c r="Y943" s="91">
        <f t="shared" ref="Y943:Z943" si="9409">(1+G943)*$M943</f>
        <v>148.3604875</v>
      </c>
      <c r="Z943" s="91">
        <f t="shared" si="9409"/>
        <v>149.2084713</v>
      </c>
      <c r="AA943" s="20"/>
      <c r="AB943" s="86">
        <v>45511.0</v>
      </c>
      <c r="AC943" s="92">
        <f t="shared" ref="AC943:AI943" si="9410">LN(T943/T942)</f>
        <v>0.00009542440009</v>
      </c>
      <c r="AD943" s="92">
        <f t="shared" si="9410"/>
        <v>0.0004769399623</v>
      </c>
      <c r="AE943" s="92">
        <f t="shared" si="9410"/>
        <v>0.0003799031293</v>
      </c>
      <c r="AF943" s="92">
        <f t="shared" si="9410"/>
        <v>0.0008389028847</v>
      </c>
      <c r="AG943" s="92">
        <f t="shared" si="9410"/>
        <v>0.0008481331329</v>
      </c>
      <c r="AH943" s="92">
        <f t="shared" si="9410"/>
        <v>0.0159991676</v>
      </c>
      <c r="AI943" s="92">
        <f t="shared" si="9410"/>
        <v>0.01599804338</v>
      </c>
      <c r="AJ943" s="20"/>
      <c r="AK943" s="20">
        <f t="shared" ref="AK943:AQ943" si="9411">AC943*AC943</f>
        <v>0.000000009105816133</v>
      </c>
      <c r="AL943" s="20">
        <f t="shared" si="9411"/>
        <v>0.0000002274717276</v>
      </c>
      <c r="AM943" s="20">
        <f t="shared" si="9411"/>
        <v>0.0000001443263876</v>
      </c>
      <c r="AN943" s="20">
        <f t="shared" si="9411"/>
        <v>0.00000070375805</v>
      </c>
      <c r="AO943" s="20">
        <f t="shared" si="9411"/>
        <v>0.0000007193298111</v>
      </c>
      <c r="AP943" s="20">
        <f t="shared" si="9411"/>
        <v>0.000255973364</v>
      </c>
      <c r="AQ943" s="20">
        <f t="shared" si="9411"/>
        <v>0.0002559373921</v>
      </c>
      <c r="AR943" s="20"/>
      <c r="AS943" s="20">
        <f t="shared" ref="AS943:AX943" si="9412">$AC943*AD943</f>
        <v>0.00000004551170978</v>
      </c>
      <c r="AT943" s="20">
        <f t="shared" si="9412"/>
        <v>0.0000000362520282</v>
      </c>
      <c r="AU943" s="20">
        <f t="shared" si="9412"/>
        <v>0.00000008005180451</v>
      </c>
      <c r="AV943" s="20">
        <f t="shared" si="9412"/>
        <v>0.0000000809325954</v>
      </c>
      <c r="AW943" s="20">
        <f t="shared" si="9412"/>
        <v>0.000001526710971</v>
      </c>
      <c r="AX943" s="20">
        <f t="shared" si="9412"/>
        <v>0.000001526603693</v>
      </c>
      <c r="AY943" s="20"/>
      <c r="AZ943" s="20">
        <f t="shared" ref="AZ943:BD943" si="9413">$AD943*AE943</f>
        <v>0.0000001811909842</v>
      </c>
      <c r="BA943" s="20">
        <f t="shared" si="9413"/>
        <v>0.0000004001063102</v>
      </c>
      <c r="BB943" s="20">
        <f t="shared" si="9413"/>
        <v>0.0000004045085844</v>
      </c>
      <c r="BC943" s="20">
        <f t="shared" si="9413"/>
        <v>0.000007630642394</v>
      </c>
      <c r="BD943" s="20">
        <f t="shared" si="9413"/>
        <v>0.000007630106209</v>
      </c>
      <c r="BE943" s="20"/>
      <c r="BF943" s="20">
        <f t="shared" ref="BF943:BI943" si="9414">$AE943*AF943</f>
        <v>0.0000003187018311</v>
      </c>
      <c r="BG943" s="20">
        <f t="shared" si="9414"/>
        <v>0.0000003222084312</v>
      </c>
      <c r="BH943" s="20">
        <f t="shared" si="9414"/>
        <v>0.000006078133839</v>
      </c>
      <c r="BI943" s="20">
        <f t="shared" si="9414"/>
        <v>0.000006077706744</v>
      </c>
      <c r="BJ943" s="20"/>
      <c r="BK943" s="20">
        <f t="shared" ref="BK943:BM943" si="9415">$AF943*AG943</f>
        <v>0.0000007115013318</v>
      </c>
      <c r="BL943" s="20">
        <f t="shared" si="9415"/>
        <v>0.00001342174786</v>
      </c>
      <c r="BM943" s="20">
        <f t="shared" si="9415"/>
        <v>0.00001342080475</v>
      </c>
      <c r="BN943" s="20"/>
      <c r="BO943" s="20">
        <f t="shared" ref="BO943:BP943" si="9416">$AG943*AH943</f>
        <v>0.00001356942414</v>
      </c>
      <c r="BP943" s="20">
        <f t="shared" si="9416"/>
        <v>0.00001356847066</v>
      </c>
      <c r="BQ943" s="20"/>
      <c r="BR943" s="20">
        <f t="shared" si="27"/>
        <v>0.0002559553774</v>
      </c>
      <c r="BS943" s="20"/>
      <c r="BT943" s="20"/>
      <c r="BU943" s="20"/>
      <c r="BV943" s="20"/>
      <c r="BW943" s="20"/>
      <c r="BX943" s="20"/>
      <c r="BY943" s="20"/>
      <c r="BZ943" s="20"/>
      <c r="CA943" s="20"/>
      <c r="CB943" s="20"/>
      <c r="CC943" s="20"/>
      <c r="CD943" s="20"/>
      <c r="CE943" s="20"/>
      <c r="CF943" s="20"/>
      <c r="CG943" s="20"/>
      <c r="CH943" s="20"/>
      <c r="CI943" s="20"/>
      <c r="CJ943" s="20"/>
      <c r="CK943" s="20"/>
      <c r="CL943" s="20"/>
      <c r="CM943" s="20"/>
      <c r="CN943" s="20"/>
      <c r="CO943" s="20"/>
      <c r="CP943" s="20"/>
      <c r="CQ943" s="20"/>
      <c r="CR943" s="20"/>
      <c r="CS943" s="20"/>
      <c r="CT943" s="20"/>
      <c r="CU943" s="20"/>
      <c r="CV943" s="20"/>
      <c r="CW943" s="20"/>
      <c r="CX943" s="20"/>
      <c r="CY943" s="20"/>
      <c r="CZ943" s="20"/>
      <c r="DA943" s="20"/>
      <c r="DB943" s="20"/>
      <c r="DC943" s="20"/>
      <c r="DD943" s="20"/>
      <c r="DE943" s="20"/>
    </row>
    <row r="944" ht="15.75" customHeight="1">
      <c r="A944" s="86">
        <v>45512.0</v>
      </c>
      <c r="B944" s="490">
        <v>0.048</v>
      </c>
      <c r="C944" s="490">
        <v>0.048600000000000004</v>
      </c>
      <c r="D944" s="490">
        <v>0.053</v>
      </c>
      <c r="E944" s="20">
        <v>0.03563</v>
      </c>
      <c r="F944" s="20">
        <v>0.03798</v>
      </c>
      <c r="G944" s="20">
        <v>0.01121</v>
      </c>
      <c r="H944" s="20">
        <v>0.01683</v>
      </c>
      <c r="I944" s="20" t="s">
        <v>185</v>
      </c>
      <c r="J944" s="20"/>
      <c r="K944" s="86">
        <v>45512.0</v>
      </c>
      <c r="L944" s="89">
        <v>0.9159</v>
      </c>
      <c r="M944" s="89">
        <v>147.3</v>
      </c>
      <c r="N944" s="20"/>
      <c r="O944" s="20"/>
      <c r="P944" s="20"/>
      <c r="Q944" s="20"/>
      <c r="R944" s="20"/>
      <c r="S944" s="86">
        <v>45512.0</v>
      </c>
      <c r="T944" s="20">
        <f t="shared" ref="T944:V944" si="9417">(1+B944)*1</f>
        <v>1.048</v>
      </c>
      <c r="U944" s="20">
        <f t="shared" si="9417"/>
        <v>1.0486</v>
      </c>
      <c r="V944" s="20">
        <f t="shared" si="9417"/>
        <v>1.053</v>
      </c>
      <c r="W944" s="91">
        <f t="shared" ref="W944:X944" si="9418">(1+E944)*$L944</f>
        <v>0.948533517</v>
      </c>
      <c r="X944" s="91">
        <f t="shared" si="9418"/>
        <v>0.950685882</v>
      </c>
      <c r="Y944" s="91">
        <f t="shared" ref="Y944:Z944" si="9419">(1+G944)*$M944</f>
        <v>148.951233</v>
      </c>
      <c r="Z944" s="91">
        <f t="shared" si="9419"/>
        <v>149.779059</v>
      </c>
      <c r="AA944" s="20"/>
      <c r="AB944" s="86">
        <v>45512.0</v>
      </c>
      <c r="AC944" s="92">
        <f t="shared" ref="AC944:AI944" si="9420">LN(T944/T943)</f>
        <v>0</v>
      </c>
      <c r="AD944" s="92">
        <f t="shared" si="9420"/>
        <v>0</v>
      </c>
      <c r="AE944" s="92">
        <f t="shared" si="9420"/>
        <v>-0.00009496225258</v>
      </c>
      <c r="AF944" s="92">
        <f t="shared" si="9420"/>
        <v>0.00006390489709</v>
      </c>
      <c r="AG944" s="92">
        <f t="shared" si="9420"/>
        <v>0.0001220519658</v>
      </c>
      <c r="AH944" s="92">
        <f t="shared" si="9420"/>
        <v>0.003973918529</v>
      </c>
      <c r="AI944" s="92">
        <f t="shared" si="9420"/>
        <v>0.003816803946</v>
      </c>
      <c r="AJ944" s="20"/>
      <c r="AK944" s="20">
        <f t="shared" ref="AK944:AQ944" si="9421">AC944*AC944</f>
        <v>0</v>
      </c>
      <c r="AL944" s="20">
        <f t="shared" si="9421"/>
        <v>0</v>
      </c>
      <c r="AM944" s="20">
        <f t="shared" si="9421"/>
        <v>0.000000009017829414</v>
      </c>
      <c r="AN944" s="20">
        <f t="shared" si="9421"/>
        <v>0.000000004083835872</v>
      </c>
      <c r="AO944" s="20">
        <f t="shared" si="9421"/>
        <v>0.00000001489668235</v>
      </c>
      <c r="AP944" s="20">
        <f t="shared" si="9421"/>
        <v>0.00001579202847</v>
      </c>
      <c r="AQ944" s="20">
        <f t="shared" si="9421"/>
        <v>0.00001456799236</v>
      </c>
      <c r="AR944" s="20"/>
      <c r="AS944" s="20">
        <f t="shared" ref="AS944:AX944" si="9422">$AC944*AD944</f>
        <v>0</v>
      </c>
      <c r="AT944" s="20">
        <f t="shared" si="9422"/>
        <v>0</v>
      </c>
      <c r="AU944" s="20">
        <f t="shared" si="9422"/>
        <v>0</v>
      </c>
      <c r="AV944" s="20">
        <f t="shared" si="9422"/>
        <v>0</v>
      </c>
      <c r="AW944" s="20">
        <f t="shared" si="9422"/>
        <v>0</v>
      </c>
      <c r="AX944" s="20">
        <f t="shared" si="9422"/>
        <v>0</v>
      </c>
      <c r="AY944" s="20"/>
      <c r="AZ944" s="20">
        <f t="shared" ref="AZ944:BD944" si="9423">$AD944*AE944</f>
        <v>0</v>
      </c>
      <c r="BA944" s="20">
        <f t="shared" si="9423"/>
        <v>0</v>
      </c>
      <c r="BB944" s="20">
        <f t="shared" si="9423"/>
        <v>0</v>
      </c>
      <c r="BC944" s="20">
        <f t="shared" si="9423"/>
        <v>0</v>
      </c>
      <c r="BD944" s="20">
        <f t="shared" si="9423"/>
        <v>0</v>
      </c>
      <c r="BE944" s="20"/>
      <c r="BF944" s="20">
        <f t="shared" ref="BF944:BI944" si="9424">$AE944*AF944</f>
        <v>-0.000000006068552978</v>
      </c>
      <c r="BG944" s="20">
        <f t="shared" si="9424"/>
        <v>-0.0000000115903296</v>
      </c>
      <c r="BH944" s="20">
        <f t="shared" si="9424"/>
        <v>-0.000000377372255</v>
      </c>
      <c r="BI944" s="20">
        <f t="shared" si="9424"/>
        <v>-0.0000003624523003</v>
      </c>
      <c r="BJ944" s="20"/>
      <c r="BK944" s="20">
        <f t="shared" ref="BK944:BM944" si="9425">$AF944*AG944</f>
        <v>0.000000007799718313</v>
      </c>
      <c r="BL944" s="20">
        <f t="shared" si="9425"/>
        <v>0.0000002539528546</v>
      </c>
      <c r="BM944" s="20">
        <f t="shared" si="9425"/>
        <v>0.0000002439124634</v>
      </c>
      <c r="BN944" s="20"/>
      <c r="BO944" s="20">
        <f t="shared" ref="BO944:BP944" si="9426">$AG944*AH944</f>
        <v>0.0000004850245683</v>
      </c>
      <c r="BP944" s="20">
        <f t="shared" si="9426"/>
        <v>0.0000004658484246</v>
      </c>
      <c r="BQ944" s="20"/>
      <c r="BR944" s="20">
        <f t="shared" si="27"/>
        <v>0.00001516766792</v>
      </c>
      <c r="BS944" s="20"/>
      <c r="BT944" s="20"/>
      <c r="BU944" s="20"/>
      <c r="BV944" s="20"/>
      <c r="BW944" s="20"/>
      <c r="BX944" s="20"/>
      <c r="BY944" s="20"/>
      <c r="BZ944" s="20"/>
      <c r="CA944" s="20"/>
      <c r="CB944" s="20"/>
      <c r="CC944" s="20"/>
      <c r="CD944" s="20"/>
      <c r="CE944" s="20"/>
      <c r="CF944" s="20"/>
      <c r="CG944" s="20"/>
      <c r="CH944" s="20"/>
      <c r="CI944" s="20"/>
      <c r="CJ944" s="20"/>
      <c r="CK944" s="20"/>
      <c r="CL944" s="20"/>
      <c r="CM944" s="20"/>
      <c r="CN944" s="20"/>
      <c r="CO944" s="20"/>
      <c r="CP944" s="20"/>
      <c r="CQ944" s="20"/>
      <c r="CR944" s="20"/>
      <c r="CS944" s="20"/>
      <c r="CT944" s="20"/>
      <c r="CU944" s="20"/>
      <c r="CV944" s="20"/>
      <c r="CW944" s="20"/>
      <c r="CX944" s="20"/>
      <c r="CY944" s="20"/>
      <c r="CZ944" s="20"/>
      <c r="DA944" s="20"/>
      <c r="DB944" s="20"/>
      <c r="DC944" s="20"/>
      <c r="DD944" s="20"/>
      <c r="DE944" s="20"/>
    </row>
    <row r="945" ht="15.75" customHeight="1">
      <c r="A945" s="86">
        <v>45513.0</v>
      </c>
      <c r="B945" s="490">
        <v>0.0481</v>
      </c>
      <c r="C945" s="490">
        <v>0.0487</v>
      </c>
      <c r="D945" s="490">
        <v>0.053</v>
      </c>
      <c r="E945" s="20">
        <v>0.03568</v>
      </c>
      <c r="F945" s="20">
        <v>0.037970000000000004</v>
      </c>
      <c r="G945" s="20">
        <v>0.011359999999999999</v>
      </c>
      <c r="H945" s="20">
        <v>0.01688</v>
      </c>
      <c r="I945" s="20" t="s">
        <v>185</v>
      </c>
      <c r="J945" s="20"/>
      <c r="K945" s="86">
        <v>45513.0</v>
      </c>
      <c r="L945" s="89">
        <v>0.9163</v>
      </c>
      <c r="M945" s="89">
        <v>146.76</v>
      </c>
      <c r="N945" s="20"/>
      <c r="O945" s="20"/>
      <c r="P945" s="20"/>
      <c r="Q945" s="20"/>
      <c r="R945" s="20"/>
      <c r="S945" s="86">
        <v>45513.0</v>
      </c>
      <c r="T945" s="20">
        <f t="shared" ref="T945:V945" si="9427">(1+B945)*1</f>
        <v>1.0481</v>
      </c>
      <c r="U945" s="20">
        <f t="shared" si="9427"/>
        <v>1.0487</v>
      </c>
      <c r="V945" s="20">
        <f t="shared" si="9427"/>
        <v>1.053</v>
      </c>
      <c r="W945" s="91">
        <f t="shared" ref="W945:X945" si="9428">(1+E945)*$L945</f>
        <v>0.948993584</v>
      </c>
      <c r="X945" s="91">
        <f t="shared" si="9428"/>
        <v>0.951091911</v>
      </c>
      <c r="Y945" s="91">
        <f t="shared" ref="Y945:Z945" si="9429">(1+G945)*$M945</f>
        <v>148.4271936</v>
      </c>
      <c r="Z945" s="91">
        <f t="shared" si="9429"/>
        <v>149.2373088</v>
      </c>
      <c r="AA945" s="20"/>
      <c r="AB945" s="86">
        <v>45513.0</v>
      </c>
      <c r="AC945" s="92">
        <f t="shared" ref="AC945:AI945" si="9430">LN(T945/T944)</f>
        <v>0.00009541529514</v>
      </c>
      <c r="AD945" s="92">
        <f t="shared" si="9430"/>
        <v>0.00009536070193</v>
      </c>
      <c r="AE945" s="92">
        <f t="shared" si="9430"/>
        <v>0</v>
      </c>
      <c r="AF945" s="92">
        <f t="shared" si="9430"/>
        <v>0.0004849121878</v>
      </c>
      <c r="AG945" s="92">
        <f t="shared" si="9430"/>
        <v>0.0004269994188</v>
      </c>
      <c r="AH945" s="92">
        <f t="shared" si="9430"/>
        <v>-0.003524397842</v>
      </c>
      <c r="AI945" s="92">
        <f t="shared" si="9430"/>
        <v>-0.003623552762</v>
      </c>
      <c r="AJ945" s="20"/>
      <c r="AK945" s="20">
        <f t="shared" ref="AK945:AQ945" si="9431">AC945*AC945</f>
        <v>0.000000009104078547</v>
      </c>
      <c r="AL945" s="20">
        <f t="shared" si="9431"/>
        <v>0.000000009093663472</v>
      </c>
      <c r="AM945" s="20">
        <f t="shared" si="9431"/>
        <v>0</v>
      </c>
      <c r="AN945" s="20">
        <f t="shared" si="9431"/>
        <v>0.0000002351398299</v>
      </c>
      <c r="AO945" s="20">
        <f t="shared" si="9431"/>
        <v>0.0000001823285037</v>
      </c>
      <c r="AP945" s="20">
        <f t="shared" si="9431"/>
        <v>0.00001242138015</v>
      </c>
      <c r="AQ945" s="20">
        <f t="shared" si="9431"/>
        <v>0.00001313013462</v>
      </c>
      <c r="AR945" s="20"/>
      <c r="AS945" s="20">
        <f t="shared" ref="AS945:AX945" si="9432">$AC945*AD945</f>
        <v>0.00000000909886952</v>
      </c>
      <c r="AT945" s="20">
        <f t="shared" si="9432"/>
        <v>0</v>
      </c>
      <c r="AU945" s="20">
        <f t="shared" si="9432"/>
        <v>0.00000004626803952</v>
      </c>
      <c r="AV945" s="20">
        <f t="shared" si="9432"/>
        <v>0.00000004074227557</v>
      </c>
      <c r="AW945" s="20">
        <f t="shared" si="9432"/>
        <v>-0.0000003362814603</v>
      </c>
      <c r="AX945" s="20">
        <f t="shared" si="9432"/>
        <v>-0.0000003457423563</v>
      </c>
      <c r="AY945" s="20"/>
      <c r="AZ945" s="20">
        <f t="shared" ref="AZ945:BD945" si="9433">$AD945*AE945</f>
        <v>0</v>
      </c>
      <c r="BA945" s="20">
        <f t="shared" si="9433"/>
        <v>0.00000004624156661</v>
      </c>
      <c r="BB945" s="20">
        <f t="shared" si="9433"/>
        <v>0.0000000407189643</v>
      </c>
      <c r="BC945" s="20">
        <f t="shared" si="9433"/>
        <v>-0.0000003360890521</v>
      </c>
      <c r="BD945" s="20">
        <f t="shared" si="9433"/>
        <v>-0.0000003455445349</v>
      </c>
      <c r="BE945" s="20"/>
      <c r="BF945" s="20">
        <f t="shared" ref="BF945:BI945" si="9434">$AE945*AF945</f>
        <v>0</v>
      </c>
      <c r="BG945" s="20">
        <f t="shared" si="9434"/>
        <v>0</v>
      </c>
      <c r="BH945" s="20">
        <f t="shared" si="9434"/>
        <v>0</v>
      </c>
      <c r="BI945" s="20">
        <f t="shared" si="9434"/>
        <v>0</v>
      </c>
      <c r="BJ945" s="20"/>
      <c r="BK945" s="20">
        <f t="shared" ref="BK945:BM945" si="9435">$AF945*AG945</f>
        <v>0.0000002070572224</v>
      </c>
      <c r="BL945" s="20">
        <f t="shared" si="9435"/>
        <v>-0.000001709023468</v>
      </c>
      <c r="BM945" s="20">
        <f t="shared" si="9435"/>
        <v>-0.000001757104898</v>
      </c>
      <c r="BN945" s="20"/>
      <c r="BO945" s="20">
        <f t="shared" ref="BO945:BP945" si="9436">$AG945*AH945</f>
        <v>-0.00000150491583</v>
      </c>
      <c r="BP945" s="20">
        <f t="shared" si="9436"/>
        <v>-0.000001547254924</v>
      </c>
      <c r="BQ945" s="20"/>
      <c r="BR945" s="20">
        <f t="shared" si="27"/>
        <v>0.00001277084154</v>
      </c>
      <c r="BS945" s="20"/>
      <c r="BT945" s="20"/>
      <c r="BU945" s="20"/>
      <c r="BV945" s="20"/>
      <c r="BW945" s="20"/>
      <c r="BX945" s="20"/>
      <c r="BY945" s="20"/>
      <c r="BZ945" s="20"/>
      <c r="CA945" s="20"/>
      <c r="CB945" s="20"/>
      <c r="CC945" s="20"/>
      <c r="CD945" s="20"/>
      <c r="CE945" s="20"/>
      <c r="CF945" s="20"/>
      <c r="CG945" s="20"/>
      <c r="CH945" s="20"/>
      <c r="CI945" s="20"/>
      <c r="CJ945" s="20"/>
      <c r="CK945" s="20"/>
      <c r="CL945" s="20"/>
      <c r="CM945" s="20"/>
      <c r="CN945" s="20"/>
      <c r="CO945" s="20"/>
      <c r="CP945" s="20"/>
      <c r="CQ945" s="20"/>
      <c r="CR945" s="20"/>
      <c r="CS945" s="20"/>
      <c r="CT945" s="20"/>
      <c r="CU945" s="20"/>
      <c r="CV945" s="20"/>
      <c r="CW945" s="20"/>
      <c r="CX945" s="20"/>
      <c r="CY945" s="20"/>
      <c r="CZ945" s="20"/>
      <c r="DA945" s="20"/>
      <c r="DB945" s="20"/>
      <c r="DC945" s="20"/>
      <c r="DD945" s="20"/>
      <c r="DE945" s="20"/>
    </row>
    <row r="946" ht="15.75" customHeight="1">
      <c r="A946" s="86">
        <v>45516.0</v>
      </c>
      <c r="B946" s="490">
        <v>0.0479</v>
      </c>
      <c r="C946" s="490">
        <v>0.0484</v>
      </c>
      <c r="D946" s="490">
        <v>0.0529</v>
      </c>
      <c r="E946" s="20">
        <v>0.03561</v>
      </c>
      <c r="F946" s="20">
        <v>0.03796</v>
      </c>
      <c r="G946" s="20">
        <v>0.011359999999999999</v>
      </c>
      <c r="H946" s="20">
        <v>0.01688</v>
      </c>
      <c r="I946" s="20" t="s">
        <v>185</v>
      </c>
      <c r="J946" s="20"/>
      <c r="K946" s="86">
        <v>45516.0</v>
      </c>
      <c r="L946" s="89">
        <v>0.9149</v>
      </c>
      <c r="M946" s="89">
        <v>147.24</v>
      </c>
      <c r="N946" s="20"/>
      <c r="O946" s="20"/>
      <c r="P946" s="20"/>
      <c r="Q946" s="20"/>
      <c r="R946" s="20"/>
      <c r="S946" s="86">
        <v>45516.0</v>
      </c>
      <c r="T946" s="20">
        <f t="shared" ref="T946:V946" si="9437">(1+B946)*1</f>
        <v>1.0479</v>
      </c>
      <c r="U946" s="20">
        <f t="shared" si="9437"/>
        <v>1.0484</v>
      </c>
      <c r="V946" s="20">
        <f t="shared" si="9437"/>
        <v>1.0529</v>
      </c>
      <c r="W946" s="91">
        <f t="shared" ref="W946:X946" si="9438">(1+E946)*$L946</f>
        <v>0.947479589</v>
      </c>
      <c r="X946" s="91">
        <f t="shared" si="9438"/>
        <v>0.949629604</v>
      </c>
      <c r="Y946" s="91">
        <f t="shared" ref="Y946:Z946" si="9439">(1+G946)*$M946</f>
        <v>148.9126464</v>
      </c>
      <c r="Z946" s="91">
        <f t="shared" si="9439"/>
        <v>149.7254112</v>
      </c>
      <c r="AA946" s="20"/>
      <c r="AB946" s="86">
        <v>45516.0</v>
      </c>
      <c r="AC946" s="92">
        <f t="shared" ref="AC946:AI946" si="9440">LN(T946/T945)</f>
        <v>-0.0001908396952</v>
      </c>
      <c r="AD946" s="92">
        <f t="shared" si="9440"/>
        <v>-0.0002861093911</v>
      </c>
      <c r="AE946" s="92">
        <f t="shared" si="9440"/>
        <v>-0.00009497127126</v>
      </c>
      <c r="AF946" s="92">
        <f t="shared" si="9440"/>
        <v>-0.001596643014</v>
      </c>
      <c r="AG946" s="92">
        <f t="shared" si="9440"/>
        <v>-0.001538686522</v>
      </c>
      <c r="AH946" s="92">
        <f t="shared" si="9440"/>
        <v>0.003265309024</v>
      </c>
      <c r="AI946" s="92">
        <f t="shared" si="9440"/>
        <v>0.003265309024</v>
      </c>
      <c r="AJ946" s="20"/>
      <c r="AK946" s="20">
        <f t="shared" ref="AK946:AQ946" si="9441">AC946*AC946</f>
        <v>0.00000003641978928</v>
      </c>
      <c r="AL946" s="20">
        <f t="shared" si="9441"/>
        <v>0.00000008185858368</v>
      </c>
      <c r="AM946" s="20">
        <f t="shared" si="9441"/>
        <v>0.000000009019542365</v>
      </c>
      <c r="AN946" s="20">
        <f t="shared" si="9441"/>
        <v>0.000002549268915</v>
      </c>
      <c r="AO946" s="20">
        <f t="shared" si="9441"/>
        <v>0.000002367556213</v>
      </c>
      <c r="AP946" s="20">
        <f t="shared" si="9441"/>
        <v>0.00001066224302</v>
      </c>
      <c r="AQ946" s="20">
        <f t="shared" si="9441"/>
        <v>0.00001066224302</v>
      </c>
      <c r="AR946" s="20"/>
      <c r="AS946" s="20">
        <f t="shared" ref="AS946:AX946" si="9442">$AC946*AD946</f>
        <v>0.000000054601029</v>
      </c>
      <c r="AT946" s="20">
        <f t="shared" si="9442"/>
        <v>0.00000001812428846</v>
      </c>
      <c r="AU946" s="20">
        <f t="shared" si="9442"/>
        <v>0.0000003047028662</v>
      </c>
      <c r="AV946" s="20">
        <f t="shared" si="9442"/>
        <v>0.0000002936424669</v>
      </c>
      <c r="AW946" s="20">
        <f t="shared" si="9442"/>
        <v>-0.0000006231505789</v>
      </c>
      <c r="AX946" s="20">
        <f t="shared" si="9442"/>
        <v>-0.0000006231505789</v>
      </c>
      <c r="AY946" s="20"/>
      <c r="AZ946" s="20">
        <f t="shared" ref="AZ946:BD946" si="9443">$AD946*AE946</f>
        <v>0.00000002717217259</v>
      </c>
      <c r="BA946" s="20">
        <f t="shared" si="9443"/>
        <v>0.0000004568145606</v>
      </c>
      <c r="BB946" s="20">
        <f t="shared" si="9443"/>
        <v>0.0000004402326639</v>
      </c>
      <c r="BC946" s="20">
        <f t="shared" si="9443"/>
        <v>-0.0000009342355766</v>
      </c>
      <c r="BD946" s="20">
        <f t="shared" si="9443"/>
        <v>-0.0000009342355766</v>
      </c>
      <c r="BE946" s="20"/>
      <c r="BF946" s="20">
        <f t="shared" ref="BF946:BI946" si="9444">$AE946*AF946</f>
        <v>0.0000001516352168</v>
      </c>
      <c r="BG946" s="20">
        <f t="shared" si="9444"/>
        <v>0.0000001461310151</v>
      </c>
      <c r="BH946" s="20">
        <f t="shared" si="9444"/>
        <v>-0.000000310110549</v>
      </c>
      <c r="BI946" s="20">
        <f t="shared" si="9444"/>
        <v>-0.000000310110549</v>
      </c>
      <c r="BJ946" s="20"/>
      <c r="BK946" s="20">
        <f t="shared" ref="BK946:BM946" si="9445">$AF946*AG946</f>
        <v>0.000002456733086</v>
      </c>
      <c r="BL946" s="20">
        <f t="shared" si="9445"/>
        <v>-0.000005213532842</v>
      </c>
      <c r="BM946" s="20">
        <f t="shared" si="9445"/>
        <v>-0.000005213532842</v>
      </c>
      <c r="BN946" s="20"/>
      <c r="BO946" s="20">
        <f t="shared" ref="BO946:BP946" si="9446">$AG946*AH946</f>
        <v>-0.000005024286985</v>
      </c>
      <c r="BP946" s="20">
        <f t="shared" si="9446"/>
        <v>-0.000005024286985</v>
      </c>
      <c r="BQ946" s="20"/>
      <c r="BR946" s="20">
        <f t="shared" si="27"/>
        <v>0.00001066224302</v>
      </c>
      <c r="BS946" s="20"/>
      <c r="BT946" s="20"/>
      <c r="BU946" s="20"/>
      <c r="BV946" s="20"/>
      <c r="BW946" s="20"/>
      <c r="BX946" s="20"/>
      <c r="BY946" s="20"/>
      <c r="BZ946" s="20"/>
      <c r="CA946" s="20"/>
      <c r="CB946" s="20"/>
      <c r="CC946" s="20"/>
      <c r="CD946" s="20"/>
      <c r="CE946" s="20"/>
      <c r="CF946" s="20"/>
      <c r="CG946" s="20"/>
      <c r="CH946" s="20"/>
      <c r="CI946" s="20"/>
      <c r="CJ946" s="20"/>
      <c r="CK946" s="20"/>
      <c r="CL946" s="20"/>
      <c r="CM946" s="20"/>
      <c r="CN946" s="20"/>
      <c r="CO946" s="20"/>
      <c r="CP946" s="20"/>
      <c r="CQ946" s="20"/>
      <c r="CR946" s="20"/>
      <c r="CS946" s="20"/>
      <c r="CT946" s="20"/>
      <c r="CU946" s="20"/>
      <c r="CV946" s="20"/>
      <c r="CW946" s="20"/>
      <c r="CX946" s="20"/>
      <c r="CY946" s="20"/>
      <c r="CZ946" s="20"/>
      <c r="DA946" s="20"/>
      <c r="DB946" s="20"/>
      <c r="DC946" s="20"/>
      <c r="DD946" s="20"/>
      <c r="DE946" s="20"/>
    </row>
    <row r="947" ht="15.75" customHeight="1">
      <c r="A947" s="86">
        <v>45517.0</v>
      </c>
      <c r="B947" s="490">
        <v>0.04769999999999999</v>
      </c>
      <c r="C947" s="490">
        <v>0.0483</v>
      </c>
      <c r="D947" s="490">
        <v>0.0525</v>
      </c>
      <c r="E947" s="20">
        <v>0.03543</v>
      </c>
      <c r="F947" s="20">
        <v>0.03785</v>
      </c>
      <c r="G947" s="20">
        <v>0.01135</v>
      </c>
      <c r="H947" s="20">
        <v>0.01669</v>
      </c>
      <c r="I947" s="20" t="s">
        <v>185</v>
      </c>
      <c r="J947" s="20"/>
      <c r="K947" s="86">
        <v>45517.0</v>
      </c>
      <c r="L947" s="89">
        <v>0.9098</v>
      </c>
      <c r="M947" s="89">
        <v>146.85</v>
      </c>
      <c r="N947" s="20"/>
      <c r="O947" s="20"/>
      <c r="P947" s="20"/>
      <c r="Q947" s="20"/>
      <c r="R947" s="20"/>
      <c r="S947" s="86">
        <v>45517.0</v>
      </c>
      <c r="T947" s="20">
        <f t="shared" ref="T947:V947" si="9447">(1+B947)*1</f>
        <v>1.0477</v>
      </c>
      <c r="U947" s="20">
        <f t="shared" si="9447"/>
        <v>1.0483</v>
      </c>
      <c r="V947" s="20">
        <f t="shared" si="9447"/>
        <v>1.0525</v>
      </c>
      <c r="W947" s="91">
        <f t="shared" ref="W947:X947" si="9448">(1+E947)*$L947</f>
        <v>0.942034214</v>
      </c>
      <c r="X947" s="91">
        <f t="shared" si="9448"/>
        <v>0.94423593</v>
      </c>
      <c r="Y947" s="91">
        <f t="shared" ref="Y947:Z947" si="9449">(1+G947)*$M947</f>
        <v>148.5167475</v>
      </c>
      <c r="Z947" s="91">
        <f t="shared" si="9449"/>
        <v>149.3009265</v>
      </c>
      <c r="AA947" s="20"/>
      <c r="AB947" s="86">
        <v>45517.0</v>
      </c>
      <c r="AC947" s="92">
        <f t="shared" ref="AC947:AI947" si="9450">LN(T947/T946)</f>
        <v>-0.000190876122</v>
      </c>
      <c r="AD947" s="92">
        <f t="shared" si="9450"/>
        <v>-0.00009538799072</v>
      </c>
      <c r="AE947" s="92">
        <f t="shared" si="9450"/>
        <v>-0.0003799753062</v>
      </c>
      <c r="AF947" s="92">
        <f t="shared" si="9450"/>
        <v>-0.005763800261</v>
      </c>
      <c r="AG947" s="92">
        <f t="shared" si="9450"/>
        <v>-0.005695957275</v>
      </c>
      <c r="AH947" s="92">
        <f t="shared" si="9450"/>
        <v>-0.002662138591</v>
      </c>
      <c r="AI947" s="92">
        <f t="shared" si="9450"/>
        <v>-0.002839114363</v>
      </c>
      <c r="AJ947" s="20"/>
      <c r="AK947" s="20">
        <f t="shared" ref="AK947:AQ947" si="9451">AC947*AC947</f>
        <v>0.00000003643369394</v>
      </c>
      <c r="AL947" s="20">
        <f t="shared" si="9451"/>
        <v>0.000000009098868774</v>
      </c>
      <c r="AM947" s="20">
        <f t="shared" si="9451"/>
        <v>0.0000001443812333</v>
      </c>
      <c r="AN947" s="20">
        <f t="shared" si="9451"/>
        <v>0.00003322139345</v>
      </c>
      <c r="AO947" s="20">
        <f t="shared" si="9451"/>
        <v>0.00003244392927</v>
      </c>
      <c r="AP947" s="20">
        <f t="shared" si="9451"/>
        <v>0.000007086981878</v>
      </c>
      <c r="AQ947" s="20">
        <f t="shared" si="9451"/>
        <v>0.000008060570366</v>
      </c>
      <c r="AR947" s="20"/>
      <c r="AS947" s="20">
        <f t="shared" ref="AS947:AX947" si="9452">$AC947*AD947</f>
        <v>0.00000001820728975</v>
      </c>
      <c r="AT947" s="20">
        <f t="shared" si="9452"/>
        <v>0.00000007252821289</v>
      </c>
      <c r="AU947" s="20">
        <f t="shared" si="9452"/>
        <v>0.000001100171842</v>
      </c>
      <c r="AV947" s="20">
        <f t="shared" si="9452"/>
        <v>0.000001087222236</v>
      </c>
      <c r="AW947" s="20">
        <f t="shared" si="9452"/>
        <v>0.0000005081386904</v>
      </c>
      <c r="AX947" s="20">
        <f t="shared" si="9452"/>
        <v>0.0000005419191394</v>
      </c>
      <c r="AY947" s="20"/>
      <c r="AZ947" s="20">
        <f t="shared" ref="AZ947:BD947" si="9453">$AD947*AE947</f>
        <v>0.00000003624508098</v>
      </c>
      <c r="BA947" s="20">
        <f t="shared" si="9453"/>
        <v>0.0000005497973258</v>
      </c>
      <c r="BB947" s="20">
        <f t="shared" si="9453"/>
        <v>0.0000005433259197</v>
      </c>
      <c r="BC947" s="20">
        <f t="shared" si="9453"/>
        <v>0.0000002539360512</v>
      </c>
      <c r="BD947" s="20">
        <f t="shared" si="9453"/>
        <v>0.0000002708174145</v>
      </c>
      <c r="BE947" s="20"/>
      <c r="BF947" s="20">
        <f t="shared" ref="BF947:BI947" si="9454">$AE947*AF947</f>
        <v>0.000002190101769</v>
      </c>
      <c r="BG947" s="20">
        <f t="shared" si="9454"/>
        <v>0.000002164323109</v>
      </c>
      <c r="BH947" s="20">
        <f t="shared" si="9454"/>
        <v>0.000001011546926</v>
      </c>
      <c r="BI947" s="20">
        <f t="shared" si="9454"/>
        <v>0.000001078793349</v>
      </c>
      <c r="BJ947" s="20"/>
      <c r="BK947" s="20">
        <f t="shared" ref="BK947:BM947" si="9455">$AF947*AG947</f>
        <v>0.00003283036002</v>
      </c>
      <c r="BL947" s="20">
        <f t="shared" si="9455"/>
        <v>0.00001534403511</v>
      </c>
      <c r="BM947" s="20">
        <f t="shared" si="9455"/>
        <v>0.00001636408811</v>
      </c>
      <c r="BN947" s="20"/>
      <c r="BO947" s="20">
        <f t="shared" ref="BO947:BP947" si="9456">$AG947*AH947</f>
        <v>0.00001516342767</v>
      </c>
      <c r="BP947" s="20">
        <f t="shared" si="9456"/>
        <v>0.00001617147411</v>
      </c>
      <c r="BQ947" s="20"/>
      <c r="BR947" s="20">
        <f t="shared" si="27"/>
        <v>0.00000755811591</v>
      </c>
      <c r="BS947" s="20"/>
      <c r="BT947" s="20"/>
      <c r="BU947" s="20"/>
      <c r="BV947" s="20"/>
      <c r="BW947" s="20"/>
      <c r="BX947" s="20"/>
      <c r="BY947" s="20"/>
      <c r="BZ947" s="20"/>
      <c r="CA947" s="20"/>
      <c r="CB947" s="20"/>
      <c r="CC947" s="20"/>
      <c r="CD947" s="20"/>
      <c r="CE947" s="20"/>
      <c r="CF947" s="20"/>
      <c r="CG947" s="20"/>
      <c r="CH947" s="20"/>
      <c r="CI947" s="20"/>
      <c r="CJ947" s="20"/>
      <c r="CK947" s="20"/>
      <c r="CL947" s="20"/>
      <c r="CM947" s="20"/>
      <c r="CN947" s="20"/>
      <c r="CO947" s="20"/>
      <c r="CP947" s="20"/>
      <c r="CQ947" s="20"/>
      <c r="CR947" s="20"/>
      <c r="CS947" s="20"/>
      <c r="CT947" s="20"/>
      <c r="CU947" s="20"/>
      <c r="CV947" s="20"/>
      <c r="CW947" s="20"/>
      <c r="CX947" s="20"/>
      <c r="CY947" s="20"/>
      <c r="CZ947" s="20"/>
      <c r="DA947" s="20"/>
      <c r="DB947" s="20"/>
      <c r="DC947" s="20"/>
      <c r="DD947" s="20"/>
      <c r="DE947" s="20"/>
    </row>
    <row r="948" ht="15.75" customHeight="1">
      <c r="A948" s="86">
        <v>45518.0</v>
      </c>
      <c r="B948" s="490">
        <v>0.046900000000000004</v>
      </c>
      <c r="C948" s="490">
        <v>0.04769999999999999</v>
      </c>
      <c r="D948" s="490">
        <v>0.0518</v>
      </c>
      <c r="E948" s="20">
        <v>0.03537</v>
      </c>
      <c r="F948" s="20">
        <v>0.037759999999999995</v>
      </c>
      <c r="G948" s="20">
        <v>0.011279999999999998</v>
      </c>
      <c r="H948" s="20">
        <v>0.016390000000000002</v>
      </c>
      <c r="I948" s="20" t="s">
        <v>185</v>
      </c>
      <c r="J948" s="20"/>
      <c r="K948" s="86">
        <v>45518.0</v>
      </c>
      <c r="L948" s="89">
        <v>0.9081</v>
      </c>
      <c r="M948" s="89">
        <v>147.36</v>
      </c>
      <c r="N948" s="20"/>
      <c r="O948" s="20"/>
      <c r="P948" s="20"/>
      <c r="Q948" s="20"/>
      <c r="R948" s="20"/>
      <c r="S948" s="86">
        <v>45518.0</v>
      </c>
      <c r="T948" s="20">
        <f t="shared" ref="T948:V948" si="9457">(1+B948)*1</f>
        <v>1.0469</v>
      </c>
      <c r="U948" s="20">
        <f t="shared" si="9457"/>
        <v>1.0477</v>
      </c>
      <c r="V948" s="20">
        <f t="shared" si="9457"/>
        <v>1.0518</v>
      </c>
      <c r="W948" s="91">
        <f t="shared" ref="W948:X948" si="9458">(1+E948)*$L948</f>
        <v>0.940219497</v>
      </c>
      <c r="X948" s="91">
        <f t="shared" si="9458"/>
        <v>0.942389856</v>
      </c>
      <c r="Y948" s="91">
        <f t="shared" ref="Y948:Z948" si="9459">(1+G948)*$M948</f>
        <v>149.0222208</v>
      </c>
      <c r="Z948" s="91">
        <f t="shared" si="9459"/>
        <v>149.7752304</v>
      </c>
      <c r="AA948" s="20"/>
      <c r="AB948" s="86">
        <v>45518.0</v>
      </c>
      <c r="AC948" s="92">
        <f t="shared" ref="AC948:AI948" si="9460">LN(T948/T947)</f>
        <v>-0.0007638690336</v>
      </c>
      <c r="AD948" s="92">
        <f t="shared" si="9460"/>
        <v>-0.0005725190996</v>
      </c>
      <c r="AE948" s="92">
        <f t="shared" si="9460"/>
        <v>-0.0006653044013</v>
      </c>
      <c r="AF948" s="92">
        <f t="shared" si="9460"/>
        <v>-0.001928239059</v>
      </c>
      <c r="AG948" s="92">
        <f t="shared" si="9460"/>
        <v>-0.001957011934</v>
      </c>
      <c r="AH948" s="92">
        <f t="shared" si="9460"/>
        <v>0.003397698051</v>
      </c>
      <c r="AI948" s="92">
        <f t="shared" si="9460"/>
        <v>0.003171796124</v>
      </c>
      <c r="AJ948" s="20"/>
      <c r="AK948" s="20">
        <f t="shared" ref="AK948:AQ948" si="9461">AC948*AC948</f>
        <v>0.0000005834959005</v>
      </c>
      <c r="AL948" s="20">
        <f t="shared" si="9461"/>
        <v>0.0000003277781194</v>
      </c>
      <c r="AM948" s="20">
        <f t="shared" si="9461"/>
        <v>0.0000004426299464</v>
      </c>
      <c r="AN948" s="20">
        <f t="shared" si="9461"/>
        <v>0.000003718105869</v>
      </c>
      <c r="AO948" s="20">
        <f t="shared" si="9461"/>
        <v>0.00000382989571</v>
      </c>
      <c r="AP948" s="20">
        <f t="shared" si="9461"/>
        <v>0.00001154435204</v>
      </c>
      <c r="AQ948" s="20">
        <f t="shared" si="9461"/>
        <v>0.00001006029065</v>
      </c>
      <c r="AR948" s="20"/>
      <c r="AS948" s="20">
        <f t="shared" ref="AS948:AX948" si="9462">$AC948*AD948</f>
        <v>0.0000004373296113</v>
      </c>
      <c r="AT948" s="20">
        <f t="shared" si="9462"/>
        <v>0.0000005082054301</v>
      </c>
      <c r="AU948" s="20">
        <f t="shared" si="9462"/>
        <v>0.000001472922107</v>
      </c>
      <c r="AV948" s="20">
        <f t="shared" si="9462"/>
        <v>0.000001494900815</v>
      </c>
      <c r="AW948" s="20">
        <f t="shared" si="9462"/>
        <v>-0.000002595396326</v>
      </c>
      <c r="AX948" s="20">
        <f t="shared" si="9462"/>
        <v>-0.00000242283684</v>
      </c>
      <c r="AY948" s="20"/>
      <c r="AZ948" s="20">
        <f t="shared" ref="AZ948:BD948" si="9463">$AD948*AE948</f>
        <v>0.0000003808994768</v>
      </c>
      <c r="BA948" s="20">
        <f t="shared" si="9463"/>
        <v>0.00000110395369</v>
      </c>
      <c r="BB948" s="20">
        <f t="shared" si="9463"/>
        <v>0.00000112042671</v>
      </c>
      <c r="BC948" s="20">
        <f t="shared" si="9463"/>
        <v>-0.000001945247029</v>
      </c>
      <c r="BD948" s="20">
        <f t="shared" si="9463"/>
        <v>-0.000001815913861</v>
      </c>
      <c r="BE948" s="20"/>
      <c r="BF948" s="20">
        <f t="shared" ref="BF948:BI948" si="9464">$AE948*AF948</f>
        <v>0.000001282865933</v>
      </c>
      <c r="BG948" s="20">
        <f t="shared" si="9464"/>
        <v>0.000001302008653</v>
      </c>
      <c r="BH948" s="20">
        <f t="shared" si="9464"/>
        <v>-0.000002260503467</v>
      </c>
      <c r="BI948" s="20">
        <f t="shared" si="9464"/>
        <v>-0.000002110209921</v>
      </c>
      <c r="BJ948" s="20"/>
      <c r="BK948" s="20">
        <f t="shared" ref="BK948:BM948" si="9465">$AF948*AG948</f>
        <v>0.00000377358685</v>
      </c>
      <c r="BL948" s="20">
        <f t="shared" si="9465"/>
        <v>-0.000006551574092</v>
      </c>
      <c r="BM948" s="20">
        <f t="shared" si="9465"/>
        <v>-0.000006115981174</v>
      </c>
      <c r="BN948" s="20"/>
      <c r="BO948" s="20">
        <f t="shared" ref="BO948:BP948" si="9466">$AG948*AH948</f>
        <v>-0.000006649335633</v>
      </c>
      <c r="BP948" s="20">
        <f t="shared" si="9466"/>
        <v>-0.000006207242867</v>
      </c>
      <c r="BQ948" s="20"/>
      <c r="BR948" s="20">
        <f t="shared" si="27"/>
        <v>0.00001077680551</v>
      </c>
      <c r="BS948" s="20"/>
      <c r="BT948" s="20"/>
      <c r="BU948" s="20"/>
      <c r="BV948" s="20"/>
      <c r="BW948" s="20"/>
      <c r="BX948" s="20"/>
      <c r="BY948" s="20"/>
      <c r="BZ948" s="20"/>
      <c r="CA948" s="20"/>
      <c r="CB948" s="20"/>
      <c r="CC948" s="20"/>
      <c r="CD948" s="20"/>
      <c r="CE948" s="20"/>
      <c r="CF948" s="20"/>
      <c r="CG948" s="20"/>
      <c r="CH948" s="20"/>
      <c r="CI948" s="20"/>
      <c r="CJ948" s="20"/>
      <c r="CK948" s="20"/>
      <c r="CL948" s="20"/>
      <c r="CM948" s="20"/>
      <c r="CN948" s="20"/>
      <c r="CO948" s="20"/>
      <c r="CP948" s="20"/>
      <c r="CQ948" s="20"/>
      <c r="CR948" s="20"/>
      <c r="CS948" s="20"/>
      <c r="CT948" s="20"/>
      <c r="CU948" s="20"/>
      <c r="CV948" s="20"/>
      <c r="CW948" s="20"/>
      <c r="CX948" s="20"/>
      <c r="CY948" s="20"/>
      <c r="CZ948" s="20"/>
      <c r="DA948" s="20"/>
      <c r="DB948" s="20"/>
      <c r="DC948" s="20"/>
      <c r="DD948" s="20"/>
      <c r="DE948" s="20"/>
    </row>
    <row r="949" ht="15.75" customHeight="1">
      <c r="A949" s="86">
        <v>45519.0</v>
      </c>
      <c r="B949" s="490">
        <v>0.0467</v>
      </c>
      <c r="C949" s="490">
        <v>0.0475</v>
      </c>
      <c r="D949" s="490">
        <v>0.051500000000000004</v>
      </c>
      <c r="E949" s="20">
        <v>0.0353</v>
      </c>
      <c r="F949" s="20">
        <v>0.0377</v>
      </c>
      <c r="G949" s="20">
        <v>0.01129</v>
      </c>
      <c r="H949" s="20">
        <v>0.01649</v>
      </c>
      <c r="I949" s="20" t="s">
        <v>185</v>
      </c>
      <c r="J949" s="20"/>
      <c r="K949" s="86">
        <v>45519.0</v>
      </c>
      <c r="L949" s="89">
        <v>0.9115</v>
      </c>
      <c r="M949" s="89">
        <v>149.31</v>
      </c>
      <c r="N949" s="20"/>
      <c r="O949" s="20"/>
      <c r="P949" s="20"/>
      <c r="Q949" s="20"/>
      <c r="R949" s="20"/>
      <c r="S949" s="86">
        <v>45519.0</v>
      </c>
      <c r="T949" s="20">
        <f t="shared" ref="T949:V949" si="9467">(1+B949)*1</f>
        <v>1.0467</v>
      </c>
      <c r="U949" s="20">
        <f t="shared" si="9467"/>
        <v>1.0475</v>
      </c>
      <c r="V949" s="20">
        <f t="shared" si="9467"/>
        <v>1.0515</v>
      </c>
      <c r="W949" s="91">
        <f t="shared" ref="W949:X949" si="9468">(1+E949)*$L949</f>
        <v>0.94367595</v>
      </c>
      <c r="X949" s="91">
        <f t="shared" si="9468"/>
        <v>0.94586355</v>
      </c>
      <c r="Y949" s="91">
        <f t="shared" ref="Y949:Z949" si="9469">(1+G949)*$M949</f>
        <v>150.9957099</v>
      </c>
      <c r="Z949" s="91">
        <f t="shared" si="9469"/>
        <v>151.7721219</v>
      </c>
      <c r="AA949" s="20"/>
      <c r="AB949" s="86">
        <v>45519.0</v>
      </c>
      <c r="AC949" s="92">
        <f t="shared" ref="AC949:AI949" si="9470">LN(T949/T948)</f>
        <v>-0.0001910584645</v>
      </c>
      <c r="AD949" s="92">
        <f t="shared" si="9470"/>
        <v>-0.0001909125626</v>
      </c>
      <c r="AE949" s="92">
        <f t="shared" si="9470"/>
        <v>-0.0002852660125</v>
      </c>
      <c r="AF949" s="92">
        <f t="shared" si="9470"/>
        <v>0.003669478456</v>
      </c>
      <c r="AG949" s="92">
        <f t="shared" si="9470"/>
        <v>0.003679270915</v>
      </c>
      <c r="AH949" s="92">
        <f t="shared" si="9470"/>
        <v>0.01315599744</v>
      </c>
      <c r="AI949" s="92">
        <f t="shared" si="9470"/>
        <v>0.01324449162</v>
      </c>
      <c r="AJ949" s="20"/>
      <c r="AK949" s="20">
        <f t="shared" ref="AK949:AQ949" si="9471">AC949*AC949</f>
        <v>0.00000003650333685</v>
      </c>
      <c r="AL949" s="20">
        <f t="shared" si="9471"/>
        <v>0.00000003644760657</v>
      </c>
      <c r="AM949" s="20">
        <f t="shared" si="9471"/>
        <v>0.00000008137669788</v>
      </c>
      <c r="AN949" s="20">
        <f t="shared" si="9471"/>
        <v>0.00001346507214</v>
      </c>
      <c r="AO949" s="20">
        <f t="shared" si="9471"/>
        <v>0.00001353703447</v>
      </c>
      <c r="AP949" s="20">
        <f t="shared" si="9471"/>
        <v>0.0001730802687</v>
      </c>
      <c r="AQ949" s="20">
        <f t="shared" si="9471"/>
        <v>0.0001754165583</v>
      </c>
      <c r="AR949" s="20"/>
      <c r="AS949" s="20">
        <f t="shared" ref="AS949:AX949" si="9472">$AC949*AD949</f>
        <v>0.00000003647546106</v>
      </c>
      <c r="AT949" s="20">
        <f t="shared" si="9472"/>
        <v>0.00000005450248631</v>
      </c>
      <c r="AU949" s="20">
        <f t="shared" si="9472"/>
        <v>-0.0000007010849193</v>
      </c>
      <c r="AV949" s="20">
        <f t="shared" si="9472"/>
        <v>-0.0000007029558514</v>
      </c>
      <c r="AW949" s="20">
        <f t="shared" si="9472"/>
        <v>-0.00000251356467</v>
      </c>
      <c r="AX949" s="20">
        <f t="shared" si="9472"/>
        <v>-0.000002530472232</v>
      </c>
      <c r="AY949" s="20"/>
      <c r="AZ949" s="20">
        <f t="shared" ref="AZ949:BD949" si="9473">$AD949*AE949</f>
        <v>0.00000005446086547</v>
      </c>
      <c r="BA949" s="20">
        <f t="shared" si="9473"/>
        <v>-0.0000007005495356</v>
      </c>
      <c r="BB949" s="20">
        <f t="shared" si="9473"/>
        <v>-0.000000702419039</v>
      </c>
      <c r="BC949" s="20">
        <f t="shared" si="9473"/>
        <v>-0.000002511645185</v>
      </c>
      <c r="BD949" s="20">
        <f t="shared" si="9473"/>
        <v>-0.000002528539836</v>
      </c>
      <c r="BE949" s="20"/>
      <c r="BF949" s="20">
        <f t="shared" ref="BF949:BI949" si="9474">$AE949*AF949</f>
        <v>-0.000001046777487</v>
      </c>
      <c r="BG949" s="20">
        <f t="shared" si="9474"/>
        <v>-0.000001049570943</v>
      </c>
      <c r="BH949" s="20">
        <f t="shared" si="9474"/>
        <v>-0.00000375295893</v>
      </c>
      <c r="BI949" s="20">
        <f t="shared" si="9474"/>
        <v>-0.000003778203312</v>
      </c>
      <c r="BJ949" s="20"/>
      <c r="BK949" s="20">
        <f t="shared" ref="BK949:BM949" si="9475">$AF949*AG949</f>
        <v>0.00001350100536</v>
      </c>
      <c r="BL949" s="20">
        <f t="shared" si="9475"/>
        <v>0.00004827564918</v>
      </c>
      <c r="BM949" s="20">
        <f t="shared" si="9475"/>
        <v>0.00004860037667</v>
      </c>
      <c r="BN949" s="20"/>
      <c r="BO949" s="20">
        <f t="shared" ref="BO949:BP949" si="9476">$AG949*AH949</f>
        <v>0.00004840447874</v>
      </c>
      <c r="BP949" s="20">
        <f t="shared" si="9476"/>
        <v>0.00004873007281</v>
      </c>
      <c r="BQ949" s="20"/>
      <c r="BR949" s="20">
        <f t="shared" si="27"/>
        <v>0.0001742444979</v>
      </c>
      <c r="BS949" s="20"/>
      <c r="BT949" s="20"/>
      <c r="BU949" s="20"/>
      <c r="BV949" s="20"/>
      <c r="BW949" s="20"/>
      <c r="BX949" s="20"/>
      <c r="BY949" s="20"/>
      <c r="BZ949" s="20"/>
      <c r="CA949" s="20"/>
      <c r="CB949" s="20"/>
      <c r="CC949" s="20"/>
      <c r="CD949" s="20"/>
      <c r="CE949" s="20"/>
      <c r="CF949" s="20"/>
      <c r="CG949" s="20"/>
      <c r="CH949" s="20"/>
      <c r="CI949" s="20"/>
      <c r="CJ949" s="20"/>
      <c r="CK949" s="20"/>
      <c r="CL949" s="20"/>
      <c r="CM949" s="20"/>
      <c r="CN949" s="20"/>
      <c r="CO949" s="20"/>
      <c r="CP949" s="20"/>
      <c r="CQ949" s="20"/>
      <c r="CR949" s="20"/>
      <c r="CS949" s="20"/>
      <c r="CT949" s="20"/>
      <c r="CU949" s="20"/>
      <c r="CV949" s="20"/>
      <c r="CW949" s="20"/>
      <c r="CX949" s="20"/>
      <c r="CY949" s="20"/>
      <c r="CZ949" s="20"/>
      <c r="DA949" s="20"/>
      <c r="DB949" s="20"/>
      <c r="DC949" s="20"/>
      <c r="DD949" s="20"/>
      <c r="DE949" s="20"/>
    </row>
    <row r="950" ht="15.75" customHeight="1">
      <c r="A950" s="86">
        <v>45520.0</v>
      </c>
      <c r="B950" s="490">
        <v>0.047</v>
      </c>
      <c r="C950" s="490">
        <v>0.0478</v>
      </c>
      <c r="D950" s="490">
        <v>0.051500000000000004</v>
      </c>
      <c r="E950" s="20">
        <v>0.03532</v>
      </c>
      <c r="F950" s="20">
        <v>0.03777</v>
      </c>
      <c r="G950" s="20">
        <v>0.01151</v>
      </c>
      <c r="H950" s="20">
        <v>0.01683</v>
      </c>
      <c r="I950" s="20" t="s">
        <v>185</v>
      </c>
      <c r="J950" s="20"/>
      <c r="K950" s="86">
        <v>45520.0</v>
      </c>
      <c r="L950" s="89">
        <v>0.9074</v>
      </c>
      <c r="M950" s="89">
        <v>147.75</v>
      </c>
      <c r="N950" s="20"/>
      <c r="O950" s="20"/>
      <c r="P950" s="20"/>
      <c r="Q950" s="20"/>
      <c r="R950" s="20"/>
      <c r="S950" s="86">
        <v>45520.0</v>
      </c>
      <c r="T950" s="20">
        <f t="shared" ref="T950:V950" si="9477">(1+B950)*1</f>
        <v>1.047</v>
      </c>
      <c r="U950" s="20">
        <f t="shared" si="9477"/>
        <v>1.0478</v>
      </c>
      <c r="V950" s="20">
        <f t="shared" si="9477"/>
        <v>1.0515</v>
      </c>
      <c r="W950" s="91">
        <f t="shared" ref="W950:X950" si="9478">(1+E950)*$L950</f>
        <v>0.939449368</v>
      </c>
      <c r="X950" s="91">
        <f t="shared" si="9478"/>
        <v>0.941672498</v>
      </c>
      <c r="Y950" s="91">
        <f t="shared" ref="Y950:Z950" si="9479">(1+G950)*$M950</f>
        <v>149.4506025</v>
      </c>
      <c r="Z950" s="91">
        <f t="shared" si="9479"/>
        <v>150.2366325</v>
      </c>
      <c r="AA950" s="20"/>
      <c r="AB950" s="86">
        <v>45520.0</v>
      </c>
      <c r="AC950" s="92">
        <f t="shared" ref="AC950:AI950" si="9480">LN(T950/T949)</f>
        <v>0.0002865740097</v>
      </c>
      <c r="AD950" s="92">
        <f t="shared" si="9480"/>
        <v>0.0002863551778</v>
      </c>
      <c r="AE950" s="92">
        <f t="shared" si="9480"/>
        <v>0</v>
      </c>
      <c r="AF950" s="92">
        <f t="shared" si="9480"/>
        <v>-0.004488909003</v>
      </c>
      <c r="AG950" s="92">
        <f t="shared" si="9480"/>
        <v>-0.004440772288</v>
      </c>
      <c r="AH950" s="92">
        <f t="shared" si="9480"/>
        <v>-0.01028550498</v>
      </c>
      <c r="AI950" s="92">
        <f t="shared" si="9480"/>
        <v>-0.01016859683</v>
      </c>
      <c r="AJ950" s="20"/>
      <c r="AK950" s="20">
        <f t="shared" ref="AK950:AQ950" si="9481">AC950*AC950</f>
        <v>0.00000008212466303</v>
      </c>
      <c r="AL950" s="20">
        <f t="shared" si="9481"/>
        <v>0.00000008199928787</v>
      </c>
      <c r="AM950" s="20">
        <f t="shared" si="9481"/>
        <v>0</v>
      </c>
      <c r="AN950" s="20">
        <f t="shared" si="9481"/>
        <v>0.00002015030404</v>
      </c>
      <c r="AO950" s="20">
        <f t="shared" si="9481"/>
        <v>0.00001972045852</v>
      </c>
      <c r="AP950" s="20">
        <f t="shared" si="9481"/>
        <v>0.0001057916127</v>
      </c>
      <c r="AQ950" s="20">
        <f t="shared" si="9481"/>
        <v>0.0001034003614</v>
      </c>
      <c r="AR950" s="20"/>
      <c r="AS950" s="20">
        <f t="shared" ref="AS950:AX950" si="9482">$AC950*AD950</f>
        <v>0.00000008206195151</v>
      </c>
      <c r="AT950" s="20">
        <f t="shared" si="9482"/>
        <v>0</v>
      </c>
      <c r="AU950" s="20">
        <f t="shared" si="9482"/>
        <v>-0.000001286404652</v>
      </c>
      <c r="AV950" s="20">
        <f t="shared" si="9482"/>
        <v>-0.000001272609921</v>
      </c>
      <c r="AW950" s="20">
        <f t="shared" si="9482"/>
        <v>-0.000002947558405</v>
      </c>
      <c r="AX950" s="20">
        <f t="shared" si="9482"/>
        <v>-0.000002914055566</v>
      </c>
      <c r="AY950" s="20"/>
      <c r="AZ950" s="20">
        <f t="shared" ref="AZ950:BD950" si="9483">$AD950*AE950</f>
        <v>0</v>
      </c>
      <c r="BA950" s="20">
        <f t="shared" si="9483"/>
        <v>-0.000001285422336</v>
      </c>
      <c r="BB950" s="20">
        <f t="shared" si="9483"/>
        <v>-0.000001271638138</v>
      </c>
      <c r="BC950" s="20">
        <f t="shared" si="9483"/>
        <v>-0.000002945307608</v>
      </c>
      <c r="BD950" s="20">
        <f t="shared" si="9483"/>
        <v>-0.000002911830353</v>
      </c>
      <c r="BE950" s="20"/>
      <c r="BF950" s="20">
        <f t="shared" ref="BF950:BI950" si="9484">$AE950*AF950</f>
        <v>0</v>
      </c>
      <c r="BG950" s="20">
        <f t="shared" si="9484"/>
        <v>0</v>
      </c>
      <c r="BH950" s="20">
        <f t="shared" si="9484"/>
        <v>0</v>
      </c>
      <c r="BI950" s="20">
        <f t="shared" si="9484"/>
        <v>0</v>
      </c>
      <c r="BJ950" s="20"/>
      <c r="BK950" s="20">
        <f t="shared" ref="BK950:BM950" si="9485">$AF950*AG950</f>
        <v>0.00001993422271</v>
      </c>
      <c r="BL950" s="20">
        <f t="shared" si="9485"/>
        <v>0.00004617069592</v>
      </c>
      <c r="BM950" s="20">
        <f t="shared" si="9485"/>
        <v>0.00004564590585</v>
      </c>
      <c r="BN950" s="20"/>
      <c r="BO950" s="20">
        <f t="shared" ref="BO950:BP950" si="9486">$AG950*AH950</f>
        <v>0.0000456755855</v>
      </c>
      <c r="BP950" s="20">
        <f t="shared" si="9486"/>
        <v>0.000045156423</v>
      </c>
      <c r="BQ950" s="20"/>
      <c r="BR950" s="20">
        <f t="shared" si="27"/>
        <v>0.0001045891533</v>
      </c>
      <c r="BS950" s="20"/>
      <c r="BT950" s="20"/>
      <c r="BU950" s="20"/>
      <c r="BV950" s="20"/>
      <c r="BW950" s="20"/>
      <c r="BX950" s="20"/>
      <c r="BY950" s="20"/>
      <c r="BZ950" s="20"/>
      <c r="CA950" s="20"/>
      <c r="CB950" s="20"/>
      <c r="CC950" s="20"/>
      <c r="CD950" s="20"/>
      <c r="CE950" s="20"/>
      <c r="CF950" s="20"/>
      <c r="CG950" s="20"/>
      <c r="CH950" s="20"/>
      <c r="CI950" s="20"/>
      <c r="CJ950" s="20"/>
      <c r="CK950" s="20"/>
      <c r="CL950" s="20"/>
      <c r="CM950" s="20"/>
      <c r="CN950" s="20"/>
      <c r="CO950" s="20"/>
      <c r="CP950" s="20"/>
      <c r="CQ950" s="20"/>
      <c r="CR950" s="20"/>
      <c r="CS950" s="20"/>
      <c r="CT950" s="20"/>
      <c r="CU950" s="20"/>
      <c r="CV950" s="20"/>
      <c r="CW950" s="20"/>
      <c r="CX950" s="20"/>
      <c r="CY950" s="20"/>
      <c r="CZ950" s="20"/>
      <c r="DA950" s="20"/>
      <c r="DB950" s="20"/>
      <c r="DC950" s="20"/>
      <c r="DD950" s="20"/>
      <c r="DE950" s="20"/>
    </row>
    <row r="951" ht="15.75" customHeight="1">
      <c r="A951" s="86">
        <v>45523.0</v>
      </c>
      <c r="B951" s="490">
        <v>0.0466</v>
      </c>
      <c r="C951" s="490">
        <v>0.0475</v>
      </c>
      <c r="D951" s="490">
        <v>0.051</v>
      </c>
      <c r="E951" s="20">
        <v>0.03521</v>
      </c>
      <c r="F951" s="20">
        <v>0.03766</v>
      </c>
      <c r="G951" s="20">
        <v>0.01183</v>
      </c>
      <c r="H951" s="20">
        <v>0.01712</v>
      </c>
      <c r="I951" s="20" t="s">
        <v>185</v>
      </c>
      <c r="J951" s="20"/>
      <c r="K951" s="86">
        <v>45523.0</v>
      </c>
      <c r="L951" s="89">
        <v>0.9022</v>
      </c>
      <c r="M951" s="89">
        <v>146.63</v>
      </c>
      <c r="N951" s="20"/>
      <c r="O951" s="20"/>
      <c r="P951" s="20"/>
      <c r="Q951" s="20"/>
      <c r="R951" s="20"/>
      <c r="S951" s="86">
        <v>45523.0</v>
      </c>
      <c r="T951" s="20">
        <f t="shared" ref="T951:V951" si="9487">(1+B951)*1</f>
        <v>1.0466</v>
      </c>
      <c r="U951" s="20">
        <f t="shared" si="9487"/>
        <v>1.0475</v>
      </c>
      <c r="V951" s="20">
        <f t="shared" si="9487"/>
        <v>1.051</v>
      </c>
      <c r="W951" s="91">
        <f t="shared" ref="W951:X951" si="9488">(1+E951)*$L951</f>
        <v>0.933966462</v>
      </c>
      <c r="X951" s="91">
        <f t="shared" si="9488"/>
        <v>0.936176852</v>
      </c>
      <c r="Y951" s="91">
        <f t="shared" ref="Y951:Z951" si="9489">(1+G951)*$M951</f>
        <v>148.3646329</v>
      </c>
      <c r="Z951" s="91">
        <f t="shared" si="9489"/>
        <v>149.1403056</v>
      </c>
      <c r="AA951" s="20"/>
      <c r="AB951" s="86">
        <v>45523.0</v>
      </c>
      <c r="AC951" s="92">
        <f t="shared" ref="AC951:AI951" si="9490">LN(T951/T950)</f>
        <v>-0.0003821169324</v>
      </c>
      <c r="AD951" s="92">
        <f t="shared" si="9490"/>
        <v>-0.0002863551778</v>
      </c>
      <c r="AE951" s="92">
        <f t="shared" si="9490"/>
        <v>-0.0004756242658</v>
      </c>
      <c r="AF951" s="92">
        <f t="shared" si="9490"/>
        <v>-0.005853395244</v>
      </c>
      <c r="AG951" s="92">
        <f t="shared" si="9490"/>
        <v>-0.005853144385</v>
      </c>
      <c r="AH951" s="92">
        <f t="shared" si="9490"/>
        <v>-0.007292940617</v>
      </c>
      <c r="AI951" s="92">
        <f t="shared" si="9490"/>
        <v>-0.007324089876</v>
      </c>
      <c r="AJ951" s="20"/>
      <c r="AK951" s="20">
        <f t="shared" ref="AK951:AQ951" si="9491">AC951*AC951</f>
        <v>0.00000014601335</v>
      </c>
      <c r="AL951" s="20">
        <f t="shared" si="9491"/>
        <v>0.00000008199928787</v>
      </c>
      <c r="AM951" s="20">
        <f t="shared" si="9491"/>
        <v>0.0000002262184422</v>
      </c>
      <c r="AN951" s="20">
        <f t="shared" si="9491"/>
        <v>0.00003426223588</v>
      </c>
      <c r="AO951" s="20">
        <f t="shared" si="9491"/>
        <v>0.0000342592992</v>
      </c>
      <c r="AP951" s="20">
        <f t="shared" si="9491"/>
        <v>0.00005318698284</v>
      </c>
      <c r="AQ951" s="20">
        <f t="shared" si="9491"/>
        <v>0.00005364229252</v>
      </c>
      <c r="AR951" s="20"/>
      <c r="AS951" s="20">
        <f t="shared" ref="AS951:AX951" si="9492">$AC951*AD951</f>
        <v>0.0000001094211621</v>
      </c>
      <c r="AT951" s="20">
        <f t="shared" si="9492"/>
        <v>0.0000001817440854</v>
      </c>
      <c r="AU951" s="20">
        <f t="shared" si="9492"/>
        <v>0.000002236681435</v>
      </c>
      <c r="AV951" s="20">
        <f t="shared" si="9492"/>
        <v>0.000002236585578</v>
      </c>
      <c r="AW951" s="20">
        <f t="shared" si="9492"/>
        <v>0.000002786756097</v>
      </c>
      <c r="AX951" s="20">
        <f t="shared" si="9492"/>
        <v>0.000002798658756</v>
      </c>
      <c r="AY951" s="20"/>
      <c r="AZ951" s="20">
        <f t="shared" ref="AZ951:BD951" si="9493">$AD951*AE951</f>
        <v>0.0000001361974712</v>
      </c>
      <c r="BA951" s="20">
        <f t="shared" si="9493"/>
        <v>0.000001676150036</v>
      </c>
      <c r="BB951" s="20">
        <f t="shared" si="9493"/>
        <v>0.000001676078201</v>
      </c>
      <c r="BC951" s="20">
        <f t="shared" si="9493"/>
        <v>0.000002088371307</v>
      </c>
      <c r="BD951" s="20">
        <f t="shared" si="9493"/>
        <v>0.000002097291059</v>
      </c>
      <c r="BE951" s="20"/>
      <c r="BF951" s="20">
        <f t="shared" ref="BF951:BI951" si="9494">$AE951*AF951</f>
        <v>0.000002784016815</v>
      </c>
      <c r="BG951" s="20">
        <f t="shared" si="9494"/>
        <v>0.000002783897501</v>
      </c>
      <c r="BH951" s="20">
        <f t="shared" si="9494"/>
        <v>0.000003468699526</v>
      </c>
      <c r="BI951" s="20">
        <f t="shared" si="9494"/>
        <v>0.00000348351487</v>
      </c>
      <c r="BJ951" s="20"/>
      <c r="BK951" s="20">
        <f t="shared" ref="BK951:BM951" si="9495">$AF951*AG951</f>
        <v>0.00003426076751</v>
      </c>
      <c r="BL951" s="20">
        <f t="shared" si="9495"/>
        <v>0.00004268846392</v>
      </c>
      <c r="BM951" s="20">
        <f t="shared" si="9495"/>
        <v>0.00004287079285</v>
      </c>
      <c r="BN951" s="20"/>
      <c r="BO951" s="20">
        <f t="shared" ref="BO951:BP951" si="9496">$AG951*AH951</f>
        <v>0.00004268663442</v>
      </c>
      <c r="BP951" s="20">
        <f t="shared" si="9496"/>
        <v>0.00004286895554</v>
      </c>
      <c r="BQ951" s="20"/>
      <c r="BR951" s="20">
        <f t="shared" si="27"/>
        <v>0.00005341415254</v>
      </c>
      <c r="BS951" s="20"/>
      <c r="BT951" s="20"/>
      <c r="BU951" s="20"/>
      <c r="BV951" s="20"/>
      <c r="BW951" s="20"/>
      <c r="BX951" s="20"/>
      <c r="BY951" s="20"/>
      <c r="BZ951" s="20"/>
      <c r="CA951" s="20"/>
      <c r="CB951" s="20"/>
      <c r="CC951" s="20"/>
      <c r="CD951" s="20"/>
      <c r="CE951" s="20"/>
      <c r="CF951" s="20"/>
      <c r="CG951" s="20"/>
      <c r="CH951" s="20"/>
      <c r="CI951" s="20"/>
      <c r="CJ951" s="20"/>
      <c r="CK951" s="20"/>
      <c r="CL951" s="20"/>
      <c r="CM951" s="20"/>
      <c r="CN951" s="20"/>
      <c r="CO951" s="20"/>
      <c r="CP951" s="20"/>
      <c r="CQ951" s="20"/>
      <c r="CR951" s="20"/>
      <c r="CS951" s="20"/>
      <c r="CT951" s="20"/>
      <c r="CU951" s="20"/>
      <c r="CV951" s="20"/>
      <c r="CW951" s="20"/>
      <c r="CX951" s="20"/>
      <c r="CY951" s="20"/>
      <c r="CZ951" s="20"/>
      <c r="DA951" s="20"/>
      <c r="DB951" s="20"/>
      <c r="DC951" s="20"/>
      <c r="DD951" s="20"/>
      <c r="DE951" s="20"/>
    </row>
    <row r="952" ht="15.75" customHeight="1">
      <c r="A952" s="86">
        <v>45524.0</v>
      </c>
      <c r="B952" s="490">
        <v>0.0464</v>
      </c>
      <c r="C952" s="490">
        <v>0.047400000000000005</v>
      </c>
      <c r="D952" s="490">
        <v>0.0507</v>
      </c>
      <c r="E952" s="20">
        <v>0.03513</v>
      </c>
      <c r="F952" s="20">
        <v>0.03758</v>
      </c>
      <c r="G952" s="20">
        <v>0.011970000000000001</v>
      </c>
      <c r="H952" s="20">
        <v>0.01719</v>
      </c>
      <c r="I952" s="20" t="s">
        <v>185</v>
      </c>
      <c r="J952" s="20"/>
      <c r="K952" s="86">
        <v>45524.0</v>
      </c>
      <c r="L952" s="89">
        <v>0.8986</v>
      </c>
      <c r="M952" s="89">
        <v>145.28</v>
      </c>
      <c r="N952" s="20"/>
      <c r="O952" s="20"/>
      <c r="P952" s="20"/>
      <c r="Q952" s="20"/>
      <c r="R952" s="20"/>
      <c r="S952" s="86">
        <v>45524.0</v>
      </c>
      <c r="T952" s="20">
        <f t="shared" ref="T952:V952" si="9497">(1+B952)*1</f>
        <v>1.0464</v>
      </c>
      <c r="U952" s="20">
        <f t="shared" si="9497"/>
        <v>1.0474</v>
      </c>
      <c r="V952" s="20">
        <f t="shared" si="9497"/>
        <v>1.0507</v>
      </c>
      <c r="W952" s="91">
        <f t="shared" ref="W952:X952" si="9498">(1+E952)*$L952</f>
        <v>0.930167818</v>
      </c>
      <c r="X952" s="91">
        <f t="shared" si="9498"/>
        <v>0.932369388</v>
      </c>
      <c r="Y952" s="91">
        <f t="shared" ref="Y952:Z952" si="9499">(1+G952)*$M952</f>
        <v>147.0190016</v>
      </c>
      <c r="Z952" s="91">
        <f t="shared" si="9499"/>
        <v>147.7773632</v>
      </c>
      <c r="AA952" s="20"/>
      <c r="AB952" s="86">
        <v>45524.0</v>
      </c>
      <c r="AC952" s="92">
        <f t="shared" ref="AC952:AI952" si="9500">LN(T952/T951)</f>
        <v>-0.0001911132352</v>
      </c>
      <c r="AD952" s="92">
        <f t="shared" si="9500"/>
        <v>-0.00009546995091</v>
      </c>
      <c r="AE952" s="92">
        <f t="shared" si="9500"/>
        <v>-0.0002854831822</v>
      </c>
      <c r="AF952" s="92">
        <f t="shared" si="9500"/>
        <v>-0.004075510331</v>
      </c>
      <c r="AG952" s="92">
        <f t="shared" si="9500"/>
        <v>-0.004075327854</v>
      </c>
      <c r="AH952" s="92">
        <f t="shared" si="9500"/>
        <v>-0.009111138544</v>
      </c>
      <c r="AI952" s="92">
        <f t="shared" si="9500"/>
        <v>-0.009180672733</v>
      </c>
      <c r="AJ952" s="20"/>
      <c r="AK952" s="20">
        <f t="shared" ref="AK952:AQ952" si="9501">AC952*AC952</f>
        <v>0.00000003652426866</v>
      </c>
      <c r="AL952" s="20">
        <f t="shared" si="9501"/>
        <v>0.000000009114511526</v>
      </c>
      <c r="AM952" s="20">
        <f t="shared" si="9501"/>
        <v>0.00000008150064733</v>
      </c>
      <c r="AN952" s="20">
        <f t="shared" si="9501"/>
        <v>0.00001660978445</v>
      </c>
      <c r="AO952" s="20">
        <f t="shared" si="9501"/>
        <v>0.00001660829712</v>
      </c>
      <c r="AP952" s="20">
        <f t="shared" si="9501"/>
        <v>0.00008301284556</v>
      </c>
      <c r="AQ952" s="20">
        <f t="shared" si="9501"/>
        <v>0.00008428475183</v>
      </c>
      <c r="AR952" s="20"/>
      <c r="AS952" s="20">
        <f t="shared" ref="AS952:AX952" si="9502">$AC952*AD952</f>
        <v>0.00000001824557118</v>
      </c>
      <c r="AT952" s="20">
        <f t="shared" si="9502"/>
        <v>0.00000005455961454</v>
      </c>
      <c r="AU952" s="20">
        <f t="shared" si="9502"/>
        <v>0.0000007788839643</v>
      </c>
      <c r="AV952" s="20">
        <f t="shared" si="9502"/>
        <v>0.0000007788490907</v>
      </c>
      <c r="AW952" s="20">
        <f t="shared" si="9502"/>
        <v>0.000001741259163</v>
      </c>
      <c r="AX952" s="20">
        <f t="shared" si="9502"/>
        <v>0.000001754548067</v>
      </c>
      <c r="AY952" s="20"/>
      <c r="AZ952" s="20">
        <f t="shared" ref="AZ952:BD952" si="9503">$AD952*AE952</f>
        <v>0.00000002725506539</v>
      </c>
      <c r="BA952" s="20">
        <f t="shared" si="9503"/>
        <v>0.0000003890887712</v>
      </c>
      <c r="BB952" s="20">
        <f t="shared" si="9503"/>
        <v>0.0000003890713502</v>
      </c>
      <c r="BC952" s="20">
        <f t="shared" si="9503"/>
        <v>0.0000008698399494</v>
      </c>
      <c r="BD952" s="20">
        <f t="shared" si="9503"/>
        <v>0.0000008764783751</v>
      </c>
      <c r="BE952" s="20"/>
      <c r="BF952" s="20">
        <f t="shared" ref="BF952:BI952" si="9504">$AE952*AF952</f>
        <v>0.000001163489658</v>
      </c>
      <c r="BG952" s="20">
        <f t="shared" si="9504"/>
        <v>0.000001163437564</v>
      </c>
      <c r="BH952" s="20">
        <f t="shared" si="9504"/>
        <v>0.000002601076825</v>
      </c>
      <c r="BI952" s="20">
        <f t="shared" si="9504"/>
        <v>0.000002620927667</v>
      </c>
      <c r="BJ952" s="20"/>
      <c r="BK952" s="20">
        <f t="shared" ref="BK952:BM952" si="9505">$AF952*AG952</f>
        <v>0.00001660904077</v>
      </c>
      <c r="BL952" s="20">
        <f t="shared" si="9505"/>
        <v>0.00003713253926</v>
      </c>
      <c r="BM952" s="20">
        <f t="shared" si="9505"/>
        <v>0.00003741592656</v>
      </c>
      <c r="BN952" s="20"/>
      <c r="BO952" s="20">
        <f t="shared" ref="BO952:BP952" si="9506">$AG952*AH952</f>
        <v>0.00003713087669</v>
      </c>
      <c r="BP952" s="20">
        <f t="shared" si="9506"/>
        <v>0.00003741425131</v>
      </c>
      <c r="BQ952" s="20"/>
      <c r="BR952" s="20">
        <f t="shared" si="27"/>
        <v>0.00008364638119</v>
      </c>
      <c r="BS952" s="20"/>
      <c r="BT952" s="20"/>
      <c r="BU952" s="20"/>
      <c r="BV952" s="20"/>
      <c r="BW952" s="20"/>
      <c r="BX952" s="20"/>
      <c r="BY952" s="20"/>
      <c r="BZ952" s="20"/>
      <c r="CA952" s="20"/>
      <c r="CB952" s="20"/>
      <c r="CC952" s="20"/>
      <c r="CD952" s="20"/>
      <c r="CE952" s="20"/>
      <c r="CF952" s="20"/>
      <c r="CG952" s="20"/>
      <c r="CH952" s="20"/>
      <c r="CI952" s="20"/>
      <c r="CJ952" s="20"/>
      <c r="CK952" s="20"/>
      <c r="CL952" s="20"/>
      <c r="CM952" s="20"/>
      <c r="CN952" s="20"/>
      <c r="CO952" s="20"/>
      <c r="CP952" s="20"/>
      <c r="CQ952" s="20"/>
      <c r="CR952" s="20"/>
      <c r="CS952" s="20"/>
      <c r="CT952" s="20"/>
      <c r="CU952" s="20"/>
      <c r="CV952" s="20"/>
      <c r="CW952" s="20"/>
      <c r="CX952" s="20"/>
      <c r="CY952" s="20"/>
      <c r="CZ952" s="20"/>
      <c r="DA952" s="20"/>
      <c r="DB952" s="20"/>
      <c r="DC952" s="20"/>
      <c r="DD952" s="20"/>
      <c r="DE952" s="20"/>
    </row>
    <row r="953" ht="15.75" customHeight="1">
      <c r="A953" s="86">
        <v>45525.0</v>
      </c>
      <c r="B953" s="490">
        <v>0.045899999999999996</v>
      </c>
      <c r="C953" s="490">
        <v>0.0471</v>
      </c>
      <c r="D953" s="490">
        <v>0.050199999999999995</v>
      </c>
      <c r="E953" s="20">
        <v>0.035</v>
      </c>
      <c r="F953" s="20">
        <v>0.03748</v>
      </c>
      <c r="G953" s="20">
        <v>0.011699999999999999</v>
      </c>
      <c r="H953" s="20">
        <v>0.01701</v>
      </c>
      <c r="I953" s="20" t="s">
        <v>185</v>
      </c>
      <c r="J953" s="20"/>
      <c r="K953" s="86">
        <v>45525.0</v>
      </c>
      <c r="L953" s="89">
        <v>0.897</v>
      </c>
      <c r="M953" s="89">
        <v>145.32</v>
      </c>
      <c r="N953" s="20"/>
      <c r="O953" s="20"/>
      <c r="P953" s="20"/>
      <c r="Q953" s="20"/>
      <c r="R953" s="20"/>
      <c r="S953" s="86">
        <v>45525.0</v>
      </c>
      <c r="T953" s="20">
        <f t="shared" ref="T953:V953" si="9507">(1+B953)*1</f>
        <v>1.0459</v>
      </c>
      <c r="U953" s="20">
        <f t="shared" si="9507"/>
        <v>1.0471</v>
      </c>
      <c r="V953" s="20">
        <f t="shared" si="9507"/>
        <v>1.0502</v>
      </c>
      <c r="W953" s="91">
        <f t="shared" ref="W953:X953" si="9508">(1+E953)*$L953</f>
        <v>0.928395</v>
      </c>
      <c r="X953" s="91">
        <f t="shared" si="9508"/>
        <v>0.93061956</v>
      </c>
      <c r="Y953" s="91">
        <f t="shared" ref="Y953:Z953" si="9509">(1+G953)*$M953</f>
        <v>147.020244</v>
      </c>
      <c r="Z953" s="91">
        <f t="shared" si="9509"/>
        <v>147.7918932</v>
      </c>
      <c r="AA953" s="20"/>
      <c r="AB953" s="86">
        <v>45525.0</v>
      </c>
      <c r="AC953" s="92">
        <f t="shared" ref="AC953:AI953" si="9510">LN(T953/T952)</f>
        <v>-0.0004779429427</v>
      </c>
      <c r="AD953" s="92">
        <f t="shared" si="9510"/>
        <v>-0.000286464552</v>
      </c>
      <c r="AE953" s="92">
        <f t="shared" si="9510"/>
        <v>-0.000475986491</v>
      </c>
      <c r="AF953" s="92">
        <f t="shared" si="9510"/>
        <v>-0.001907730554</v>
      </c>
      <c r="AG953" s="92">
        <f t="shared" si="9510"/>
        <v>-0.001878517333</v>
      </c>
      <c r="AH953" s="92">
        <f t="shared" si="9510"/>
        <v>0.000008450572626</v>
      </c>
      <c r="AI953" s="92">
        <f t="shared" si="9510"/>
        <v>0.00009831875066</v>
      </c>
      <c r="AJ953" s="20"/>
      <c r="AK953" s="20">
        <f t="shared" ref="AK953:AQ953" si="9511">AC953*AC953</f>
        <v>0.0000002284294565</v>
      </c>
      <c r="AL953" s="20">
        <f t="shared" si="9511"/>
        <v>0.00000008206193954</v>
      </c>
      <c r="AM953" s="20">
        <f t="shared" si="9511"/>
        <v>0.0000002265631396</v>
      </c>
      <c r="AN953" s="20">
        <f t="shared" si="9511"/>
        <v>0.000003639435869</v>
      </c>
      <c r="AO953" s="20">
        <f t="shared" si="9511"/>
        <v>0.000003528827369</v>
      </c>
      <c r="AP953" s="20">
        <f t="shared" si="9511"/>
        <v>0</v>
      </c>
      <c r="AQ953" s="20">
        <f t="shared" si="9511"/>
        <v>0.000000009666576732</v>
      </c>
      <c r="AR953" s="20"/>
      <c r="AS953" s="20">
        <f t="shared" ref="AS953:AX953" si="9512">$AC953*AD953</f>
        <v>0.000000136913711</v>
      </c>
      <c r="AT953" s="20">
        <f t="shared" si="9512"/>
        <v>0.0000002274943842</v>
      </c>
      <c r="AU953" s="20">
        <f t="shared" si="9512"/>
        <v>0.0000009117863551</v>
      </c>
      <c r="AV953" s="20">
        <f t="shared" si="9512"/>
        <v>0.0000008978241018</v>
      </c>
      <c r="AW953" s="20">
        <f t="shared" si="9512"/>
        <v>-0.000000004038891549</v>
      </c>
      <c r="AX953" s="20">
        <f t="shared" si="9512"/>
        <v>-0.00000004699075302</v>
      </c>
      <c r="AY953" s="20"/>
      <c r="AZ953" s="20">
        <f t="shared" ref="AZ953:BD953" si="9513">$AD953*AE953</f>
        <v>0.0000001363532569</v>
      </c>
      <c r="BA953" s="20">
        <f t="shared" si="9513"/>
        <v>0.0000005464971786</v>
      </c>
      <c r="BB953" s="20">
        <f t="shared" si="9513"/>
        <v>0.000000538128626</v>
      </c>
      <c r="BC953" s="20">
        <f t="shared" si="9513"/>
        <v>-0.000000002420789501</v>
      </c>
      <c r="BD953" s="20">
        <f t="shared" si="9513"/>
        <v>-0.00000002816483686</v>
      </c>
      <c r="BE953" s="20"/>
      <c r="BF953" s="20">
        <f t="shared" ref="BF953:BI953" si="9514">$AE953*AF953</f>
        <v>0.0000009080539724</v>
      </c>
      <c r="BG953" s="20">
        <f t="shared" si="9514"/>
        <v>0.0000008941488733</v>
      </c>
      <c r="BH953" s="20">
        <f t="shared" si="9514"/>
        <v>-0.000000004022358411</v>
      </c>
      <c r="BI953" s="20">
        <f t="shared" si="9514"/>
        <v>-0.00000004679839712</v>
      </c>
      <c r="BJ953" s="20"/>
      <c r="BK953" s="20">
        <f t="shared" ref="BK953:BM953" si="9515">$AF953*AG953</f>
        <v>0.000003583704912</v>
      </c>
      <c r="BL953" s="20">
        <f t="shared" si="9515"/>
        <v>-0.0000000161214156</v>
      </c>
      <c r="BM953" s="20">
        <f t="shared" si="9515"/>
        <v>-0.0000001875656847</v>
      </c>
      <c r="BN953" s="20"/>
      <c r="BO953" s="20">
        <f t="shared" ref="BO953:BP953" si="9516">$AG953*AH953</f>
        <v>-0.00000001587454715</v>
      </c>
      <c r="BP953" s="20">
        <f t="shared" si="9516"/>
        <v>-0.0000001846934772</v>
      </c>
      <c r="BQ953" s="20"/>
      <c r="BR953" s="20">
        <f t="shared" si="27"/>
        <v>0.000000000830849743</v>
      </c>
      <c r="BS953" s="20"/>
      <c r="BT953" s="20"/>
      <c r="BU953" s="20"/>
      <c r="BV953" s="20"/>
      <c r="BW953" s="20"/>
      <c r="BX953" s="20"/>
      <c r="BY953" s="20"/>
      <c r="BZ953" s="20"/>
      <c r="CA953" s="20"/>
      <c r="CB953" s="20"/>
      <c r="CC953" s="20"/>
      <c r="CD953" s="20"/>
      <c r="CE953" s="20"/>
      <c r="CF953" s="20"/>
      <c r="CG953" s="20"/>
      <c r="CH953" s="20"/>
      <c r="CI953" s="20"/>
      <c r="CJ953" s="20"/>
      <c r="CK953" s="20"/>
      <c r="CL953" s="20"/>
      <c r="CM953" s="20"/>
      <c r="CN953" s="20"/>
      <c r="CO953" s="20"/>
      <c r="CP953" s="20"/>
      <c r="CQ953" s="20"/>
      <c r="CR953" s="20"/>
      <c r="CS953" s="20"/>
      <c r="CT953" s="20"/>
      <c r="CU953" s="20"/>
      <c r="CV953" s="20"/>
      <c r="CW953" s="20"/>
      <c r="CX953" s="20"/>
      <c r="CY953" s="20"/>
      <c r="CZ953" s="20"/>
      <c r="DA953" s="20"/>
      <c r="DB953" s="20"/>
      <c r="DC953" s="20"/>
      <c r="DD953" s="20"/>
      <c r="DE953" s="20"/>
    </row>
    <row r="954" ht="15.75" customHeight="1">
      <c r="A954" s="86">
        <v>45526.0</v>
      </c>
      <c r="B954" s="490">
        <v>0.045700000000000005</v>
      </c>
      <c r="C954" s="490">
        <v>0.047</v>
      </c>
      <c r="D954" s="490">
        <v>0.050199999999999995</v>
      </c>
      <c r="E954" s="20">
        <v>0.03489</v>
      </c>
      <c r="F954" s="20">
        <v>0.03733</v>
      </c>
      <c r="G954" s="20">
        <v>0.01169</v>
      </c>
      <c r="H954" s="20">
        <v>0.017</v>
      </c>
      <c r="I954" s="20" t="s">
        <v>185</v>
      </c>
      <c r="J954" s="20"/>
      <c r="K954" s="86">
        <v>45526.0</v>
      </c>
      <c r="L954" s="89">
        <v>0.9</v>
      </c>
      <c r="M954" s="89">
        <v>146.31</v>
      </c>
      <c r="N954" s="20"/>
      <c r="O954" s="20"/>
      <c r="P954" s="20"/>
      <c r="Q954" s="20"/>
      <c r="R954" s="20"/>
      <c r="S954" s="86">
        <v>45526.0</v>
      </c>
      <c r="T954" s="20">
        <f t="shared" ref="T954:V954" si="9517">(1+B954)*1</f>
        <v>1.0457</v>
      </c>
      <c r="U954" s="20">
        <f t="shared" si="9517"/>
        <v>1.047</v>
      </c>
      <c r="V954" s="20">
        <f t="shared" si="9517"/>
        <v>1.0502</v>
      </c>
      <c r="W954" s="91">
        <f t="shared" ref="W954:X954" si="9518">(1+E954)*$L954</f>
        <v>0.931401</v>
      </c>
      <c r="X954" s="91">
        <f t="shared" si="9518"/>
        <v>0.933597</v>
      </c>
      <c r="Y954" s="91">
        <f t="shared" ref="Y954:Z954" si="9519">(1+G954)*$M954</f>
        <v>148.0203639</v>
      </c>
      <c r="Z954" s="91">
        <f t="shared" si="9519"/>
        <v>148.79727</v>
      </c>
      <c r="AA954" s="20"/>
      <c r="AB954" s="86">
        <v>45526.0</v>
      </c>
      <c r="AC954" s="92">
        <f t="shared" ref="AC954:AI954" si="9520">LN(T954/T953)</f>
        <v>-0.0001912411557</v>
      </c>
      <c r="AD954" s="92">
        <f t="shared" si="9520"/>
        <v>-0.00009550642288</v>
      </c>
      <c r="AE954" s="92">
        <f t="shared" si="9520"/>
        <v>0</v>
      </c>
      <c r="AF954" s="92">
        <f t="shared" si="9520"/>
        <v>0.003232615424</v>
      </c>
      <c r="AG954" s="92">
        <f t="shared" si="9520"/>
        <v>0.003194309712</v>
      </c>
      <c r="AH954" s="92">
        <f t="shared" si="9520"/>
        <v>0.006779566635</v>
      </c>
      <c r="AI954" s="92">
        <f t="shared" si="9520"/>
        <v>0.006779618244</v>
      </c>
      <c r="AJ954" s="20"/>
      <c r="AK954" s="20">
        <f t="shared" ref="AK954:AQ954" si="9521">AC954*AC954</f>
        <v>0.00000003657317963</v>
      </c>
      <c r="AL954" s="20">
        <f t="shared" si="9521"/>
        <v>0.000000009121476811</v>
      </c>
      <c r="AM954" s="20">
        <f t="shared" si="9521"/>
        <v>0</v>
      </c>
      <c r="AN954" s="20">
        <f t="shared" si="9521"/>
        <v>0.00001044980248</v>
      </c>
      <c r="AO954" s="20">
        <f t="shared" si="9521"/>
        <v>0.00001020361454</v>
      </c>
      <c r="AP954" s="20">
        <f t="shared" si="9521"/>
        <v>0.00004596252376</v>
      </c>
      <c r="AQ954" s="20">
        <f t="shared" si="9521"/>
        <v>0.00004596322353</v>
      </c>
      <c r="AR954" s="20"/>
      <c r="AS954" s="20">
        <f t="shared" ref="AS954:AX954" si="9522">$AC954*AD954</f>
        <v>0.00000001826475869</v>
      </c>
      <c r="AT954" s="20">
        <f t="shared" si="9522"/>
        <v>0</v>
      </c>
      <c r="AU954" s="20">
        <f t="shared" si="9522"/>
        <v>-0.0000006182091096</v>
      </c>
      <c r="AV954" s="20">
        <f t="shared" si="9522"/>
        <v>-0.000000610883481</v>
      </c>
      <c r="AW954" s="20">
        <f t="shared" si="9522"/>
        <v>-0.000001296532158</v>
      </c>
      <c r="AX954" s="20">
        <f t="shared" si="9522"/>
        <v>-0.000001296542028</v>
      </c>
      <c r="AY954" s="20"/>
      <c r="AZ954" s="20">
        <f t="shared" ref="AZ954:BD954" si="9523">$AD954*AE954</f>
        <v>0</v>
      </c>
      <c r="BA954" s="20">
        <f t="shared" si="9523"/>
        <v>-0.0000003087355357</v>
      </c>
      <c r="BB954" s="20">
        <f t="shared" si="9523"/>
        <v>-0.0000003050770942</v>
      </c>
      <c r="BC954" s="20">
        <f t="shared" si="9523"/>
        <v>-0.000000647492158</v>
      </c>
      <c r="BD954" s="20">
        <f t="shared" si="9523"/>
        <v>-0.0000006474970869</v>
      </c>
      <c r="BE954" s="20"/>
      <c r="BF954" s="20">
        <f t="shared" ref="BF954:BI954" si="9524">$AE954*AF954</f>
        <v>0</v>
      </c>
      <c r="BG954" s="20">
        <f t="shared" si="9524"/>
        <v>0</v>
      </c>
      <c r="BH954" s="20">
        <f t="shared" si="9524"/>
        <v>0</v>
      </c>
      <c r="BI954" s="20">
        <f t="shared" si="9524"/>
        <v>0</v>
      </c>
      <c r="BJ954" s="20"/>
      <c r="BK954" s="20">
        <f t="shared" ref="BK954:BM954" si="9525">$AF954*AG954</f>
        <v>0.00001032597485</v>
      </c>
      <c r="BL954" s="20">
        <f t="shared" si="9525"/>
        <v>0.00002191573167</v>
      </c>
      <c r="BM954" s="20">
        <f t="shared" si="9525"/>
        <v>0.0000219158985</v>
      </c>
      <c r="BN954" s="20"/>
      <c r="BO954" s="20">
        <f t="shared" ref="BO954:BP954" si="9526">$AG954*AH954</f>
        <v>0.00002165603555</v>
      </c>
      <c r="BP954" s="20">
        <f t="shared" si="9526"/>
        <v>0.0000216562004</v>
      </c>
      <c r="BQ954" s="20"/>
      <c r="BR954" s="20">
        <f t="shared" si="27"/>
        <v>0.00004596287364</v>
      </c>
      <c r="BS954" s="20"/>
      <c r="BT954" s="20"/>
      <c r="BU954" s="20"/>
      <c r="BV954" s="20"/>
      <c r="BW954" s="20"/>
      <c r="BX954" s="20"/>
      <c r="BY954" s="20"/>
      <c r="BZ954" s="20"/>
      <c r="CA954" s="20"/>
      <c r="CB954" s="20"/>
      <c r="CC954" s="20"/>
      <c r="CD954" s="20"/>
      <c r="CE954" s="20"/>
      <c r="CF954" s="20"/>
      <c r="CG954" s="20"/>
      <c r="CH954" s="20"/>
      <c r="CI954" s="20"/>
      <c r="CJ954" s="20"/>
      <c r="CK954" s="20"/>
      <c r="CL954" s="20"/>
      <c r="CM954" s="20"/>
      <c r="CN954" s="20"/>
      <c r="CO954" s="20"/>
      <c r="CP954" s="20"/>
      <c r="CQ954" s="20"/>
      <c r="CR954" s="20"/>
      <c r="CS954" s="20"/>
      <c r="CT954" s="20"/>
      <c r="CU954" s="20"/>
      <c r="CV954" s="20"/>
      <c r="CW954" s="20"/>
      <c r="CX954" s="20"/>
      <c r="CY954" s="20"/>
      <c r="CZ954" s="20"/>
      <c r="DA954" s="20"/>
      <c r="DB954" s="20"/>
      <c r="DC954" s="20"/>
      <c r="DD954" s="20"/>
      <c r="DE954" s="20"/>
    </row>
    <row r="955" ht="15.75" customHeight="1">
      <c r="A955" s="86">
        <v>45527.0</v>
      </c>
      <c r="B955" s="490">
        <v>0.045899999999999996</v>
      </c>
      <c r="C955" s="490">
        <v>0.0472</v>
      </c>
      <c r="D955" s="490">
        <v>0.0504</v>
      </c>
      <c r="E955" s="20">
        <v>0.034910000000000004</v>
      </c>
      <c r="F955" s="20">
        <v>0.03741</v>
      </c>
      <c r="G955" s="20">
        <v>0.011859999999999999</v>
      </c>
      <c r="H955" s="20">
        <v>0.01713</v>
      </c>
      <c r="I955" s="20" t="s">
        <v>185</v>
      </c>
      <c r="J955" s="20"/>
      <c r="K955" s="86">
        <v>45527.0</v>
      </c>
      <c r="L955" s="89">
        <v>0.8937</v>
      </c>
      <c r="M955" s="89">
        <v>144.47</v>
      </c>
      <c r="N955" s="20"/>
      <c r="O955" s="20"/>
      <c r="P955" s="20"/>
      <c r="Q955" s="20"/>
      <c r="R955" s="20"/>
      <c r="S955" s="86">
        <v>45527.0</v>
      </c>
      <c r="T955" s="20">
        <f t="shared" ref="T955:V955" si="9527">(1+B955)*1</f>
        <v>1.0459</v>
      </c>
      <c r="U955" s="20">
        <f t="shared" si="9527"/>
        <v>1.0472</v>
      </c>
      <c r="V955" s="20">
        <f t="shared" si="9527"/>
        <v>1.0504</v>
      </c>
      <c r="W955" s="91">
        <f t="shared" ref="W955:X955" si="9528">(1+E955)*$L955</f>
        <v>0.924899067</v>
      </c>
      <c r="X955" s="91">
        <f t="shared" si="9528"/>
        <v>0.927133317</v>
      </c>
      <c r="Y955" s="91">
        <f t="shared" ref="Y955:Z955" si="9529">(1+G955)*$M955</f>
        <v>146.1834142</v>
      </c>
      <c r="Z955" s="91">
        <f t="shared" si="9529"/>
        <v>146.9447711</v>
      </c>
      <c r="AA955" s="20"/>
      <c r="AB955" s="86">
        <v>45527.0</v>
      </c>
      <c r="AC955" s="92">
        <f t="shared" ref="AC955:AI955" si="9530">LN(T955/T954)</f>
        <v>0.0001912411557</v>
      </c>
      <c r="AD955" s="92">
        <f t="shared" si="9530"/>
        <v>0.0001910037252</v>
      </c>
      <c r="AE955" s="92">
        <f t="shared" si="9530"/>
        <v>0.0001904217848</v>
      </c>
      <c r="AF955" s="92">
        <f t="shared" si="9530"/>
        <v>-0.007005289398</v>
      </c>
      <c r="AG955" s="92">
        <f t="shared" si="9530"/>
        <v>-0.00694749684</v>
      </c>
      <c r="AH955" s="92">
        <f t="shared" si="9530"/>
        <v>-0.0124877633</v>
      </c>
      <c r="AI955" s="92">
        <f t="shared" si="9530"/>
        <v>-0.01252796608</v>
      </c>
      <c r="AJ955" s="20"/>
      <c r="AK955" s="20">
        <f t="shared" ref="AK955:AQ955" si="9531">AC955*AC955</f>
        <v>0.00000003657317963</v>
      </c>
      <c r="AL955" s="20">
        <f t="shared" si="9531"/>
        <v>0.00000003648242302</v>
      </c>
      <c r="AM955" s="20">
        <f t="shared" si="9531"/>
        <v>0.00000003626045614</v>
      </c>
      <c r="AN955" s="20">
        <f t="shared" si="9531"/>
        <v>0.00004907407955</v>
      </c>
      <c r="AO955" s="20">
        <f t="shared" si="9531"/>
        <v>0.00004826771234</v>
      </c>
      <c r="AP955" s="20">
        <f t="shared" si="9531"/>
        <v>0.0001559442323</v>
      </c>
      <c r="AQ955" s="20">
        <f t="shared" si="9531"/>
        <v>0.000156949934</v>
      </c>
      <c r="AR955" s="20"/>
      <c r="AS955" s="20">
        <f t="shared" ref="AS955:AX955" si="9532">$AC955*AD955</f>
        <v>0.00000003652777314</v>
      </c>
      <c r="AT955" s="20">
        <f t="shared" si="9532"/>
        <v>0.0000000364164822</v>
      </c>
      <c r="AU955" s="20">
        <f t="shared" si="9532"/>
        <v>-0.00000133969964</v>
      </c>
      <c r="AV955" s="20">
        <f t="shared" si="9532"/>
        <v>-0.000001328647325</v>
      </c>
      <c r="AW955" s="20">
        <f t="shared" si="9532"/>
        <v>-0.000002388174286</v>
      </c>
      <c r="AX955" s="20">
        <f t="shared" si="9532"/>
        <v>-0.000002395862711</v>
      </c>
      <c r="AY955" s="20"/>
      <c r="AZ955" s="20">
        <f t="shared" ref="AZ955:BD955" si="9533">$AD955*AE955</f>
        <v>0.00000003637127025</v>
      </c>
      <c r="BA955" s="20">
        <f t="shared" si="9533"/>
        <v>-0.000001338036371</v>
      </c>
      <c r="BB955" s="20">
        <f t="shared" si="9533"/>
        <v>-0.000001326997777</v>
      </c>
      <c r="BC955" s="20">
        <f t="shared" si="9533"/>
        <v>-0.00000238520931</v>
      </c>
      <c r="BD955" s="20">
        <f t="shared" si="9533"/>
        <v>-0.000002392888189</v>
      </c>
      <c r="BE955" s="20"/>
      <c r="BF955" s="20">
        <f t="shared" ref="BF955:BI955" si="9534">$AE955*AF955</f>
        <v>-0.00000133395971</v>
      </c>
      <c r="BG955" s="20">
        <f t="shared" si="9534"/>
        <v>-0.000001322954748</v>
      </c>
      <c r="BH955" s="20">
        <f t="shared" si="9534"/>
        <v>-0.000002377942176</v>
      </c>
      <c r="BI955" s="20">
        <f t="shared" si="9534"/>
        <v>-0.00000238559766</v>
      </c>
      <c r="BJ955" s="20"/>
      <c r="BK955" s="20">
        <f t="shared" ref="BK955:BM955" si="9535">$AF955*AG955</f>
        <v>0.00004866922596</v>
      </c>
      <c r="BL955" s="20">
        <f t="shared" si="9535"/>
        <v>0.00008748039587</v>
      </c>
      <c r="BM955" s="20">
        <f t="shared" si="9535"/>
        <v>0.00008776202793</v>
      </c>
      <c r="BN955" s="20"/>
      <c r="BO955" s="20">
        <f t="shared" ref="BO955:BP955" si="9536">$AG955*AH955</f>
        <v>0.00008675869608</v>
      </c>
      <c r="BP955" s="20">
        <f t="shared" si="9536"/>
        <v>0.00008703800473</v>
      </c>
      <c r="BQ955" s="20"/>
      <c r="BR955" s="20">
        <f t="shared" si="27"/>
        <v>0.000156446275</v>
      </c>
      <c r="BS955" s="20"/>
      <c r="BT955" s="20"/>
      <c r="BU955" s="20"/>
      <c r="BV955" s="20"/>
      <c r="BW955" s="20"/>
      <c r="BX955" s="20"/>
      <c r="BY955" s="20"/>
      <c r="BZ955" s="20"/>
      <c r="CA955" s="20"/>
      <c r="CB955" s="20"/>
      <c r="CC955" s="20"/>
      <c r="CD955" s="20"/>
      <c r="CE955" s="20"/>
      <c r="CF955" s="20"/>
      <c r="CG955" s="20"/>
      <c r="CH955" s="20"/>
      <c r="CI955" s="20"/>
      <c r="CJ955" s="20"/>
      <c r="CK955" s="20"/>
      <c r="CL955" s="20"/>
      <c r="CM955" s="20"/>
      <c r="CN955" s="20"/>
      <c r="CO955" s="20"/>
      <c r="CP955" s="20"/>
      <c r="CQ955" s="20"/>
      <c r="CR955" s="20"/>
      <c r="CS955" s="20"/>
      <c r="CT955" s="20"/>
      <c r="CU955" s="20"/>
      <c r="CV955" s="20"/>
      <c r="CW955" s="20"/>
      <c r="CX955" s="20"/>
      <c r="CY955" s="20"/>
      <c r="CZ955" s="20"/>
      <c r="DA955" s="20"/>
      <c r="DB955" s="20"/>
      <c r="DC955" s="20"/>
      <c r="DD955" s="20"/>
      <c r="DE955" s="20"/>
    </row>
    <row r="956" ht="15.75" customHeight="1">
      <c r="A956" s="86">
        <v>45530.0</v>
      </c>
      <c r="B956" s="490">
        <v>0.044800000000000006</v>
      </c>
      <c r="C956" s="490">
        <v>0.04650000000000001</v>
      </c>
      <c r="D956" s="490">
        <v>0.049800000000000004</v>
      </c>
      <c r="E956" s="20">
        <v>0.03465</v>
      </c>
      <c r="F956" s="20">
        <v>0.037290000000000004</v>
      </c>
      <c r="G956" s="20">
        <v>0.01179</v>
      </c>
      <c r="H956" s="20">
        <v>0.017070000000000002</v>
      </c>
      <c r="I956" s="20" t="s">
        <v>185</v>
      </c>
      <c r="J956" s="20"/>
      <c r="K956" s="86">
        <v>45530.0</v>
      </c>
      <c r="L956" s="89">
        <v>0.8961</v>
      </c>
      <c r="M956" s="89">
        <v>144.54</v>
      </c>
      <c r="N956" s="20"/>
      <c r="O956" s="20"/>
      <c r="P956" s="20"/>
      <c r="Q956" s="20"/>
      <c r="R956" s="20"/>
      <c r="S956" s="86">
        <v>45530.0</v>
      </c>
      <c r="T956" s="20">
        <f t="shared" ref="T956:V956" si="9537">(1+B956)*1</f>
        <v>1.0448</v>
      </c>
      <c r="U956" s="20">
        <f t="shared" si="9537"/>
        <v>1.0465</v>
      </c>
      <c r="V956" s="20">
        <f t="shared" si="9537"/>
        <v>1.0498</v>
      </c>
      <c r="W956" s="91">
        <f t="shared" ref="W956:X956" si="9538">(1+E956)*$L956</f>
        <v>0.927149865</v>
      </c>
      <c r="X956" s="91">
        <f t="shared" si="9538"/>
        <v>0.929515569</v>
      </c>
      <c r="Y956" s="91">
        <f t="shared" ref="Y956:Z956" si="9539">(1+G956)*$M956</f>
        <v>146.2441266</v>
      </c>
      <c r="Z956" s="91">
        <f t="shared" si="9539"/>
        <v>147.0072978</v>
      </c>
      <c r="AA956" s="20"/>
      <c r="AB956" s="86">
        <v>45530.0</v>
      </c>
      <c r="AC956" s="92">
        <f t="shared" ref="AC956:AI956" si="9540">LN(T956/T955)</f>
        <v>-0.001052279238</v>
      </c>
      <c r="AD956" s="92">
        <f t="shared" si="9540"/>
        <v>-0.0006686727096</v>
      </c>
      <c r="AE956" s="92">
        <f t="shared" si="9540"/>
        <v>-0.0005713741704</v>
      </c>
      <c r="AF956" s="92">
        <f t="shared" si="9540"/>
        <v>0.002430604364</v>
      </c>
      <c r="AG956" s="92">
        <f t="shared" si="9540"/>
        <v>0.002566186127</v>
      </c>
      <c r="AH956" s="92">
        <f t="shared" si="9540"/>
        <v>0.0004152303898</v>
      </c>
      <c r="AI956" s="92">
        <f t="shared" si="9540"/>
        <v>0.0004254210639</v>
      </c>
      <c r="AJ956" s="20"/>
      <c r="AK956" s="20">
        <f t="shared" ref="AK956:AQ956" si="9541">AC956*AC956</f>
        <v>0.000001107291595</v>
      </c>
      <c r="AL956" s="20">
        <f t="shared" si="9541"/>
        <v>0.0000004471231926</v>
      </c>
      <c r="AM956" s="20">
        <f t="shared" si="9541"/>
        <v>0.0000003264684426</v>
      </c>
      <c r="AN956" s="20">
        <f t="shared" si="9541"/>
        <v>0.000005907837574</v>
      </c>
      <c r="AO956" s="20">
        <f t="shared" si="9541"/>
        <v>0.00000658531124</v>
      </c>
      <c r="AP956" s="20">
        <f t="shared" si="9541"/>
        <v>0.0000001724162766</v>
      </c>
      <c r="AQ956" s="20">
        <f t="shared" si="9541"/>
        <v>0.0000001809830816</v>
      </c>
      <c r="AR956" s="20"/>
      <c r="AS956" s="20">
        <f t="shared" ref="AS956:AX956" si="9542">$AC956*AD956</f>
        <v>0.0000007036304094</v>
      </c>
      <c r="AT956" s="20">
        <f t="shared" si="9542"/>
        <v>0.0000006012451767</v>
      </c>
      <c r="AU956" s="20">
        <f t="shared" si="9542"/>
        <v>-0.000002557674508</v>
      </c>
      <c r="AV956" s="20">
        <f t="shared" si="9542"/>
        <v>-0.000002700344383</v>
      </c>
      <c r="AW956" s="20">
        <f t="shared" si="9542"/>
        <v>-0.0000004369383182</v>
      </c>
      <c r="AX956" s="20">
        <f t="shared" si="9542"/>
        <v>-0.000000447661753</v>
      </c>
      <c r="AY956" s="20"/>
      <c r="AZ956" s="20">
        <f t="shared" ref="AZ956:BD956" si="9543">$AD956*AE956</f>
        <v>0.0000003820623147</v>
      </c>
      <c r="BA956" s="20">
        <f t="shared" si="9543"/>
        <v>-0.000001625278806</v>
      </c>
      <c r="BB956" s="20">
        <f t="shared" si="9543"/>
        <v>-0.000001715938631</v>
      </c>
      <c r="BC956" s="20">
        <f t="shared" si="9543"/>
        <v>-0.0000002776532298</v>
      </c>
      <c r="BD956" s="20">
        <f t="shared" si="9543"/>
        <v>-0.0000002844674555</v>
      </c>
      <c r="BE956" s="20"/>
      <c r="BF956" s="20">
        <f t="shared" ref="BF956:BI956" si="9544">$AE956*AF956</f>
        <v>-0.000001388784552</v>
      </c>
      <c r="BG956" s="20">
        <f t="shared" si="9544"/>
        <v>-0.00000146625247</v>
      </c>
      <c r="BH956" s="20">
        <f t="shared" si="9544"/>
        <v>-0.0000002372519195</v>
      </c>
      <c r="BI956" s="20">
        <f t="shared" si="9544"/>
        <v>-0.0000002430746074</v>
      </c>
      <c r="BJ956" s="20"/>
      <c r="BK956" s="20">
        <f t="shared" ref="BK956:BM956" si="9545">$AF956*AG956</f>
        <v>0.0000062373832</v>
      </c>
      <c r="BL956" s="20">
        <f t="shared" si="9545"/>
        <v>0.000001009260797</v>
      </c>
      <c r="BM956" s="20">
        <f t="shared" si="9545"/>
        <v>0.000001034030294</v>
      </c>
      <c r="BN956" s="20"/>
      <c r="BO956" s="20">
        <f t="shared" ref="BO956:BP956" si="9546">$AG956*AH956</f>
        <v>0.000001065558466</v>
      </c>
      <c r="BP956" s="20">
        <f t="shared" si="9546"/>
        <v>0.000001091709632</v>
      </c>
      <c r="BQ956" s="20"/>
      <c r="BR956" s="20">
        <f t="shared" si="27"/>
        <v>0.0000001766477542</v>
      </c>
      <c r="BS956" s="20"/>
      <c r="BT956" s="20"/>
      <c r="BU956" s="20"/>
      <c r="BV956" s="20"/>
      <c r="BW956" s="20"/>
      <c r="BX956" s="20"/>
      <c r="BY956" s="20"/>
      <c r="BZ956" s="20"/>
      <c r="CA956" s="20"/>
      <c r="CB956" s="20"/>
      <c r="CC956" s="20"/>
      <c r="CD956" s="20"/>
      <c r="CE956" s="20"/>
      <c r="CF956" s="20"/>
      <c r="CG956" s="20"/>
      <c r="CH956" s="20"/>
      <c r="CI956" s="20"/>
      <c r="CJ956" s="20"/>
      <c r="CK956" s="20"/>
      <c r="CL956" s="20"/>
      <c r="CM956" s="20"/>
      <c r="CN956" s="20"/>
      <c r="CO956" s="20"/>
      <c r="CP956" s="20"/>
      <c r="CQ956" s="20"/>
      <c r="CR956" s="20"/>
      <c r="CS956" s="20"/>
      <c r="CT956" s="20"/>
      <c r="CU956" s="20"/>
      <c r="CV956" s="20"/>
      <c r="CW956" s="20"/>
      <c r="CX956" s="20"/>
      <c r="CY956" s="20"/>
      <c r="CZ956" s="20"/>
      <c r="DA956" s="20"/>
      <c r="DB956" s="20"/>
      <c r="DC956" s="20"/>
      <c r="DD956" s="20"/>
      <c r="DE956" s="20"/>
    </row>
    <row r="957" ht="15.75" customHeight="1">
      <c r="A957" s="86">
        <v>45531.0</v>
      </c>
      <c r="B957" s="490">
        <v>0.0451</v>
      </c>
      <c r="C957" s="490">
        <v>0.046900000000000004</v>
      </c>
      <c r="D957" s="490">
        <v>0.050199999999999995</v>
      </c>
      <c r="E957" s="20">
        <v>0.03469</v>
      </c>
      <c r="F957" s="20">
        <v>0.03737</v>
      </c>
      <c r="G957" s="20">
        <v>0.0118</v>
      </c>
      <c r="H957" s="20">
        <v>0.01711</v>
      </c>
      <c r="I957" s="20" t="s">
        <v>185</v>
      </c>
      <c r="J957" s="20"/>
      <c r="K957" s="86">
        <v>45531.0</v>
      </c>
      <c r="L957" s="89">
        <v>0.8942</v>
      </c>
      <c r="M957" s="89">
        <v>143.99</v>
      </c>
      <c r="N957" s="20"/>
      <c r="O957" s="20"/>
      <c r="P957" s="20"/>
      <c r="Q957" s="20"/>
      <c r="R957" s="20"/>
      <c r="S957" s="86">
        <v>45531.0</v>
      </c>
      <c r="T957" s="20">
        <f t="shared" ref="T957:V957" si="9547">(1+B957)*1</f>
        <v>1.0451</v>
      </c>
      <c r="U957" s="20">
        <f t="shared" si="9547"/>
        <v>1.0469</v>
      </c>
      <c r="V957" s="20">
        <f t="shared" si="9547"/>
        <v>1.0502</v>
      </c>
      <c r="W957" s="91">
        <f t="shared" ref="W957:X957" si="9548">(1+E957)*$L957</f>
        <v>0.925219798</v>
      </c>
      <c r="X957" s="91">
        <f t="shared" si="9548"/>
        <v>0.927616254</v>
      </c>
      <c r="Y957" s="91">
        <f t="shared" ref="Y957:Z957" si="9549">(1+G957)*$M957</f>
        <v>145.689082</v>
      </c>
      <c r="Z957" s="91">
        <f t="shared" si="9549"/>
        <v>146.4536689</v>
      </c>
      <c r="AA957" s="20"/>
      <c r="AB957" s="86">
        <v>45531.0</v>
      </c>
      <c r="AC957" s="92">
        <f t="shared" ref="AC957:AI957" si="9550">LN(T957/T956)</f>
        <v>0.0002870950783</v>
      </c>
      <c r="AD957" s="92">
        <f t="shared" si="9550"/>
        <v>0.0003821534393</v>
      </c>
      <c r="AE957" s="92">
        <f t="shared" si="9550"/>
        <v>0.0003809523856</v>
      </c>
      <c r="AF957" s="92">
        <f t="shared" si="9550"/>
        <v>-0.002083890421</v>
      </c>
      <c r="AG957" s="92">
        <f t="shared" si="9550"/>
        <v>-0.00204542902</v>
      </c>
      <c r="AH957" s="92">
        <f t="shared" si="9550"/>
        <v>-0.00380254971</v>
      </c>
      <c r="AI957" s="92">
        <f t="shared" si="9550"/>
        <v>-0.003773105248</v>
      </c>
      <c r="AJ957" s="20"/>
      <c r="AK957" s="20">
        <f t="shared" ref="AK957:AQ957" si="9551">AC957*AC957</f>
        <v>0.00000008242358398</v>
      </c>
      <c r="AL957" s="20">
        <f t="shared" si="9551"/>
        <v>0.0000001460412511</v>
      </c>
      <c r="AM957" s="20">
        <f t="shared" si="9551"/>
        <v>0.0000001451247201</v>
      </c>
      <c r="AN957" s="20">
        <f t="shared" si="9551"/>
        <v>0.000004342599287</v>
      </c>
      <c r="AO957" s="20">
        <f t="shared" si="9551"/>
        <v>0.000004183779875</v>
      </c>
      <c r="AP957" s="20">
        <f t="shared" si="9551"/>
        <v>0.00001445938429</v>
      </c>
      <c r="AQ957" s="20">
        <f t="shared" si="9551"/>
        <v>0.00001423632321</v>
      </c>
      <c r="AR957" s="20"/>
      <c r="AS957" s="20">
        <f t="shared" ref="AS957:AX957" si="9552">$AC957*AD957</f>
        <v>0.0000001097143716</v>
      </c>
      <c r="AT957" s="20">
        <f t="shared" si="9552"/>
        <v>0.000000109369555</v>
      </c>
      <c r="AU957" s="20">
        <f t="shared" si="9552"/>
        <v>-0.0000005982746836</v>
      </c>
      <c r="AV957" s="20">
        <f t="shared" si="9552"/>
        <v>-0.0000005872326046</v>
      </c>
      <c r="AW957" s="20">
        <f t="shared" si="9552"/>
        <v>-0.000001091693307</v>
      </c>
      <c r="AX957" s="20">
        <f t="shared" si="9552"/>
        <v>-0.000001083239947</v>
      </c>
      <c r="AY957" s="20"/>
      <c r="AZ957" s="20">
        <f t="shared" ref="AZ957:BD957" si="9553">$AD957*AE957</f>
        <v>0.0000001455822643</v>
      </c>
      <c r="BA957" s="20">
        <f t="shared" si="9553"/>
        <v>-0.0000007963658914</v>
      </c>
      <c r="BB957" s="20">
        <f t="shared" si="9553"/>
        <v>-0.0000007816677347</v>
      </c>
      <c r="BC957" s="20">
        <f t="shared" si="9553"/>
        <v>-0.000001453157449</v>
      </c>
      <c r="BD957" s="20">
        <f t="shared" si="9553"/>
        <v>-0.000001441905147</v>
      </c>
      <c r="BE957" s="20"/>
      <c r="BF957" s="20">
        <f t="shared" ref="BF957:BI957" si="9554">$AE957*AF957</f>
        <v>-0.0000007938630271</v>
      </c>
      <c r="BG957" s="20">
        <f t="shared" si="9554"/>
        <v>-0.0000007792110646</v>
      </c>
      <c r="BH957" s="20">
        <f t="shared" si="9554"/>
        <v>-0.000001448590383</v>
      </c>
      <c r="BI957" s="20">
        <f t="shared" si="9554"/>
        <v>-0.000001437373445</v>
      </c>
      <c r="BJ957" s="20"/>
      <c r="BK957" s="20">
        <f t="shared" ref="BK957:BM957" si="9555">$AF957*AG957</f>
        <v>0.000004262449941</v>
      </c>
      <c r="BL957" s="20">
        <f t="shared" si="9555"/>
        <v>0.000007924096915</v>
      </c>
      <c r="BM957" s="20">
        <f t="shared" si="9555"/>
        <v>0.000007862737884</v>
      </c>
      <c r="BN957" s="20"/>
      <c r="BO957" s="20">
        <f t="shared" ref="BO957:BP957" si="9556">$AG957*AH957</f>
        <v>0.000007777845525</v>
      </c>
      <c r="BP957" s="20">
        <f t="shared" si="9556"/>
        <v>0.00000771761897</v>
      </c>
      <c r="BQ957" s="20"/>
      <c r="BR957" s="20">
        <f t="shared" si="27"/>
        <v>0.00001434742027</v>
      </c>
      <c r="BS957" s="20"/>
      <c r="BT957" s="20"/>
      <c r="BU957" s="20"/>
      <c r="BV957" s="20"/>
      <c r="BW957" s="20"/>
      <c r="BX957" s="20"/>
      <c r="BY957" s="20"/>
      <c r="BZ957" s="20"/>
      <c r="CA957" s="20"/>
      <c r="CB957" s="20"/>
      <c r="CC957" s="20"/>
      <c r="CD957" s="20"/>
      <c r="CE957" s="20"/>
      <c r="CF957" s="20"/>
      <c r="CG957" s="20"/>
      <c r="CH957" s="20"/>
      <c r="CI957" s="20"/>
      <c r="CJ957" s="20"/>
      <c r="CK957" s="20"/>
      <c r="CL957" s="20"/>
      <c r="CM957" s="20"/>
      <c r="CN957" s="20"/>
      <c r="CO957" s="20"/>
      <c r="CP957" s="20"/>
      <c r="CQ957" s="20"/>
      <c r="CR957" s="20"/>
      <c r="CS957" s="20"/>
      <c r="CT957" s="20"/>
      <c r="CU957" s="20"/>
      <c r="CV957" s="20"/>
      <c r="CW957" s="20"/>
      <c r="CX957" s="20"/>
      <c r="CY957" s="20"/>
      <c r="CZ957" s="20"/>
      <c r="DA957" s="20"/>
      <c r="DB957" s="20"/>
      <c r="DC957" s="20"/>
      <c r="DD957" s="20"/>
      <c r="DE957" s="20"/>
    </row>
    <row r="958" ht="15.75" customHeight="1">
      <c r="A958" s="86">
        <v>45532.0</v>
      </c>
      <c r="B958" s="490">
        <v>0.0452</v>
      </c>
      <c r="C958" s="490">
        <v>0.047</v>
      </c>
      <c r="D958" s="490">
        <v>0.050499999999999996</v>
      </c>
      <c r="E958" s="20">
        <v>0.03451</v>
      </c>
      <c r="F958" s="20">
        <v>0.03723</v>
      </c>
      <c r="G958" s="20">
        <v>0.01179</v>
      </c>
      <c r="H958" s="20">
        <v>0.017230000000000002</v>
      </c>
      <c r="I958" s="20" t="s">
        <v>185</v>
      </c>
      <c r="J958" s="20"/>
      <c r="K958" s="86">
        <v>45532.0</v>
      </c>
      <c r="L958" s="89">
        <v>0.8994</v>
      </c>
      <c r="M958" s="89">
        <v>144.62</v>
      </c>
      <c r="N958" s="20"/>
      <c r="O958" s="20"/>
      <c r="P958" s="20"/>
      <c r="Q958" s="20"/>
      <c r="R958" s="20"/>
      <c r="S958" s="86">
        <v>45532.0</v>
      </c>
      <c r="T958" s="20">
        <f t="shared" ref="T958:V958" si="9557">(1+B958)*1</f>
        <v>1.0452</v>
      </c>
      <c r="U958" s="20">
        <f t="shared" si="9557"/>
        <v>1.047</v>
      </c>
      <c r="V958" s="20">
        <f t="shared" si="9557"/>
        <v>1.0505</v>
      </c>
      <c r="W958" s="91">
        <f t="shared" ref="W958:X958" si="9558">(1+E958)*$L958</f>
        <v>0.930438294</v>
      </c>
      <c r="X958" s="91">
        <f t="shared" si="9558"/>
        <v>0.932884662</v>
      </c>
      <c r="Y958" s="91">
        <f t="shared" ref="Y958:Z958" si="9559">(1+G958)*$M958</f>
        <v>146.3250698</v>
      </c>
      <c r="Z958" s="91">
        <f t="shared" si="9559"/>
        <v>147.1118026</v>
      </c>
      <c r="AA958" s="20"/>
      <c r="AB958" s="86">
        <v>45532.0</v>
      </c>
      <c r="AC958" s="92">
        <f t="shared" ref="AC958:AI958" si="9560">LN(T958/T957)</f>
        <v>0.000095680046</v>
      </c>
      <c r="AD958" s="92">
        <f t="shared" si="9560"/>
        <v>0.00009551554523</v>
      </c>
      <c r="AE958" s="92">
        <f t="shared" si="9560"/>
        <v>0.0002856190813</v>
      </c>
      <c r="AF958" s="92">
        <f t="shared" si="9560"/>
        <v>0.005624430254</v>
      </c>
      <c r="AG958" s="92">
        <f t="shared" si="9560"/>
        <v>0.00566344476</v>
      </c>
      <c r="AH958" s="92">
        <f t="shared" si="9560"/>
        <v>0.004355876602</v>
      </c>
      <c r="AI958" s="92">
        <f t="shared" si="9560"/>
        <v>0.004483734407</v>
      </c>
      <c r="AJ958" s="20"/>
      <c r="AK958" s="20">
        <f t="shared" ref="AK958:AQ958" si="9561">AC958*AC958</f>
        <v>0.000000009154671202</v>
      </c>
      <c r="AL958" s="20">
        <f t="shared" si="9561"/>
        <v>0.00000000912321938</v>
      </c>
      <c r="AM958" s="20">
        <f t="shared" si="9561"/>
        <v>0.0000000815782596</v>
      </c>
      <c r="AN958" s="20">
        <f t="shared" si="9561"/>
        <v>0.00003163421568</v>
      </c>
      <c r="AO958" s="20">
        <f t="shared" si="9561"/>
        <v>0.00003207460655</v>
      </c>
      <c r="AP958" s="20">
        <f t="shared" si="9561"/>
        <v>0.00001897366097</v>
      </c>
      <c r="AQ958" s="20">
        <f t="shared" si="9561"/>
        <v>0.00002010387423</v>
      </c>
      <c r="AR958" s="20"/>
      <c r="AS958" s="20">
        <f t="shared" ref="AS958:AX958" si="9562">$AC958*AD958</f>
        <v>0.000000009138931761</v>
      </c>
      <c r="AT958" s="20">
        <f t="shared" si="9562"/>
        <v>0.00000002732804684</v>
      </c>
      <c r="AU958" s="20">
        <f t="shared" si="9562"/>
        <v>0.0000005381457454</v>
      </c>
      <c r="AV958" s="20">
        <f t="shared" si="9562"/>
        <v>0.0000005418786552</v>
      </c>
      <c r="AW958" s="20">
        <f t="shared" si="9562"/>
        <v>0.0000004167704736</v>
      </c>
      <c r="AX958" s="20">
        <f t="shared" si="9562"/>
        <v>0.0000004290039143</v>
      </c>
      <c r="AY958" s="20"/>
      <c r="AZ958" s="20">
        <f t="shared" ref="AZ958:BD958" si="9563">$AD958*AE958</f>
        <v>0.00000002728106228</v>
      </c>
      <c r="BA958" s="20">
        <f t="shared" si="9563"/>
        <v>0.0000005372205223</v>
      </c>
      <c r="BB958" s="20">
        <f t="shared" si="9563"/>
        <v>0.0000005409470141</v>
      </c>
      <c r="BC958" s="20">
        <f t="shared" si="9563"/>
        <v>0.0000004160539285</v>
      </c>
      <c r="BD958" s="20">
        <f t="shared" si="9563"/>
        <v>0.0000004282663365</v>
      </c>
      <c r="BE958" s="20"/>
      <c r="BF958" s="20">
        <f t="shared" ref="BF958:BI958" si="9564">$AE958*AF958</f>
        <v>0.000001606444602</v>
      </c>
      <c r="BG958" s="20">
        <f t="shared" si="9564"/>
        <v>0.000001617587889</v>
      </c>
      <c r="BH958" s="20">
        <f t="shared" si="9564"/>
        <v>0.000001244121473</v>
      </c>
      <c r="BI958" s="20">
        <f t="shared" si="9564"/>
        <v>0.000001280640102</v>
      </c>
      <c r="BJ958" s="20"/>
      <c r="BK958" s="20">
        <f t="shared" ref="BK958:BM958" si="9565">$AF958*AG958</f>
        <v>0.00003185365005</v>
      </c>
      <c r="BL958" s="20">
        <f t="shared" si="9565"/>
        <v>0.00002449932414</v>
      </c>
      <c r="BM958" s="20">
        <f t="shared" si="9565"/>
        <v>0.00002521845145</v>
      </c>
      <c r="BN958" s="20"/>
      <c r="BO958" s="20">
        <f t="shared" ref="BO958:BP958" si="9566">$AG958*AH958</f>
        <v>0.00002466926651</v>
      </c>
      <c r="BP958" s="20">
        <f t="shared" si="9566"/>
        <v>0.00002539338213</v>
      </c>
      <c r="BQ958" s="20"/>
      <c r="BR958" s="20">
        <f t="shared" si="27"/>
        <v>0.00001953059379</v>
      </c>
      <c r="BS958" s="20"/>
      <c r="BT958" s="20"/>
      <c r="BU958" s="20"/>
      <c r="BV958" s="20"/>
      <c r="BW958" s="20"/>
      <c r="BX958" s="20"/>
      <c r="BY958" s="20"/>
      <c r="BZ958" s="20"/>
      <c r="CA958" s="20"/>
      <c r="CB958" s="20"/>
      <c r="CC958" s="20"/>
      <c r="CD958" s="20"/>
      <c r="CE958" s="20"/>
      <c r="CF958" s="20"/>
      <c r="CG958" s="20"/>
      <c r="CH958" s="20"/>
      <c r="CI958" s="20"/>
      <c r="CJ958" s="20"/>
      <c r="CK958" s="20"/>
      <c r="CL958" s="20"/>
      <c r="CM958" s="20"/>
      <c r="CN958" s="20"/>
      <c r="CO958" s="20"/>
      <c r="CP958" s="20"/>
      <c r="CQ958" s="20"/>
      <c r="CR958" s="20"/>
      <c r="CS958" s="20"/>
      <c r="CT958" s="20"/>
      <c r="CU958" s="20"/>
      <c r="CV958" s="20"/>
      <c r="CW958" s="20"/>
      <c r="CX958" s="20"/>
      <c r="CY958" s="20"/>
      <c r="CZ958" s="20"/>
      <c r="DA958" s="20"/>
      <c r="DB958" s="20"/>
      <c r="DC958" s="20"/>
      <c r="DD958" s="20"/>
      <c r="DE958" s="20"/>
    </row>
    <row r="959" ht="15.75" customHeight="1">
      <c r="A959" s="86">
        <v>45533.0</v>
      </c>
      <c r="B959" s="490">
        <v>0.0452</v>
      </c>
      <c r="C959" s="490">
        <v>0.0471</v>
      </c>
      <c r="D959" s="490">
        <v>0.0507</v>
      </c>
      <c r="E959" s="20">
        <v>0.03452</v>
      </c>
      <c r="F959" s="20">
        <v>0.03727</v>
      </c>
      <c r="G959" s="20">
        <v>0.011699999999999999</v>
      </c>
      <c r="H959" s="20">
        <v>0.01725</v>
      </c>
      <c r="I959" s="20" t="s">
        <v>185</v>
      </c>
      <c r="J959" s="20"/>
      <c r="K959" s="86">
        <v>45533.0</v>
      </c>
      <c r="L959" s="89">
        <v>0.9028</v>
      </c>
      <c r="M959" s="89">
        <v>145.02</v>
      </c>
      <c r="N959" s="20"/>
      <c r="O959" s="20"/>
      <c r="P959" s="20"/>
      <c r="Q959" s="20"/>
      <c r="R959" s="20"/>
      <c r="S959" s="86">
        <v>45533.0</v>
      </c>
      <c r="T959" s="20">
        <f t="shared" ref="T959:V959" si="9567">(1+B959)*1</f>
        <v>1.0452</v>
      </c>
      <c r="U959" s="20">
        <f t="shared" si="9567"/>
        <v>1.0471</v>
      </c>
      <c r="V959" s="20">
        <f t="shared" si="9567"/>
        <v>1.0507</v>
      </c>
      <c r="W959" s="91">
        <f t="shared" ref="W959:X959" si="9568">(1+E959)*$L959</f>
        <v>0.933964656</v>
      </c>
      <c r="X959" s="91">
        <f t="shared" si="9568"/>
        <v>0.936447356</v>
      </c>
      <c r="Y959" s="91">
        <f t="shared" ref="Y959:Z959" si="9569">(1+G959)*$M959</f>
        <v>146.716734</v>
      </c>
      <c r="Z959" s="91">
        <f t="shared" si="9569"/>
        <v>147.521595</v>
      </c>
      <c r="AA959" s="20"/>
      <c r="AB959" s="86">
        <v>45533.0</v>
      </c>
      <c r="AC959" s="92">
        <f t="shared" ref="AC959:AI959" si="9570">LN(T959/T958)</f>
        <v>0</v>
      </c>
      <c r="AD959" s="92">
        <f t="shared" si="9570"/>
        <v>0.00009550642288</v>
      </c>
      <c r="AE959" s="92">
        <f t="shared" si="9570"/>
        <v>0.0001903674097</v>
      </c>
      <c r="AF959" s="92">
        <f t="shared" si="9570"/>
        <v>0.003782836972</v>
      </c>
      <c r="AG959" s="92">
        <f t="shared" si="9570"/>
        <v>0.003811734116</v>
      </c>
      <c r="AH959" s="92">
        <f t="shared" si="9570"/>
        <v>0.002673095976</v>
      </c>
      <c r="AI959" s="92">
        <f t="shared" si="9570"/>
        <v>0.00278171224</v>
      </c>
      <c r="AJ959" s="20"/>
      <c r="AK959" s="20">
        <f t="shared" ref="AK959:AQ959" si="9571">AC959*AC959</f>
        <v>0</v>
      </c>
      <c r="AL959" s="20">
        <f t="shared" si="9571"/>
        <v>0.000000009121476811</v>
      </c>
      <c r="AM959" s="20">
        <f t="shared" si="9571"/>
        <v>0.00000003623975067</v>
      </c>
      <c r="AN959" s="20">
        <f t="shared" si="9571"/>
        <v>0.00001430985556</v>
      </c>
      <c r="AO959" s="20">
        <f t="shared" si="9571"/>
        <v>0.00001452931697</v>
      </c>
      <c r="AP959" s="20">
        <f t="shared" si="9571"/>
        <v>0.000007145442095</v>
      </c>
      <c r="AQ959" s="20">
        <f t="shared" si="9571"/>
        <v>0.000007737922988</v>
      </c>
      <c r="AR959" s="20"/>
      <c r="AS959" s="20">
        <f t="shared" ref="AS959:AX959" si="9572">$AC959*AD959</f>
        <v>0</v>
      </c>
      <c r="AT959" s="20">
        <f t="shared" si="9572"/>
        <v>0</v>
      </c>
      <c r="AU959" s="20">
        <f t="shared" si="9572"/>
        <v>0</v>
      </c>
      <c r="AV959" s="20">
        <f t="shared" si="9572"/>
        <v>0</v>
      </c>
      <c r="AW959" s="20">
        <f t="shared" si="9572"/>
        <v>0</v>
      </c>
      <c r="AX959" s="20">
        <f t="shared" si="9572"/>
        <v>0</v>
      </c>
      <c r="AY959" s="20"/>
      <c r="AZ959" s="20">
        <f t="shared" ref="AZ959:BD959" si="9573">$AD959*AE959</f>
        <v>0.00000001818131033</v>
      </c>
      <c r="BA959" s="20">
        <f t="shared" si="9573"/>
        <v>0.0000003612852275</v>
      </c>
      <c r="BB959" s="20">
        <f t="shared" si="9573"/>
        <v>0.0000003640450904</v>
      </c>
      <c r="BC959" s="20">
        <f t="shared" si="9573"/>
        <v>0.0000002552978346</v>
      </c>
      <c r="BD959" s="20">
        <f t="shared" si="9573"/>
        <v>0.0000002656713855</v>
      </c>
      <c r="BE959" s="20"/>
      <c r="BF959" s="20">
        <f t="shared" ref="BF959:BI959" si="9574">$AE959*AF959</f>
        <v>0.0000007201288756</v>
      </c>
      <c r="BG959" s="20">
        <f t="shared" si="9574"/>
        <v>0.00000072562995</v>
      </c>
      <c r="BH959" s="20">
        <f t="shared" si="9574"/>
        <v>0.0000005088703567</v>
      </c>
      <c r="BI959" s="20">
        <f t="shared" si="9574"/>
        <v>0.0000005295473536</v>
      </c>
      <c r="BJ959" s="20"/>
      <c r="BK959" s="20">
        <f t="shared" ref="BK959:BM959" si="9575">$AF959*AG959</f>
        <v>0.00001441916874</v>
      </c>
      <c r="BL959" s="20">
        <f t="shared" si="9575"/>
        <v>0.00001011188629</v>
      </c>
      <c r="BM959" s="20">
        <f t="shared" si="9575"/>
        <v>0.00001052276391</v>
      </c>
      <c r="BN959" s="20"/>
      <c r="BO959" s="20">
        <f t="shared" ref="BO959:BP959" si="9576">$AG959*AH959</f>
        <v>0.00001018913113</v>
      </c>
      <c r="BP959" s="20">
        <f t="shared" si="9576"/>
        <v>0.00001060314745</v>
      </c>
      <c r="BQ959" s="20"/>
      <c r="BR959" s="20">
        <f t="shared" si="27"/>
        <v>0.000007435783795</v>
      </c>
      <c r="BS959" s="20"/>
      <c r="BT959" s="20"/>
      <c r="BU959" s="20"/>
      <c r="BV959" s="20"/>
      <c r="BW959" s="20"/>
      <c r="BX959" s="20"/>
      <c r="BY959" s="20"/>
      <c r="BZ959" s="20"/>
      <c r="CA959" s="20"/>
      <c r="CB959" s="20"/>
      <c r="CC959" s="20"/>
      <c r="CD959" s="20"/>
      <c r="CE959" s="20"/>
      <c r="CF959" s="20"/>
      <c r="CG959" s="20"/>
      <c r="CH959" s="20"/>
      <c r="CI959" s="20"/>
      <c r="CJ959" s="20"/>
      <c r="CK959" s="20"/>
      <c r="CL959" s="20"/>
      <c r="CM959" s="20"/>
      <c r="CN959" s="20"/>
      <c r="CO959" s="20"/>
      <c r="CP959" s="20"/>
      <c r="CQ959" s="20"/>
      <c r="CR959" s="20"/>
      <c r="CS959" s="20"/>
      <c r="CT959" s="20"/>
      <c r="CU959" s="20"/>
      <c r="CV959" s="20"/>
      <c r="CW959" s="20"/>
      <c r="CX959" s="20"/>
      <c r="CY959" s="20"/>
      <c r="CZ959" s="20"/>
      <c r="DA959" s="20"/>
      <c r="DB959" s="20"/>
      <c r="DC959" s="20"/>
      <c r="DD959" s="20"/>
      <c r="DE959" s="20"/>
    </row>
    <row r="960" ht="15.75" customHeight="1">
      <c r="A960" s="86">
        <v>45534.0</v>
      </c>
      <c r="B960" s="490">
        <v>0.0454</v>
      </c>
      <c r="C960" s="490">
        <v>0.0473</v>
      </c>
      <c r="D960" s="490">
        <v>0.051</v>
      </c>
      <c r="E960" s="20">
        <v>0.03456</v>
      </c>
      <c r="F960" s="20">
        <v>0.03728</v>
      </c>
      <c r="G960" s="20">
        <v>0.01169</v>
      </c>
      <c r="H960" s="20">
        <v>0.01726</v>
      </c>
      <c r="I960" s="20" t="s">
        <v>185</v>
      </c>
      <c r="J960" s="20"/>
      <c r="K960" s="86">
        <v>45534.0</v>
      </c>
      <c r="L960" s="89">
        <v>0.9054</v>
      </c>
      <c r="M960" s="89">
        <v>146.27</v>
      </c>
      <c r="N960" s="20"/>
      <c r="O960" s="20"/>
      <c r="P960" s="20"/>
      <c r="Q960" s="20"/>
      <c r="R960" s="20"/>
      <c r="S960" s="86">
        <v>45534.0</v>
      </c>
      <c r="T960" s="20">
        <f t="shared" ref="T960:V960" si="9577">(1+B960)*1</f>
        <v>1.0454</v>
      </c>
      <c r="U960" s="20">
        <f t="shared" si="9577"/>
        <v>1.0473</v>
      </c>
      <c r="V960" s="20">
        <f t="shared" si="9577"/>
        <v>1.051</v>
      </c>
      <c r="W960" s="91">
        <f t="shared" ref="W960:X960" si="9578">(1+E960)*$L960</f>
        <v>0.936690624</v>
      </c>
      <c r="X960" s="91">
        <f t="shared" si="9578"/>
        <v>0.939153312</v>
      </c>
      <c r="Y960" s="91">
        <f t="shared" ref="Y960:Z960" si="9579">(1+G960)*$M960</f>
        <v>147.9798963</v>
      </c>
      <c r="Z960" s="91">
        <f t="shared" si="9579"/>
        <v>148.7946202</v>
      </c>
      <c r="AA960" s="20"/>
      <c r="AB960" s="86">
        <v>45534.0</v>
      </c>
      <c r="AC960" s="92">
        <f t="shared" ref="AC960:AI960" si="9580">LN(T960/T959)</f>
        <v>0.0001913326324</v>
      </c>
      <c r="AD960" s="92">
        <f t="shared" si="9580"/>
        <v>0.0001909854857</v>
      </c>
      <c r="AE960" s="92">
        <f t="shared" si="9580"/>
        <v>0.0002854831822</v>
      </c>
      <c r="AF960" s="92">
        <f t="shared" si="9580"/>
        <v>0.002914454586</v>
      </c>
      <c r="AG960" s="92">
        <f t="shared" si="9580"/>
        <v>0.002885430703</v>
      </c>
      <c r="AH960" s="92">
        <f t="shared" si="9580"/>
        <v>0.008572680554</v>
      </c>
      <c r="AI960" s="92">
        <f t="shared" si="9580"/>
        <v>0.008592395332</v>
      </c>
      <c r="AJ960" s="20"/>
      <c r="AK960" s="20">
        <f t="shared" ref="AK960:AQ960" si="9581">AC960*AC960</f>
        <v>0.00000003660817621</v>
      </c>
      <c r="AL960" s="20">
        <f t="shared" si="9581"/>
        <v>0.00000003647545574</v>
      </c>
      <c r="AM960" s="20">
        <f t="shared" si="9581"/>
        <v>0.00000008150064733</v>
      </c>
      <c r="AN960" s="20">
        <f t="shared" si="9581"/>
        <v>0.000008494045532</v>
      </c>
      <c r="AO960" s="20">
        <f t="shared" si="9581"/>
        <v>0.000008325710344</v>
      </c>
      <c r="AP960" s="20">
        <f t="shared" si="9581"/>
        <v>0.00007349085187</v>
      </c>
      <c r="AQ960" s="20">
        <f t="shared" si="9581"/>
        <v>0.00007382925755</v>
      </c>
      <c r="AR960" s="20"/>
      <c r="AS960" s="20">
        <f t="shared" ref="AS960:AX960" si="9582">$AC960*AD960</f>
        <v>0.00000003654175572</v>
      </c>
      <c r="AT960" s="20">
        <f t="shared" si="9582"/>
        <v>0.00000005462224875</v>
      </c>
      <c r="AU960" s="20">
        <f t="shared" si="9582"/>
        <v>0.0000005576302678</v>
      </c>
      <c r="AV960" s="20">
        <f t="shared" si="9582"/>
        <v>0.000000552077052</v>
      </c>
      <c r="AW960" s="20">
        <f t="shared" si="9582"/>
        <v>0.000001640233537</v>
      </c>
      <c r="AX960" s="20">
        <f t="shared" si="9582"/>
        <v>0.000001644005617</v>
      </c>
      <c r="AY960" s="20"/>
      <c r="AZ960" s="20">
        <f t="shared" ref="AZ960:BD960" si="9583">$AD960*AE960</f>
        <v>0.00000005452314421</v>
      </c>
      <c r="BA960" s="20">
        <f t="shared" si="9583"/>
        <v>0.0000005566185246</v>
      </c>
      <c r="BB960" s="20">
        <f t="shared" si="9583"/>
        <v>0.0000005510753843</v>
      </c>
      <c r="BC960" s="20">
        <f t="shared" si="9583"/>
        <v>0.000001637257559</v>
      </c>
      <c r="BD960" s="20">
        <f t="shared" si="9583"/>
        <v>0.000001641022796</v>
      </c>
      <c r="BE960" s="20"/>
      <c r="BF960" s="20">
        <f t="shared" ref="BF960:BI960" si="9584">$AE960*AF960</f>
        <v>0.0000008320277696</v>
      </c>
      <c r="BG960" s="20">
        <f t="shared" si="9584"/>
        <v>0.0000008237419393</v>
      </c>
      <c r="BH960" s="20">
        <f t="shared" si="9584"/>
        <v>0.000002447356125</v>
      </c>
      <c r="BI960" s="20">
        <f t="shared" si="9584"/>
        <v>0.000002452984362</v>
      </c>
      <c r="BJ960" s="20"/>
      <c r="BK960" s="20">
        <f t="shared" ref="BK960:BM960" si="9585">$AF960*AG960</f>
        <v>0.000008409456745</v>
      </c>
      <c r="BL960" s="20">
        <f t="shared" si="9585"/>
        <v>0.00002498468815</v>
      </c>
      <c r="BM960" s="20">
        <f t="shared" si="9585"/>
        <v>0.00002504214598</v>
      </c>
      <c r="BN960" s="20"/>
      <c r="BO960" s="20">
        <f t="shared" ref="BO960:BP960" si="9586">$AG960*AH960</f>
        <v>0.00002473587568</v>
      </c>
      <c r="BP960" s="20">
        <f t="shared" si="9586"/>
        <v>0.00002479276131</v>
      </c>
      <c r="BQ960" s="20"/>
      <c r="BR960" s="20">
        <f t="shared" si="27"/>
        <v>0.00007365986038</v>
      </c>
      <c r="BS960" s="20"/>
      <c r="BT960" s="20"/>
      <c r="BU960" s="20"/>
      <c r="BV960" s="20"/>
      <c r="BW960" s="20"/>
      <c r="BX960" s="20"/>
      <c r="BY960" s="20"/>
      <c r="BZ960" s="20"/>
      <c r="CA960" s="20"/>
      <c r="CB960" s="20"/>
      <c r="CC960" s="20"/>
      <c r="CD960" s="20"/>
      <c r="CE960" s="20"/>
      <c r="CF960" s="20"/>
      <c r="CG960" s="20"/>
      <c r="CH960" s="20"/>
      <c r="CI960" s="20"/>
      <c r="CJ960" s="20"/>
      <c r="CK960" s="20"/>
      <c r="CL960" s="20"/>
      <c r="CM960" s="20"/>
      <c r="CN960" s="20"/>
      <c r="CO960" s="20"/>
      <c r="CP960" s="20"/>
      <c r="CQ960" s="20"/>
      <c r="CR960" s="20"/>
      <c r="CS960" s="20"/>
      <c r="CT960" s="20"/>
      <c r="CU960" s="20"/>
      <c r="CV960" s="20"/>
      <c r="CW960" s="20"/>
      <c r="CX960" s="20"/>
      <c r="CY960" s="20"/>
      <c r="CZ960" s="20"/>
      <c r="DA960" s="20"/>
      <c r="DB960" s="20"/>
      <c r="DC960" s="20"/>
      <c r="DD960" s="20"/>
      <c r="DE960" s="20"/>
    </row>
    <row r="961" ht="15.75" customHeight="1">
      <c r="A961" s="86">
        <v>45537.0</v>
      </c>
      <c r="B961" s="490">
        <v>0.0454</v>
      </c>
      <c r="C961" s="490">
        <v>0.0473</v>
      </c>
      <c r="D961" s="490">
        <v>0.051</v>
      </c>
      <c r="E961" s="20">
        <v>0.03476</v>
      </c>
      <c r="F961" s="20">
        <v>0.037450000000000004</v>
      </c>
      <c r="G961" s="20">
        <v>0.01176</v>
      </c>
      <c r="H961" s="20">
        <v>0.01738</v>
      </c>
      <c r="I961" s="20" t="s">
        <v>185</v>
      </c>
      <c r="J961" s="20"/>
      <c r="K961" s="86">
        <v>45537.0</v>
      </c>
      <c r="L961" s="89">
        <v>0.9034</v>
      </c>
      <c r="M961" s="89">
        <v>146.98</v>
      </c>
      <c r="N961" s="20"/>
      <c r="O961" s="20"/>
      <c r="P961" s="20"/>
      <c r="Q961" s="20"/>
      <c r="R961" s="20"/>
      <c r="S961" s="86">
        <v>45537.0</v>
      </c>
      <c r="T961" s="20">
        <f t="shared" ref="T961:V961" si="9587">(1+B961)*1</f>
        <v>1.0454</v>
      </c>
      <c r="U961" s="20">
        <f t="shared" si="9587"/>
        <v>1.0473</v>
      </c>
      <c r="V961" s="20">
        <f t="shared" si="9587"/>
        <v>1.051</v>
      </c>
      <c r="W961" s="91">
        <f t="shared" ref="W961:X961" si="9588">(1+E961)*$L961</f>
        <v>0.934802184</v>
      </c>
      <c r="X961" s="91">
        <f t="shared" si="9588"/>
        <v>0.93723233</v>
      </c>
      <c r="Y961" s="91">
        <f t="shared" ref="Y961:Z961" si="9589">(1+G961)*$M961</f>
        <v>148.7084848</v>
      </c>
      <c r="Z961" s="91">
        <f t="shared" si="9589"/>
        <v>149.5345124</v>
      </c>
      <c r="AA961" s="20"/>
      <c r="AB961" s="86">
        <v>45537.0</v>
      </c>
      <c r="AC961" s="92">
        <f t="shared" ref="AC961:AI961" si="9590">LN(T961/T960)</f>
        <v>0</v>
      </c>
      <c r="AD961" s="92">
        <f t="shared" si="9590"/>
        <v>0</v>
      </c>
      <c r="AE961" s="92">
        <f t="shared" si="9590"/>
        <v>0</v>
      </c>
      <c r="AF961" s="92">
        <f t="shared" si="9590"/>
        <v>-0.002018111566</v>
      </c>
      <c r="AG961" s="92">
        <f t="shared" si="9590"/>
        <v>-0.002047535036</v>
      </c>
      <c r="AH961" s="92">
        <f t="shared" si="9590"/>
        <v>0.004911482964</v>
      </c>
      <c r="AI961" s="92">
        <f t="shared" si="9590"/>
        <v>0.004960251187</v>
      </c>
      <c r="AJ961" s="20"/>
      <c r="AK961" s="20">
        <f t="shared" ref="AK961:AQ961" si="9591">AC961*AC961</f>
        <v>0</v>
      </c>
      <c r="AL961" s="20">
        <f t="shared" si="9591"/>
        <v>0</v>
      </c>
      <c r="AM961" s="20">
        <f t="shared" si="9591"/>
        <v>0</v>
      </c>
      <c r="AN961" s="20">
        <f t="shared" si="9591"/>
        <v>0.000004072774294</v>
      </c>
      <c r="AO961" s="20">
        <f t="shared" si="9591"/>
        <v>0.000004192399722</v>
      </c>
      <c r="AP961" s="20">
        <f t="shared" si="9591"/>
        <v>0.0000241226649</v>
      </c>
      <c r="AQ961" s="20">
        <f t="shared" si="9591"/>
        <v>0.00002460409184</v>
      </c>
      <c r="AR961" s="20"/>
      <c r="AS961" s="20">
        <f t="shared" ref="AS961:AX961" si="9592">$AC961*AD961</f>
        <v>0</v>
      </c>
      <c r="AT961" s="20">
        <f t="shared" si="9592"/>
        <v>0</v>
      </c>
      <c r="AU961" s="20">
        <f t="shared" si="9592"/>
        <v>0</v>
      </c>
      <c r="AV961" s="20">
        <f t="shared" si="9592"/>
        <v>0</v>
      </c>
      <c r="AW961" s="20">
        <f t="shared" si="9592"/>
        <v>0</v>
      </c>
      <c r="AX961" s="20">
        <f t="shared" si="9592"/>
        <v>0</v>
      </c>
      <c r="AY961" s="20"/>
      <c r="AZ961" s="20">
        <f t="shared" ref="AZ961:BD961" si="9593">$AD961*AE961</f>
        <v>0</v>
      </c>
      <c r="BA961" s="20">
        <f t="shared" si="9593"/>
        <v>0</v>
      </c>
      <c r="BB961" s="20">
        <f t="shared" si="9593"/>
        <v>0</v>
      </c>
      <c r="BC961" s="20">
        <f t="shared" si="9593"/>
        <v>0</v>
      </c>
      <c r="BD961" s="20">
        <f t="shared" si="9593"/>
        <v>0</v>
      </c>
      <c r="BE961" s="20"/>
      <c r="BF961" s="20">
        <f t="shared" ref="BF961:BI961" si="9594">$AE961*AF961</f>
        <v>0</v>
      </c>
      <c r="BG961" s="20">
        <f t="shared" si="9594"/>
        <v>0</v>
      </c>
      <c r="BH961" s="20">
        <f t="shared" si="9594"/>
        <v>0</v>
      </c>
      <c r="BI961" s="20">
        <f t="shared" si="9594"/>
        <v>0</v>
      </c>
      <c r="BJ961" s="20"/>
      <c r="BK961" s="20">
        <f t="shared" ref="BK961:BM961" si="9595">$AF961*AG961</f>
        <v>0.000004132154137</v>
      </c>
      <c r="BL961" s="20">
        <f t="shared" si="9595"/>
        <v>-0.000009911920576</v>
      </c>
      <c r="BM961" s="20">
        <f t="shared" si="9595"/>
        <v>-0.00001001034029</v>
      </c>
      <c r="BN961" s="20"/>
      <c r="BO961" s="20">
        <f t="shared" ref="BO961:BP961" si="9596">$AG961*AH961</f>
        <v>-0.00001005643344</v>
      </c>
      <c r="BP961" s="20">
        <f t="shared" si="9596"/>
        <v>-0.00001015628809</v>
      </c>
      <c r="BQ961" s="20"/>
      <c r="BR961" s="20">
        <f t="shared" si="27"/>
        <v>0.0000243621892</v>
      </c>
      <c r="BS961" s="20"/>
      <c r="BT961" s="20"/>
      <c r="BU961" s="20"/>
      <c r="BV961" s="20"/>
      <c r="BW961" s="20"/>
      <c r="BX961" s="20"/>
      <c r="BY961" s="20"/>
      <c r="BZ961" s="20"/>
      <c r="CA961" s="20"/>
      <c r="CB961" s="20"/>
      <c r="CC961" s="20"/>
      <c r="CD961" s="20"/>
      <c r="CE961" s="20"/>
      <c r="CF961" s="20"/>
      <c r="CG961" s="20"/>
      <c r="CH961" s="20"/>
      <c r="CI961" s="20"/>
      <c r="CJ961" s="20"/>
      <c r="CK961" s="20"/>
      <c r="CL961" s="20"/>
      <c r="CM961" s="20"/>
      <c r="CN961" s="20"/>
      <c r="CO961" s="20"/>
      <c r="CP961" s="20"/>
      <c r="CQ961" s="20"/>
      <c r="CR961" s="20"/>
      <c r="CS961" s="20"/>
      <c r="CT961" s="20"/>
      <c r="CU961" s="20"/>
      <c r="CV961" s="20"/>
      <c r="CW961" s="20"/>
      <c r="CX961" s="20"/>
      <c r="CY961" s="20"/>
      <c r="CZ961" s="20"/>
      <c r="DA961" s="20"/>
      <c r="DB961" s="20"/>
      <c r="DC961" s="20"/>
      <c r="DD961" s="20"/>
      <c r="DE961" s="20"/>
    </row>
    <row r="962" ht="15.75" customHeight="1">
      <c r="A962" s="86">
        <v>45538.0</v>
      </c>
      <c r="B962" s="490">
        <v>0.045899999999999996</v>
      </c>
      <c r="C962" s="490">
        <v>0.04769999999999999</v>
      </c>
      <c r="D962" s="490">
        <v>0.051699999999999996</v>
      </c>
      <c r="E962" s="20">
        <v>0.03476</v>
      </c>
      <c r="F962" s="20">
        <v>0.037469999999999996</v>
      </c>
      <c r="G962" s="20">
        <v>0.01188</v>
      </c>
      <c r="H962" s="20">
        <v>0.017490000000000002</v>
      </c>
      <c r="I962" s="20" t="s">
        <v>185</v>
      </c>
      <c r="J962" s="20"/>
      <c r="K962" s="86">
        <v>45538.0</v>
      </c>
      <c r="L962" s="89">
        <v>0.9056</v>
      </c>
      <c r="M962" s="89">
        <v>145.5</v>
      </c>
      <c r="N962" s="20"/>
      <c r="O962" s="20"/>
      <c r="P962" s="20"/>
      <c r="Q962" s="20"/>
      <c r="R962" s="20"/>
      <c r="S962" s="86">
        <v>45538.0</v>
      </c>
      <c r="T962" s="20">
        <f t="shared" ref="T962:V962" si="9597">(1+B962)*1</f>
        <v>1.0459</v>
      </c>
      <c r="U962" s="20">
        <f t="shared" si="9597"/>
        <v>1.0477</v>
      </c>
      <c r="V962" s="20">
        <f t="shared" si="9597"/>
        <v>1.0517</v>
      </c>
      <c r="W962" s="91">
        <f t="shared" ref="W962:X962" si="9598">(1+E962)*$L962</f>
        <v>0.937078656</v>
      </c>
      <c r="X962" s="91">
        <f t="shared" si="9598"/>
        <v>0.939532832</v>
      </c>
      <c r="Y962" s="91">
        <f t="shared" ref="Y962:Z962" si="9599">(1+G962)*$M962</f>
        <v>147.22854</v>
      </c>
      <c r="Z962" s="91">
        <f t="shared" si="9599"/>
        <v>148.044795</v>
      </c>
      <c r="AA962" s="20"/>
      <c r="AB962" s="86">
        <v>45538.0</v>
      </c>
      <c r="AC962" s="92">
        <f t="shared" ref="AC962:AI962" si="9600">LN(T962/T961)</f>
        <v>0.0004781714814</v>
      </c>
      <c r="AD962" s="92">
        <f t="shared" si="9600"/>
        <v>0.0003818615798</v>
      </c>
      <c r="AE962" s="92">
        <f t="shared" si="9600"/>
        <v>0.000665810649</v>
      </c>
      <c r="AF962" s="92">
        <f t="shared" si="9600"/>
        <v>0.002432284228</v>
      </c>
      <c r="AG962" s="92">
        <f t="shared" si="9600"/>
        <v>0.00245156208</v>
      </c>
      <c r="AH962" s="92">
        <f t="shared" si="9600"/>
        <v>-0.01000183832</v>
      </c>
      <c r="AI962" s="92">
        <f t="shared" si="9600"/>
        <v>-0.01001232147</v>
      </c>
      <c r="AJ962" s="20"/>
      <c r="AK962" s="20">
        <f t="shared" ref="AK962:AQ962" si="9601">AC962*AC962</f>
        <v>0.0000002286479656</v>
      </c>
      <c r="AL962" s="20">
        <f t="shared" si="9601"/>
        <v>0.0000001458182661</v>
      </c>
      <c r="AM962" s="20">
        <f t="shared" si="9601"/>
        <v>0.0000004433038204</v>
      </c>
      <c r="AN962" s="20">
        <f t="shared" si="9601"/>
        <v>0.000005916006568</v>
      </c>
      <c r="AO962" s="20">
        <f t="shared" si="9601"/>
        <v>0.000006010156633</v>
      </c>
      <c r="AP962" s="20">
        <f t="shared" si="9601"/>
        <v>0.0001000367698</v>
      </c>
      <c r="AQ962" s="20">
        <f t="shared" si="9601"/>
        <v>0.0001002465813</v>
      </c>
      <c r="AR962" s="20"/>
      <c r="AS962" s="20">
        <f t="shared" ref="AS962:AX962" si="9602">$AC962*AD962</f>
        <v>0.0000001825953173</v>
      </c>
      <c r="AT962" s="20">
        <f t="shared" si="9602"/>
        <v>0.0000003183716644</v>
      </c>
      <c r="AU962" s="20">
        <f t="shared" si="9602"/>
        <v>0.000001163048953</v>
      </c>
      <c r="AV962" s="20">
        <f t="shared" si="9602"/>
        <v>0.000001172267072</v>
      </c>
      <c r="AW962" s="20">
        <f t="shared" si="9602"/>
        <v>-0.000004782593846</v>
      </c>
      <c r="AX962" s="20">
        <f t="shared" si="9602"/>
        <v>-0.000004787606592</v>
      </c>
      <c r="AY962" s="20"/>
      <c r="AZ962" s="20">
        <f t="shared" ref="AZ962:BD962" si="9603">$AD962*AE962</f>
        <v>0.0000002542475063</v>
      </c>
      <c r="BA962" s="20">
        <f t="shared" si="9603"/>
        <v>0.000000928795898</v>
      </c>
      <c r="BB962" s="20">
        <f t="shared" si="9603"/>
        <v>0.0000009361573689</v>
      </c>
      <c r="BC962" s="20">
        <f t="shared" si="9603"/>
        <v>-0.000003819317782</v>
      </c>
      <c r="BD962" s="20">
        <f t="shared" si="9603"/>
        <v>-0.000003823320896</v>
      </c>
      <c r="BE962" s="20"/>
      <c r="BF962" s="20">
        <f t="shared" ref="BF962:BI962" si="9604">$AE962*AF962</f>
        <v>0.000001619440741</v>
      </c>
      <c r="BG962" s="20">
        <f t="shared" si="9604"/>
        <v>0.00000163227614</v>
      </c>
      <c r="BH962" s="20">
        <f t="shared" si="9604"/>
        <v>-0.000006659330463</v>
      </c>
      <c r="BI962" s="20">
        <f t="shared" si="9604"/>
        <v>-0.000006666310259</v>
      </c>
      <c r="BJ962" s="20"/>
      <c r="BK962" s="20">
        <f t="shared" ref="BK962:BM962" si="9605">$AF962*AG962</f>
        <v>0.000005962895782</v>
      </c>
      <c r="BL962" s="20">
        <f t="shared" si="9605"/>
        <v>-0.0000243273136</v>
      </c>
      <c r="BM962" s="20">
        <f t="shared" si="9605"/>
        <v>-0.00002435281161</v>
      </c>
      <c r="BN962" s="20"/>
      <c r="BO962" s="20">
        <f t="shared" ref="BO962:BP962" si="9606">$AG962*AH962</f>
        <v>-0.00002452012756</v>
      </c>
      <c r="BP962" s="20">
        <f t="shared" si="9606"/>
        <v>-0.00002454582766</v>
      </c>
      <c r="BQ962" s="20"/>
      <c r="BR962" s="20">
        <f t="shared" si="27"/>
        <v>0.0001001416206</v>
      </c>
      <c r="BS962" s="20"/>
      <c r="BT962" s="20"/>
      <c r="BU962" s="20"/>
      <c r="BV962" s="20"/>
      <c r="BW962" s="20"/>
      <c r="BX962" s="20"/>
      <c r="BY962" s="20"/>
      <c r="BZ962" s="20"/>
      <c r="CA962" s="20"/>
      <c r="CB962" s="20"/>
      <c r="CC962" s="20"/>
      <c r="CD962" s="20"/>
      <c r="CE962" s="20"/>
      <c r="CF962" s="20"/>
      <c r="CG962" s="20"/>
      <c r="CH962" s="20"/>
      <c r="CI962" s="20"/>
      <c r="CJ962" s="20"/>
      <c r="CK962" s="20"/>
      <c r="CL962" s="20"/>
      <c r="CM962" s="20"/>
      <c r="CN962" s="20"/>
      <c r="CO962" s="20"/>
      <c r="CP962" s="20"/>
      <c r="CQ962" s="20"/>
      <c r="CR962" s="20"/>
      <c r="CS962" s="20"/>
      <c r="CT962" s="20"/>
      <c r="CU962" s="20"/>
      <c r="CV962" s="20"/>
      <c r="CW962" s="20"/>
      <c r="CX962" s="20"/>
      <c r="CY962" s="20"/>
      <c r="CZ962" s="20"/>
      <c r="DA962" s="20"/>
      <c r="DB962" s="20"/>
      <c r="DC962" s="20"/>
      <c r="DD962" s="20"/>
      <c r="DE962" s="20"/>
    </row>
    <row r="963" ht="15.75" customHeight="1">
      <c r="A963" s="86">
        <v>45539.0</v>
      </c>
      <c r="B963" s="490">
        <v>0.045700000000000005</v>
      </c>
      <c r="C963" s="490">
        <v>0.0475</v>
      </c>
      <c r="D963" s="490">
        <v>0.0516</v>
      </c>
      <c r="E963" s="20">
        <v>0.0345</v>
      </c>
      <c r="F963" s="20">
        <v>0.03713</v>
      </c>
      <c r="G963" s="20">
        <v>0.011770000000000001</v>
      </c>
      <c r="H963" s="20">
        <v>0.01722</v>
      </c>
      <c r="I963" s="20" t="s">
        <v>185</v>
      </c>
      <c r="J963" s="20"/>
      <c r="K963" s="86">
        <v>45539.0</v>
      </c>
      <c r="L963" s="89">
        <v>0.9024</v>
      </c>
      <c r="M963" s="89">
        <v>143.76</v>
      </c>
      <c r="N963" s="20"/>
      <c r="O963" s="20"/>
      <c r="P963" s="20"/>
      <c r="Q963" s="20"/>
      <c r="R963" s="20"/>
      <c r="S963" s="86">
        <v>45539.0</v>
      </c>
      <c r="T963" s="20">
        <f t="shared" ref="T963:V963" si="9607">(1+B963)*1</f>
        <v>1.0457</v>
      </c>
      <c r="U963" s="20">
        <f t="shared" si="9607"/>
        <v>1.0475</v>
      </c>
      <c r="V963" s="20">
        <f t="shared" si="9607"/>
        <v>1.0516</v>
      </c>
      <c r="W963" s="91">
        <f t="shared" ref="W963:X963" si="9608">(1+E963)*$L963</f>
        <v>0.9335328</v>
      </c>
      <c r="X963" s="91">
        <f t="shared" si="9608"/>
        <v>0.935906112</v>
      </c>
      <c r="Y963" s="91">
        <f t="shared" ref="Y963:Z963" si="9609">(1+G963)*$M963</f>
        <v>145.4520552</v>
      </c>
      <c r="Z963" s="91">
        <f t="shared" si="9609"/>
        <v>146.2355472</v>
      </c>
      <c r="AA963" s="20"/>
      <c r="AB963" s="86">
        <v>45539.0</v>
      </c>
      <c r="AC963" s="92">
        <f t="shared" ref="AC963:AI963" si="9610">LN(T963/T962)</f>
        <v>-0.0001912411557</v>
      </c>
      <c r="AD963" s="92">
        <f t="shared" si="9610"/>
        <v>-0.0001909125626</v>
      </c>
      <c r="AE963" s="92">
        <f t="shared" si="9610"/>
        <v>-0.00009508867026</v>
      </c>
      <c r="AF963" s="92">
        <f t="shared" si="9610"/>
        <v>-0.003791124272</v>
      </c>
      <c r="AG963" s="92">
        <f t="shared" si="9610"/>
        <v>-0.003867600737</v>
      </c>
      <c r="AH963" s="92">
        <f t="shared" si="9610"/>
        <v>-0.01213955859</v>
      </c>
      <c r="AI963" s="92">
        <f t="shared" si="9610"/>
        <v>-0.01229623822</v>
      </c>
      <c r="AJ963" s="20"/>
      <c r="AK963" s="20">
        <f t="shared" ref="AK963:AQ963" si="9611">AC963*AC963</f>
        <v>0.00000003657317963</v>
      </c>
      <c r="AL963" s="20">
        <f t="shared" si="9611"/>
        <v>0.00000003644760657</v>
      </c>
      <c r="AM963" s="20">
        <f t="shared" si="9611"/>
        <v>0.000000009041855211</v>
      </c>
      <c r="AN963" s="20">
        <f t="shared" si="9611"/>
        <v>0.00001437262324</v>
      </c>
      <c r="AO963" s="20">
        <f t="shared" si="9611"/>
        <v>0.00001495833546</v>
      </c>
      <c r="AP963" s="20">
        <f t="shared" si="9611"/>
        <v>0.0001473688827</v>
      </c>
      <c r="AQ963" s="20">
        <f t="shared" si="9611"/>
        <v>0.0001511974744</v>
      </c>
      <c r="AR963" s="20"/>
      <c r="AS963" s="20">
        <f t="shared" ref="AS963:AX963" si="9612">$AC963*AD963</f>
        <v>0.00000003651033911</v>
      </c>
      <c r="AT963" s="20">
        <f t="shared" si="9612"/>
        <v>0.00000001818486719</v>
      </c>
      <c r="AU963" s="20">
        <f t="shared" si="9612"/>
        <v>0.0000007250189871</v>
      </c>
      <c r="AV963" s="20">
        <f t="shared" si="9612"/>
        <v>0.0000007396444346</v>
      </c>
      <c r="AW963" s="20">
        <f t="shared" si="9612"/>
        <v>0.000002321583214</v>
      </c>
      <c r="AX963" s="20">
        <f t="shared" si="9612"/>
        <v>0.000002351546808</v>
      </c>
      <c r="AY963" s="20"/>
      <c r="AZ963" s="20">
        <f t="shared" ref="AZ963:BD963" si="9613">$AD963*AE963</f>
        <v>0.00000001815362172</v>
      </c>
      <c r="BA963" s="20">
        <f t="shared" si="9613"/>
        <v>0.00000072377325</v>
      </c>
      <c r="BB963" s="20">
        <f t="shared" si="9613"/>
        <v>0.0000007383735679</v>
      </c>
      <c r="BC963" s="20">
        <f t="shared" si="9613"/>
        <v>0.000002317594239</v>
      </c>
      <c r="BD963" s="20">
        <f t="shared" si="9613"/>
        <v>0.00000234750635</v>
      </c>
      <c r="BE963" s="20"/>
      <c r="BF963" s="20">
        <f t="shared" ref="BF963:BI963" si="9614">$AE963*AF963</f>
        <v>0.0000003604929658</v>
      </c>
      <c r="BG963" s="20">
        <f t="shared" si="9614"/>
        <v>0.0000003677650111</v>
      </c>
      <c r="BH963" s="20">
        <f t="shared" si="9614"/>
        <v>0.000001154334484</v>
      </c>
      <c r="BI963" s="20">
        <f t="shared" si="9614"/>
        <v>0.000001169232942</v>
      </c>
      <c r="BJ963" s="20"/>
      <c r="BK963" s="20">
        <f t="shared" ref="BK963:BM963" si="9615">$AF963*AG963</f>
        <v>0.00001466255503</v>
      </c>
      <c r="BL963" s="20">
        <f t="shared" si="9615"/>
        <v>0.00004602257521</v>
      </c>
      <c r="BM963" s="20">
        <f t="shared" si="9615"/>
        <v>0.00004661656718</v>
      </c>
      <c r="BN963" s="20"/>
      <c r="BO963" s="20">
        <f t="shared" ref="BO963:BP963" si="9616">$AG963*AH963</f>
        <v>0.00004695096574</v>
      </c>
      <c r="BP963" s="20">
        <f t="shared" si="9616"/>
        <v>0.00004755694001</v>
      </c>
      <c r="BQ963" s="20"/>
      <c r="BR963" s="20">
        <f t="shared" si="27"/>
        <v>0.0001492709043</v>
      </c>
      <c r="BS963" s="20"/>
      <c r="BT963" s="20"/>
      <c r="BU963" s="20"/>
      <c r="BV963" s="20"/>
      <c r="BW963" s="20"/>
      <c r="BX963" s="20"/>
      <c r="BY963" s="20"/>
      <c r="BZ963" s="20"/>
      <c r="CA963" s="20"/>
      <c r="CB963" s="20"/>
      <c r="CC963" s="20"/>
      <c r="CD963" s="20"/>
      <c r="CE963" s="20"/>
      <c r="CF963" s="20"/>
      <c r="CG963" s="20"/>
      <c r="CH963" s="20"/>
      <c r="CI963" s="20"/>
      <c r="CJ963" s="20"/>
      <c r="CK963" s="20"/>
      <c r="CL963" s="20"/>
      <c r="CM963" s="20"/>
      <c r="CN963" s="20"/>
      <c r="CO963" s="20"/>
      <c r="CP963" s="20"/>
      <c r="CQ963" s="20"/>
      <c r="CR963" s="20"/>
      <c r="CS963" s="20"/>
      <c r="CT963" s="20"/>
      <c r="CU963" s="20"/>
      <c r="CV963" s="20"/>
      <c r="CW963" s="20"/>
      <c r="CX963" s="20"/>
      <c r="CY963" s="20"/>
      <c r="CZ963" s="20"/>
      <c r="DA963" s="20"/>
      <c r="DB963" s="20"/>
      <c r="DC963" s="20"/>
      <c r="DD963" s="20"/>
      <c r="DE963" s="20"/>
    </row>
    <row r="964" ht="15.75" customHeight="1">
      <c r="A964" s="86">
        <v>45540.0</v>
      </c>
      <c r="B964" s="490">
        <v>0.0452</v>
      </c>
      <c r="C964" s="490">
        <v>0.0471</v>
      </c>
      <c r="D964" s="490">
        <v>0.0512</v>
      </c>
      <c r="E964" s="20">
        <v>0.03438</v>
      </c>
      <c r="F964" s="20">
        <v>0.03702</v>
      </c>
      <c r="G964" s="20">
        <v>0.011739999999999999</v>
      </c>
      <c r="H964" s="20">
        <v>0.01705</v>
      </c>
      <c r="I964" s="20" t="s">
        <v>185</v>
      </c>
      <c r="J964" s="20"/>
      <c r="K964" s="86">
        <v>45540.0</v>
      </c>
      <c r="L964" s="89">
        <v>0.9001</v>
      </c>
      <c r="M964" s="89">
        <v>143.47</v>
      </c>
      <c r="N964" s="20"/>
      <c r="O964" s="20"/>
      <c r="P964" s="20"/>
      <c r="Q964" s="20"/>
      <c r="R964" s="20"/>
      <c r="S964" s="86">
        <v>45540.0</v>
      </c>
      <c r="T964" s="20">
        <f t="shared" ref="T964:V964" si="9617">(1+B964)*1</f>
        <v>1.0452</v>
      </c>
      <c r="U964" s="20">
        <f t="shared" si="9617"/>
        <v>1.0471</v>
      </c>
      <c r="V964" s="20">
        <f t="shared" si="9617"/>
        <v>1.0512</v>
      </c>
      <c r="W964" s="91">
        <f t="shared" ref="W964:X964" si="9618">(1+E964)*$L964</f>
        <v>0.931045438</v>
      </c>
      <c r="X964" s="91">
        <f t="shared" si="9618"/>
        <v>0.933421702</v>
      </c>
      <c r="Y964" s="91">
        <f t="shared" ref="Y964:Z964" si="9619">(1+G964)*$M964</f>
        <v>145.1543378</v>
      </c>
      <c r="Z964" s="91">
        <f t="shared" si="9619"/>
        <v>145.9161635</v>
      </c>
      <c r="AA964" s="20"/>
      <c r="AB964" s="86">
        <v>45540.0</v>
      </c>
      <c r="AC964" s="92">
        <f t="shared" ref="AC964:AI964" si="9620">LN(T964/T963)</f>
        <v>-0.0004782629581</v>
      </c>
      <c r="AD964" s="92">
        <f t="shared" si="9620"/>
        <v>-0.0003819345029</v>
      </c>
      <c r="AE964" s="92">
        <f t="shared" si="9620"/>
        <v>-0.0003804451254</v>
      </c>
      <c r="AF964" s="92">
        <f t="shared" si="9620"/>
        <v>-0.002668017276</v>
      </c>
      <c r="AG964" s="92">
        <f t="shared" si="9620"/>
        <v>-0.002658080027</v>
      </c>
      <c r="AH964" s="92">
        <f t="shared" si="9620"/>
        <v>-0.002048939812</v>
      </c>
      <c r="AI964" s="92">
        <f t="shared" si="9620"/>
        <v>-0.002186424488</v>
      </c>
      <c r="AJ964" s="20"/>
      <c r="AK964" s="20">
        <f t="shared" ref="AK964:AQ964" si="9621">AC964*AC964</f>
        <v>0.0000002287354571</v>
      </c>
      <c r="AL964" s="20">
        <f t="shared" si="9621"/>
        <v>0.0000001458739645</v>
      </c>
      <c r="AM964" s="20">
        <f t="shared" si="9621"/>
        <v>0.0000001447384934</v>
      </c>
      <c r="AN964" s="20">
        <f t="shared" si="9621"/>
        <v>0.000007118316184</v>
      </c>
      <c r="AO964" s="20">
        <f t="shared" si="9621"/>
        <v>0.000007065389428</v>
      </c>
      <c r="AP964" s="20">
        <f t="shared" si="9621"/>
        <v>0.000004198154354</v>
      </c>
      <c r="AQ964" s="20">
        <f t="shared" si="9621"/>
        <v>0.000004780452041</v>
      </c>
      <c r="AR964" s="20"/>
      <c r="AS964" s="20">
        <f t="shared" ref="AS964:AX964" si="9622">$AC964*AD964</f>
        <v>0.0000001826651251</v>
      </c>
      <c r="AT964" s="20">
        <f t="shared" si="9622"/>
        <v>0.0000001819528111</v>
      </c>
      <c r="AU964" s="20">
        <f t="shared" si="9622"/>
        <v>0.000001276013835</v>
      </c>
      <c r="AV964" s="20">
        <f t="shared" si="9622"/>
        <v>0.000001271261216</v>
      </c>
      <c r="AW964" s="20">
        <f t="shared" si="9622"/>
        <v>0.0000009799320155</v>
      </c>
      <c r="AX964" s="20">
        <f t="shared" si="9622"/>
        <v>0.000001045685843</v>
      </c>
      <c r="AY964" s="20"/>
      <c r="AZ964" s="20">
        <f t="shared" ref="AZ964:BD964" si="9623">$AD964*AE964</f>
        <v>0.0000001453051198</v>
      </c>
      <c r="BA964" s="20">
        <f t="shared" si="9623"/>
        <v>0.000001019007852</v>
      </c>
      <c r="BB964" s="20">
        <f t="shared" si="9623"/>
        <v>0.000001015212474</v>
      </c>
      <c r="BC964" s="20">
        <f t="shared" si="9623"/>
        <v>0.0000007825608086</v>
      </c>
      <c r="BD964" s="20">
        <f t="shared" si="9623"/>
        <v>0.0000008350709499</v>
      </c>
      <c r="BE964" s="20"/>
      <c r="BF964" s="20">
        <f t="shared" ref="BF964:BI964" si="9624">$AE964*AF964</f>
        <v>0.000001015034167</v>
      </c>
      <c r="BG964" s="20">
        <f t="shared" si="9624"/>
        <v>0.000001011253589</v>
      </c>
      <c r="BH964" s="20">
        <f t="shared" si="9624"/>
        <v>0.0000007795091638</v>
      </c>
      <c r="BI964" s="20">
        <f t="shared" si="9624"/>
        <v>0.0000008318145384</v>
      </c>
      <c r="BJ964" s="20"/>
      <c r="BK964" s="20">
        <f t="shared" ref="BK964:BM964" si="9625">$AF964*AG964</f>
        <v>0.000007091803431</v>
      </c>
      <c r="BL964" s="20">
        <f t="shared" si="9625"/>
        <v>0.000005466606816</v>
      </c>
      <c r="BM964" s="20">
        <f t="shared" si="9625"/>
        <v>0.000005833418306</v>
      </c>
      <c r="BN964" s="20"/>
      <c r="BO964" s="20">
        <f t="shared" ref="BO964:BP964" si="9626">$AG964*AH964</f>
        <v>0.000005446245991</v>
      </c>
      <c r="BP964" s="20">
        <f t="shared" si="9626"/>
        <v>0.000005811691261</v>
      </c>
      <c r="BQ964" s="20"/>
      <c r="BR964" s="20">
        <f t="shared" si="27"/>
        <v>0.00000447985218</v>
      </c>
      <c r="BS964" s="20"/>
      <c r="BT964" s="20"/>
      <c r="BU964" s="20"/>
      <c r="BV964" s="20"/>
      <c r="BW964" s="20"/>
      <c r="BX964" s="20"/>
      <c r="BY964" s="20"/>
      <c r="BZ964" s="20"/>
      <c r="CA964" s="20"/>
      <c r="CB964" s="20"/>
      <c r="CC964" s="20"/>
      <c r="CD964" s="20"/>
      <c r="CE964" s="20"/>
      <c r="CF964" s="20"/>
      <c r="CG964" s="20"/>
      <c r="CH964" s="20"/>
      <c r="CI964" s="20"/>
      <c r="CJ964" s="20"/>
      <c r="CK964" s="20"/>
      <c r="CL964" s="20"/>
      <c r="CM964" s="20"/>
      <c r="CN964" s="20"/>
      <c r="CO964" s="20"/>
      <c r="CP964" s="20"/>
      <c r="CQ964" s="20"/>
      <c r="CR964" s="20"/>
      <c r="CS964" s="20"/>
      <c r="CT964" s="20"/>
      <c r="CU964" s="20"/>
      <c r="CV964" s="20"/>
      <c r="CW964" s="20"/>
      <c r="CX964" s="20"/>
      <c r="CY964" s="20"/>
      <c r="CZ964" s="20"/>
      <c r="DA964" s="20"/>
      <c r="DB964" s="20"/>
      <c r="DC964" s="20"/>
      <c r="DD964" s="20"/>
      <c r="DE964" s="20"/>
    </row>
    <row r="965" ht="15.75" customHeight="1">
      <c r="A965" s="86">
        <v>45541.0</v>
      </c>
      <c r="B965" s="490">
        <v>0.0449</v>
      </c>
      <c r="C965" s="490">
        <v>0.0467</v>
      </c>
      <c r="D965" s="490">
        <v>0.0507</v>
      </c>
      <c r="E965" s="20">
        <v>0.0342</v>
      </c>
      <c r="F965" s="20">
        <v>0.03678</v>
      </c>
      <c r="G965" s="20">
        <v>0.01169</v>
      </c>
      <c r="H965" s="20">
        <v>0.01687</v>
      </c>
      <c r="I965" s="20" t="s">
        <v>185</v>
      </c>
      <c r="J965" s="20"/>
      <c r="K965" s="86">
        <v>45541.0</v>
      </c>
      <c r="L965" s="89">
        <v>0.9025</v>
      </c>
      <c r="M965" s="89">
        <v>142.4</v>
      </c>
      <c r="N965" s="20"/>
      <c r="O965" s="20"/>
      <c r="P965" s="20"/>
      <c r="Q965" s="20"/>
      <c r="R965" s="20"/>
      <c r="S965" s="86">
        <v>45541.0</v>
      </c>
      <c r="T965" s="20">
        <f t="shared" ref="T965:V965" si="9627">(1+B965)*1</f>
        <v>1.0449</v>
      </c>
      <c r="U965" s="20">
        <f t="shared" si="9627"/>
        <v>1.0467</v>
      </c>
      <c r="V965" s="20">
        <f t="shared" si="9627"/>
        <v>1.0507</v>
      </c>
      <c r="W965" s="91">
        <f t="shared" ref="W965:X965" si="9628">(1+E965)*$L965</f>
        <v>0.9333655</v>
      </c>
      <c r="X965" s="91">
        <f t="shared" si="9628"/>
        <v>0.93569395</v>
      </c>
      <c r="Y965" s="91">
        <f t="shared" ref="Y965:Z965" si="9629">(1+G965)*$M965</f>
        <v>144.064656</v>
      </c>
      <c r="Z965" s="91">
        <f t="shared" si="9629"/>
        <v>144.802288</v>
      </c>
      <c r="AA965" s="20"/>
      <c r="AB965" s="86">
        <v>45541.0</v>
      </c>
      <c r="AC965" s="92">
        <f t="shared" ref="AC965:AI965" si="9630">LN(T965/T964)</f>
        <v>-0.0002870676064</v>
      </c>
      <c r="AD965" s="92">
        <f t="shared" si="9630"/>
        <v>-0.0003820804326</v>
      </c>
      <c r="AE965" s="92">
        <f t="shared" si="9630"/>
        <v>-0.0004757600356</v>
      </c>
      <c r="AF965" s="92">
        <f t="shared" si="9630"/>
        <v>0.002488789516</v>
      </c>
      <c r="AG965" s="92">
        <f t="shared" si="9630"/>
        <v>0.002431362786</v>
      </c>
      <c r="AH965" s="92">
        <f t="shared" si="9630"/>
        <v>-0.007535376165</v>
      </c>
      <c r="AI965" s="92">
        <f t="shared" si="9630"/>
        <v>-0.007662953245</v>
      </c>
      <c r="AJ965" s="20"/>
      <c r="AK965" s="20">
        <f t="shared" ref="AK965:AQ965" si="9631">AC965*AC965</f>
        <v>0.00000008240781064</v>
      </c>
      <c r="AL965" s="20">
        <f t="shared" si="9631"/>
        <v>0.000000145985457</v>
      </c>
      <c r="AM965" s="20">
        <f t="shared" si="9631"/>
        <v>0.0000002263476115</v>
      </c>
      <c r="AN965" s="20">
        <f t="shared" si="9631"/>
        <v>0.000006194073253</v>
      </c>
      <c r="AO965" s="20">
        <f t="shared" si="9631"/>
        <v>0.000005911524996</v>
      </c>
      <c r="AP965" s="20">
        <f t="shared" si="9631"/>
        <v>0.00005678189395</v>
      </c>
      <c r="AQ965" s="20">
        <f t="shared" si="9631"/>
        <v>0.00005872085243</v>
      </c>
      <c r="AR965" s="20"/>
      <c r="AS965" s="20">
        <f t="shared" ref="AS965:AX965" si="9632">$AC965*AD965</f>
        <v>0.0000001096829152</v>
      </c>
      <c r="AT965" s="20">
        <f t="shared" si="9632"/>
        <v>0.0000001365752946</v>
      </c>
      <c r="AU965" s="20">
        <f t="shared" si="9632"/>
        <v>-0.000000714450849</v>
      </c>
      <c r="AV965" s="20">
        <f t="shared" si="9632"/>
        <v>-0.0000006979654952</v>
      </c>
      <c r="AW965" s="20">
        <f t="shared" si="9632"/>
        <v>0.000002163162399</v>
      </c>
      <c r="AX965" s="20">
        <f t="shared" si="9632"/>
        <v>0.000002199785646</v>
      </c>
      <c r="AY965" s="20"/>
      <c r="AZ965" s="20">
        <f t="shared" ref="AZ965:BD965" si="9633">$AD965*AE965</f>
        <v>0.0000001817786002</v>
      </c>
      <c r="BA965" s="20">
        <f t="shared" si="9633"/>
        <v>-0.0000009509177747</v>
      </c>
      <c r="BB965" s="20">
        <f t="shared" si="9633"/>
        <v>-0.000000928976145</v>
      </c>
      <c r="BC965" s="20">
        <f t="shared" si="9633"/>
        <v>0.000002879119785</v>
      </c>
      <c r="BD965" s="20">
        <f t="shared" si="9633"/>
        <v>0.000002927864491</v>
      </c>
      <c r="BE965" s="20"/>
      <c r="BF965" s="20">
        <f t="shared" ref="BF965:BI965" si="9634">$AE965*AF965</f>
        <v>-0.000001184066589</v>
      </c>
      <c r="BG965" s="20">
        <f t="shared" si="9634"/>
        <v>-0.000001156745246</v>
      </c>
      <c r="BH965" s="20">
        <f t="shared" si="9634"/>
        <v>0.000003585030833</v>
      </c>
      <c r="BI965" s="20">
        <f t="shared" si="9634"/>
        <v>0.000003645726909</v>
      </c>
      <c r="BJ965" s="20"/>
      <c r="BK965" s="20">
        <f t="shared" ref="BK965:BM965" si="9635">$AF965*AG965</f>
        <v>0.00000605115021</v>
      </c>
      <c r="BL965" s="20">
        <f t="shared" si="9635"/>
        <v>-0.0000187539652</v>
      </c>
      <c r="BM965" s="20">
        <f t="shared" si="9635"/>
        <v>-0.00001907147769</v>
      </c>
      <c r="BN965" s="20"/>
      <c r="BO965" s="20">
        <f t="shared" ref="BO965:BP965" si="9636">$AG965*AH965</f>
        <v>-0.00001832123319</v>
      </c>
      <c r="BP965" s="20">
        <f t="shared" si="9636"/>
        <v>-0.00001863141935</v>
      </c>
      <c r="BQ965" s="20"/>
      <c r="BR965" s="20">
        <f t="shared" si="27"/>
        <v>0.00005774323524</v>
      </c>
      <c r="BS965" s="20"/>
      <c r="BT965" s="20"/>
      <c r="BU965" s="20"/>
      <c r="BV965" s="20"/>
      <c r="BW965" s="20"/>
      <c r="BX965" s="20"/>
      <c r="BY965" s="20"/>
      <c r="BZ965" s="20"/>
      <c r="CA965" s="20"/>
      <c r="CB965" s="20"/>
      <c r="CC965" s="20"/>
      <c r="CD965" s="20"/>
      <c r="CE965" s="20"/>
      <c r="CF965" s="20"/>
      <c r="CG965" s="20"/>
      <c r="CH965" s="20"/>
      <c r="CI965" s="20"/>
      <c r="CJ965" s="20"/>
      <c r="CK965" s="20"/>
      <c r="CL965" s="20"/>
      <c r="CM965" s="20"/>
      <c r="CN965" s="20"/>
      <c r="CO965" s="20"/>
      <c r="CP965" s="20"/>
      <c r="CQ965" s="20"/>
      <c r="CR965" s="20"/>
      <c r="CS965" s="20"/>
      <c r="CT965" s="20"/>
      <c r="CU965" s="20"/>
      <c r="CV965" s="20"/>
      <c r="CW965" s="20"/>
      <c r="CX965" s="20"/>
      <c r="CY965" s="20"/>
      <c r="CZ965" s="20"/>
      <c r="DA965" s="20"/>
      <c r="DB965" s="20"/>
      <c r="DC965" s="20"/>
      <c r="DD965" s="20"/>
      <c r="DE965" s="20"/>
    </row>
    <row r="966" ht="15.75" customHeight="1">
      <c r="A966" s="86">
        <v>45544.0</v>
      </c>
      <c r="B966" s="490">
        <v>0.0449</v>
      </c>
      <c r="C966" s="490">
        <v>0.046900000000000004</v>
      </c>
      <c r="D966" s="490">
        <v>0.051100000000000007</v>
      </c>
      <c r="E966" s="20">
        <v>0.03422</v>
      </c>
      <c r="F966" s="20">
        <v>0.03693</v>
      </c>
      <c r="G966" s="20">
        <v>0.01192</v>
      </c>
      <c r="H966" s="20">
        <v>0.01711</v>
      </c>
      <c r="I966" s="20" t="s">
        <v>185</v>
      </c>
      <c r="J966" s="20"/>
      <c r="K966" s="86">
        <v>45544.0</v>
      </c>
      <c r="L966" s="89">
        <v>0.9063</v>
      </c>
      <c r="M966" s="89">
        <v>143.22</v>
      </c>
      <c r="N966" s="20"/>
      <c r="O966" s="20"/>
      <c r="P966" s="20"/>
      <c r="Q966" s="20"/>
      <c r="R966" s="20"/>
      <c r="S966" s="86">
        <v>45544.0</v>
      </c>
      <c r="T966" s="20">
        <f t="shared" ref="T966:V966" si="9637">(1+B966)*1</f>
        <v>1.0449</v>
      </c>
      <c r="U966" s="20">
        <f t="shared" si="9637"/>
        <v>1.0469</v>
      </c>
      <c r="V966" s="20">
        <f t="shared" si="9637"/>
        <v>1.0511</v>
      </c>
      <c r="W966" s="91">
        <f t="shared" ref="W966:X966" si="9638">(1+E966)*$L966</f>
        <v>0.937313586</v>
      </c>
      <c r="X966" s="91">
        <f t="shared" si="9638"/>
        <v>0.939769659</v>
      </c>
      <c r="Y966" s="91">
        <f t="shared" ref="Y966:Z966" si="9639">(1+G966)*$M966</f>
        <v>144.9271824</v>
      </c>
      <c r="Z966" s="91">
        <f t="shared" si="9639"/>
        <v>145.6704942</v>
      </c>
      <c r="AA966" s="20"/>
      <c r="AB966" s="86">
        <v>45544.0</v>
      </c>
      <c r="AC966" s="92">
        <f t="shared" ref="AC966:AI966" si="9640">LN(T966/T965)</f>
        <v>0</v>
      </c>
      <c r="AD966" s="92">
        <f t="shared" si="9640"/>
        <v>0.0001910584645</v>
      </c>
      <c r="AE966" s="92">
        <f t="shared" si="9640"/>
        <v>0.0003806261346</v>
      </c>
      <c r="AF966" s="92">
        <f t="shared" si="9640"/>
        <v>0.004221025286</v>
      </c>
      <c r="AG966" s="92">
        <f t="shared" si="9640"/>
        <v>0.004346355106</v>
      </c>
      <c r="AH966" s="92">
        <f t="shared" si="9640"/>
        <v>0.00596922713</v>
      </c>
      <c r="AI966" s="92">
        <f t="shared" si="9640"/>
        <v>0.005977901123</v>
      </c>
      <c r="AJ966" s="20"/>
      <c r="AK966" s="20">
        <f t="shared" ref="AK966:AQ966" si="9641">AC966*AC966</f>
        <v>0</v>
      </c>
      <c r="AL966" s="20">
        <f t="shared" si="9641"/>
        <v>0.00000003650333685</v>
      </c>
      <c r="AM966" s="20">
        <f t="shared" si="9641"/>
        <v>0.0000001448762543</v>
      </c>
      <c r="AN966" s="20">
        <f t="shared" si="9641"/>
        <v>0.00001781705446</v>
      </c>
      <c r="AO966" s="20">
        <f t="shared" si="9641"/>
        <v>0.0000188908027</v>
      </c>
      <c r="AP966" s="20">
        <f t="shared" si="9641"/>
        <v>0.00003563167253</v>
      </c>
      <c r="AQ966" s="20">
        <f t="shared" si="9641"/>
        <v>0.00003573530184</v>
      </c>
      <c r="AR966" s="20"/>
      <c r="AS966" s="20">
        <f t="shared" ref="AS966:AX966" si="9642">$AC966*AD966</f>
        <v>0</v>
      </c>
      <c r="AT966" s="20">
        <f t="shared" si="9642"/>
        <v>0</v>
      </c>
      <c r="AU966" s="20">
        <f t="shared" si="9642"/>
        <v>0</v>
      </c>
      <c r="AV966" s="20">
        <f t="shared" si="9642"/>
        <v>0</v>
      </c>
      <c r="AW966" s="20">
        <f t="shared" si="9642"/>
        <v>0</v>
      </c>
      <c r="AX966" s="20">
        <f t="shared" si="9642"/>
        <v>0</v>
      </c>
      <c r="AY966" s="20"/>
      <c r="AZ966" s="20">
        <f t="shared" ref="AZ966:BD966" si="9643">$AD966*AE966</f>
        <v>0.00000007272184481</v>
      </c>
      <c r="BA966" s="20">
        <f t="shared" si="9643"/>
        <v>0.0000008064626096</v>
      </c>
      <c r="BB966" s="20">
        <f t="shared" si="9643"/>
        <v>0.0000008304079325</v>
      </c>
      <c r="BC966" s="20">
        <f t="shared" si="9643"/>
        <v>0.00000114047137</v>
      </c>
      <c r="BD966" s="20">
        <f t="shared" si="9643"/>
        <v>0.000001142128609</v>
      </c>
      <c r="BE966" s="20"/>
      <c r="BF966" s="20">
        <f t="shared" ref="BF966:BI966" si="9644">$AE966*AF966</f>
        <v>0.000001606632539</v>
      </c>
      <c r="BG966" s="20">
        <f t="shared" si="9644"/>
        <v>0.000001654336343</v>
      </c>
      <c r="BH966" s="20">
        <f t="shared" si="9644"/>
        <v>0.000002272043849</v>
      </c>
      <c r="BI966" s="20">
        <f t="shared" si="9644"/>
        <v>0.000002275345397</v>
      </c>
      <c r="BJ966" s="20"/>
      <c r="BK966" s="20">
        <f t="shared" ref="BK966:BM966" si="9645">$AF966*AG966</f>
        <v>0.0000183460748</v>
      </c>
      <c r="BL966" s="20">
        <f t="shared" si="9645"/>
        <v>0.00002519625865</v>
      </c>
      <c r="BM966" s="20">
        <f t="shared" si="9645"/>
        <v>0.0000252328718</v>
      </c>
      <c r="BN966" s="20"/>
      <c r="BO966" s="20">
        <f t="shared" ref="BO966:BP966" si="9646">$AG966*AH966</f>
        <v>0.00002594438081</v>
      </c>
      <c r="BP966" s="20">
        <f t="shared" si="9646"/>
        <v>0.00002598208107</v>
      </c>
      <c r="BQ966" s="20"/>
      <c r="BR966" s="20">
        <f t="shared" si="27"/>
        <v>0.00003568344957</v>
      </c>
      <c r="BS966" s="20"/>
      <c r="BT966" s="20"/>
      <c r="BU966" s="20"/>
      <c r="BV966" s="20"/>
      <c r="BW966" s="20"/>
      <c r="BX966" s="20"/>
      <c r="BY966" s="20"/>
      <c r="BZ966" s="20"/>
      <c r="CA966" s="20"/>
      <c r="CB966" s="20"/>
      <c r="CC966" s="20"/>
      <c r="CD966" s="20"/>
      <c r="CE966" s="20"/>
      <c r="CF966" s="20"/>
      <c r="CG966" s="20"/>
      <c r="CH966" s="20"/>
      <c r="CI966" s="20"/>
      <c r="CJ966" s="20"/>
      <c r="CK966" s="20"/>
      <c r="CL966" s="20"/>
      <c r="CM966" s="20"/>
      <c r="CN966" s="20"/>
      <c r="CO966" s="20"/>
      <c r="CP966" s="20"/>
      <c r="CQ966" s="20"/>
      <c r="CR966" s="20"/>
      <c r="CS966" s="20"/>
      <c r="CT966" s="20"/>
      <c r="CU966" s="20"/>
      <c r="CV966" s="20"/>
      <c r="CW966" s="20"/>
      <c r="CX966" s="20"/>
      <c r="CY966" s="20"/>
      <c r="CZ966" s="20"/>
      <c r="DA966" s="20"/>
      <c r="DB966" s="20"/>
      <c r="DC966" s="20"/>
      <c r="DD966" s="20"/>
      <c r="DE966" s="20"/>
    </row>
    <row r="967" ht="15.75" customHeight="1">
      <c r="A967" s="86">
        <v>45545.0</v>
      </c>
      <c r="B967" s="490">
        <v>0.0446</v>
      </c>
      <c r="C967" s="490">
        <v>0.04650000000000001</v>
      </c>
      <c r="D967" s="490">
        <v>0.0507</v>
      </c>
      <c r="E967" s="20">
        <v>0.03401</v>
      </c>
      <c r="F967" s="20">
        <v>0.03683</v>
      </c>
      <c r="G967" s="20">
        <v>0.01199</v>
      </c>
      <c r="H967" s="20">
        <v>0.01725</v>
      </c>
      <c r="I967" s="20" t="s">
        <v>185</v>
      </c>
      <c r="J967" s="20"/>
      <c r="K967" s="86">
        <v>45545.0</v>
      </c>
      <c r="L967" s="89">
        <v>0.9075</v>
      </c>
      <c r="M967" s="89">
        <v>142.47</v>
      </c>
      <c r="N967" s="20"/>
      <c r="O967" s="20"/>
      <c r="P967" s="20"/>
      <c r="Q967" s="20"/>
      <c r="R967" s="20"/>
      <c r="S967" s="86">
        <v>45545.0</v>
      </c>
      <c r="T967" s="20">
        <f t="shared" ref="T967:V967" si="9647">(1+B967)*1</f>
        <v>1.0446</v>
      </c>
      <c r="U967" s="20">
        <f t="shared" si="9647"/>
        <v>1.0465</v>
      </c>
      <c r="V967" s="20">
        <f t="shared" si="9647"/>
        <v>1.0507</v>
      </c>
      <c r="W967" s="91">
        <f t="shared" ref="W967:X967" si="9648">(1+E967)*$L967</f>
        <v>0.938364075</v>
      </c>
      <c r="X967" s="91">
        <f t="shared" si="9648"/>
        <v>0.940923225</v>
      </c>
      <c r="Y967" s="91">
        <f t="shared" ref="Y967:Z967" si="9649">(1+G967)*$M967</f>
        <v>144.1782153</v>
      </c>
      <c r="Z967" s="91">
        <f t="shared" si="9649"/>
        <v>144.9276075</v>
      </c>
      <c r="AA967" s="20"/>
      <c r="AB967" s="86">
        <v>45545.0</v>
      </c>
      <c r="AC967" s="92">
        <f t="shared" ref="AC967:AI967" si="9650">LN(T967/T966)</f>
        <v>-0.0002871500379</v>
      </c>
      <c r="AD967" s="92">
        <f t="shared" si="9650"/>
        <v>-0.0003821534393</v>
      </c>
      <c r="AE967" s="92">
        <f t="shared" si="9650"/>
        <v>-0.0003806261346</v>
      </c>
      <c r="AF967" s="92">
        <f t="shared" si="9650"/>
        <v>0.001120116885</v>
      </c>
      <c r="AG967" s="92">
        <f t="shared" si="9650"/>
        <v>0.001226745903</v>
      </c>
      <c r="AH967" s="92">
        <f t="shared" si="9650"/>
        <v>-0.005181285313</v>
      </c>
      <c r="AI967" s="92">
        <f t="shared" si="9650"/>
        <v>-0.005112822926</v>
      </c>
      <c r="AJ967" s="20"/>
      <c r="AK967" s="20">
        <f t="shared" ref="AK967:AQ967" si="9651">AC967*AC967</f>
        <v>0.00000008245514425</v>
      </c>
      <c r="AL967" s="20">
        <f t="shared" si="9651"/>
        <v>0.0000001460412511</v>
      </c>
      <c r="AM967" s="20">
        <f t="shared" si="9651"/>
        <v>0.0000001448762543</v>
      </c>
      <c r="AN967" s="20">
        <f t="shared" si="9651"/>
        <v>0.000001254661837</v>
      </c>
      <c r="AO967" s="20">
        <f t="shared" si="9651"/>
        <v>0.000001504905509</v>
      </c>
      <c r="AP967" s="20">
        <f t="shared" si="9651"/>
        <v>0.0000268457175</v>
      </c>
      <c r="AQ967" s="20">
        <f t="shared" si="9651"/>
        <v>0.00002614095827</v>
      </c>
      <c r="AR967" s="20"/>
      <c r="AS967" s="20">
        <f t="shared" ref="AS967:AX967" si="9652">$AC967*AD967</f>
        <v>0.0000001097353746</v>
      </c>
      <c r="AT967" s="20">
        <f t="shared" si="9652"/>
        <v>0.000000109296809</v>
      </c>
      <c r="AU967" s="20">
        <f t="shared" si="9652"/>
        <v>-0.0000003216416061</v>
      </c>
      <c r="AV967" s="20">
        <f t="shared" si="9652"/>
        <v>-0.0000003522601324</v>
      </c>
      <c r="AW967" s="20">
        <f t="shared" si="9652"/>
        <v>0.000001487806274</v>
      </c>
      <c r="AX967" s="20">
        <f t="shared" si="9652"/>
        <v>0.000001468147297</v>
      </c>
      <c r="AY967" s="20"/>
      <c r="AZ967" s="20">
        <f t="shared" ref="AZ967:BD967" si="9653">$AD967*AE967</f>
        <v>0.0000001454575864</v>
      </c>
      <c r="BA967" s="20">
        <f t="shared" si="9653"/>
        <v>-0.0000004280565201</v>
      </c>
      <c r="BB967" s="20">
        <f t="shared" si="9653"/>
        <v>-0.0000004688051657</v>
      </c>
      <c r="BC967" s="20">
        <f t="shared" si="9653"/>
        <v>0.000001980046002</v>
      </c>
      <c r="BD967" s="20">
        <f t="shared" si="9653"/>
        <v>0.000001953882865</v>
      </c>
      <c r="BE967" s="20"/>
      <c r="BF967" s="20">
        <f t="shared" ref="BF967:BI967" si="9654">$AE967*AF967</f>
        <v>-0.0000004263457604</v>
      </c>
      <c r="BG967" s="20">
        <f t="shared" si="9654"/>
        <v>-0.000000466931551</v>
      </c>
      <c r="BH967" s="20">
        <f t="shared" si="9654"/>
        <v>0.000001972132601</v>
      </c>
      <c r="BI967" s="20">
        <f t="shared" si="9654"/>
        <v>0.000001946074027</v>
      </c>
      <c r="BJ967" s="20"/>
      <c r="BK967" s="20">
        <f t="shared" ref="BK967:BM967" si="9655">$AF967*AG967</f>
        <v>0.0000013740988</v>
      </c>
      <c r="BL967" s="20">
        <f t="shared" si="9655"/>
        <v>-0.000005803645168</v>
      </c>
      <c r="BM967" s="20">
        <f t="shared" si="9655"/>
        <v>-0.000005726959292</v>
      </c>
      <c r="BN967" s="20"/>
      <c r="BO967" s="20">
        <f t="shared" ref="BO967:BP967" si="9656">$AG967*AH967</f>
        <v>-0.000006356120528</v>
      </c>
      <c r="BP967" s="20">
        <f t="shared" si="9656"/>
        <v>-0.000006272134575</v>
      </c>
      <c r="BQ967" s="20"/>
      <c r="BR967" s="20">
        <f t="shared" si="27"/>
        <v>0.00002649099434</v>
      </c>
      <c r="BS967" s="20"/>
      <c r="BT967" s="20"/>
      <c r="BU967" s="20"/>
      <c r="BV967" s="20"/>
      <c r="BW967" s="20"/>
      <c r="BX967" s="20"/>
      <c r="BY967" s="20"/>
      <c r="BZ967" s="20"/>
      <c r="CA967" s="20"/>
      <c r="CB967" s="20"/>
      <c r="CC967" s="20"/>
      <c r="CD967" s="20"/>
      <c r="CE967" s="20"/>
      <c r="CF967" s="20"/>
      <c r="CG967" s="20"/>
      <c r="CH967" s="20"/>
      <c r="CI967" s="20"/>
      <c r="CJ967" s="20"/>
      <c r="CK967" s="20"/>
      <c r="CL967" s="20"/>
      <c r="CM967" s="20"/>
      <c r="CN967" s="20"/>
      <c r="CO967" s="20"/>
      <c r="CP967" s="20"/>
      <c r="CQ967" s="20"/>
      <c r="CR967" s="20"/>
      <c r="CS967" s="20"/>
      <c r="CT967" s="20"/>
      <c r="CU967" s="20"/>
      <c r="CV967" s="20"/>
      <c r="CW967" s="20"/>
      <c r="CX967" s="20"/>
      <c r="CY967" s="20"/>
      <c r="CZ967" s="20"/>
      <c r="DA967" s="20"/>
      <c r="DB967" s="20"/>
      <c r="DC967" s="20"/>
      <c r="DD967" s="20"/>
      <c r="DE967" s="20"/>
    </row>
    <row r="968" ht="15.75" customHeight="1">
      <c r="A968" s="86">
        <v>45546.0</v>
      </c>
      <c r="B968" s="490">
        <v>0.0441</v>
      </c>
      <c r="C968" s="490">
        <v>0.045899999999999996</v>
      </c>
      <c r="D968" s="490">
        <v>0.050300000000000004</v>
      </c>
      <c r="E968" s="20">
        <v>0.03381</v>
      </c>
      <c r="F968" s="20">
        <v>0.03669</v>
      </c>
      <c r="G968" s="20">
        <v>0.011890000000000001</v>
      </c>
      <c r="H968" s="20">
        <v>0.01705</v>
      </c>
      <c r="I968" s="20" t="s">
        <v>185</v>
      </c>
      <c r="J968" s="20"/>
      <c r="K968" s="86">
        <v>45546.0</v>
      </c>
      <c r="L968" s="89">
        <v>0.9082</v>
      </c>
      <c r="M968" s="89">
        <v>142.38</v>
      </c>
      <c r="N968" s="20"/>
      <c r="O968" s="20"/>
      <c r="P968" s="20"/>
      <c r="Q968" s="20"/>
      <c r="R968" s="20"/>
      <c r="S968" s="86">
        <v>45546.0</v>
      </c>
      <c r="T968" s="20">
        <f t="shared" ref="T968:V968" si="9657">(1+B968)*1</f>
        <v>1.0441</v>
      </c>
      <c r="U968" s="20">
        <f t="shared" si="9657"/>
        <v>1.0459</v>
      </c>
      <c r="V968" s="20">
        <f t="shared" si="9657"/>
        <v>1.0503</v>
      </c>
      <c r="W968" s="91">
        <f t="shared" ref="W968:X968" si="9658">(1+E968)*$L968</f>
        <v>0.938906242</v>
      </c>
      <c r="X968" s="91">
        <f t="shared" si="9658"/>
        <v>0.941521858</v>
      </c>
      <c r="Y968" s="91">
        <f t="shared" ref="Y968:Z968" si="9659">(1+G968)*$M968</f>
        <v>144.0728982</v>
      </c>
      <c r="Z968" s="91">
        <f t="shared" si="9659"/>
        <v>144.807579</v>
      </c>
      <c r="AA968" s="20"/>
      <c r="AB968" s="86">
        <v>45546.0</v>
      </c>
      <c r="AC968" s="92">
        <f t="shared" ref="AC968:AI968" si="9660">LN(T968/T967)</f>
        <v>-0.0004787667061</v>
      </c>
      <c r="AD968" s="92">
        <f t="shared" si="9660"/>
        <v>-0.0005735041258</v>
      </c>
      <c r="AE968" s="92">
        <f t="shared" si="9660"/>
        <v>-0.000380771066</v>
      </c>
      <c r="AF968" s="92">
        <f t="shared" si="9660"/>
        <v>0.0005776120894</v>
      </c>
      <c r="AG968" s="92">
        <f t="shared" si="9660"/>
        <v>0.0006360164507</v>
      </c>
      <c r="AH968" s="92">
        <f t="shared" si="9660"/>
        <v>-0.0007307316416</v>
      </c>
      <c r="AI968" s="92">
        <f t="shared" si="9660"/>
        <v>-0.0008285393867</v>
      </c>
      <c r="AJ968" s="20"/>
      <c r="AK968" s="20">
        <f t="shared" ref="AK968:AQ968" si="9661">AC968*AC968</f>
        <v>0.0000002292175589</v>
      </c>
      <c r="AL968" s="20">
        <f t="shared" si="9661"/>
        <v>0.0000003289069823</v>
      </c>
      <c r="AM968" s="20">
        <f t="shared" si="9661"/>
        <v>0.0000001449866047</v>
      </c>
      <c r="AN968" s="20">
        <f t="shared" si="9661"/>
        <v>0.0000003336357258</v>
      </c>
      <c r="AO968" s="20">
        <f t="shared" si="9661"/>
        <v>0.0000004045169256</v>
      </c>
      <c r="AP968" s="20">
        <f t="shared" si="9661"/>
        <v>0.0000005339687321</v>
      </c>
      <c r="AQ968" s="20">
        <f t="shared" si="9661"/>
        <v>0.0000006864775153</v>
      </c>
      <c r="AR968" s="20"/>
      <c r="AS968" s="20">
        <f t="shared" ref="AS968:AX968" si="9662">$AC968*AD968</f>
        <v>0.0000002745746813</v>
      </c>
      <c r="AT968" s="20">
        <f t="shared" si="9662"/>
        <v>0.0000001823005091</v>
      </c>
      <c r="AU968" s="20">
        <f t="shared" si="9662"/>
        <v>-0.0000002765414375</v>
      </c>
      <c r="AV968" s="20">
        <f t="shared" si="9662"/>
        <v>-0.0000003045035012</v>
      </c>
      <c r="AW968" s="20">
        <f t="shared" si="9662"/>
        <v>0.0000003498499811</v>
      </c>
      <c r="AX968" s="20">
        <f t="shared" si="9662"/>
        <v>0.0000003966770731</v>
      </c>
      <c r="AY968" s="20"/>
      <c r="AZ968" s="20">
        <f t="shared" ref="AZ968:BD968" si="9663">$AD968*AE968</f>
        <v>0.0000002183737773</v>
      </c>
      <c r="BA968" s="20">
        <f t="shared" si="9663"/>
        <v>-0.0000003312629164</v>
      </c>
      <c r="BB968" s="20">
        <f t="shared" si="9663"/>
        <v>-0.0000003647580586</v>
      </c>
      <c r="BC968" s="20">
        <f t="shared" si="9663"/>
        <v>0.0000004190776114</v>
      </c>
      <c r="BD968" s="20">
        <f t="shared" si="9663"/>
        <v>0.0000004751707567</v>
      </c>
      <c r="BE968" s="20"/>
      <c r="BF968" s="20">
        <f t="shared" ref="BF968:BI968" si="9664">$AE968*AF968</f>
        <v>-0.000000219937971</v>
      </c>
      <c r="BG968" s="20">
        <f t="shared" si="9664"/>
        <v>-0.0000002421766619</v>
      </c>
      <c r="BH968" s="20">
        <f t="shared" si="9664"/>
        <v>0.0000002782414661</v>
      </c>
      <c r="BI968" s="20">
        <f t="shared" si="9664"/>
        <v>0.0000003154838255</v>
      </c>
      <c r="BJ968" s="20"/>
      <c r="BK968" s="20">
        <f t="shared" ref="BK968:BM968" si="9665">$AF968*AG968</f>
        <v>0.000000367370791</v>
      </c>
      <c r="BL968" s="20">
        <f t="shared" si="9665"/>
        <v>-0.0000004220794303</v>
      </c>
      <c r="BM968" s="20">
        <f t="shared" si="9665"/>
        <v>-0.0000004785743663</v>
      </c>
      <c r="BN968" s="20"/>
      <c r="BO968" s="20">
        <f t="shared" ref="BO968:BP968" si="9666">$AG968*AH968</f>
        <v>-0.0000004647573451</v>
      </c>
      <c r="BP968" s="20">
        <f t="shared" si="9666"/>
        <v>-0.00000052696468</v>
      </c>
      <c r="BQ968" s="20"/>
      <c r="BR968" s="20">
        <f t="shared" si="27"/>
        <v>0.0000006054399462</v>
      </c>
      <c r="BS968" s="20"/>
      <c r="BT968" s="20"/>
      <c r="BU968" s="20"/>
      <c r="BV968" s="20"/>
      <c r="BW968" s="20"/>
      <c r="BX968" s="20"/>
      <c r="BY968" s="20"/>
      <c r="BZ968" s="20"/>
      <c r="CA968" s="20"/>
      <c r="CB968" s="20"/>
      <c r="CC968" s="20"/>
      <c r="CD968" s="20"/>
      <c r="CE968" s="20"/>
      <c r="CF968" s="20"/>
      <c r="CG968" s="20"/>
      <c r="CH968" s="20"/>
      <c r="CI968" s="20"/>
      <c r="CJ968" s="20"/>
      <c r="CK968" s="20"/>
      <c r="CL968" s="20"/>
      <c r="CM968" s="20"/>
      <c r="CN968" s="20"/>
      <c r="CO968" s="20"/>
      <c r="CP968" s="20"/>
      <c r="CQ968" s="20"/>
      <c r="CR968" s="20"/>
      <c r="CS968" s="20"/>
      <c r="CT968" s="20"/>
      <c r="CU968" s="20"/>
      <c r="CV968" s="20"/>
      <c r="CW968" s="20"/>
      <c r="CX968" s="20"/>
      <c r="CY968" s="20"/>
      <c r="CZ968" s="20"/>
      <c r="DA968" s="20"/>
      <c r="DB968" s="20"/>
      <c r="DC968" s="20"/>
      <c r="DD968" s="20"/>
      <c r="DE968" s="20"/>
    </row>
    <row r="969" ht="15.75" customHeight="1">
      <c r="A969" s="86">
        <v>45547.0</v>
      </c>
      <c r="B969" s="490">
        <v>0.0441</v>
      </c>
      <c r="C969" s="490">
        <v>0.046</v>
      </c>
      <c r="D969" s="490">
        <v>0.0504</v>
      </c>
      <c r="E969" s="20">
        <v>0.0339</v>
      </c>
      <c r="F969" s="20">
        <v>0.036680000000000004</v>
      </c>
      <c r="G969" s="20">
        <v>0.01191</v>
      </c>
      <c r="H969" s="20">
        <v>0.01712</v>
      </c>
      <c r="I969" s="20" t="s">
        <v>185</v>
      </c>
      <c r="J969" s="20"/>
      <c r="K969" s="86">
        <v>45547.0</v>
      </c>
      <c r="L969" s="89">
        <v>0.9031</v>
      </c>
      <c r="M969" s="89">
        <v>141.85</v>
      </c>
      <c r="N969" s="20"/>
      <c r="O969" s="20"/>
      <c r="P969" s="20"/>
      <c r="Q969" s="20"/>
      <c r="R969" s="20"/>
      <c r="S969" s="86">
        <v>45547.0</v>
      </c>
      <c r="T969" s="20">
        <f t="shared" ref="T969:V969" si="9667">(1+B969)*1</f>
        <v>1.0441</v>
      </c>
      <c r="U969" s="20">
        <f t="shared" si="9667"/>
        <v>1.046</v>
      </c>
      <c r="V969" s="20">
        <f t="shared" si="9667"/>
        <v>1.0504</v>
      </c>
      <c r="W969" s="91">
        <f t="shared" ref="W969:X969" si="9668">(1+E969)*$L969</f>
        <v>0.93371509</v>
      </c>
      <c r="X969" s="91">
        <f t="shared" si="9668"/>
        <v>0.936225708</v>
      </c>
      <c r="Y969" s="91">
        <f t="shared" ref="Y969:Z969" si="9669">(1+G969)*$M969</f>
        <v>143.5394335</v>
      </c>
      <c r="Z969" s="91">
        <f t="shared" si="9669"/>
        <v>144.278472</v>
      </c>
      <c r="AA969" s="20"/>
      <c r="AB969" s="86">
        <v>45547.0</v>
      </c>
      <c r="AC969" s="92">
        <f t="shared" ref="AC969:AI969" si="9670">LN(T969/T968)</f>
        <v>0</v>
      </c>
      <c r="AD969" s="92">
        <f t="shared" si="9670"/>
        <v>0.00009560686465</v>
      </c>
      <c r="AE969" s="92">
        <f t="shared" si="9670"/>
        <v>0.00009520635986</v>
      </c>
      <c r="AF969" s="92">
        <f t="shared" si="9670"/>
        <v>-0.00554427658</v>
      </c>
      <c r="AG969" s="92">
        <f t="shared" si="9670"/>
        <v>-0.005640975539</v>
      </c>
      <c r="AH969" s="92">
        <f t="shared" si="9670"/>
        <v>-0.003709613622</v>
      </c>
      <c r="AI969" s="92">
        <f t="shared" si="9670"/>
        <v>-0.003660554281</v>
      </c>
      <c r="AJ969" s="20"/>
      <c r="AK969" s="20">
        <f t="shared" ref="AK969:AQ969" si="9671">AC969*AC969</f>
        <v>0</v>
      </c>
      <c r="AL969" s="20">
        <f t="shared" si="9671"/>
        <v>0.000000009140672567</v>
      </c>
      <c r="AM969" s="20">
        <f t="shared" si="9671"/>
        <v>0.000000009064250957</v>
      </c>
      <c r="AN969" s="20">
        <f t="shared" si="9671"/>
        <v>0.0000307390028</v>
      </c>
      <c r="AO969" s="20">
        <f t="shared" si="9671"/>
        <v>0.00003182060503</v>
      </c>
      <c r="AP969" s="20">
        <f t="shared" si="9671"/>
        <v>0.00001376123322</v>
      </c>
      <c r="AQ969" s="20">
        <f t="shared" si="9671"/>
        <v>0.00001339965765</v>
      </c>
      <c r="AR969" s="20"/>
      <c r="AS969" s="20">
        <f t="shared" ref="AS969:AX969" si="9672">$AC969*AD969</f>
        <v>0</v>
      </c>
      <c r="AT969" s="20">
        <f t="shared" si="9672"/>
        <v>0</v>
      </c>
      <c r="AU969" s="20">
        <f t="shared" si="9672"/>
        <v>0</v>
      </c>
      <c r="AV969" s="20">
        <f t="shared" si="9672"/>
        <v>0</v>
      </c>
      <c r="AW969" s="20">
        <f t="shared" si="9672"/>
        <v>0</v>
      </c>
      <c r="AX969" s="20">
        <f t="shared" si="9672"/>
        <v>0</v>
      </c>
      <c r="AY969" s="20"/>
      <c r="AZ969" s="20">
        <f t="shared" ref="AZ969:BD969" si="9673">$AD969*AE969</f>
        <v>0.00000000910238156</v>
      </c>
      <c r="BA969" s="20">
        <f t="shared" si="9673"/>
        <v>-0.0000005300709006</v>
      </c>
      <c r="BB969" s="20">
        <f t="shared" si="9673"/>
        <v>-0.0000005393159848</v>
      </c>
      <c r="BC969" s="20">
        <f t="shared" si="9673"/>
        <v>-0.0000003546645274</v>
      </c>
      <c r="BD969" s="20">
        <f t="shared" si="9673"/>
        <v>-0.0000003499741177</v>
      </c>
      <c r="BE969" s="20"/>
      <c r="BF969" s="20">
        <f t="shared" ref="BF969:BI969" si="9674">$AE969*AF969</f>
        <v>-0.0000005278503913</v>
      </c>
      <c r="BG969" s="20">
        <f t="shared" si="9674"/>
        <v>-0.0000005370567471</v>
      </c>
      <c r="BH969" s="20">
        <f t="shared" si="9674"/>
        <v>-0.0000003531788094</v>
      </c>
      <c r="BI969" s="20">
        <f t="shared" si="9674"/>
        <v>-0.0000003485080482</v>
      </c>
      <c r="BJ969" s="20"/>
      <c r="BK969" s="20">
        <f t="shared" ref="BK969:BM969" si="9675">$AF969*AG969</f>
        <v>0.00003127512857</v>
      </c>
      <c r="BL969" s="20">
        <f t="shared" si="9675"/>
        <v>0.00002056712393</v>
      </c>
      <c r="BM969" s="20">
        <f t="shared" si="9675"/>
        <v>0.00002029512537</v>
      </c>
      <c r="BN969" s="20"/>
      <c r="BO969" s="20">
        <f t="shared" ref="BO969:BP969" si="9676">$AG969*AH969</f>
        <v>0.0000209258397</v>
      </c>
      <c r="BP969" s="20">
        <f t="shared" si="9676"/>
        <v>0.00002064909716</v>
      </c>
      <c r="BQ969" s="20"/>
      <c r="BR969" s="20">
        <f t="shared" si="27"/>
        <v>0.00001357924203</v>
      </c>
      <c r="BS969" s="20"/>
      <c r="BT969" s="20"/>
      <c r="BU969" s="20"/>
      <c r="BV969" s="20"/>
      <c r="BW969" s="20"/>
      <c r="BX969" s="20"/>
      <c r="BY969" s="20"/>
      <c r="BZ969" s="20"/>
      <c r="CA969" s="20"/>
      <c r="CB969" s="20"/>
      <c r="CC969" s="20"/>
      <c r="CD969" s="20"/>
      <c r="CE969" s="20"/>
      <c r="CF969" s="20"/>
      <c r="CG969" s="20"/>
      <c r="CH969" s="20"/>
      <c r="CI969" s="20"/>
      <c r="CJ969" s="20"/>
      <c r="CK969" s="20"/>
      <c r="CL969" s="20"/>
      <c r="CM969" s="20"/>
      <c r="CN969" s="20"/>
      <c r="CO969" s="20"/>
      <c r="CP969" s="20"/>
      <c r="CQ969" s="20"/>
      <c r="CR969" s="20"/>
      <c r="CS969" s="20"/>
      <c r="CT969" s="20"/>
      <c r="CU969" s="20"/>
      <c r="CV969" s="20"/>
      <c r="CW969" s="20"/>
      <c r="CX969" s="20"/>
      <c r="CY969" s="20"/>
      <c r="CZ969" s="20"/>
      <c r="DA969" s="20"/>
      <c r="DB969" s="20"/>
      <c r="DC969" s="20"/>
      <c r="DD969" s="20"/>
      <c r="DE969" s="20"/>
    </row>
    <row r="970" ht="15.75" customHeight="1">
      <c r="A970" s="86">
        <v>45548.0</v>
      </c>
      <c r="B970" s="490">
        <v>0.0438</v>
      </c>
      <c r="C970" s="490">
        <v>0.045599999999999995</v>
      </c>
      <c r="D970" s="490">
        <v>0.05</v>
      </c>
      <c r="E970" s="20">
        <v>0.033889999999999997</v>
      </c>
      <c r="F970" s="20">
        <v>0.03662</v>
      </c>
      <c r="G970" s="20">
        <v>0.01188</v>
      </c>
      <c r="H970" s="20">
        <v>0.01706</v>
      </c>
      <c r="I970" s="20" t="s">
        <v>185</v>
      </c>
      <c r="J970" s="20"/>
      <c r="K970" s="86">
        <v>45548.0</v>
      </c>
      <c r="L970" s="89">
        <v>0.9033</v>
      </c>
      <c r="M970" s="89">
        <v>140.92</v>
      </c>
      <c r="N970" s="20"/>
      <c r="O970" s="20"/>
      <c r="P970" s="20"/>
      <c r="Q970" s="20"/>
      <c r="R970" s="20"/>
      <c r="S970" s="86">
        <v>45548.0</v>
      </c>
      <c r="T970" s="20">
        <f t="shared" ref="T970:V970" si="9677">(1+B970)*1</f>
        <v>1.0438</v>
      </c>
      <c r="U970" s="20">
        <f t="shared" si="9677"/>
        <v>1.0456</v>
      </c>
      <c r="V970" s="20">
        <f t="shared" si="9677"/>
        <v>1.05</v>
      </c>
      <c r="W970" s="91">
        <f t="shared" ref="W970:X970" si="9678">(1+E970)*$L970</f>
        <v>0.933912837</v>
      </c>
      <c r="X970" s="91">
        <f t="shared" si="9678"/>
        <v>0.936378846</v>
      </c>
      <c r="Y970" s="91">
        <f t="shared" ref="Y970:Z970" si="9679">(1+G970)*$M970</f>
        <v>142.5941296</v>
      </c>
      <c r="Z970" s="91">
        <f t="shared" si="9679"/>
        <v>143.3240952</v>
      </c>
      <c r="AA970" s="20"/>
      <c r="AB970" s="86">
        <v>45548.0</v>
      </c>
      <c r="AC970" s="92">
        <f t="shared" ref="AC970:AI970" si="9680">LN(T970/T969)</f>
        <v>-0.0002873700868</v>
      </c>
      <c r="AD970" s="92">
        <f t="shared" si="9680"/>
        <v>-0.0003824823149</v>
      </c>
      <c r="AE970" s="92">
        <f t="shared" si="9680"/>
        <v>-0.000380879837</v>
      </c>
      <c r="AF970" s="92">
        <f t="shared" si="9680"/>
        <v>0.000211762737</v>
      </c>
      <c r="AG970" s="92">
        <f t="shared" si="9680"/>
        <v>0.000163556155</v>
      </c>
      <c r="AH970" s="92">
        <f t="shared" si="9680"/>
        <v>-0.006607455127</v>
      </c>
      <c r="AI970" s="92">
        <f t="shared" si="9680"/>
        <v>-0.006636799611</v>
      </c>
      <c r="AJ970" s="20"/>
      <c r="AK970" s="20">
        <f t="shared" ref="AK970:AQ970" si="9681">AC970*AC970</f>
        <v>0.00000008258156676</v>
      </c>
      <c r="AL970" s="20">
        <f t="shared" si="9681"/>
        <v>0.0000001462927212</v>
      </c>
      <c r="AM970" s="20">
        <f t="shared" si="9681"/>
        <v>0.0000001450694502</v>
      </c>
      <c r="AN970" s="20">
        <f t="shared" si="9681"/>
        <v>0.00000004484345677</v>
      </c>
      <c r="AO970" s="20">
        <f t="shared" si="9681"/>
        <v>0.00000002675061584</v>
      </c>
      <c r="AP970" s="20">
        <f t="shared" si="9681"/>
        <v>0.00004365846325</v>
      </c>
      <c r="AQ970" s="20">
        <f t="shared" si="9681"/>
        <v>0.00004404710908</v>
      </c>
      <c r="AR970" s="20"/>
      <c r="AS970" s="20">
        <f t="shared" ref="AS970:AX970" si="9682">$AC970*AD970</f>
        <v>0.000000109913976</v>
      </c>
      <c r="AT970" s="20">
        <f t="shared" si="9682"/>
        <v>0.0000001094534718</v>
      </c>
      <c r="AU970" s="20">
        <f t="shared" si="9682"/>
        <v>-0.0000000608542761</v>
      </c>
      <c r="AV970" s="20">
        <f t="shared" si="9682"/>
        <v>-0.00000004700114645</v>
      </c>
      <c r="AW970" s="20">
        <f t="shared" si="9682"/>
        <v>0.000001898784953</v>
      </c>
      <c r="AX970" s="20">
        <f t="shared" si="9682"/>
        <v>0.00000190721768</v>
      </c>
      <c r="AY970" s="20"/>
      <c r="AZ970" s="20">
        <f t="shared" ref="AZ970:BD970" si="9683">$AD970*AE970</f>
        <v>0.0000001456798017</v>
      </c>
      <c r="BA970" s="20">
        <f t="shared" si="9683"/>
        <v>-0.00000008099550184</v>
      </c>
      <c r="BB970" s="20">
        <f t="shared" si="9683"/>
        <v>-0.00000006255733677</v>
      </c>
      <c r="BC970" s="20">
        <f t="shared" si="9683"/>
        <v>0.000002527234732</v>
      </c>
      <c r="BD970" s="20">
        <f t="shared" si="9683"/>
        <v>0.000002538458479</v>
      </c>
      <c r="BE970" s="20"/>
      <c r="BF970" s="20">
        <f t="shared" ref="BF970:BI970" si="9684">$AE970*AF970</f>
        <v>-0.00000008065615675</v>
      </c>
      <c r="BG970" s="20">
        <f t="shared" si="9684"/>
        <v>-0.00000006229524166</v>
      </c>
      <c r="BH970" s="20">
        <f t="shared" si="9684"/>
        <v>0.000002516646432</v>
      </c>
      <c r="BI970" s="20">
        <f t="shared" si="9684"/>
        <v>0.000002527823154</v>
      </c>
      <c r="BJ970" s="20"/>
      <c r="BK970" s="20">
        <f t="shared" ref="BK970:BM970" si="9685">$AF970*AG970</f>
        <v>0.00000003463509903</v>
      </c>
      <c r="BL970" s="20">
        <f t="shared" si="9685"/>
        <v>-0.000001399212782</v>
      </c>
      <c r="BM970" s="20">
        <f t="shared" si="9685"/>
        <v>-0.00000140542685</v>
      </c>
      <c r="BN970" s="20"/>
      <c r="BO970" s="20">
        <f t="shared" ref="BO970:BP970" si="9686">$AG970*AH970</f>
        <v>-0.000001080689955</v>
      </c>
      <c r="BP970" s="20">
        <f t="shared" si="9686"/>
        <v>-0.000001085489426</v>
      </c>
      <c r="BQ970" s="20"/>
      <c r="BR970" s="20">
        <f t="shared" si="27"/>
        <v>0.00004385235562</v>
      </c>
      <c r="BS970" s="20"/>
      <c r="BT970" s="20"/>
      <c r="BU970" s="20"/>
      <c r="BV970" s="20"/>
      <c r="BW970" s="20"/>
      <c r="BX970" s="20"/>
      <c r="BY970" s="20"/>
      <c r="BZ970" s="20"/>
      <c r="CA970" s="20"/>
      <c r="CB970" s="20"/>
      <c r="CC970" s="20"/>
      <c r="CD970" s="20"/>
      <c r="CE970" s="20"/>
      <c r="CF970" s="20"/>
      <c r="CG970" s="20"/>
      <c r="CH970" s="20"/>
      <c r="CI970" s="20"/>
      <c r="CJ970" s="20"/>
      <c r="CK970" s="20"/>
      <c r="CL970" s="20"/>
      <c r="CM970" s="20"/>
      <c r="CN970" s="20"/>
      <c r="CO970" s="20"/>
      <c r="CP970" s="20"/>
      <c r="CQ970" s="20"/>
      <c r="CR970" s="20"/>
      <c r="CS970" s="20"/>
      <c r="CT970" s="20"/>
      <c r="CU970" s="20"/>
      <c r="CV970" s="20"/>
      <c r="CW970" s="20"/>
      <c r="CX970" s="20"/>
      <c r="CY970" s="20"/>
      <c r="CZ970" s="20"/>
      <c r="DA970" s="20"/>
      <c r="DB970" s="20"/>
      <c r="DC970" s="20"/>
      <c r="DD970" s="20"/>
      <c r="DE970" s="20"/>
    </row>
    <row r="971" ht="15.75" customHeight="1">
      <c r="A971" s="86">
        <v>45551.0</v>
      </c>
      <c r="B971" s="490">
        <v>0.0432</v>
      </c>
      <c r="C971" s="490">
        <v>0.0453</v>
      </c>
      <c r="D971" s="490">
        <v>0.049699999999999994</v>
      </c>
      <c r="E971" s="20">
        <v>0.0338</v>
      </c>
      <c r="F971" s="20">
        <v>0.036469999999999995</v>
      </c>
      <c r="G971" s="20">
        <v>0.01188</v>
      </c>
      <c r="H971" s="20">
        <v>0.01706</v>
      </c>
      <c r="I971" s="20" t="s">
        <v>185</v>
      </c>
      <c r="J971" s="20"/>
      <c r="K971" s="86">
        <v>45551.0</v>
      </c>
      <c r="L971" s="89">
        <v>0.8983</v>
      </c>
      <c r="M971" s="89">
        <v>140.63</v>
      </c>
      <c r="N971" s="20"/>
      <c r="O971" s="20"/>
      <c r="P971" s="20"/>
      <c r="Q971" s="20"/>
      <c r="R971" s="20"/>
      <c r="S971" s="86">
        <v>45551.0</v>
      </c>
      <c r="T971" s="20">
        <f t="shared" ref="T971:V971" si="9687">(1+B971)*1</f>
        <v>1.0432</v>
      </c>
      <c r="U971" s="20">
        <f t="shared" si="9687"/>
        <v>1.0453</v>
      </c>
      <c r="V971" s="20">
        <f t="shared" si="9687"/>
        <v>1.0497</v>
      </c>
      <c r="W971" s="91">
        <f t="shared" ref="W971:X971" si="9688">(1+E971)*$L971</f>
        <v>0.92866254</v>
      </c>
      <c r="X971" s="91">
        <f t="shared" si="9688"/>
        <v>0.931061001</v>
      </c>
      <c r="Y971" s="91">
        <f t="shared" ref="Y971:Z971" si="9689">(1+G971)*$M971</f>
        <v>142.3006844</v>
      </c>
      <c r="Z971" s="91">
        <f t="shared" si="9689"/>
        <v>143.0291478</v>
      </c>
      <c r="AA971" s="20"/>
      <c r="AB971" s="86">
        <v>45551.0</v>
      </c>
      <c r="AC971" s="92">
        <f t="shared" ref="AC971:AI971" si="9690">LN(T971/T970)</f>
        <v>-0.0005749880369</v>
      </c>
      <c r="AD971" s="92">
        <f t="shared" si="9690"/>
        <v>-0.0002869577714</v>
      </c>
      <c r="AE971" s="92">
        <f t="shared" si="9690"/>
        <v>-0.0002857551098</v>
      </c>
      <c r="AF971" s="92">
        <f t="shared" si="9690"/>
        <v>-0.005637689589</v>
      </c>
      <c r="AG971" s="92">
        <f t="shared" si="9690"/>
        <v>-0.005695347438</v>
      </c>
      <c r="AH971" s="92">
        <f t="shared" si="9690"/>
        <v>-0.002060025591</v>
      </c>
      <c r="AI971" s="92">
        <f t="shared" si="9690"/>
        <v>-0.002060025591</v>
      </c>
      <c r="AJ971" s="20"/>
      <c r="AK971" s="20">
        <f t="shared" ref="AK971:AQ971" si="9691">AC971*AC971</f>
        <v>0.0000003306112426</v>
      </c>
      <c r="AL971" s="20">
        <f t="shared" si="9691"/>
        <v>0.00000008234476254</v>
      </c>
      <c r="AM971" s="20">
        <f t="shared" si="9691"/>
        <v>0.00000008165598279</v>
      </c>
      <c r="AN971" s="20">
        <f t="shared" si="9691"/>
        <v>0.00003178354391</v>
      </c>
      <c r="AO971" s="20">
        <f t="shared" si="9691"/>
        <v>0.00003243698244</v>
      </c>
      <c r="AP971" s="20">
        <f t="shared" si="9691"/>
        <v>0.000004243705435</v>
      </c>
      <c r="AQ971" s="20">
        <f t="shared" si="9691"/>
        <v>0.000004243705435</v>
      </c>
      <c r="AR971" s="20"/>
      <c r="AS971" s="20">
        <f t="shared" ref="AS971:AX971" si="9692">$AC971*AD971</f>
        <v>0.0000001649972856</v>
      </c>
      <c r="AT971" s="20">
        <f t="shared" si="9692"/>
        <v>0.0000001643057696</v>
      </c>
      <c r="AU971" s="20">
        <f t="shared" si="9692"/>
        <v>0.00000324160407</v>
      </c>
      <c r="AV971" s="20">
        <f t="shared" si="9692"/>
        <v>0.000003274756643</v>
      </c>
      <c r="AW971" s="20">
        <f t="shared" si="9692"/>
        <v>0.000001184490071</v>
      </c>
      <c r="AX971" s="20">
        <f t="shared" si="9692"/>
        <v>0.000001184490071</v>
      </c>
      <c r="AY971" s="20"/>
      <c r="AZ971" s="20">
        <f t="shared" ref="AZ971:BD971" si="9693">$AD971*AE971</f>
        <v>0.00000008199964947</v>
      </c>
      <c r="BA971" s="20">
        <f t="shared" si="9693"/>
        <v>0.00000161777884</v>
      </c>
      <c r="BB971" s="20">
        <f t="shared" si="9693"/>
        <v>0.000001634324208</v>
      </c>
      <c r="BC971" s="20">
        <f t="shared" si="9693"/>
        <v>0.0000005911403525</v>
      </c>
      <c r="BD971" s="20">
        <f t="shared" si="9693"/>
        <v>0.0000005911403525</v>
      </c>
      <c r="BE971" s="20"/>
      <c r="BF971" s="20">
        <f t="shared" ref="BF971:BI971" si="9694">$AE971*AF971</f>
        <v>0.000001610998608</v>
      </c>
      <c r="BG971" s="20">
        <f t="shared" si="9694"/>
        <v>0.000001627474633</v>
      </c>
      <c r="BH971" s="20">
        <f t="shared" si="9694"/>
        <v>0.0000005886628389</v>
      </c>
      <c r="BI971" s="20">
        <f t="shared" si="9694"/>
        <v>0.0000005886628389</v>
      </c>
      <c r="BJ971" s="20"/>
      <c r="BK971" s="20">
        <f t="shared" ref="BK971:BM971" si="9695">$AF971*AG971</f>
        <v>0.00003210860096</v>
      </c>
      <c r="BL971" s="20">
        <f t="shared" si="9695"/>
        <v>0.00001161378483</v>
      </c>
      <c r="BM971" s="20">
        <f t="shared" si="9695"/>
        <v>0.00001161378483</v>
      </c>
      <c r="BN971" s="20"/>
      <c r="BO971" s="20">
        <f t="shared" ref="BO971:BP971" si="9696">$AG971*AH971</f>
        <v>0.00001173256147</v>
      </c>
      <c r="BP971" s="20">
        <f t="shared" si="9696"/>
        <v>0.00001173256147</v>
      </c>
      <c r="BQ971" s="20"/>
      <c r="BR971" s="20">
        <f t="shared" si="27"/>
        <v>0.000004243705435</v>
      </c>
      <c r="BS971" s="20"/>
      <c r="BT971" s="20"/>
      <c r="BU971" s="20"/>
      <c r="BV971" s="20"/>
      <c r="BW971" s="20"/>
      <c r="BX971" s="20"/>
      <c r="BY971" s="20"/>
      <c r="BZ971" s="20"/>
      <c r="CA971" s="20"/>
      <c r="CB971" s="20"/>
      <c r="CC971" s="20"/>
      <c r="CD971" s="20"/>
      <c r="CE971" s="20"/>
      <c r="CF971" s="20"/>
      <c r="CG971" s="20"/>
      <c r="CH971" s="20"/>
      <c r="CI971" s="20"/>
      <c r="CJ971" s="20"/>
      <c r="CK971" s="20"/>
      <c r="CL971" s="20"/>
      <c r="CM971" s="20"/>
      <c r="CN971" s="20"/>
      <c r="CO971" s="20"/>
      <c r="CP971" s="20"/>
      <c r="CQ971" s="20"/>
      <c r="CR971" s="20"/>
      <c r="CS971" s="20"/>
      <c r="CT971" s="20"/>
      <c r="CU971" s="20"/>
      <c r="CV971" s="20"/>
      <c r="CW971" s="20"/>
      <c r="CX971" s="20"/>
      <c r="CY971" s="20"/>
      <c r="CZ971" s="20"/>
      <c r="DA971" s="20"/>
      <c r="DB971" s="20"/>
      <c r="DC971" s="20"/>
      <c r="DD971" s="20"/>
      <c r="DE971" s="20"/>
    </row>
    <row r="972" ht="15.75" customHeight="1">
      <c r="A972" s="86">
        <v>45552.0</v>
      </c>
      <c r="B972" s="490">
        <v>0.0431</v>
      </c>
      <c r="C972" s="490">
        <v>0.0449</v>
      </c>
      <c r="D972" s="490">
        <v>0.0493</v>
      </c>
      <c r="E972" s="20">
        <v>0.03371</v>
      </c>
      <c r="F972" s="20">
        <v>0.03636</v>
      </c>
      <c r="G972" s="20">
        <v>0.011819999999999999</v>
      </c>
      <c r="H972" s="20">
        <v>0.01691</v>
      </c>
      <c r="I972" s="20" t="s">
        <v>185</v>
      </c>
      <c r="J972" s="20"/>
      <c r="K972" s="86">
        <v>45552.0</v>
      </c>
      <c r="L972" s="89">
        <v>0.8999</v>
      </c>
      <c r="M972" s="89">
        <v>142.43</v>
      </c>
      <c r="N972" s="20"/>
      <c r="O972" s="20"/>
      <c r="P972" s="20"/>
      <c r="Q972" s="20"/>
      <c r="R972" s="20"/>
      <c r="S972" s="86">
        <v>45552.0</v>
      </c>
      <c r="T972" s="20">
        <f t="shared" ref="T972:V972" si="9697">(1+B972)*1</f>
        <v>1.0431</v>
      </c>
      <c r="U972" s="20">
        <f t="shared" si="9697"/>
        <v>1.0449</v>
      </c>
      <c r="V972" s="20">
        <f t="shared" si="9697"/>
        <v>1.0493</v>
      </c>
      <c r="W972" s="91">
        <f t="shared" ref="W972:X972" si="9698">(1+E972)*$L972</f>
        <v>0.930235629</v>
      </c>
      <c r="X972" s="91">
        <f t="shared" si="9698"/>
        <v>0.932620364</v>
      </c>
      <c r="Y972" s="91">
        <f t="shared" ref="Y972:Z972" si="9699">(1+G972)*$M972</f>
        <v>144.1135226</v>
      </c>
      <c r="Z972" s="91">
        <f t="shared" si="9699"/>
        <v>144.8384913</v>
      </c>
      <c r="AA972" s="20"/>
      <c r="AB972" s="86">
        <v>45552.0</v>
      </c>
      <c r="AC972" s="92">
        <f t="shared" ref="AC972:AI972" si="9700">LN(T972/T971)</f>
        <v>-0.00009586349046</v>
      </c>
      <c r="AD972" s="92">
        <f t="shared" si="9700"/>
        <v>-0.0003827384986</v>
      </c>
      <c r="AE972" s="92">
        <f t="shared" si="9700"/>
        <v>-0.0003811338779</v>
      </c>
      <c r="AF972" s="92">
        <f t="shared" si="9700"/>
        <v>0.001692496557</v>
      </c>
      <c r="AG972" s="92">
        <f t="shared" si="9700"/>
        <v>0.001673422714</v>
      </c>
      <c r="AH972" s="92">
        <f t="shared" si="9700"/>
        <v>0.01265902574</v>
      </c>
      <c r="AI972" s="92">
        <f t="shared" si="9700"/>
        <v>0.01257082826</v>
      </c>
      <c r="AJ972" s="20"/>
      <c r="AK972" s="20">
        <f t="shared" ref="AK972:AQ972" si="9701">AC972*AC972</f>
        <v>0.000000009189808804</v>
      </c>
      <c r="AL972" s="20">
        <f t="shared" si="9701"/>
        <v>0.0000001464887583</v>
      </c>
      <c r="AM972" s="20">
        <f t="shared" si="9701"/>
        <v>0.0000001452630329</v>
      </c>
      <c r="AN972" s="20">
        <f t="shared" si="9701"/>
        <v>0.000002864544596</v>
      </c>
      <c r="AO972" s="20">
        <f t="shared" si="9701"/>
        <v>0.00000280034358</v>
      </c>
      <c r="AP972" s="20">
        <f t="shared" si="9701"/>
        <v>0.0001602509326</v>
      </c>
      <c r="AQ972" s="20">
        <f t="shared" si="9701"/>
        <v>0.0001580257232</v>
      </c>
      <c r="AR972" s="20"/>
      <c r="AS972" s="20">
        <f t="shared" ref="AS972:AX972" si="9702">$AC972*AD972</f>
        <v>0.00000003669064841</v>
      </c>
      <c r="AT972" s="20">
        <f t="shared" si="9702"/>
        <v>0.00000003653682387</v>
      </c>
      <c r="AU972" s="20">
        <f t="shared" si="9702"/>
        <v>-0.0000001622486276</v>
      </c>
      <c r="AV972" s="20">
        <f t="shared" si="9702"/>
        <v>-0.0000001604201424</v>
      </c>
      <c r="AW972" s="20">
        <f t="shared" si="9702"/>
        <v>-0.000001213538393</v>
      </c>
      <c r="AX972" s="20">
        <f t="shared" si="9702"/>
        <v>-0.000001205083475</v>
      </c>
      <c r="AY972" s="20"/>
      <c r="AZ972" s="20">
        <f t="shared" ref="AZ972:BD972" si="9703">$AD972*AE972</f>
        <v>0.0000001458746082</v>
      </c>
      <c r="BA972" s="20">
        <f t="shared" si="9703"/>
        <v>-0.0000006477835911</v>
      </c>
      <c r="BB972" s="20">
        <f t="shared" si="9703"/>
        <v>-0.0000006404832971</v>
      </c>
      <c r="BC972" s="20">
        <f t="shared" si="9703"/>
        <v>-0.000004845096505</v>
      </c>
      <c r="BD972" s="20">
        <f t="shared" si="9703"/>
        <v>-0.000004811339936</v>
      </c>
      <c r="BE972" s="20"/>
      <c r="BF972" s="20">
        <f t="shared" ref="BF972:BI972" si="9704">$AE972*AF972</f>
        <v>-0.0000006450677761</v>
      </c>
      <c r="BG972" s="20">
        <f t="shared" si="9704"/>
        <v>-0.0000006377980883</v>
      </c>
      <c r="BH972" s="20">
        <f t="shared" si="9704"/>
        <v>-0.00000482478357</v>
      </c>
      <c r="BI972" s="20">
        <f t="shared" si="9704"/>
        <v>-0.000004791168524</v>
      </c>
      <c r="BJ972" s="20"/>
      <c r="BK972" s="20">
        <f t="shared" ref="BK972:BM972" si="9705">$AF972*AG972</f>
        <v>0.000002832262182</v>
      </c>
      <c r="BL972" s="20">
        <f t="shared" si="9705"/>
        <v>0.00002142535748</v>
      </c>
      <c r="BM972" s="20">
        <f t="shared" si="9705"/>
        <v>0.00002127608356</v>
      </c>
      <c r="BN972" s="20"/>
      <c r="BO972" s="20">
        <f t="shared" ref="BO972:BP972" si="9706">$AG972*AH972</f>
        <v>0.00002118390121</v>
      </c>
      <c r="BP972" s="20">
        <f t="shared" si="9706"/>
        <v>0.00002103630955</v>
      </c>
      <c r="BQ972" s="20"/>
      <c r="BR972" s="20">
        <f t="shared" si="27"/>
        <v>0.0001591344385</v>
      </c>
      <c r="BS972" s="20"/>
      <c r="BT972" s="20"/>
      <c r="BU972" s="20"/>
      <c r="BV972" s="20"/>
      <c r="BW972" s="20"/>
      <c r="BX972" s="20"/>
      <c r="BY972" s="20"/>
      <c r="BZ972" s="20"/>
      <c r="CA972" s="20"/>
      <c r="CB972" s="20"/>
      <c r="CC972" s="20"/>
      <c r="CD972" s="20"/>
      <c r="CE972" s="20"/>
      <c r="CF972" s="20"/>
      <c r="CG972" s="20"/>
      <c r="CH972" s="20"/>
      <c r="CI972" s="20"/>
      <c r="CJ972" s="20"/>
      <c r="CK972" s="20"/>
      <c r="CL972" s="20"/>
      <c r="CM972" s="20"/>
      <c r="CN972" s="20"/>
      <c r="CO972" s="20"/>
      <c r="CP972" s="20"/>
      <c r="CQ972" s="20"/>
      <c r="CR972" s="20"/>
      <c r="CS972" s="20"/>
      <c r="CT972" s="20"/>
      <c r="CU972" s="20"/>
      <c r="CV972" s="20"/>
      <c r="CW972" s="20"/>
      <c r="CX972" s="20"/>
      <c r="CY972" s="20"/>
      <c r="CZ972" s="20"/>
      <c r="DA972" s="20"/>
      <c r="DB972" s="20"/>
      <c r="DC972" s="20"/>
      <c r="DD972" s="20"/>
      <c r="DE972" s="20"/>
    </row>
    <row r="973" ht="15.75" customHeight="1">
      <c r="A973" s="86">
        <v>45553.0</v>
      </c>
      <c r="B973" s="490">
        <v>0.0432</v>
      </c>
      <c r="C973" s="490">
        <v>0.045</v>
      </c>
      <c r="D973" s="490">
        <v>0.049400000000000006</v>
      </c>
      <c r="E973" s="20">
        <v>0.03375</v>
      </c>
      <c r="F973" s="20">
        <v>0.03643</v>
      </c>
      <c r="G973" s="20">
        <v>0.01175</v>
      </c>
      <c r="H973" s="20">
        <v>0.01685</v>
      </c>
      <c r="I973" s="20" t="s">
        <v>185</v>
      </c>
      <c r="J973" s="20"/>
      <c r="K973" s="86">
        <v>45553.0</v>
      </c>
      <c r="L973" s="89">
        <v>0.8995</v>
      </c>
      <c r="M973" s="89">
        <v>142.31</v>
      </c>
      <c r="N973" s="20"/>
      <c r="O973" s="20"/>
      <c r="P973" s="20"/>
      <c r="Q973" s="20"/>
      <c r="R973" s="20"/>
      <c r="S973" s="86">
        <v>45553.0</v>
      </c>
      <c r="T973" s="20">
        <f t="shared" ref="T973:V973" si="9707">(1+B973)*1</f>
        <v>1.0432</v>
      </c>
      <c r="U973" s="20">
        <f t="shared" si="9707"/>
        <v>1.045</v>
      </c>
      <c r="V973" s="20">
        <f t="shared" si="9707"/>
        <v>1.0494</v>
      </c>
      <c r="W973" s="91">
        <f t="shared" ref="W973:X973" si="9708">(1+E973)*$L973</f>
        <v>0.929858125</v>
      </c>
      <c r="X973" s="91">
        <f t="shared" si="9708"/>
        <v>0.932268785</v>
      </c>
      <c r="Y973" s="91">
        <f t="shared" ref="Y973:Z973" si="9709">(1+G973)*$M973</f>
        <v>143.9821425</v>
      </c>
      <c r="Z973" s="91">
        <f t="shared" si="9709"/>
        <v>144.7079235</v>
      </c>
      <c r="AA973" s="20"/>
      <c r="AB973" s="86">
        <v>45553.0</v>
      </c>
      <c r="AC973" s="92">
        <f t="shared" ref="AC973:AI973" si="9710">LN(T973/T972)</f>
        <v>0.00009586349046</v>
      </c>
      <c r="AD973" s="92">
        <f t="shared" si="9710"/>
        <v>0.00009569835885</v>
      </c>
      <c r="AE973" s="92">
        <f t="shared" si="9710"/>
        <v>0.00009529708875</v>
      </c>
      <c r="AF973" s="92">
        <f t="shared" si="9710"/>
        <v>-0.0004058978257</v>
      </c>
      <c r="AG973" s="92">
        <f t="shared" si="9710"/>
        <v>-0.0003770508337</v>
      </c>
      <c r="AH973" s="92">
        <f t="shared" si="9710"/>
        <v>-0.0009120589098</v>
      </c>
      <c r="AI973" s="92">
        <f t="shared" si="9710"/>
        <v>-0.0009018782632</v>
      </c>
      <c r="AJ973" s="20"/>
      <c r="AK973" s="20">
        <f t="shared" ref="AK973:AQ973" si="9711">AC973*AC973</f>
        <v>0.000000009189808804</v>
      </c>
      <c r="AL973" s="20">
        <f t="shared" si="9711"/>
        <v>0.000000009158175886</v>
      </c>
      <c r="AM973" s="20">
        <f t="shared" si="9711"/>
        <v>0.000000009081535124</v>
      </c>
      <c r="AN973" s="20">
        <f t="shared" si="9711"/>
        <v>0.0000001647530449</v>
      </c>
      <c r="AO973" s="20">
        <f t="shared" si="9711"/>
        <v>0.0000001421673312</v>
      </c>
      <c r="AP973" s="20">
        <f t="shared" si="9711"/>
        <v>0.0000008318514549</v>
      </c>
      <c r="AQ973" s="20">
        <f t="shared" si="9711"/>
        <v>0.0000008133844017</v>
      </c>
      <c r="AR973" s="20"/>
      <c r="AS973" s="20">
        <f t="shared" ref="AS973:AX973" si="9712">$AC973*AD973</f>
        <v>0.000000009173978711</v>
      </c>
      <c r="AT973" s="20">
        <f t="shared" si="9712"/>
        <v>0.000000009135511558</v>
      </c>
      <c r="AU973" s="20">
        <f t="shared" si="9712"/>
        <v>-0.00000003891078234</v>
      </c>
      <c r="AV973" s="20">
        <f t="shared" si="9712"/>
        <v>-0.000000036145409</v>
      </c>
      <c r="AW973" s="20">
        <f t="shared" si="9712"/>
        <v>-0.0000000874331506</v>
      </c>
      <c r="AX973" s="20">
        <f t="shared" si="9712"/>
        <v>-0.00000008645719828</v>
      </c>
      <c r="AY973" s="20"/>
      <c r="AZ973" s="20">
        <f t="shared" ref="AZ973:BD973" si="9713">$AD973*AE973</f>
        <v>0.000000009119774996</v>
      </c>
      <c r="BA973" s="20">
        <f t="shared" si="9713"/>
        <v>-0.00000003884375578</v>
      </c>
      <c r="BB973" s="20">
        <f t="shared" si="9713"/>
        <v>-0.00000003608314598</v>
      </c>
      <c r="BC973" s="20">
        <f t="shared" si="9713"/>
        <v>-0.00000008728254083</v>
      </c>
      <c r="BD973" s="20">
        <f t="shared" si="9713"/>
        <v>-0.00000008630826967</v>
      </c>
      <c r="BE973" s="20"/>
      <c r="BF973" s="20">
        <f t="shared" ref="BF973:BI973" si="9714">$AE973*AF973</f>
        <v>-0.00000003868088112</v>
      </c>
      <c r="BG973" s="20">
        <f t="shared" si="9714"/>
        <v>-0.00000003593184676</v>
      </c>
      <c r="BH973" s="20">
        <f t="shared" si="9714"/>
        <v>-0.00000008691655886</v>
      </c>
      <c r="BI973" s="20">
        <f t="shared" si="9714"/>
        <v>-0.00000008594637289</v>
      </c>
      <c r="BJ973" s="20"/>
      <c r="BK973" s="20">
        <f t="shared" ref="BK973:BM973" si="9715">$AF973*AG973</f>
        <v>0.0000001530441136</v>
      </c>
      <c r="BL973" s="20">
        <f t="shared" si="9715"/>
        <v>0.0000003702027284</v>
      </c>
      <c r="BM973" s="20">
        <f t="shared" si="9715"/>
        <v>0.0000003660704261</v>
      </c>
      <c r="BN973" s="20"/>
      <c r="BO973" s="20">
        <f t="shared" ref="BO973:BP973" si="9716">$AG973*AH973</f>
        <v>0.0000003438925723</v>
      </c>
      <c r="BP973" s="20">
        <f t="shared" si="9716"/>
        <v>0.000000340053951</v>
      </c>
      <c r="BQ973" s="20"/>
      <c r="BR973" s="20">
        <f t="shared" si="27"/>
        <v>0.0000008225661055</v>
      </c>
      <c r="BS973" s="20"/>
      <c r="BT973" s="20"/>
      <c r="BU973" s="20"/>
      <c r="BV973" s="20"/>
      <c r="BW973" s="20"/>
      <c r="BX973" s="20"/>
      <c r="BY973" s="20"/>
      <c r="BZ973" s="20"/>
      <c r="CA973" s="20"/>
      <c r="CB973" s="20"/>
      <c r="CC973" s="20"/>
      <c r="CD973" s="20"/>
      <c r="CE973" s="20"/>
      <c r="CF973" s="20"/>
      <c r="CG973" s="20"/>
      <c r="CH973" s="20"/>
      <c r="CI973" s="20"/>
      <c r="CJ973" s="20"/>
      <c r="CK973" s="20"/>
      <c r="CL973" s="20"/>
      <c r="CM973" s="20"/>
      <c r="CN973" s="20"/>
      <c r="CO973" s="20"/>
      <c r="CP973" s="20"/>
      <c r="CQ973" s="20"/>
      <c r="CR973" s="20"/>
      <c r="CS973" s="20"/>
      <c r="CT973" s="20"/>
      <c r="CU973" s="20"/>
      <c r="CV973" s="20"/>
      <c r="CW973" s="20"/>
      <c r="CX973" s="20"/>
      <c r="CY973" s="20"/>
      <c r="CZ973" s="20"/>
      <c r="DA973" s="20"/>
      <c r="DB973" s="20"/>
      <c r="DC973" s="20"/>
      <c r="DD973" s="20"/>
      <c r="DE973" s="20"/>
    </row>
    <row r="974" ht="15.75" customHeight="1">
      <c r="A974" s="86">
        <v>45554.0</v>
      </c>
      <c r="B974" s="490">
        <v>0.0431</v>
      </c>
      <c r="C974" s="490">
        <v>0.0454</v>
      </c>
      <c r="D974" s="490">
        <v>0.049699999999999994</v>
      </c>
      <c r="E974" s="20">
        <v>0.03382</v>
      </c>
      <c r="F974" s="20">
        <v>0.03662</v>
      </c>
      <c r="G974" s="20">
        <v>0.011819999999999999</v>
      </c>
      <c r="H974" s="20">
        <v>0.01704</v>
      </c>
      <c r="I974" s="20" t="s">
        <v>185</v>
      </c>
      <c r="J974" s="20"/>
      <c r="K974" s="86">
        <v>45554.0</v>
      </c>
      <c r="L974" s="89">
        <v>0.896</v>
      </c>
      <c r="M974" s="89">
        <v>142.65</v>
      </c>
      <c r="N974" s="20"/>
      <c r="O974" s="20"/>
      <c r="P974" s="20"/>
      <c r="Q974" s="20"/>
      <c r="R974" s="20"/>
      <c r="S974" s="86">
        <v>45554.0</v>
      </c>
      <c r="T974" s="20">
        <f t="shared" ref="T974:V974" si="9717">(1+B974)*1</f>
        <v>1.0431</v>
      </c>
      <c r="U974" s="20">
        <f t="shared" si="9717"/>
        <v>1.0454</v>
      </c>
      <c r="V974" s="20">
        <f t="shared" si="9717"/>
        <v>1.0497</v>
      </c>
      <c r="W974" s="91">
        <f t="shared" ref="W974:X974" si="9718">(1+E974)*$L974</f>
        <v>0.92630272</v>
      </c>
      <c r="X974" s="91">
        <f t="shared" si="9718"/>
        <v>0.92881152</v>
      </c>
      <c r="Y974" s="91">
        <f t="shared" ref="Y974:Z974" si="9719">(1+G974)*$M974</f>
        <v>144.336123</v>
      </c>
      <c r="Z974" s="91">
        <f t="shared" si="9719"/>
        <v>145.080756</v>
      </c>
      <c r="AA974" s="20"/>
      <c r="AB974" s="86">
        <v>45554.0</v>
      </c>
      <c r="AC974" s="92">
        <f t="shared" ref="AC974:AI974" si="9720">LN(T974/T973)</f>
        <v>-0.00009586349046</v>
      </c>
      <c r="AD974" s="92">
        <f t="shared" si="9720"/>
        <v>0.0003827018799</v>
      </c>
      <c r="AE974" s="92">
        <f t="shared" si="9720"/>
        <v>0.0002858367891</v>
      </c>
      <c r="AF974" s="92">
        <f t="shared" si="9720"/>
        <v>-0.003830928077</v>
      </c>
      <c r="AG974" s="92">
        <f t="shared" si="9720"/>
        <v>-0.003715335623</v>
      </c>
      <c r="AH974" s="92">
        <f t="shared" si="9720"/>
        <v>0.002455485623</v>
      </c>
      <c r="AI974" s="92">
        <f t="shared" si="9720"/>
        <v>0.002573135061</v>
      </c>
      <c r="AJ974" s="20"/>
      <c r="AK974" s="20">
        <f t="shared" ref="AK974:AQ974" si="9721">AC974*AC974</f>
        <v>0.000000009189808804</v>
      </c>
      <c r="AL974" s="20">
        <f t="shared" si="9721"/>
        <v>0.0000001464607289</v>
      </c>
      <c r="AM974" s="20">
        <f t="shared" si="9721"/>
        <v>0.00000008170267003</v>
      </c>
      <c r="AN974" s="20">
        <f t="shared" si="9721"/>
        <v>0.00001467600993</v>
      </c>
      <c r="AO974" s="20">
        <f t="shared" si="9721"/>
        <v>0.00001380371879</v>
      </c>
      <c r="AP974" s="20">
        <f t="shared" si="9721"/>
        <v>0.000006029409644</v>
      </c>
      <c r="AQ974" s="20">
        <f t="shared" si="9721"/>
        <v>0.000006621024041</v>
      </c>
      <c r="AR974" s="20"/>
      <c r="AS974" s="20">
        <f t="shared" ref="AS974:AX974" si="9722">$AC974*AD974</f>
        <v>-0.00000003668713801</v>
      </c>
      <c r="AT974" s="20">
        <f t="shared" si="9722"/>
        <v>-0.00000002740131231</v>
      </c>
      <c r="AU974" s="20">
        <f t="shared" si="9722"/>
        <v>0.0000003672461372</v>
      </c>
      <c r="AV974" s="20">
        <f t="shared" si="9722"/>
        <v>0.000000356165041</v>
      </c>
      <c r="AW974" s="20">
        <f t="shared" si="9722"/>
        <v>-0.0000002353914226</v>
      </c>
      <c r="AX974" s="20">
        <f t="shared" si="9722"/>
        <v>-0.0000002466697084</v>
      </c>
      <c r="AY974" s="20"/>
      <c r="AZ974" s="20">
        <f t="shared" ref="AZ974:BD974" si="9723">$AD974*AE974</f>
        <v>0.0000001093902766</v>
      </c>
      <c r="BA974" s="20">
        <f t="shared" si="9723"/>
        <v>-0.000001466103377</v>
      </c>
      <c r="BB974" s="20">
        <f t="shared" si="9723"/>
        <v>-0.000001421865927</v>
      </c>
      <c r="BC974" s="20">
        <f t="shared" si="9723"/>
        <v>0.0000009397189639</v>
      </c>
      <c r="BD974" s="20">
        <f t="shared" si="9723"/>
        <v>0.000000984743625</v>
      </c>
      <c r="BE974" s="20"/>
      <c r="BF974" s="20">
        <f t="shared" ref="BF974:BI974" si="9724">$AE974*AF974</f>
        <v>-0.000001095020181</v>
      </c>
      <c r="BG974" s="20">
        <f t="shared" si="9724"/>
        <v>-0.000001061979605</v>
      </c>
      <c r="BH974" s="20">
        <f t="shared" si="9724"/>
        <v>0.0000007018681262</v>
      </c>
      <c r="BI974" s="20">
        <f t="shared" si="9724"/>
        <v>0.0000007354966638</v>
      </c>
      <c r="BJ974" s="20"/>
      <c r="BK974" s="20">
        <f t="shared" ref="BK974:BM974" si="9725">$AF974*AG974</f>
        <v>0.00001423318355</v>
      </c>
      <c r="BL974" s="20">
        <f t="shared" si="9725"/>
        <v>-0.000009406788815</v>
      </c>
      <c r="BM974" s="20">
        <f t="shared" si="9725"/>
        <v>-0.00000985749535</v>
      </c>
      <c r="BN974" s="20"/>
      <c r="BO974" s="20">
        <f t="shared" ref="BO974:BP974" si="9726">$AG974*AH974</f>
        <v>-0.000009122953205</v>
      </c>
      <c r="BP974" s="20">
        <f t="shared" si="9726"/>
        <v>-0.000009560060353</v>
      </c>
      <c r="BQ974" s="20"/>
      <c r="BR974" s="20">
        <f t="shared" si="27"/>
        <v>0.000006318296147</v>
      </c>
      <c r="BS974" s="20"/>
      <c r="BT974" s="20"/>
      <c r="BU974" s="20"/>
      <c r="BV974" s="20"/>
      <c r="BW974" s="20"/>
      <c r="BX974" s="20"/>
      <c r="BY974" s="20"/>
      <c r="BZ974" s="20"/>
      <c r="CA974" s="20"/>
      <c r="CB974" s="20"/>
      <c r="CC974" s="20"/>
      <c r="CD974" s="20"/>
      <c r="CE974" s="20"/>
      <c r="CF974" s="20"/>
      <c r="CG974" s="20"/>
      <c r="CH974" s="20"/>
      <c r="CI974" s="20"/>
      <c r="CJ974" s="20"/>
      <c r="CK974" s="20"/>
      <c r="CL974" s="20"/>
      <c r="CM974" s="20"/>
      <c r="CN974" s="20"/>
      <c r="CO974" s="20"/>
      <c r="CP974" s="20"/>
      <c r="CQ974" s="20"/>
      <c r="CR974" s="20"/>
      <c r="CS974" s="20"/>
      <c r="CT974" s="20"/>
      <c r="CU974" s="20"/>
      <c r="CV974" s="20"/>
      <c r="CW974" s="20"/>
      <c r="CX974" s="20"/>
      <c r="CY974" s="20"/>
      <c r="CZ974" s="20"/>
      <c r="DA974" s="20"/>
      <c r="DB974" s="20"/>
      <c r="DC974" s="20"/>
      <c r="DD974" s="20"/>
      <c r="DE974" s="20"/>
    </row>
    <row r="975" ht="15.75" customHeight="1">
      <c r="A975" s="86">
        <v>45555.0</v>
      </c>
      <c r="B975" s="490">
        <v>0.0432</v>
      </c>
      <c r="C975" s="490">
        <v>0.0455</v>
      </c>
      <c r="D975" s="490">
        <v>0.049699999999999994</v>
      </c>
      <c r="E975" s="20">
        <v>0.03371</v>
      </c>
      <c r="F975" s="20">
        <v>0.03653</v>
      </c>
      <c r="G975" s="20">
        <v>0.01184</v>
      </c>
      <c r="H975" s="20">
        <v>0.01714</v>
      </c>
      <c r="I975" s="20" t="s">
        <v>185</v>
      </c>
      <c r="J975" s="20"/>
      <c r="K975" s="86">
        <v>45555.0</v>
      </c>
      <c r="L975" s="89">
        <v>0.8965</v>
      </c>
      <c r="M975" s="89">
        <v>143.98</v>
      </c>
      <c r="N975" s="20"/>
      <c r="O975" s="20"/>
      <c r="P975" s="20"/>
      <c r="Q975" s="20"/>
      <c r="R975" s="20"/>
      <c r="S975" s="86">
        <v>45555.0</v>
      </c>
      <c r="T975" s="20">
        <f t="shared" ref="T975:V975" si="9727">(1+B975)*1</f>
        <v>1.0432</v>
      </c>
      <c r="U975" s="20">
        <f t="shared" si="9727"/>
        <v>1.0455</v>
      </c>
      <c r="V975" s="20">
        <f t="shared" si="9727"/>
        <v>1.0497</v>
      </c>
      <c r="W975" s="91">
        <f t="shared" ref="W975:X975" si="9728">(1+E975)*$L975</f>
        <v>0.926721015</v>
      </c>
      <c r="X975" s="91">
        <f t="shared" si="9728"/>
        <v>0.929249145</v>
      </c>
      <c r="Y975" s="91">
        <f t="shared" ref="Y975:Z975" si="9729">(1+G975)*$M975</f>
        <v>145.6847232</v>
      </c>
      <c r="Z975" s="91">
        <f t="shared" si="9729"/>
        <v>146.4478172</v>
      </c>
      <c r="AA975" s="20"/>
      <c r="AB975" s="86">
        <v>45555.0</v>
      </c>
      <c r="AC975" s="92">
        <f t="shared" ref="AC975:AI975" si="9730">LN(T975/T974)</f>
        <v>0.00009586349046</v>
      </c>
      <c r="AD975" s="92">
        <f t="shared" si="9730"/>
        <v>0.00009565258987</v>
      </c>
      <c r="AE975" s="92">
        <f t="shared" si="9730"/>
        <v>0</v>
      </c>
      <c r="AF975" s="92">
        <f t="shared" si="9730"/>
        <v>0.000451472908</v>
      </c>
      <c r="AG975" s="92">
        <f t="shared" si="9730"/>
        <v>0.0004710556725</v>
      </c>
      <c r="AH975" s="92">
        <f t="shared" si="9730"/>
        <v>0.009300089548</v>
      </c>
      <c r="AI975" s="92">
        <f t="shared" si="9730"/>
        <v>0.009378643098</v>
      </c>
      <c r="AJ975" s="20"/>
      <c r="AK975" s="20">
        <f t="shared" ref="AK975:AQ975" si="9731">AC975*AC975</f>
        <v>0.000000009189808804</v>
      </c>
      <c r="AL975" s="20">
        <f t="shared" si="9731"/>
        <v>0.000000009149417948</v>
      </c>
      <c r="AM975" s="20">
        <f t="shared" si="9731"/>
        <v>0</v>
      </c>
      <c r="AN975" s="20">
        <f t="shared" si="9731"/>
        <v>0.0000002038277866</v>
      </c>
      <c r="AO975" s="20">
        <f t="shared" si="9731"/>
        <v>0.0000002218934466</v>
      </c>
      <c r="AP975" s="20">
        <f t="shared" si="9731"/>
        <v>0.0000864916656</v>
      </c>
      <c r="AQ975" s="20">
        <f t="shared" si="9731"/>
        <v>0.00008795894636</v>
      </c>
      <c r="AR975" s="20"/>
      <c r="AS975" s="20">
        <f t="shared" ref="AS975:AX975" si="9732">$AC975*AD975</f>
        <v>0.000000009169591136</v>
      </c>
      <c r="AT975" s="20">
        <f t="shared" si="9732"/>
        <v>0</v>
      </c>
      <c r="AU975" s="20">
        <f t="shared" si="9732"/>
        <v>0.00000004327976881</v>
      </c>
      <c r="AV975" s="20">
        <f t="shared" si="9732"/>
        <v>0.00000004515704097</v>
      </c>
      <c r="AW975" s="20">
        <f t="shared" si="9732"/>
        <v>0.0000008915390457</v>
      </c>
      <c r="AX975" s="20">
        <f t="shared" si="9732"/>
        <v>0.0000008990694632</v>
      </c>
      <c r="AY975" s="20"/>
      <c r="AZ975" s="20">
        <f t="shared" ref="AZ975:BD975" si="9733">$AD975*AE975</f>
        <v>0</v>
      </c>
      <c r="BA975" s="20">
        <f t="shared" si="9733"/>
        <v>0.0000000431845529</v>
      </c>
      <c r="BB975" s="20">
        <f t="shared" si="9733"/>
        <v>0.00000004505769505</v>
      </c>
      <c r="BC975" s="20">
        <f t="shared" si="9733"/>
        <v>0.0000008895776513</v>
      </c>
      <c r="BD975" s="20">
        <f t="shared" si="9733"/>
        <v>0.0000008970915017</v>
      </c>
      <c r="BE975" s="20"/>
      <c r="BF975" s="20">
        <f t="shared" ref="BF975:BI975" si="9734">$AE975*AF975</f>
        <v>0</v>
      </c>
      <c r="BG975" s="20">
        <f t="shared" si="9734"/>
        <v>0</v>
      </c>
      <c r="BH975" s="20">
        <f t="shared" si="9734"/>
        <v>0</v>
      </c>
      <c r="BI975" s="20">
        <f t="shared" si="9734"/>
        <v>0</v>
      </c>
      <c r="BJ975" s="20"/>
      <c r="BK975" s="20">
        <f t="shared" ref="BK975:BM975" si="9735">$AF975*AG975</f>
        <v>0.0000002126688743</v>
      </c>
      <c r="BL975" s="20">
        <f t="shared" si="9735"/>
        <v>0.000004198738473</v>
      </c>
      <c r="BM975" s="20">
        <f t="shared" si="9735"/>
        <v>0.000004234203272</v>
      </c>
      <c r="BN975" s="20"/>
      <c r="BO975" s="20">
        <f t="shared" ref="BO975:BP975" si="9736">$AG975*AH975</f>
        <v>0.000004380859937</v>
      </c>
      <c r="BP975" s="20">
        <f t="shared" si="9736"/>
        <v>0.000004417863032</v>
      </c>
      <c r="BQ975" s="20"/>
      <c r="BR975" s="20">
        <f t="shared" si="27"/>
        <v>0.00008722222065</v>
      </c>
      <c r="BS975" s="20"/>
      <c r="BT975" s="20"/>
      <c r="BU975" s="20"/>
      <c r="BV975" s="20"/>
      <c r="BW975" s="20"/>
      <c r="BX975" s="20"/>
      <c r="BY975" s="20"/>
      <c r="BZ975" s="20"/>
      <c r="CA975" s="20"/>
      <c r="CB975" s="20"/>
      <c r="CC975" s="20"/>
      <c r="CD975" s="20"/>
      <c r="CE975" s="20"/>
      <c r="CF975" s="20"/>
      <c r="CG975" s="20"/>
      <c r="CH975" s="20"/>
      <c r="CI975" s="20"/>
      <c r="CJ975" s="20"/>
      <c r="CK975" s="20"/>
      <c r="CL975" s="20"/>
      <c r="CM975" s="20"/>
      <c r="CN975" s="20"/>
      <c r="CO975" s="20"/>
      <c r="CP975" s="20"/>
      <c r="CQ975" s="20"/>
      <c r="CR975" s="20"/>
      <c r="CS975" s="20"/>
      <c r="CT975" s="20"/>
      <c r="CU975" s="20"/>
      <c r="CV975" s="20"/>
      <c r="CW975" s="20"/>
      <c r="CX975" s="20"/>
      <c r="CY975" s="20"/>
      <c r="CZ975" s="20"/>
      <c r="DA975" s="20"/>
      <c r="DB975" s="20"/>
      <c r="DC975" s="20"/>
      <c r="DD975" s="20"/>
      <c r="DE975" s="20"/>
    </row>
    <row r="976" ht="15.75" customHeight="1">
      <c r="A976" s="86">
        <v>45558.0</v>
      </c>
      <c r="B976" s="490">
        <v>0.0434</v>
      </c>
      <c r="C976" s="490">
        <v>0.0458</v>
      </c>
      <c r="D976" s="490">
        <v>0.05</v>
      </c>
      <c r="E976" s="20">
        <v>0.03359</v>
      </c>
      <c r="F976" s="20">
        <v>0.03648</v>
      </c>
      <c r="G976" s="20">
        <v>0.01184</v>
      </c>
      <c r="H976" s="20">
        <v>0.01714</v>
      </c>
      <c r="I976" s="20" t="s">
        <v>185</v>
      </c>
      <c r="J976" s="20"/>
      <c r="K976" s="86">
        <v>45558.0</v>
      </c>
      <c r="L976" s="89">
        <v>0.9001</v>
      </c>
      <c r="M976" s="89">
        <v>143.63</v>
      </c>
      <c r="N976" s="20"/>
      <c r="O976" s="20"/>
      <c r="P976" s="20"/>
      <c r="Q976" s="20"/>
      <c r="R976" s="20"/>
      <c r="S976" s="86">
        <v>45558.0</v>
      </c>
      <c r="T976" s="20">
        <f t="shared" ref="T976:V976" si="9737">(1+B976)*1</f>
        <v>1.0434</v>
      </c>
      <c r="U976" s="20">
        <f t="shared" si="9737"/>
        <v>1.0458</v>
      </c>
      <c r="V976" s="20">
        <f t="shared" si="9737"/>
        <v>1.05</v>
      </c>
      <c r="W976" s="91">
        <f t="shared" ref="W976:X976" si="9738">(1+E976)*$L976</f>
        <v>0.930334359</v>
      </c>
      <c r="X976" s="91">
        <f t="shared" si="9738"/>
        <v>0.932935648</v>
      </c>
      <c r="Y976" s="91">
        <f t="shared" ref="Y976:Z976" si="9739">(1+G976)*$M976</f>
        <v>145.3305792</v>
      </c>
      <c r="Z976" s="91">
        <f t="shared" si="9739"/>
        <v>146.0918182</v>
      </c>
      <c r="AA976" s="20"/>
      <c r="AB976" s="86">
        <v>45558.0</v>
      </c>
      <c r="AC976" s="92">
        <f t="shared" ref="AC976:AI976" si="9740">LN(T976/T975)</f>
        <v>0.0001916994159</v>
      </c>
      <c r="AD976" s="92">
        <f t="shared" si="9740"/>
        <v>0.0002869028853</v>
      </c>
      <c r="AE976" s="92">
        <f t="shared" si="9740"/>
        <v>0.0002857551098</v>
      </c>
      <c r="AF976" s="92">
        <f t="shared" si="9740"/>
        <v>0.003891481762</v>
      </c>
      <c r="AG976" s="92">
        <f t="shared" si="9740"/>
        <v>0.003959336184</v>
      </c>
      <c r="AH976" s="92">
        <f t="shared" si="9740"/>
        <v>-0.002433852597</v>
      </c>
      <c r="AI976" s="92">
        <f t="shared" si="9740"/>
        <v>-0.002433852597</v>
      </c>
      <c r="AJ976" s="20"/>
      <c r="AK976" s="20">
        <f t="shared" ref="AK976:AQ976" si="9741">AC976*AC976</f>
        <v>0.00000003674866606</v>
      </c>
      <c r="AL976" s="20">
        <f t="shared" si="9741"/>
        <v>0.00000008231326562</v>
      </c>
      <c r="AM976" s="20">
        <f t="shared" si="9741"/>
        <v>0.00000008165598279</v>
      </c>
      <c r="AN976" s="20">
        <f t="shared" si="9741"/>
        <v>0.00001514363031</v>
      </c>
      <c r="AO976" s="20">
        <f t="shared" si="9741"/>
        <v>0.00001567634302</v>
      </c>
      <c r="AP976" s="20">
        <f t="shared" si="9741"/>
        <v>0.000005923638466</v>
      </c>
      <c r="AQ976" s="20">
        <f t="shared" si="9741"/>
        <v>0.000005923638466</v>
      </c>
      <c r="AR976" s="20"/>
      <c r="AS976" s="20">
        <f t="shared" ref="AS976:AX976" si="9742">$AC976*AD976</f>
        <v>0.00000005499911554</v>
      </c>
      <c r="AT976" s="20">
        <f t="shared" si="9742"/>
        <v>0.00000005477908764</v>
      </c>
      <c r="AU976" s="20">
        <f t="shared" si="9742"/>
        <v>0.0000007459947809</v>
      </c>
      <c r="AV976" s="20">
        <f t="shared" si="9742"/>
        <v>0.0000007590024338</v>
      </c>
      <c r="AW976" s="20">
        <f t="shared" si="9742"/>
        <v>-0.0000004665681213</v>
      </c>
      <c r="AX976" s="20">
        <f t="shared" si="9742"/>
        <v>-0.0000004665681213</v>
      </c>
      <c r="AY976" s="20"/>
      <c r="AZ976" s="20">
        <f t="shared" ref="AZ976:BD976" si="9743">$AD976*AE976</f>
        <v>0.00000008198396551</v>
      </c>
      <c r="BA976" s="20">
        <f t="shared" si="9743"/>
        <v>0.000001116477346</v>
      </c>
      <c r="BB976" s="20">
        <f t="shared" si="9743"/>
        <v>0.000001135944975</v>
      </c>
      <c r="BC976" s="20">
        <f t="shared" si="9743"/>
        <v>-0.0000006982793327</v>
      </c>
      <c r="BD976" s="20">
        <f t="shared" si="9743"/>
        <v>-0.0000006982793327</v>
      </c>
      <c r="BE976" s="20"/>
      <c r="BF976" s="20">
        <f t="shared" ref="BF976:BI976" si="9744">$AE976*AF976</f>
        <v>0.000001112010798</v>
      </c>
      <c r="BG976" s="20">
        <f t="shared" si="9744"/>
        <v>0.000001131400546</v>
      </c>
      <c r="BH976" s="20">
        <f t="shared" si="9744"/>
        <v>-0.0000006954858163</v>
      </c>
      <c r="BI976" s="20">
        <f t="shared" si="9744"/>
        <v>-0.0000006954858163</v>
      </c>
      <c r="BJ976" s="20"/>
      <c r="BK976" s="20">
        <f t="shared" ref="BK976:BM976" si="9745">$AF976*AG976</f>
        <v>0.00001540768455</v>
      </c>
      <c r="BL976" s="20">
        <f t="shared" si="9745"/>
        <v>-0.000009471292995</v>
      </c>
      <c r="BM976" s="20">
        <f t="shared" si="9745"/>
        <v>-0.000009471292995</v>
      </c>
      <c r="BN976" s="20"/>
      <c r="BO976" s="20">
        <f t="shared" ref="BO976:BP976" si="9746">$AG976*AH976</f>
        <v>-0.000009636440655</v>
      </c>
      <c r="BP976" s="20">
        <f t="shared" si="9746"/>
        <v>-0.000009636440655</v>
      </c>
      <c r="BQ976" s="20"/>
      <c r="BR976" s="20">
        <f t="shared" si="27"/>
        <v>0.000005923638466</v>
      </c>
      <c r="BS976" s="20"/>
      <c r="BT976" s="20"/>
      <c r="BU976" s="20"/>
      <c r="BV976" s="20"/>
      <c r="BW976" s="20"/>
      <c r="BX976" s="20"/>
      <c r="BY976" s="20"/>
      <c r="BZ976" s="20"/>
      <c r="CA976" s="20"/>
      <c r="CB976" s="20"/>
      <c r="CC976" s="20"/>
      <c r="CD976" s="20"/>
      <c r="CE976" s="20"/>
      <c r="CF976" s="20"/>
      <c r="CG976" s="20"/>
      <c r="CH976" s="20"/>
      <c r="CI976" s="20"/>
      <c r="CJ976" s="20"/>
      <c r="CK976" s="20"/>
      <c r="CL976" s="20"/>
      <c r="CM976" s="20"/>
      <c r="CN976" s="20"/>
      <c r="CO976" s="20"/>
      <c r="CP976" s="20"/>
      <c r="CQ976" s="20"/>
      <c r="CR976" s="20"/>
      <c r="CS976" s="20"/>
      <c r="CT976" s="20"/>
      <c r="CU976" s="20"/>
      <c r="CV976" s="20"/>
      <c r="CW976" s="20"/>
      <c r="CX976" s="20"/>
      <c r="CY976" s="20"/>
      <c r="CZ976" s="20"/>
      <c r="DA976" s="20"/>
      <c r="DB976" s="20"/>
      <c r="DC976" s="20"/>
      <c r="DD976" s="20"/>
      <c r="DE976" s="20"/>
    </row>
    <row r="977" ht="15.75" customHeight="1">
      <c r="A977" s="86">
        <v>45559.0</v>
      </c>
      <c r="B977" s="490">
        <v>0.0435</v>
      </c>
      <c r="C977" s="490">
        <v>0.0462</v>
      </c>
      <c r="D977" s="490">
        <v>0.050300000000000004</v>
      </c>
      <c r="E977" s="20">
        <v>0.033549999999999996</v>
      </c>
      <c r="F977" s="20">
        <v>0.03648</v>
      </c>
      <c r="G977" s="20">
        <v>0.01155</v>
      </c>
      <c r="H977" s="20">
        <v>0.016819999999999998</v>
      </c>
      <c r="I977" s="20" t="s">
        <v>185</v>
      </c>
      <c r="J977" s="20"/>
      <c r="K977" s="86">
        <v>45559.0</v>
      </c>
      <c r="L977" s="89">
        <v>0.8946</v>
      </c>
      <c r="M977" s="89">
        <v>143.25</v>
      </c>
      <c r="N977" s="20"/>
      <c r="O977" s="20"/>
      <c r="P977" s="20"/>
      <c r="Q977" s="20"/>
      <c r="R977" s="20"/>
      <c r="S977" s="86">
        <v>45559.0</v>
      </c>
      <c r="T977" s="20">
        <f t="shared" ref="T977:V977" si="9747">(1+B977)*1</f>
        <v>1.0435</v>
      </c>
      <c r="U977" s="20">
        <f t="shared" si="9747"/>
        <v>1.0462</v>
      </c>
      <c r="V977" s="20">
        <f t="shared" si="9747"/>
        <v>1.0503</v>
      </c>
      <c r="W977" s="91">
        <f t="shared" ref="W977:X977" si="9748">(1+E977)*$L977</f>
        <v>0.92461383</v>
      </c>
      <c r="X977" s="91">
        <f t="shared" si="9748"/>
        <v>0.927235008</v>
      </c>
      <c r="Y977" s="91">
        <f t="shared" ref="Y977:Z977" si="9749">(1+G977)*$M977</f>
        <v>144.9045375</v>
      </c>
      <c r="Z977" s="91">
        <f t="shared" si="9749"/>
        <v>145.659465</v>
      </c>
      <c r="AA977" s="20"/>
      <c r="AB977" s="86">
        <v>45559.0</v>
      </c>
      <c r="AC977" s="92">
        <f t="shared" ref="AC977:AI977" si="9750">LN(T977/T976)</f>
        <v>0.00009583592896</v>
      </c>
      <c r="AD977" s="92">
        <f t="shared" si="9750"/>
        <v>0.0003824091825</v>
      </c>
      <c r="AE977" s="92">
        <f t="shared" si="9750"/>
        <v>0.0002856734772</v>
      </c>
      <c r="AF977" s="92">
        <f t="shared" si="9750"/>
        <v>-0.006167878078</v>
      </c>
      <c r="AG977" s="92">
        <f t="shared" si="9750"/>
        <v>-0.006129177264</v>
      </c>
      <c r="AH977" s="92">
        <f t="shared" si="9750"/>
        <v>-0.002935840507</v>
      </c>
      <c r="AI977" s="92">
        <f t="shared" si="9750"/>
        <v>-0.002963849974</v>
      </c>
      <c r="AJ977" s="20"/>
      <c r="AK977" s="20">
        <f t="shared" ref="AK977:AQ977" si="9751">AC977*AC977</f>
        <v>0.00000000918452528</v>
      </c>
      <c r="AL977" s="20">
        <f t="shared" si="9751"/>
        <v>0.0000001462367828</v>
      </c>
      <c r="AM977" s="20">
        <f t="shared" si="9751"/>
        <v>0.00000008160933555</v>
      </c>
      <c r="AN977" s="20">
        <f t="shared" si="9751"/>
        <v>0.00003804271998</v>
      </c>
      <c r="AO977" s="20">
        <f t="shared" si="9751"/>
        <v>0.00003756681394</v>
      </c>
      <c r="AP977" s="20">
        <f t="shared" si="9751"/>
        <v>0.00000861915948</v>
      </c>
      <c r="AQ977" s="20">
        <f t="shared" si="9751"/>
        <v>0.000008784406666</v>
      </c>
      <c r="AR977" s="20"/>
      <c r="AS977" s="20">
        <f t="shared" ref="AS977:AX977" si="9752">$AC977*AD977</f>
        <v>0.00000003664853925</v>
      </c>
      <c r="AT977" s="20">
        <f t="shared" si="9752"/>
        <v>0.00000002737778306</v>
      </c>
      <c r="AU977" s="20">
        <f t="shared" si="9752"/>
        <v>-0.0000005911043253</v>
      </c>
      <c r="AV977" s="20">
        <f t="shared" si="9752"/>
        <v>-0.0000005873953969</v>
      </c>
      <c r="AW977" s="20">
        <f t="shared" si="9752"/>
        <v>-0.0000002813590022</v>
      </c>
      <c r="AX977" s="20">
        <f t="shared" si="9752"/>
        <v>-0.0000002840433155</v>
      </c>
      <c r="AY977" s="20"/>
      <c r="AZ977" s="20">
        <f t="shared" ref="AZ977:BD977" si="9753">$AD977*AE977</f>
        <v>0.0000001092441609</v>
      </c>
      <c r="BA977" s="20">
        <f t="shared" si="9753"/>
        <v>-0.000002358653213</v>
      </c>
      <c r="BB977" s="20">
        <f t="shared" si="9753"/>
        <v>-0.000002343853667</v>
      </c>
      <c r="BC977" s="20">
        <f t="shared" si="9753"/>
        <v>-0.000001122692368</v>
      </c>
      <c r="BD977" s="20">
        <f t="shared" si="9753"/>
        <v>-0.000001133403445</v>
      </c>
      <c r="BE977" s="20"/>
      <c r="BF977" s="20">
        <f t="shared" ref="BF977:BI977" si="9754">$AE977*AF977</f>
        <v>-0.000001761999177</v>
      </c>
      <c r="BG977" s="20">
        <f t="shared" si="9754"/>
        <v>-0.000001750943381</v>
      </c>
      <c r="BH977" s="20">
        <f t="shared" si="9754"/>
        <v>-0.0000008386917659</v>
      </c>
      <c r="BI977" s="20">
        <f t="shared" si="9754"/>
        <v>-0.0000008466933277</v>
      </c>
      <c r="BJ977" s="20"/>
      <c r="BK977" s="20">
        <f t="shared" ref="BK977:BM977" si="9755">$AF977*AG977</f>
        <v>0.00003780401808</v>
      </c>
      <c r="BL977" s="20">
        <f t="shared" si="9755"/>
        <v>0.0000181079063</v>
      </c>
      <c r="BM977" s="20">
        <f t="shared" si="9755"/>
        <v>0.00001828066528</v>
      </c>
      <c r="BN977" s="20"/>
      <c r="BO977" s="20">
        <f t="shared" ref="BO977:BP977" si="9756">$AG977*AH977</f>
        <v>0.00001799428688</v>
      </c>
      <c r="BP977" s="20">
        <f t="shared" si="9756"/>
        <v>0.00001816596187</v>
      </c>
      <c r="BQ977" s="20"/>
      <c r="BR977" s="20">
        <f t="shared" si="27"/>
        <v>0.000008701390808</v>
      </c>
      <c r="BS977" s="20"/>
      <c r="BT977" s="20"/>
      <c r="BU977" s="20"/>
      <c r="BV977" s="20"/>
      <c r="BW977" s="20"/>
      <c r="BX977" s="20"/>
      <c r="BY977" s="20"/>
      <c r="BZ977" s="20"/>
      <c r="CA977" s="20"/>
      <c r="CB977" s="20"/>
      <c r="CC977" s="20"/>
      <c r="CD977" s="20"/>
      <c r="CE977" s="20"/>
      <c r="CF977" s="20"/>
      <c r="CG977" s="20"/>
      <c r="CH977" s="20"/>
      <c r="CI977" s="20"/>
      <c r="CJ977" s="20"/>
      <c r="CK977" s="20"/>
      <c r="CL977" s="20"/>
      <c r="CM977" s="20"/>
      <c r="CN977" s="20"/>
      <c r="CO977" s="20"/>
      <c r="CP977" s="20"/>
      <c r="CQ977" s="20"/>
      <c r="CR977" s="20"/>
      <c r="CS977" s="20"/>
      <c r="CT977" s="20"/>
      <c r="CU977" s="20"/>
      <c r="CV977" s="20"/>
      <c r="CW977" s="20"/>
      <c r="CX977" s="20"/>
      <c r="CY977" s="20"/>
      <c r="CZ977" s="20"/>
      <c r="DA977" s="20"/>
      <c r="DB977" s="20"/>
      <c r="DC977" s="20"/>
      <c r="DD977" s="20"/>
      <c r="DE977" s="20"/>
    </row>
    <row r="978" ht="15.75" customHeight="1">
      <c r="A978" s="86">
        <v>45560.0</v>
      </c>
      <c r="B978" s="490">
        <v>0.0433</v>
      </c>
      <c r="C978" s="490">
        <v>0.0461</v>
      </c>
      <c r="D978" s="490">
        <v>0.050199999999999995</v>
      </c>
      <c r="E978" s="20">
        <v>0.03347</v>
      </c>
      <c r="F978" s="20">
        <v>0.03644</v>
      </c>
      <c r="G978" s="20">
        <v>0.01139</v>
      </c>
      <c r="H978" s="20">
        <v>0.016739999999999998</v>
      </c>
      <c r="I978" s="20" t="s">
        <v>185</v>
      </c>
      <c r="J978" s="20"/>
      <c r="K978" s="86">
        <v>45560.0</v>
      </c>
      <c r="L978" s="89">
        <v>0.8983</v>
      </c>
      <c r="M978" s="89">
        <v>144.77</v>
      </c>
      <c r="N978" s="20"/>
      <c r="O978" s="20"/>
      <c r="P978" s="20"/>
      <c r="Q978" s="20"/>
      <c r="R978" s="20"/>
      <c r="S978" s="86">
        <v>45560.0</v>
      </c>
      <c r="T978" s="20">
        <f t="shared" ref="T978:V978" si="9757">(1+B978)*1</f>
        <v>1.0433</v>
      </c>
      <c r="U978" s="20">
        <f t="shared" si="9757"/>
        <v>1.0461</v>
      </c>
      <c r="V978" s="20">
        <f t="shared" si="9757"/>
        <v>1.0502</v>
      </c>
      <c r="W978" s="91">
        <f t="shared" ref="W978:X978" si="9758">(1+E978)*$L978</f>
        <v>0.928366101</v>
      </c>
      <c r="X978" s="91">
        <f t="shared" si="9758"/>
        <v>0.931034052</v>
      </c>
      <c r="Y978" s="91">
        <f t="shared" ref="Y978:Z978" si="9759">(1+G978)*$M978</f>
        <v>146.4189303</v>
      </c>
      <c r="Z978" s="91">
        <f t="shared" si="9759"/>
        <v>147.1934498</v>
      </c>
      <c r="AA978" s="20"/>
      <c r="AB978" s="86">
        <v>45560.0</v>
      </c>
      <c r="AC978" s="92">
        <f t="shared" ref="AC978:AI978" si="9760">LN(T978/T977)</f>
        <v>-0.0001916810433</v>
      </c>
      <c r="AD978" s="92">
        <f t="shared" si="9760"/>
        <v>-0.0000955885868</v>
      </c>
      <c r="AE978" s="92">
        <f t="shared" si="9760"/>
        <v>-0.00009521542497</v>
      </c>
      <c r="AF978" s="92">
        <f t="shared" si="9760"/>
        <v>0.004049991115</v>
      </c>
      <c r="AG978" s="92">
        <f t="shared" si="9760"/>
        <v>0.004088804334</v>
      </c>
      <c r="AH978" s="92">
        <f t="shared" si="9760"/>
        <v>0.01039673496</v>
      </c>
      <c r="AI978" s="92">
        <f t="shared" si="9760"/>
        <v>0.01047624082</v>
      </c>
      <c r="AJ978" s="20"/>
      <c r="AK978" s="20">
        <f t="shared" ref="AK978:AQ978" si="9761">AC978*AC978</f>
        <v>0.00000003674162237</v>
      </c>
      <c r="AL978" s="20">
        <f t="shared" si="9761"/>
        <v>0.000000009137177926</v>
      </c>
      <c r="AM978" s="20">
        <f t="shared" si="9761"/>
        <v>0.000000009065977152</v>
      </c>
      <c r="AN978" s="20">
        <f t="shared" si="9761"/>
        <v>0.00001640242804</v>
      </c>
      <c r="AO978" s="20">
        <f t="shared" si="9761"/>
        <v>0.00001671832088</v>
      </c>
      <c r="AP978" s="20">
        <f t="shared" si="9761"/>
        <v>0.0001080920978</v>
      </c>
      <c r="AQ978" s="20">
        <f t="shared" si="9761"/>
        <v>0.0001097516217</v>
      </c>
      <c r="AR978" s="20"/>
      <c r="AS978" s="20">
        <f t="shared" ref="AS978:AX978" si="9762">$AC978*AD978</f>
        <v>0.00000001832252005</v>
      </c>
      <c r="AT978" s="20">
        <f t="shared" si="9762"/>
        <v>0.000000018250992</v>
      </c>
      <c r="AU978" s="20">
        <f t="shared" si="9762"/>
        <v>-0.0000007763065225</v>
      </c>
      <c r="AV978" s="20">
        <f t="shared" si="9762"/>
        <v>-0.0000007837462807</v>
      </c>
      <c r="AW978" s="20">
        <f t="shared" si="9762"/>
        <v>-0.000001992857004</v>
      </c>
      <c r="AX978" s="20">
        <f t="shared" si="9762"/>
        <v>-0.00000200809677</v>
      </c>
      <c r="AY978" s="20"/>
      <c r="AZ978" s="20">
        <f t="shared" ref="AZ978:BD978" si="9763">$AD978*AE978</f>
        <v>0.000000009101507914</v>
      </c>
      <c r="BA978" s="20">
        <f t="shared" si="9763"/>
        <v>-0.0000003871329273</v>
      </c>
      <c r="BB978" s="20">
        <f t="shared" si="9763"/>
        <v>-0.0000003908430279</v>
      </c>
      <c r="BC978" s="20">
        <f t="shared" si="9763"/>
        <v>-0.0000009938092021</v>
      </c>
      <c r="BD978" s="20">
        <f t="shared" si="9763"/>
        <v>-0.000001001409055</v>
      </c>
      <c r="BE978" s="20"/>
      <c r="BF978" s="20">
        <f t="shared" ref="BF978:BI978" si="9764">$AE978*AF978</f>
        <v>-0.0000003856216252</v>
      </c>
      <c r="BG978" s="20">
        <f t="shared" si="9764"/>
        <v>-0.0000003893172423</v>
      </c>
      <c r="BH978" s="20">
        <f t="shared" si="9764"/>
        <v>-0.0000009899295375</v>
      </c>
      <c r="BI978" s="20">
        <f t="shared" si="9764"/>
        <v>-0.0000009974997215</v>
      </c>
      <c r="BJ978" s="20"/>
      <c r="BK978" s="20">
        <f t="shared" ref="BK978:BM978" si="9765">$AF978*AG978</f>
        <v>0.00001655962122</v>
      </c>
      <c r="BL978" s="20">
        <f t="shared" si="9765"/>
        <v>0.00004210668422</v>
      </c>
      <c r="BM978" s="20">
        <f t="shared" si="9765"/>
        <v>0.00004242868223</v>
      </c>
      <c r="BN978" s="20"/>
      <c r="BO978" s="20">
        <f t="shared" ref="BO978:BP978" si="9766">$AG978*AH978</f>
        <v>0.00004251021496</v>
      </c>
      <c r="BP978" s="20">
        <f t="shared" si="9766"/>
        <v>0.00004283529885</v>
      </c>
      <c r="BQ978" s="20"/>
      <c r="BR978" s="20">
        <f t="shared" si="27"/>
        <v>0.0001089186992</v>
      </c>
      <c r="BS978" s="20"/>
      <c r="BT978" s="20"/>
      <c r="BU978" s="20"/>
      <c r="BV978" s="20"/>
      <c r="BW978" s="20"/>
      <c r="BX978" s="20"/>
      <c r="BY978" s="20"/>
      <c r="BZ978" s="20"/>
      <c r="CA978" s="20"/>
      <c r="CB978" s="20"/>
      <c r="CC978" s="20"/>
      <c r="CD978" s="20"/>
      <c r="CE978" s="20"/>
      <c r="CF978" s="20"/>
      <c r="CG978" s="20"/>
      <c r="CH978" s="20"/>
      <c r="CI978" s="20"/>
      <c r="CJ978" s="20"/>
      <c r="CK978" s="20"/>
      <c r="CL978" s="20"/>
      <c r="CM978" s="20"/>
      <c r="CN978" s="20"/>
      <c r="CO978" s="20"/>
      <c r="CP978" s="20"/>
      <c r="CQ978" s="20"/>
      <c r="CR978" s="20"/>
      <c r="CS978" s="20"/>
      <c r="CT978" s="20"/>
      <c r="CU978" s="20"/>
      <c r="CV978" s="20"/>
      <c r="CW978" s="20"/>
      <c r="CX978" s="20"/>
      <c r="CY978" s="20"/>
      <c r="CZ978" s="20"/>
      <c r="DA978" s="20"/>
      <c r="DB978" s="20"/>
      <c r="DC978" s="20"/>
      <c r="DD978" s="20"/>
      <c r="DE978" s="20"/>
    </row>
    <row r="979" ht="15.75" customHeight="1">
      <c r="A979" s="86">
        <v>45561.0</v>
      </c>
      <c r="B979" s="490">
        <v>0.0434</v>
      </c>
      <c r="C979" s="490">
        <v>0.0463</v>
      </c>
      <c r="D979" s="490">
        <v>0.0504</v>
      </c>
      <c r="E979" s="20">
        <v>0.03335</v>
      </c>
      <c r="F979" s="20">
        <v>0.03634</v>
      </c>
      <c r="G979" s="20">
        <v>0.011470000000000001</v>
      </c>
      <c r="H979" s="20">
        <v>0.01669</v>
      </c>
      <c r="I979" s="20" t="s">
        <v>185</v>
      </c>
      <c r="J979" s="20"/>
      <c r="K979" s="86">
        <v>45561.0</v>
      </c>
      <c r="L979" s="89">
        <v>0.8948</v>
      </c>
      <c r="M979" s="89">
        <v>144.86</v>
      </c>
      <c r="N979" s="20"/>
      <c r="O979" s="20"/>
      <c r="P979" s="20"/>
      <c r="Q979" s="20"/>
      <c r="R979" s="20"/>
      <c r="S979" s="86">
        <v>45561.0</v>
      </c>
      <c r="T979" s="20">
        <f t="shared" ref="T979:V979" si="9767">(1+B979)*1</f>
        <v>1.0434</v>
      </c>
      <c r="U979" s="20">
        <f t="shared" si="9767"/>
        <v>1.0463</v>
      </c>
      <c r="V979" s="20">
        <f t="shared" si="9767"/>
        <v>1.0504</v>
      </c>
      <c r="W979" s="91">
        <f t="shared" ref="W979:X979" si="9768">(1+E979)*$L979</f>
        <v>0.92464158</v>
      </c>
      <c r="X979" s="91">
        <f t="shared" si="9768"/>
        <v>0.927317032</v>
      </c>
      <c r="Y979" s="91">
        <f t="shared" ref="Y979:Z979" si="9769">(1+G979)*$M979</f>
        <v>146.5215442</v>
      </c>
      <c r="Z979" s="91">
        <f t="shared" si="9769"/>
        <v>147.2777134</v>
      </c>
      <c r="AA979" s="20"/>
      <c r="AB979" s="86">
        <v>45561.0</v>
      </c>
      <c r="AC979" s="92">
        <f t="shared" ref="AC979:AI979" si="9770">LN(T979/T978)</f>
        <v>0.00009584511437</v>
      </c>
      <c r="AD979" s="92">
        <f t="shared" si="9770"/>
        <v>0.0001911680373</v>
      </c>
      <c r="AE979" s="92">
        <f t="shared" si="9770"/>
        <v>0.0001904217848</v>
      </c>
      <c r="AF979" s="92">
        <f t="shared" si="9770"/>
        <v>-0.004019979036</v>
      </c>
      <c r="AG979" s="92">
        <f t="shared" si="9770"/>
        <v>-0.004000347393</v>
      </c>
      <c r="AH979" s="92">
        <f t="shared" si="9770"/>
        <v>0.0007005785347</v>
      </c>
      <c r="AI979" s="92">
        <f t="shared" si="9770"/>
        <v>0.0005723046113</v>
      </c>
      <c r="AJ979" s="20"/>
      <c r="AK979" s="20">
        <f t="shared" ref="AK979:AQ979" si="9771">AC979*AC979</f>
        <v>0.000000009186285948</v>
      </c>
      <c r="AL979" s="20">
        <f t="shared" si="9771"/>
        <v>0.00000003654521848</v>
      </c>
      <c r="AM979" s="20">
        <f t="shared" si="9771"/>
        <v>0.00000003626045614</v>
      </c>
      <c r="AN979" s="20">
        <f t="shared" si="9771"/>
        <v>0.00001616023145</v>
      </c>
      <c r="AO979" s="20">
        <f t="shared" si="9771"/>
        <v>0.00001600277926</v>
      </c>
      <c r="AP979" s="20">
        <f t="shared" si="9771"/>
        <v>0.0000004908102834</v>
      </c>
      <c r="AQ979" s="20">
        <f t="shared" si="9771"/>
        <v>0.0000003275325681</v>
      </c>
      <c r="AR979" s="20"/>
      <c r="AS979" s="20">
        <f t="shared" ref="AS979:AX979" si="9772">$AC979*AD979</f>
        <v>0.0000000183225224</v>
      </c>
      <c r="AT979" s="20">
        <f t="shared" si="9772"/>
        <v>0.00000001825099775</v>
      </c>
      <c r="AU979" s="20">
        <f t="shared" si="9772"/>
        <v>-0.0000003852953505</v>
      </c>
      <c r="AV979" s="20">
        <f t="shared" si="9772"/>
        <v>-0.0000003834137534</v>
      </c>
      <c r="AW979" s="20">
        <f t="shared" si="9772"/>
        <v>0.00000006714702979</v>
      </c>
      <c r="AX979" s="20">
        <f t="shared" si="9772"/>
        <v>0.00000005485260093</v>
      </c>
      <c r="AY979" s="20"/>
      <c r="AZ979" s="20">
        <f t="shared" ref="AZ979:BD979" si="9773">$AD979*AE979</f>
        <v>0.00000003640255886</v>
      </c>
      <c r="BA979" s="20">
        <f t="shared" si="9773"/>
        <v>-0.0000007684915023</v>
      </c>
      <c r="BB979" s="20">
        <f t="shared" si="9773"/>
        <v>-0.0000007647385595</v>
      </c>
      <c r="BC979" s="20">
        <f t="shared" si="9773"/>
        <v>0.0000001339282235</v>
      </c>
      <c r="BD979" s="20">
        <f t="shared" si="9773"/>
        <v>0.0000001094063493</v>
      </c>
      <c r="BE979" s="20"/>
      <c r="BF979" s="20">
        <f t="shared" ref="BF979:BI979" si="9774">$AE979*AF979</f>
        <v>-0.000000765491583</v>
      </c>
      <c r="BG979" s="20">
        <f t="shared" si="9774"/>
        <v>-0.0000007617532905</v>
      </c>
      <c r="BH979" s="20">
        <f t="shared" si="9774"/>
        <v>0.000000133405415</v>
      </c>
      <c r="BI979" s="20">
        <f t="shared" si="9774"/>
        <v>0.0000001089792656</v>
      </c>
      <c r="BJ979" s="20"/>
      <c r="BK979" s="20">
        <f t="shared" ref="BK979:BM979" si="9775">$AF979*AG979</f>
        <v>0.00001608131266</v>
      </c>
      <c r="BL979" s="20">
        <f t="shared" si="9775"/>
        <v>-0.000002816311023</v>
      </c>
      <c r="BM979" s="20">
        <f t="shared" si="9775"/>
        <v>-0.00000230065254</v>
      </c>
      <c r="BN979" s="20"/>
      <c r="BO979" s="20">
        <f t="shared" ref="BO979:BP979" si="9776">$AG979*AH979</f>
        <v>-0.000002802557515</v>
      </c>
      <c r="BP979" s="20">
        <f t="shared" si="9776"/>
        <v>-0.00000228941726</v>
      </c>
      <c r="BQ979" s="20"/>
      <c r="BR979" s="20">
        <f t="shared" si="27"/>
        <v>0.000000400944326</v>
      </c>
      <c r="BS979" s="20"/>
      <c r="BT979" s="20"/>
      <c r="BU979" s="20"/>
      <c r="BV979" s="20"/>
      <c r="BW979" s="20"/>
      <c r="BX979" s="20"/>
      <c r="BY979" s="20"/>
      <c r="BZ979" s="20"/>
      <c r="CA979" s="20"/>
      <c r="CB979" s="20"/>
      <c r="CC979" s="20"/>
      <c r="CD979" s="20"/>
      <c r="CE979" s="20"/>
      <c r="CF979" s="20"/>
      <c r="CG979" s="20"/>
      <c r="CH979" s="20"/>
      <c r="CI979" s="20"/>
      <c r="CJ979" s="20"/>
      <c r="CK979" s="20"/>
      <c r="CL979" s="20"/>
      <c r="CM979" s="20"/>
      <c r="CN979" s="20"/>
      <c r="CO979" s="20"/>
      <c r="CP979" s="20"/>
      <c r="CQ979" s="20"/>
      <c r="CR979" s="20"/>
      <c r="CS979" s="20"/>
      <c r="CT979" s="20"/>
      <c r="CU979" s="20"/>
      <c r="CV979" s="20"/>
      <c r="CW979" s="20"/>
      <c r="CX979" s="20"/>
      <c r="CY979" s="20"/>
      <c r="CZ979" s="20"/>
      <c r="DA979" s="20"/>
      <c r="DB979" s="20"/>
      <c r="DC979" s="20"/>
      <c r="DD979" s="20"/>
      <c r="DE979" s="20"/>
    </row>
    <row r="980" ht="15.75" customHeight="1">
      <c r="A980" s="86">
        <v>45562.0</v>
      </c>
      <c r="B980" s="490">
        <v>0.0433</v>
      </c>
      <c r="C980" s="490">
        <v>0.0462</v>
      </c>
      <c r="D980" s="490">
        <v>0.050300000000000004</v>
      </c>
      <c r="E980" s="20">
        <v>0.033159999999999995</v>
      </c>
      <c r="F980" s="20">
        <v>0.03599</v>
      </c>
      <c r="G980" s="20">
        <v>0.01151</v>
      </c>
      <c r="H980" s="20">
        <v>0.01654</v>
      </c>
      <c r="I980" s="20" t="s">
        <v>185</v>
      </c>
      <c r="J980" s="20"/>
      <c r="K980" s="86">
        <v>45562.0</v>
      </c>
      <c r="L980" s="89">
        <v>0.8963</v>
      </c>
      <c r="M980" s="89">
        <v>142.3</v>
      </c>
      <c r="N980" s="20"/>
      <c r="O980" s="20"/>
      <c r="P980" s="20"/>
      <c r="Q980" s="20"/>
      <c r="R980" s="20"/>
      <c r="S980" s="86">
        <v>45562.0</v>
      </c>
      <c r="T980" s="20">
        <f t="shared" ref="T980:V980" si="9777">(1+B980)*1</f>
        <v>1.0433</v>
      </c>
      <c r="U980" s="20">
        <f t="shared" si="9777"/>
        <v>1.0462</v>
      </c>
      <c r="V980" s="20">
        <f t="shared" si="9777"/>
        <v>1.0503</v>
      </c>
      <c r="W980" s="91">
        <f t="shared" ref="W980:X980" si="9778">(1+E980)*$L980</f>
        <v>0.926021308</v>
      </c>
      <c r="X980" s="91">
        <f t="shared" si="9778"/>
        <v>0.928557837</v>
      </c>
      <c r="Y980" s="91">
        <f t="shared" ref="Y980:Z980" si="9779">(1+G980)*$M980</f>
        <v>143.937873</v>
      </c>
      <c r="Z980" s="91">
        <f t="shared" si="9779"/>
        <v>144.653642</v>
      </c>
      <c r="AA980" s="20"/>
      <c r="AB980" s="86">
        <v>45562.0</v>
      </c>
      <c r="AC980" s="92">
        <f t="shared" ref="AC980:AI980" si="9780">LN(T980/T979)</f>
        <v>-0.00009584511437</v>
      </c>
      <c r="AD980" s="92">
        <f t="shared" si="9780"/>
        <v>-0.00009557945049</v>
      </c>
      <c r="AE980" s="92">
        <f t="shared" si="9780"/>
        <v>-0.00009520635986</v>
      </c>
      <c r="AF980" s="92">
        <f t="shared" si="9780"/>
        <v>0.001491063839</v>
      </c>
      <c r="AG980" s="92">
        <f t="shared" si="9780"/>
        <v>0.001337164704</v>
      </c>
      <c r="AH980" s="92">
        <f t="shared" si="9780"/>
        <v>-0.01779070805</v>
      </c>
      <c r="AI980" s="92">
        <f t="shared" si="9780"/>
        <v>-0.01797780215</v>
      </c>
      <c r="AJ980" s="20"/>
      <c r="AK980" s="20">
        <f t="shared" ref="AK980:AQ980" si="9781">AC980*AC980</f>
        <v>0.000000009186285948</v>
      </c>
      <c r="AL980" s="20">
        <f t="shared" si="9781"/>
        <v>0.000000009135431356</v>
      </c>
      <c r="AM980" s="20">
        <f t="shared" si="9781"/>
        <v>0.000000009064250957</v>
      </c>
      <c r="AN980" s="20">
        <f t="shared" si="9781"/>
        <v>0.000002223271373</v>
      </c>
      <c r="AO980" s="20">
        <f t="shared" si="9781"/>
        <v>0.000001788009445</v>
      </c>
      <c r="AP980" s="20">
        <f t="shared" si="9781"/>
        <v>0.0003165092929</v>
      </c>
      <c r="AQ980" s="20">
        <f t="shared" si="9781"/>
        <v>0.0003232013703</v>
      </c>
      <c r="AR980" s="20"/>
      <c r="AS980" s="20">
        <f t="shared" ref="AS980:AX980" si="9782">$AC980*AD980</f>
        <v>0.000000009160823364</v>
      </c>
      <c r="AT980" s="20">
        <f t="shared" si="9782"/>
        <v>0.000000009125064449</v>
      </c>
      <c r="AU980" s="20">
        <f t="shared" si="9782"/>
        <v>-0.0000001429111842</v>
      </c>
      <c r="AV980" s="20">
        <f t="shared" si="9782"/>
        <v>-0.000000128160704</v>
      </c>
      <c r="AW980" s="20">
        <f t="shared" si="9782"/>
        <v>0.000001705152448</v>
      </c>
      <c r="AX980" s="20">
        <f t="shared" si="9782"/>
        <v>0.000001723084504</v>
      </c>
      <c r="AY980" s="20"/>
      <c r="AZ980" s="20">
        <f t="shared" ref="AZ980:BD980" si="9783">$AD980*AE980</f>
        <v>0.000000009099771558</v>
      </c>
      <c r="BA980" s="20">
        <f t="shared" si="9783"/>
        <v>-0.0000001425150624</v>
      </c>
      <c r="BB980" s="20">
        <f t="shared" si="9783"/>
        <v>-0.0000001278054676</v>
      </c>
      <c r="BC980" s="20">
        <f t="shared" si="9783"/>
        <v>0.000001700426099</v>
      </c>
      <c r="BD980" s="20">
        <f t="shared" si="9783"/>
        <v>0.000001718308451</v>
      </c>
      <c r="BE980" s="20"/>
      <c r="BF980" s="20">
        <f t="shared" ref="BF980:BI980" si="9784">$AE980*AF980</f>
        <v>-0.0000001419587605</v>
      </c>
      <c r="BG980" s="20">
        <f t="shared" si="9784"/>
        <v>-0.000000127306584</v>
      </c>
      <c r="BH980" s="20">
        <f t="shared" si="9784"/>
        <v>0.000001693788553</v>
      </c>
      <c r="BI980" s="20">
        <f t="shared" si="9784"/>
        <v>0.000001711601101</v>
      </c>
      <c r="BJ980" s="20"/>
      <c r="BK980" s="20">
        <f t="shared" ref="BK980:BM980" si="9785">$AF980*AG980</f>
        <v>0.000001993797937</v>
      </c>
      <c r="BL980" s="20">
        <f t="shared" si="9785"/>
        <v>-0.00002652708145</v>
      </c>
      <c r="BM980" s="20">
        <f t="shared" si="9785"/>
        <v>-0.0000268060507</v>
      </c>
      <c r="BN980" s="20"/>
      <c r="BO980" s="20">
        <f t="shared" ref="BO980:BP980" si="9786">$AG980*AH980</f>
        <v>-0.00002378910686</v>
      </c>
      <c r="BP980" s="20">
        <f t="shared" si="9786"/>
        <v>-0.00002403928249</v>
      </c>
      <c r="BQ980" s="20"/>
      <c r="BR980" s="20">
        <f t="shared" si="27"/>
        <v>0.0003198378295</v>
      </c>
      <c r="BS980" s="20"/>
      <c r="BT980" s="20"/>
      <c r="BU980" s="20"/>
      <c r="BV980" s="20"/>
      <c r="BW980" s="20"/>
      <c r="BX980" s="20"/>
      <c r="BY980" s="20"/>
      <c r="BZ980" s="20"/>
      <c r="CA980" s="20"/>
      <c r="CB980" s="20"/>
      <c r="CC980" s="20"/>
      <c r="CD980" s="20"/>
      <c r="CE980" s="20"/>
      <c r="CF980" s="20"/>
      <c r="CG980" s="20"/>
      <c r="CH980" s="20"/>
      <c r="CI980" s="20"/>
      <c r="CJ980" s="20"/>
      <c r="CK980" s="20"/>
      <c r="CL980" s="20"/>
      <c r="CM980" s="20"/>
      <c r="CN980" s="20"/>
      <c r="CO980" s="20"/>
      <c r="CP980" s="20"/>
      <c r="CQ980" s="20"/>
      <c r="CR980" s="20"/>
      <c r="CS980" s="20"/>
      <c r="CT980" s="20"/>
      <c r="CU980" s="20"/>
      <c r="CV980" s="20"/>
      <c r="CW980" s="20"/>
      <c r="CX980" s="20"/>
      <c r="CY980" s="20"/>
      <c r="CZ980" s="20"/>
      <c r="DA980" s="20"/>
      <c r="DB980" s="20"/>
      <c r="DC980" s="20"/>
      <c r="DD980" s="20"/>
      <c r="DE980" s="20"/>
    </row>
    <row r="981" ht="15.75" customHeight="1">
      <c r="A981" s="86">
        <v>45565.0</v>
      </c>
      <c r="B981" s="490">
        <v>0.043</v>
      </c>
      <c r="C981" s="490">
        <v>0.0461</v>
      </c>
      <c r="D981" s="490">
        <v>0.050199999999999995</v>
      </c>
      <c r="E981" s="20">
        <v>0.03303</v>
      </c>
      <c r="F981" s="20">
        <v>0.03582</v>
      </c>
      <c r="G981" s="20">
        <v>0.01179</v>
      </c>
      <c r="H981" s="20">
        <v>0.01684</v>
      </c>
      <c r="I981" s="20" t="s">
        <v>185</v>
      </c>
      <c r="J981" s="20"/>
      <c r="K981" s="86">
        <v>45565.0</v>
      </c>
      <c r="L981" s="89">
        <v>0.8981</v>
      </c>
      <c r="M981" s="89">
        <v>143.65</v>
      </c>
      <c r="N981" s="20"/>
      <c r="O981" s="20"/>
      <c r="P981" s="20"/>
      <c r="Q981" s="20"/>
      <c r="R981" s="20"/>
      <c r="S981" s="86">
        <v>45565.0</v>
      </c>
      <c r="T981" s="20">
        <f t="shared" ref="T981:V981" si="9787">(1+B981)*1</f>
        <v>1.043</v>
      </c>
      <c r="U981" s="20">
        <f t="shared" si="9787"/>
        <v>1.0461</v>
      </c>
      <c r="V981" s="20">
        <f t="shared" si="9787"/>
        <v>1.0502</v>
      </c>
      <c r="W981" s="91">
        <f t="shared" ref="W981:X981" si="9788">(1+E981)*$L981</f>
        <v>0.927764243</v>
      </c>
      <c r="X981" s="91">
        <f t="shared" si="9788"/>
        <v>0.930269942</v>
      </c>
      <c r="Y981" s="91">
        <f t="shared" ref="Y981:Z981" si="9789">(1+G981)*$M981</f>
        <v>145.3436335</v>
      </c>
      <c r="Z981" s="91">
        <f t="shared" si="9789"/>
        <v>146.069066</v>
      </c>
      <c r="AA981" s="20"/>
      <c r="AB981" s="86">
        <v>45565.0</v>
      </c>
      <c r="AC981" s="92">
        <f t="shared" ref="AC981:AI981" si="9790">LN(T981/T980)</f>
        <v>-0.0002875904732</v>
      </c>
      <c r="AD981" s="92">
        <f t="shared" si="9790"/>
        <v>-0.0000955885868</v>
      </c>
      <c r="AE981" s="92">
        <f t="shared" si="9790"/>
        <v>-0.00009521542497</v>
      </c>
      <c r="AF981" s="92">
        <f t="shared" si="9790"/>
        <v>0.001880406838</v>
      </c>
      <c r="AG981" s="92">
        <f t="shared" si="9790"/>
        <v>0.001842134601</v>
      </c>
      <c r="AH981" s="92">
        <f t="shared" si="9790"/>
        <v>0.009719055896</v>
      </c>
      <c r="AI981" s="92">
        <f t="shared" si="9790"/>
        <v>0.009737355527</v>
      </c>
      <c r="AJ981" s="20"/>
      <c r="AK981" s="20">
        <f t="shared" ref="AK981:AQ981" si="9791">AC981*AC981</f>
        <v>0.00000008270828025</v>
      </c>
      <c r="AL981" s="20">
        <f t="shared" si="9791"/>
        <v>0.000000009137177926</v>
      </c>
      <c r="AM981" s="20">
        <f t="shared" si="9791"/>
        <v>0.000000009065977152</v>
      </c>
      <c r="AN981" s="20">
        <f t="shared" si="9791"/>
        <v>0.000003535929878</v>
      </c>
      <c r="AO981" s="20">
        <f t="shared" si="9791"/>
        <v>0.000003393459887</v>
      </c>
      <c r="AP981" s="20">
        <f t="shared" si="9791"/>
        <v>0.00009446004751</v>
      </c>
      <c r="AQ981" s="20">
        <f t="shared" si="9791"/>
        <v>0.00009481609265</v>
      </c>
      <c r="AR981" s="20"/>
      <c r="AS981" s="20">
        <f t="shared" ref="AS981:AX981" si="9792">$AC981*AD981</f>
        <v>0.0000000274903669</v>
      </c>
      <c r="AT981" s="20">
        <f t="shared" si="9792"/>
        <v>0.00000002738304912</v>
      </c>
      <c r="AU981" s="20">
        <f t="shared" si="9792"/>
        <v>-0.0000005407870924</v>
      </c>
      <c r="AV981" s="20">
        <f t="shared" si="9792"/>
        <v>-0.0000005297803614</v>
      </c>
      <c r="AW981" s="20">
        <f t="shared" si="9792"/>
        <v>-0.000002795107884</v>
      </c>
      <c r="AX981" s="20">
        <f t="shared" si="9792"/>
        <v>-0.000002800370683</v>
      </c>
      <c r="AY981" s="20"/>
      <c r="AZ981" s="20">
        <f t="shared" ref="AZ981:BD981" si="9793">$AD981*AE981</f>
        <v>0.000000009101507914</v>
      </c>
      <c r="BA981" s="20">
        <f t="shared" si="9793"/>
        <v>-0.0000001797454323</v>
      </c>
      <c r="BB981" s="20">
        <f t="shared" si="9793"/>
        <v>-0.0000001760870432</v>
      </c>
      <c r="BC981" s="20">
        <f t="shared" si="9793"/>
        <v>-0.0000009290308181</v>
      </c>
      <c r="BD981" s="20">
        <f t="shared" si="9793"/>
        <v>-0.0000009307800539</v>
      </c>
      <c r="BE981" s="20"/>
      <c r="BF981" s="20">
        <f t="shared" ref="BF981:BI981" si="9794">$AE981*AF981</f>
        <v>-0.0000001790437362</v>
      </c>
      <c r="BG981" s="20">
        <f t="shared" si="9794"/>
        <v>-0.0000001753996289</v>
      </c>
      <c r="BH981" s="20">
        <f t="shared" si="9794"/>
        <v>-0.0000009254040374</v>
      </c>
      <c r="BI981" s="20">
        <f t="shared" si="9794"/>
        <v>-0.0000009271464446</v>
      </c>
      <c r="BJ981" s="20"/>
      <c r="BK981" s="20">
        <f t="shared" ref="BK981:BM981" si="9795">$AF981*AG981</f>
        <v>0.0000034639625</v>
      </c>
      <c r="BL981" s="20">
        <f t="shared" si="9795"/>
        <v>0.00001827577917</v>
      </c>
      <c r="BM981" s="20">
        <f t="shared" si="9795"/>
        <v>0.00001831018992</v>
      </c>
      <c r="BN981" s="20"/>
      <c r="BO981" s="20">
        <f t="shared" ref="BO981:BP981" si="9796">$AG981*AH981</f>
        <v>0.00001790380915</v>
      </c>
      <c r="BP981" s="20">
        <f t="shared" si="9796"/>
        <v>0.00001793751953</v>
      </c>
      <c r="BQ981" s="20"/>
      <c r="BR981" s="20">
        <f t="shared" si="27"/>
        <v>0.00009463790264</v>
      </c>
      <c r="BS981" s="20"/>
      <c r="BT981" s="20"/>
      <c r="BU981" s="20"/>
      <c r="BV981" s="20"/>
      <c r="BW981" s="20"/>
      <c r="BX981" s="20"/>
      <c r="BY981" s="20"/>
      <c r="BZ981" s="20"/>
      <c r="CA981" s="20"/>
      <c r="CB981" s="20"/>
      <c r="CC981" s="20"/>
      <c r="CD981" s="20"/>
      <c r="CE981" s="20"/>
      <c r="CF981" s="20"/>
      <c r="CG981" s="20"/>
      <c r="CH981" s="20"/>
      <c r="CI981" s="20"/>
      <c r="CJ981" s="20"/>
      <c r="CK981" s="20"/>
      <c r="CL981" s="20"/>
      <c r="CM981" s="20"/>
      <c r="CN981" s="20"/>
      <c r="CO981" s="20"/>
      <c r="CP981" s="20"/>
      <c r="CQ981" s="20"/>
      <c r="CR981" s="20"/>
      <c r="CS981" s="20"/>
      <c r="CT981" s="20"/>
      <c r="CU981" s="20"/>
      <c r="CV981" s="20"/>
      <c r="CW981" s="20"/>
      <c r="CX981" s="20"/>
      <c r="CY981" s="20"/>
      <c r="CZ981" s="20"/>
      <c r="DA981" s="20"/>
      <c r="DB981" s="20"/>
      <c r="DC981" s="20"/>
      <c r="DD981" s="20"/>
      <c r="DE981" s="20"/>
    </row>
    <row r="982" ht="15.75" customHeight="1">
      <c r="A982" s="86">
        <v>45566.0</v>
      </c>
      <c r="B982" s="490">
        <v>0.043</v>
      </c>
      <c r="C982" s="490">
        <v>0.046</v>
      </c>
      <c r="D982" s="490">
        <v>0.0501</v>
      </c>
      <c r="E982" s="20">
        <v>0.035750000000000004</v>
      </c>
      <c r="F982" s="20">
        <v>0.03558</v>
      </c>
      <c r="G982" s="20">
        <v>0.011819999999999999</v>
      </c>
      <c r="H982" s="20">
        <v>0.01687</v>
      </c>
      <c r="I982" s="20" t="s">
        <v>185</v>
      </c>
      <c r="J982" s="20"/>
      <c r="K982" s="86">
        <v>45566.0</v>
      </c>
      <c r="L982" s="89">
        <v>0.9036</v>
      </c>
      <c r="M982" s="89">
        <v>143.59</v>
      </c>
      <c r="N982" s="20"/>
      <c r="O982" s="20"/>
      <c r="P982" s="20"/>
      <c r="Q982" s="20"/>
      <c r="R982" s="20"/>
      <c r="S982" s="86">
        <v>45566.0</v>
      </c>
      <c r="T982" s="20">
        <f t="shared" ref="T982:V982" si="9797">(1+B982)*1</f>
        <v>1.043</v>
      </c>
      <c r="U982" s="20">
        <f t="shared" si="9797"/>
        <v>1.046</v>
      </c>
      <c r="V982" s="20">
        <f t="shared" si="9797"/>
        <v>1.0501</v>
      </c>
      <c r="W982" s="91">
        <f t="shared" ref="W982:X982" si="9798">(1+E982)*$L982</f>
        <v>0.9359037</v>
      </c>
      <c r="X982" s="91">
        <f t="shared" si="9798"/>
        <v>0.935750088</v>
      </c>
      <c r="Y982" s="91">
        <f t="shared" ref="Y982:Z982" si="9799">(1+G982)*$M982</f>
        <v>145.2872338</v>
      </c>
      <c r="Z982" s="91">
        <f t="shared" si="9799"/>
        <v>146.0123633</v>
      </c>
      <c r="AA982" s="20"/>
      <c r="AB982" s="86">
        <v>45566.0</v>
      </c>
      <c r="AC982" s="92">
        <f t="shared" ref="AC982:AI982" si="9800">LN(T982/T981)</f>
        <v>0</v>
      </c>
      <c r="AD982" s="92">
        <f t="shared" si="9800"/>
        <v>-0.00009559772485</v>
      </c>
      <c r="AE982" s="92">
        <f t="shared" si="9800"/>
        <v>-0.00009522449181</v>
      </c>
      <c r="AF982" s="92">
        <f t="shared" si="9800"/>
        <v>0.00873493455</v>
      </c>
      <c r="AG982" s="92">
        <f t="shared" si="9800"/>
        <v>0.005873636582</v>
      </c>
      <c r="AH982" s="92">
        <f t="shared" si="9800"/>
        <v>-0.000388119137</v>
      </c>
      <c r="AI982" s="92">
        <f t="shared" si="9800"/>
        <v>-0.0003882663875</v>
      </c>
      <c r="AJ982" s="20"/>
      <c r="AK982" s="20">
        <f t="shared" ref="AK982:AQ982" si="9801">AC982*AC982</f>
        <v>0</v>
      </c>
      <c r="AL982" s="20">
        <f t="shared" si="9801"/>
        <v>0.000000009138924996</v>
      </c>
      <c r="AM982" s="20">
        <f t="shared" si="9801"/>
        <v>0.000000009067703841</v>
      </c>
      <c r="AN982" s="20">
        <f t="shared" si="9801"/>
        <v>0.0000762990816</v>
      </c>
      <c r="AO982" s="20">
        <f t="shared" si="9801"/>
        <v>0.00003449960669</v>
      </c>
      <c r="AP982" s="20">
        <f t="shared" si="9801"/>
        <v>0.0000001506364645</v>
      </c>
      <c r="AQ982" s="20">
        <f t="shared" si="9801"/>
        <v>0.0000001507507877</v>
      </c>
      <c r="AR982" s="20"/>
      <c r="AS982" s="20">
        <f t="shared" ref="AS982:AX982" si="9802">$AC982*AD982</f>
        <v>0</v>
      </c>
      <c r="AT982" s="20">
        <f t="shared" si="9802"/>
        <v>0</v>
      </c>
      <c r="AU982" s="20">
        <f t="shared" si="9802"/>
        <v>0</v>
      </c>
      <c r="AV982" s="20">
        <f t="shared" si="9802"/>
        <v>0</v>
      </c>
      <c r="AW982" s="20">
        <f t="shared" si="9802"/>
        <v>0</v>
      </c>
      <c r="AX982" s="20">
        <f t="shared" si="9802"/>
        <v>0</v>
      </c>
      <c r="AY982" s="20"/>
      <c r="AZ982" s="20">
        <f t="shared" ref="AZ982:BD982" si="9803">$AD982*AE982</f>
        <v>0.000000009103244767</v>
      </c>
      <c r="BA982" s="20">
        <f t="shared" si="9803"/>
        <v>-0.0000008350398697</v>
      </c>
      <c r="BB982" s="20">
        <f t="shared" si="9803"/>
        <v>-0.0000005615062938</v>
      </c>
      <c r="BC982" s="20">
        <f t="shared" si="9803"/>
        <v>0.00000003710330647</v>
      </c>
      <c r="BD982" s="20">
        <f t="shared" si="9803"/>
        <v>0.00000003711738328</v>
      </c>
      <c r="BE982" s="20"/>
      <c r="BF982" s="20">
        <f t="shared" ref="BF982:BI982" si="9804">$AE982*AF982</f>
        <v>-0.0000008317797035</v>
      </c>
      <c r="BG982" s="20">
        <f t="shared" si="9804"/>
        <v>-0.0000005593140586</v>
      </c>
      <c r="BH982" s="20">
        <f t="shared" si="9804"/>
        <v>0.00000003695844759</v>
      </c>
      <c r="BI982" s="20">
        <f t="shared" si="9804"/>
        <v>0.00000003697246944</v>
      </c>
      <c r="BJ982" s="20"/>
      <c r="BK982" s="20">
        <f t="shared" ref="BK982:BM982" si="9805">$AF982*AG982</f>
        <v>0.00005130583111</v>
      </c>
      <c r="BL982" s="20">
        <f t="shared" si="9805"/>
        <v>-0.00000339019526</v>
      </c>
      <c r="BM982" s="20">
        <f t="shared" si="9805"/>
        <v>-0.000003391481483</v>
      </c>
      <c r="BN982" s="20"/>
      <c r="BO982" s="20">
        <f t="shared" ref="BO982:BP982" si="9806">$AG982*AH982</f>
        <v>-0.000002279670761</v>
      </c>
      <c r="BP982" s="20">
        <f t="shared" si="9806"/>
        <v>-0.000002280535657</v>
      </c>
      <c r="BQ982" s="20"/>
      <c r="BR982" s="20">
        <f t="shared" si="27"/>
        <v>0.0000001506936153</v>
      </c>
      <c r="BS982" s="20"/>
      <c r="BT982" s="20"/>
      <c r="BU982" s="20"/>
      <c r="BV982" s="20"/>
      <c r="BW982" s="20"/>
      <c r="BX982" s="20"/>
      <c r="BY982" s="20"/>
      <c r="BZ982" s="20"/>
      <c r="CA982" s="20"/>
      <c r="CB982" s="20"/>
      <c r="CC982" s="20"/>
      <c r="CD982" s="20"/>
      <c r="CE982" s="20"/>
      <c r="CF982" s="20"/>
      <c r="CG982" s="20"/>
      <c r="CH982" s="20"/>
      <c r="CI982" s="20"/>
      <c r="CJ982" s="20"/>
      <c r="CK982" s="20"/>
      <c r="CL982" s="20"/>
      <c r="CM982" s="20"/>
      <c r="CN982" s="20"/>
      <c r="CO982" s="20"/>
      <c r="CP982" s="20"/>
      <c r="CQ982" s="20"/>
      <c r="CR982" s="20"/>
      <c r="CS982" s="20"/>
      <c r="CT982" s="20"/>
      <c r="CU982" s="20"/>
      <c r="CV982" s="20"/>
      <c r="CW982" s="20"/>
      <c r="CX982" s="20"/>
      <c r="CY982" s="20"/>
      <c r="CZ982" s="20"/>
      <c r="DA982" s="20"/>
      <c r="DB982" s="20"/>
      <c r="DC982" s="20"/>
      <c r="DD982" s="20"/>
      <c r="DE982" s="20"/>
    </row>
    <row r="983" ht="15.75" customHeight="1">
      <c r="A983" s="86">
        <v>45567.0</v>
      </c>
      <c r="B983" s="490">
        <v>0.043</v>
      </c>
      <c r="C983" s="490">
        <v>0.045899999999999996</v>
      </c>
      <c r="D983" s="490">
        <v>0.050199999999999995</v>
      </c>
      <c r="E983" s="20">
        <v>0.035699999999999996</v>
      </c>
      <c r="F983" s="20">
        <v>0.03555</v>
      </c>
      <c r="G983" s="20">
        <v>0.01169</v>
      </c>
      <c r="H983" s="20">
        <v>0.01665</v>
      </c>
      <c r="I983" s="20" t="s">
        <v>185</v>
      </c>
      <c r="J983" s="20"/>
      <c r="K983" s="86">
        <v>45567.0</v>
      </c>
      <c r="L983" s="89">
        <v>0.9055</v>
      </c>
      <c r="M983" s="89">
        <v>146.48</v>
      </c>
      <c r="N983" s="20"/>
      <c r="O983" s="20"/>
      <c r="P983" s="20"/>
      <c r="Q983" s="20"/>
      <c r="R983" s="20"/>
      <c r="S983" s="86">
        <v>45567.0</v>
      </c>
      <c r="T983" s="20">
        <f t="shared" ref="T983:V983" si="9807">(1+B983)*1</f>
        <v>1.043</v>
      </c>
      <c r="U983" s="20">
        <f t="shared" si="9807"/>
        <v>1.0459</v>
      </c>
      <c r="V983" s="20">
        <f t="shared" si="9807"/>
        <v>1.0502</v>
      </c>
      <c r="W983" s="91">
        <f t="shared" ref="W983:X983" si="9808">(1+E983)*$L983</f>
        <v>0.93782635</v>
      </c>
      <c r="X983" s="91">
        <f t="shared" si="9808"/>
        <v>0.937690525</v>
      </c>
      <c r="Y983" s="91">
        <f t="shared" ref="Y983:Z983" si="9809">(1+G983)*$M983</f>
        <v>148.1923512</v>
      </c>
      <c r="Z983" s="91">
        <f t="shared" si="9809"/>
        <v>148.918892</v>
      </c>
      <c r="AA983" s="20"/>
      <c r="AB983" s="86">
        <v>45567.0</v>
      </c>
      <c r="AC983" s="92">
        <f t="shared" ref="AC983:AI983" si="9810">LN(T983/T982)</f>
        <v>0</v>
      </c>
      <c r="AD983" s="92">
        <f t="shared" si="9810"/>
        <v>-0.00009560686465</v>
      </c>
      <c r="AE983" s="92">
        <f t="shared" si="9810"/>
        <v>0.00009522449181</v>
      </c>
      <c r="AF983" s="92">
        <f t="shared" si="9810"/>
        <v>0.002052217367</v>
      </c>
      <c r="AG983" s="92">
        <f t="shared" si="9810"/>
        <v>0.002071523037</v>
      </c>
      <c r="AH983" s="92">
        <f t="shared" si="9810"/>
        <v>0.01979839446</v>
      </c>
      <c r="AI983" s="92">
        <f t="shared" si="9810"/>
        <v>0.01971051048</v>
      </c>
      <c r="AJ983" s="20"/>
      <c r="AK983" s="20">
        <f t="shared" ref="AK983:AQ983" si="9811">AC983*AC983</f>
        <v>0</v>
      </c>
      <c r="AL983" s="20">
        <f t="shared" si="9811"/>
        <v>0.000000009140672567</v>
      </c>
      <c r="AM983" s="20">
        <f t="shared" si="9811"/>
        <v>0.000000009067703841</v>
      </c>
      <c r="AN983" s="20">
        <f t="shared" si="9811"/>
        <v>0.000004211596121</v>
      </c>
      <c r="AO983" s="20">
        <f t="shared" si="9811"/>
        <v>0.000004291207692</v>
      </c>
      <c r="AP983" s="20">
        <f t="shared" si="9811"/>
        <v>0.000391976423</v>
      </c>
      <c r="AQ983" s="20">
        <f t="shared" si="9811"/>
        <v>0.0003885042234</v>
      </c>
      <c r="AR983" s="20"/>
      <c r="AS983" s="20">
        <f t="shared" ref="AS983:AX983" si="9812">$AC983*AD983</f>
        <v>0</v>
      </c>
      <c r="AT983" s="20">
        <f t="shared" si="9812"/>
        <v>0</v>
      </c>
      <c r="AU983" s="20">
        <f t="shared" si="9812"/>
        <v>0</v>
      </c>
      <c r="AV983" s="20">
        <f t="shared" si="9812"/>
        <v>0</v>
      </c>
      <c r="AW983" s="20">
        <f t="shared" si="9812"/>
        <v>0</v>
      </c>
      <c r="AX983" s="20">
        <f t="shared" si="9812"/>
        <v>0</v>
      </c>
      <c r="AY983" s="20"/>
      <c r="AZ983" s="20">
        <f t="shared" ref="AZ983:BD983" si="9813">$AD983*AE983</f>
        <v>-0.0000000091041151</v>
      </c>
      <c r="BA983" s="20">
        <f t="shared" si="9813"/>
        <v>-0.000000196206068</v>
      </c>
      <c r="BB983" s="20">
        <f t="shared" si="9813"/>
        <v>-0.0000001980518226</v>
      </c>
      <c r="BC983" s="20">
        <f t="shared" si="9813"/>
        <v>-0.000001892862419</v>
      </c>
      <c r="BD983" s="20">
        <f t="shared" si="9813"/>
        <v>-0.000001884460108</v>
      </c>
      <c r="BE983" s="20"/>
      <c r="BF983" s="20">
        <f t="shared" ref="BF983:BI983" si="9814">$AE983*AF983</f>
        <v>0.0000001954213559</v>
      </c>
      <c r="BG983" s="20">
        <f t="shared" si="9814"/>
        <v>0.0000001972597284</v>
      </c>
      <c r="BH983" s="20">
        <f t="shared" si="9814"/>
        <v>0.000001885292051</v>
      </c>
      <c r="BI983" s="20">
        <f t="shared" si="9814"/>
        <v>0.000001876923344</v>
      </c>
      <c r="BJ983" s="20"/>
      <c r="BK983" s="20">
        <f t="shared" ref="BK983:BM983" si="9815">$AF983*AG983</f>
        <v>0.000004251215552</v>
      </c>
      <c r="BL983" s="20">
        <f t="shared" si="9815"/>
        <v>0.00004063060894</v>
      </c>
      <c r="BM983" s="20">
        <f t="shared" si="9815"/>
        <v>0.00004045025192</v>
      </c>
      <c r="BN983" s="20"/>
      <c r="BO983" s="20">
        <f t="shared" ref="BO983:BP983" si="9816">$AG983*AH983</f>
        <v>0.0000410128302</v>
      </c>
      <c r="BP983" s="20">
        <f t="shared" si="9816"/>
        <v>0.00004083077653</v>
      </c>
      <c r="BQ983" s="20"/>
      <c r="BR983" s="20">
        <f t="shared" si="27"/>
        <v>0.0003902364614</v>
      </c>
      <c r="BS983" s="20"/>
      <c r="BT983" s="20"/>
      <c r="BU983" s="20"/>
      <c r="BV983" s="20"/>
      <c r="BW983" s="20"/>
      <c r="BX983" s="20"/>
      <c r="BY983" s="20"/>
      <c r="BZ983" s="20"/>
      <c r="CA983" s="20"/>
      <c r="CB983" s="20"/>
      <c r="CC983" s="20"/>
      <c r="CD983" s="20"/>
      <c r="CE983" s="20"/>
      <c r="CF983" s="20"/>
      <c r="CG983" s="20"/>
      <c r="CH983" s="20"/>
      <c r="CI983" s="20"/>
      <c r="CJ983" s="20"/>
      <c r="CK983" s="20"/>
      <c r="CL983" s="20"/>
      <c r="CM983" s="20"/>
      <c r="CN983" s="20"/>
      <c r="CO983" s="20"/>
      <c r="CP983" s="20"/>
      <c r="CQ983" s="20"/>
      <c r="CR983" s="20"/>
      <c r="CS983" s="20"/>
      <c r="CT983" s="20"/>
      <c r="CU983" s="20"/>
      <c r="CV983" s="20"/>
      <c r="CW983" s="20"/>
      <c r="CX983" s="20"/>
      <c r="CY983" s="20"/>
      <c r="CZ983" s="20"/>
      <c r="DA983" s="20"/>
      <c r="DB983" s="20"/>
      <c r="DC983" s="20"/>
      <c r="DD983" s="20"/>
      <c r="DE983" s="20"/>
    </row>
    <row r="984" ht="15.75" customHeight="1">
      <c r="A984" s="86">
        <v>45568.0</v>
      </c>
      <c r="B984" s="490">
        <v>0.0432</v>
      </c>
      <c r="C984" s="490">
        <v>0.0463</v>
      </c>
      <c r="D984" s="490">
        <v>0.0504</v>
      </c>
      <c r="E984" s="20">
        <v>0.03578</v>
      </c>
      <c r="F984" s="20">
        <v>0.0356</v>
      </c>
      <c r="G984" s="20">
        <v>0.01167</v>
      </c>
      <c r="H984" s="20">
        <v>0.0166</v>
      </c>
      <c r="I984" s="20" t="s">
        <v>185</v>
      </c>
      <c r="J984" s="20"/>
      <c r="K984" s="86">
        <v>45568.0</v>
      </c>
      <c r="L984" s="89">
        <v>0.9068</v>
      </c>
      <c r="M984" s="89">
        <v>146.95</v>
      </c>
      <c r="N984" s="20"/>
      <c r="O984" s="20"/>
      <c r="P984" s="20"/>
      <c r="Q984" s="20"/>
      <c r="R984" s="20"/>
      <c r="S984" s="86">
        <v>45568.0</v>
      </c>
      <c r="T984" s="20">
        <f t="shared" ref="T984:V984" si="9817">(1+B984)*1</f>
        <v>1.0432</v>
      </c>
      <c r="U984" s="20">
        <f t="shared" si="9817"/>
        <v>1.0463</v>
      </c>
      <c r="V984" s="20">
        <f t="shared" si="9817"/>
        <v>1.0504</v>
      </c>
      <c r="W984" s="91">
        <f t="shared" ref="W984:X984" si="9818">(1+E984)*$L984</f>
        <v>0.939245304</v>
      </c>
      <c r="X984" s="91">
        <f t="shared" si="9818"/>
        <v>0.93908208</v>
      </c>
      <c r="Y984" s="91">
        <f t="shared" ref="Y984:Z984" si="9819">(1+G984)*$M984</f>
        <v>148.6649065</v>
      </c>
      <c r="Z984" s="91">
        <f t="shared" si="9819"/>
        <v>149.38937</v>
      </c>
      <c r="AA984" s="20"/>
      <c r="AB984" s="86">
        <v>45568.0</v>
      </c>
      <c r="AC984" s="92">
        <f t="shared" ref="AC984:AI984" si="9820">LN(T984/T983)</f>
        <v>0.0001917361716</v>
      </c>
      <c r="AD984" s="92">
        <f t="shared" si="9820"/>
        <v>0.0003823726268</v>
      </c>
      <c r="AE984" s="92">
        <f t="shared" si="9820"/>
        <v>0.0001904217848</v>
      </c>
      <c r="AF984" s="92">
        <f t="shared" si="9820"/>
        <v>0.001511880772</v>
      </c>
      <c r="AG984" s="92">
        <f t="shared" si="9820"/>
        <v>0.001482923665</v>
      </c>
      <c r="AH984" s="92">
        <f t="shared" si="9820"/>
        <v>0.003183723402</v>
      </c>
      <c r="AI984" s="92">
        <f t="shared" si="9820"/>
        <v>0.003154310155</v>
      </c>
      <c r="AJ984" s="20"/>
      <c r="AK984" s="20">
        <f t="shared" ref="AK984:AQ984" si="9821">AC984*AC984</f>
        <v>0.00000003676275951</v>
      </c>
      <c r="AL984" s="20">
        <f t="shared" si="9821"/>
        <v>0.0000001462088257</v>
      </c>
      <c r="AM984" s="20">
        <f t="shared" si="9821"/>
        <v>0.00000003626045614</v>
      </c>
      <c r="AN984" s="20">
        <f t="shared" si="9821"/>
        <v>0.000002285783467</v>
      </c>
      <c r="AO984" s="20">
        <f t="shared" si="9821"/>
        <v>0.000002199062597</v>
      </c>
      <c r="AP984" s="20">
        <f t="shared" si="9821"/>
        <v>0.0000101360947</v>
      </c>
      <c r="AQ984" s="20">
        <f t="shared" si="9821"/>
        <v>0.000009949672555</v>
      </c>
      <c r="AR984" s="20"/>
      <c r="AS984" s="20">
        <f t="shared" ref="AS984:AX984" si="9822">$AC984*AD984</f>
        <v>0.00000007331466359</v>
      </c>
      <c r="AT984" s="20">
        <f t="shared" si="9822"/>
        <v>0.00000003651074402</v>
      </c>
      <c r="AU984" s="20">
        <f t="shared" si="9822"/>
        <v>0.0000002898822311</v>
      </c>
      <c r="AV984" s="20">
        <f t="shared" si="9822"/>
        <v>0.0000002843301064</v>
      </c>
      <c r="AW984" s="20">
        <f t="shared" si="9822"/>
        <v>0.0000006104349365</v>
      </c>
      <c r="AX984" s="20">
        <f t="shared" si="9822"/>
        <v>0.0000006047953532</v>
      </c>
      <c r="AY984" s="20"/>
      <c r="AZ984" s="20">
        <f t="shared" ref="AZ984:BD984" si="9823">$AD984*AE984</f>
        <v>0.00000007281207806</v>
      </c>
      <c r="BA984" s="20">
        <f t="shared" si="9823"/>
        <v>0.000000578101822</v>
      </c>
      <c r="BB984" s="20">
        <f t="shared" si="9823"/>
        <v>0.0000005670294171</v>
      </c>
      <c r="BC984" s="20">
        <f t="shared" si="9823"/>
        <v>0.00000121736868</v>
      </c>
      <c r="BD984" s="20">
        <f t="shared" si="9823"/>
        <v>0.00000120612186</v>
      </c>
      <c r="BE984" s="20"/>
      <c r="BF984" s="20">
        <f t="shared" ref="BF984:BI984" si="9824">$AE984*AF984</f>
        <v>0.000000287895035</v>
      </c>
      <c r="BG984" s="20">
        <f t="shared" si="9824"/>
        <v>0.0000002823809711</v>
      </c>
      <c r="BH984" s="20">
        <f t="shared" si="9824"/>
        <v>0.0000006062502926</v>
      </c>
      <c r="BI984" s="20">
        <f t="shared" si="9824"/>
        <v>0.0000006006493696</v>
      </c>
      <c r="BJ984" s="20"/>
      <c r="BK984" s="20">
        <f t="shared" ref="BK984:BM984" si="9825">$AF984*AG984</f>
        <v>0.000002242003775</v>
      </c>
      <c r="BL984" s="20">
        <f t="shared" si="9825"/>
        <v>0.000004813410193</v>
      </c>
      <c r="BM984" s="20">
        <f t="shared" si="9825"/>
        <v>0.000004768940871</v>
      </c>
      <c r="BN984" s="20"/>
      <c r="BO984" s="20">
        <f t="shared" ref="BO984:BP984" si="9826">$AG984*AH984</f>
        <v>0.000004721218776</v>
      </c>
      <c r="BP984" s="20">
        <f t="shared" si="9826"/>
        <v>0.000004677601176</v>
      </c>
      <c r="BQ984" s="20"/>
      <c r="BR984" s="20">
        <f t="shared" si="27"/>
        <v>0.00001004245106</v>
      </c>
      <c r="BS984" s="20"/>
      <c r="BT984" s="20"/>
      <c r="BU984" s="20"/>
      <c r="BV984" s="20"/>
      <c r="BW984" s="20"/>
      <c r="BX984" s="20"/>
      <c r="BY984" s="20"/>
      <c r="BZ984" s="20"/>
      <c r="CA984" s="20"/>
      <c r="CB984" s="20"/>
      <c r="CC984" s="20"/>
      <c r="CD984" s="20"/>
      <c r="CE984" s="20"/>
      <c r="CF984" s="20"/>
      <c r="CG984" s="20"/>
      <c r="CH984" s="20"/>
      <c r="CI984" s="20"/>
      <c r="CJ984" s="20"/>
      <c r="CK984" s="20"/>
      <c r="CL984" s="20"/>
      <c r="CM984" s="20"/>
      <c r="CN984" s="20"/>
      <c r="CO984" s="20"/>
      <c r="CP984" s="20"/>
      <c r="CQ984" s="20"/>
      <c r="CR984" s="20"/>
      <c r="CS984" s="20"/>
      <c r="CT984" s="20"/>
      <c r="CU984" s="20"/>
      <c r="CV984" s="20"/>
      <c r="CW984" s="20"/>
      <c r="CX984" s="20"/>
      <c r="CY984" s="20"/>
      <c r="CZ984" s="20"/>
      <c r="DA984" s="20"/>
      <c r="DB984" s="20"/>
      <c r="DC984" s="20"/>
      <c r="DD984" s="20"/>
      <c r="DE984" s="20"/>
    </row>
    <row r="985" ht="15.75" customHeight="1">
      <c r="A985" s="86">
        <v>45569.0</v>
      </c>
      <c r="B985" s="490">
        <v>0.0436</v>
      </c>
      <c r="C985" s="490">
        <v>0.0466</v>
      </c>
      <c r="D985" s="490">
        <v>0.0506</v>
      </c>
      <c r="E985" s="20">
        <v>0.035750000000000004</v>
      </c>
      <c r="F985" s="20">
        <v>0.03556</v>
      </c>
      <c r="G985" s="20">
        <v>0.01172</v>
      </c>
      <c r="H985" s="20">
        <v>0.01677</v>
      </c>
      <c r="I985" s="20" t="s">
        <v>185</v>
      </c>
      <c r="J985" s="20"/>
      <c r="K985" s="86">
        <v>45569.0</v>
      </c>
      <c r="L985" s="89">
        <v>0.9119</v>
      </c>
      <c r="M985" s="89">
        <v>148.85</v>
      </c>
      <c r="N985" s="20"/>
      <c r="O985" s="20"/>
      <c r="P985" s="20"/>
      <c r="Q985" s="20"/>
      <c r="R985" s="20"/>
      <c r="S985" s="86">
        <v>45569.0</v>
      </c>
      <c r="T985" s="20">
        <f t="shared" ref="T985:V985" si="9827">(1+B985)*1</f>
        <v>1.0436</v>
      </c>
      <c r="U985" s="20">
        <f t="shared" si="9827"/>
        <v>1.0466</v>
      </c>
      <c r="V985" s="20">
        <f t="shared" si="9827"/>
        <v>1.0506</v>
      </c>
      <c r="W985" s="91">
        <f t="shared" ref="W985:X985" si="9828">(1+E985)*$L985</f>
        <v>0.944500425</v>
      </c>
      <c r="X985" s="91">
        <f t="shared" si="9828"/>
        <v>0.944327164</v>
      </c>
      <c r="Y985" s="91">
        <f t="shared" ref="Y985:Z985" si="9829">(1+G985)*$M985</f>
        <v>150.594522</v>
      </c>
      <c r="Z985" s="91">
        <f t="shared" si="9829"/>
        <v>151.3462145</v>
      </c>
      <c r="AA985" s="20"/>
      <c r="AB985" s="86">
        <v>45569.0</v>
      </c>
      <c r="AC985" s="92">
        <f t="shared" ref="AC985:AI985" si="9830">LN(T985/T984)</f>
        <v>0.0003833620902</v>
      </c>
      <c r="AD985" s="92">
        <f t="shared" si="9830"/>
        <v>0.0002866835511</v>
      </c>
      <c r="AE985" s="92">
        <f t="shared" si="9830"/>
        <v>0.0001903855313</v>
      </c>
      <c r="AF985" s="92">
        <f t="shared" si="9830"/>
        <v>0.005579452207</v>
      </c>
      <c r="AG985" s="92">
        <f t="shared" si="9830"/>
        <v>0.005569790609</v>
      </c>
      <c r="AH985" s="92">
        <f t="shared" si="9830"/>
        <v>0.01289611661</v>
      </c>
      <c r="AI985" s="92">
        <f t="shared" si="9830"/>
        <v>0.0130139047</v>
      </c>
      <c r="AJ985" s="20"/>
      <c r="AK985" s="20">
        <f t="shared" ref="AK985:AQ985" si="9831">AC985*AC985</f>
        <v>0.0000001469664922</v>
      </c>
      <c r="AL985" s="20">
        <f t="shared" si="9831"/>
        <v>0.00000008218745847</v>
      </c>
      <c r="AM985" s="20">
        <f t="shared" si="9831"/>
        <v>0.00000003624665052</v>
      </c>
      <c r="AN985" s="20">
        <f t="shared" si="9831"/>
        <v>0.00003113028693</v>
      </c>
      <c r="AO985" s="20">
        <f t="shared" si="9831"/>
        <v>0.00003102256742</v>
      </c>
      <c r="AP985" s="20">
        <f t="shared" si="9831"/>
        <v>0.0001663098235</v>
      </c>
      <c r="AQ985" s="20">
        <f t="shared" si="9831"/>
        <v>0.0001693617155</v>
      </c>
      <c r="AR985" s="20"/>
      <c r="AS985" s="20">
        <f t="shared" ref="AS985:AX985" si="9832">$AC985*AD985</f>
        <v>0.0000001099036054</v>
      </c>
      <c r="AT985" s="20">
        <f t="shared" si="9832"/>
        <v>0.00000007298659521</v>
      </c>
      <c r="AU985" s="20">
        <f t="shared" si="9832"/>
        <v>0.00000213895046</v>
      </c>
      <c r="AV985" s="20">
        <f t="shared" si="9832"/>
        <v>0.00000213524657</v>
      </c>
      <c r="AW985" s="20">
        <f t="shared" si="9832"/>
        <v>0.000004943882218</v>
      </c>
      <c r="AX985" s="20">
        <f t="shared" si="9832"/>
        <v>0.000004989037706</v>
      </c>
      <c r="AY985" s="20"/>
      <c r="AZ985" s="20">
        <f t="shared" ref="AZ985:BD985" si="9833">$AD985*AE985</f>
        <v>0.00000005458040018</v>
      </c>
      <c r="BA985" s="20">
        <f t="shared" si="9833"/>
        <v>0.000001599537172</v>
      </c>
      <c r="BB985" s="20">
        <f t="shared" si="9833"/>
        <v>0.000001596767351</v>
      </c>
      <c r="BC985" s="20">
        <f t="shared" si="9833"/>
        <v>0.000003697104504</v>
      </c>
      <c r="BD985" s="20">
        <f t="shared" si="9833"/>
        <v>0.000003730872412</v>
      </c>
      <c r="BE985" s="20"/>
      <c r="BF985" s="20">
        <f t="shared" ref="BF985:BI985" si="9834">$AE985*AF985</f>
        <v>0.000001062246973</v>
      </c>
      <c r="BG985" s="20">
        <f t="shared" si="9834"/>
        <v>0.000001060407544</v>
      </c>
      <c r="BH985" s="20">
        <f t="shared" si="9834"/>
        <v>0.000002455234012</v>
      </c>
      <c r="BI985" s="20">
        <f t="shared" si="9834"/>
        <v>0.00000247765916</v>
      </c>
      <c r="BJ985" s="20"/>
      <c r="BK985" s="20">
        <f t="shared" ref="BK985:BM985" si="9835">$AF985*AG985</f>
        <v>0.0000310763805</v>
      </c>
      <c r="BL985" s="20">
        <f t="shared" si="9835"/>
        <v>0.00007195326626</v>
      </c>
      <c r="BM985" s="20">
        <f t="shared" si="9835"/>
        <v>0.00007261045929</v>
      </c>
      <c r="BN985" s="20"/>
      <c r="BO985" s="20">
        <f t="shared" ref="BO985:BP985" si="9836">$AG985*AH985</f>
        <v>0.00007182866916</v>
      </c>
      <c r="BP985" s="20">
        <f t="shared" si="9836"/>
        <v>0.00007248472416</v>
      </c>
      <c r="BQ985" s="20"/>
      <c r="BR985" s="20">
        <f t="shared" si="27"/>
        <v>0.0001678288325</v>
      </c>
      <c r="BS985" s="20"/>
      <c r="BT985" s="20"/>
      <c r="BU985" s="20"/>
      <c r="BV985" s="20"/>
      <c r="BW985" s="20"/>
      <c r="BX985" s="20"/>
      <c r="BY985" s="20"/>
      <c r="BZ985" s="20"/>
      <c r="CA985" s="20"/>
      <c r="CB985" s="20"/>
      <c r="CC985" s="20"/>
      <c r="CD985" s="20"/>
      <c r="CE985" s="20"/>
      <c r="CF985" s="20"/>
      <c r="CG985" s="20"/>
      <c r="CH985" s="20"/>
      <c r="CI985" s="20"/>
      <c r="CJ985" s="20"/>
      <c r="CK985" s="20"/>
      <c r="CL985" s="20"/>
      <c r="CM985" s="20"/>
      <c r="CN985" s="20"/>
      <c r="CO985" s="20"/>
      <c r="CP985" s="20"/>
      <c r="CQ985" s="20"/>
      <c r="CR985" s="20"/>
      <c r="CS985" s="20"/>
      <c r="CT985" s="20"/>
      <c r="CU985" s="20"/>
      <c r="CV985" s="20"/>
      <c r="CW985" s="20"/>
      <c r="CX985" s="20"/>
      <c r="CY985" s="20"/>
      <c r="CZ985" s="20"/>
      <c r="DA985" s="20"/>
      <c r="DB985" s="20"/>
      <c r="DC985" s="20"/>
      <c r="DD985" s="20"/>
      <c r="DE985" s="20"/>
    </row>
    <row r="986" ht="15.75" customHeight="1">
      <c r="A986" s="86">
        <v>45572.0</v>
      </c>
      <c r="B986" s="490">
        <v>0.0453</v>
      </c>
      <c r="C986" s="490">
        <v>0.048</v>
      </c>
      <c r="D986" s="490">
        <v>0.051399999999999994</v>
      </c>
      <c r="E986" s="20">
        <v>0.03596</v>
      </c>
      <c r="F986" s="20">
        <v>0.03566</v>
      </c>
      <c r="G986" s="20">
        <v>0.01208</v>
      </c>
      <c r="H986" s="20">
        <v>0.01717</v>
      </c>
      <c r="I986" s="20" t="s">
        <v>185</v>
      </c>
      <c r="J986" s="20"/>
      <c r="K986" s="86">
        <v>45572.0</v>
      </c>
      <c r="L986" s="89">
        <v>0.9116</v>
      </c>
      <c r="M986" s="89">
        <v>148.2</v>
      </c>
      <c r="N986" s="20"/>
      <c r="O986" s="20"/>
      <c r="P986" s="20"/>
      <c r="Q986" s="20"/>
      <c r="R986" s="20"/>
      <c r="S986" s="86">
        <v>45572.0</v>
      </c>
      <c r="T986" s="20">
        <f t="shared" ref="T986:V986" si="9837">(1+B986)*1</f>
        <v>1.0453</v>
      </c>
      <c r="U986" s="20">
        <f t="shared" si="9837"/>
        <v>1.048</v>
      </c>
      <c r="V986" s="20">
        <f t="shared" si="9837"/>
        <v>1.0514</v>
      </c>
      <c r="W986" s="91">
        <f t="shared" ref="W986:X986" si="9838">(1+E986)*$L986</f>
        <v>0.944381136</v>
      </c>
      <c r="X986" s="91">
        <f t="shared" si="9838"/>
        <v>0.944107656</v>
      </c>
      <c r="Y986" s="91">
        <f t="shared" ref="Y986:Z986" si="9839">(1+G986)*$M986</f>
        <v>149.990256</v>
      </c>
      <c r="Z986" s="91">
        <f t="shared" si="9839"/>
        <v>150.744594</v>
      </c>
      <c r="AA986" s="20"/>
      <c r="AB986" s="86">
        <v>45572.0</v>
      </c>
      <c r="AC986" s="92">
        <f t="shared" ref="AC986:AI986" si="9840">LN(T986/T985)</f>
        <v>0.001627651276</v>
      </c>
      <c r="AD986" s="92">
        <f t="shared" si="9840"/>
        <v>0.001336770943</v>
      </c>
      <c r="AE986" s="92">
        <f t="shared" si="9840"/>
        <v>0.0007611798655</v>
      </c>
      <c r="AF986" s="92">
        <f t="shared" si="9840"/>
        <v>-0.0001263064902</v>
      </c>
      <c r="AG986" s="92">
        <f t="shared" si="9840"/>
        <v>-0.0002324761211</v>
      </c>
      <c r="AH986" s="92">
        <f t="shared" si="9840"/>
        <v>-0.004020608216</v>
      </c>
      <c r="AI986" s="92">
        <f t="shared" si="9840"/>
        <v>-0.003983049325</v>
      </c>
      <c r="AJ986" s="20"/>
      <c r="AK986" s="20">
        <f t="shared" ref="AK986:AQ986" si="9841">AC986*AC986</f>
        <v>0.000002649248677</v>
      </c>
      <c r="AL986" s="20">
        <f t="shared" si="9841"/>
        <v>0.000001786956554</v>
      </c>
      <c r="AM986" s="20">
        <f t="shared" si="9841"/>
        <v>0.0000005793947876</v>
      </c>
      <c r="AN986" s="20">
        <f t="shared" si="9841"/>
        <v>0.00000001595332946</v>
      </c>
      <c r="AO986" s="20">
        <f t="shared" si="9841"/>
        <v>0.0000000540451469</v>
      </c>
      <c r="AP986" s="20">
        <f t="shared" si="9841"/>
        <v>0.00001616529043</v>
      </c>
      <c r="AQ986" s="20">
        <f t="shared" si="9841"/>
        <v>0.00001586468192</v>
      </c>
      <c r="AR986" s="20"/>
      <c r="AS986" s="20">
        <f t="shared" ref="AS986:AX986" si="9842">$AC986*AD986</f>
        <v>0.000002175796931</v>
      </c>
      <c r="AT986" s="20">
        <f t="shared" si="9842"/>
        <v>0.000001238935379</v>
      </c>
      <c r="AU986" s="20">
        <f t="shared" si="9842"/>
        <v>-0.0000002055829199</v>
      </c>
      <c r="AV986" s="20">
        <f t="shared" si="9842"/>
        <v>-0.0000003783900552</v>
      </c>
      <c r="AW986" s="20">
        <f t="shared" si="9842"/>
        <v>-0.000006544148093</v>
      </c>
      <c r="AX986" s="20">
        <f t="shared" si="9842"/>
        <v>-0.000006483015316</v>
      </c>
      <c r="AY986" s="20"/>
      <c r="AZ986" s="20">
        <f t="shared" ref="AZ986:BD986" si="9843">$AD986*AE986</f>
        <v>0.000001017523126</v>
      </c>
      <c r="BA986" s="20">
        <f t="shared" si="9843"/>
        <v>-0.000000168842846</v>
      </c>
      <c r="BB986" s="20">
        <f t="shared" si="9843"/>
        <v>-0.0000003107673237</v>
      </c>
      <c r="BC986" s="20">
        <f t="shared" si="9843"/>
        <v>-0.000005374632236</v>
      </c>
      <c r="BD986" s="20">
        <f t="shared" si="9843"/>
        <v>-0.000005324424601</v>
      </c>
      <c r="BE986" s="20"/>
      <c r="BF986" s="20">
        <f t="shared" ref="BF986:BI986" si="9844">$AE986*AF986</f>
        <v>-0.0000000961419572</v>
      </c>
      <c r="BG986" s="20">
        <f t="shared" si="9844"/>
        <v>-0.0000001769561426</v>
      </c>
      <c r="BH986" s="20">
        <f t="shared" si="9844"/>
        <v>-0.000003060406021</v>
      </c>
      <c r="BI986" s="20">
        <f t="shared" si="9844"/>
        <v>-0.000003031816949</v>
      </c>
      <c r="BJ986" s="20"/>
      <c r="BK986" s="20">
        <f t="shared" ref="BK986:BM986" si="9845">$AF986*AG986</f>
        <v>0.00000002936324291</v>
      </c>
      <c r="BL986" s="20">
        <f t="shared" si="9845"/>
        <v>0.0000005078289121</v>
      </c>
      <c r="BM986" s="20">
        <f t="shared" si="9845"/>
        <v>0.0000005030849804</v>
      </c>
      <c r="BN986" s="20"/>
      <c r="BO986" s="20">
        <f t="shared" ref="BO986:BP986" si="9846">$AG986*AH986</f>
        <v>0.0000009346954027</v>
      </c>
      <c r="BP986" s="20">
        <f t="shared" si="9846"/>
        <v>0.0000009259638573</v>
      </c>
      <c r="BQ986" s="20"/>
      <c r="BR986" s="20">
        <f t="shared" si="27"/>
        <v>0.00001601428084</v>
      </c>
      <c r="BS986" s="20"/>
      <c r="BT986" s="20"/>
      <c r="BU986" s="20"/>
      <c r="BV986" s="20"/>
      <c r="BW986" s="20"/>
      <c r="BX986" s="20"/>
      <c r="BY986" s="20"/>
      <c r="BZ986" s="20"/>
      <c r="CA986" s="20"/>
      <c r="CB986" s="20"/>
      <c r="CC986" s="20"/>
      <c r="CD986" s="20"/>
      <c r="CE986" s="20"/>
      <c r="CF986" s="20"/>
      <c r="CG986" s="20"/>
      <c r="CH986" s="20"/>
      <c r="CI986" s="20"/>
      <c r="CJ986" s="20"/>
      <c r="CK986" s="20"/>
      <c r="CL986" s="20"/>
      <c r="CM986" s="20"/>
      <c r="CN986" s="20"/>
      <c r="CO986" s="20"/>
      <c r="CP986" s="20"/>
      <c r="CQ986" s="20"/>
      <c r="CR986" s="20"/>
      <c r="CS986" s="20"/>
      <c r="CT986" s="20"/>
      <c r="CU986" s="20"/>
      <c r="CV986" s="20"/>
      <c r="CW986" s="20"/>
      <c r="CX986" s="20"/>
      <c r="CY986" s="20"/>
      <c r="CZ986" s="20"/>
      <c r="DA986" s="20"/>
      <c r="DB986" s="20"/>
      <c r="DC986" s="20"/>
      <c r="DD986" s="20"/>
      <c r="DE986" s="20"/>
    </row>
    <row r="987" ht="15.75" customHeight="1">
      <c r="A987" s="86">
        <v>45573.0</v>
      </c>
      <c r="B987" s="490">
        <v>0.0455</v>
      </c>
      <c r="C987" s="490">
        <v>0.0482</v>
      </c>
      <c r="D987" s="490">
        <v>0.0516</v>
      </c>
      <c r="E987" s="20">
        <v>0.03609</v>
      </c>
      <c r="F987" s="20">
        <v>0.03578</v>
      </c>
      <c r="G987" s="20">
        <v>0.0121</v>
      </c>
      <c r="H987" s="20">
        <v>0.01721</v>
      </c>
      <c r="I987" s="20" t="s">
        <v>185</v>
      </c>
      <c r="J987" s="20"/>
      <c r="K987" s="86">
        <v>45573.0</v>
      </c>
      <c r="L987" s="89">
        <v>0.9111</v>
      </c>
      <c r="M987" s="89">
        <v>148.21</v>
      </c>
      <c r="N987" s="20"/>
      <c r="O987" s="20"/>
      <c r="P987" s="20"/>
      <c r="Q987" s="20"/>
      <c r="R987" s="20"/>
      <c r="S987" s="86">
        <v>45573.0</v>
      </c>
      <c r="T987" s="20">
        <f t="shared" ref="T987:V987" si="9847">(1+B987)*1</f>
        <v>1.0455</v>
      </c>
      <c r="U987" s="20">
        <f t="shared" si="9847"/>
        <v>1.0482</v>
      </c>
      <c r="V987" s="20">
        <f t="shared" si="9847"/>
        <v>1.0516</v>
      </c>
      <c r="W987" s="91">
        <f t="shared" ref="W987:X987" si="9848">(1+E987)*$L987</f>
        <v>0.943981599</v>
      </c>
      <c r="X987" s="91">
        <f t="shared" si="9848"/>
        <v>0.943699158</v>
      </c>
      <c r="Y987" s="91">
        <f t="shared" ref="Y987:Z987" si="9849">(1+G987)*$M987</f>
        <v>150.003341</v>
      </c>
      <c r="Z987" s="91">
        <f t="shared" si="9849"/>
        <v>150.7606941</v>
      </c>
      <c r="AA987" s="20"/>
      <c r="AB987" s="86">
        <v>45573.0</v>
      </c>
      <c r="AC987" s="92">
        <f t="shared" ref="AC987:AI987" si="9850">LN(T987/T986)</f>
        <v>0.00019131433</v>
      </c>
      <c r="AD987" s="92">
        <f t="shared" si="9850"/>
        <v>0.0001908214871</v>
      </c>
      <c r="AE987" s="92">
        <f t="shared" si="9850"/>
        <v>0.0001902044704</v>
      </c>
      <c r="AF987" s="92">
        <f t="shared" si="9850"/>
        <v>-0.0004231570541</v>
      </c>
      <c r="AG987" s="92">
        <f t="shared" si="9850"/>
        <v>-0.0004327752219</v>
      </c>
      <c r="AH987" s="92">
        <f t="shared" si="9850"/>
        <v>0.00008723519528</v>
      </c>
      <c r="AI987" s="92">
        <f t="shared" si="9850"/>
        <v>0.0001067981269</v>
      </c>
      <c r="AJ987" s="20"/>
      <c r="AK987" s="20">
        <f t="shared" ref="AK987:AQ987" si="9851">AC987*AC987</f>
        <v>0.00000003660117287</v>
      </c>
      <c r="AL987" s="20">
        <f t="shared" si="9851"/>
        <v>0.00000003641283993</v>
      </c>
      <c r="AM987" s="20">
        <f t="shared" si="9851"/>
        <v>0.00000003617774055</v>
      </c>
      <c r="AN987" s="20">
        <f t="shared" si="9851"/>
        <v>0.0000001790618924</v>
      </c>
      <c r="AO987" s="20">
        <f t="shared" si="9851"/>
        <v>0.0000001872943927</v>
      </c>
      <c r="AP987" s="20">
        <f t="shared" si="9851"/>
        <v>0.000000007609979295</v>
      </c>
      <c r="AQ987" s="20">
        <f t="shared" si="9851"/>
        <v>0.00000001140583992</v>
      </c>
      <c r="AR987" s="20"/>
      <c r="AS987" s="20">
        <f t="shared" ref="AS987:AX987" si="9852">$AC987*AD987</f>
        <v>0.00000003650688496</v>
      </c>
      <c r="AT987" s="20">
        <f t="shared" si="9852"/>
        <v>0.00000003638884082</v>
      </c>
      <c r="AU987" s="20">
        <f t="shared" si="9852"/>
        <v>-0.00000008095600829</v>
      </c>
      <c r="AV987" s="20">
        <f t="shared" si="9852"/>
        <v>-0.00000008279610162</v>
      </c>
      <c r="AW987" s="20">
        <f t="shared" si="9852"/>
        <v>0.00000001668934294</v>
      </c>
      <c r="AX987" s="20">
        <f t="shared" si="9852"/>
        <v>0.0000000204320121</v>
      </c>
      <c r="AY987" s="20"/>
      <c r="AZ987" s="20">
        <f t="shared" ref="AZ987:BD987" si="9853">$AD987*AE987</f>
        <v>0.00000003629509989</v>
      </c>
      <c r="BA987" s="20">
        <f t="shared" si="9853"/>
        <v>-0.00000008074745832</v>
      </c>
      <c r="BB987" s="20">
        <f t="shared" si="9853"/>
        <v>-0.00000008258281141</v>
      </c>
      <c r="BC987" s="20">
        <f t="shared" si="9853"/>
        <v>0.00000001664634969</v>
      </c>
      <c r="BD987" s="20">
        <f t="shared" si="9853"/>
        <v>0.0000000203793774</v>
      </c>
      <c r="BE987" s="20"/>
      <c r="BF987" s="20">
        <f t="shared" ref="BF987:BI987" si="9854">$AE987*AF987</f>
        <v>-0.00000008048636335</v>
      </c>
      <c r="BG987" s="20">
        <f t="shared" si="9854"/>
        <v>-0.00000008231578187</v>
      </c>
      <c r="BH987" s="20">
        <f t="shared" si="9854"/>
        <v>0.00000001659252412</v>
      </c>
      <c r="BI987" s="20">
        <f t="shared" si="9854"/>
        <v>0.00000002031348117</v>
      </c>
      <c r="BJ987" s="20"/>
      <c r="BK987" s="20">
        <f t="shared" ref="BK987:BM987" si="9855">$AF987*AG987</f>
        <v>0.0000001831318879</v>
      </c>
      <c r="BL987" s="20">
        <f t="shared" si="9855"/>
        <v>-0.00000003691418824</v>
      </c>
      <c r="BM987" s="20">
        <f t="shared" si="9855"/>
        <v>-0.00000004519238077</v>
      </c>
      <c r="BN987" s="20"/>
      <c r="BO987" s="20">
        <f t="shared" ref="BO987:BP987" si="9856">$AG987*AH987</f>
        <v>-0.00000003775323099</v>
      </c>
      <c r="BP987" s="20">
        <f t="shared" si="9856"/>
        <v>-0.00000004621958308</v>
      </c>
      <c r="BQ987" s="20"/>
      <c r="BR987" s="20">
        <f t="shared" si="27"/>
        <v>0.000000009316555459</v>
      </c>
      <c r="BS987" s="20"/>
      <c r="BT987" s="20"/>
      <c r="BU987" s="20"/>
      <c r="BV987" s="20"/>
      <c r="BW987" s="20"/>
      <c r="BX987" s="20"/>
      <c r="BY987" s="20"/>
      <c r="BZ987" s="20"/>
      <c r="CA987" s="20"/>
      <c r="CB987" s="20"/>
      <c r="CC987" s="20"/>
      <c r="CD987" s="20"/>
      <c r="CE987" s="20"/>
      <c r="CF987" s="20"/>
      <c r="CG987" s="20"/>
      <c r="CH987" s="20"/>
      <c r="CI987" s="20"/>
      <c r="CJ987" s="20"/>
      <c r="CK987" s="20"/>
      <c r="CL987" s="20"/>
      <c r="CM987" s="20"/>
      <c r="CN987" s="20"/>
      <c r="CO987" s="20"/>
      <c r="CP987" s="20"/>
      <c r="CQ987" s="20"/>
      <c r="CR987" s="20"/>
      <c r="CS987" s="20"/>
      <c r="CT987" s="20"/>
      <c r="CU987" s="20"/>
      <c r="CV987" s="20"/>
      <c r="CW987" s="20"/>
      <c r="CX987" s="20"/>
      <c r="CY987" s="20"/>
      <c r="CZ987" s="20"/>
      <c r="DA987" s="20"/>
      <c r="DB987" s="20"/>
      <c r="DC987" s="20"/>
      <c r="DD987" s="20"/>
      <c r="DE987" s="20"/>
    </row>
    <row r="988" ht="15.75" customHeight="1">
      <c r="A988" s="86">
        <v>45574.0</v>
      </c>
      <c r="B988" s="490">
        <v>0.045599999999999995</v>
      </c>
      <c r="C988" s="490">
        <v>0.0482</v>
      </c>
      <c r="D988" s="490">
        <v>0.0516</v>
      </c>
      <c r="E988" s="20">
        <v>0.03601</v>
      </c>
      <c r="F988" s="20">
        <v>0.035769999999999996</v>
      </c>
      <c r="G988" s="20">
        <v>0.012119999999999999</v>
      </c>
      <c r="H988" s="20">
        <v>0.01728</v>
      </c>
      <c r="I988" s="20" t="s">
        <v>185</v>
      </c>
      <c r="J988" s="20"/>
      <c r="K988" s="86">
        <v>45574.0</v>
      </c>
      <c r="L988" s="89">
        <v>0.9143</v>
      </c>
      <c r="M988" s="89">
        <v>149.32</v>
      </c>
      <c r="N988" s="20"/>
      <c r="O988" s="20"/>
      <c r="P988" s="20"/>
      <c r="Q988" s="20"/>
      <c r="R988" s="20"/>
      <c r="S988" s="86">
        <v>45574.0</v>
      </c>
      <c r="T988" s="20">
        <f t="shared" ref="T988:V988" si="9857">(1+B988)*1</f>
        <v>1.0456</v>
      </c>
      <c r="U988" s="20">
        <f t="shared" si="9857"/>
        <v>1.0482</v>
      </c>
      <c r="V988" s="20">
        <f t="shared" si="9857"/>
        <v>1.0516</v>
      </c>
      <c r="W988" s="91">
        <f t="shared" ref="W988:X988" si="9858">(1+E988)*$L988</f>
        <v>0.947223943</v>
      </c>
      <c r="X988" s="91">
        <f t="shared" si="9858"/>
        <v>0.947004511</v>
      </c>
      <c r="Y988" s="91">
        <f t="shared" ref="Y988:Z988" si="9859">(1+G988)*$M988</f>
        <v>151.1297584</v>
      </c>
      <c r="Z988" s="91">
        <f t="shared" si="9859"/>
        <v>151.9002496</v>
      </c>
      <c r="AA988" s="20"/>
      <c r="AB988" s="86">
        <v>45574.0</v>
      </c>
      <c r="AC988" s="92">
        <f t="shared" ref="AC988:AI988" si="9860">LN(T988/T987)</f>
        <v>0.00009564344132</v>
      </c>
      <c r="AD988" s="92">
        <f t="shared" si="9860"/>
        <v>0</v>
      </c>
      <c r="AE988" s="92">
        <f t="shared" si="9860"/>
        <v>0</v>
      </c>
      <c r="AF988" s="92">
        <f t="shared" si="9860"/>
        <v>0.0034288681</v>
      </c>
      <c r="AG988" s="92">
        <f t="shared" si="9860"/>
        <v>0.003496429844</v>
      </c>
      <c r="AH988" s="92">
        <f t="shared" si="9860"/>
        <v>0.007481227776</v>
      </c>
      <c r="AI988" s="92">
        <f t="shared" si="9860"/>
        <v>0.007530280392</v>
      </c>
      <c r="AJ988" s="20"/>
      <c r="AK988" s="20">
        <f t="shared" ref="AK988:AQ988" si="9861">AC988*AC988</f>
        <v>0.000000009147667868</v>
      </c>
      <c r="AL988" s="20">
        <f t="shared" si="9861"/>
        <v>0</v>
      </c>
      <c r="AM988" s="20">
        <f t="shared" si="9861"/>
        <v>0</v>
      </c>
      <c r="AN988" s="20">
        <f t="shared" si="9861"/>
        <v>0.00001175713645</v>
      </c>
      <c r="AO988" s="20">
        <f t="shared" si="9861"/>
        <v>0.00001222502165</v>
      </c>
      <c r="AP988" s="20">
        <f t="shared" si="9861"/>
        <v>0.00005596876903</v>
      </c>
      <c r="AQ988" s="20">
        <f t="shared" si="9861"/>
        <v>0.00005670512278</v>
      </c>
      <c r="AR988" s="20"/>
      <c r="AS988" s="20">
        <f t="shared" ref="AS988:AX988" si="9862">$AC988*AD988</f>
        <v>0</v>
      </c>
      <c r="AT988" s="20">
        <f t="shared" si="9862"/>
        <v>0</v>
      </c>
      <c r="AU988" s="20">
        <f t="shared" si="9862"/>
        <v>0.0000003279487449</v>
      </c>
      <c r="AV988" s="20">
        <f t="shared" si="9862"/>
        <v>0.0000003344105826</v>
      </c>
      <c r="AW988" s="20">
        <f t="shared" si="9862"/>
        <v>0.0000007155303698</v>
      </c>
      <c r="AX988" s="20">
        <f t="shared" si="9862"/>
        <v>0.0000007202219308</v>
      </c>
      <c r="AY988" s="20"/>
      <c r="AZ988" s="20">
        <f t="shared" ref="AZ988:BD988" si="9863">$AD988*AE988</f>
        <v>0</v>
      </c>
      <c r="BA988" s="20">
        <f t="shared" si="9863"/>
        <v>0</v>
      </c>
      <c r="BB988" s="20">
        <f t="shared" si="9863"/>
        <v>0</v>
      </c>
      <c r="BC988" s="20">
        <f t="shared" si="9863"/>
        <v>0</v>
      </c>
      <c r="BD988" s="20">
        <f t="shared" si="9863"/>
        <v>0</v>
      </c>
      <c r="BE988" s="20"/>
      <c r="BF988" s="20">
        <f t="shared" ref="BF988:BI988" si="9864">$AE988*AF988</f>
        <v>0</v>
      </c>
      <c r="BG988" s="20">
        <f t="shared" si="9864"/>
        <v>0</v>
      </c>
      <c r="BH988" s="20">
        <f t="shared" si="9864"/>
        <v>0</v>
      </c>
      <c r="BI988" s="20">
        <f t="shared" si="9864"/>
        <v>0</v>
      </c>
      <c r="BJ988" s="20"/>
      <c r="BK988" s="20">
        <f t="shared" ref="BK988:BM988" si="9865">$AF988*AG988</f>
        <v>0.00001198879676</v>
      </c>
      <c r="BL988" s="20">
        <f t="shared" si="9865"/>
        <v>0.00002565214327</v>
      </c>
      <c r="BM988" s="20">
        <f t="shared" si="9865"/>
        <v>0.00002582033822</v>
      </c>
      <c r="BN988" s="20"/>
      <c r="BO988" s="20">
        <f t="shared" ref="BO988:BP988" si="9866">$AG988*AH988</f>
        <v>0.00002615758806</v>
      </c>
      <c r="BP988" s="20">
        <f t="shared" si="9866"/>
        <v>0.0000263290971</v>
      </c>
      <c r="BQ988" s="20"/>
      <c r="BR988" s="20">
        <f t="shared" si="27"/>
        <v>0.00005633574283</v>
      </c>
      <c r="BS988" s="20"/>
      <c r="BT988" s="20"/>
      <c r="BU988" s="20"/>
      <c r="BV988" s="20"/>
      <c r="BW988" s="20"/>
      <c r="BX988" s="20"/>
      <c r="BY988" s="20"/>
      <c r="BZ988" s="20"/>
      <c r="CA988" s="20"/>
      <c r="CB988" s="20"/>
      <c r="CC988" s="20"/>
      <c r="CD988" s="20"/>
      <c r="CE988" s="20"/>
      <c r="CF988" s="20"/>
      <c r="CG988" s="20"/>
      <c r="CH988" s="20"/>
      <c r="CI988" s="20"/>
      <c r="CJ988" s="20"/>
      <c r="CK988" s="20"/>
      <c r="CL988" s="20"/>
      <c r="CM988" s="20"/>
      <c r="CN988" s="20"/>
      <c r="CO988" s="20"/>
      <c r="CP988" s="20"/>
      <c r="CQ988" s="20"/>
      <c r="CR988" s="20"/>
      <c r="CS988" s="20"/>
      <c r="CT988" s="20"/>
      <c r="CU988" s="20"/>
      <c r="CV988" s="20"/>
      <c r="CW988" s="20"/>
      <c r="CX988" s="20"/>
      <c r="CY988" s="20"/>
      <c r="CZ988" s="20"/>
      <c r="DA988" s="20"/>
      <c r="DB988" s="20"/>
      <c r="DC988" s="20"/>
      <c r="DD988" s="20"/>
      <c r="DE988" s="20"/>
    </row>
    <row r="989" ht="15.75" customHeight="1">
      <c r="A989" s="86">
        <v>45575.0</v>
      </c>
      <c r="B989" s="490">
        <v>0.0461</v>
      </c>
      <c r="C989" s="490">
        <v>0.048600000000000004</v>
      </c>
      <c r="D989" s="490">
        <v>0.0519</v>
      </c>
      <c r="E989" s="20">
        <v>0.03615</v>
      </c>
      <c r="F989" s="20">
        <v>0.03589</v>
      </c>
      <c r="G989" s="20">
        <v>0.012190000000000001</v>
      </c>
      <c r="H989" s="20">
        <v>0.01753</v>
      </c>
      <c r="I989" s="20" t="s">
        <v>185</v>
      </c>
      <c r="J989" s="20"/>
      <c r="K989" s="86">
        <v>45575.0</v>
      </c>
      <c r="L989" s="89">
        <v>0.9149</v>
      </c>
      <c r="M989" s="89">
        <v>148.59</v>
      </c>
      <c r="N989" s="20"/>
      <c r="O989" s="20"/>
      <c r="P989" s="20"/>
      <c r="Q989" s="20"/>
      <c r="R989" s="20"/>
      <c r="S989" s="86">
        <v>45575.0</v>
      </c>
      <c r="T989" s="20">
        <f t="shared" ref="T989:V989" si="9867">(1+B989)*1</f>
        <v>1.0461</v>
      </c>
      <c r="U989" s="20">
        <f t="shared" si="9867"/>
        <v>1.0486</v>
      </c>
      <c r="V989" s="20">
        <f t="shared" si="9867"/>
        <v>1.0519</v>
      </c>
      <c r="W989" s="91">
        <f t="shared" ref="W989:X989" si="9868">(1+E989)*$L989</f>
        <v>0.947973635</v>
      </c>
      <c r="X989" s="91">
        <f t="shared" si="9868"/>
        <v>0.947735761</v>
      </c>
      <c r="Y989" s="91">
        <f t="shared" ref="Y989:Z989" si="9869">(1+G989)*$M989</f>
        <v>150.4013121</v>
      </c>
      <c r="Z989" s="91">
        <f t="shared" si="9869"/>
        <v>151.1947827</v>
      </c>
      <c r="AA989" s="20"/>
      <c r="AB989" s="86">
        <v>45575.0</v>
      </c>
      <c r="AC989" s="92">
        <f t="shared" ref="AC989:AI989" si="9870">LN(T989/T988)</f>
        <v>0.0004780800397</v>
      </c>
      <c r="AD989" s="92">
        <f t="shared" si="9870"/>
        <v>0.0003815337704</v>
      </c>
      <c r="AE989" s="92">
        <f t="shared" si="9870"/>
        <v>0.0002852388895</v>
      </c>
      <c r="AF989" s="92">
        <f t="shared" si="9870"/>
        <v>0.0007911492161</v>
      </c>
      <c r="AG989" s="92">
        <f t="shared" si="9870"/>
        <v>0.0007718736411</v>
      </c>
      <c r="AH989" s="92">
        <f t="shared" si="9870"/>
        <v>-0.00483165941</v>
      </c>
      <c r="AI989" s="92">
        <f t="shared" si="9870"/>
        <v>-0.004655095589</v>
      </c>
      <c r="AJ989" s="20"/>
      <c r="AK989" s="20">
        <f t="shared" ref="AK989:AQ989" si="9871">AC989*AC989</f>
        <v>0.0000002285605244</v>
      </c>
      <c r="AL989" s="20">
        <f t="shared" si="9871"/>
        <v>0.0000001455680179</v>
      </c>
      <c r="AM989" s="20">
        <f t="shared" si="9871"/>
        <v>0.00000008136122408</v>
      </c>
      <c r="AN989" s="20">
        <f t="shared" si="9871"/>
        <v>0.0000006259170822</v>
      </c>
      <c r="AO989" s="20">
        <f t="shared" si="9871"/>
        <v>0.0000005957889178</v>
      </c>
      <c r="AP989" s="20">
        <f t="shared" si="9871"/>
        <v>0.00002334493266</v>
      </c>
      <c r="AQ989" s="20">
        <f t="shared" si="9871"/>
        <v>0.00002166991494</v>
      </c>
      <c r="AR989" s="20"/>
      <c r="AS989" s="20">
        <f t="shared" ref="AS989:AX989" si="9872">$AC989*AD989</f>
        <v>0.0000001824036801</v>
      </c>
      <c r="AT989" s="20">
        <f t="shared" si="9872"/>
        <v>0.0000001363670196</v>
      </c>
      <c r="AU989" s="20">
        <f t="shared" si="9872"/>
        <v>0.0000003782326486</v>
      </c>
      <c r="AV989" s="20">
        <f t="shared" si="9872"/>
        <v>0.000000369017381</v>
      </c>
      <c r="AW989" s="20">
        <f t="shared" si="9872"/>
        <v>-0.000002309919923</v>
      </c>
      <c r="AX989" s="20">
        <f t="shared" si="9872"/>
        <v>-0.000002225508284</v>
      </c>
      <c r="AY989" s="20"/>
      <c r="AZ989" s="20">
        <f t="shared" ref="AZ989:BD989" si="9873">$AD989*AE989</f>
        <v>0.000000108828269</v>
      </c>
      <c r="BA989" s="20">
        <f t="shared" si="9873"/>
        <v>0.0000003018501433</v>
      </c>
      <c r="BB989" s="20">
        <f t="shared" si="9873"/>
        <v>0.0000002944958605</v>
      </c>
      <c r="BC989" s="20">
        <f t="shared" si="9873"/>
        <v>-0.000001843441232</v>
      </c>
      <c r="BD989" s="20">
        <f t="shared" si="9873"/>
        <v>-0.000001776076171</v>
      </c>
      <c r="BE989" s="20"/>
      <c r="BF989" s="20">
        <f t="shared" ref="BF989:BI989" si="9874">$AE989*AF989</f>
        <v>0.0000002256665238</v>
      </c>
      <c r="BG989" s="20">
        <f t="shared" si="9874"/>
        <v>0.0000002201683802</v>
      </c>
      <c r="BH989" s="20">
        <f t="shared" si="9874"/>
        <v>-0.000001378177165</v>
      </c>
      <c r="BI989" s="20">
        <f t="shared" si="9874"/>
        <v>-0.000001327814296</v>
      </c>
      <c r="BJ989" s="20"/>
      <c r="BK989" s="20">
        <f t="shared" ref="BK989:BM989" si="9875">$AF989*AG989</f>
        <v>0.0000006106672261</v>
      </c>
      <c r="BL989" s="20">
        <f t="shared" si="9875"/>
        <v>-0.000003822563555</v>
      </c>
      <c r="BM989" s="20">
        <f t="shared" si="9875"/>
        <v>-0.000003682875226</v>
      </c>
      <c r="BN989" s="20"/>
      <c r="BO989" s="20">
        <f t="shared" ref="BO989:BP989" si="9876">$AG989*AH989</f>
        <v>-0.000003729430541</v>
      </c>
      <c r="BP989" s="20">
        <f t="shared" si="9876"/>
        <v>-0.000003593145582</v>
      </c>
      <c r="BQ989" s="20"/>
      <c r="BR989" s="20">
        <f t="shared" si="27"/>
        <v>0.00002249183641</v>
      </c>
      <c r="BS989" s="20"/>
      <c r="BT989" s="20"/>
      <c r="BU989" s="20"/>
      <c r="BV989" s="20"/>
      <c r="BW989" s="20"/>
      <c r="BX989" s="20"/>
      <c r="BY989" s="20"/>
      <c r="BZ989" s="20"/>
      <c r="CA989" s="20"/>
      <c r="CB989" s="20"/>
      <c r="CC989" s="20"/>
      <c r="CD989" s="20"/>
      <c r="CE989" s="20"/>
      <c r="CF989" s="20"/>
      <c r="CG989" s="20"/>
      <c r="CH989" s="20"/>
      <c r="CI989" s="20"/>
      <c r="CJ989" s="20"/>
      <c r="CK989" s="20"/>
      <c r="CL989" s="20"/>
      <c r="CM989" s="20"/>
      <c r="CN989" s="20"/>
      <c r="CO989" s="20"/>
      <c r="CP989" s="20"/>
      <c r="CQ989" s="20"/>
      <c r="CR989" s="20"/>
      <c r="CS989" s="20"/>
      <c r="CT989" s="20"/>
      <c r="CU989" s="20"/>
      <c r="CV989" s="20"/>
      <c r="CW989" s="20"/>
      <c r="CX989" s="20"/>
      <c r="CY989" s="20"/>
      <c r="CZ989" s="20"/>
      <c r="DA989" s="20"/>
      <c r="DB989" s="20"/>
      <c r="DC989" s="20"/>
      <c r="DD989" s="20"/>
      <c r="DE989" s="20"/>
    </row>
    <row r="990" ht="15.75" customHeight="1">
      <c r="A990" s="86">
        <v>45576.0</v>
      </c>
      <c r="B990" s="490">
        <v>0.0461</v>
      </c>
      <c r="C990" s="490">
        <v>0.048600000000000004</v>
      </c>
      <c r="D990" s="490">
        <v>0.052000000000000005</v>
      </c>
      <c r="E990" s="20">
        <v>0.03616</v>
      </c>
      <c r="F990" s="20">
        <v>0.0359</v>
      </c>
      <c r="G990" s="20">
        <v>0.01218</v>
      </c>
      <c r="H990" s="20">
        <v>0.017509999999999998</v>
      </c>
      <c r="I990" s="20" t="s">
        <v>185</v>
      </c>
      <c r="J990" s="20"/>
      <c r="K990" s="86">
        <v>45576.0</v>
      </c>
      <c r="L990" s="89">
        <v>0.9151</v>
      </c>
      <c r="M990" s="89">
        <v>149.22</v>
      </c>
      <c r="N990" s="20"/>
      <c r="O990" s="20"/>
      <c r="P990" s="20"/>
      <c r="Q990" s="20"/>
      <c r="R990" s="20"/>
      <c r="S990" s="86">
        <v>45576.0</v>
      </c>
      <c r="T990" s="20">
        <f t="shared" ref="T990:V990" si="9877">(1+B990)*1</f>
        <v>1.0461</v>
      </c>
      <c r="U990" s="20">
        <f t="shared" si="9877"/>
        <v>1.0486</v>
      </c>
      <c r="V990" s="20">
        <f t="shared" si="9877"/>
        <v>1.052</v>
      </c>
      <c r="W990" s="91">
        <f t="shared" ref="W990:X990" si="9878">(1+E990)*$L990</f>
        <v>0.948190016</v>
      </c>
      <c r="X990" s="91">
        <f t="shared" si="9878"/>
        <v>0.94795209</v>
      </c>
      <c r="Y990" s="91">
        <f t="shared" ref="Y990:Z990" si="9879">(1+G990)*$M990</f>
        <v>151.0374996</v>
      </c>
      <c r="Z990" s="91">
        <f t="shared" si="9879"/>
        <v>151.8328422</v>
      </c>
      <c r="AA990" s="20"/>
      <c r="AB990" s="86">
        <v>45576.0</v>
      </c>
      <c r="AC990" s="92">
        <f t="shared" ref="AC990:AI990" si="9880">LN(T990/T989)</f>
        <v>0</v>
      </c>
      <c r="AD990" s="92">
        <f t="shared" si="9880"/>
        <v>0</v>
      </c>
      <c r="AE990" s="92">
        <f t="shared" si="9880"/>
        <v>0.00009506155243</v>
      </c>
      <c r="AF990" s="92">
        <f t="shared" si="9880"/>
        <v>0.0002282303016</v>
      </c>
      <c r="AG990" s="92">
        <f t="shared" si="9880"/>
        <v>0.0002282327239</v>
      </c>
      <c r="AH990" s="92">
        <f t="shared" si="9880"/>
        <v>0.004221012158</v>
      </c>
      <c r="AI990" s="92">
        <f t="shared" si="9880"/>
        <v>0.004211236142</v>
      </c>
      <c r="AJ990" s="20"/>
      <c r="AK990" s="20">
        <f t="shared" ref="AK990:AQ990" si="9881">AC990*AC990</f>
        <v>0</v>
      </c>
      <c r="AL990" s="20">
        <f t="shared" si="9881"/>
        <v>0</v>
      </c>
      <c r="AM990" s="20">
        <f t="shared" si="9881"/>
        <v>0.00000000903669875</v>
      </c>
      <c r="AN990" s="20">
        <f t="shared" si="9881"/>
        <v>0.00000005208907055</v>
      </c>
      <c r="AO990" s="20">
        <f t="shared" si="9881"/>
        <v>0.00000005209017625</v>
      </c>
      <c r="AP990" s="20">
        <f t="shared" si="9881"/>
        <v>0.00001781694364</v>
      </c>
      <c r="AQ990" s="20">
        <f t="shared" si="9881"/>
        <v>0.00001773450984</v>
      </c>
      <c r="AR990" s="20"/>
      <c r="AS990" s="20">
        <f t="shared" ref="AS990:AX990" si="9882">$AC990*AD990</f>
        <v>0</v>
      </c>
      <c r="AT990" s="20">
        <f t="shared" si="9882"/>
        <v>0</v>
      </c>
      <c r="AU990" s="20">
        <f t="shared" si="9882"/>
        <v>0</v>
      </c>
      <c r="AV990" s="20">
        <f t="shared" si="9882"/>
        <v>0</v>
      </c>
      <c r="AW990" s="20">
        <f t="shared" si="9882"/>
        <v>0</v>
      </c>
      <c r="AX990" s="20">
        <f t="shared" si="9882"/>
        <v>0</v>
      </c>
      <c r="AY990" s="20"/>
      <c r="AZ990" s="20">
        <f t="shared" ref="AZ990:BD990" si="9883">$AD990*AE990</f>
        <v>0</v>
      </c>
      <c r="BA990" s="20">
        <f t="shared" si="9883"/>
        <v>0</v>
      </c>
      <c r="BB990" s="20">
        <f t="shared" si="9883"/>
        <v>0</v>
      </c>
      <c r="BC990" s="20">
        <f t="shared" si="9883"/>
        <v>0</v>
      </c>
      <c r="BD990" s="20">
        <f t="shared" si="9883"/>
        <v>0</v>
      </c>
      <c r="BE990" s="20"/>
      <c r="BF990" s="20">
        <f t="shared" ref="BF990:BI990" si="9884">$AE990*AF990</f>
        <v>0.00000002169592678</v>
      </c>
      <c r="BG990" s="20">
        <f t="shared" si="9884"/>
        <v>0.00000002169615705</v>
      </c>
      <c r="BH990" s="20">
        <f t="shared" si="9884"/>
        <v>0.0000004012559686</v>
      </c>
      <c r="BI990" s="20">
        <f t="shared" si="9884"/>
        <v>0.0000004003266453</v>
      </c>
      <c r="BJ990" s="20"/>
      <c r="BK990" s="20">
        <f t="shared" ref="BK990:BM990" si="9885">$AF990*AG990</f>
        <v>0.0000000520896234</v>
      </c>
      <c r="BL990" s="20">
        <f t="shared" si="9885"/>
        <v>0.0000009633628778</v>
      </c>
      <c r="BM990" s="20">
        <f t="shared" si="9885"/>
        <v>0.0000009611316946</v>
      </c>
      <c r="BN990" s="20"/>
      <c r="BO990" s="20">
        <f t="shared" ref="BO990:BP990" si="9886">$AG990*AH990</f>
        <v>0.0000009633731024</v>
      </c>
      <c r="BP990" s="20">
        <f t="shared" si="9886"/>
        <v>0.0000009611418956</v>
      </c>
      <c r="BQ990" s="20"/>
      <c r="BR990" s="20">
        <f t="shared" si="27"/>
        <v>0.00001777567896</v>
      </c>
      <c r="BS990" s="20"/>
      <c r="BT990" s="20"/>
      <c r="BU990" s="20"/>
      <c r="BV990" s="20"/>
      <c r="BW990" s="20"/>
      <c r="BX990" s="20"/>
      <c r="BY990" s="20"/>
      <c r="BZ990" s="20"/>
      <c r="CA990" s="20"/>
      <c r="CB990" s="20"/>
      <c r="CC990" s="20"/>
      <c r="CD990" s="20"/>
      <c r="CE990" s="20"/>
      <c r="CF990" s="20"/>
      <c r="CG990" s="20"/>
      <c r="CH990" s="20"/>
      <c r="CI990" s="20"/>
      <c r="CJ990" s="20"/>
      <c r="CK990" s="20"/>
      <c r="CL990" s="20"/>
      <c r="CM990" s="20"/>
      <c r="CN990" s="20"/>
      <c r="CO990" s="20"/>
      <c r="CP990" s="20"/>
      <c r="CQ990" s="20"/>
      <c r="CR990" s="20"/>
      <c r="CS990" s="20"/>
      <c r="CT990" s="20"/>
      <c r="CU990" s="20"/>
      <c r="CV990" s="20"/>
      <c r="CW990" s="20"/>
      <c r="CX990" s="20"/>
      <c r="CY990" s="20"/>
      <c r="CZ990" s="20"/>
      <c r="DA990" s="20"/>
      <c r="DB990" s="20"/>
      <c r="DC990" s="20"/>
      <c r="DD990" s="20"/>
      <c r="DE990" s="20"/>
    </row>
    <row r="991" ht="15.75" customHeight="1">
      <c r="A991" s="86">
        <v>45579.0</v>
      </c>
      <c r="B991" s="490">
        <v>0.0461</v>
      </c>
      <c r="C991" s="490">
        <v>0.048600000000000004</v>
      </c>
      <c r="D991" s="490">
        <v>0.052000000000000005</v>
      </c>
      <c r="E991" s="20">
        <v>0.03608</v>
      </c>
      <c r="F991" s="20">
        <v>0.03589</v>
      </c>
      <c r="G991" s="20">
        <v>0.01218</v>
      </c>
      <c r="H991" s="20">
        <v>0.017509999999999998</v>
      </c>
      <c r="I991" s="20" t="s">
        <v>185</v>
      </c>
      <c r="J991" s="20"/>
      <c r="K991" s="86">
        <v>45579.0</v>
      </c>
      <c r="L991" s="89">
        <v>0.9168</v>
      </c>
      <c r="M991" s="89">
        <v>149.78</v>
      </c>
      <c r="N991" s="20"/>
      <c r="O991" s="20"/>
      <c r="P991" s="20"/>
      <c r="Q991" s="20"/>
      <c r="R991" s="20"/>
      <c r="S991" s="86">
        <v>45579.0</v>
      </c>
      <c r="T991" s="20">
        <f t="shared" ref="T991:V991" si="9887">(1+B991)*1</f>
        <v>1.0461</v>
      </c>
      <c r="U991" s="20">
        <f t="shared" si="9887"/>
        <v>1.0486</v>
      </c>
      <c r="V991" s="20">
        <f t="shared" si="9887"/>
        <v>1.052</v>
      </c>
      <c r="W991" s="91">
        <f t="shared" ref="W991:X991" si="9888">(1+E991)*$L991</f>
        <v>0.949878144</v>
      </c>
      <c r="X991" s="91">
        <f t="shared" si="9888"/>
        <v>0.949703952</v>
      </c>
      <c r="Y991" s="91">
        <f t="shared" ref="Y991:Z991" si="9889">(1+G991)*$M991</f>
        <v>151.6043204</v>
      </c>
      <c r="Z991" s="91">
        <f t="shared" si="9889"/>
        <v>152.4026478</v>
      </c>
      <c r="AA991" s="20"/>
      <c r="AB991" s="86">
        <v>45579.0</v>
      </c>
      <c r="AC991" s="92">
        <f t="shared" ref="AC991:AI991" si="9890">LN(T991/T990)</f>
        <v>0</v>
      </c>
      <c r="AD991" s="92">
        <f t="shared" si="9890"/>
        <v>0</v>
      </c>
      <c r="AE991" s="92">
        <f t="shared" si="9890"/>
        <v>0</v>
      </c>
      <c r="AF991" s="92">
        <f t="shared" si="9890"/>
        <v>0.001778785905</v>
      </c>
      <c r="AG991" s="92">
        <f t="shared" si="9890"/>
        <v>0.001846343551</v>
      </c>
      <c r="AH991" s="92">
        <f t="shared" si="9890"/>
        <v>0.003745823778</v>
      </c>
      <c r="AI991" s="92">
        <f t="shared" si="9890"/>
        <v>0.003745823778</v>
      </c>
      <c r="AJ991" s="20"/>
      <c r="AK991" s="20">
        <f t="shared" ref="AK991:AQ991" si="9891">AC991*AC991</f>
        <v>0</v>
      </c>
      <c r="AL991" s="20">
        <f t="shared" si="9891"/>
        <v>0</v>
      </c>
      <c r="AM991" s="20">
        <f t="shared" si="9891"/>
        <v>0</v>
      </c>
      <c r="AN991" s="20">
        <f t="shared" si="9891"/>
        <v>0.000003164079297</v>
      </c>
      <c r="AO991" s="20">
        <f t="shared" si="9891"/>
        <v>0.000003408984509</v>
      </c>
      <c r="AP991" s="20">
        <f t="shared" si="9891"/>
        <v>0.00001403119577</v>
      </c>
      <c r="AQ991" s="20">
        <f t="shared" si="9891"/>
        <v>0.00001403119577</v>
      </c>
      <c r="AR991" s="20"/>
      <c r="AS991" s="20">
        <f t="shared" ref="AS991:AX991" si="9892">$AC991*AD991</f>
        <v>0</v>
      </c>
      <c r="AT991" s="20">
        <f t="shared" si="9892"/>
        <v>0</v>
      </c>
      <c r="AU991" s="20">
        <f t="shared" si="9892"/>
        <v>0</v>
      </c>
      <c r="AV991" s="20">
        <f t="shared" si="9892"/>
        <v>0</v>
      </c>
      <c r="AW991" s="20">
        <f t="shared" si="9892"/>
        <v>0</v>
      </c>
      <c r="AX991" s="20">
        <f t="shared" si="9892"/>
        <v>0</v>
      </c>
      <c r="AY991" s="20"/>
      <c r="AZ991" s="20">
        <f t="shared" ref="AZ991:BD991" si="9893">$AD991*AE991</f>
        <v>0</v>
      </c>
      <c r="BA991" s="20">
        <f t="shared" si="9893"/>
        <v>0</v>
      </c>
      <c r="BB991" s="20">
        <f t="shared" si="9893"/>
        <v>0</v>
      </c>
      <c r="BC991" s="20">
        <f t="shared" si="9893"/>
        <v>0</v>
      </c>
      <c r="BD991" s="20">
        <f t="shared" si="9893"/>
        <v>0</v>
      </c>
      <c r="BE991" s="20"/>
      <c r="BF991" s="20">
        <f t="shared" ref="BF991:BI991" si="9894">$AE991*AF991</f>
        <v>0</v>
      </c>
      <c r="BG991" s="20">
        <f t="shared" si="9894"/>
        <v>0</v>
      </c>
      <c r="BH991" s="20">
        <f t="shared" si="9894"/>
        <v>0</v>
      </c>
      <c r="BI991" s="20">
        <f t="shared" si="9894"/>
        <v>0</v>
      </c>
      <c r="BJ991" s="20"/>
      <c r="BK991" s="20">
        <f t="shared" ref="BK991:BM991" si="9895">$AF991*AG991</f>
        <v>0.000003284249885</v>
      </c>
      <c r="BL991" s="20">
        <f t="shared" si="9895"/>
        <v>0.00000666301854</v>
      </c>
      <c r="BM991" s="20">
        <f t="shared" si="9895"/>
        <v>0.00000666301854</v>
      </c>
      <c r="BN991" s="20"/>
      <c r="BO991" s="20">
        <f t="shared" ref="BO991:BP991" si="9896">$AG991*AH991</f>
        <v>0.000006916077576</v>
      </c>
      <c r="BP991" s="20">
        <f t="shared" si="9896"/>
        <v>0.000006916077576</v>
      </c>
      <c r="BQ991" s="20"/>
      <c r="BR991" s="20">
        <f t="shared" si="27"/>
        <v>0.00001403119577</v>
      </c>
      <c r="BS991" s="20"/>
      <c r="BT991" s="20"/>
      <c r="BU991" s="20"/>
      <c r="BV991" s="20"/>
      <c r="BW991" s="20"/>
      <c r="BX991" s="20"/>
      <c r="BY991" s="20"/>
      <c r="BZ991" s="20"/>
      <c r="CA991" s="20"/>
      <c r="CB991" s="20"/>
      <c r="CC991" s="20"/>
      <c r="CD991" s="20"/>
      <c r="CE991" s="20"/>
      <c r="CF991" s="20"/>
      <c r="CG991" s="20"/>
      <c r="CH991" s="20"/>
      <c r="CI991" s="20"/>
      <c r="CJ991" s="20"/>
      <c r="CK991" s="20"/>
      <c r="CL991" s="20"/>
      <c r="CM991" s="20"/>
      <c r="CN991" s="20"/>
      <c r="CO991" s="20"/>
      <c r="CP991" s="20"/>
      <c r="CQ991" s="20"/>
      <c r="CR991" s="20"/>
      <c r="CS991" s="20"/>
      <c r="CT991" s="20"/>
      <c r="CU991" s="20"/>
      <c r="CV991" s="20"/>
      <c r="CW991" s="20"/>
      <c r="CX991" s="20"/>
      <c r="CY991" s="20"/>
      <c r="CZ991" s="20"/>
      <c r="DA991" s="20"/>
      <c r="DB991" s="20"/>
      <c r="DC991" s="20"/>
      <c r="DD991" s="20"/>
      <c r="DE991" s="20"/>
    </row>
    <row r="992" ht="15.75" customHeight="1">
      <c r="A992" s="86">
        <v>45580.0</v>
      </c>
      <c r="B992" s="490">
        <v>0.046</v>
      </c>
      <c r="C992" s="490">
        <v>0.0484</v>
      </c>
      <c r="D992" s="490">
        <v>0.0519</v>
      </c>
      <c r="E992" s="20">
        <v>0.036019999999999996</v>
      </c>
      <c r="F992" s="20">
        <v>0.03583</v>
      </c>
      <c r="G992" s="20">
        <v>0.01226</v>
      </c>
      <c r="H992" s="20">
        <v>0.0177</v>
      </c>
      <c r="I992" s="20" t="s">
        <v>185</v>
      </c>
      <c r="J992" s="20"/>
      <c r="K992" s="86">
        <v>45580.0</v>
      </c>
      <c r="L992" s="89">
        <v>0.9184</v>
      </c>
      <c r="M992" s="89">
        <v>149.22</v>
      </c>
      <c r="N992" s="20"/>
      <c r="O992" s="20"/>
      <c r="P992" s="20"/>
      <c r="Q992" s="20"/>
      <c r="R992" s="20"/>
      <c r="S992" s="86">
        <v>45580.0</v>
      </c>
      <c r="T992" s="20">
        <f t="shared" ref="T992:V992" si="9897">(1+B992)*1</f>
        <v>1.046</v>
      </c>
      <c r="U992" s="20">
        <f t="shared" si="9897"/>
        <v>1.0484</v>
      </c>
      <c r="V992" s="20">
        <f t="shared" si="9897"/>
        <v>1.0519</v>
      </c>
      <c r="W992" s="91">
        <f t="shared" ref="W992:X992" si="9898">(1+E992)*$L992</f>
        <v>0.951480768</v>
      </c>
      <c r="X992" s="91">
        <f t="shared" si="9898"/>
        <v>0.951306272</v>
      </c>
      <c r="Y992" s="91">
        <f t="shared" ref="Y992:Z992" si="9899">(1+G992)*$M992</f>
        <v>151.0494372</v>
      </c>
      <c r="Z992" s="91">
        <f t="shared" si="9899"/>
        <v>151.861194</v>
      </c>
      <c r="AA992" s="20"/>
      <c r="AB992" s="86">
        <v>45580.0</v>
      </c>
      <c r="AC992" s="92">
        <f t="shared" ref="AC992:AI992" si="9900">LN(T992/T991)</f>
        <v>-0.00009559772485</v>
      </c>
      <c r="AD992" s="92">
        <f t="shared" si="9900"/>
        <v>-0.0001907486892</v>
      </c>
      <c r="AE992" s="92">
        <f t="shared" si="9900"/>
        <v>-0.00009506155243</v>
      </c>
      <c r="AF992" s="92">
        <f t="shared" si="9900"/>
        <v>0.001685767342</v>
      </c>
      <c r="AG992" s="92">
        <f t="shared" si="9900"/>
        <v>0.001685756719</v>
      </c>
      <c r="AH992" s="92">
        <f t="shared" si="9900"/>
        <v>-0.003666789576</v>
      </c>
      <c r="AI992" s="92">
        <f t="shared" si="9900"/>
        <v>-0.003559110858</v>
      </c>
      <c r="AJ992" s="20"/>
      <c r="AK992" s="20">
        <f t="shared" ref="AK992:AQ992" si="9901">AC992*AC992</f>
        <v>0.000000009138924996</v>
      </c>
      <c r="AL992" s="20">
        <f t="shared" si="9901"/>
        <v>0.00000003638506242</v>
      </c>
      <c r="AM992" s="20">
        <f t="shared" si="9901"/>
        <v>0.00000000903669875</v>
      </c>
      <c r="AN992" s="20">
        <f t="shared" si="9901"/>
        <v>0.000002841811531</v>
      </c>
      <c r="AO992" s="20">
        <f t="shared" si="9901"/>
        <v>0.000002841775717</v>
      </c>
      <c r="AP992" s="20">
        <f t="shared" si="9901"/>
        <v>0.00001344534579</v>
      </c>
      <c r="AQ992" s="20">
        <f t="shared" si="9901"/>
        <v>0.0000126672701</v>
      </c>
      <c r="AR992" s="20"/>
      <c r="AS992" s="20">
        <f t="shared" ref="AS992:AX992" si="9902">$AC992*AD992</f>
        <v>0.0000000182351407</v>
      </c>
      <c r="AT992" s="20">
        <f t="shared" si="9902"/>
        <v>0.000000009087668132</v>
      </c>
      <c r="AU992" s="20">
        <f t="shared" si="9902"/>
        <v>-0.0000001611555225</v>
      </c>
      <c r="AV992" s="20">
        <f t="shared" si="9902"/>
        <v>-0.000000161154507</v>
      </c>
      <c r="AW992" s="20">
        <f t="shared" si="9902"/>
        <v>0.0000003505367409</v>
      </c>
      <c r="AX992" s="20">
        <f t="shared" si="9902"/>
        <v>0.0000003402429005</v>
      </c>
      <c r="AY992" s="20"/>
      <c r="AZ992" s="20">
        <f t="shared" ref="AZ992:BD992" si="9903">$AD992*AE992</f>
        <v>0.00000001813286652</v>
      </c>
      <c r="BA992" s="20">
        <f t="shared" si="9903"/>
        <v>-0.0000003215579107</v>
      </c>
      <c r="BB992" s="20">
        <f t="shared" si="9903"/>
        <v>-0.0000003215558845</v>
      </c>
      <c r="BC992" s="20">
        <f t="shared" si="9903"/>
        <v>0.0000006994353051</v>
      </c>
      <c r="BD992" s="20">
        <f t="shared" si="9903"/>
        <v>0.0000006788957309</v>
      </c>
      <c r="BE992" s="20"/>
      <c r="BF992" s="20">
        <f t="shared" ref="BF992:BI992" si="9904">$AE992*AF992</f>
        <v>-0.0000001602516606</v>
      </c>
      <c r="BG992" s="20">
        <f t="shared" si="9904"/>
        <v>-0.0000001602506508</v>
      </c>
      <c r="BH992" s="20">
        <f t="shared" si="9904"/>
        <v>0.0000003485707095</v>
      </c>
      <c r="BI992" s="20">
        <f t="shared" si="9904"/>
        <v>0.0000003383346034</v>
      </c>
      <c r="BJ992" s="20"/>
      <c r="BK992" s="20">
        <f t="shared" ref="BK992:BM992" si="9905">$AF992*AG992</f>
        <v>0.000002841793624</v>
      </c>
      <c r="BL992" s="20">
        <f t="shared" si="9905"/>
        <v>-0.000006181354116</v>
      </c>
      <c r="BM992" s="20">
        <f t="shared" si="9905"/>
        <v>-0.000005999832851</v>
      </c>
      <c r="BN992" s="20"/>
      <c r="BO992" s="20">
        <f t="shared" ref="BO992:BP992" si="9906">$AG992*AH992</f>
        <v>-0.000006181315166</v>
      </c>
      <c r="BP992" s="20">
        <f t="shared" si="9906"/>
        <v>-0.000005999795045</v>
      </c>
      <c r="BQ992" s="20"/>
      <c r="BR992" s="20">
        <f t="shared" si="27"/>
        <v>0.00001305051059</v>
      </c>
      <c r="BS992" s="20"/>
      <c r="BT992" s="20"/>
      <c r="BU992" s="20"/>
      <c r="BV992" s="20"/>
      <c r="BW992" s="20"/>
      <c r="BX992" s="20"/>
      <c r="BY992" s="20"/>
      <c r="BZ992" s="20"/>
      <c r="CA992" s="20"/>
      <c r="CB992" s="20"/>
      <c r="CC992" s="20"/>
      <c r="CD992" s="20"/>
      <c r="CE992" s="20"/>
      <c r="CF992" s="20"/>
      <c r="CG992" s="20"/>
      <c r="CH992" s="20"/>
      <c r="CI992" s="20"/>
      <c r="CJ992" s="20"/>
      <c r="CK992" s="20"/>
      <c r="CL992" s="20"/>
      <c r="CM992" s="20"/>
      <c r="CN992" s="20"/>
      <c r="CO992" s="20"/>
      <c r="CP992" s="20"/>
      <c r="CQ992" s="20"/>
      <c r="CR992" s="20"/>
      <c r="CS992" s="20"/>
      <c r="CT992" s="20"/>
      <c r="CU992" s="20"/>
      <c r="CV992" s="20"/>
      <c r="CW992" s="20"/>
      <c r="CX992" s="20"/>
      <c r="CY992" s="20"/>
      <c r="CZ992" s="20"/>
      <c r="DA992" s="20"/>
      <c r="DB992" s="20"/>
      <c r="DC992" s="20"/>
      <c r="DD992" s="20"/>
      <c r="DE992" s="20"/>
    </row>
    <row r="993" ht="15.75" customHeight="1">
      <c r="A993" s="86">
        <v>45581.0</v>
      </c>
      <c r="B993" s="490">
        <v>0.045599999999999995</v>
      </c>
      <c r="C993" s="490">
        <v>0.048</v>
      </c>
      <c r="D993" s="490">
        <v>0.051399999999999994</v>
      </c>
      <c r="E993" s="20">
        <v>0.03593</v>
      </c>
      <c r="F993" s="20">
        <v>0.03571</v>
      </c>
      <c r="G993" s="20">
        <v>0.01221</v>
      </c>
      <c r="H993" s="20">
        <v>0.01763</v>
      </c>
      <c r="I993" s="20" t="s">
        <v>185</v>
      </c>
      <c r="J993" s="20"/>
      <c r="K993" s="86">
        <v>45581.0</v>
      </c>
      <c r="L993" s="89">
        <v>0.9207</v>
      </c>
      <c r="M993" s="89">
        <v>149.65</v>
      </c>
      <c r="N993" s="20"/>
      <c r="O993" s="20"/>
      <c r="P993" s="20"/>
      <c r="Q993" s="20"/>
      <c r="R993" s="20"/>
      <c r="S993" s="86">
        <v>45581.0</v>
      </c>
      <c r="T993" s="20">
        <f t="shared" ref="T993:V993" si="9907">(1+B993)*1</f>
        <v>1.0456</v>
      </c>
      <c r="U993" s="20">
        <f t="shared" si="9907"/>
        <v>1.048</v>
      </c>
      <c r="V993" s="20">
        <f t="shared" si="9907"/>
        <v>1.0514</v>
      </c>
      <c r="W993" s="91">
        <f t="shared" ref="W993:X993" si="9908">(1+E993)*$L993</f>
        <v>0.953780751</v>
      </c>
      <c r="X993" s="91">
        <f t="shared" si="9908"/>
        <v>0.953578197</v>
      </c>
      <c r="Y993" s="91">
        <f t="shared" ref="Y993:Z993" si="9909">(1+G993)*$M993</f>
        <v>151.4772265</v>
      </c>
      <c r="Z993" s="91">
        <f t="shared" si="9909"/>
        <v>152.2883295</v>
      </c>
      <c r="AA993" s="20"/>
      <c r="AB993" s="86">
        <v>45581.0</v>
      </c>
      <c r="AC993" s="92">
        <f t="shared" ref="AC993:AI993" si="9910">LN(T993/T992)</f>
        <v>-0.0003824823149</v>
      </c>
      <c r="AD993" s="92">
        <f t="shared" si="9910"/>
        <v>-0.0003816065683</v>
      </c>
      <c r="AE993" s="92">
        <f t="shared" si="9910"/>
        <v>-0.0004754433599</v>
      </c>
      <c r="AF993" s="92">
        <f t="shared" si="9910"/>
        <v>0.002414350045</v>
      </c>
      <c r="AG993" s="92">
        <f t="shared" si="9910"/>
        <v>0.002385368892</v>
      </c>
      <c r="AH993" s="92">
        <f t="shared" si="9910"/>
        <v>0.002828111611</v>
      </c>
      <c r="AI993" s="92">
        <f t="shared" si="9910"/>
        <v>0.002808722341</v>
      </c>
      <c r="AJ993" s="20"/>
      <c r="AK993" s="20">
        <f t="shared" ref="AK993:AQ993" si="9911">AC993*AC993</f>
        <v>0.0000001462927212</v>
      </c>
      <c r="AL993" s="20">
        <f t="shared" si="9911"/>
        <v>0.0000001456235729</v>
      </c>
      <c r="AM993" s="20">
        <f t="shared" si="9911"/>
        <v>0.0000002260463885</v>
      </c>
      <c r="AN993" s="20">
        <f t="shared" si="9911"/>
        <v>0.000005829086141</v>
      </c>
      <c r="AO993" s="20">
        <f t="shared" si="9911"/>
        <v>0.000005689984749</v>
      </c>
      <c r="AP993" s="20">
        <f t="shared" si="9911"/>
        <v>0.000007998215284</v>
      </c>
      <c r="AQ993" s="20">
        <f t="shared" si="9911"/>
        <v>0.000007888921188</v>
      </c>
      <c r="AR993" s="20"/>
      <c r="AS993" s="20">
        <f t="shared" ref="AS993:AX993" si="9912">$AC993*AD993</f>
        <v>0.0000001459577636</v>
      </c>
      <c r="AT993" s="20">
        <f t="shared" si="9912"/>
        <v>0.0000001818486769</v>
      </c>
      <c r="AU993" s="20">
        <f t="shared" si="9912"/>
        <v>-0.0000009234461942</v>
      </c>
      <c r="AV993" s="20">
        <f t="shared" si="9912"/>
        <v>-0.0000009123614155</v>
      </c>
      <c r="AW993" s="20">
        <f t="shared" si="9912"/>
        <v>-0.000001081702676</v>
      </c>
      <c r="AX993" s="20">
        <f t="shared" si="9912"/>
        <v>-0.000001074286623</v>
      </c>
      <c r="AY993" s="20"/>
      <c r="AZ993" s="20">
        <f t="shared" ref="AZ993:BD993" si="9913">$AD993*AE993</f>
        <v>0.000000181432309</v>
      </c>
      <c r="BA993" s="20">
        <f t="shared" si="9913"/>
        <v>-0.0000009213318353</v>
      </c>
      <c r="BB993" s="20">
        <f t="shared" si="9913"/>
        <v>-0.0000009102724368</v>
      </c>
      <c r="BC993" s="20">
        <f t="shared" si="9913"/>
        <v>-0.000001079225967</v>
      </c>
      <c r="BD993" s="20">
        <f t="shared" si="9913"/>
        <v>-0.000001071826894</v>
      </c>
      <c r="BE993" s="20"/>
      <c r="BF993" s="20">
        <f t="shared" ref="BF993:BI993" si="9914">$AE993*AF993</f>
        <v>-0.000001147886697</v>
      </c>
      <c r="BG993" s="20">
        <f t="shared" si="9914"/>
        <v>-0.0000011341078</v>
      </c>
      <c r="BH993" s="20">
        <f t="shared" si="9914"/>
        <v>-0.000001344606886</v>
      </c>
      <c r="BI993" s="20">
        <f t="shared" si="9914"/>
        <v>-0.000001335388387</v>
      </c>
      <c r="BJ993" s="20"/>
      <c r="BK993" s="20">
        <f t="shared" ref="BK993:BM993" si="9915">$AF993*AG993</f>
        <v>0.000005759115491</v>
      </c>
      <c r="BL993" s="20">
        <f t="shared" si="9915"/>
        <v>0.000006828051396</v>
      </c>
      <c r="BM993" s="20">
        <f t="shared" si="9915"/>
        <v>0.00000678123891</v>
      </c>
      <c r="BN993" s="20"/>
      <c r="BO993" s="20">
        <f t="shared" ref="BO993:BP993" si="9916">$AG993*AH993</f>
        <v>0.000006746089459</v>
      </c>
      <c r="BP993" s="20">
        <f t="shared" si="9916"/>
        <v>0.000006699838897</v>
      </c>
      <c r="BQ993" s="20"/>
      <c r="BR993" s="20">
        <f t="shared" si="27"/>
        <v>0.000007943380264</v>
      </c>
      <c r="BS993" s="20"/>
      <c r="BT993" s="20"/>
      <c r="BU993" s="20"/>
      <c r="BV993" s="20"/>
      <c r="BW993" s="20"/>
      <c r="BX993" s="20"/>
      <c r="BY993" s="20"/>
      <c r="BZ993" s="20"/>
      <c r="CA993" s="20"/>
      <c r="CB993" s="20"/>
      <c r="CC993" s="20"/>
      <c r="CD993" s="20"/>
      <c r="CE993" s="20"/>
      <c r="CF993" s="20"/>
      <c r="CG993" s="20"/>
      <c r="CH993" s="20"/>
      <c r="CI993" s="20"/>
      <c r="CJ993" s="20"/>
      <c r="CK993" s="20"/>
      <c r="CL993" s="20"/>
      <c r="CM993" s="20"/>
      <c r="CN993" s="20"/>
      <c r="CO993" s="20"/>
      <c r="CP993" s="20"/>
      <c r="CQ993" s="20"/>
      <c r="CR993" s="20"/>
      <c r="CS993" s="20"/>
      <c r="CT993" s="20"/>
      <c r="CU993" s="20"/>
      <c r="CV993" s="20"/>
      <c r="CW993" s="20"/>
      <c r="CX993" s="20"/>
      <c r="CY993" s="20"/>
      <c r="CZ993" s="20"/>
      <c r="DA993" s="20"/>
      <c r="DB993" s="20"/>
      <c r="DC993" s="20"/>
      <c r="DD993" s="20"/>
      <c r="DE993" s="20"/>
    </row>
    <row r="994" ht="15.75" customHeight="1">
      <c r="A994" s="86">
        <v>45582.0</v>
      </c>
      <c r="B994" s="490">
        <v>0.045700000000000005</v>
      </c>
      <c r="C994" s="490">
        <v>0.0481</v>
      </c>
      <c r="D994" s="490">
        <v>0.051500000000000004</v>
      </c>
      <c r="E994" s="20">
        <v>0.03598</v>
      </c>
      <c r="F994" s="20">
        <v>0.03573</v>
      </c>
      <c r="G994" s="20">
        <v>0.01228</v>
      </c>
      <c r="H994" s="20">
        <v>0.01779</v>
      </c>
      <c r="I994" s="20" t="s">
        <v>185</v>
      </c>
      <c r="J994" s="20"/>
      <c r="K994" s="86">
        <v>45582.0</v>
      </c>
      <c r="L994" s="89">
        <v>0.9233</v>
      </c>
      <c r="M994" s="89">
        <v>150.23</v>
      </c>
      <c r="N994" s="20"/>
      <c r="O994" s="20"/>
      <c r="P994" s="20"/>
      <c r="Q994" s="20"/>
      <c r="R994" s="20"/>
      <c r="S994" s="86">
        <v>45582.0</v>
      </c>
      <c r="T994" s="20">
        <f t="shared" ref="T994:V994" si="9917">(1+B994)*1</f>
        <v>1.0457</v>
      </c>
      <c r="U994" s="20">
        <f t="shared" si="9917"/>
        <v>1.0481</v>
      </c>
      <c r="V994" s="20">
        <f t="shared" si="9917"/>
        <v>1.0515</v>
      </c>
      <c r="W994" s="91">
        <f t="shared" ref="W994:X994" si="9918">(1+E994)*$L994</f>
        <v>0.956520334</v>
      </c>
      <c r="X994" s="91">
        <f t="shared" si="9918"/>
        <v>0.956289509</v>
      </c>
      <c r="Y994" s="91">
        <f t="shared" ref="Y994:Z994" si="9919">(1+G994)*$M994</f>
        <v>152.0748244</v>
      </c>
      <c r="Z994" s="91">
        <f t="shared" si="9919"/>
        <v>152.9025917</v>
      </c>
      <c r="AA994" s="20"/>
      <c r="AB994" s="86">
        <v>45582.0</v>
      </c>
      <c r="AC994" s="92">
        <f t="shared" ref="AC994:AI994" si="9920">LN(T994/T993)</f>
        <v>0.00009563429453</v>
      </c>
      <c r="AD994" s="92">
        <f t="shared" si="9920"/>
        <v>0.00009541529514</v>
      </c>
      <c r="AE994" s="92">
        <f t="shared" si="9920"/>
        <v>0.00009510675741</v>
      </c>
      <c r="AF994" s="92">
        <f t="shared" si="9920"/>
        <v>0.002868223129</v>
      </c>
      <c r="AG994" s="92">
        <f t="shared" si="9920"/>
        <v>0.002839268723</v>
      </c>
      <c r="AH994" s="92">
        <f t="shared" si="9920"/>
        <v>0.003937371994</v>
      </c>
      <c r="AI994" s="92">
        <f t="shared" si="9920"/>
        <v>0.004025434486</v>
      </c>
      <c r="AJ994" s="20"/>
      <c r="AK994" s="20">
        <f t="shared" ref="AK994:AQ994" si="9921">AC994*AC994</f>
        <v>0.00000000914591829</v>
      </c>
      <c r="AL994" s="20">
        <f t="shared" si="9921"/>
        <v>0.000000009104078547</v>
      </c>
      <c r="AM994" s="20">
        <f t="shared" si="9921"/>
        <v>0.000000009045295304</v>
      </c>
      <c r="AN994" s="20">
        <f t="shared" si="9921"/>
        <v>0.000008226703921</v>
      </c>
      <c r="AO994" s="20">
        <f t="shared" si="9921"/>
        <v>0.000008061446882</v>
      </c>
      <c r="AP994" s="20">
        <f t="shared" si="9921"/>
        <v>0.00001550289822</v>
      </c>
      <c r="AQ994" s="20">
        <f t="shared" si="9921"/>
        <v>0.0000162041228</v>
      </c>
      <c r="AR994" s="20"/>
      <c r="AS994" s="20">
        <f t="shared" ref="AS994:AX994" si="9922">$AC994*AD994</f>
        <v>0.000000009124974439</v>
      </c>
      <c r="AT994" s="20">
        <f t="shared" si="9922"/>
        <v>0.00000000909546765</v>
      </c>
      <c r="AU994" s="20">
        <f t="shared" si="9922"/>
        <v>0.0000002743004955</v>
      </c>
      <c r="AV994" s="20">
        <f t="shared" si="9922"/>
        <v>0.0000002715314613</v>
      </c>
      <c r="AW994" s="20">
        <f t="shared" si="9922"/>
        <v>0.000000376547793</v>
      </c>
      <c r="AX994" s="20">
        <f t="shared" si="9922"/>
        <v>0.0000003849695872</v>
      </c>
      <c r="AY994" s="20"/>
      <c r="AZ994" s="20">
        <f t="shared" ref="AZ994:BD994" si="9923">$AD994*AE994</f>
        <v>0.000000009074639328</v>
      </c>
      <c r="BA994" s="20">
        <f t="shared" si="9923"/>
        <v>0.0000002736723564</v>
      </c>
      <c r="BB994" s="20">
        <f t="shared" si="9923"/>
        <v>0.0000002709096632</v>
      </c>
      <c r="BC994" s="20">
        <f t="shared" si="9923"/>
        <v>0.0000003756855109</v>
      </c>
      <c r="BD994" s="20">
        <f t="shared" si="9923"/>
        <v>0.0000003840880195</v>
      </c>
      <c r="BE994" s="20"/>
      <c r="BF994" s="20">
        <f t="shared" ref="BF994:BI994" si="9924">$AE994*AF994</f>
        <v>0.0000002727874014</v>
      </c>
      <c r="BG994" s="20">
        <f t="shared" si="9924"/>
        <v>0.0000002700336417</v>
      </c>
      <c r="BH994" s="20">
        <f t="shared" si="9924"/>
        <v>0.0000003744706831</v>
      </c>
      <c r="BI994" s="20">
        <f t="shared" si="9924"/>
        <v>0.0000003828460211</v>
      </c>
      <c r="BJ994" s="20"/>
      <c r="BK994" s="20">
        <f t="shared" ref="BK994:BM994" si="9925">$AF994*AG994</f>
        <v>0.000008143656222</v>
      </c>
      <c r="BL994" s="20">
        <f t="shared" si="9925"/>
        <v>0.00001129326142</v>
      </c>
      <c r="BM994" s="20">
        <f t="shared" si="9925"/>
        <v>0.0000115458443</v>
      </c>
      <c r="BN994" s="20"/>
      <c r="BO994" s="20">
        <f t="shared" ref="BO994:BP994" si="9926">$AG994*AH994</f>
        <v>0.00001117925716</v>
      </c>
      <c r="BP994" s="20">
        <f t="shared" si="9926"/>
        <v>0.00001142929023</v>
      </c>
      <c r="BQ994" s="20"/>
      <c r="BR994" s="20">
        <f t="shared" si="27"/>
        <v>0.00001584963301</v>
      </c>
      <c r="BS994" s="20"/>
      <c r="BT994" s="20"/>
      <c r="BU994" s="20"/>
      <c r="BV994" s="20"/>
      <c r="BW994" s="20"/>
      <c r="BX994" s="20"/>
      <c r="BY994" s="20"/>
      <c r="BZ994" s="20"/>
      <c r="CA994" s="20"/>
      <c r="CB994" s="20"/>
      <c r="CC994" s="20"/>
      <c r="CD994" s="20"/>
      <c r="CE994" s="20"/>
      <c r="CF994" s="20"/>
      <c r="CG994" s="20"/>
      <c r="CH994" s="20"/>
      <c r="CI994" s="20"/>
      <c r="CJ994" s="20"/>
      <c r="CK994" s="20"/>
      <c r="CL994" s="20"/>
      <c r="CM994" s="20"/>
      <c r="CN994" s="20"/>
      <c r="CO994" s="20"/>
      <c r="CP994" s="20"/>
      <c r="CQ994" s="20"/>
      <c r="CR994" s="20"/>
      <c r="CS994" s="20"/>
      <c r="CT994" s="20"/>
      <c r="CU994" s="20"/>
      <c r="CV994" s="20"/>
      <c r="CW994" s="20"/>
      <c r="CX994" s="20"/>
      <c r="CY994" s="20"/>
      <c r="CZ994" s="20"/>
      <c r="DA994" s="20"/>
      <c r="DB994" s="20"/>
      <c r="DC994" s="20"/>
      <c r="DD994" s="20"/>
      <c r="DE994" s="20"/>
    </row>
    <row r="995" ht="15.75" customHeight="1">
      <c r="A995" s="86">
        <v>45583.0</v>
      </c>
      <c r="B995" s="490">
        <v>0.0462</v>
      </c>
      <c r="C995" s="490">
        <v>0.0487</v>
      </c>
      <c r="D995" s="490">
        <v>0.052199999999999996</v>
      </c>
      <c r="E995" s="20">
        <v>0.03595</v>
      </c>
      <c r="F995" s="20">
        <v>0.035750000000000004</v>
      </c>
      <c r="G995" s="20">
        <v>0.01234</v>
      </c>
      <c r="H995" s="20">
        <v>0.01799</v>
      </c>
      <c r="I995" s="20" t="s">
        <v>185</v>
      </c>
      <c r="J995" s="20"/>
      <c r="K995" s="86">
        <v>45583.0</v>
      </c>
      <c r="L995" s="89">
        <v>0.9206</v>
      </c>
      <c r="M995" s="89">
        <v>149.6</v>
      </c>
      <c r="N995" s="20"/>
      <c r="O995" s="20"/>
      <c r="P995" s="20"/>
      <c r="Q995" s="20"/>
      <c r="R995" s="20"/>
      <c r="S995" s="86">
        <v>45583.0</v>
      </c>
      <c r="T995" s="20">
        <f t="shared" ref="T995:V995" si="9927">(1+B995)*1</f>
        <v>1.0462</v>
      </c>
      <c r="U995" s="20">
        <f t="shared" si="9927"/>
        <v>1.0487</v>
      </c>
      <c r="V995" s="20">
        <f t="shared" si="9927"/>
        <v>1.0522</v>
      </c>
      <c r="W995" s="91">
        <f t="shared" ref="W995:X995" si="9928">(1+E995)*$L995</f>
        <v>0.95369557</v>
      </c>
      <c r="X995" s="91">
        <f t="shared" si="9928"/>
        <v>0.95351145</v>
      </c>
      <c r="Y995" s="91">
        <f t="shared" ref="Y995:Z995" si="9929">(1+G995)*$M995</f>
        <v>151.446064</v>
      </c>
      <c r="Z995" s="91">
        <f t="shared" si="9929"/>
        <v>152.291304</v>
      </c>
      <c r="AA995" s="20"/>
      <c r="AB995" s="86">
        <v>45583.0</v>
      </c>
      <c r="AC995" s="92">
        <f t="shared" ref="AC995:AI995" si="9930">LN(T995/T994)</f>
        <v>0.000478034332</v>
      </c>
      <c r="AD995" s="92">
        <f t="shared" si="9930"/>
        <v>0.0005723006642</v>
      </c>
      <c r="AE995" s="92">
        <f t="shared" si="9930"/>
        <v>0.000665494154</v>
      </c>
      <c r="AF995" s="92">
        <f t="shared" si="9930"/>
        <v>-0.002957535903</v>
      </c>
      <c r="AG995" s="92">
        <f t="shared" si="9930"/>
        <v>-0.00290926753</v>
      </c>
      <c r="AH995" s="92">
        <f t="shared" si="9930"/>
        <v>-0.004143117152</v>
      </c>
      <c r="AI995" s="92">
        <f t="shared" si="9930"/>
        <v>-0.004005902648</v>
      </c>
      <c r="AJ995" s="20"/>
      <c r="AK995" s="20">
        <f t="shared" ref="AK995:AQ995" si="9931">AC995*AC995</f>
        <v>0.0000002285168225</v>
      </c>
      <c r="AL995" s="20">
        <f t="shared" si="9931"/>
        <v>0.0000003275280503</v>
      </c>
      <c r="AM995" s="20">
        <f t="shared" si="9931"/>
        <v>0.0000004428824689</v>
      </c>
      <c r="AN995" s="20">
        <f t="shared" si="9931"/>
        <v>0.000008747018616</v>
      </c>
      <c r="AO995" s="20">
        <f t="shared" si="9931"/>
        <v>0.000008463837561</v>
      </c>
      <c r="AP995" s="20">
        <f t="shared" si="9931"/>
        <v>0.00001716541974</v>
      </c>
      <c r="AQ995" s="20">
        <f t="shared" si="9931"/>
        <v>0.00001604725602</v>
      </c>
      <c r="AR995" s="20"/>
      <c r="AS995" s="20">
        <f t="shared" ref="AS995:AX995" si="9932">$AC995*AD995</f>
        <v>0.0000002735793657</v>
      </c>
      <c r="AT995" s="20">
        <f t="shared" si="9932"/>
        <v>0.0000003181290533</v>
      </c>
      <c r="AU995" s="20">
        <f t="shared" si="9932"/>
        <v>-0.0000014138037</v>
      </c>
      <c r="AV995" s="20">
        <f t="shared" si="9932"/>
        <v>-0.00000139072976</v>
      </c>
      <c r="AW995" s="20">
        <f t="shared" si="9932"/>
        <v>-0.00000198055224</v>
      </c>
      <c r="AX995" s="20">
        <f t="shared" si="9932"/>
        <v>-0.000001914958996</v>
      </c>
      <c r="AY995" s="20"/>
      <c r="AZ995" s="20">
        <f t="shared" ref="AZ995:BD995" si="9933">$AD995*AE995</f>
        <v>0.0000003808627463</v>
      </c>
      <c r="BA995" s="20">
        <f t="shared" si="9933"/>
        <v>-0.000001692599762</v>
      </c>
      <c r="BB995" s="20">
        <f t="shared" si="9933"/>
        <v>-0.00000166497574</v>
      </c>
      <c r="BC995" s="20">
        <f t="shared" si="9933"/>
        <v>-0.000002371108698</v>
      </c>
      <c r="BD995" s="20">
        <f t="shared" si="9933"/>
        <v>-0.000002292580746</v>
      </c>
      <c r="BE995" s="20"/>
      <c r="BF995" s="20">
        <f t="shared" ref="BF995:BI995" si="9934">$AE995*AF995</f>
        <v>-0.000001968222853</v>
      </c>
      <c r="BG995" s="20">
        <f t="shared" si="9934"/>
        <v>-0.000001936100534</v>
      </c>
      <c r="BH995" s="20">
        <f t="shared" si="9934"/>
        <v>-0.000002757220244</v>
      </c>
      <c r="BI995" s="20">
        <f t="shared" si="9934"/>
        <v>-0.000002665904793</v>
      </c>
      <c r="BJ995" s="20"/>
      <c r="BK995" s="20">
        <f t="shared" ref="BK995:BM995" si="9935">$AF995*AG995</f>
        <v>0.000008604263171</v>
      </c>
      <c r="BL995" s="20">
        <f t="shared" si="9935"/>
        <v>0.00001225341773</v>
      </c>
      <c r="BM995" s="20">
        <f t="shared" si="9935"/>
        <v>0.0000118476009</v>
      </c>
      <c r="BN995" s="20"/>
      <c r="BO995" s="20">
        <f t="shared" ref="BO995:BP995" si="9936">$AG995*AH995</f>
        <v>0.0000120534362</v>
      </c>
      <c r="BP995" s="20">
        <f t="shared" si="9936"/>
        <v>0.0000116542425</v>
      </c>
      <c r="BQ995" s="20"/>
      <c r="BR995" s="20">
        <f t="shared" si="27"/>
        <v>0.00001659692397</v>
      </c>
      <c r="BS995" s="20"/>
      <c r="BT995" s="20"/>
      <c r="BU995" s="20"/>
      <c r="BV995" s="20"/>
      <c r="BW995" s="20"/>
      <c r="BX995" s="20"/>
      <c r="BY995" s="20"/>
      <c r="BZ995" s="20"/>
      <c r="CA995" s="20"/>
      <c r="CB995" s="20"/>
      <c r="CC995" s="20"/>
      <c r="CD995" s="20"/>
      <c r="CE995" s="20"/>
      <c r="CF995" s="20"/>
      <c r="CG995" s="20"/>
      <c r="CH995" s="20"/>
      <c r="CI995" s="20"/>
      <c r="CJ995" s="20"/>
      <c r="CK995" s="20"/>
      <c r="CL995" s="20"/>
      <c r="CM995" s="20"/>
      <c r="CN995" s="20"/>
      <c r="CO995" s="20"/>
      <c r="CP995" s="20"/>
      <c r="CQ995" s="20"/>
      <c r="CR995" s="20"/>
      <c r="CS995" s="20"/>
      <c r="CT995" s="20"/>
      <c r="CU995" s="20"/>
      <c r="CV995" s="20"/>
      <c r="CW995" s="20"/>
      <c r="CX995" s="20"/>
      <c r="CY995" s="20"/>
      <c r="CZ995" s="20"/>
      <c r="DA995" s="20"/>
      <c r="DB995" s="20"/>
      <c r="DC995" s="20"/>
      <c r="DD995" s="20"/>
      <c r="DE995" s="20"/>
    </row>
    <row r="996" ht="15.75" customHeight="1">
      <c r="A996" s="86">
        <v>45586.0</v>
      </c>
      <c r="B996" s="490">
        <v>0.0462</v>
      </c>
      <c r="C996" s="490">
        <v>0.048600000000000004</v>
      </c>
      <c r="D996" s="490">
        <v>0.052300000000000006</v>
      </c>
      <c r="E996" s="20">
        <v>0.036019999999999996</v>
      </c>
      <c r="F996" s="20">
        <v>0.03585</v>
      </c>
      <c r="G996" s="20">
        <v>0.0121</v>
      </c>
      <c r="H996" s="20">
        <v>0.01786</v>
      </c>
      <c r="I996" s="20" t="s">
        <v>185</v>
      </c>
      <c r="J996" s="20"/>
      <c r="K996" s="86">
        <v>45586.0</v>
      </c>
      <c r="L996" s="89">
        <v>0.9247</v>
      </c>
      <c r="M996" s="89">
        <v>150.86</v>
      </c>
      <c r="N996" s="20"/>
      <c r="O996" s="20"/>
      <c r="P996" s="20"/>
      <c r="Q996" s="20"/>
      <c r="R996" s="20"/>
      <c r="S996" s="86">
        <v>45586.0</v>
      </c>
      <c r="T996" s="20">
        <f t="shared" ref="T996:V996" si="9937">(1+B996)*1</f>
        <v>1.0462</v>
      </c>
      <c r="U996" s="20">
        <f t="shared" si="9937"/>
        <v>1.0486</v>
      </c>
      <c r="V996" s="20">
        <f t="shared" si="9937"/>
        <v>1.0523</v>
      </c>
      <c r="W996" s="91">
        <f t="shared" ref="W996:X996" si="9938">(1+E996)*$L996</f>
        <v>0.958007694</v>
      </c>
      <c r="X996" s="91">
        <f t="shared" si="9938"/>
        <v>0.957850495</v>
      </c>
      <c r="Y996" s="91">
        <f t="shared" ref="Y996:Z996" si="9939">(1+G996)*$M996</f>
        <v>152.685406</v>
      </c>
      <c r="Z996" s="91">
        <f t="shared" si="9939"/>
        <v>153.5543596</v>
      </c>
      <c r="AA996" s="20"/>
      <c r="AB996" s="86">
        <v>45586.0</v>
      </c>
      <c r="AC996" s="92">
        <f t="shared" ref="AC996:AI996" si="9940">LN(T996/T995)</f>
        <v>0</v>
      </c>
      <c r="AD996" s="92">
        <f t="shared" si="9940"/>
        <v>-0.00009536070193</v>
      </c>
      <c r="AE996" s="92">
        <f t="shared" si="9940"/>
        <v>0.00009503445006</v>
      </c>
      <c r="AF996" s="92">
        <f t="shared" si="9940"/>
        <v>0.004511297746</v>
      </c>
      <c r="AG996" s="92">
        <f t="shared" si="9940"/>
        <v>0.004540272935</v>
      </c>
      <c r="AH996" s="92">
        <f t="shared" si="9940"/>
        <v>0.008150086278</v>
      </c>
      <c r="AI996" s="92">
        <f t="shared" si="9940"/>
        <v>0.008259478101</v>
      </c>
      <c r="AJ996" s="20"/>
      <c r="AK996" s="20">
        <f t="shared" ref="AK996:AQ996" si="9941">AC996*AC996</f>
        <v>0</v>
      </c>
      <c r="AL996" s="20">
        <f t="shared" si="9941"/>
        <v>0.000000009093663472</v>
      </c>
      <c r="AM996" s="20">
        <f t="shared" si="9941"/>
        <v>0.000000009031546698</v>
      </c>
      <c r="AN996" s="20">
        <f t="shared" si="9941"/>
        <v>0.00002035180736</v>
      </c>
      <c r="AO996" s="20">
        <f t="shared" si="9941"/>
        <v>0.00002061407832</v>
      </c>
      <c r="AP996" s="20">
        <f t="shared" si="9941"/>
        <v>0.00006642390634</v>
      </c>
      <c r="AQ996" s="20">
        <f t="shared" si="9941"/>
        <v>0.0000682189785</v>
      </c>
      <c r="AR996" s="20"/>
      <c r="AS996" s="20">
        <f t="shared" ref="AS996:AX996" si="9942">$AC996*AD996</f>
        <v>0</v>
      </c>
      <c r="AT996" s="20">
        <f t="shared" si="9942"/>
        <v>0</v>
      </c>
      <c r="AU996" s="20">
        <f t="shared" si="9942"/>
        <v>0</v>
      </c>
      <c r="AV996" s="20">
        <f t="shared" si="9942"/>
        <v>0</v>
      </c>
      <c r="AW996" s="20">
        <f t="shared" si="9942"/>
        <v>0</v>
      </c>
      <c r="AX996" s="20">
        <f t="shared" si="9942"/>
        <v>0</v>
      </c>
      <c r="AY996" s="20"/>
      <c r="AZ996" s="20">
        <f t="shared" ref="AZ996:BD996" si="9943">$AD996*AE996</f>
        <v>-0.000000009062551865</v>
      </c>
      <c r="BA996" s="20">
        <f t="shared" si="9943"/>
        <v>-0.0000004302005197</v>
      </c>
      <c r="BB996" s="20">
        <f t="shared" si="9943"/>
        <v>-0.000000432963614</v>
      </c>
      <c r="BC996" s="20">
        <f t="shared" si="9943"/>
        <v>-0.0000007771979482</v>
      </c>
      <c r="BD996" s="20">
        <f t="shared" si="9943"/>
        <v>-0.0000007876296292</v>
      </c>
      <c r="BE996" s="20"/>
      <c r="BF996" s="20">
        <f t="shared" ref="BF996:BI996" si="9944">$AE996*AF996</f>
        <v>0.0000004287287004</v>
      </c>
      <c r="BG996" s="20">
        <f t="shared" si="9944"/>
        <v>0.0000004314823415</v>
      </c>
      <c r="BH996" s="20">
        <f t="shared" si="9944"/>
        <v>0.0000007745389674</v>
      </c>
      <c r="BI996" s="20">
        <f t="shared" si="9944"/>
        <v>0.0000007849349591</v>
      </c>
      <c r="BJ996" s="20"/>
      <c r="BK996" s="20">
        <f t="shared" ref="BK996:BM996" si="9945">$AF996*AG996</f>
        <v>0.00002048252306</v>
      </c>
      <c r="BL996" s="20">
        <f t="shared" si="9945"/>
        <v>0.00003676746586</v>
      </c>
      <c r="BM996" s="20">
        <f t="shared" si="9945"/>
        <v>0.00003726096494</v>
      </c>
      <c r="BN996" s="20"/>
      <c r="BO996" s="20">
        <f t="shared" ref="BO996:BP996" si="9946">$AG996*AH996</f>
        <v>0.00003700361614</v>
      </c>
      <c r="BP996" s="20">
        <f t="shared" si="9946"/>
        <v>0.00003750028488</v>
      </c>
      <c r="BQ996" s="20"/>
      <c r="BR996" s="20">
        <f t="shared" si="27"/>
        <v>0.00006731545913</v>
      </c>
      <c r="BS996" s="20"/>
      <c r="BT996" s="20"/>
      <c r="BU996" s="20"/>
      <c r="BV996" s="20"/>
      <c r="BW996" s="20"/>
      <c r="BX996" s="20"/>
      <c r="BY996" s="20"/>
      <c r="BZ996" s="20"/>
      <c r="CA996" s="20"/>
      <c r="CB996" s="20"/>
      <c r="CC996" s="20"/>
      <c r="CD996" s="20"/>
      <c r="CE996" s="20"/>
      <c r="CF996" s="20"/>
      <c r="CG996" s="20"/>
      <c r="CH996" s="20"/>
      <c r="CI996" s="20"/>
      <c r="CJ996" s="20"/>
      <c r="CK996" s="20"/>
      <c r="CL996" s="20"/>
      <c r="CM996" s="20"/>
      <c r="CN996" s="20"/>
      <c r="CO996" s="20"/>
      <c r="CP996" s="20"/>
      <c r="CQ996" s="20"/>
      <c r="CR996" s="20"/>
      <c r="CS996" s="20"/>
      <c r="CT996" s="20"/>
      <c r="CU996" s="20"/>
      <c r="CV996" s="20"/>
      <c r="CW996" s="20"/>
      <c r="CX996" s="20"/>
      <c r="CY996" s="20"/>
      <c r="CZ996" s="20"/>
      <c r="DA996" s="20"/>
      <c r="DB996" s="20"/>
      <c r="DC996" s="20"/>
      <c r="DD996" s="20"/>
      <c r="DE996" s="20"/>
    </row>
    <row r="997" ht="15.75" customHeight="1">
      <c r="A997" s="86">
        <v>45587.0</v>
      </c>
      <c r="B997" s="490">
        <v>0.047</v>
      </c>
      <c r="C997" s="490">
        <v>0.049800000000000004</v>
      </c>
      <c r="D997" s="490">
        <v>0.053399999999999996</v>
      </c>
      <c r="E997" s="20">
        <v>0.036230000000000005</v>
      </c>
      <c r="F997" s="20">
        <v>0.03612</v>
      </c>
      <c r="G997" s="20">
        <v>0.01229</v>
      </c>
      <c r="H997" s="20">
        <v>0.01797</v>
      </c>
      <c r="I997" s="20" t="s">
        <v>185</v>
      </c>
      <c r="J997" s="20"/>
      <c r="K997" s="86">
        <v>45587.0</v>
      </c>
      <c r="L997" s="89">
        <v>0.9263</v>
      </c>
      <c r="M997" s="89">
        <v>151.09</v>
      </c>
      <c r="N997" s="20"/>
      <c r="O997" s="20"/>
      <c r="P997" s="20"/>
      <c r="Q997" s="20"/>
      <c r="R997" s="20"/>
      <c r="S997" s="86">
        <v>45587.0</v>
      </c>
      <c r="T997" s="20">
        <f t="shared" ref="T997:V997" si="9947">(1+B997)*1</f>
        <v>1.047</v>
      </c>
      <c r="U997" s="20">
        <f t="shared" si="9947"/>
        <v>1.0498</v>
      </c>
      <c r="V997" s="20">
        <f t="shared" si="9947"/>
        <v>1.0534</v>
      </c>
      <c r="W997" s="91">
        <f t="shared" ref="W997:X997" si="9948">(1+E997)*$L997</f>
        <v>0.959859849</v>
      </c>
      <c r="X997" s="91">
        <f t="shared" si="9948"/>
        <v>0.959757956</v>
      </c>
      <c r="Y997" s="91">
        <f t="shared" ref="Y997:Z997" si="9949">(1+G997)*$M997</f>
        <v>152.9468961</v>
      </c>
      <c r="Z997" s="91">
        <f t="shared" si="9949"/>
        <v>153.8050873</v>
      </c>
      <c r="AA997" s="20"/>
      <c r="AB997" s="86">
        <v>45587.0</v>
      </c>
      <c r="AC997" s="92">
        <f t="shared" ref="AC997:AI997" si="9950">LN(T997/T996)</f>
        <v>0.000764379934</v>
      </c>
      <c r="AD997" s="92">
        <f t="shared" si="9950"/>
        <v>0.00114372868</v>
      </c>
      <c r="AE997" s="92">
        <f t="shared" si="9950"/>
        <v>0.001044783303</v>
      </c>
      <c r="AF997" s="92">
        <f t="shared" si="9950"/>
        <v>0.001931473925</v>
      </c>
      <c r="AG997" s="92">
        <f t="shared" si="9950"/>
        <v>0.001989417212</v>
      </c>
      <c r="AH997" s="92">
        <f t="shared" si="9950"/>
        <v>0.001711142193</v>
      </c>
      <c r="AI997" s="92">
        <f t="shared" si="9950"/>
        <v>0.001631495359</v>
      </c>
      <c r="AJ997" s="20"/>
      <c r="AK997" s="20">
        <f t="shared" ref="AK997:AQ997" si="9951">AC997*AC997</f>
        <v>0.0000005842766835</v>
      </c>
      <c r="AL997" s="20">
        <f t="shared" si="9951"/>
        <v>0.000001308115293</v>
      </c>
      <c r="AM997" s="20">
        <f t="shared" si="9951"/>
        <v>0.000001091572149</v>
      </c>
      <c r="AN997" s="20">
        <f t="shared" si="9951"/>
        <v>0.000003730591524</v>
      </c>
      <c r="AO997" s="20">
        <f t="shared" si="9951"/>
        <v>0.000003957780843</v>
      </c>
      <c r="AP997" s="20">
        <f t="shared" si="9951"/>
        <v>0.000002928007604</v>
      </c>
      <c r="AQ997" s="20">
        <f t="shared" si="9951"/>
        <v>0.000002661777107</v>
      </c>
      <c r="AR997" s="20"/>
      <c r="AS997" s="20">
        <f t="shared" ref="AS997:AX997" si="9952">$AC997*AD997</f>
        <v>0.0000008742432528</v>
      </c>
      <c r="AT997" s="20">
        <f t="shared" si="9952"/>
        <v>0.0000007986113919</v>
      </c>
      <c r="AU997" s="20">
        <f t="shared" si="9952"/>
        <v>0.000001476379912</v>
      </c>
      <c r="AV997" s="20">
        <f t="shared" si="9952"/>
        <v>0.000001520670597</v>
      </c>
      <c r="AW997" s="20">
        <f t="shared" si="9952"/>
        <v>0.000001307962756</v>
      </c>
      <c r="AX997" s="20">
        <f t="shared" si="9952"/>
        <v>0.000001247082315</v>
      </c>
      <c r="AY997" s="20"/>
      <c r="AZ997" s="20">
        <f t="shared" ref="AZ997:BD997" si="9953">$AD997*AE997</f>
        <v>0.000001194948627</v>
      </c>
      <c r="BA997" s="20">
        <f t="shared" si="9953"/>
        <v>0.000002209082123</v>
      </c>
      <c r="BB997" s="20">
        <f t="shared" si="9953"/>
        <v>0.000002275353521</v>
      </c>
      <c r="BC997" s="20">
        <f t="shared" si="9953"/>
        <v>0.000001957082401</v>
      </c>
      <c r="BD997" s="20">
        <f t="shared" si="9953"/>
        <v>0.000001865988033</v>
      </c>
      <c r="BE997" s="20"/>
      <c r="BF997" s="20">
        <f t="shared" ref="BF997:BI997" si="9954">$AE997*AF997</f>
        <v>0.000002017971706</v>
      </c>
      <c r="BG997" s="20">
        <f t="shared" si="9954"/>
        <v>0.000002078509885</v>
      </c>
      <c r="BH997" s="20">
        <f t="shared" si="9954"/>
        <v>0.000001787772791</v>
      </c>
      <c r="BI997" s="20">
        <f t="shared" si="9954"/>
        <v>0.000001704559109</v>
      </c>
      <c r="BJ997" s="20"/>
      <c r="BK997" s="20">
        <f t="shared" ref="BK997:BM997" si="9955">$AF997*AG997</f>
        <v>0.000003842507472</v>
      </c>
      <c r="BL997" s="20">
        <f t="shared" si="9955"/>
        <v>0.000003305026528</v>
      </c>
      <c r="BM997" s="20">
        <f t="shared" si="9955"/>
        <v>0.000003151190746</v>
      </c>
      <c r="BN997" s="20"/>
      <c r="BO997" s="20">
        <f t="shared" ref="BO997:BP997" si="9956">$AG997*AH997</f>
        <v>0.00000340417573</v>
      </c>
      <c r="BP997" s="20">
        <f t="shared" si="9956"/>
        <v>0.000003245724949</v>
      </c>
      <c r="BQ997" s="20"/>
      <c r="BR997" s="20">
        <f t="shared" si="27"/>
        <v>0.000002791720547</v>
      </c>
      <c r="BS997" s="20"/>
      <c r="BT997" s="20"/>
      <c r="BU997" s="20"/>
      <c r="BV997" s="20"/>
      <c r="BW997" s="20"/>
      <c r="BX997" s="20"/>
      <c r="BY997" s="20"/>
      <c r="BZ997" s="20"/>
      <c r="CA997" s="20"/>
      <c r="CB997" s="20"/>
      <c r="CC997" s="20"/>
      <c r="CD997" s="20"/>
      <c r="CE997" s="20"/>
      <c r="CF997" s="20"/>
      <c r="CG997" s="20"/>
      <c r="CH997" s="20"/>
      <c r="CI997" s="20"/>
      <c r="CJ997" s="20"/>
      <c r="CK997" s="20"/>
      <c r="CL997" s="20"/>
      <c r="CM997" s="20"/>
      <c r="CN997" s="20"/>
      <c r="CO997" s="20"/>
      <c r="CP997" s="20"/>
      <c r="CQ997" s="20"/>
      <c r="CR997" s="20"/>
      <c r="CS997" s="20"/>
      <c r="CT997" s="20"/>
      <c r="CU997" s="20"/>
      <c r="CV997" s="20"/>
      <c r="CW997" s="20"/>
      <c r="CX997" s="20"/>
      <c r="CY997" s="20"/>
      <c r="CZ997" s="20"/>
      <c r="DA997" s="20"/>
      <c r="DB997" s="20"/>
      <c r="DC997" s="20"/>
      <c r="DD997" s="20"/>
      <c r="DE997" s="20"/>
    </row>
    <row r="998" ht="15.75" customHeight="1">
      <c r="A998" s="86">
        <v>45588.0</v>
      </c>
      <c r="B998" s="490">
        <v>0.0473</v>
      </c>
      <c r="C998" s="490">
        <v>0.0504</v>
      </c>
      <c r="D998" s="490">
        <v>0.053899999999999997</v>
      </c>
      <c r="E998" s="20">
        <v>0.03632</v>
      </c>
      <c r="F998" s="20">
        <v>0.036230000000000005</v>
      </c>
      <c r="G998" s="20">
        <v>0.01228</v>
      </c>
      <c r="H998" s="20">
        <v>0.01794</v>
      </c>
      <c r="I998" s="20" t="s">
        <v>185</v>
      </c>
      <c r="J998" s="20"/>
      <c r="K998" s="86">
        <v>45588.0</v>
      </c>
      <c r="L998" s="89">
        <v>0.9277</v>
      </c>
      <c r="M998" s="89">
        <v>152.77</v>
      </c>
      <c r="N998" s="20"/>
      <c r="O998" s="20"/>
      <c r="P998" s="20"/>
      <c r="Q998" s="20"/>
      <c r="R998" s="20"/>
      <c r="S998" s="86">
        <v>45588.0</v>
      </c>
      <c r="T998" s="20">
        <f t="shared" ref="T998:V998" si="9957">(1+B998)*1</f>
        <v>1.0473</v>
      </c>
      <c r="U998" s="20">
        <f t="shared" si="9957"/>
        <v>1.0504</v>
      </c>
      <c r="V998" s="20">
        <f t="shared" si="9957"/>
        <v>1.0539</v>
      </c>
      <c r="W998" s="91">
        <f t="shared" ref="W998:X998" si="9958">(1+E998)*$L998</f>
        <v>0.961394064</v>
      </c>
      <c r="X998" s="91">
        <f t="shared" si="9958"/>
        <v>0.961310571</v>
      </c>
      <c r="Y998" s="91">
        <f t="shared" ref="Y998:Z998" si="9959">(1+G998)*$M998</f>
        <v>154.6460156</v>
      </c>
      <c r="Z998" s="91">
        <f t="shared" si="9959"/>
        <v>155.5106938</v>
      </c>
      <c r="AA998" s="20"/>
      <c r="AB998" s="86">
        <v>45588.0</v>
      </c>
      <c r="AC998" s="92">
        <f t="shared" ref="AC998:AI998" si="9960">LN(T998/T997)</f>
        <v>0.0002864919086</v>
      </c>
      <c r="AD998" s="92">
        <f t="shared" si="9960"/>
        <v>0.0005713741704</v>
      </c>
      <c r="AE998" s="92">
        <f t="shared" si="9960"/>
        <v>0.0004745408906</v>
      </c>
      <c r="AF998" s="92">
        <f t="shared" si="9960"/>
        <v>0.001597097932</v>
      </c>
      <c r="AG998" s="92">
        <f t="shared" si="9960"/>
        <v>0.001616408073</v>
      </c>
      <c r="AH998" s="92">
        <f t="shared" si="9960"/>
        <v>0.01104795798</v>
      </c>
      <c r="AI998" s="92">
        <f t="shared" si="9960"/>
        <v>0.01102836578</v>
      </c>
      <c r="AJ998" s="20"/>
      <c r="AK998" s="20">
        <f t="shared" ref="AK998:AQ998" si="9961">AC998*AC998</f>
        <v>0.00000008207761367</v>
      </c>
      <c r="AL998" s="20">
        <f t="shared" si="9961"/>
        <v>0.0000003264684426</v>
      </c>
      <c r="AM998" s="20">
        <f t="shared" si="9961"/>
        <v>0.0000002251890569</v>
      </c>
      <c r="AN998" s="20">
        <f t="shared" si="9961"/>
        <v>0.000002550721806</v>
      </c>
      <c r="AO998" s="20">
        <f t="shared" si="9961"/>
        <v>0.000002612775059</v>
      </c>
      <c r="AP998" s="20">
        <f t="shared" si="9961"/>
        <v>0.0001220573756</v>
      </c>
      <c r="AQ998" s="20">
        <f t="shared" si="9961"/>
        <v>0.0001216248517</v>
      </c>
      <c r="AR998" s="20"/>
      <c r="AS998" s="20">
        <f t="shared" ref="AS998:AX998" si="9962">$AC998*AD998</f>
        <v>0.0000001636940766</v>
      </c>
      <c r="AT998" s="20">
        <f t="shared" si="9962"/>
        <v>0.0000001359521254</v>
      </c>
      <c r="AU998" s="20">
        <f t="shared" si="9962"/>
        <v>0.0000004575556348</v>
      </c>
      <c r="AV998" s="20">
        <f t="shared" si="9962"/>
        <v>0.0000004630878339</v>
      </c>
      <c r="AW998" s="20">
        <f t="shared" si="9962"/>
        <v>0.000003165150569</v>
      </c>
      <c r="AX998" s="20">
        <f t="shared" si="9962"/>
        <v>0.000003159537559</v>
      </c>
      <c r="AY998" s="20"/>
      <c r="AZ998" s="20">
        <f t="shared" ref="AZ998:BD998" si="9963">$AD998*AE998</f>
        <v>0.0000002711404077</v>
      </c>
      <c r="BA998" s="20">
        <f t="shared" si="9963"/>
        <v>0.0000009125405062</v>
      </c>
      <c r="BB998" s="20">
        <f t="shared" si="9963"/>
        <v>0.0000009235738218</v>
      </c>
      <c r="BC998" s="20">
        <f t="shared" si="9963"/>
        <v>0.000006312517828</v>
      </c>
      <c r="BD998" s="20">
        <f t="shared" si="9963"/>
        <v>0.000006301323345</v>
      </c>
      <c r="BE998" s="20"/>
      <c r="BF998" s="20">
        <f t="shared" ref="BF998:BI998" si="9964">$AE998*AF998</f>
        <v>0.0000007578882753</v>
      </c>
      <c r="BG998" s="20">
        <f t="shared" si="9964"/>
        <v>0.0000007670517266</v>
      </c>
      <c r="BH998" s="20">
        <f t="shared" si="9964"/>
        <v>0.000005242707822</v>
      </c>
      <c r="BI998" s="20">
        <f t="shared" si="9964"/>
        <v>0.000005233410517</v>
      </c>
      <c r="BJ998" s="20"/>
      <c r="BK998" s="20">
        <f t="shared" ref="BK998:BM998" si="9965">$AF998*AG998</f>
        <v>0.000002581561992</v>
      </c>
      <c r="BL998" s="20">
        <f t="shared" si="9965"/>
        <v>0.00001764467086</v>
      </c>
      <c r="BM998" s="20">
        <f t="shared" si="9965"/>
        <v>0.00001761338018</v>
      </c>
      <c r="BN998" s="20"/>
      <c r="BO998" s="20">
        <f t="shared" ref="BO998:BP998" si="9966">$AG998*AH998</f>
        <v>0.00001785800848</v>
      </c>
      <c r="BP998" s="20">
        <f t="shared" si="9966"/>
        <v>0.00001782633947</v>
      </c>
      <c r="BQ998" s="20"/>
      <c r="BR998" s="20">
        <f t="shared" si="27"/>
        <v>0.0001218409217</v>
      </c>
      <c r="BS998" s="20"/>
      <c r="BT998" s="20"/>
      <c r="BU998" s="20"/>
      <c r="BV998" s="20"/>
      <c r="BW998" s="20"/>
      <c r="BX998" s="20"/>
      <c r="BY998" s="20"/>
      <c r="BZ998" s="20"/>
      <c r="CA998" s="20"/>
      <c r="CB998" s="20"/>
      <c r="CC998" s="20"/>
      <c r="CD998" s="20"/>
      <c r="CE998" s="20"/>
      <c r="CF998" s="20"/>
      <c r="CG998" s="20"/>
      <c r="CH998" s="20"/>
      <c r="CI998" s="20"/>
      <c r="CJ998" s="20"/>
      <c r="CK998" s="20"/>
      <c r="CL998" s="20"/>
      <c r="CM998" s="20"/>
      <c r="CN998" s="20"/>
      <c r="CO998" s="20"/>
      <c r="CP998" s="20"/>
      <c r="CQ998" s="20"/>
      <c r="CR998" s="20"/>
      <c r="CS998" s="20"/>
      <c r="CT998" s="20"/>
      <c r="CU998" s="20"/>
      <c r="CV998" s="20"/>
      <c r="CW998" s="20"/>
      <c r="CX998" s="20"/>
      <c r="CY998" s="20"/>
      <c r="CZ998" s="20"/>
      <c r="DA998" s="20"/>
      <c r="DB998" s="20"/>
      <c r="DC998" s="20"/>
      <c r="DD998" s="20"/>
      <c r="DE998" s="20"/>
    </row>
    <row r="999" ht="15.75" customHeight="1">
      <c r="A999" s="86">
        <v>45589.0</v>
      </c>
      <c r="B999" s="490">
        <v>0.047400000000000005</v>
      </c>
      <c r="C999" s="490">
        <v>0.0501</v>
      </c>
      <c r="D999" s="490">
        <v>0.0535</v>
      </c>
      <c r="E999" s="20">
        <v>0.036230000000000005</v>
      </c>
      <c r="F999" s="20">
        <v>0.03619</v>
      </c>
      <c r="G999" s="20">
        <v>0.012230000000000001</v>
      </c>
      <c r="H999" s="20">
        <v>0.0178</v>
      </c>
      <c r="I999" s="20" t="s">
        <v>185</v>
      </c>
      <c r="J999" s="20"/>
      <c r="K999" s="86">
        <v>45589.0</v>
      </c>
      <c r="L999" s="89">
        <v>0.9237</v>
      </c>
      <c r="M999" s="89">
        <v>151.84</v>
      </c>
      <c r="N999" s="20"/>
      <c r="O999" s="20"/>
      <c r="P999" s="20"/>
      <c r="Q999" s="20"/>
      <c r="R999" s="20"/>
      <c r="S999" s="86">
        <v>45589.0</v>
      </c>
      <c r="T999" s="20">
        <f t="shared" ref="T999:V999" si="9967">(1+B999)*1</f>
        <v>1.0474</v>
      </c>
      <c r="U999" s="20">
        <f t="shared" si="9967"/>
        <v>1.0501</v>
      </c>
      <c r="V999" s="20">
        <f t="shared" si="9967"/>
        <v>1.0535</v>
      </c>
      <c r="W999" s="91">
        <f t="shared" ref="W999:X999" si="9968">(1+E999)*$L999</f>
        <v>0.957165651</v>
      </c>
      <c r="X999" s="91">
        <f t="shared" si="9968"/>
        <v>0.957128703</v>
      </c>
      <c r="Y999" s="91">
        <f t="shared" ref="Y999:Z999" si="9969">(1+G999)*$M999</f>
        <v>153.6970032</v>
      </c>
      <c r="Z999" s="91">
        <f t="shared" si="9969"/>
        <v>154.542752</v>
      </c>
      <c r="AA999" s="20"/>
      <c r="AB999" s="86">
        <v>45589.0</v>
      </c>
      <c r="AC999" s="92">
        <f t="shared" ref="AC999:AI999" si="9970">LN(T999/T998)</f>
        <v>0.00009547906629</v>
      </c>
      <c r="AD999" s="92">
        <f t="shared" si="9970"/>
        <v>-0.0002856462766</v>
      </c>
      <c r="AE999" s="92">
        <f t="shared" si="9970"/>
        <v>-0.0003796146956</v>
      </c>
      <c r="AF999" s="92">
        <f t="shared" si="9970"/>
        <v>-0.004407910594</v>
      </c>
      <c r="AG999" s="92">
        <f t="shared" si="9970"/>
        <v>-0.004359663275</v>
      </c>
      <c r="AH999" s="92">
        <f t="shared" si="9970"/>
        <v>-0.006155582184</v>
      </c>
      <c r="AI999" s="92">
        <f t="shared" si="9970"/>
        <v>-0.006243729639</v>
      </c>
      <c r="AJ999" s="20"/>
      <c r="AK999" s="20">
        <f t="shared" ref="AK999:AQ999" si="9971">AC999*AC999</f>
        <v>0.000000009116252099</v>
      </c>
      <c r="AL999" s="20">
        <f t="shared" si="9971"/>
        <v>0.00000008159379536</v>
      </c>
      <c r="AM999" s="20">
        <f t="shared" si="9971"/>
        <v>0.0000001441073172</v>
      </c>
      <c r="AN999" s="20">
        <f t="shared" si="9971"/>
        <v>0.0000194296758</v>
      </c>
      <c r="AO999" s="20">
        <f t="shared" si="9971"/>
        <v>0.00001900666387</v>
      </c>
      <c r="AP999" s="20">
        <f t="shared" si="9971"/>
        <v>0.00003789119203</v>
      </c>
      <c r="AQ999" s="20">
        <f t="shared" si="9971"/>
        <v>0.0000389841598</v>
      </c>
      <c r="AR999" s="20"/>
      <c r="AS999" s="20">
        <f t="shared" ref="AS999:AX999" si="9972">$AC999*AD999</f>
        <v>-0.00000002727323978</v>
      </c>
      <c r="AT999" s="20">
        <f t="shared" si="9972"/>
        <v>-0.00000003624525669</v>
      </c>
      <c r="AU999" s="20">
        <f t="shared" si="9972"/>
        <v>-0.0000004208631878</v>
      </c>
      <c r="AV999" s="20">
        <f t="shared" si="9972"/>
        <v>-0.0000004162565788</v>
      </c>
      <c r="AW999" s="20">
        <f t="shared" si="9972"/>
        <v>-0.0000005877292394</v>
      </c>
      <c r="AX999" s="20">
        <f t="shared" si="9972"/>
        <v>-0.000000596145476</v>
      </c>
      <c r="AY999" s="20"/>
      <c r="AZ999" s="20">
        <f t="shared" ref="AZ999:BD999" si="9973">$AD999*AE999</f>
        <v>0.0000001084355244</v>
      </c>
      <c r="BA999" s="20">
        <f t="shared" si="9973"/>
        <v>0.000001259103249</v>
      </c>
      <c r="BB999" s="20">
        <f t="shared" si="9973"/>
        <v>0.000001245321582</v>
      </c>
      <c r="BC999" s="20">
        <f t="shared" si="9973"/>
        <v>0.000001758319132</v>
      </c>
      <c r="BD999" s="20">
        <f t="shared" si="9973"/>
        <v>0.000001783498124</v>
      </c>
      <c r="BE999" s="20"/>
      <c r="BF999" s="20">
        <f t="shared" ref="BF999:BI999" si="9974">$AE999*AF999</f>
        <v>0.000001673307639</v>
      </c>
      <c r="BG999" s="20">
        <f t="shared" si="9974"/>
        <v>0.000001654992247</v>
      </c>
      <c r="BH999" s="20">
        <f t="shared" si="9974"/>
        <v>0.000002336749457</v>
      </c>
      <c r="BI999" s="20">
        <f t="shared" si="9974"/>
        <v>0.000002370211526</v>
      </c>
      <c r="BJ999" s="20"/>
      <c r="BK999" s="20">
        <f t="shared" ref="BK999:BM999" si="9975">$AF999*AG999</f>
        <v>0.00001921700593</v>
      </c>
      <c r="BL999" s="20">
        <f t="shared" si="9975"/>
        <v>0.00002713325592</v>
      </c>
      <c r="BM999" s="20">
        <f t="shared" si="9975"/>
        <v>0.00002752180202</v>
      </c>
      <c r="BN999" s="20"/>
      <c r="BO999" s="20">
        <f t="shared" ref="BO999:BP999" si="9976">$AG999*AH999</f>
        <v>0.00002683626558</v>
      </c>
      <c r="BP999" s="20">
        <f t="shared" si="9976"/>
        <v>0.0000272205588</v>
      </c>
      <c r="BQ999" s="20"/>
      <c r="BR999" s="20">
        <f t="shared" si="27"/>
        <v>0.00003843379093</v>
      </c>
      <c r="BS999" s="20"/>
      <c r="BT999" s="20"/>
      <c r="BU999" s="20"/>
      <c r="BV999" s="20"/>
      <c r="BW999" s="20"/>
      <c r="BX999" s="20"/>
      <c r="BY999" s="20"/>
      <c r="BZ999" s="20"/>
      <c r="CA999" s="20"/>
      <c r="CB999" s="20"/>
      <c r="CC999" s="20"/>
      <c r="CD999" s="20"/>
      <c r="CE999" s="20"/>
      <c r="CF999" s="20"/>
      <c r="CG999" s="20"/>
      <c r="CH999" s="20"/>
      <c r="CI999" s="20"/>
      <c r="CJ999" s="20"/>
      <c r="CK999" s="20"/>
      <c r="CL999" s="20"/>
      <c r="CM999" s="20"/>
      <c r="CN999" s="20"/>
      <c r="CO999" s="20"/>
      <c r="CP999" s="20"/>
      <c r="CQ999" s="20"/>
      <c r="CR999" s="20"/>
      <c r="CS999" s="20"/>
      <c r="CT999" s="20"/>
      <c r="CU999" s="20"/>
      <c r="CV999" s="20"/>
      <c r="CW999" s="20"/>
      <c r="CX999" s="20"/>
      <c r="CY999" s="20"/>
      <c r="CZ999" s="20"/>
      <c r="DA999" s="20"/>
      <c r="DB999" s="20"/>
      <c r="DC999" s="20"/>
      <c r="DD999" s="20"/>
      <c r="DE999" s="20"/>
    </row>
    <row r="1000" ht="15.75" customHeight="1">
      <c r="A1000" s="86">
        <v>45590.0</v>
      </c>
      <c r="B1000" s="490">
        <v>0.047400000000000005</v>
      </c>
      <c r="C1000" s="490">
        <v>0.0499</v>
      </c>
      <c r="D1000" s="490">
        <v>0.0533</v>
      </c>
      <c r="E1000" s="20">
        <v>0.03626</v>
      </c>
      <c r="F1000" s="20">
        <v>0.03617</v>
      </c>
      <c r="G1000" s="20">
        <v>0.012190000000000001</v>
      </c>
      <c r="H1000" s="20">
        <v>0.01766</v>
      </c>
      <c r="I1000" s="20" t="s">
        <v>185</v>
      </c>
      <c r="J1000" s="20"/>
      <c r="K1000" s="86">
        <v>45590.0</v>
      </c>
      <c r="L1000" s="89">
        <v>0.9266</v>
      </c>
      <c r="M1000" s="89">
        <v>152.39</v>
      </c>
      <c r="N1000" s="20"/>
      <c r="O1000" s="20"/>
      <c r="P1000" s="20"/>
      <c r="Q1000" s="20"/>
      <c r="R1000" s="20"/>
      <c r="S1000" s="86">
        <v>45590.0</v>
      </c>
      <c r="T1000" s="20">
        <f t="shared" ref="T1000:V1000" si="9977">(1+B1000)*1</f>
        <v>1.0474</v>
      </c>
      <c r="U1000" s="20">
        <f t="shared" si="9977"/>
        <v>1.0499</v>
      </c>
      <c r="V1000" s="20">
        <f t="shared" si="9977"/>
        <v>1.0533</v>
      </c>
      <c r="W1000" s="91">
        <f t="shared" ref="W1000:X1000" si="9978">(1+E1000)*$L1000</f>
        <v>0.960198516</v>
      </c>
      <c r="X1000" s="91">
        <f t="shared" si="9978"/>
        <v>0.960115122</v>
      </c>
      <c r="Y1000" s="91">
        <f t="shared" ref="Y1000:Z1000" si="9979">(1+G1000)*$M1000</f>
        <v>154.2476341</v>
      </c>
      <c r="Z1000" s="91">
        <f t="shared" si="9979"/>
        <v>155.0812074</v>
      </c>
      <c r="AA1000" s="20"/>
      <c r="AB1000" s="86">
        <v>45590.0</v>
      </c>
      <c r="AC1000" s="92">
        <f t="shared" ref="AC1000:AI1000" si="9980">LN(T1000/T999)</f>
        <v>0</v>
      </c>
      <c r="AD1000" s="92">
        <f t="shared" si="9980"/>
        <v>-0.0001904761911</v>
      </c>
      <c r="AE1000" s="92">
        <f t="shared" si="9980"/>
        <v>-0.0001898614017</v>
      </c>
      <c r="AF1000" s="92">
        <f t="shared" si="9980"/>
        <v>0.003163580066</v>
      </c>
      <c r="AG1000" s="92">
        <f t="shared" si="9980"/>
        <v>0.003115327718</v>
      </c>
      <c r="AH1000" s="92">
        <f t="shared" si="9980"/>
        <v>0.003576171949</v>
      </c>
      <c r="AI1000" s="92">
        <f t="shared" si="9980"/>
        <v>0.003478128397</v>
      </c>
      <c r="AJ1000" s="20"/>
      <c r="AK1000" s="20">
        <f t="shared" ref="AK1000:AQ1000" si="9981">AC1000*AC1000</f>
        <v>0</v>
      </c>
      <c r="AL1000" s="20">
        <f t="shared" si="9981"/>
        <v>0.00000003628117936</v>
      </c>
      <c r="AM1000" s="20">
        <f t="shared" si="9981"/>
        <v>0.00000003604735187</v>
      </c>
      <c r="AN1000" s="20">
        <f t="shared" si="9981"/>
        <v>0.00001000823884</v>
      </c>
      <c r="AO1000" s="20">
        <f t="shared" si="9981"/>
        <v>0.000009705266792</v>
      </c>
      <c r="AP1000" s="20">
        <f t="shared" si="9981"/>
        <v>0.00001278900581</v>
      </c>
      <c r="AQ1000" s="20">
        <f t="shared" si="9981"/>
        <v>0.00001209737715</v>
      </c>
      <c r="AR1000" s="20"/>
      <c r="AS1000" s="20">
        <f t="shared" ref="AS1000:AX1000" si="9982">$AC1000*AD1000</f>
        <v>0</v>
      </c>
      <c r="AT1000" s="20">
        <f t="shared" si="9982"/>
        <v>0</v>
      </c>
      <c r="AU1000" s="20">
        <f t="shared" si="9982"/>
        <v>0</v>
      </c>
      <c r="AV1000" s="20">
        <f t="shared" si="9982"/>
        <v>0</v>
      </c>
      <c r="AW1000" s="20">
        <f t="shared" si="9982"/>
        <v>0</v>
      </c>
      <c r="AX1000" s="20">
        <f t="shared" si="9982"/>
        <v>0</v>
      </c>
      <c r="AY1000" s="20"/>
      <c r="AZ1000" s="20">
        <f t="shared" ref="AZ1000:BD1000" si="9983">$AD1000*AE1000</f>
        <v>0.00000003616407663</v>
      </c>
      <c r="BA1000" s="20">
        <f t="shared" si="9983"/>
        <v>-0.0000006025866812</v>
      </c>
      <c r="BB1000" s="20">
        <f t="shared" si="9983"/>
        <v>-0.0000005933957577</v>
      </c>
      <c r="BC1000" s="20">
        <f t="shared" si="9983"/>
        <v>-0.0000006811756113</v>
      </c>
      <c r="BD1000" s="20">
        <f t="shared" si="9983"/>
        <v>-0.0000006625006491</v>
      </c>
      <c r="BE1000" s="20"/>
      <c r="BF1000" s="20">
        <f t="shared" ref="BF1000:BI1000" si="9984">$AE1000*AF1000</f>
        <v>-0.000000600641746</v>
      </c>
      <c r="BG1000" s="20">
        <f t="shared" si="9984"/>
        <v>-0.0000005914804875</v>
      </c>
      <c r="BH1000" s="20">
        <f t="shared" si="9984"/>
        <v>-0.0000006789770191</v>
      </c>
      <c r="BI1000" s="20">
        <f t="shared" si="9984"/>
        <v>-0.000000660362333</v>
      </c>
      <c r="BJ1000" s="20"/>
      <c r="BK1000" s="20">
        <f t="shared" ref="BK1000:BM1000" si="9985">$AF1000*AG1000</f>
        <v>0.00000985558867</v>
      </c>
      <c r="BL1000" s="20">
        <f t="shared" si="9985"/>
        <v>0.00001131350629</v>
      </c>
      <c r="BM1000" s="20">
        <f t="shared" si="9985"/>
        <v>0.00001100333767</v>
      </c>
      <c r="BN1000" s="20"/>
      <c r="BO1000" s="20">
        <f t="shared" ref="BO1000:BP1000" si="9986">$AG1000*AH1000</f>
        <v>0.0000111409476</v>
      </c>
      <c r="BP1000" s="20">
        <f t="shared" si="9986"/>
        <v>0.0000108355098</v>
      </c>
      <c r="BQ1000" s="20"/>
      <c r="BR1000" s="20">
        <f t="shared" si="27"/>
        <v>0.00001243838521</v>
      </c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0"/>
      <c r="CC1000" s="20"/>
      <c r="CD1000" s="20"/>
      <c r="CE1000" s="20"/>
      <c r="CF1000" s="20"/>
      <c r="CG1000" s="20"/>
      <c r="CH1000" s="20"/>
      <c r="CI1000" s="20"/>
      <c r="CJ1000" s="20"/>
      <c r="CK1000" s="20"/>
      <c r="CL1000" s="20"/>
      <c r="CM1000" s="20"/>
      <c r="CN1000" s="20"/>
      <c r="CO1000" s="20"/>
      <c r="CP1000" s="20"/>
      <c r="CQ1000" s="20"/>
      <c r="CR1000" s="20"/>
      <c r="CS1000" s="20"/>
      <c r="CT1000" s="20"/>
      <c r="CU1000" s="20"/>
      <c r="CV1000" s="20"/>
      <c r="CW1000" s="20"/>
      <c r="CX1000" s="20"/>
      <c r="CY1000" s="20"/>
      <c r="CZ1000" s="20"/>
      <c r="DA1000" s="20"/>
      <c r="DB1000" s="20"/>
      <c r="DC1000" s="20"/>
      <c r="DD1000" s="20"/>
      <c r="DE1000" s="20"/>
    </row>
    <row r="1001" ht="15.75" customHeight="1">
      <c r="A1001" s="86">
        <v>45593.0</v>
      </c>
      <c r="B1001" s="490">
        <v>0.0481</v>
      </c>
      <c r="C1001" s="490">
        <v>0.050499999999999996</v>
      </c>
      <c r="D1001" s="490">
        <v>0.053899999999999997</v>
      </c>
      <c r="E1001" s="20">
        <v>0.03635</v>
      </c>
      <c r="F1001" s="20">
        <v>0.0363</v>
      </c>
      <c r="G1001" s="20">
        <v>0.01222</v>
      </c>
      <c r="H1001" s="20">
        <v>0.017769999999999998</v>
      </c>
      <c r="I1001" s="20" t="s">
        <v>185</v>
      </c>
      <c r="J1001" s="20"/>
      <c r="K1001" s="86">
        <v>45593.0</v>
      </c>
      <c r="L1001" s="89">
        <v>0.925</v>
      </c>
      <c r="M1001" s="89">
        <v>153.3</v>
      </c>
      <c r="N1001" s="20"/>
      <c r="O1001" s="20"/>
      <c r="P1001" s="20"/>
      <c r="Q1001" s="20"/>
      <c r="R1001" s="20"/>
      <c r="S1001" s="86">
        <v>45593.0</v>
      </c>
      <c r="T1001" s="20">
        <f t="shared" ref="T1001:V1001" si="9987">(1+B1001)*1</f>
        <v>1.0481</v>
      </c>
      <c r="U1001" s="20">
        <f t="shared" si="9987"/>
        <v>1.0505</v>
      </c>
      <c r="V1001" s="20">
        <f t="shared" si="9987"/>
        <v>1.0539</v>
      </c>
      <c r="W1001" s="91">
        <f t="shared" ref="W1001:X1001" si="9988">(1+E1001)*$L1001</f>
        <v>0.95862375</v>
      </c>
      <c r="X1001" s="91">
        <f t="shared" si="9988"/>
        <v>0.9585775</v>
      </c>
      <c r="Y1001" s="91">
        <f t="shared" ref="Y1001:Z1001" si="9989">(1+G1001)*$M1001</f>
        <v>155.173326</v>
      </c>
      <c r="Z1001" s="91">
        <f t="shared" si="9989"/>
        <v>156.024141</v>
      </c>
      <c r="AA1001" s="20"/>
      <c r="AB1001" s="86">
        <v>45593.0</v>
      </c>
      <c r="AC1001" s="92">
        <f t="shared" ref="AC1001:AI1001" si="9990">LN(T1001/T1000)</f>
        <v>0.0006680983307</v>
      </c>
      <c r="AD1001" s="92">
        <f t="shared" si="9990"/>
        <v>0.0005713197642</v>
      </c>
      <c r="AE1001" s="92">
        <f t="shared" si="9990"/>
        <v>0.0005694760974</v>
      </c>
      <c r="AF1001" s="92">
        <f t="shared" si="9990"/>
        <v>-0.001641388451</v>
      </c>
      <c r="AG1001" s="92">
        <f t="shared" si="9990"/>
        <v>-0.001602781302</v>
      </c>
      <c r="AH1001" s="92">
        <f t="shared" si="9990"/>
        <v>0.005983399841</v>
      </c>
      <c r="AI1001" s="92">
        <f t="shared" si="9990"/>
        <v>0.006061846846</v>
      </c>
      <c r="AJ1001" s="20"/>
      <c r="AK1001" s="20">
        <f t="shared" ref="AK1001:AQ1001" si="9991">AC1001*AC1001</f>
        <v>0.0000004463553795</v>
      </c>
      <c r="AL1001" s="20">
        <f t="shared" si="9991"/>
        <v>0.0000003264062729</v>
      </c>
      <c r="AM1001" s="20">
        <f t="shared" si="9991"/>
        <v>0.0000003243030255</v>
      </c>
      <c r="AN1001" s="20">
        <f t="shared" si="9991"/>
        <v>0.000002694156047</v>
      </c>
      <c r="AO1001" s="20">
        <f t="shared" si="9991"/>
        <v>0.000002568907901</v>
      </c>
      <c r="AP1001" s="20">
        <f t="shared" si="9991"/>
        <v>0.00003580107366</v>
      </c>
      <c r="AQ1001" s="20">
        <f t="shared" si="9991"/>
        <v>0.00003674598718</v>
      </c>
      <c r="AR1001" s="20"/>
      <c r="AS1001" s="20">
        <f t="shared" ref="AS1001:AX1001" si="9992">$AC1001*AD1001</f>
        <v>0.0000003816977808</v>
      </c>
      <c r="AT1001" s="20">
        <f t="shared" si="9992"/>
        <v>0.0000003804660301</v>
      </c>
      <c r="AU1001" s="20">
        <f t="shared" si="9992"/>
        <v>-0.000001096608884</v>
      </c>
      <c r="AV1001" s="20">
        <f t="shared" si="9992"/>
        <v>-0.000001070815512</v>
      </c>
      <c r="AW1001" s="20">
        <f t="shared" si="9992"/>
        <v>0.000003997499446</v>
      </c>
      <c r="AX1001" s="20">
        <f t="shared" si="9992"/>
        <v>0.000004049909759</v>
      </c>
      <c r="AY1001" s="20"/>
      <c r="AZ1001" s="20">
        <f t="shared" ref="AZ1001:BD1001" si="9993">$AD1001*AE1001</f>
        <v>0.0000003253529497</v>
      </c>
      <c r="BA1001" s="20">
        <f t="shared" si="9993"/>
        <v>-0.0000009377576628</v>
      </c>
      <c r="BB1001" s="20">
        <f t="shared" si="9993"/>
        <v>-0.0000009157006353</v>
      </c>
      <c r="BC1001" s="20">
        <f t="shared" si="9993"/>
        <v>0.000003418434586</v>
      </c>
      <c r="BD1001" s="20">
        <f t="shared" si="9993"/>
        <v>0.00000346325291</v>
      </c>
      <c r="BE1001" s="20"/>
      <c r="BF1001" s="20">
        <f t="shared" ref="BF1001:BI1001" si="9994">$AE1001*AF1001</f>
        <v>-0.0000009347314894</v>
      </c>
      <c r="BG1001" s="20">
        <f t="shared" si="9994"/>
        <v>-0.0000009127456407</v>
      </c>
      <c r="BH1001" s="20">
        <f t="shared" si="9994"/>
        <v>0.000003407403191</v>
      </c>
      <c r="BI1001" s="20">
        <f t="shared" si="9994"/>
        <v>0.000003452076885</v>
      </c>
      <c r="BJ1001" s="20"/>
      <c r="BK1001" s="20">
        <f t="shared" ref="BK1001:BM1001" si="9995">$AF1001*AG1001</f>
        <v>0.000002630786718</v>
      </c>
      <c r="BL1001" s="20">
        <f t="shared" si="9995"/>
        <v>-0.000009821083397</v>
      </c>
      <c r="BM1001" s="20">
        <f t="shared" si="9995"/>
        <v>-0.000009949845405</v>
      </c>
      <c r="BN1001" s="20"/>
      <c r="BO1001" s="20">
        <f t="shared" ref="BO1001:BP1001" si="9996">$AG1001*AH1001</f>
        <v>-0.000009590081386</v>
      </c>
      <c r="BP1001" s="20">
        <f t="shared" si="9996"/>
        <v>-0.000009715814778</v>
      </c>
      <c r="BQ1001" s="20"/>
      <c r="BR1001" s="20">
        <f t="shared" si="27"/>
        <v>0.00003627045345</v>
      </c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0"/>
      <c r="CC1001" s="20"/>
      <c r="CD1001" s="20"/>
      <c r="CE1001" s="20"/>
      <c r="CF1001" s="20"/>
      <c r="CG1001" s="20"/>
      <c r="CH1001" s="20"/>
      <c r="CI1001" s="20"/>
      <c r="CJ1001" s="20"/>
      <c r="CK1001" s="20"/>
      <c r="CL1001" s="20"/>
      <c r="CM1001" s="20"/>
      <c r="CN1001" s="20"/>
      <c r="CO1001" s="20"/>
      <c r="CP1001" s="20"/>
      <c r="CQ1001" s="20"/>
      <c r="CR1001" s="20"/>
      <c r="CS1001" s="20"/>
      <c r="CT1001" s="20"/>
      <c r="CU1001" s="20"/>
      <c r="CV1001" s="20"/>
      <c r="CW1001" s="20"/>
      <c r="CX1001" s="20"/>
      <c r="CY1001" s="20"/>
      <c r="CZ1001" s="20"/>
      <c r="DA1001" s="20"/>
      <c r="DB1001" s="20"/>
      <c r="DC1001" s="20"/>
      <c r="DD1001" s="20"/>
      <c r="DE1001" s="20"/>
    </row>
    <row r="1002" ht="15.75" customHeight="1">
      <c r="A1002" s="86">
        <v>45594.0</v>
      </c>
      <c r="B1002" s="490">
        <v>0.0482</v>
      </c>
      <c r="C1002" s="490">
        <v>0.050300000000000004</v>
      </c>
      <c r="D1002" s="490">
        <v>0.053899999999999997</v>
      </c>
      <c r="E1002" s="20">
        <v>0.03639</v>
      </c>
      <c r="F1002" s="20">
        <v>0.03632</v>
      </c>
      <c r="G1002" s="20">
        <v>0.01228</v>
      </c>
      <c r="H1002" s="20">
        <v>0.01788</v>
      </c>
      <c r="I1002" s="20" t="s">
        <v>185</v>
      </c>
      <c r="J1002" s="20"/>
      <c r="K1002" s="86">
        <v>45594.0</v>
      </c>
      <c r="L1002" s="89">
        <v>0.9245</v>
      </c>
      <c r="M1002" s="89">
        <v>153.37</v>
      </c>
      <c r="N1002" s="20"/>
      <c r="O1002" s="20"/>
      <c r="P1002" s="20"/>
      <c r="Q1002" s="20"/>
      <c r="R1002" s="20"/>
      <c r="S1002" s="86">
        <v>45594.0</v>
      </c>
      <c r="T1002" s="20">
        <f t="shared" ref="T1002:V1002" si="9997">(1+B1002)*1</f>
        <v>1.0482</v>
      </c>
      <c r="U1002" s="20">
        <f t="shared" si="9997"/>
        <v>1.0503</v>
      </c>
      <c r="V1002" s="20">
        <f t="shared" si="9997"/>
        <v>1.0539</v>
      </c>
      <c r="W1002" s="91">
        <f t="shared" ref="W1002:X1002" si="9998">(1+E1002)*$L1002</f>
        <v>0.958142555</v>
      </c>
      <c r="X1002" s="91">
        <f t="shared" si="9998"/>
        <v>0.95807784</v>
      </c>
      <c r="Y1002" s="91">
        <f t="shared" ref="Y1002:Z1002" si="9999">(1+G1002)*$M1002</f>
        <v>155.2533836</v>
      </c>
      <c r="Z1002" s="91">
        <f t="shared" si="9999"/>
        <v>156.1122556</v>
      </c>
      <c r="AA1002" s="20"/>
      <c r="AB1002" s="86">
        <v>45594.0</v>
      </c>
      <c r="AC1002" s="92">
        <f t="shared" ref="AC1002:AI1002" si="10000">LN(T1002/T1001)</f>
        <v>0.00009540619193</v>
      </c>
      <c r="AD1002" s="92">
        <f t="shared" si="10000"/>
        <v>-0.0001904036563</v>
      </c>
      <c r="AE1002" s="92">
        <f t="shared" si="10000"/>
        <v>0</v>
      </c>
      <c r="AF1002" s="92">
        <f t="shared" si="10000"/>
        <v>-0.000502090431</v>
      </c>
      <c r="AG1002" s="92">
        <f t="shared" si="10000"/>
        <v>-0.0005213874408</v>
      </c>
      <c r="AH1002" s="92">
        <f t="shared" si="10000"/>
        <v>0.0005157906797</v>
      </c>
      <c r="AI1002" s="92">
        <f t="shared" si="10000"/>
        <v>0.0005645903733</v>
      </c>
      <c r="AJ1002" s="20"/>
      <c r="AK1002" s="20">
        <f t="shared" ref="AK1002:AQ1002" si="10001">AC1002*AC1002</f>
        <v>0.000000009102341459</v>
      </c>
      <c r="AL1002" s="20">
        <f t="shared" si="10001"/>
        <v>0.00000003625355234</v>
      </c>
      <c r="AM1002" s="20">
        <f t="shared" si="10001"/>
        <v>0</v>
      </c>
      <c r="AN1002" s="20">
        <f t="shared" si="10001"/>
        <v>0.0000002520948009</v>
      </c>
      <c r="AO1002" s="20">
        <f t="shared" si="10001"/>
        <v>0.0000002718448634</v>
      </c>
      <c r="AP1002" s="20">
        <f t="shared" si="10001"/>
        <v>0.0000002660400253</v>
      </c>
      <c r="AQ1002" s="20">
        <f t="shared" si="10001"/>
        <v>0.0000003187622896</v>
      </c>
      <c r="AR1002" s="20"/>
      <c r="AS1002" s="20">
        <f t="shared" ref="AS1002:AX1002" si="10002">$AC1002*AD1002</f>
        <v>-0.00000001816568778</v>
      </c>
      <c r="AT1002" s="20">
        <f t="shared" si="10002"/>
        <v>0</v>
      </c>
      <c r="AU1002" s="20">
        <f t="shared" si="10002"/>
        <v>-0.00000004790253603</v>
      </c>
      <c r="AV1002" s="20">
        <f t="shared" si="10002"/>
        <v>-0.00000004974359025</v>
      </c>
      <c r="AW1002" s="20">
        <f t="shared" si="10002"/>
        <v>0.00000004920962459</v>
      </c>
      <c r="AX1002" s="20">
        <f t="shared" si="10002"/>
        <v>0.00000005386541752</v>
      </c>
      <c r="AY1002" s="20"/>
      <c r="AZ1002" s="20">
        <f t="shared" ref="AZ1002:BD1002" si="10003">$AD1002*AE1002</f>
        <v>0</v>
      </c>
      <c r="BA1002" s="20">
        <f t="shared" si="10003"/>
        <v>0.00000009559985387</v>
      </c>
      <c r="BB1002" s="20">
        <f t="shared" si="10003"/>
        <v>0.00000009927407509</v>
      </c>
      <c r="BC1002" s="20">
        <f t="shared" si="10003"/>
        <v>-0.00000009820843132</v>
      </c>
      <c r="BD1002" s="20">
        <f t="shared" si="10003"/>
        <v>-0.0000001075000714</v>
      </c>
      <c r="BE1002" s="20"/>
      <c r="BF1002" s="20">
        <f t="shared" ref="BF1002:BI1002" si="10004">$AE1002*AF1002</f>
        <v>0</v>
      </c>
      <c r="BG1002" s="20">
        <f t="shared" si="10004"/>
        <v>0</v>
      </c>
      <c r="BH1002" s="20">
        <f t="shared" si="10004"/>
        <v>0</v>
      </c>
      <c r="BI1002" s="20">
        <f t="shared" si="10004"/>
        <v>0</v>
      </c>
      <c r="BJ1002" s="20"/>
      <c r="BK1002" s="20">
        <f t="shared" ref="BK1002:BM1002" si="10005">$AF1002*AG1002</f>
        <v>0.0000002617836449</v>
      </c>
      <c r="BL1002" s="20">
        <f t="shared" si="10005"/>
        <v>-0.0000002589735647</v>
      </c>
      <c r="BM1002" s="20">
        <f t="shared" si="10005"/>
        <v>-0.0000002834754239</v>
      </c>
      <c r="BN1002" s="20"/>
      <c r="BO1002" s="20">
        <f t="shared" ref="BO1002:BP1002" si="10006">$AG1002*AH1002</f>
        <v>-0.0000002689267825</v>
      </c>
      <c r="BP1002" s="20">
        <f t="shared" si="10006"/>
        <v>-0.0000002943703298</v>
      </c>
      <c r="BQ1002" s="20"/>
      <c r="BR1002" s="20">
        <f t="shared" si="27"/>
        <v>0.0000002912104524</v>
      </c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0"/>
      <c r="CC1002" s="20"/>
      <c r="CD1002" s="20"/>
      <c r="CE1002" s="20"/>
      <c r="CF1002" s="20"/>
      <c r="CG1002" s="20"/>
      <c r="CH1002" s="20"/>
      <c r="CI1002" s="20"/>
      <c r="CJ1002" s="20"/>
      <c r="CK1002" s="20"/>
      <c r="CL1002" s="20"/>
      <c r="CM1002" s="20"/>
      <c r="CN1002" s="20"/>
      <c r="CO1002" s="20"/>
      <c r="CP1002" s="20"/>
      <c r="CQ1002" s="20"/>
      <c r="CR1002" s="20"/>
      <c r="CS1002" s="20"/>
      <c r="CT1002" s="20"/>
      <c r="CU1002" s="20"/>
      <c r="CV1002" s="20"/>
      <c r="CW1002" s="20"/>
      <c r="CX1002" s="20"/>
      <c r="CY1002" s="20"/>
      <c r="CZ1002" s="20"/>
      <c r="DA1002" s="20"/>
      <c r="DB1002" s="20"/>
      <c r="DC1002" s="20"/>
      <c r="DD1002" s="20"/>
      <c r="DE1002" s="20"/>
    </row>
    <row r="1003" ht="15.75" customHeight="1">
      <c r="A1003" s="86">
        <v>45595.0</v>
      </c>
      <c r="B1003" s="490">
        <v>0.0478</v>
      </c>
      <c r="C1003" s="490">
        <v>0.0499</v>
      </c>
      <c r="D1003" s="490">
        <v>0.0533</v>
      </c>
      <c r="E1003" s="20">
        <v>0.036379999999999996</v>
      </c>
      <c r="F1003" s="20">
        <v>0.036230000000000005</v>
      </c>
      <c r="G1003" s="20">
        <v>0.01208</v>
      </c>
      <c r="H1003" s="20">
        <v>0.01778</v>
      </c>
      <c r="I1003" s="20" t="s">
        <v>185</v>
      </c>
      <c r="J1003" s="20"/>
      <c r="K1003" s="86">
        <v>45595.0</v>
      </c>
      <c r="L1003" s="89">
        <v>0.9213</v>
      </c>
      <c r="M1003" s="89">
        <v>153.43</v>
      </c>
      <c r="N1003" s="20"/>
      <c r="O1003" s="20"/>
      <c r="P1003" s="20"/>
      <c r="Q1003" s="20"/>
      <c r="R1003" s="20"/>
      <c r="S1003" s="86">
        <v>45595.0</v>
      </c>
      <c r="T1003" s="20">
        <f t="shared" ref="T1003:V1003" si="10007">(1+B1003)*1</f>
        <v>1.0478</v>
      </c>
      <c r="U1003" s="20">
        <f t="shared" si="10007"/>
        <v>1.0499</v>
      </c>
      <c r="V1003" s="20">
        <f t="shared" si="10007"/>
        <v>1.0533</v>
      </c>
      <c r="W1003" s="91">
        <f t="shared" ref="W1003:X1003" si="10008">(1+E1003)*$L1003</f>
        <v>0.954816894</v>
      </c>
      <c r="X1003" s="91">
        <f t="shared" si="10008"/>
        <v>0.954678699</v>
      </c>
      <c r="Y1003" s="91">
        <f t="shared" ref="Y1003:Z1003" si="10009">(1+G1003)*$M1003</f>
        <v>155.2834344</v>
      </c>
      <c r="Z1003" s="91">
        <f t="shared" si="10009"/>
        <v>156.1579854</v>
      </c>
      <c r="AA1003" s="20"/>
      <c r="AB1003" s="86">
        <v>45595.0</v>
      </c>
      <c r="AC1003" s="92">
        <f t="shared" ref="AC1003:AI1003" si="10010">LN(T1003/T1002)</f>
        <v>-0.0003816793939</v>
      </c>
      <c r="AD1003" s="92">
        <f t="shared" si="10010"/>
        <v>-0.0003809161078</v>
      </c>
      <c r="AE1003" s="92">
        <f t="shared" si="10010"/>
        <v>-0.0005694760974</v>
      </c>
      <c r="AF1003" s="92">
        <f t="shared" si="10010"/>
        <v>-0.003476983636</v>
      </c>
      <c r="AG1003" s="92">
        <f t="shared" si="10010"/>
        <v>-0.003554184246</v>
      </c>
      <c r="AH1003" s="92">
        <f t="shared" si="10010"/>
        <v>0.0001935409803</v>
      </c>
      <c r="AI1003" s="92">
        <f t="shared" si="10010"/>
        <v>0.0002928860604</v>
      </c>
      <c r="AJ1003" s="20"/>
      <c r="AK1003" s="20">
        <f t="shared" ref="AK1003:AQ1003" si="10011">AC1003*AC1003</f>
        <v>0.0000001456791598</v>
      </c>
      <c r="AL1003" s="20">
        <f t="shared" si="10011"/>
        <v>0.0000001450970812</v>
      </c>
      <c r="AM1003" s="20">
        <f t="shared" si="10011"/>
        <v>0.0000003243030255</v>
      </c>
      <c r="AN1003" s="20">
        <f t="shared" si="10011"/>
        <v>0.00001208941521</v>
      </c>
      <c r="AO1003" s="20">
        <f t="shared" si="10011"/>
        <v>0.00001263222565</v>
      </c>
      <c r="AP1003" s="20">
        <f t="shared" si="10011"/>
        <v>0.00000003745811107</v>
      </c>
      <c r="AQ1003" s="20">
        <f t="shared" si="10011"/>
        <v>0.00000008578224435</v>
      </c>
      <c r="AR1003" s="20"/>
      <c r="AS1003" s="20">
        <f t="shared" ref="AS1003:AX1003" si="10012">$AC1003*AD1003</f>
        <v>0.0000001453878292</v>
      </c>
      <c r="AT1003" s="20">
        <f t="shared" si="10012"/>
        <v>0.0000002173572917</v>
      </c>
      <c r="AU1003" s="20">
        <f t="shared" si="10012"/>
        <v>0.000001327093007</v>
      </c>
      <c r="AV1003" s="20">
        <f t="shared" si="10012"/>
        <v>0.000001356558889</v>
      </c>
      <c r="AW1003" s="20">
        <f t="shared" si="10012"/>
        <v>-0.00000007387060408</v>
      </c>
      <c r="AX1003" s="20">
        <f t="shared" si="10012"/>
        <v>-0.000000111788574</v>
      </c>
      <c r="AY1003" s="20"/>
      <c r="AZ1003" s="20">
        <f t="shared" ref="AZ1003:BD1003" si="10013">$AD1003*AE1003</f>
        <v>0.0000002169226185</v>
      </c>
      <c r="BA1003" s="20">
        <f t="shared" si="10013"/>
        <v>0.000001324439074</v>
      </c>
      <c r="BB1003" s="20">
        <f t="shared" si="10013"/>
        <v>0.000001353846029</v>
      </c>
      <c r="BC1003" s="20">
        <f t="shared" si="10013"/>
        <v>-0.00000007372287694</v>
      </c>
      <c r="BD1003" s="20">
        <f t="shared" si="10013"/>
        <v>-0.0000001115650182</v>
      </c>
      <c r="BE1003" s="20"/>
      <c r="BF1003" s="20">
        <f t="shared" ref="BF1003:BI1003" si="10014">$AE1003*AF1003</f>
        <v>0.000001980059072</v>
      </c>
      <c r="BG1003" s="20">
        <f t="shared" si="10014"/>
        <v>0.000002024022974</v>
      </c>
      <c r="BH1003" s="20">
        <f t="shared" si="10014"/>
        <v>-0.0000001102169622</v>
      </c>
      <c r="BI1003" s="20">
        <f t="shared" si="10014"/>
        <v>-0.0000001667916106</v>
      </c>
      <c r="BJ1003" s="20"/>
      <c r="BK1003" s="20">
        <f t="shared" ref="BK1003:BM1003" si="10015">$AF1003*AG1003</f>
        <v>0.00001235784046</v>
      </c>
      <c r="BL1003" s="20">
        <f t="shared" si="10015"/>
        <v>-0.0000006729388216</v>
      </c>
      <c r="BM1003" s="20">
        <f t="shared" si="10015"/>
        <v>-0.000001018360039</v>
      </c>
      <c r="BN1003" s="20"/>
      <c r="BO1003" s="20">
        <f t="shared" ref="BO1003:BP1003" si="10016">$AG1003*AH1003</f>
        <v>-0.0000006878803032</v>
      </c>
      <c r="BP1003" s="20">
        <f t="shared" si="10016"/>
        <v>-0.000001040971021</v>
      </c>
      <c r="BQ1003" s="20"/>
      <c r="BR1003" s="20">
        <f t="shared" si="27"/>
        <v>0.00000005668545525</v>
      </c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0"/>
      <c r="CC1003" s="20"/>
      <c r="CD1003" s="20"/>
      <c r="CE1003" s="20"/>
      <c r="CF1003" s="20"/>
      <c r="CG1003" s="20"/>
      <c r="CH1003" s="20"/>
      <c r="CI1003" s="20"/>
      <c r="CJ1003" s="20"/>
      <c r="CK1003" s="20"/>
      <c r="CL1003" s="20"/>
      <c r="CM1003" s="20"/>
      <c r="CN1003" s="20"/>
      <c r="CO1003" s="20"/>
      <c r="CP1003" s="20"/>
      <c r="CQ1003" s="20"/>
      <c r="CR1003" s="20"/>
      <c r="CS1003" s="20"/>
      <c r="CT1003" s="20"/>
      <c r="CU1003" s="20"/>
      <c r="CV1003" s="20"/>
      <c r="CW1003" s="20"/>
      <c r="CX1003" s="20"/>
      <c r="CY1003" s="20"/>
      <c r="CZ1003" s="20"/>
      <c r="DA1003" s="20"/>
      <c r="DB1003" s="20"/>
      <c r="DC1003" s="20"/>
      <c r="DD1003" s="20"/>
      <c r="DE1003" s="20"/>
    </row>
    <row r="1004" ht="15.75" customHeight="1">
      <c r="A1004" s="86">
        <v>45596.0</v>
      </c>
      <c r="B1004" s="490">
        <v>0.0483</v>
      </c>
      <c r="C1004" s="490">
        <v>0.050199999999999995</v>
      </c>
      <c r="D1004" s="490">
        <v>0.053399999999999996</v>
      </c>
      <c r="E1004" s="20">
        <v>0.03664</v>
      </c>
      <c r="F1004" s="20">
        <v>0.03667</v>
      </c>
      <c r="G1004" s="20">
        <v>0.01213</v>
      </c>
      <c r="H1004" s="20">
        <v>0.01764</v>
      </c>
      <c r="I1004" s="20" t="s">
        <v>185</v>
      </c>
      <c r="J1004" s="20"/>
      <c r="K1004" s="86">
        <v>45596.0</v>
      </c>
      <c r="L1004" s="89">
        <v>0.9189</v>
      </c>
      <c r="M1004" s="89">
        <v>152.05</v>
      </c>
      <c r="N1004" s="20"/>
      <c r="O1004" s="20"/>
      <c r="P1004" s="20"/>
      <c r="Q1004" s="20"/>
      <c r="R1004" s="20"/>
      <c r="S1004" s="86">
        <v>45596.0</v>
      </c>
      <c r="T1004" s="20">
        <f t="shared" ref="T1004:V1004" si="10017">(1+B1004)*1</f>
        <v>1.0483</v>
      </c>
      <c r="U1004" s="20">
        <f t="shared" si="10017"/>
        <v>1.0502</v>
      </c>
      <c r="V1004" s="20">
        <f t="shared" si="10017"/>
        <v>1.0534</v>
      </c>
      <c r="W1004" s="91">
        <f t="shared" ref="W1004:X1004" si="10018">(1+E1004)*$L1004</f>
        <v>0.952568496</v>
      </c>
      <c r="X1004" s="91">
        <f t="shared" si="10018"/>
        <v>0.952596063</v>
      </c>
      <c r="Y1004" s="91">
        <f t="shared" ref="Y1004:Z1004" si="10019">(1+G1004)*$M1004</f>
        <v>153.8943665</v>
      </c>
      <c r="Z1004" s="91">
        <f t="shared" si="10019"/>
        <v>154.732162</v>
      </c>
      <c r="AA1004" s="20"/>
      <c r="AB1004" s="86">
        <v>45596.0</v>
      </c>
      <c r="AC1004" s="92">
        <f t="shared" ref="AC1004:AI1004" si="10020">LN(T1004/T1003)</f>
        <v>0.0004770764844</v>
      </c>
      <c r="AD1004" s="92">
        <f t="shared" si="10020"/>
        <v>0.0002857006829</v>
      </c>
      <c r="AE1004" s="92">
        <f t="shared" si="10020"/>
        <v>0.00009493520679</v>
      </c>
      <c r="AF1004" s="92">
        <f t="shared" si="10020"/>
        <v>-0.00235757184</v>
      </c>
      <c r="AG1004" s="92">
        <f t="shared" si="10020"/>
        <v>-0.002183887575</v>
      </c>
      <c r="AH1004" s="92">
        <f t="shared" si="10020"/>
        <v>-0.008985620845</v>
      </c>
      <c r="AI1004" s="92">
        <f t="shared" si="10020"/>
        <v>-0.00917258658</v>
      </c>
      <c r="AJ1004" s="20"/>
      <c r="AK1004" s="20">
        <f t="shared" ref="AK1004:AQ1004" si="10021">AC1004*AC1004</f>
        <v>0.000000227601972</v>
      </c>
      <c r="AL1004" s="20">
        <f t="shared" si="10021"/>
        <v>0.00000008162488019</v>
      </c>
      <c r="AM1004" s="20">
        <f t="shared" si="10021"/>
        <v>0.000000009012693489</v>
      </c>
      <c r="AN1004" s="20">
        <f t="shared" si="10021"/>
        <v>0.000005558144979</v>
      </c>
      <c r="AO1004" s="20">
        <f t="shared" si="10021"/>
        <v>0.000004769364942</v>
      </c>
      <c r="AP1004" s="20">
        <f t="shared" si="10021"/>
        <v>0.00008074138197</v>
      </c>
      <c r="AQ1004" s="20">
        <f t="shared" si="10021"/>
        <v>0.00008413634457</v>
      </c>
      <c r="AR1004" s="20"/>
      <c r="AS1004" s="20">
        <f t="shared" ref="AS1004:AX1004" si="10022">$AC1004*AD1004</f>
        <v>0.0000001363010774</v>
      </c>
      <c r="AT1004" s="20">
        <f t="shared" si="10022"/>
        <v>0.0000000452913547</v>
      </c>
      <c r="AU1004" s="20">
        <f t="shared" si="10022"/>
        <v>-0.000001124742085</v>
      </c>
      <c r="AV1004" s="20">
        <f t="shared" si="10022"/>
        <v>-0.000001041881407</v>
      </c>
      <c r="AW1004" s="20">
        <f t="shared" si="10022"/>
        <v>-0.000004286828403</v>
      </c>
      <c r="AX1004" s="20">
        <f t="shared" si="10022"/>
        <v>-0.000004376025359</v>
      </c>
      <c r="AY1004" s="20"/>
      <c r="AZ1004" s="20">
        <f t="shared" ref="AZ1004:BD1004" si="10023">$AD1004*AE1004</f>
        <v>0.00000002712305341</v>
      </c>
      <c r="BA1004" s="20">
        <f t="shared" si="10023"/>
        <v>-0.0000006735598845</v>
      </c>
      <c r="BB1004" s="20">
        <f t="shared" si="10023"/>
        <v>-0.0000006239381716</v>
      </c>
      <c r="BC1004" s="20">
        <f t="shared" si="10023"/>
        <v>-0.000002567198011</v>
      </c>
      <c r="BD1004" s="20">
        <f t="shared" si="10023"/>
        <v>-0.00000262061425</v>
      </c>
      <c r="BE1004" s="20"/>
      <c r="BF1004" s="20">
        <f t="shared" ref="BF1004:BI1004" si="10024">$AE1004*AF1004</f>
        <v>-0.0000002238165701</v>
      </c>
      <c r="BG1004" s="20">
        <f t="shared" si="10024"/>
        <v>-0.0000002073278186</v>
      </c>
      <c r="BH1004" s="20">
        <f t="shared" si="10024"/>
        <v>-0.0000008530517731</v>
      </c>
      <c r="BI1004" s="20">
        <f t="shared" si="10024"/>
        <v>-0.0000008708014038</v>
      </c>
      <c r="BJ1004" s="20"/>
      <c r="BK1004" s="20">
        <f t="shared" ref="BK1004:BM1004" si="10025">$AF1004*AG1004</f>
        <v>0.000005148671849</v>
      </c>
      <c r="BL1004" s="20">
        <f t="shared" si="10025"/>
        <v>0.00002118424667</v>
      </c>
      <c r="BM1004" s="20">
        <f t="shared" si="10025"/>
        <v>0.00002162503182</v>
      </c>
      <c r="BN1004" s="20"/>
      <c r="BO1004" s="20">
        <f t="shared" ref="BO1004:BP1004" si="10026">$AG1004*AH1004</f>
        <v>0.00001962358572</v>
      </c>
      <c r="BP1004" s="20">
        <f t="shared" si="10026"/>
        <v>0.00002003189787</v>
      </c>
      <c r="BQ1004" s="20"/>
      <c r="BR1004" s="20">
        <f t="shared" si="27"/>
        <v>0.00008242138517</v>
      </c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0"/>
      <c r="CC1004" s="20"/>
      <c r="CD1004" s="20"/>
      <c r="CE1004" s="20"/>
      <c r="CF1004" s="20"/>
      <c r="CG1004" s="20"/>
      <c r="CH1004" s="20"/>
      <c r="CI1004" s="20"/>
      <c r="CJ1004" s="20"/>
      <c r="CK1004" s="20"/>
      <c r="CL1004" s="20"/>
      <c r="CM1004" s="20"/>
      <c r="CN1004" s="20"/>
      <c r="CO1004" s="20"/>
      <c r="CP1004" s="20"/>
      <c r="CQ1004" s="20"/>
      <c r="CR1004" s="20"/>
      <c r="CS1004" s="20"/>
      <c r="CT1004" s="20"/>
      <c r="CU1004" s="20"/>
      <c r="CV1004" s="20"/>
      <c r="CW1004" s="20"/>
      <c r="CX1004" s="20"/>
      <c r="CY1004" s="20"/>
      <c r="CZ1004" s="20"/>
      <c r="DA1004" s="20"/>
      <c r="DB1004" s="20"/>
      <c r="DC1004" s="20"/>
      <c r="DD1004" s="20"/>
      <c r="DE1004" s="20"/>
    </row>
    <row r="1005" ht="15.75" customHeight="1">
      <c r="A1005" s="86">
        <v>45597.0</v>
      </c>
      <c r="B1005" s="490">
        <v>0.048600000000000004</v>
      </c>
      <c r="C1005" s="490">
        <v>0.050499999999999996</v>
      </c>
      <c r="D1005" s="490">
        <v>0.0537</v>
      </c>
      <c r="E1005" s="20">
        <v>0.0366</v>
      </c>
      <c r="F1005" s="20">
        <v>0.03676</v>
      </c>
      <c r="G1005" s="20">
        <v>0.01221</v>
      </c>
      <c r="H1005" s="20">
        <v>0.017589999999999998</v>
      </c>
      <c r="I1005" s="20" t="s">
        <v>185</v>
      </c>
      <c r="J1005" s="20"/>
      <c r="K1005" s="86">
        <v>45597.0</v>
      </c>
      <c r="L1005" s="89">
        <v>0.9232</v>
      </c>
      <c r="M1005" s="89">
        <v>153.07</v>
      </c>
      <c r="N1005" s="20"/>
      <c r="O1005" s="20"/>
      <c r="P1005" s="20"/>
      <c r="Q1005" s="20"/>
      <c r="R1005" s="20"/>
      <c r="S1005" s="86">
        <v>45597.0</v>
      </c>
      <c r="T1005" s="20">
        <f t="shared" ref="T1005:V1005" si="10027">(1+B1005)*1</f>
        <v>1.0486</v>
      </c>
      <c r="U1005" s="20">
        <f t="shared" si="10027"/>
        <v>1.0505</v>
      </c>
      <c r="V1005" s="20">
        <f t="shared" si="10027"/>
        <v>1.0537</v>
      </c>
      <c r="W1005" s="91">
        <f t="shared" ref="W1005:X1005" si="10028">(1+E1005)*$L1005</f>
        <v>0.95698912</v>
      </c>
      <c r="X1005" s="91">
        <f t="shared" si="10028"/>
        <v>0.957136832</v>
      </c>
      <c r="Y1005" s="91">
        <f t="shared" ref="Y1005:Z1005" si="10029">(1+G1005)*$M1005</f>
        <v>154.9389847</v>
      </c>
      <c r="Z1005" s="91">
        <f t="shared" si="10029"/>
        <v>155.7625013</v>
      </c>
      <c r="AA1005" s="20"/>
      <c r="AB1005" s="86">
        <v>45597.0</v>
      </c>
      <c r="AC1005" s="92">
        <f t="shared" ref="AC1005:AI1005" si="10030">LN(T1005/T1004)</f>
        <v>0.0002861366799</v>
      </c>
      <c r="AD1005" s="92">
        <f t="shared" si="10030"/>
        <v>0.0002856190813</v>
      </c>
      <c r="AE1005" s="92">
        <f t="shared" si="10030"/>
        <v>0.0002847515562</v>
      </c>
      <c r="AF1005" s="92">
        <f t="shared" si="10030"/>
        <v>0.004630006301</v>
      </c>
      <c r="AG1005" s="92">
        <f t="shared" si="10030"/>
        <v>0.00475540592</v>
      </c>
      <c r="AH1005" s="92">
        <f t="shared" si="10030"/>
        <v>0.006764957087</v>
      </c>
      <c r="AI1005" s="92">
        <f t="shared" si="10030"/>
        <v>0.006636784484</v>
      </c>
      <c r="AJ1005" s="20"/>
      <c r="AK1005" s="20">
        <f t="shared" ref="AK1005:AQ1005" si="10031">AC1005*AC1005</f>
        <v>0.00000008187419959</v>
      </c>
      <c r="AL1005" s="20">
        <f t="shared" si="10031"/>
        <v>0.0000000815782596</v>
      </c>
      <c r="AM1005" s="20">
        <f t="shared" si="10031"/>
        <v>0.00000008108344875</v>
      </c>
      <c r="AN1005" s="20">
        <f t="shared" si="10031"/>
        <v>0.00002143695835</v>
      </c>
      <c r="AO1005" s="20">
        <f t="shared" si="10031"/>
        <v>0.00002261388546</v>
      </c>
      <c r="AP1005" s="20">
        <f t="shared" si="10031"/>
        <v>0.00004576464438</v>
      </c>
      <c r="AQ1005" s="20">
        <f t="shared" si="10031"/>
        <v>0.00004404690829</v>
      </c>
      <c r="AR1005" s="20"/>
      <c r="AS1005" s="20">
        <f t="shared" ref="AS1005:AX1005" si="10032">$AC1005*AD1005</f>
        <v>0.00000008172609564</v>
      </c>
      <c r="AT1005" s="20">
        <f t="shared" si="10032"/>
        <v>0.00000008147786489</v>
      </c>
      <c r="AU1005" s="20">
        <f t="shared" si="10032"/>
        <v>0.000001324814631</v>
      </c>
      <c r="AV1005" s="20">
        <f t="shared" si="10032"/>
        <v>0.000001360696061</v>
      </c>
      <c r="AW1005" s="20">
        <f t="shared" si="10032"/>
        <v>0.00000193570236</v>
      </c>
      <c r="AX1005" s="20">
        <f t="shared" si="10032"/>
        <v>0.000001899027478</v>
      </c>
      <c r="AY1005" s="20"/>
      <c r="AZ1005" s="20">
        <f t="shared" ref="AZ1005:BD1005" si="10033">$AD1005*AE1005</f>
        <v>0.00000008133047788</v>
      </c>
      <c r="BA1005" s="20">
        <f t="shared" si="10033"/>
        <v>0.000001322418146</v>
      </c>
      <c r="BB1005" s="20">
        <f t="shared" si="10033"/>
        <v>0.00000135823467</v>
      </c>
      <c r="BC1005" s="20">
        <f t="shared" si="10033"/>
        <v>0.000001932200828</v>
      </c>
      <c r="BD1005" s="20">
        <f t="shared" si="10033"/>
        <v>0.000001895592287</v>
      </c>
      <c r="BE1005" s="20"/>
      <c r="BF1005" s="20">
        <f t="shared" ref="BF1005:BI1005" si="10034">$AE1005*AF1005</f>
        <v>0.000001318401499</v>
      </c>
      <c r="BG1005" s="20">
        <f t="shared" si="10034"/>
        <v>0.000001354109236</v>
      </c>
      <c r="BH1005" s="20">
        <f t="shared" si="10034"/>
        <v>0.000001926332058</v>
      </c>
      <c r="BI1005" s="20">
        <f t="shared" si="10034"/>
        <v>0.00000188983471</v>
      </c>
      <c r="BJ1005" s="20"/>
      <c r="BK1005" s="20">
        <f t="shared" ref="BK1005:BM1005" si="10035">$AF1005*AG1005</f>
        <v>0.00002201755937</v>
      </c>
      <c r="BL1005" s="20">
        <f t="shared" si="10035"/>
        <v>0.00003132179394</v>
      </c>
      <c r="BM1005" s="20">
        <f t="shared" si="10035"/>
        <v>0.00003072835398</v>
      </c>
      <c r="BN1005" s="20"/>
      <c r="BO1005" s="20">
        <f t="shared" ref="BO1005:BP1005" si="10036">$AG1005*AH1005</f>
        <v>0.00003217011698</v>
      </c>
      <c r="BP1005" s="20">
        <f t="shared" si="10036"/>
        <v>0.00003156060423</v>
      </c>
      <c r="BQ1005" s="20"/>
      <c r="BR1005" s="20">
        <f t="shared" si="27"/>
        <v>0.00004489756223</v>
      </c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0"/>
      <c r="CC1005" s="20"/>
      <c r="CD1005" s="20"/>
      <c r="CE1005" s="20"/>
      <c r="CF1005" s="20"/>
      <c r="CG1005" s="20"/>
      <c r="CH1005" s="20"/>
      <c r="CI1005" s="20"/>
      <c r="CJ1005" s="20"/>
      <c r="CK1005" s="20"/>
      <c r="CL1005" s="20"/>
      <c r="CM1005" s="20"/>
      <c r="CN1005" s="20"/>
      <c r="CO1005" s="20"/>
      <c r="CP1005" s="20"/>
      <c r="CQ1005" s="20"/>
      <c r="CR1005" s="20"/>
      <c r="CS1005" s="20"/>
      <c r="CT1005" s="20"/>
      <c r="CU1005" s="20"/>
      <c r="CV1005" s="20"/>
      <c r="CW1005" s="20"/>
      <c r="CX1005" s="20"/>
      <c r="CY1005" s="20"/>
      <c r="CZ1005" s="20"/>
      <c r="DA1005" s="20"/>
      <c r="DB1005" s="20"/>
      <c r="DC1005" s="20"/>
      <c r="DD1005" s="20"/>
      <c r="DE1005" s="20"/>
    </row>
    <row r="1006" ht="15.75" customHeight="1">
      <c r="A1006" s="86">
        <v>45600.0</v>
      </c>
      <c r="B1006" s="490">
        <v>0.048600000000000004</v>
      </c>
      <c r="C1006" s="490">
        <v>0.0507</v>
      </c>
      <c r="D1006" s="490">
        <v>0.0538</v>
      </c>
      <c r="E1006" s="20">
        <v>0.03662</v>
      </c>
      <c r="F1006" s="20">
        <v>0.03676</v>
      </c>
      <c r="G1006" s="20">
        <v>0.01221</v>
      </c>
      <c r="H1006" s="20">
        <v>0.017589999999999998</v>
      </c>
      <c r="I1006" s="20" t="s">
        <v>185</v>
      </c>
      <c r="J1006" s="20"/>
      <c r="K1006" s="86">
        <v>45600.0</v>
      </c>
      <c r="L1006" s="89">
        <v>0.9195</v>
      </c>
      <c r="M1006" s="89">
        <v>152.15</v>
      </c>
      <c r="N1006" s="20"/>
      <c r="O1006" s="20"/>
      <c r="P1006" s="20"/>
      <c r="Q1006" s="20"/>
      <c r="R1006" s="20"/>
      <c r="S1006" s="86">
        <v>45600.0</v>
      </c>
      <c r="T1006" s="20">
        <f t="shared" ref="T1006:V1006" si="10037">(1+B1006)*1</f>
        <v>1.0486</v>
      </c>
      <c r="U1006" s="20">
        <f t="shared" si="10037"/>
        <v>1.0507</v>
      </c>
      <c r="V1006" s="20">
        <f t="shared" si="10037"/>
        <v>1.0538</v>
      </c>
      <c r="W1006" s="91">
        <f t="shared" ref="W1006:X1006" si="10038">(1+E1006)*$L1006</f>
        <v>0.95317209</v>
      </c>
      <c r="X1006" s="91">
        <f t="shared" si="10038"/>
        <v>0.95330082</v>
      </c>
      <c r="Y1006" s="91">
        <f t="shared" ref="Y1006:Z1006" si="10039">(1+G1006)*$M1006</f>
        <v>154.0077515</v>
      </c>
      <c r="Z1006" s="91">
        <f t="shared" si="10039"/>
        <v>154.8263185</v>
      </c>
      <c r="AA1006" s="20"/>
      <c r="AB1006" s="86">
        <v>45600.0</v>
      </c>
      <c r="AC1006" s="92">
        <f t="shared" ref="AC1006:AI1006" si="10040">LN(T1006/T1005)</f>
        <v>0</v>
      </c>
      <c r="AD1006" s="92">
        <f t="shared" si="10040"/>
        <v>0.0001903674097</v>
      </c>
      <c r="AE1006" s="92">
        <f t="shared" si="10040"/>
        <v>0.0000948991697</v>
      </c>
      <c r="AF1006" s="92">
        <f t="shared" si="10040"/>
        <v>-0.00399655805</v>
      </c>
      <c r="AG1006" s="92">
        <f t="shared" si="10040"/>
        <v>-0.004015851709</v>
      </c>
      <c r="AH1006" s="92">
        <f t="shared" si="10040"/>
        <v>-0.006028456761</v>
      </c>
      <c r="AI1006" s="92">
        <f t="shared" si="10040"/>
        <v>-0.006028456761</v>
      </c>
      <c r="AJ1006" s="20"/>
      <c r="AK1006" s="20">
        <f t="shared" ref="AK1006:AQ1006" si="10041">AC1006*AC1006</f>
        <v>0</v>
      </c>
      <c r="AL1006" s="20">
        <f t="shared" si="10041"/>
        <v>0.00000003623975067</v>
      </c>
      <c r="AM1006" s="20">
        <f t="shared" si="10041"/>
        <v>0.00000000900585241</v>
      </c>
      <c r="AN1006" s="20">
        <f t="shared" si="10041"/>
        <v>0.00001597247625</v>
      </c>
      <c r="AO1006" s="20">
        <f t="shared" si="10041"/>
        <v>0.00001612706495</v>
      </c>
      <c r="AP1006" s="20">
        <f t="shared" si="10041"/>
        <v>0.00003634229091</v>
      </c>
      <c r="AQ1006" s="20">
        <f t="shared" si="10041"/>
        <v>0.00003634229091</v>
      </c>
      <c r="AR1006" s="20"/>
      <c r="AS1006" s="20">
        <f t="shared" ref="AS1006:AX1006" si="10042">$AC1006*AD1006</f>
        <v>0</v>
      </c>
      <c r="AT1006" s="20">
        <f t="shared" si="10042"/>
        <v>0</v>
      </c>
      <c r="AU1006" s="20">
        <f t="shared" si="10042"/>
        <v>0</v>
      </c>
      <c r="AV1006" s="20">
        <f t="shared" si="10042"/>
        <v>0</v>
      </c>
      <c r="AW1006" s="20">
        <f t="shared" si="10042"/>
        <v>0</v>
      </c>
      <c r="AX1006" s="20">
        <f t="shared" si="10042"/>
        <v>0</v>
      </c>
      <c r="AY1006" s="20"/>
      <c r="AZ1006" s="20">
        <f t="shared" ref="AZ1006:BD1006" si="10043">$AD1006*AE1006</f>
        <v>0.00000001806570912</v>
      </c>
      <c r="BA1006" s="20">
        <f t="shared" si="10043"/>
        <v>-0.0000007608144037</v>
      </c>
      <c r="BB1006" s="20">
        <f t="shared" si="10043"/>
        <v>-0.0000007644872876</v>
      </c>
      <c r="BC1006" s="20">
        <f t="shared" si="10043"/>
        <v>-0.000001147621698</v>
      </c>
      <c r="BD1006" s="20">
        <f t="shared" si="10043"/>
        <v>-0.000001147621698</v>
      </c>
      <c r="BE1006" s="20"/>
      <c r="BF1006" s="20">
        <f t="shared" ref="BF1006:BI1006" si="10044">$AE1006*AF1006</f>
        <v>-0.0000003792700406</v>
      </c>
      <c r="BG1006" s="20">
        <f t="shared" si="10044"/>
        <v>-0.0000003811009929</v>
      </c>
      <c r="BH1006" s="20">
        <f t="shared" si="10044"/>
        <v>-0.0000005720955412</v>
      </c>
      <c r="BI1006" s="20">
        <f t="shared" si="10044"/>
        <v>-0.0000005720955412</v>
      </c>
      <c r="BJ1006" s="20"/>
      <c r="BK1006" s="20">
        <f t="shared" ref="BK1006:BM1006" si="10045">$AF1006*AG1006</f>
        <v>0.00001604958448</v>
      </c>
      <c r="BL1006" s="20">
        <f t="shared" si="10045"/>
        <v>0.0000240930774</v>
      </c>
      <c r="BM1006" s="20">
        <f t="shared" si="10045"/>
        <v>0.0000240930774</v>
      </c>
      <c r="BN1006" s="20"/>
      <c r="BO1006" s="20">
        <f t="shared" ref="BO1006:BP1006" si="10046">$AG1006*AH1006</f>
        <v>0.00002420938839</v>
      </c>
      <c r="BP1006" s="20">
        <f t="shared" si="10046"/>
        <v>0.00002420938839</v>
      </c>
      <c r="BQ1006" s="20"/>
      <c r="BR1006" s="20">
        <f t="shared" si="27"/>
        <v>0.00003634229091</v>
      </c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0"/>
      <c r="CC1006" s="20"/>
      <c r="CD1006" s="20"/>
      <c r="CE1006" s="20"/>
      <c r="CF1006" s="20"/>
      <c r="CG1006" s="20"/>
      <c r="CH1006" s="20"/>
      <c r="CI1006" s="20"/>
      <c r="CJ1006" s="20"/>
      <c r="CK1006" s="20"/>
      <c r="CL1006" s="20"/>
      <c r="CM1006" s="20"/>
      <c r="CN1006" s="20"/>
      <c r="CO1006" s="20"/>
      <c r="CP1006" s="20"/>
      <c r="CQ1006" s="20"/>
      <c r="CR1006" s="20"/>
      <c r="CS1006" s="20"/>
      <c r="CT1006" s="20"/>
      <c r="CU1006" s="20"/>
      <c r="CV1006" s="20"/>
      <c r="CW1006" s="20"/>
      <c r="CX1006" s="20"/>
      <c r="CY1006" s="20"/>
      <c r="CZ1006" s="20"/>
      <c r="DA1006" s="20"/>
      <c r="DB1006" s="20"/>
      <c r="DC1006" s="20"/>
      <c r="DD1006" s="20"/>
      <c r="DE1006" s="20"/>
    </row>
    <row r="1007" ht="15.75" customHeight="1">
      <c r="A1007" s="86">
        <v>45601.0</v>
      </c>
      <c r="B1007" s="490">
        <v>0.0487</v>
      </c>
      <c r="C1007" s="490">
        <v>0.0507</v>
      </c>
      <c r="D1007" s="490">
        <v>0.0538</v>
      </c>
      <c r="E1007" s="20">
        <v>0.03666</v>
      </c>
      <c r="F1007" s="20">
        <v>0.036789999999999996</v>
      </c>
      <c r="G1007" s="20">
        <v>0.01201</v>
      </c>
      <c r="H1007" s="20">
        <v>0.01744</v>
      </c>
      <c r="I1007" s="20" t="s">
        <v>185</v>
      </c>
      <c r="J1007" s="20"/>
      <c r="K1007" s="86">
        <v>45601.0</v>
      </c>
      <c r="L1007" s="89">
        <v>0.9152</v>
      </c>
      <c r="M1007" s="89">
        <v>151.64</v>
      </c>
      <c r="N1007" s="20"/>
      <c r="O1007" s="20"/>
      <c r="P1007" s="20"/>
      <c r="Q1007" s="20"/>
      <c r="R1007" s="20"/>
      <c r="S1007" s="86">
        <v>45601.0</v>
      </c>
      <c r="T1007" s="20">
        <f t="shared" ref="T1007:V1007" si="10047">(1+B1007)*1</f>
        <v>1.0487</v>
      </c>
      <c r="U1007" s="20">
        <f t="shared" si="10047"/>
        <v>1.0507</v>
      </c>
      <c r="V1007" s="20">
        <f t="shared" si="10047"/>
        <v>1.0538</v>
      </c>
      <c r="W1007" s="91">
        <f t="shared" ref="W1007:X1007" si="10048">(1+E1007)*$L1007</f>
        <v>0.948751232</v>
      </c>
      <c r="X1007" s="91">
        <f t="shared" si="10048"/>
        <v>0.948870208</v>
      </c>
      <c r="Y1007" s="91">
        <f t="shared" ref="Y1007:Z1007" si="10049">(1+G1007)*$M1007</f>
        <v>153.4611964</v>
      </c>
      <c r="Z1007" s="91">
        <f t="shared" si="10049"/>
        <v>154.2846016</v>
      </c>
      <c r="AA1007" s="20"/>
      <c r="AB1007" s="86">
        <v>45601.0</v>
      </c>
      <c r="AC1007" s="92">
        <f t="shared" ref="AC1007:AI1007" si="10050">LN(T1007/T1006)</f>
        <v>0.00009536070193</v>
      </c>
      <c r="AD1007" s="92">
        <f t="shared" si="10050"/>
        <v>0</v>
      </c>
      <c r="AE1007" s="92">
        <f t="shared" si="10050"/>
        <v>0</v>
      </c>
      <c r="AF1007" s="92">
        <f t="shared" si="10050"/>
        <v>-0.004648837217</v>
      </c>
      <c r="AG1007" s="92">
        <f t="shared" si="10050"/>
        <v>-0.004658487536</v>
      </c>
      <c r="AH1007" s="92">
        <f t="shared" si="10050"/>
        <v>-0.003555192675</v>
      </c>
      <c r="AI1007" s="92">
        <f t="shared" si="10050"/>
        <v>-0.003505003669</v>
      </c>
      <c r="AJ1007" s="20"/>
      <c r="AK1007" s="20">
        <f t="shared" ref="AK1007:AQ1007" si="10051">AC1007*AC1007</f>
        <v>0.000000009093663472</v>
      </c>
      <c r="AL1007" s="20">
        <f t="shared" si="10051"/>
        <v>0</v>
      </c>
      <c r="AM1007" s="20">
        <f t="shared" si="10051"/>
        <v>0</v>
      </c>
      <c r="AN1007" s="20">
        <f t="shared" si="10051"/>
        <v>0.00002161168747</v>
      </c>
      <c r="AO1007" s="20">
        <f t="shared" si="10051"/>
        <v>0.00002170150612</v>
      </c>
      <c r="AP1007" s="20">
        <f t="shared" si="10051"/>
        <v>0.00001263939496</v>
      </c>
      <c r="AQ1007" s="20">
        <f t="shared" si="10051"/>
        <v>0.00001228505072</v>
      </c>
      <c r="AR1007" s="20"/>
      <c r="AS1007" s="20">
        <f t="shared" ref="AS1007:AX1007" si="10052">$AC1007*AD1007</f>
        <v>0</v>
      </c>
      <c r="AT1007" s="20">
        <f t="shared" si="10052"/>
        <v>0</v>
      </c>
      <c r="AU1007" s="20">
        <f t="shared" si="10052"/>
        <v>-0.0000004433163802</v>
      </c>
      <c r="AV1007" s="20">
        <f t="shared" si="10052"/>
        <v>-0.0000004442366413</v>
      </c>
      <c r="AW1007" s="20">
        <f t="shared" si="10052"/>
        <v>-0.000000339025669</v>
      </c>
      <c r="AX1007" s="20">
        <f t="shared" si="10052"/>
        <v>-0.0000003342396102</v>
      </c>
      <c r="AY1007" s="20"/>
      <c r="AZ1007" s="20">
        <f t="shared" ref="AZ1007:BD1007" si="10053">$AD1007*AE1007</f>
        <v>0</v>
      </c>
      <c r="BA1007" s="20">
        <f t="shared" si="10053"/>
        <v>0</v>
      </c>
      <c r="BB1007" s="20">
        <f t="shared" si="10053"/>
        <v>0</v>
      </c>
      <c r="BC1007" s="20">
        <f t="shared" si="10053"/>
        <v>0</v>
      </c>
      <c r="BD1007" s="20">
        <f t="shared" si="10053"/>
        <v>0</v>
      </c>
      <c r="BE1007" s="20"/>
      <c r="BF1007" s="20">
        <f t="shared" ref="BF1007:BI1007" si="10054">$AE1007*AF1007</f>
        <v>0</v>
      </c>
      <c r="BG1007" s="20">
        <f t="shared" si="10054"/>
        <v>0</v>
      </c>
      <c r="BH1007" s="20">
        <f t="shared" si="10054"/>
        <v>0</v>
      </c>
      <c r="BI1007" s="20">
        <f t="shared" si="10054"/>
        <v>0</v>
      </c>
      <c r="BJ1007" s="20"/>
      <c r="BK1007" s="20">
        <f t="shared" ref="BK1007:BM1007" si="10055">$AF1007*AG1007</f>
        <v>0.00002165655023</v>
      </c>
      <c r="BL1007" s="20">
        <f t="shared" si="10055"/>
        <v>0.00001652751202</v>
      </c>
      <c r="BM1007" s="20">
        <f t="shared" si="10055"/>
        <v>0.0000162941915</v>
      </c>
      <c r="BN1007" s="20"/>
      <c r="BO1007" s="20">
        <f t="shared" ref="BO1007:BP1007" si="10056">$AG1007*AH1007</f>
        <v>0.00001656182076</v>
      </c>
      <c r="BP1007" s="20">
        <f t="shared" si="10056"/>
        <v>0.00001632801591</v>
      </c>
      <c r="BQ1007" s="20"/>
      <c r="BR1007" s="20">
        <f t="shared" si="27"/>
        <v>0.00001246096337</v>
      </c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0"/>
      <c r="CC1007" s="20"/>
      <c r="CD1007" s="20"/>
      <c r="CE1007" s="20"/>
      <c r="CF1007" s="20"/>
      <c r="CG1007" s="20"/>
      <c r="CH1007" s="20"/>
      <c r="CI1007" s="20"/>
      <c r="CJ1007" s="20"/>
      <c r="CK1007" s="20"/>
      <c r="CL1007" s="20"/>
      <c r="CM1007" s="20"/>
      <c r="CN1007" s="20"/>
      <c r="CO1007" s="20"/>
      <c r="CP1007" s="20"/>
      <c r="CQ1007" s="20"/>
      <c r="CR1007" s="20"/>
      <c r="CS1007" s="20"/>
      <c r="CT1007" s="20"/>
      <c r="CU1007" s="20"/>
      <c r="CV1007" s="20"/>
      <c r="CW1007" s="20"/>
      <c r="CX1007" s="20"/>
      <c r="CY1007" s="20"/>
      <c r="CZ1007" s="20"/>
      <c r="DA1007" s="20"/>
      <c r="DB1007" s="20"/>
      <c r="DC1007" s="20"/>
      <c r="DD1007" s="20"/>
      <c r="DE1007" s="20"/>
    </row>
    <row r="1008" ht="15.75" customHeight="1">
      <c r="A1008" s="86">
        <v>45602.0</v>
      </c>
      <c r="B1008" s="490">
        <v>0.0496</v>
      </c>
      <c r="C1008" s="490">
        <v>0.051699999999999996</v>
      </c>
      <c r="D1008" s="490">
        <v>0.0547</v>
      </c>
      <c r="E1008" s="20">
        <v>0.0366</v>
      </c>
      <c r="F1008" s="20">
        <v>0.03675</v>
      </c>
      <c r="G1008" s="20">
        <v>0.01233</v>
      </c>
      <c r="H1008" s="20">
        <v>0.01775</v>
      </c>
      <c r="I1008" s="20" t="s">
        <v>185</v>
      </c>
      <c r="J1008" s="20"/>
      <c r="K1008" s="86">
        <v>45602.0</v>
      </c>
      <c r="L1008" s="89">
        <v>0.9323</v>
      </c>
      <c r="M1008" s="89">
        <v>154.65</v>
      </c>
      <c r="N1008" s="20"/>
      <c r="O1008" s="20"/>
      <c r="P1008" s="20"/>
      <c r="Q1008" s="20"/>
      <c r="R1008" s="20"/>
      <c r="S1008" s="86">
        <v>45602.0</v>
      </c>
      <c r="T1008" s="20">
        <f t="shared" ref="T1008:V1008" si="10057">(1+B1008)*1</f>
        <v>1.0496</v>
      </c>
      <c r="U1008" s="20">
        <f t="shared" si="10057"/>
        <v>1.0517</v>
      </c>
      <c r="V1008" s="20">
        <f t="shared" si="10057"/>
        <v>1.0547</v>
      </c>
      <c r="W1008" s="91">
        <f t="shared" ref="W1008:X1008" si="10058">(1+E1008)*$L1008</f>
        <v>0.96642218</v>
      </c>
      <c r="X1008" s="91">
        <f t="shared" si="10058"/>
        <v>0.966562025</v>
      </c>
      <c r="Y1008" s="91">
        <f t="shared" ref="Y1008:Z1008" si="10059">(1+G1008)*$M1008</f>
        <v>156.5568345</v>
      </c>
      <c r="Z1008" s="91">
        <f t="shared" si="10059"/>
        <v>157.3950375</v>
      </c>
      <c r="AA1008" s="20"/>
      <c r="AB1008" s="86">
        <v>45602.0</v>
      </c>
      <c r="AC1008" s="92">
        <f t="shared" ref="AC1008:AI1008" si="10060">LN(T1008/T1007)</f>
        <v>0.0008578373495</v>
      </c>
      <c r="AD1008" s="92">
        <f t="shared" si="10060"/>
        <v>0.0009512938313</v>
      </c>
      <c r="AE1008" s="92">
        <f t="shared" si="10060"/>
        <v>0.0008536875074</v>
      </c>
      <c r="AF1008" s="92">
        <f t="shared" si="10060"/>
        <v>0.01845415082</v>
      </c>
      <c r="AG1008" s="92">
        <f t="shared" si="10060"/>
        <v>0.01847344931</v>
      </c>
      <c r="AH1008" s="92">
        <f t="shared" si="10060"/>
        <v>0.01997136091</v>
      </c>
      <c r="AI1008" s="92">
        <f t="shared" si="10060"/>
        <v>0.01995984835</v>
      </c>
      <c r="AJ1008" s="20"/>
      <c r="AK1008" s="20">
        <f t="shared" ref="AK1008:AQ1008" si="10061">AC1008*AC1008</f>
        <v>0.0000007358849181</v>
      </c>
      <c r="AL1008" s="20">
        <f t="shared" si="10061"/>
        <v>0.0000009049599534</v>
      </c>
      <c r="AM1008" s="20">
        <f t="shared" si="10061"/>
        <v>0.0000007287823603</v>
      </c>
      <c r="AN1008" s="20">
        <f t="shared" si="10061"/>
        <v>0.0003405556824</v>
      </c>
      <c r="AO1008" s="20">
        <f t="shared" si="10061"/>
        <v>0.0003412683296</v>
      </c>
      <c r="AP1008" s="20">
        <f t="shared" si="10061"/>
        <v>0.0003988552566</v>
      </c>
      <c r="AQ1008" s="20">
        <f t="shared" si="10061"/>
        <v>0.000398395546</v>
      </c>
      <c r="AR1008" s="20"/>
      <c r="AS1008" s="20">
        <f t="shared" ref="AS1008:AX1008" si="10062">$AC1008*AD1008</f>
        <v>0.0000008160553788</v>
      </c>
      <c r="AT1008" s="20">
        <f t="shared" si="10062"/>
        <v>0.0000007323250286</v>
      </c>
      <c r="AU1008" s="20">
        <f t="shared" si="10062"/>
        <v>0.00001583065982</v>
      </c>
      <c r="AV1008" s="20">
        <f t="shared" si="10062"/>
        <v>0.00001584721479</v>
      </c>
      <c r="AW1008" s="20">
        <f t="shared" si="10062"/>
        <v>0.00001713217931</v>
      </c>
      <c r="AX1008" s="20">
        <f t="shared" si="10062"/>
        <v>0.0000171223034</v>
      </c>
      <c r="AY1008" s="20"/>
      <c r="AZ1008" s="20">
        <f t="shared" ref="AZ1008:BD1008" si="10063">$AD1008*AE1008</f>
        <v>0.0000008121076596</v>
      </c>
      <c r="BA1008" s="20">
        <f t="shared" si="10063"/>
        <v>0.00001755531983</v>
      </c>
      <c r="BB1008" s="20">
        <f t="shared" si="10063"/>
        <v>0.00001757367837</v>
      </c>
      <c r="BC1008" s="20">
        <f t="shared" si="10063"/>
        <v>0.00001899863244</v>
      </c>
      <c r="BD1008" s="20">
        <f t="shared" si="10063"/>
        <v>0.00001898768061</v>
      </c>
      <c r="BE1008" s="20"/>
      <c r="BF1008" s="20">
        <f t="shared" ref="BF1008:BI1008" si="10064">$AE1008*AF1008</f>
        <v>0.00001575407801</v>
      </c>
      <c r="BG1008" s="20">
        <f t="shared" si="10064"/>
        <v>0.0000157705529</v>
      </c>
      <c r="BH1008" s="20">
        <f t="shared" si="10064"/>
        <v>0.00001704930131</v>
      </c>
      <c r="BI1008" s="20">
        <f t="shared" si="10064"/>
        <v>0.00001703947318</v>
      </c>
      <c r="BJ1008" s="20"/>
      <c r="BK1008" s="20">
        <f t="shared" ref="BK1008:BM1008" si="10065">$AF1008*AG1008</f>
        <v>0.0003409118197</v>
      </c>
      <c r="BL1008" s="20">
        <f t="shared" si="10065"/>
        <v>0.0003685545063</v>
      </c>
      <c r="BM1008" s="20">
        <f t="shared" si="10065"/>
        <v>0.0003683420517</v>
      </c>
      <c r="BN1008" s="20"/>
      <c r="BO1008" s="20">
        <f t="shared" ref="BO1008:BP1008" si="10066">$AG1008*AH1008</f>
        <v>0.0003689399235</v>
      </c>
      <c r="BP1008" s="20">
        <f t="shared" si="10066"/>
        <v>0.0003687272467</v>
      </c>
      <c r="BQ1008" s="20"/>
      <c r="BR1008" s="20">
        <f t="shared" si="27"/>
        <v>0.0003986253351</v>
      </c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0"/>
      <c r="CC1008" s="20"/>
      <c r="CD1008" s="20"/>
      <c r="CE1008" s="20"/>
      <c r="CF1008" s="20"/>
      <c r="CG1008" s="20"/>
      <c r="CH1008" s="20"/>
      <c r="CI1008" s="20"/>
      <c r="CJ1008" s="20"/>
      <c r="CK1008" s="20"/>
      <c r="CL1008" s="20"/>
      <c r="CM1008" s="20"/>
      <c r="CN1008" s="20"/>
      <c r="CO1008" s="20"/>
      <c r="CP1008" s="20"/>
      <c r="CQ1008" s="20"/>
      <c r="CR1008" s="20"/>
      <c r="CS1008" s="20"/>
      <c r="CT1008" s="20"/>
      <c r="CU1008" s="20"/>
      <c r="CV1008" s="20"/>
      <c r="CW1008" s="20"/>
      <c r="CX1008" s="20"/>
      <c r="CY1008" s="20"/>
      <c r="CZ1008" s="20"/>
      <c r="DA1008" s="20"/>
      <c r="DB1008" s="20"/>
      <c r="DC1008" s="20"/>
      <c r="DD1008" s="20"/>
      <c r="DE1008" s="20"/>
    </row>
    <row r="1009" ht="15.75" customHeight="1">
      <c r="A1009" s="86">
        <v>45603.0</v>
      </c>
      <c r="B1009" s="490">
        <v>0.049400000000000006</v>
      </c>
      <c r="C1009" s="490">
        <v>0.051399999999999994</v>
      </c>
      <c r="D1009" s="490">
        <v>0.054299999999999994</v>
      </c>
      <c r="E1009" s="20">
        <v>0.0366</v>
      </c>
      <c r="F1009" s="20">
        <v>0.03683</v>
      </c>
      <c r="G1009" s="20">
        <v>0.01236</v>
      </c>
      <c r="H1009" s="20">
        <v>0.01805</v>
      </c>
      <c r="I1009" s="20" t="s">
        <v>185</v>
      </c>
      <c r="J1009" s="20"/>
      <c r="K1009" s="86">
        <v>45603.0</v>
      </c>
      <c r="L1009" s="89">
        <v>0.9258</v>
      </c>
      <c r="M1009" s="89">
        <v>152.96</v>
      </c>
      <c r="N1009" s="20"/>
      <c r="O1009" s="20"/>
      <c r="P1009" s="20"/>
      <c r="Q1009" s="20"/>
      <c r="R1009" s="20"/>
      <c r="S1009" s="86">
        <v>45603.0</v>
      </c>
      <c r="T1009" s="20">
        <f t="shared" ref="T1009:V1009" si="10067">(1+B1009)*1</f>
        <v>1.0494</v>
      </c>
      <c r="U1009" s="20">
        <f t="shared" si="10067"/>
        <v>1.0514</v>
      </c>
      <c r="V1009" s="20">
        <f t="shared" si="10067"/>
        <v>1.0543</v>
      </c>
      <c r="W1009" s="91">
        <f t="shared" ref="W1009:X1009" si="10068">(1+E1009)*$L1009</f>
        <v>0.95968428</v>
      </c>
      <c r="X1009" s="91">
        <f t="shared" si="10068"/>
        <v>0.959897214</v>
      </c>
      <c r="Y1009" s="91">
        <f t="shared" ref="Y1009:Z1009" si="10069">(1+G1009)*$M1009</f>
        <v>154.8505856</v>
      </c>
      <c r="Z1009" s="91">
        <f t="shared" si="10069"/>
        <v>155.720928</v>
      </c>
      <c r="AA1009" s="20"/>
      <c r="AB1009" s="86">
        <v>45603.0</v>
      </c>
      <c r="AC1009" s="92">
        <f t="shared" ref="AC1009:AI1009" si="10070">LN(T1009/T1008)</f>
        <v>-0.0001905669372</v>
      </c>
      <c r="AD1009" s="92">
        <f t="shared" si="10070"/>
        <v>-0.0002852931406</v>
      </c>
      <c r="AE1009" s="92">
        <f t="shared" si="10070"/>
        <v>-0.0003793266997</v>
      </c>
      <c r="AF1009" s="92">
        <f t="shared" si="10070"/>
        <v>-0.006996422705</v>
      </c>
      <c r="AG1009" s="92">
        <f t="shared" si="10070"/>
        <v>-0.006919261467</v>
      </c>
      <c r="AH1009" s="92">
        <f t="shared" si="10070"/>
        <v>-0.01095841566</v>
      </c>
      <c r="AI1009" s="92">
        <f t="shared" si="10070"/>
        <v>-0.01069332539</v>
      </c>
      <c r="AJ1009" s="20"/>
      <c r="AK1009" s="20">
        <f t="shared" ref="AK1009:AQ1009" si="10071">AC1009*AC1009</f>
        <v>0.00000003631575756</v>
      </c>
      <c r="AL1009" s="20">
        <f t="shared" si="10071"/>
        <v>0.00000008139217609</v>
      </c>
      <c r="AM1009" s="20">
        <f t="shared" si="10071"/>
        <v>0.0000001438887451</v>
      </c>
      <c r="AN1009" s="20">
        <f t="shared" si="10071"/>
        <v>0.00004894993067</v>
      </c>
      <c r="AO1009" s="20">
        <f t="shared" si="10071"/>
        <v>0.00004787617925</v>
      </c>
      <c r="AP1009" s="20">
        <f t="shared" si="10071"/>
        <v>0.0001200868738</v>
      </c>
      <c r="AQ1009" s="20">
        <f t="shared" si="10071"/>
        <v>0.000114347208</v>
      </c>
      <c r="AR1009" s="20"/>
      <c r="AS1009" s="20">
        <f t="shared" ref="AS1009:AX1009" si="10072">$AC1009*AD1009</f>
        <v>0.00000005436744002</v>
      </c>
      <c r="AT1009" s="20">
        <f t="shared" si="10072"/>
        <v>0.00000007228712736</v>
      </c>
      <c r="AU1009" s="20">
        <f t="shared" si="10072"/>
        <v>0.000001333286846</v>
      </c>
      <c r="AV1009" s="20">
        <f t="shared" si="10072"/>
        <v>0.000001318582466</v>
      </c>
      <c r="AW1009" s="20">
        <f t="shared" si="10072"/>
        <v>0.000002088311709</v>
      </c>
      <c r="AX1009" s="20">
        <f t="shared" si="10072"/>
        <v>0.000002037794269</v>
      </c>
      <c r="AY1009" s="20"/>
      <c r="AZ1009" s="20">
        <f t="shared" ref="AZ1009:BD1009" si="10073">$AD1009*AE1009</f>
        <v>0.0000001082193055</v>
      </c>
      <c r="BA1009" s="20">
        <f t="shared" si="10073"/>
        <v>0.000001996031407</v>
      </c>
      <c r="BB1009" s="20">
        <f t="shared" si="10073"/>
        <v>0.000001974017835</v>
      </c>
      <c r="BC1009" s="20">
        <f t="shared" si="10073"/>
        <v>0.000003126360821</v>
      </c>
      <c r="BD1009" s="20">
        <f t="shared" si="10073"/>
        <v>0.000003050732385</v>
      </c>
      <c r="BE1009" s="20"/>
      <c r="BF1009" s="20">
        <f t="shared" ref="BF1009:BI1009" si="10074">$AE1009*AF1009</f>
        <v>0.000002653929934</v>
      </c>
      <c r="BG1009" s="20">
        <f t="shared" si="10074"/>
        <v>0.000002624660617</v>
      </c>
      <c r="BH1009" s="20">
        <f t="shared" si="10074"/>
        <v>0.000004156819647</v>
      </c>
      <c r="BI1009" s="20">
        <f t="shared" si="10074"/>
        <v>0.00000405626383</v>
      </c>
      <c r="BJ1009" s="20"/>
      <c r="BK1009" s="20">
        <f t="shared" ref="BK1009:BM1009" si="10075">$AF1009*AG1009</f>
        <v>0.00004841007804</v>
      </c>
      <c r="BL1009" s="20">
        <f t="shared" si="10075"/>
        <v>0.00007666970815</v>
      </c>
      <c r="BM1009" s="20">
        <f t="shared" si="10075"/>
        <v>0.00007481502458</v>
      </c>
      <c r="BN1009" s="20"/>
      <c r="BO1009" s="20">
        <f t="shared" ref="BO1009:BP1009" si="10076">$AG1009*AH1009</f>
        <v>0.00007582414323</v>
      </c>
      <c r="BP1009" s="20">
        <f t="shared" si="10076"/>
        <v>0.00007398991435</v>
      </c>
      <c r="BQ1009" s="20"/>
      <c r="BR1009" s="20">
        <f t="shared" si="27"/>
        <v>0.0001171819045</v>
      </c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0"/>
      <c r="CC1009" s="20"/>
      <c r="CD1009" s="20"/>
      <c r="CE1009" s="20"/>
      <c r="CF1009" s="20"/>
      <c r="CG1009" s="20"/>
      <c r="CH1009" s="20"/>
      <c r="CI1009" s="20"/>
      <c r="CJ1009" s="20"/>
      <c r="CK1009" s="20"/>
      <c r="CL1009" s="20"/>
      <c r="CM1009" s="20"/>
      <c r="CN1009" s="20"/>
      <c r="CO1009" s="20"/>
      <c r="CP1009" s="20"/>
      <c r="CQ1009" s="20"/>
      <c r="CR1009" s="20"/>
      <c r="CS1009" s="20"/>
      <c r="CT1009" s="20"/>
      <c r="CU1009" s="20"/>
      <c r="CV1009" s="20"/>
      <c r="CW1009" s="20"/>
      <c r="CX1009" s="20"/>
      <c r="CY1009" s="20"/>
      <c r="CZ1009" s="20"/>
      <c r="DA1009" s="20"/>
      <c r="DB1009" s="20"/>
      <c r="DC1009" s="20"/>
      <c r="DD1009" s="20"/>
      <c r="DE1009" s="20"/>
    </row>
    <row r="1010" ht="15.75" customHeight="1">
      <c r="A1010" s="86">
        <v>45604.0</v>
      </c>
      <c r="B1010" s="490">
        <v>0.048499999999999995</v>
      </c>
      <c r="C1010" s="490">
        <v>0.0501</v>
      </c>
      <c r="D1010" s="490">
        <v>0.0533</v>
      </c>
      <c r="E1010" s="20">
        <v>0.03636</v>
      </c>
      <c r="F1010" s="20">
        <v>0.03664</v>
      </c>
      <c r="G1010" s="20">
        <v>0.01237</v>
      </c>
      <c r="H1010" s="20">
        <v>0.01812</v>
      </c>
      <c r="I1010" s="20" t="s">
        <v>185</v>
      </c>
      <c r="J1010" s="20"/>
      <c r="K1010" s="86">
        <v>45604.0</v>
      </c>
      <c r="L1010" s="89">
        <v>0.9335</v>
      </c>
      <c r="M1010" s="89">
        <v>152.67</v>
      </c>
      <c r="N1010" s="20"/>
      <c r="O1010" s="20"/>
      <c r="P1010" s="20"/>
      <c r="Q1010" s="20"/>
      <c r="R1010" s="20"/>
      <c r="S1010" s="86">
        <v>45604.0</v>
      </c>
      <c r="T1010" s="20">
        <f t="shared" ref="T1010:V1010" si="10077">(1+B1010)*1</f>
        <v>1.0485</v>
      </c>
      <c r="U1010" s="20">
        <f t="shared" si="10077"/>
        <v>1.0501</v>
      </c>
      <c r="V1010" s="20">
        <f t="shared" si="10077"/>
        <v>1.0533</v>
      </c>
      <c r="W1010" s="91">
        <f t="shared" ref="W1010:X1010" si="10078">(1+E1010)*$L1010</f>
        <v>0.96744206</v>
      </c>
      <c r="X1010" s="91">
        <f t="shared" si="10078"/>
        <v>0.96770344</v>
      </c>
      <c r="Y1010" s="91">
        <f t="shared" ref="Y1010:Z1010" si="10079">(1+G1010)*$M1010</f>
        <v>154.5585279</v>
      </c>
      <c r="Z1010" s="91">
        <f t="shared" si="10079"/>
        <v>155.4363804</v>
      </c>
      <c r="AA1010" s="20"/>
      <c r="AB1010" s="86">
        <v>45604.0</v>
      </c>
      <c r="AC1010" s="92">
        <f t="shared" ref="AC1010:AI1010" si="10080">LN(T1010/T1009)</f>
        <v>-0.0008580009106</v>
      </c>
      <c r="AD1010" s="92">
        <f t="shared" si="10080"/>
        <v>-0.001237211673</v>
      </c>
      <c r="AE1010" s="92">
        <f t="shared" si="10080"/>
        <v>-0.0009489467404</v>
      </c>
      <c r="AF1010" s="92">
        <f t="shared" si="10080"/>
        <v>0.008051181435</v>
      </c>
      <c r="AG1010" s="92">
        <f t="shared" si="10080"/>
        <v>0.008099466722</v>
      </c>
      <c r="AH1010" s="92">
        <f t="shared" si="10080"/>
        <v>-0.001887842174</v>
      </c>
      <c r="AI1010" s="92">
        <f t="shared" si="10080"/>
        <v>-0.001828963496</v>
      </c>
      <c r="AJ1010" s="20"/>
      <c r="AK1010" s="20">
        <f t="shared" ref="AK1010:AQ1010" si="10081">AC1010*AC1010</f>
        <v>0.0000007361655627</v>
      </c>
      <c r="AL1010" s="20">
        <f t="shared" si="10081"/>
        <v>0.000001530692725</v>
      </c>
      <c r="AM1010" s="20">
        <f t="shared" si="10081"/>
        <v>0.0000009004999161</v>
      </c>
      <c r="AN1010" s="20">
        <f t="shared" si="10081"/>
        <v>0.0000648215225</v>
      </c>
      <c r="AO1010" s="20">
        <f t="shared" si="10081"/>
        <v>0.00006560136118</v>
      </c>
      <c r="AP1010" s="20">
        <f t="shared" si="10081"/>
        <v>0.000003563948074</v>
      </c>
      <c r="AQ1010" s="20">
        <f t="shared" si="10081"/>
        <v>0.00000334510747</v>
      </c>
      <c r="AR1010" s="20"/>
      <c r="AS1010" s="20">
        <f t="shared" ref="AS1010:AX1010" si="10082">$AC1010*AD1010</f>
        <v>0.000001061528742</v>
      </c>
      <c r="AT1010" s="20">
        <f t="shared" si="10082"/>
        <v>0.0000008141971674</v>
      </c>
      <c r="AU1010" s="20">
        <f t="shared" si="10082"/>
        <v>-0.000006907921003</v>
      </c>
      <c r="AV1010" s="20">
        <f t="shared" si="10082"/>
        <v>-0.000006949349823</v>
      </c>
      <c r="AW1010" s="20">
        <f t="shared" si="10082"/>
        <v>0.000001619770304</v>
      </c>
      <c r="AX1010" s="20">
        <f t="shared" si="10082"/>
        <v>0.000001569252345</v>
      </c>
      <c r="AY1010" s="20"/>
      <c r="AZ1010" s="20">
        <f t="shared" ref="AZ1010:BD1010" si="10083">$AD1010*AE1010</f>
        <v>0.000001174047985</v>
      </c>
      <c r="BA1010" s="20">
        <f t="shared" si="10083"/>
        <v>-0.000009961015656</v>
      </c>
      <c r="BB1010" s="20">
        <f t="shared" si="10083"/>
        <v>-0.00001002075478</v>
      </c>
      <c r="BC1010" s="20">
        <f t="shared" si="10083"/>
        <v>0.000002335660375</v>
      </c>
      <c r="BD1010" s="20">
        <f t="shared" si="10083"/>
        <v>0.000002262814988</v>
      </c>
      <c r="BE1010" s="20"/>
      <c r="BF1010" s="20">
        <f t="shared" ref="BF1010:BI1010" si="10084">$AE1010*AF1010</f>
        <v>-0.000007640142379</v>
      </c>
      <c r="BG1010" s="20">
        <f t="shared" si="10084"/>
        <v>-0.000007685962545</v>
      </c>
      <c r="BH1010" s="20">
        <f t="shared" si="10084"/>
        <v>0.000001791461677</v>
      </c>
      <c r="BI1010" s="20">
        <f t="shared" si="10084"/>
        <v>0.000001735588948</v>
      </c>
      <c r="BJ1010" s="20"/>
      <c r="BK1010" s="20">
        <f t="shared" ref="BK1010:BM1010" si="10085">$AF1010*AG1010</f>
        <v>0.0000652102761</v>
      </c>
      <c r="BL1010" s="20">
        <f t="shared" si="10085"/>
        <v>-0.00001519935986</v>
      </c>
      <c r="BM1010" s="20">
        <f t="shared" si="10085"/>
        <v>-0.00001472531695</v>
      </c>
      <c r="BN1010" s="20"/>
      <c r="BO1010" s="20">
        <f t="shared" ref="BO1010:BP1010" si="10086">$AG1010*AH1010</f>
        <v>-0.00001529051486</v>
      </c>
      <c r="BP1010" s="20">
        <f t="shared" si="10086"/>
        <v>-0.00001481362897</v>
      </c>
      <c r="BQ1010" s="20"/>
      <c r="BR1010" s="20">
        <f t="shared" si="27"/>
        <v>0.000003452794423</v>
      </c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0"/>
      <c r="CC1010" s="20"/>
      <c r="CD1010" s="20"/>
      <c r="CE1010" s="20"/>
      <c r="CF1010" s="20"/>
      <c r="CG1010" s="20"/>
      <c r="CH1010" s="20"/>
      <c r="CI1010" s="20"/>
      <c r="CJ1010" s="20"/>
      <c r="CK1010" s="20"/>
      <c r="CL1010" s="20"/>
      <c r="CM1010" s="20"/>
      <c r="CN1010" s="20"/>
      <c r="CO1010" s="20"/>
      <c r="CP1010" s="20"/>
      <c r="CQ1010" s="20"/>
      <c r="CR1010" s="20"/>
      <c r="CS1010" s="20"/>
      <c r="CT1010" s="20"/>
      <c r="CU1010" s="20"/>
      <c r="CV1010" s="20"/>
      <c r="CW1010" s="20"/>
      <c r="CX1010" s="20"/>
      <c r="CY1010" s="20"/>
      <c r="CZ1010" s="20"/>
      <c r="DA1010" s="20"/>
      <c r="DB1010" s="20"/>
      <c r="DC1010" s="20"/>
      <c r="DD1010" s="20"/>
      <c r="DE1010" s="20"/>
    </row>
    <row r="1011" ht="15.75" customHeight="1">
      <c r="A1011" s="86">
        <v>45607.0</v>
      </c>
      <c r="B1011" s="490">
        <v>0.048499999999999995</v>
      </c>
      <c r="C1011" s="490">
        <v>0.05</v>
      </c>
      <c r="D1011" s="490">
        <v>0.0533</v>
      </c>
      <c r="E1011" s="20">
        <v>0.03621</v>
      </c>
      <c r="F1011" s="20">
        <v>0.03657</v>
      </c>
      <c r="G1011" s="20">
        <v>0.01242</v>
      </c>
      <c r="H1011" s="20">
        <v>0.01812</v>
      </c>
      <c r="I1011" s="20" t="s">
        <v>185</v>
      </c>
      <c r="J1011" s="20"/>
      <c r="K1011" s="86">
        <v>45607.0</v>
      </c>
      <c r="L1011" s="89">
        <v>0.939</v>
      </c>
      <c r="M1011" s="89">
        <v>153.74</v>
      </c>
      <c r="N1011" s="20"/>
      <c r="O1011" s="20"/>
      <c r="P1011" s="20"/>
      <c r="Q1011" s="20"/>
      <c r="R1011" s="20"/>
      <c r="S1011" s="86">
        <v>45607.0</v>
      </c>
      <c r="T1011" s="20">
        <f t="shared" ref="T1011:V1011" si="10087">(1+B1011)*1</f>
        <v>1.0485</v>
      </c>
      <c r="U1011" s="20">
        <f t="shared" si="10087"/>
        <v>1.05</v>
      </c>
      <c r="V1011" s="20">
        <f t="shared" si="10087"/>
        <v>1.0533</v>
      </c>
      <c r="W1011" s="91">
        <f t="shared" ref="W1011:X1011" si="10088">(1+E1011)*$L1011</f>
        <v>0.97300119</v>
      </c>
      <c r="X1011" s="91">
        <f t="shared" si="10088"/>
        <v>0.97333923</v>
      </c>
      <c r="Y1011" s="91">
        <f t="shared" ref="Y1011:Z1011" si="10089">(1+G1011)*$M1011</f>
        <v>155.6494508</v>
      </c>
      <c r="Z1011" s="91">
        <f t="shared" si="10089"/>
        <v>156.5257688</v>
      </c>
      <c r="AA1011" s="20"/>
      <c r="AB1011" s="86">
        <v>45607.0</v>
      </c>
      <c r="AC1011" s="92">
        <f t="shared" ref="AC1011:AI1011" si="10090">LN(T1011/T1010)</f>
        <v>0</v>
      </c>
      <c r="AD1011" s="92">
        <f t="shared" si="10090"/>
        <v>-0.00009523356038</v>
      </c>
      <c r="AE1011" s="92">
        <f t="shared" si="10090"/>
        <v>0</v>
      </c>
      <c r="AF1011" s="92">
        <f t="shared" si="10090"/>
        <v>0.005729768401</v>
      </c>
      <c r="AG1011" s="92">
        <f t="shared" si="10090"/>
        <v>0.005806988094</v>
      </c>
      <c r="AH1011" s="92">
        <f t="shared" si="10090"/>
        <v>0.00703352249</v>
      </c>
      <c r="AI1011" s="92">
        <f t="shared" si="10090"/>
        <v>0.006984134652</v>
      </c>
      <c r="AJ1011" s="20"/>
      <c r="AK1011" s="20">
        <f t="shared" ref="AK1011:AQ1011" si="10091">AC1011*AC1011</f>
        <v>0</v>
      </c>
      <c r="AL1011" s="20">
        <f t="shared" si="10091"/>
        <v>0.000000009069431022</v>
      </c>
      <c r="AM1011" s="20">
        <f t="shared" si="10091"/>
        <v>0</v>
      </c>
      <c r="AN1011" s="20">
        <f t="shared" si="10091"/>
        <v>0.00003283024593</v>
      </c>
      <c r="AO1011" s="20">
        <f t="shared" si="10091"/>
        <v>0.00003372111072</v>
      </c>
      <c r="AP1011" s="20">
        <f t="shared" si="10091"/>
        <v>0.00004947043862</v>
      </c>
      <c r="AQ1011" s="20">
        <f t="shared" si="10091"/>
        <v>0.00004877813684</v>
      </c>
      <c r="AR1011" s="20"/>
      <c r="AS1011" s="20">
        <f t="shared" ref="AS1011:AX1011" si="10092">$AC1011*AD1011</f>
        <v>0</v>
      </c>
      <c r="AT1011" s="20">
        <f t="shared" si="10092"/>
        <v>0</v>
      </c>
      <c r="AU1011" s="20">
        <f t="shared" si="10092"/>
        <v>0</v>
      </c>
      <c r="AV1011" s="20">
        <f t="shared" si="10092"/>
        <v>0</v>
      </c>
      <c r="AW1011" s="20">
        <f t="shared" si="10092"/>
        <v>0</v>
      </c>
      <c r="AX1011" s="20">
        <f t="shared" si="10092"/>
        <v>0</v>
      </c>
      <c r="AY1011" s="20"/>
      <c r="AZ1011" s="20">
        <f t="shared" ref="AZ1011:BD1011" si="10093">$AD1011*AE1011</f>
        <v>0</v>
      </c>
      <c r="BA1011" s="20">
        <f t="shared" si="10093"/>
        <v>-0.000000545666245</v>
      </c>
      <c r="BB1011" s="20">
        <f t="shared" si="10093"/>
        <v>-0.0000005530201512</v>
      </c>
      <c r="BC1011" s="20">
        <f t="shared" si="10093"/>
        <v>-0.0000006698273887</v>
      </c>
      <c r="BD1011" s="20">
        <f t="shared" si="10093"/>
        <v>-0.0000006651240091</v>
      </c>
      <c r="BE1011" s="20"/>
      <c r="BF1011" s="20">
        <f t="shared" ref="BF1011:BI1011" si="10094">$AE1011*AF1011</f>
        <v>0</v>
      </c>
      <c r="BG1011" s="20">
        <f t="shared" si="10094"/>
        <v>0</v>
      </c>
      <c r="BH1011" s="20">
        <f t="shared" si="10094"/>
        <v>0</v>
      </c>
      <c r="BI1011" s="20">
        <f t="shared" si="10094"/>
        <v>0</v>
      </c>
      <c r="BJ1011" s="20"/>
      <c r="BK1011" s="20">
        <f t="shared" ref="BK1011:BM1011" si="10095">$AF1011*AG1011</f>
        <v>0.00003327269688</v>
      </c>
      <c r="BL1011" s="20">
        <f t="shared" si="10095"/>
        <v>0.00004030045491</v>
      </c>
      <c r="BM1011" s="20">
        <f t="shared" si="10095"/>
        <v>0.00004001747404</v>
      </c>
      <c r="BN1011" s="20"/>
      <c r="BO1011" s="20">
        <f t="shared" ref="BO1011:BP1011" si="10096">$AG1011*AH1011</f>
        <v>0.00004084358136</v>
      </c>
      <c r="BP1011" s="20">
        <f t="shared" si="10096"/>
        <v>0.00004055678677</v>
      </c>
      <c r="BQ1011" s="20"/>
      <c r="BR1011" s="20">
        <f t="shared" si="27"/>
        <v>0.00004912306815</v>
      </c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0"/>
      <c r="CC1011" s="20"/>
      <c r="CD1011" s="20"/>
      <c r="CE1011" s="20"/>
      <c r="CF1011" s="20"/>
      <c r="CG1011" s="20"/>
      <c r="CH1011" s="20"/>
      <c r="CI1011" s="20"/>
      <c r="CJ1011" s="20"/>
      <c r="CK1011" s="20"/>
      <c r="CL1011" s="20"/>
      <c r="CM1011" s="20"/>
      <c r="CN1011" s="20"/>
      <c r="CO1011" s="20"/>
      <c r="CP1011" s="20"/>
      <c r="CQ1011" s="20"/>
      <c r="CR1011" s="20"/>
      <c r="CS1011" s="20"/>
      <c r="CT1011" s="20"/>
      <c r="CU1011" s="20"/>
      <c r="CV1011" s="20"/>
      <c r="CW1011" s="20"/>
      <c r="CX1011" s="20"/>
      <c r="CY1011" s="20"/>
      <c r="CZ1011" s="20"/>
      <c r="DA1011" s="20"/>
      <c r="DB1011" s="20"/>
      <c r="DC1011" s="20"/>
      <c r="DD1011" s="20"/>
      <c r="DE1011" s="20"/>
    </row>
    <row r="1012" ht="15.75" customHeight="1">
      <c r="A1012" s="86">
        <v>45608.0</v>
      </c>
      <c r="B1012" s="490">
        <v>0.0489</v>
      </c>
      <c r="C1012" s="490">
        <v>0.050300000000000004</v>
      </c>
      <c r="D1012" s="490">
        <v>0.0535</v>
      </c>
      <c r="E1012" s="20">
        <v>0.03625</v>
      </c>
      <c r="F1012" s="20">
        <v>0.03667</v>
      </c>
      <c r="G1012" s="20">
        <v>0.012270000000000001</v>
      </c>
      <c r="H1012" s="20">
        <v>0.01823</v>
      </c>
      <c r="I1012" s="20" t="s">
        <v>185</v>
      </c>
      <c r="J1012" s="20"/>
      <c r="K1012" s="86">
        <v>45608.0</v>
      </c>
      <c r="L1012" s="89">
        <v>0.9416</v>
      </c>
      <c r="M1012" s="89">
        <v>154.64</v>
      </c>
      <c r="N1012" s="20"/>
      <c r="O1012" s="20"/>
      <c r="P1012" s="20"/>
      <c r="Q1012" s="20"/>
      <c r="R1012" s="20"/>
      <c r="S1012" s="86">
        <v>45608.0</v>
      </c>
      <c r="T1012" s="20">
        <f t="shared" ref="T1012:V1012" si="10097">(1+B1012)*1</f>
        <v>1.0489</v>
      </c>
      <c r="U1012" s="20">
        <f t="shared" si="10097"/>
        <v>1.0503</v>
      </c>
      <c r="V1012" s="20">
        <f t="shared" si="10097"/>
        <v>1.0535</v>
      </c>
      <c r="W1012" s="91">
        <f t="shared" ref="W1012:X1012" si="10098">(1+E1012)*$L1012</f>
        <v>0.975733</v>
      </c>
      <c r="X1012" s="91">
        <f t="shared" si="10098"/>
        <v>0.976128472</v>
      </c>
      <c r="Y1012" s="91">
        <f t="shared" ref="Y1012:Z1012" si="10099">(1+G1012)*$M1012</f>
        <v>156.5374328</v>
      </c>
      <c r="Z1012" s="91">
        <f t="shared" si="10099"/>
        <v>157.4590872</v>
      </c>
      <c r="AA1012" s="20"/>
      <c r="AB1012" s="86">
        <v>45608.0</v>
      </c>
      <c r="AC1012" s="92">
        <f t="shared" ref="AC1012:AI1012" si="10100">LN(T1012/T1011)</f>
        <v>0.0003814246256</v>
      </c>
      <c r="AD1012" s="92">
        <f t="shared" si="10100"/>
        <v>0.0002856734772</v>
      </c>
      <c r="AE1012" s="92">
        <f t="shared" si="10100"/>
        <v>0.0001898614017</v>
      </c>
      <c r="AF1012" s="92">
        <f t="shared" si="10100"/>
        <v>0.002803678207</v>
      </c>
      <c r="AG1012" s="92">
        <f t="shared" si="10100"/>
        <v>0.002861544103</v>
      </c>
      <c r="AH1012" s="92">
        <f t="shared" si="10100"/>
        <v>0.005688800148</v>
      </c>
      <c r="AI1012" s="92">
        <f t="shared" si="10100"/>
        <v>0.005945007417</v>
      </c>
      <c r="AJ1012" s="20"/>
      <c r="AK1012" s="20">
        <f t="shared" ref="AK1012:AQ1012" si="10101">AC1012*AC1012</f>
        <v>0.000000145484745</v>
      </c>
      <c r="AL1012" s="20">
        <f t="shared" si="10101"/>
        <v>0.00000008160933555</v>
      </c>
      <c r="AM1012" s="20">
        <f t="shared" si="10101"/>
        <v>0.00000003604735187</v>
      </c>
      <c r="AN1012" s="20">
        <f t="shared" si="10101"/>
        <v>0.000007860611486</v>
      </c>
      <c r="AO1012" s="20">
        <f t="shared" si="10101"/>
        <v>0.000008188434653</v>
      </c>
      <c r="AP1012" s="20">
        <f t="shared" si="10101"/>
        <v>0.00003236244712</v>
      </c>
      <c r="AQ1012" s="20">
        <f t="shared" si="10101"/>
        <v>0.00003534311319</v>
      </c>
      <c r="AR1012" s="20"/>
      <c r="AS1012" s="20">
        <f t="shared" ref="AS1012:AX1012" si="10102">$AC1012*AD1012</f>
        <v>0.0000001089628991</v>
      </c>
      <c r="AT1012" s="20">
        <f t="shared" si="10102"/>
        <v>0.00000007241781407</v>
      </c>
      <c r="AU1012" s="20">
        <f t="shared" si="10102"/>
        <v>0.00000106939191</v>
      </c>
      <c r="AV1012" s="20">
        <f t="shared" si="10102"/>
        <v>0.000001091463388</v>
      </c>
      <c r="AW1012" s="20">
        <f t="shared" si="10102"/>
        <v>0.000002169848466</v>
      </c>
      <c r="AX1012" s="20">
        <f t="shared" si="10102"/>
        <v>0.000002267572228</v>
      </c>
      <c r="AY1012" s="20"/>
      <c r="AZ1012" s="20">
        <f t="shared" ref="AZ1012:BD1012" si="10103">$AD1012*AE1012</f>
        <v>0.00000005423836682</v>
      </c>
      <c r="BA1012" s="20">
        <f t="shared" si="10103"/>
        <v>0.0000008009365021</v>
      </c>
      <c r="BB1012" s="20">
        <f t="shared" si="10103"/>
        <v>0.0000008174672539</v>
      </c>
      <c r="BC1012" s="20">
        <f t="shared" si="10103"/>
        <v>0.000001625139319</v>
      </c>
      <c r="BD1012" s="20">
        <f t="shared" si="10103"/>
        <v>0.000001698330941</v>
      </c>
      <c r="BE1012" s="20"/>
      <c r="BF1012" s="20">
        <f t="shared" ref="BF1012:BI1012" si="10104">$AE1012*AF1012</f>
        <v>0.0000005323102744</v>
      </c>
      <c r="BG1012" s="20">
        <f t="shared" si="10104"/>
        <v>0.0000005432967746</v>
      </c>
      <c r="BH1012" s="20">
        <f t="shared" si="10104"/>
        <v>0.00000108008357</v>
      </c>
      <c r="BI1012" s="20">
        <f t="shared" si="10104"/>
        <v>0.000001128727442</v>
      </c>
      <c r="BJ1012" s="20"/>
      <c r="BK1012" s="20">
        <f t="shared" ref="BK1012:BM1012" si="10105">$AF1012*AG1012</f>
        <v>0.000008022848839</v>
      </c>
      <c r="BL1012" s="20">
        <f t="shared" si="10105"/>
        <v>0.000015949565</v>
      </c>
      <c r="BM1012" s="20">
        <f t="shared" si="10105"/>
        <v>0.00001666788773</v>
      </c>
      <c r="BN1012" s="20"/>
      <c r="BO1012" s="20">
        <f t="shared" ref="BO1012:BP1012" si="10106">$AG1012*AH1012</f>
        <v>0.00001627875252</v>
      </c>
      <c r="BP1012" s="20">
        <f t="shared" si="10106"/>
        <v>0.00001701190092</v>
      </c>
      <c r="BQ1012" s="20"/>
      <c r="BR1012" s="20">
        <f t="shared" si="27"/>
        <v>0.00003381995907</v>
      </c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0"/>
      <c r="CC1012" s="20"/>
      <c r="CD1012" s="20"/>
      <c r="CE1012" s="20"/>
      <c r="CF1012" s="20"/>
      <c r="CG1012" s="20"/>
      <c r="CH1012" s="20"/>
      <c r="CI1012" s="20"/>
      <c r="CJ1012" s="20"/>
      <c r="CK1012" s="20"/>
      <c r="CL1012" s="20"/>
      <c r="CM1012" s="20"/>
      <c r="CN1012" s="20"/>
      <c r="CO1012" s="20"/>
      <c r="CP1012" s="20"/>
      <c r="CQ1012" s="20"/>
      <c r="CR1012" s="20"/>
      <c r="CS1012" s="20"/>
      <c r="CT1012" s="20"/>
      <c r="CU1012" s="20"/>
      <c r="CV1012" s="20"/>
      <c r="CW1012" s="20"/>
      <c r="CX1012" s="20"/>
      <c r="CY1012" s="20"/>
      <c r="CZ1012" s="20"/>
      <c r="DA1012" s="20"/>
      <c r="DB1012" s="20"/>
      <c r="DC1012" s="20"/>
      <c r="DD1012" s="20"/>
      <c r="DE1012" s="20"/>
    </row>
    <row r="1013" ht="15.75" customHeight="1">
      <c r="A1013" s="86">
        <v>45609.0</v>
      </c>
      <c r="B1013" s="490">
        <v>0.0495</v>
      </c>
      <c r="C1013" s="490">
        <v>0.0509</v>
      </c>
      <c r="D1013" s="490">
        <v>0.054000000000000006</v>
      </c>
      <c r="E1013" s="20">
        <v>0.03666</v>
      </c>
      <c r="F1013" s="20">
        <v>0.03696</v>
      </c>
      <c r="G1013" s="20">
        <v>0.01242</v>
      </c>
      <c r="H1013" s="20">
        <v>0.01849</v>
      </c>
      <c r="I1013" s="20" t="s">
        <v>185</v>
      </c>
      <c r="J1013" s="20"/>
      <c r="K1013" s="86">
        <v>45609.0</v>
      </c>
      <c r="L1013" s="89">
        <v>0.9468</v>
      </c>
      <c r="M1013" s="89">
        <v>155.5</v>
      </c>
      <c r="N1013" s="20"/>
      <c r="O1013" s="20"/>
      <c r="P1013" s="20"/>
      <c r="Q1013" s="20"/>
      <c r="R1013" s="20"/>
      <c r="S1013" s="86">
        <v>45609.0</v>
      </c>
      <c r="T1013" s="20">
        <f t="shared" ref="T1013:V1013" si="10107">(1+B1013)*1</f>
        <v>1.0495</v>
      </c>
      <c r="U1013" s="20">
        <f t="shared" si="10107"/>
        <v>1.0509</v>
      </c>
      <c r="V1013" s="20">
        <f t="shared" si="10107"/>
        <v>1.054</v>
      </c>
      <c r="W1013" s="91">
        <f t="shared" ref="W1013:X1013" si="10108">(1+E1013)*$L1013</f>
        <v>0.981509688</v>
      </c>
      <c r="X1013" s="91">
        <f t="shared" si="10108"/>
        <v>0.981793728</v>
      </c>
      <c r="Y1013" s="91">
        <f t="shared" ref="Y1013:Z1013" si="10109">(1+G1013)*$M1013</f>
        <v>157.43131</v>
      </c>
      <c r="Z1013" s="91">
        <f t="shared" si="10109"/>
        <v>158.375195</v>
      </c>
      <c r="AA1013" s="20"/>
      <c r="AB1013" s="86">
        <v>45609.0</v>
      </c>
      <c r="AC1013" s="92">
        <f t="shared" ref="AC1013:AI1013" si="10110">LN(T1013/T1012)</f>
        <v>0.0005718642931</v>
      </c>
      <c r="AD1013" s="92">
        <f t="shared" si="10110"/>
        <v>0.0005711022428</v>
      </c>
      <c r="AE1013" s="92">
        <f t="shared" si="10110"/>
        <v>0.0004744958571</v>
      </c>
      <c r="AF1013" s="92">
        <f t="shared" si="10110"/>
        <v>0.005902900861</v>
      </c>
      <c r="AG1013" s="92">
        <f t="shared" si="10110"/>
        <v>0.005787024439</v>
      </c>
      <c r="AH1013" s="92">
        <f t="shared" si="10110"/>
        <v>0.005694067551</v>
      </c>
      <c r="AI1013" s="92">
        <f t="shared" si="10110"/>
        <v>0.005801209184</v>
      </c>
      <c r="AJ1013" s="20"/>
      <c r="AK1013" s="20">
        <f t="shared" ref="AK1013:AQ1013" si="10111">AC1013*AC1013</f>
        <v>0.0000003270287698</v>
      </c>
      <c r="AL1013" s="20">
        <f t="shared" si="10111"/>
        <v>0.0000003261577718</v>
      </c>
      <c r="AM1013" s="20">
        <f t="shared" si="10111"/>
        <v>0.0000002251463184</v>
      </c>
      <c r="AN1013" s="20">
        <f t="shared" si="10111"/>
        <v>0.00003484423857</v>
      </c>
      <c r="AO1013" s="20">
        <f t="shared" si="10111"/>
        <v>0.00003348965186</v>
      </c>
      <c r="AP1013" s="20">
        <f t="shared" si="10111"/>
        <v>0.00003242240527</v>
      </c>
      <c r="AQ1013" s="20">
        <f t="shared" si="10111"/>
        <v>0.00003365402799</v>
      </c>
      <c r="AR1013" s="20"/>
      <c r="AS1013" s="20">
        <f t="shared" ref="AS1013:AX1013" si="10112">$AC1013*AD1013</f>
        <v>0.0000003265929804</v>
      </c>
      <c r="AT1013" s="20">
        <f t="shared" si="10112"/>
        <v>0.0000002713472379</v>
      </c>
      <c r="AU1013" s="20">
        <f t="shared" si="10112"/>
        <v>0.000003375658228</v>
      </c>
      <c r="AV1013" s="20">
        <f t="shared" si="10112"/>
        <v>0.00000330939264</v>
      </c>
      <c r="AW1013" s="20">
        <f t="shared" si="10112"/>
        <v>0.000003256233915</v>
      </c>
      <c r="AX1013" s="20">
        <f t="shared" si="10112"/>
        <v>0.000003317504389</v>
      </c>
      <c r="AY1013" s="20"/>
      <c r="AZ1013" s="20">
        <f t="shared" ref="AZ1013:BD1013" si="10113">$AD1013*AE1013</f>
        <v>0.0000002709856482</v>
      </c>
      <c r="BA1013" s="20">
        <f t="shared" si="10113"/>
        <v>0.000003371159921</v>
      </c>
      <c r="BB1013" s="20">
        <f t="shared" si="10113"/>
        <v>0.000003304982636</v>
      </c>
      <c r="BC1013" s="20">
        <f t="shared" si="10113"/>
        <v>0.000003251894749</v>
      </c>
      <c r="BD1013" s="20">
        <f t="shared" si="10113"/>
        <v>0.000003313083576</v>
      </c>
      <c r="BE1013" s="20"/>
      <c r="BF1013" s="20">
        <f t="shared" ref="BF1013:BI1013" si="10114">$AE1013*AF1013</f>
        <v>0.000002800902003</v>
      </c>
      <c r="BG1013" s="20">
        <f t="shared" si="10114"/>
        <v>0.000002745919121</v>
      </c>
      <c r="BH1013" s="20">
        <f t="shared" si="10114"/>
        <v>0.000002701811463</v>
      </c>
      <c r="BI1013" s="20">
        <f t="shared" si="10114"/>
        <v>0.000002752649724</v>
      </c>
      <c r="BJ1013" s="20"/>
      <c r="BK1013" s="20">
        <f t="shared" ref="BK1013:BM1013" si="10115">$AF1013*AG1013</f>
        <v>0.00003416023154</v>
      </c>
      <c r="BL1013" s="20">
        <f t="shared" si="10115"/>
        <v>0.00003361151624</v>
      </c>
      <c r="BM1013" s="20">
        <f t="shared" si="10115"/>
        <v>0.00003424396268</v>
      </c>
      <c r="BN1013" s="20"/>
      <c r="BO1013" s="20">
        <f t="shared" ref="BO1013:BP1013" si="10116">$AG1013*AH1013</f>
        <v>0.00003295170807</v>
      </c>
      <c r="BP1013" s="20">
        <f t="shared" si="10116"/>
        <v>0.00003357173932</v>
      </c>
      <c r="BQ1013" s="20"/>
      <c r="BR1013" s="20">
        <f t="shared" si="27"/>
        <v>0.00003303247697</v>
      </c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0"/>
      <c r="CC1013" s="20"/>
      <c r="CD1013" s="20"/>
      <c r="CE1013" s="20"/>
      <c r="CF1013" s="20"/>
      <c r="CG1013" s="20"/>
      <c r="CH1013" s="20"/>
      <c r="CI1013" s="20"/>
      <c r="CJ1013" s="20"/>
      <c r="CK1013" s="20"/>
      <c r="CL1013" s="20"/>
      <c r="CM1013" s="20"/>
      <c r="CN1013" s="20"/>
      <c r="CO1013" s="20"/>
      <c r="CP1013" s="20"/>
      <c r="CQ1013" s="20"/>
      <c r="CR1013" s="20"/>
      <c r="CS1013" s="20"/>
      <c r="CT1013" s="20"/>
      <c r="CU1013" s="20"/>
      <c r="CV1013" s="20"/>
      <c r="CW1013" s="20"/>
      <c r="CX1013" s="20"/>
      <c r="CY1013" s="20"/>
      <c r="CZ1013" s="20"/>
      <c r="DA1013" s="20"/>
      <c r="DB1013" s="20"/>
      <c r="DC1013" s="20"/>
      <c r="DD1013" s="20"/>
      <c r="DE1013" s="20"/>
    </row>
    <row r="1014" ht="15.75" customHeight="1">
      <c r="A1014" s="86">
        <v>45610.0</v>
      </c>
      <c r="B1014" s="490">
        <v>0.0499</v>
      </c>
      <c r="C1014" s="490">
        <v>0.051399999999999994</v>
      </c>
      <c r="D1014" s="490">
        <v>0.0548</v>
      </c>
      <c r="E1014" s="20">
        <v>0.03675</v>
      </c>
      <c r="F1014" s="20">
        <v>0.03706</v>
      </c>
      <c r="G1014" s="20">
        <v>0.012450000000000001</v>
      </c>
      <c r="H1014" s="20">
        <v>0.0187</v>
      </c>
      <c r="I1014" s="20" t="s">
        <v>185</v>
      </c>
      <c r="J1014" s="20"/>
      <c r="K1014" s="86">
        <v>45610.0</v>
      </c>
      <c r="L1014" s="89">
        <v>0.9498</v>
      </c>
      <c r="M1014" s="89">
        <v>156.29</v>
      </c>
      <c r="N1014" s="20"/>
      <c r="O1014" s="20"/>
      <c r="P1014" s="20"/>
      <c r="Q1014" s="20"/>
      <c r="R1014" s="20"/>
      <c r="S1014" s="86">
        <v>45610.0</v>
      </c>
      <c r="T1014" s="20">
        <f t="shared" ref="T1014:V1014" si="10117">(1+B1014)*1</f>
        <v>1.0499</v>
      </c>
      <c r="U1014" s="20">
        <f t="shared" si="10117"/>
        <v>1.0514</v>
      </c>
      <c r="V1014" s="20">
        <f t="shared" si="10117"/>
        <v>1.0548</v>
      </c>
      <c r="W1014" s="91">
        <f t="shared" ref="W1014:X1014" si="10118">(1+E1014)*$L1014</f>
        <v>0.98470515</v>
      </c>
      <c r="X1014" s="91">
        <f t="shared" si="10118"/>
        <v>0.984999588</v>
      </c>
      <c r="Y1014" s="91">
        <f t="shared" ref="Y1014:Z1014" si="10119">(1+G1014)*$M1014</f>
        <v>158.2358105</v>
      </c>
      <c r="Z1014" s="91">
        <f t="shared" si="10119"/>
        <v>159.212623</v>
      </c>
      <c r="AA1014" s="20"/>
      <c r="AB1014" s="86">
        <v>45610.0</v>
      </c>
      <c r="AC1014" s="92">
        <f t="shared" ref="AC1014:AI1014" si="10120">LN(T1014/T1013)</f>
        <v>0.0003810612602</v>
      </c>
      <c r="AD1014" s="92">
        <f t="shared" si="10120"/>
        <v>0.0004756695138</v>
      </c>
      <c r="AE1014" s="92">
        <f t="shared" si="10120"/>
        <v>0.0007587253778</v>
      </c>
      <c r="AF1014" s="92">
        <f t="shared" si="10120"/>
        <v>0.003250371985</v>
      </c>
      <c r="AG1014" s="92">
        <f t="shared" si="10120"/>
        <v>0.003259989561</v>
      </c>
      <c r="AH1014" s="92">
        <f t="shared" si="10120"/>
        <v>0.005097155767</v>
      </c>
      <c r="AI1014" s="92">
        <f t="shared" si="10120"/>
        <v>0.005273690573</v>
      </c>
      <c r="AJ1014" s="20"/>
      <c r="AK1014" s="20">
        <f t="shared" ref="AK1014:AQ1014" si="10121">AC1014*AC1014</f>
        <v>0.000000145207684</v>
      </c>
      <c r="AL1014" s="20">
        <f t="shared" si="10121"/>
        <v>0.0000002262614864</v>
      </c>
      <c r="AM1014" s="20">
        <f t="shared" si="10121"/>
        <v>0.000000575664199</v>
      </c>
      <c r="AN1014" s="20">
        <f t="shared" si="10121"/>
        <v>0.00001056491804</v>
      </c>
      <c r="AO1014" s="20">
        <f t="shared" si="10121"/>
        <v>0.00001062753194</v>
      </c>
      <c r="AP1014" s="20">
        <f t="shared" si="10121"/>
        <v>0.00002598099691</v>
      </c>
      <c r="AQ1014" s="20">
        <f t="shared" si="10121"/>
        <v>0.00002781181225</v>
      </c>
      <c r="AR1014" s="20"/>
      <c r="AS1014" s="20">
        <f t="shared" ref="AS1014:AX1014" si="10122">$AC1014*AD1014</f>
        <v>0.0000001812592244</v>
      </c>
      <c r="AT1014" s="20">
        <f t="shared" si="10122"/>
        <v>0.0000002891208486</v>
      </c>
      <c r="AU1014" s="20">
        <f t="shared" si="10122"/>
        <v>0.000001238590845</v>
      </c>
      <c r="AV1014" s="20">
        <f t="shared" si="10122"/>
        <v>0.00000124225573</v>
      </c>
      <c r="AW1014" s="20">
        <f t="shared" si="10122"/>
        <v>0.0000019423286</v>
      </c>
      <c r="AX1014" s="20">
        <f t="shared" si="10122"/>
        <v>0.000002009599176</v>
      </c>
      <c r="AY1014" s="20"/>
      <c r="AZ1014" s="20">
        <f t="shared" ref="AZ1014:BD1014" si="10123">$AD1014*AE1014</f>
        <v>0.0000003609025316</v>
      </c>
      <c r="BA1014" s="20">
        <f t="shared" si="10123"/>
        <v>0.000001546102862</v>
      </c>
      <c r="BB1014" s="20">
        <f t="shared" si="10123"/>
        <v>0.000001550677649</v>
      </c>
      <c r="BC1014" s="20">
        <f t="shared" si="10123"/>
        <v>0.000002424561605</v>
      </c>
      <c r="BD1014" s="20">
        <f t="shared" si="10123"/>
        <v>0.000002508533831</v>
      </c>
      <c r="BE1014" s="20"/>
      <c r="BF1014" s="20">
        <f t="shared" ref="BF1014:BI1014" si="10124">$AE1014*AF1014</f>
        <v>0.000002466139713</v>
      </c>
      <c r="BG1014" s="20">
        <f t="shared" si="10124"/>
        <v>0.000002473436811</v>
      </c>
      <c r="BH1014" s="20">
        <f t="shared" si="10124"/>
        <v>0.000003867341435</v>
      </c>
      <c r="BI1014" s="20">
        <f t="shared" si="10124"/>
        <v>0.000004001282872</v>
      </c>
      <c r="BJ1014" s="20"/>
      <c r="BK1014" s="20">
        <f t="shared" ref="BK1014:BM1014" si="10125">$AF1014*AG1014</f>
        <v>0.00001059617874</v>
      </c>
      <c r="BL1014" s="20">
        <f t="shared" si="10125"/>
        <v>0.00001656765231</v>
      </c>
      <c r="BM1014" s="20">
        <f t="shared" si="10125"/>
        <v>0.0000171414561</v>
      </c>
      <c r="BN1014" s="20"/>
      <c r="BO1014" s="20">
        <f t="shared" ref="BO1014:BP1014" si="10126">$AG1014*AH1014</f>
        <v>0.00001661667459</v>
      </c>
      <c r="BP1014" s="20">
        <f t="shared" si="10126"/>
        <v>0.00001719217621</v>
      </c>
      <c r="BQ1014" s="20"/>
      <c r="BR1014" s="20">
        <f t="shared" si="27"/>
        <v>0.00002688082231</v>
      </c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0"/>
      <c r="CC1014" s="20"/>
      <c r="CD1014" s="20"/>
      <c r="CE1014" s="20"/>
      <c r="CF1014" s="20"/>
      <c r="CG1014" s="20"/>
      <c r="CH1014" s="20"/>
      <c r="CI1014" s="20"/>
      <c r="CJ1014" s="20"/>
      <c r="CK1014" s="20"/>
      <c r="CL1014" s="20"/>
      <c r="CM1014" s="20"/>
      <c r="CN1014" s="20"/>
      <c r="CO1014" s="20"/>
      <c r="CP1014" s="20"/>
      <c r="CQ1014" s="20"/>
      <c r="CR1014" s="20"/>
      <c r="CS1014" s="20"/>
      <c r="CT1014" s="20"/>
      <c r="CU1014" s="20"/>
      <c r="CV1014" s="20"/>
      <c r="CW1014" s="20"/>
      <c r="CX1014" s="20"/>
      <c r="CY1014" s="20"/>
      <c r="CZ1014" s="20"/>
      <c r="DA1014" s="20"/>
      <c r="DB1014" s="20"/>
      <c r="DC1014" s="20"/>
      <c r="DD1014" s="20"/>
      <c r="DE1014" s="20"/>
    </row>
    <row r="1015" ht="15.75" customHeight="1">
      <c r="A1015" s="86">
        <v>45611.0</v>
      </c>
      <c r="B1015" s="490">
        <v>0.05</v>
      </c>
      <c r="C1015" s="490">
        <v>0.0516</v>
      </c>
      <c r="D1015" s="490">
        <v>0.0547</v>
      </c>
      <c r="E1015" s="20">
        <v>0.03677</v>
      </c>
      <c r="F1015" s="20">
        <v>0.03707</v>
      </c>
      <c r="G1015" s="20">
        <v>0.01286</v>
      </c>
      <c r="H1015" s="20">
        <v>0.01886</v>
      </c>
      <c r="I1015" s="20" t="s">
        <v>185</v>
      </c>
      <c r="J1015" s="20"/>
      <c r="K1015" s="86">
        <v>45611.0</v>
      </c>
      <c r="L1015" s="89">
        <v>0.9504</v>
      </c>
      <c r="M1015" s="89">
        <v>154.45</v>
      </c>
      <c r="N1015" s="20"/>
      <c r="O1015" s="20"/>
      <c r="P1015" s="20"/>
      <c r="Q1015" s="20"/>
      <c r="R1015" s="20"/>
      <c r="S1015" s="86">
        <v>45611.0</v>
      </c>
      <c r="T1015" s="20">
        <f t="shared" ref="T1015:V1015" si="10127">(1+B1015)*1</f>
        <v>1.05</v>
      </c>
      <c r="U1015" s="20">
        <f t="shared" si="10127"/>
        <v>1.0516</v>
      </c>
      <c r="V1015" s="20">
        <f t="shared" si="10127"/>
        <v>1.0547</v>
      </c>
      <c r="W1015" s="91">
        <f t="shared" ref="W1015:X1015" si="10128">(1+E1015)*$L1015</f>
        <v>0.985346208</v>
      </c>
      <c r="X1015" s="91">
        <f t="shared" si="10128"/>
        <v>0.985631328</v>
      </c>
      <c r="Y1015" s="91">
        <f t="shared" ref="Y1015:Z1015" si="10129">(1+G1015)*$M1015</f>
        <v>156.436227</v>
      </c>
      <c r="Z1015" s="91">
        <f t="shared" si="10129"/>
        <v>157.362927</v>
      </c>
      <c r="AA1015" s="20"/>
      <c r="AB1015" s="86">
        <v>45611.0</v>
      </c>
      <c r="AC1015" s="92">
        <f t="shared" ref="AC1015:AI1015" si="10130">LN(T1015/T1014)</f>
        <v>0.00009524263067</v>
      </c>
      <c r="AD1015" s="92">
        <f t="shared" si="10130"/>
        <v>0.0001902044704</v>
      </c>
      <c r="AE1015" s="92">
        <f t="shared" si="10130"/>
        <v>-0.00009480919656</v>
      </c>
      <c r="AF1015" s="92">
        <f t="shared" si="10130"/>
        <v>0.0006508033611</v>
      </c>
      <c r="AG1015" s="92">
        <f t="shared" si="10130"/>
        <v>0.0006411550905</v>
      </c>
      <c r="AH1015" s="92">
        <f t="shared" si="10130"/>
        <v>-0.01143796019</v>
      </c>
      <c r="AI1015" s="92">
        <f t="shared" si="10130"/>
        <v>-0.0116857859</v>
      </c>
      <c r="AJ1015" s="20"/>
      <c r="AK1015" s="20">
        <f t="shared" ref="AK1015:AQ1015" si="10131">AC1015*AC1015</f>
        <v>0.000000009071158698</v>
      </c>
      <c r="AL1015" s="20">
        <f t="shared" si="10131"/>
        <v>0.00000003617774055</v>
      </c>
      <c r="AM1015" s="20">
        <f t="shared" si="10131"/>
        <v>0.000000008988783753</v>
      </c>
      <c r="AN1015" s="20">
        <f t="shared" si="10131"/>
        <v>0.0000004235450148</v>
      </c>
      <c r="AO1015" s="20">
        <f t="shared" si="10131"/>
        <v>0.0000004110798501</v>
      </c>
      <c r="AP1015" s="20">
        <f t="shared" si="10131"/>
        <v>0.0001308269334</v>
      </c>
      <c r="AQ1015" s="20">
        <f t="shared" si="10131"/>
        <v>0.0001365575921</v>
      </c>
      <c r="AR1015" s="20"/>
      <c r="AS1015" s="20">
        <f t="shared" ref="AS1015:AX1015" si="10132">$AC1015*AD1015</f>
        <v>0.00000001811557412</v>
      </c>
      <c r="AT1015" s="20">
        <f t="shared" si="10132"/>
        <v>-0.000000009029877293</v>
      </c>
      <c r="AU1015" s="20">
        <f t="shared" si="10132"/>
        <v>0.00000006198422416</v>
      </c>
      <c r="AV1015" s="20">
        <f t="shared" si="10132"/>
        <v>0.00000006106529749</v>
      </c>
      <c r="AW1015" s="20">
        <f t="shared" si="10132"/>
        <v>-0.000001089381418</v>
      </c>
      <c r="AX1015" s="20">
        <f t="shared" si="10132"/>
        <v>-0.000001112984991</v>
      </c>
      <c r="AY1015" s="20"/>
      <c r="AZ1015" s="20">
        <f t="shared" ref="AZ1015:BD1015" si="10133">$AD1015*AE1015</f>
        <v>-0.00000001803313302</v>
      </c>
      <c r="BA1015" s="20">
        <f t="shared" si="10133"/>
        <v>0.0000001237857086</v>
      </c>
      <c r="BB1015" s="20">
        <f t="shared" si="10133"/>
        <v>0.0000001219505644</v>
      </c>
      <c r="BC1015" s="20">
        <f t="shared" si="10133"/>
        <v>-0.000002175551161</v>
      </c>
      <c r="BD1015" s="20">
        <f t="shared" si="10133"/>
        <v>-0.000002222688718</v>
      </c>
      <c r="BE1015" s="20"/>
      <c r="BF1015" s="20">
        <f t="shared" ref="BF1015:BI1015" si="10134">$AE1015*AF1015</f>
        <v>-0.00000006170214378</v>
      </c>
      <c r="BG1015" s="20">
        <f t="shared" si="10134"/>
        <v>-0.000000060787399</v>
      </c>
      <c r="BH1015" s="20">
        <f t="shared" si="10134"/>
        <v>0.000001084423816</v>
      </c>
      <c r="BI1015" s="20">
        <f t="shared" si="10134"/>
        <v>0.000001107919972</v>
      </c>
      <c r="BJ1015" s="20"/>
      <c r="BK1015" s="20">
        <f t="shared" ref="BK1015:BM1015" si="10135">$AF1015*AG1015</f>
        <v>0.0000004172658879</v>
      </c>
      <c r="BL1015" s="20">
        <f t="shared" si="10135"/>
        <v>-0.000007443862938</v>
      </c>
      <c r="BM1015" s="20">
        <f t="shared" si="10135"/>
        <v>-0.00000760514874</v>
      </c>
      <c r="BN1015" s="20"/>
      <c r="BO1015" s="20">
        <f t="shared" ref="BO1015:BP1015" si="10136">$AG1015*AH1015</f>
        <v>-0.000007333506403</v>
      </c>
      <c r="BP1015" s="20">
        <f t="shared" si="10136"/>
        <v>-0.000007492401116</v>
      </c>
      <c r="BQ1015" s="20"/>
      <c r="BR1015" s="20">
        <f t="shared" si="27"/>
        <v>0.0001336615539</v>
      </c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0"/>
      <c r="CC1015" s="20"/>
      <c r="CD1015" s="20"/>
      <c r="CE1015" s="20"/>
      <c r="CF1015" s="20"/>
      <c r="CG1015" s="20"/>
      <c r="CH1015" s="20"/>
      <c r="CI1015" s="20"/>
      <c r="CJ1015" s="20"/>
      <c r="CK1015" s="20"/>
      <c r="CL1015" s="20"/>
      <c r="CM1015" s="20"/>
      <c r="CN1015" s="20"/>
      <c r="CO1015" s="20"/>
      <c r="CP1015" s="20"/>
      <c r="CQ1015" s="20"/>
      <c r="CR1015" s="20"/>
      <c r="CS1015" s="20"/>
      <c r="CT1015" s="20"/>
      <c r="CU1015" s="20"/>
      <c r="CV1015" s="20"/>
      <c r="CW1015" s="20"/>
      <c r="CX1015" s="20"/>
      <c r="CY1015" s="20"/>
      <c r="CZ1015" s="20"/>
      <c r="DA1015" s="20"/>
      <c r="DB1015" s="20"/>
      <c r="DC1015" s="20"/>
      <c r="DD1015" s="20"/>
      <c r="DE1015" s="20"/>
    </row>
    <row r="1016" ht="15.75" customHeight="1">
      <c r="A1016" s="86">
        <v>45614.0</v>
      </c>
      <c r="B1016" s="490">
        <v>0.0504</v>
      </c>
      <c r="C1016" s="490">
        <v>0.052199999999999996</v>
      </c>
      <c r="D1016" s="490">
        <v>0.0552</v>
      </c>
      <c r="E1016" s="20">
        <v>0.03689</v>
      </c>
      <c r="F1016" s="20">
        <v>0.03722</v>
      </c>
      <c r="G1016" s="20">
        <v>0.01266</v>
      </c>
      <c r="H1016" s="20">
        <v>0.018879999999999997</v>
      </c>
      <c r="I1016" s="20" t="s">
        <v>185</v>
      </c>
      <c r="J1016" s="20"/>
      <c r="K1016" s="86">
        <v>45614.0</v>
      </c>
      <c r="L1016" s="89">
        <v>0.9437</v>
      </c>
      <c r="M1016" s="89">
        <v>154.68</v>
      </c>
      <c r="N1016" s="20"/>
      <c r="O1016" s="20"/>
      <c r="P1016" s="20"/>
      <c r="Q1016" s="20"/>
      <c r="R1016" s="20"/>
      <c r="S1016" s="86">
        <v>45614.0</v>
      </c>
      <c r="T1016" s="20">
        <f t="shared" ref="T1016:V1016" si="10137">(1+B1016)*1</f>
        <v>1.0504</v>
      </c>
      <c r="U1016" s="20">
        <f t="shared" si="10137"/>
        <v>1.0522</v>
      </c>
      <c r="V1016" s="20">
        <f t="shared" si="10137"/>
        <v>1.0552</v>
      </c>
      <c r="W1016" s="91">
        <f t="shared" ref="W1016:X1016" si="10138">(1+E1016)*$L1016</f>
        <v>0.978513093</v>
      </c>
      <c r="X1016" s="91">
        <f t="shared" si="10138"/>
        <v>0.978824514</v>
      </c>
      <c r="Y1016" s="91">
        <f t="shared" ref="Y1016:Z1016" si="10139">(1+G1016)*$M1016</f>
        <v>156.6382488</v>
      </c>
      <c r="Z1016" s="91">
        <f t="shared" si="10139"/>
        <v>157.6003584</v>
      </c>
      <c r="AA1016" s="20"/>
      <c r="AB1016" s="86">
        <v>45614.0</v>
      </c>
      <c r="AC1016" s="92">
        <f t="shared" ref="AC1016:AI1016" si="10140">LN(T1016/T1015)</f>
        <v>0.000380879837</v>
      </c>
      <c r="AD1016" s="92">
        <f t="shared" si="10140"/>
        <v>0.000570396441</v>
      </c>
      <c r="AE1016" s="92">
        <f t="shared" si="10140"/>
        <v>0.0004739561205</v>
      </c>
      <c r="AF1016" s="92">
        <f t="shared" si="10140"/>
        <v>-0.006958892189</v>
      </c>
      <c r="AG1016" s="92">
        <f t="shared" si="10140"/>
        <v>-0.00693000178</v>
      </c>
      <c r="AH1016" s="92">
        <f t="shared" si="10140"/>
        <v>0.001290567221</v>
      </c>
      <c r="AI1016" s="92">
        <f t="shared" si="10140"/>
        <v>0.001507676964</v>
      </c>
      <c r="AJ1016" s="20"/>
      <c r="AK1016" s="20">
        <f t="shared" ref="AK1016:AQ1016" si="10141">AC1016*AC1016</f>
        <v>0.0000001450694502</v>
      </c>
      <c r="AL1016" s="20">
        <f t="shared" si="10141"/>
        <v>0.0000003253520999</v>
      </c>
      <c r="AM1016" s="20">
        <f t="shared" si="10141"/>
        <v>0.0000002246344042</v>
      </c>
      <c r="AN1016" s="20">
        <f t="shared" si="10141"/>
        <v>0.0000484261805</v>
      </c>
      <c r="AO1016" s="20">
        <f t="shared" si="10141"/>
        <v>0.00004802492468</v>
      </c>
      <c r="AP1016" s="20">
        <f t="shared" si="10141"/>
        <v>0.000001665563751</v>
      </c>
      <c r="AQ1016" s="20">
        <f t="shared" si="10141"/>
        <v>0.000002273089828</v>
      </c>
      <c r="AR1016" s="20"/>
      <c r="AS1016" s="20">
        <f t="shared" ref="AS1016:AX1016" si="10142">$AC1016*AD1016</f>
        <v>0.0000002172525035</v>
      </c>
      <c r="AT1016" s="20">
        <f t="shared" si="10142"/>
        <v>0.0000001805203299</v>
      </c>
      <c r="AU1016" s="20">
        <f t="shared" si="10142"/>
        <v>-0.000002650501723</v>
      </c>
      <c r="AV1016" s="20">
        <f t="shared" si="10142"/>
        <v>-0.000002639497949</v>
      </c>
      <c r="AW1016" s="20">
        <f t="shared" si="10142"/>
        <v>0.0000004915510326</v>
      </c>
      <c r="AX1016" s="20">
        <f t="shared" si="10142"/>
        <v>0.0000005742437564</v>
      </c>
      <c r="AY1016" s="20"/>
      <c r="AZ1016" s="20">
        <f t="shared" ref="AZ1016:BD1016" si="10143">$AD1016*AE1016</f>
        <v>0.0000002703428843</v>
      </c>
      <c r="BA1016" s="20">
        <f t="shared" si="10143"/>
        <v>-0.000003969327338</v>
      </c>
      <c r="BB1016" s="20">
        <f t="shared" si="10143"/>
        <v>-0.000003952848352</v>
      </c>
      <c r="BC1016" s="20">
        <f t="shared" si="10143"/>
        <v>0.0000007361349495</v>
      </c>
      <c r="BD1016" s="20">
        <f t="shared" si="10143"/>
        <v>0.0000008599735745</v>
      </c>
      <c r="BE1016" s="20"/>
      <c r="BF1016" s="20">
        <f t="shared" ref="BF1016:BI1016" si="10144">$AE1016*AF1016</f>
        <v>-0.000003298209545</v>
      </c>
      <c r="BG1016" s="20">
        <f t="shared" si="10144"/>
        <v>-0.000003284516759</v>
      </c>
      <c r="BH1016" s="20">
        <f t="shared" si="10144"/>
        <v>0.0000006116722332</v>
      </c>
      <c r="BI1016" s="20">
        <f t="shared" si="10144"/>
        <v>0.000000714572725</v>
      </c>
      <c r="BJ1016" s="20"/>
      <c r="BK1016" s="20">
        <f t="shared" ref="BK1016:BM1016" si="10145">$AF1016*AG1016</f>
        <v>0.00004822513526</v>
      </c>
      <c r="BL1016" s="20">
        <f t="shared" si="10145"/>
        <v>-0.000008980918151</v>
      </c>
      <c r="BM1016" s="20">
        <f t="shared" si="10145"/>
        <v>-0.00001049176145</v>
      </c>
      <c r="BN1016" s="20"/>
      <c r="BO1016" s="20">
        <f t="shared" ref="BO1016:BP1016" si="10146">$AG1016*AH1016</f>
        <v>-0.000008943633137</v>
      </c>
      <c r="BP1016" s="20">
        <f t="shared" si="10146"/>
        <v>-0.00001044820405</v>
      </c>
      <c r="BQ1016" s="20"/>
      <c r="BR1016" s="20">
        <f t="shared" si="27"/>
        <v>0.000001945758469</v>
      </c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0"/>
      <c r="CC1016" s="20"/>
      <c r="CD1016" s="20"/>
      <c r="CE1016" s="20"/>
      <c r="CF1016" s="20"/>
      <c r="CG1016" s="20"/>
      <c r="CH1016" s="20"/>
      <c r="CI1016" s="20"/>
      <c r="CJ1016" s="20"/>
      <c r="CK1016" s="20"/>
      <c r="CL1016" s="20"/>
      <c r="CM1016" s="20"/>
      <c r="CN1016" s="20"/>
      <c r="CO1016" s="20"/>
      <c r="CP1016" s="20"/>
      <c r="CQ1016" s="20"/>
      <c r="CR1016" s="20"/>
      <c r="CS1016" s="20"/>
      <c r="CT1016" s="20"/>
      <c r="CU1016" s="20"/>
      <c r="CV1016" s="20"/>
      <c r="CW1016" s="20"/>
      <c r="CX1016" s="20"/>
      <c r="CY1016" s="20"/>
      <c r="CZ1016" s="20"/>
      <c r="DA1016" s="20"/>
      <c r="DB1016" s="20"/>
      <c r="DC1016" s="20"/>
      <c r="DD1016" s="20"/>
      <c r="DE1016" s="20"/>
    </row>
    <row r="1017" ht="15.75" customHeight="1">
      <c r="A1017" s="86">
        <v>45615.0</v>
      </c>
      <c r="B1017" s="490">
        <v>0.050199999999999995</v>
      </c>
      <c r="C1017" s="490">
        <v>0.0519</v>
      </c>
      <c r="D1017" s="490">
        <v>0.0552</v>
      </c>
      <c r="E1017" s="20">
        <v>0.03685</v>
      </c>
      <c r="F1017" s="20">
        <v>0.03713</v>
      </c>
      <c r="G1017" s="20">
        <v>0.012580000000000001</v>
      </c>
      <c r="H1017" s="20">
        <v>0.01883</v>
      </c>
      <c r="I1017" s="20" t="s">
        <v>185</v>
      </c>
      <c r="J1017" s="20"/>
      <c r="K1017" s="86">
        <v>45615.0</v>
      </c>
      <c r="L1017" s="89">
        <v>0.944</v>
      </c>
      <c r="M1017" s="89">
        <v>154.68</v>
      </c>
      <c r="N1017" s="20"/>
      <c r="O1017" s="20"/>
      <c r="P1017" s="20"/>
      <c r="Q1017" s="20"/>
      <c r="R1017" s="20"/>
      <c r="S1017" s="86">
        <v>45615.0</v>
      </c>
      <c r="T1017" s="20">
        <f t="shared" ref="T1017:V1017" si="10147">(1+B1017)*1</f>
        <v>1.0502</v>
      </c>
      <c r="U1017" s="20">
        <f t="shared" si="10147"/>
        <v>1.0519</v>
      </c>
      <c r="V1017" s="20">
        <f t="shared" si="10147"/>
        <v>1.0552</v>
      </c>
      <c r="W1017" s="91">
        <f t="shared" ref="W1017:X1017" si="10148">(1+E1017)*$L1017</f>
        <v>0.9787864</v>
      </c>
      <c r="X1017" s="91">
        <f t="shared" si="10148"/>
        <v>0.97905072</v>
      </c>
      <c r="Y1017" s="91">
        <f t="shared" ref="Y1017:Z1017" si="10149">(1+G1017)*$M1017</f>
        <v>156.6258744</v>
      </c>
      <c r="Z1017" s="91">
        <f t="shared" si="10149"/>
        <v>157.5926244</v>
      </c>
      <c r="AA1017" s="20"/>
      <c r="AB1017" s="86">
        <v>45615.0</v>
      </c>
      <c r="AC1017" s="92">
        <f t="shared" ref="AC1017:AI1017" si="10150">LN(T1017/T1016)</f>
        <v>-0.0001904217848</v>
      </c>
      <c r="AD1017" s="92">
        <f t="shared" si="10150"/>
        <v>-0.0002851575515</v>
      </c>
      <c r="AE1017" s="92">
        <f t="shared" si="10150"/>
        <v>0</v>
      </c>
      <c r="AF1017" s="92">
        <f t="shared" si="10150"/>
        <v>0.0002792694759</v>
      </c>
      <c r="AG1017" s="92">
        <f t="shared" si="10150"/>
        <v>0.0002310729479</v>
      </c>
      <c r="AH1017" s="92">
        <f t="shared" si="10150"/>
        <v>-0.0000790029824</v>
      </c>
      <c r="AI1017" s="92">
        <f t="shared" si="10150"/>
        <v>-0.00004907469661</v>
      </c>
      <c r="AJ1017" s="20"/>
      <c r="AK1017" s="20">
        <f t="shared" ref="AK1017:AQ1017" si="10151">AC1017*AC1017</f>
        <v>0.00000003626045614</v>
      </c>
      <c r="AL1017" s="20">
        <f t="shared" si="10151"/>
        <v>0.00000008131482917</v>
      </c>
      <c r="AM1017" s="20">
        <f t="shared" si="10151"/>
        <v>0</v>
      </c>
      <c r="AN1017" s="20">
        <f t="shared" si="10151"/>
        <v>0.00000007799144016</v>
      </c>
      <c r="AO1017" s="20">
        <f t="shared" si="10151"/>
        <v>0.00000005339470727</v>
      </c>
      <c r="AP1017" s="20">
        <f t="shared" si="10151"/>
        <v>0.000000006241471229</v>
      </c>
      <c r="AQ1017" s="20">
        <f t="shared" si="10151"/>
        <v>0.000000002408325847</v>
      </c>
      <c r="AR1017" s="20"/>
      <c r="AS1017" s="20">
        <f t="shared" ref="AS1017:AX1017" si="10152">$AC1017*AD1017</f>
        <v>0.00000005430020991</v>
      </c>
      <c r="AT1017" s="20">
        <f t="shared" si="10152"/>
        <v>0</v>
      </c>
      <c r="AU1017" s="20">
        <f t="shared" si="10152"/>
        <v>-0.00000005317899205</v>
      </c>
      <c r="AV1017" s="20">
        <f t="shared" si="10152"/>
        <v>-0.00000004400132317</v>
      </c>
      <c r="AW1017" s="20">
        <f t="shared" si="10152"/>
        <v>0.00000001504388892</v>
      </c>
      <c r="AX1017" s="20">
        <f t="shared" si="10152"/>
        <v>0.000000009344891317</v>
      </c>
      <c r="AY1017" s="20"/>
      <c r="AZ1017" s="20">
        <f t="shared" ref="AZ1017:BD1017" si="10153">$AD1017*AE1017</f>
        <v>0</v>
      </c>
      <c r="BA1017" s="20">
        <f t="shared" si="10153"/>
        <v>-0.00000007963579994</v>
      </c>
      <c r="BB1017" s="20">
        <f t="shared" si="10153"/>
        <v>-0.00000006589219605</v>
      </c>
      <c r="BC1017" s="20">
        <f t="shared" si="10153"/>
        <v>0.00000002252829702</v>
      </c>
      <c r="BD1017" s="20">
        <f t="shared" si="10153"/>
        <v>0.00000001399402032</v>
      </c>
      <c r="BE1017" s="20"/>
      <c r="BF1017" s="20">
        <f t="shared" ref="BF1017:BI1017" si="10154">$AE1017*AF1017</f>
        <v>0</v>
      </c>
      <c r="BG1017" s="20">
        <f t="shared" si="10154"/>
        <v>0</v>
      </c>
      <c r="BH1017" s="20">
        <f t="shared" si="10154"/>
        <v>0</v>
      </c>
      <c r="BI1017" s="20">
        <f t="shared" si="10154"/>
        <v>0</v>
      </c>
      <c r="BJ1017" s="20"/>
      <c r="BK1017" s="20">
        <f t="shared" ref="BK1017:BM1017" si="10155">$AF1017*AG1017</f>
        <v>0.00000006453162106</v>
      </c>
      <c r="BL1017" s="20">
        <f t="shared" si="10155"/>
        <v>-0.00000002206312149</v>
      </c>
      <c r="BM1017" s="20">
        <f t="shared" si="10155"/>
        <v>-0.0000000137050648</v>
      </c>
      <c r="BN1017" s="20"/>
      <c r="BO1017" s="20">
        <f t="shared" ref="BO1017:BP1017" si="10156">$AG1017*AH1017</f>
        <v>-0.00000001825545204</v>
      </c>
      <c r="BP1017" s="20">
        <f t="shared" si="10156"/>
        <v>-0.00000001133983481</v>
      </c>
      <c r="BQ1017" s="20"/>
      <c r="BR1017" s="20">
        <f t="shared" si="27"/>
        <v>0.000000003877047392</v>
      </c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0"/>
      <c r="CC1017" s="20"/>
      <c r="CD1017" s="20"/>
      <c r="CE1017" s="20"/>
      <c r="CF1017" s="20"/>
      <c r="CG1017" s="20"/>
      <c r="CH1017" s="20"/>
      <c r="CI1017" s="20"/>
      <c r="CJ1017" s="20"/>
      <c r="CK1017" s="20"/>
      <c r="CL1017" s="20"/>
      <c r="CM1017" s="20"/>
      <c r="CN1017" s="20"/>
      <c r="CO1017" s="20"/>
      <c r="CP1017" s="20"/>
      <c r="CQ1017" s="20"/>
      <c r="CR1017" s="20"/>
      <c r="CS1017" s="20"/>
      <c r="CT1017" s="20"/>
      <c r="CU1017" s="20"/>
      <c r="CV1017" s="20"/>
      <c r="CW1017" s="20"/>
      <c r="CX1017" s="20"/>
      <c r="CY1017" s="20"/>
      <c r="CZ1017" s="20"/>
      <c r="DA1017" s="20"/>
      <c r="DB1017" s="20"/>
      <c r="DC1017" s="20"/>
      <c r="DD1017" s="20"/>
      <c r="DE1017" s="20"/>
    </row>
    <row r="1018" ht="15.75" customHeight="1">
      <c r="A1018" s="86">
        <v>45616.0</v>
      </c>
      <c r="B1018" s="490">
        <v>0.050499999999999996</v>
      </c>
      <c r="C1018" s="490">
        <v>0.0521</v>
      </c>
      <c r="D1018" s="490">
        <v>0.0553</v>
      </c>
      <c r="E1018" s="20">
        <v>0.036840000000000005</v>
      </c>
      <c r="F1018" s="20">
        <v>0.03721</v>
      </c>
      <c r="G1018" s="20">
        <v>0.012549999999999999</v>
      </c>
      <c r="H1018" s="20">
        <v>0.01885</v>
      </c>
      <c r="I1018" s="20" t="s">
        <v>185</v>
      </c>
      <c r="J1018" s="20"/>
      <c r="K1018" s="86">
        <v>45616.0</v>
      </c>
      <c r="L1018" s="89">
        <v>0.9485</v>
      </c>
      <c r="M1018" s="89">
        <v>155.51</v>
      </c>
      <c r="N1018" s="20"/>
      <c r="O1018" s="20"/>
      <c r="P1018" s="20"/>
      <c r="Q1018" s="20"/>
      <c r="R1018" s="20"/>
      <c r="S1018" s="86">
        <v>45616.0</v>
      </c>
      <c r="T1018" s="20">
        <f t="shared" ref="T1018:V1018" si="10157">(1+B1018)*1</f>
        <v>1.0505</v>
      </c>
      <c r="U1018" s="20">
        <f t="shared" si="10157"/>
        <v>1.0521</v>
      </c>
      <c r="V1018" s="20">
        <f t="shared" si="10157"/>
        <v>1.0553</v>
      </c>
      <c r="W1018" s="91">
        <f t="shared" ref="W1018:X1018" si="10158">(1+E1018)*$L1018</f>
        <v>0.98344274</v>
      </c>
      <c r="X1018" s="91">
        <f t="shared" si="10158"/>
        <v>0.983793685</v>
      </c>
      <c r="Y1018" s="91">
        <f t="shared" ref="Y1018:Z1018" si="10159">(1+G1018)*$M1018</f>
        <v>157.4616505</v>
      </c>
      <c r="Z1018" s="91">
        <f t="shared" si="10159"/>
        <v>158.4413635</v>
      </c>
      <c r="AA1018" s="20"/>
      <c r="AB1018" s="86">
        <v>45616.0</v>
      </c>
      <c r="AC1018" s="92">
        <f t="shared" ref="AC1018:AI1018" si="10160">LN(T1018/T1017)</f>
        <v>0.0002856190813</v>
      </c>
      <c r="AD1018" s="92">
        <f t="shared" si="10160"/>
        <v>0.000190114069</v>
      </c>
      <c r="AE1018" s="92">
        <f t="shared" si="10160"/>
        <v>0.00009476427394</v>
      </c>
      <c r="AF1018" s="92">
        <f t="shared" si="10160"/>
        <v>0.004745978586</v>
      </c>
      <c r="AG1018" s="92">
        <f t="shared" si="10160"/>
        <v>0.004832756197</v>
      </c>
      <c r="AH1018" s="92">
        <f t="shared" si="10160"/>
        <v>0.005321943767</v>
      </c>
      <c r="AI1018" s="92">
        <f t="shared" si="10160"/>
        <v>0.005371201662</v>
      </c>
      <c r="AJ1018" s="20"/>
      <c r="AK1018" s="20">
        <f t="shared" ref="AK1018:AQ1018" si="10161">AC1018*AC1018</f>
        <v>0.0000000815782596</v>
      </c>
      <c r="AL1018" s="20">
        <f t="shared" si="10161"/>
        <v>0.00000003614335924</v>
      </c>
      <c r="AM1018" s="20">
        <f t="shared" si="10161"/>
        <v>0.000000008980267615</v>
      </c>
      <c r="AN1018" s="20">
        <f t="shared" si="10161"/>
        <v>0.00002252431274</v>
      </c>
      <c r="AO1018" s="20">
        <f t="shared" si="10161"/>
        <v>0.00002335553246</v>
      </c>
      <c r="AP1018" s="20">
        <f t="shared" si="10161"/>
        <v>0.00002832308545</v>
      </c>
      <c r="AQ1018" s="20">
        <f t="shared" si="10161"/>
        <v>0.00002884980729</v>
      </c>
      <c r="AR1018" s="20"/>
      <c r="AS1018" s="20">
        <f t="shared" ref="AS1018:AX1018" si="10162">$AC1018*AD1018</f>
        <v>0.00000005430020573</v>
      </c>
      <c r="AT1018" s="20">
        <f t="shared" si="10162"/>
        <v>0.00000002706648486</v>
      </c>
      <c r="AU1018" s="20">
        <f t="shared" si="10162"/>
        <v>0.000001355542044</v>
      </c>
      <c r="AV1018" s="20">
        <f t="shared" si="10162"/>
        <v>0.000001380327385</v>
      </c>
      <c r="AW1018" s="20">
        <f t="shared" si="10162"/>
        <v>0.000001520048689</v>
      </c>
      <c r="AX1018" s="20">
        <f t="shared" si="10162"/>
        <v>0.000001534117684</v>
      </c>
      <c r="AY1018" s="20"/>
      <c r="AZ1018" s="20">
        <f t="shared" ref="AZ1018:BD1018" si="10163">$AD1018*AE1018</f>
        <v>0.00000001801602172</v>
      </c>
      <c r="BA1018" s="20">
        <f t="shared" si="10163"/>
        <v>0.0000009022773005</v>
      </c>
      <c r="BB1018" s="20">
        <f t="shared" si="10163"/>
        <v>0.0000009187749452</v>
      </c>
      <c r="BC1018" s="20">
        <f t="shared" si="10163"/>
        <v>0.000001011776385</v>
      </c>
      <c r="BD1018" s="20">
        <f t="shared" si="10163"/>
        <v>0.000001021141003</v>
      </c>
      <c r="BE1018" s="20"/>
      <c r="BF1018" s="20">
        <f t="shared" ref="BF1018:BI1018" si="10164">$AE1018*AF1018</f>
        <v>0.0000004497492149</v>
      </c>
      <c r="BG1018" s="20">
        <f t="shared" si="10164"/>
        <v>0.0000004579726322</v>
      </c>
      <c r="BH1018" s="20">
        <f t="shared" si="10164"/>
        <v>0.000000504330137</v>
      </c>
      <c r="BI1018" s="20">
        <f t="shared" si="10164"/>
        <v>0.0000005089980257</v>
      </c>
      <c r="BJ1018" s="20"/>
      <c r="BK1018" s="20">
        <f t="shared" ref="BK1018:BM1018" si="10165">$AF1018*AG1018</f>
        <v>0.00002293615743</v>
      </c>
      <c r="BL1018" s="20">
        <f t="shared" si="10165"/>
        <v>0.00002525783115</v>
      </c>
      <c r="BM1018" s="20">
        <f t="shared" si="10165"/>
        <v>0.00002549160807</v>
      </c>
      <c r="BN1018" s="20"/>
      <c r="BO1018" s="20">
        <f t="shared" ref="BO1018:BP1018" si="10166">$AG1018*AH1018</f>
        <v>0.00002571965672</v>
      </c>
      <c r="BP1018" s="20">
        <f t="shared" si="10166"/>
        <v>0.00002595770812</v>
      </c>
      <c r="BQ1018" s="20"/>
      <c r="BR1018" s="20">
        <f t="shared" si="27"/>
        <v>0.0000285852332</v>
      </c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0"/>
      <c r="CC1018" s="20"/>
      <c r="CD1018" s="20"/>
      <c r="CE1018" s="20"/>
      <c r="CF1018" s="20"/>
      <c r="CG1018" s="20"/>
      <c r="CH1018" s="20"/>
      <c r="CI1018" s="20"/>
      <c r="CJ1018" s="20"/>
      <c r="CK1018" s="20"/>
      <c r="CL1018" s="20"/>
      <c r="CM1018" s="20"/>
      <c r="CN1018" s="20"/>
      <c r="CO1018" s="20"/>
      <c r="CP1018" s="20"/>
      <c r="CQ1018" s="20"/>
      <c r="CR1018" s="20"/>
      <c r="CS1018" s="20"/>
      <c r="CT1018" s="20"/>
      <c r="CU1018" s="20"/>
      <c r="CV1018" s="20"/>
      <c r="CW1018" s="20"/>
      <c r="CX1018" s="20"/>
      <c r="CY1018" s="20"/>
      <c r="CZ1018" s="20"/>
      <c r="DA1018" s="20"/>
      <c r="DB1018" s="20"/>
      <c r="DC1018" s="20"/>
      <c r="DD1018" s="20"/>
      <c r="DE1018" s="20"/>
    </row>
    <row r="1019" ht="15.75" customHeight="1">
      <c r="A1019" s="86">
        <v>45617.0</v>
      </c>
      <c r="B1019" s="490">
        <v>0.0504</v>
      </c>
      <c r="C1019" s="490">
        <v>0.052000000000000005</v>
      </c>
      <c r="D1019" s="490">
        <v>0.0552</v>
      </c>
      <c r="E1019" s="20">
        <v>0.03671</v>
      </c>
      <c r="F1019" s="20">
        <v>0.037200000000000004</v>
      </c>
      <c r="G1019" s="20">
        <v>0.01246</v>
      </c>
      <c r="H1019" s="20">
        <v>0.019030000000000002</v>
      </c>
      <c r="I1019" s="20" t="s">
        <v>185</v>
      </c>
      <c r="J1019" s="20"/>
      <c r="K1019" s="86">
        <v>45617.0</v>
      </c>
      <c r="L1019" s="89">
        <v>0.9548</v>
      </c>
      <c r="M1019" s="89">
        <v>154.56</v>
      </c>
      <c r="N1019" s="20"/>
      <c r="O1019" s="20"/>
      <c r="P1019" s="20"/>
      <c r="Q1019" s="20"/>
      <c r="R1019" s="20"/>
      <c r="S1019" s="86">
        <v>45617.0</v>
      </c>
      <c r="T1019" s="20">
        <f t="shared" ref="T1019:V1019" si="10167">(1+B1019)*1</f>
        <v>1.0504</v>
      </c>
      <c r="U1019" s="20">
        <f t="shared" si="10167"/>
        <v>1.052</v>
      </c>
      <c r="V1019" s="20">
        <f t="shared" si="10167"/>
        <v>1.0552</v>
      </c>
      <c r="W1019" s="91">
        <f t="shared" ref="W1019:X1019" si="10168">(1+E1019)*$L1019</f>
        <v>0.989850708</v>
      </c>
      <c r="X1019" s="91">
        <f t="shared" si="10168"/>
        <v>0.99031856</v>
      </c>
      <c r="Y1019" s="91">
        <f t="shared" ref="Y1019:Z1019" si="10169">(1+G1019)*$M1019</f>
        <v>156.4858176</v>
      </c>
      <c r="Z1019" s="91">
        <f t="shared" si="10169"/>
        <v>157.5012768</v>
      </c>
      <c r="AA1019" s="20"/>
      <c r="AB1019" s="86">
        <v>45617.0</v>
      </c>
      <c r="AC1019" s="92">
        <f t="shared" ref="AC1019:AI1019" si="10170">LN(T1019/T1018)</f>
        <v>-0.00009519729647</v>
      </c>
      <c r="AD1019" s="92">
        <f t="shared" si="10170"/>
        <v>-0.00009505251659</v>
      </c>
      <c r="AE1019" s="92">
        <f t="shared" si="10170"/>
        <v>-0.00009476427394</v>
      </c>
      <c r="AF1019" s="92">
        <f t="shared" si="10170"/>
        <v>0.006494716264</v>
      </c>
      <c r="AG1019" s="92">
        <f t="shared" si="10170"/>
        <v>0.006610463794</v>
      </c>
      <c r="AH1019" s="92">
        <f t="shared" si="10170"/>
        <v>-0.006216556219</v>
      </c>
      <c r="AI1019" s="92">
        <f t="shared" si="10170"/>
        <v>-0.005951013599</v>
      </c>
      <c r="AJ1019" s="20"/>
      <c r="AK1019" s="20">
        <f t="shared" ref="AK1019:AQ1019" si="10171">AC1019*AC1019</f>
        <v>0.000000009062525255</v>
      </c>
      <c r="AL1019" s="20">
        <f t="shared" si="10171"/>
        <v>0.00000000903498091</v>
      </c>
      <c r="AM1019" s="20">
        <f t="shared" si="10171"/>
        <v>0.000000008980267615</v>
      </c>
      <c r="AN1019" s="20">
        <f t="shared" si="10171"/>
        <v>0.00004218133934</v>
      </c>
      <c r="AO1019" s="20">
        <f t="shared" si="10171"/>
        <v>0.00004369823157</v>
      </c>
      <c r="AP1019" s="20">
        <f t="shared" si="10171"/>
        <v>0.00003864557122</v>
      </c>
      <c r="AQ1019" s="20">
        <f t="shared" si="10171"/>
        <v>0.00003541456285</v>
      </c>
      <c r="AR1019" s="20"/>
      <c r="AS1019" s="20">
        <f t="shared" ref="AS1019:AX1019" si="10172">$AC1019*AD1019</f>
        <v>0.000000009048742602</v>
      </c>
      <c r="AT1019" s="20">
        <f t="shared" si="10172"/>
        <v>0.000000009021302681</v>
      </c>
      <c r="AU1019" s="20">
        <f t="shared" si="10172"/>
        <v>-0.0000006182794296</v>
      </c>
      <c r="AV1019" s="20">
        <f t="shared" si="10172"/>
        <v>-0.0000006292982816</v>
      </c>
      <c r="AW1019" s="20">
        <f t="shared" si="10172"/>
        <v>0.0000005917993454</v>
      </c>
      <c r="AX1019" s="20">
        <f t="shared" si="10172"/>
        <v>0.0000005665204058</v>
      </c>
      <c r="AY1019" s="20"/>
      <c r="AZ1019" s="20">
        <f t="shared" ref="AZ1019:BD1019" si="10173">$AD1019*AE1019</f>
        <v>0.000000009007582721</v>
      </c>
      <c r="BA1019" s="20">
        <f t="shared" si="10173"/>
        <v>-0.0000006173391254</v>
      </c>
      <c r="BB1019" s="20">
        <f t="shared" si="10173"/>
        <v>-0.0000006283412194</v>
      </c>
      <c r="BC1019" s="20">
        <f t="shared" si="10173"/>
        <v>0.0000005908993131</v>
      </c>
      <c r="BD1019" s="20">
        <f t="shared" si="10173"/>
        <v>0.0000005656588188</v>
      </c>
      <c r="BE1019" s="20"/>
      <c r="BF1019" s="20">
        <f t="shared" ref="BF1019:BI1019" si="10174">$AE1019*AF1019</f>
        <v>-0.0000006154670712</v>
      </c>
      <c r="BG1019" s="20">
        <f t="shared" si="10174"/>
        <v>-0.0000006264358018</v>
      </c>
      <c r="BH1019" s="20">
        <f t="shared" si="10174"/>
        <v>0.0000005891074365</v>
      </c>
      <c r="BI1019" s="20">
        <f t="shared" si="10174"/>
        <v>0.0000005639434829</v>
      </c>
      <c r="BJ1019" s="20"/>
      <c r="BK1019" s="20">
        <f t="shared" ref="BK1019:BM1019" si="10175">$AF1019*AG1019</f>
        <v>0.00004293308671</v>
      </c>
      <c r="BL1019" s="20">
        <f t="shared" si="10175"/>
        <v>-0.00004037476878</v>
      </c>
      <c r="BM1019" s="20">
        <f t="shared" si="10175"/>
        <v>-0.0000386501448</v>
      </c>
      <c r="BN1019" s="20"/>
      <c r="BO1019" s="20">
        <f t="shared" ref="BO1019:BP1019" si="10176">$AG1019*AH1019</f>
        <v>-0.00004109431981</v>
      </c>
      <c r="BP1019" s="20">
        <f t="shared" si="10176"/>
        <v>-0.00003933895993</v>
      </c>
      <c r="BQ1019" s="20"/>
      <c r="BR1019" s="20">
        <f t="shared" si="27"/>
        <v>0.0000369948106</v>
      </c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0"/>
      <c r="CC1019" s="20"/>
      <c r="CD1019" s="20"/>
      <c r="CE1019" s="20"/>
      <c r="CF1019" s="20"/>
      <c r="CG1019" s="20"/>
      <c r="CH1019" s="20"/>
      <c r="CI1019" s="20"/>
      <c r="CJ1019" s="20"/>
      <c r="CK1019" s="20"/>
      <c r="CL1019" s="20"/>
      <c r="CM1019" s="20"/>
      <c r="CN1019" s="20"/>
      <c r="CO1019" s="20"/>
      <c r="CP1019" s="20"/>
      <c r="CQ1019" s="20"/>
      <c r="CR1019" s="20"/>
      <c r="CS1019" s="20"/>
      <c r="CT1019" s="20"/>
      <c r="CU1019" s="20"/>
      <c r="CV1019" s="20"/>
      <c r="CW1019" s="20"/>
      <c r="CX1019" s="20"/>
      <c r="CY1019" s="20"/>
      <c r="CZ1019" s="20"/>
      <c r="DA1019" s="20"/>
      <c r="DB1019" s="20"/>
      <c r="DC1019" s="20"/>
      <c r="DD1019" s="20"/>
      <c r="DE1019" s="20"/>
    </row>
    <row r="1020" ht="15.75" customHeight="1">
      <c r="A1020" s="86">
        <v>45618.0</v>
      </c>
      <c r="B1020" s="490">
        <v>0.050499999999999996</v>
      </c>
      <c r="C1020" s="490">
        <v>0.0521</v>
      </c>
      <c r="D1020" s="490">
        <v>0.0552</v>
      </c>
      <c r="E1020" s="20">
        <v>0.03665</v>
      </c>
      <c r="F1020" s="20">
        <v>0.03718</v>
      </c>
      <c r="G1020" s="20">
        <v>0.01233</v>
      </c>
      <c r="H1020" s="20">
        <v>0.01899</v>
      </c>
      <c r="I1020" s="20" t="s">
        <v>185</v>
      </c>
      <c r="J1020" s="20"/>
      <c r="K1020" s="86">
        <v>45618.0</v>
      </c>
      <c r="L1020" s="89">
        <v>0.961</v>
      </c>
      <c r="M1020" s="89">
        <v>154.92</v>
      </c>
      <c r="N1020" s="20"/>
      <c r="O1020" s="20"/>
      <c r="P1020" s="20"/>
      <c r="Q1020" s="20"/>
      <c r="R1020" s="20"/>
      <c r="S1020" s="86">
        <v>45618.0</v>
      </c>
      <c r="T1020" s="20">
        <f t="shared" ref="T1020:V1020" si="10177">(1+B1020)*1</f>
        <v>1.0505</v>
      </c>
      <c r="U1020" s="20">
        <f t="shared" si="10177"/>
        <v>1.0521</v>
      </c>
      <c r="V1020" s="20">
        <f t="shared" si="10177"/>
        <v>1.0552</v>
      </c>
      <c r="W1020" s="91">
        <f t="shared" ref="W1020:X1020" si="10178">(1+E1020)*$L1020</f>
        <v>0.99622065</v>
      </c>
      <c r="X1020" s="91">
        <f t="shared" si="10178"/>
        <v>0.99672998</v>
      </c>
      <c r="Y1020" s="91">
        <f t="shared" ref="Y1020:Z1020" si="10179">(1+G1020)*$M1020</f>
        <v>156.8301636</v>
      </c>
      <c r="Z1020" s="91">
        <f t="shared" si="10179"/>
        <v>157.8619308</v>
      </c>
      <c r="AA1020" s="20"/>
      <c r="AB1020" s="86">
        <v>45618.0</v>
      </c>
      <c r="AC1020" s="92">
        <f t="shared" ref="AC1020:AI1020" si="10180">LN(T1020/T1019)</f>
        <v>0.00009519729647</v>
      </c>
      <c r="AD1020" s="92">
        <f t="shared" si="10180"/>
        <v>0.00009505251659</v>
      </c>
      <c r="AE1020" s="92">
        <f t="shared" si="10180"/>
        <v>0</v>
      </c>
      <c r="AF1020" s="92">
        <f t="shared" si="10180"/>
        <v>0.006414637436</v>
      </c>
      <c r="AG1020" s="92">
        <f t="shared" si="10180"/>
        <v>0.006453231636</v>
      </c>
      <c r="AH1020" s="92">
        <f t="shared" si="10180"/>
        <v>0.002198075804</v>
      </c>
      <c r="AI1020" s="92">
        <f t="shared" si="10180"/>
        <v>0.002287230397</v>
      </c>
      <c r="AJ1020" s="20"/>
      <c r="AK1020" s="20">
        <f t="shared" ref="AK1020:AQ1020" si="10181">AC1020*AC1020</f>
        <v>0.000000009062525255</v>
      </c>
      <c r="AL1020" s="20">
        <f t="shared" si="10181"/>
        <v>0.000000009034980909</v>
      </c>
      <c r="AM1020" s="20">
        <f t="shared" si="10181"/>
        <v>0</v>
      </c>
      <c r="AN1020" s="20">
        <f t="shared" si="10181"/>
        <v>0.00004114757344</v>
      </c>
      <c r="AO1020" s="20">
        <f t="shared" si="10181"/>
        <v>0.00004164419854</v>
      </c>
      <c r="AP1020" s="20">
        <f t="shared" si="10181"/>
        <v>0.00000483153724</v>
      </c>
      <c r="AQ1020" s="20">
        <f t="shared" si="10181"/>
        <v>0.000005231422888</v>
      </c>
      <c r="AR1020" s="20"/>
      <c r="AS1020" s="20">
        <f t="shared" ref="AS1020:AX1020" si="10182">$AC1020*AD1020</f>
        <v>0.000000009048742602</v>
      </c>
      <c r="AT1020" s="20">
        <f t="shared" si="10182"/>
        <v>0</v>
      </c>
      <c r="AU1020" s="20">
        <f t="shared" si="10182"/>
        <v>0.0000006106561418</v>
      </c>
      <c r="AV1020" s="20">
        <f t="shared" si="10182"/>
        <v>0.0000006143302052</v>
      </c>
      <c r="AW1020" s="20">
        <f t="shared" si="10182"/>
        <v>0.000000209250874</v>
      </c>
      <c r="AX1020" s="20">
        <f t="shared" si="10182"/>
        <v>0.0000002177381502</v>
      </c>
      <c r="AY1020" s="20"/>
      <c r="AZ1020" s="20">
        <f t="shared" ref="AZ1020:BD1020" si="10183">$AD1020*AE1020</f>
        <v>0</v>
      </c>
      <c r="BA1020" s="20">
        <f t="shared" si="10183"/>
        <v>0.0000006097274313</v>
      </c>
      <c r="BB1020" s="20">
        <f t="shared" si="10183"/>
        <v>0.0000006133959071</v>
      </c>
      <c r="BC1020" s="20">
        <f t="shared" si="10183"/>
        <v>0.0000002089326368</v>
      </c>
      <c r="BD1020" s="20">
        <f t="shared" si="10183"/>
        <v>0.0000002174070052</v>
      </c>
      <c r="BE1020" s="20"/>
      <c r="BF1020" s="20">
        <f t="shared" ref="BF1020:BI1020" si="10184">$AE1020*AF1020</f>
        <v>0</v>
      </c>
      <c r="BG1020" s="20">
        <f t="shared" si="10184"/>
        <v>0</v>
      </c>
      <c r="BH1020" s="20">
        <f t="shared" si="10184"/>
        <v>0</v>
      </c>
      <c r="BI1020" s="20">
        <f t="shared" si="10184"/>
        <v>0</v>
      </c>
      <c r="BJ1020" s="20"/>
      <c r="BK1020" s="20">
        <f t="shared" ref="BK1020:BM1020" si="10185">$AF1020*AG1020</f>
        <v>0.00004139514124</v>
      </c>
      <c r="BL1020" s="20">
        <f t="shared" si="10185"/>
        <v>0.00001409985934</v>
      </c>
      <c r="BM1020" s="20">
        <f t="shared" si="10185"/>
        <v>0.00001467175373</v>
      </c>
      <c r="BN1020" s="20"/>
      <c r="BO1020" s="20">
        <f t="shared" ref="BO1020:BP1020" si="10186">$AG1020*AH1020</f>
        <v>0.00001418469232</v>
      </c>
      <c r="BP1020" s="20">
        <f t="shared" si="10186"/>
        <v>0.00001476002755</v>
      </c>
      <c r="BQ1020" s="20"/>
      <c r="BR1020" s="20">
        <f t="shared" si="27"/>
        <v>0.000005027505793</v>
      </c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0"/>
      <c r="CC1020" s="20"/>
      <c r="CD1020" s="20"/>
      <c r="CE1020" s="20"/>
      <c r="CF1020" s="20"/>
      <c r="CG1020" s="20"/>
      <c r="CH1020" s="20"/>
      <c r="CI1020" s="20"/>
      <c r="CJ1020" s="20"/>
      <c r="CK1020" s="20"/>
      <c r="CL1020" s="20"/>
      <c r="CM1020" s="20"/>
      <c r="CN1020" s="20"/>
      <c r="CO1020" s="20"/>
      <c r="CP1020" s="20"/>
      <c r="CQ1020" s="20"/>
      <c r="CR1020" s="20"/>
      <c r="CS1020" s="20"/>
      <c r="CT1020" s="20"/>
      <c r="CU1020" s="20"/>
      <c r="CV1020" s="20"/>
      <c r="CW1020" s="20"/>
      <c r="CX1020" s="20"/>
      <c r="CY1020" s="20"/>
      <c r="CZ1020" s="20"/>
      <c r="DA1020" s="20"/>
      <c r="DB1020" s="20"/>
      <c r="DC1020" s="20"/>
      <c r="DD1020" s="20"/>
      <c r="DE1020" s="20"/>
    </row>
    <row r="1021" ht="15.75" customHeight="1">
      <c r="A1021" s="86">
        <v>45621.0</v>
      </c>
      <c r="B1021" s="490">
        <v>0.050300000000000004</v>
      </c>
      <c r="C1021" s="490">
        <v>0.051699999999999996</v>
      </c>
      <c r="D1021" s="490">
        <v>0.0547</v>
      </c>
      <c r="E1021" s="20">
        <v>0.0366</v>
      </c>
      <c r="F1021" s="20">
        <v>0.037149999999999996</v>
      </c>
      <c r="G1021" s="20">
        <v>0.0131</v>
      </c>
      <c r="H1021" s="20">
        <v>0.0189</v>
      </c>
      <c r="I1021" s="20" t="s">
        <v>185</v>
      </c>
      <c r="J1021" s="20"/>
      <c r="K1021" s="86">
        <v>45621.0</v>
      </c>
      <c r="L1021" s="89">
        <v>0.953</v>
      </c>
      <c r="M1021" s="89">
        <v>154.27</v>
      </c>
      <c r="N1021" s="20"/>
      <c r="O1021" s="20"/>
      <c r="P1021" s="20"/>
      <c r="Q1021" s="20"/>
      <c r="R1021" s="20"/>
      <c r="S1021" s="86">
        <v>45621.0</v>
      </c>
      <c r="T1021" s="20">
        <f t="shared" ref="T1021:V1021" si="10187">(1+B1021)*1</f>
        <v>1.0503</v>
      </c>
      <c r="U1021" s="20">
        <f t="shared" si="10187"/>
        <v>1.0517</v>
      </c>
      <c r="V1021" s="20">
        <f t="shared" si="10187"/>
        <v>1.0547</v>
      </c>
      <c r="W1021" s="91">
        <f t="shared" ref="W1021:X1021" si="10188">(1+E1021)*$L1021</f>
        <v>0.9878798</v>
      </c>
      <c r="X1021" s="91">
        <f t="shared" si="10188"/>
        <v>0.98840395</v>
      </c>
      <c r="Y1021" s="91">
        <f t="shared" ref="Y1021:Z1021" si="10189">(1+G1021)*$M1021</f>
        <v>156.290937</v>
      </c>
      <c r="Z1021" s="91">
        <f t="shared" si="10189"/>
        <v>157.185703</v>
      </c>
      <c r="AA1021" s="20"/>
      <c r="AB1021" s="86">
        <v>45621.0</v>
      </c>
      <c r="AC1021" s="92">
        <f t="shared" ref="AC1021:AI1021" si="10190">LN(T1021/T1020)</f>
        <v>-0.0001904036563</v>
      </c>
      <c r="AD1021" s="92">
        <f t="shared" si="10190"/>
        <v>-0.0003802642883</v>
      </c>
      <c r="AE1021" s="92">
        <f t="shared" si="10190"/>
        <v>-0.0004739561205</v>
      </c>
      <c r="AF1021" s="92">
        <f t="shared" si="10190"/>
        <v>-0.008407738766</v>
      </c>
      <c r="AG1021" s="92">
        <f t="shared" si="10190"/>
        <v>-0.008388430318</v>
      </c>
      <c r="AH1021" s="92">
        <f t="shared" si="10190"/>
        <v>-0.003444208212</v>
      </c>
      <c r="AI1021" s="92">
        <f t="shared" si="10190"/>
        <v>-0.004292867274</v>
      </c>
      <c r="AJ1021" s="20"/>
      <c r="AK1021" s="20">
        <f t="shared" ref="AK1021:AQ1021" si="10191">AC1021*AC1021</f>
        <v>0.00000003625355234</v>
      </c>
      <c r="AL1021" s="20">
        <f t="shared" si="10191"/>
        <v>0.0000001446009289</v>
      </c>
      <c r="AM1021" s="20">
        <f t="shared" si="10191"/>
        <v>0.0000002246344042</v>
      </c>
      <c r="AN1021" s="20">
        <f t="shared" si="10191"/>
        <v>0.00007069007116</v>
      </c>
      <c r="AO1021" s="20">
        <f t="shared" si="10191"/>
        <v>0.00007036576321</v>
      </c>
      <c r="AP1021" s="20">
        <f t="shared" si="10191"/>
        <v>0.00001186257021</v>
      </c>
      <c r="AQ1021" s="20">
        <f t="shared" si="10191"/>
        <v>0.00001842870944</v>
      </c>
      <c r="AR1021" s="20"/>
      <c r="AS1021" s="20">
        <f t="shared" ref="AS1021:AX1021" si="10192">$AC1021*AD1021</f>
        <v>0.00000007240371085</v>
      </c>
      <c r="AT1021" s="20">
        <f t="shared" si="10192"/>
        <v>0.00000009024297829</v>
      </c>
      <c r="AU1021" s="20">
        <f t="shared" si="10192"/>
        <v>0.000001600864202</v>
      </c>
      <c r="AV1021" s="20">
        <f t="shared" si="10192"/>
        <v>0.000001597187803</v>
      </c>
      <c r="AW1021" s="20">
        <f t="shared" si="10192"/>
        <v>0.0000006557898368</v>
      </c>
      <c r="AX1021" s="20">
        <f t="shared" si="10192"/>
        <v>0.0000008173776252</v>
      </c>
      <c r="AY1021" s="20"/>
      <c r="AZ1021" s="20">
        <f t="shared" ref="AZ1021:BD1021" si="10193">$AD1021*AE1021</f>
        <v>0.0000001802285868</v>
      </c>
      <c r="BA1021" s="20">
        <f t="shared" si="10193"/>
        <v>0.000003197162798</v>
      </c>
      <c r="BB1021" s="20">
        <f t="shared" si="10193"/>
        <v>0.000003189820485</v>
      </c>
      <c r="BC1021" s="20">
        <f t="shared" si="10193"/>
        <v>0.000001309709384</v>
      </c>
      <c r="BD1021" s="20">
        <f t="shared" si="10193"/>
        <v>0.000001632424119</v>
      </c>
      <c r="BE1021" s="20"/>
      <c r="BF1021" s="20">
        <f t="shared" ref="BF1021:BI1021" si="10194">$AE1021*AF1021</f>
        <v>0.000003984899248</v>
      </c>
      <c r="BG1021" s="20">
        <f t="shared" si="10194"/>
        <v>0.000003975747891</v>
      </c>
      <c r="BH1021" s="20">
        <f t="shared" si="10194"/>
        <v>0.000001632403563</v>
      </c>
      <c r="BI1021" s="20">
        <f t="shared" si="10194"/>
        <v>0.000002034630719</v>
      </c>
      <c r="BJ1021" s="20"/>
      <c r="BK1021" s="20">
        <f t="shared" ref="BK1021:BM1021" si="10195">$AF1021*AG1021</f>
        <v>0.00007052773077</v>
      </c>
      <c r="BL1021" s="20">
        <f t="shared" si="10195"/>
        <v>0.0000289580029</v>
      </c>
      <c r="BM1021" s="20">
        <f t="shared" si="10195"/>
        <v>0.0000360933066</v>
      </c>
      <c r="BN1021" s="20"/>
      <c r="BO1021" s="20">
        <f t="shared" ref="BO1021:BP1021" si="10196">$AG1021*AH1021</f>
        <v>0.00002889150059</v>
      </c>
      <c r="BP1021" s="20">
        <f t="shared" si="10196"/>
        <v>0.000036010418</v>
      </c>
      <c r="BQ1021" s="20"/>
      <c r="BR1021" s="20">
        <f t="shared" si="27"/>
        <v>0.00001478552872</v>
      </c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0"/>
      <c r="CC1021" s="20"/>
      <c r="CD1021" s="20"/>
      <c r="CE1021" s="20"/>
      <c r="CF1021" s="20"/>
      <c r="CG1021" s="20"/>
      <c r="CH1021" s="20"/>
      <c r="CI1021" s="20"/>
      <c r="CJ1021" s="20"/>
      <c r="CK1021" s="20"/>
      <c r="CL1021" s="20"/>
      <c r="CM1021" s="20"/>
      <c r="CN1021" s="20"/>
      <c r="CO1021" s="20"/>
      <c r="CP1021" s="20"/>
      <c r="CQ1021" s="20"/>
      <c r="CR1021" s="20"/>
      <c r="CS1021" s="20"/>
      <c r="CT1021" s="20"/>
      <c r="CU1021" s="20"/>
      <c r="CV1021" s="20"/>
      <c r="CW1021" s="20"/>
      <c r="CX1021" s="20"/>
      <c r="CY1021" s="20"/>
      <c r="CZ1021" s="20"/>
      <c r="DA1021" s="20"/>
      <c r="DB1021" s="20"/>
      <c r="DC1021" s="20"/>
      <c r="DD1021" s="20"/>
      <c r="DE1021" s="20"/>
    </row>
    <row r="1022" ht="15.75" customHeight="1">
      <c r="A1022" s="86">
        <v>45622.0</v>
      </c>
      <c r="B1022" s="490">
        <v>0.049800000000000004</v>
      </c>
      <c r="C1022" s="490">
        <v>0.0513</v>
      </c>
      <c r="D1022" s="490">
        <v>0.054299999999999994</v>
      </c>
      <c r="E1022" s="20">
        <v>0.03641</v>
      </c>
      <c r="F1022" s="20">
        <v>0.03698</v>
      </c>
      <c r="G1022" s="20">
        <v>0.01264</v>
      </c>
      <c r="H1022" s="20">
        <v>0.01882</v>
      </c>
      <c r="I1022" s="20" t="s">
        <v>185</v>
      </c>
      <c r="J1022" s="20"/>
      <c r="K1022" s="86">
        <v>45622.0</v>
      </c>
      <c r="L1022" s="89">
        <v>0.9537</v>
      </c>
      <c r="M1022" s="89">
        <v>153.12</v>
      </c>
      <c r="N1022" s="20"/>
      <c r="O1022" s="20"/>
      <c r="P1022" s="20"/>
      <c r="Q1022" s="20"/>
      <c r="R1022" s="20"/>
      <c r="S1022" s="86">
        <v>45622.0</v>
      </c>
      <c r="T1022" s="20">
        <f t="shared" ref="T1022:V1022" si="10197">(1+B1022)*1</f>
        <v>1.0498</v>
      </c>
      <c r="U1022" s="20">
        <f t="shared" si="10197"/>
        <v>1.0513</v>
      </c>
      <c r="V1022" s="20">
        <f t="shared" si="10197"/>
        <v>1.0543</v>
      </c>
      <c r="W1022" s="91">
        <f t="shared" ref="W1022:X1022" si="10198">(1+E1022)*$L1022</f>
        <v>0.988424217</v>
      </c>
      <c r="X1022" s="91">
        <f t="shared" si="10198"/>
        <v>0.988967826</v>
      </c>
      <c r="Y1022" s="91">
        <f t="shared" ref="Y1022:Z1022" si="10199">(1+G1022)*$M1022</f>
        <v>155.0554368</v>
      </c>
      <c r="Z1022" s="91">
        <f t="shared" si="10199"/>
        <v>156.0017184</v>
      </c>
      <c r="AA1022" s="20"/>
      <c r="AB1022" s="86">
        <v>45622.0</v>
      </c>
      <c r="AC1022" s="92">
        <f t="shared" ref="AC1022:AI1022" si="10200">LN(T1022/T1021)</f>
        <v>-0.0004761678105</v>
      </c>
      <c r="AD1022" s="92">
        <f t="shared" si="10200"/>
        <v>-0.0003804089442</v>
      </c>
      <c r="AE1022" s="92">
        <f t="shared" si="10200"/>
        <v>-0.0003793266997</v>
      </c>
      <c r="AF1022" s="92">
        <f t="shared" si="10200"/>
        <v>0.0005509446007</v>
      </c>
      <c r="AG1022" s="92">
        <f t="shared" si="10200"/>
        <v>0.000570328779</v>
      </c>
      <c r="AH1022" s="92">
        <f t="shared" si="10200"/>
        <v>-0.007936541352</v>
      </c>
      <c r="AI1022" s="92">
        <f t="shared" si="10200"/>
        <v>-0.007560905448</v>
      </c>
      <c r="AJ1022" s="20"/>
      <c r="AK1022" s="20">
        <f t="shared" ref="AK1022:AQ1022" si="10201">AC1022*AC1022</f>
        <v>0.0000002267357838</v>
      </c>
      <c r="AL1022" s="20">
        <f t="shared" si="10201"/>
        <v>0.0000001447109648</v>
      </c>
      <c r="AM1022" s="20">
        <f t="shared" si="10201"/>
        <v>0.0000001438887451</v>
      </c>
      <c r="AN1022" s="20">
        <f t="shared" si="10201"/>
        <v>0.0000003035399531</v>
      </c>
      <c r="AO1022" s="20">
        <f t="shared" si="10201"/>
        <v>0.0000003252749161</v>
      </c>
      <c r="AP1022" s="20">
        <f t="shared" si="10201"/>
        <v>0.00006298868863</v>
      </c>
      <c r="AQ1022" s="20">
        <f t="shared" si="10201"/>
        <v>0.0000571672912</v>
      </c>
      <c r="AR1022" s="20"/>
      <c r="AS1022" s="20">
        <f t="shared" ref="AS1022:AX1022" si="10202">$AC1022*AD1022</f>
        <v>0.0000001811384941</v>
      </c>
      <c r="AT1022" s="20">
        <f t="shared" si="10202"/>
        <v>0.0000001806231641</v>
      </c>
      <c r="AU1022" s="20">
        <f t="shared" si="10202"/>
        <v>-0.0000002623420842</v>
      </c>
      <c r="AV1022" s="20">
        <f t="shared" si="10202"/>
        <v>-0.000000271572206</v>
      </c>
      <c r="AW1022" s="20">
        <f t="shared" si="10202"/>
        <v>0.000003779125519</v>
      </c>
      <c r="AX1022" s="20">
        <f t="shared" si="10202"/>
        <v>0.000003600259793</v>
      </c>
      <c r="AY1022" s="20"/>
      <c r="AZ1022" s="20">
        <f t="shared" ref="AZ1022:BD1022" si="10203">$AD1022*AE1022</f>
        <v>0.0000001442992693</v>
      </c>
      <c r="BA1022" s="20">
        <f t="shared" si="10203"/>
        <v>-0.0000002095842539</v>
      </c>
      <c r="BB1022" s="20">
        <f t="shared" si="10203"/>
        <v>-0.0000002169581687</v>
      </c>
      <c r="BC1022" s="20">
        <f t="shared" si="10203"/>
        <v>0.000003019131316</v>
      </c>
      <c r="BD1022" s="20">
        <f t="shared" si="10203"/>
        <v>0.000002876236059</v>
      </c>
      <c r="BE1022" s="20"/>
      <c r="BF1022" s="20">
        <f t="shared" ref="BF1022:BI1022" si="10204">$AE1022*AF1022</f>
        <v>-0.0000002089879971</v>
      </c>
      <c r="BG1022" s="20">
        <f t="shared" si="10204"/>
        <v>-0.0000002163409334</v>
      </c>
      <c r="BH1022" s="20">
        <f t="shared" si="10204"/>
        <v>0.000003010542038</v>
      </c>
      <c r="BI1022" s="20">
        <f t="shared" si="10204"/>
        <v>0.00000286805331</v>
      </c>
      <c r="BJ1022" s="20"/>
      <c r="BK1022" s="20">
        <f t="shared" ref="BK1022:BM1022" si="10205">$AF1022*AG1022</f>
        <v>0.0000003142195614</v>
      </c>
      <c r="BL1022" s="20">
        <f t="shared" si="10205"/>
        <v>-0.000004372594606</v>
      </c>
      <c r="BM1022" s="20">
        <f t="shared" si="10205"/>
        <v>-0.000004165640033</v>
      </c>
      <c r="BN1022" s="20"/>
      <c r="BO1022" s="20">
        <f t="shared" ref="BO1022:BP1022" si="10206">$AG1022*AH1022</f>
        <v>-0.000004526437938</v>
      </c>
      <c r="BP1022" s="20">
        <f t="shared" si="10206"/>
        <v>-0.000004312201972</v>
      </c>
      <c r="BQ1022" s="20"/>
      <c r="BR1022" s="20">
        <f t="shared" si="27"/>
        <v>0.00006000743875</v>
      </c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0"/>
      <c r="CC1022" s="20"/>
      <c r="CD1022" s="20"/>
      <c r="CE1022" s="20"/>
      <c r="CF1022" s="20"/>
      <c r="CG1022" s="20"/>
      <c r="CH1022" s="20"/>
      <c r="CI1022" s="20"/>
      <c r="CJ1022" s="20"/>
      <c r="CK1022" s="20"/>
      <c r="CL1022" s="20"/>
      <c r="CM1022" s="20"/>
      <c r="CN1022" s="20"/>
      <c r="CO1022" s="20"/>
      <c r="CP1022" s="20"/>
      <c r="CQ1022" s="20"/>
      <c r="CR1022" s="20"/>
      <c r="CS1022" s="20"/>
      <c r="CT1022" s="20"/>
      <c r="CU1022" s="20"/>
      <c r="CV1022" s="20"/>
      <c r="CW1022" s="20"/>
      <c r="CX1022" s="20"/>
      <c r="CY1022" s="20"/>
      <c r="CZ1022" s="20"/>
      <c r="DA1022" s="20"/>
      <c r="DB1022" s="20"/>
      <c r="DC1022" s="20"/>
      <c r="DD1022" s="20"/>
      <c r="DE1022" s="20"/>
    </row>
    <row r="1023" ht="15.75" customHeight="1">
      <c r="A1023" s="86">
        <v>45623.0</v>
      </c>
      <c r="B1023" s="490">
        <v>0.0496</v>
      </c>
      <c r="C1023" s="490">
        <v>0.0512</v>
      </c>
      <c r="D1023" s="490">
        <v>0.0541</v>
      </c>
      <c r="E1023" s="20">
        <v>0.03633</v>
      </c>
      <c r="F1023" s="20">
        <v>0.03692</v>
      </c>
      <c r="G1023" s="20">
        <v>0.012490000000000001</v>
      </c>
      <c r="H1023" s="20">
        <v>0.01891</v>
      </c>
      <c r="I1023" s="20" t="s">
        <v>185</v>
      </c>
      <c r="J1023" s="20"/>
      <c r="K1023" s="86">
        <v>45623.0</v>
      </c>
      <c r="L1023" s="89">
        <v>0.9465</v>
      </c>
      <c r="M1023" s="89">
        <v>151.13</v>
      </c>
      <c r="N1023" s="20"/>
      <c r="O1023" s="20"/>
      <c r="P1023" s="20"/>
      <c r="Q1023" s="20"/>
      <c r="R1023" s="20"/>
      <c r="S1023" s="86">
        <v>45623.0</v>
      </c>
      <c r="T1023" s="20">
        <f t="shared" ref="T1023:V1023" si="10207">(1+B1023)*1</f>
        <v>1.0496</v>
      </c>
      <c r="U1023" s="20">
        <f t="shared" si="10207"/>
        <v>1.0512</v>
      </c>
      <c r="V1023" s="20">
        <f t="shared" si="10207"/>
        <v>1.0541</v>
      </c>
      <c r="W1023" s="91">
        <f t="shared" ref="W1023:X1023" si="10208">(1+E1023)*$L1023</f>
        <v>0.980886345</v>
      </c>
      <c r="X1023" s="91">
        <f t="shared" si="10208"/>
        <v>0.98144478</v>
      </c>
      <c r="Y1023" s="91">
        <f t="shared" ref="Y1023:Z1023" si="10209">(1+G1023)*$M1023</f>
        <v>153.0176137</v>
      </c>
      <c r="Z1023" s="91">
        <f t="shared" si="10209"/>
        <v>153.9878683</v>
      </c>
      <c r="AA1023" s="20"/>
      <c r="AB1023" s="86">
        <v>45623.0</v>
      </c>
      <c r="AC1023" s="92">
        <f t="shared" ref="AC1023:AI1023" si="10210">LN(T1023/T1022)</f>
        <v>-0.0001905306284</v>
      </c>
      <c r="AD1023" s="92">
        <f t="shared" si="10210"/>
        <v>-0.00009512485144</v>
      </c>
      <c r="AE1023" s="92">
        <f t="shared" si="10210"/>
        <v>-0.0001897173218</v>
      </c>
      <c r="AF1023" s="92">
        <f t="shared" si="10210"/>
        <v>-0.007655378444</v>
      </c>
      <c r="AG1023" s="92">
        <f t="shared" si="10210"/>
        <v>-0.007636047935</v>
      </c>
      <c r="AH1023" s="92">
        <f t="shared" si="10210"/>
        <v>-0.01322967276</v>
      </c>
      <c r="AI1023" s="92">
        <f t="shared" si="10210"/>
        <v>-0.01299320054</v>
      </c>
      <c r="AJ1023" s="20"/>
      <c r="AK1023" s="20">
        <f t="shared" ref="AK1023:AQ1023" si="10211">AC1023*AC1023</f>
        <v>0.00000003630192035</v>
      </c>
      <c r="AL1023" s="20">
        <f t="shared" si="10211"/>
        <v>0.000000009048737361</v>
      </c>
      <c r="AM1023" s="20">
        <f t="shared" si="10211"/>
        <v>0.00000003599266218</v>
      </c>
      <c r="AN1023" s="20">
        <f t="shared" si="10211"/>
        <v>0.00005860481912</v>
      </c>
      <c r="AO1023" s="20">
        <f t="shared" si="10211"/>
        <v>0.00005830922806</v>
      </c>
      <c r="AP1023" s="20">
        <f t="shared" si="10211"/>
        <v>0.0001750242414</v>
      </c>
      <c r="AQ1023" s="20">
        <f t="shared" si="10211"/>
        <v>0.0001688232602</v>
      </c>
      <c r="AR1023" s="20"/>
      <c r="AS1023" s="20">
        <f t="shared" ref="AS1023:AX1023" si="10212">$AC1023*AD1023</f>
        <v>0.00000001812419772</v>
      </c>
      <c r="AT1023" s="20">
        <f t="shared" si="10212"/>
        <v>0.00000003614696053</v>
      </c>
      <c r="AU1023" s="20">
        <f t="shared" si="10212"/>
        <v>0.000001458584065</v>
      </c>
      <c r="AV1023" s="20">
        <f t="shared" si="10212"/>
        <v>0.000001454901011</v>
      </c>
      <c r="AW1023" s="20">
        <f t="shared" si="10212"/>
        <v>0.000002520657864</v>
      </c>
      <c r="AX1023" s="20">
        <f t="shared" si="10212"/>
        <v>0.000002475602663</v>
      </c>
      <c r="AY1023" s="20"/>
      <c r="AZ1023" s="20">
        <f t="shared" ref="AZ1023:BD1023" si="10213">$AD1023*AE1023</f>
        <v>0.00000001804683205</v>
      </c>
      <c r="BA1023" s="20">
        <f t="shared" si="10213"/>
        <v>0.0000007282167372</v>
      </c>
      <c r="BB1023" s="20">
        <f t="shared" si="10213"/>
        <v>0.0000007263779254</v>
      </c>
      <c r="BC1023" s="20">
        <f t="shared" si="10213"/>
        <v>0.000001258470656</v>
      </c>
      <c r="BD1023" s="20">
        <f t="shared" si="10213"/>
        <v>0.000001235976271</v>
      </c>
      <c r="BE1023" s="20"/>
      <c r="BF1023" s="20">
        <f t="shared" ref="BF1023:BI1023" si="10214">$AE1023*AF1023</f>
        <v>0.000001452357895</v>
      </c>
      <c r="BG1023" s="20">
        <f t="shared" si="10214"/>
        <v>0.000001448690563</v>
      </c>
      <c r="BH1023" s="20">
        <f t="shared" si="10214"/>
        <v>0.000002509898084</v>
      </c>
      <c r="BI1023" s="20">
        <f t="shared" si="10214"/>
        <v>0.000002465035207</v>
      </c>
      <c r="BJ1023" s="20"/>
      <c r="BK1023" s="20">
        <f t="shared" ref="BK1023:BM1023" si="10215">$AF1023*AG1023</f>
        <v>0.00005845683676</v>
      </c>
      <c r="BL1023" s="20">
        <f t="shared" si="10215"/>
        <v>0.0001012781517</v>
      </c>
      <c r="BM1023" s="20">
        <f t="shared" si="10215"/>
        <v>0.0000994678673</v>
      </c>
      <c r="BN1023" s="20"/>
      <c r="BO1023" s="20">
        <f t="shared" ref="BO1023:BP1023" si="10216">$AG1023*AH1023</f>
        <v>0.0001010224154</v>
      </c>
      <c r="BP1023" s="20">
        <f t="shared" si="10216"/>
        <v>0.00009921670211</v>
      </c>
      <c r="BQ1023" s="20"/>
      <c r="BR1023" s="20">
        <f t="shared" si="27"/>
        <v>0.0001718957912</v>
      </c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0"/>
      <c r="CC1023" s="20"/>
      <c r="CD1023" s="20"/>
      <c r="CE1023" s="20"/>
      <c r="CF1023" s="20"/>
      <c r="CG1023" s="20"/>
      <c r="CH1023" s="20"/>
      <c r="CI1023" s="20"/>
      <c r="CJ1023" s="20"/>
      <c r="CK1023" s="20"/>
      <c r="CL1023" s="20"/>
      <c r="CM1023" s="20"/>
      <c r="CN1023" s="20"/>
      <c r="CO1023" s="20"/>
      <c r="CP1023" s="20"/>
      <c r="CQ1023" s="20"/>
      <c r="CR1023" s="20"/>
      <c r="CS1023" s="20"/>
      <c r="CT1023" s="20"/>
      <c r="CU1023" s="20"/>
      <c r="CV1023" s="20"/>
      <c r="CW1023" s="20"/>
      <c r="CX1023" s="20"/>
      <c r="CY1023" s="20"/>
      <c r="CZ1023" s="20"/>
      <c r="DA1023" s="20"/>
      <c r="DB1023" s="20"/>
      <c r="DC1023" s="20"/>
      <c r="DD1023" s="20"/>
      <c r="DE1023" s="20"/>
    </row>
    <row r="1024" ht="15.75" customHeight="1">
      <c r="A1024" s="86">
        <v>45624.0</v>
      </c>
      <c r="B1024" s="490">
        <v>0.0496</v>
      </c>
      <c r="C1024" s="490">
        <v>0.051100000000000007</v>
      </c>
      <c r="D1024" s="490">
        <v>0.0541</v>
      </c>
      <c r="E1024" s="20">
        <v>0.03626</v>
      </c>
      <c r="F1024" s="20">
        <v>0.03687</v>
      </c>
      <c r="G1024" s="20">
        <v>0.01237</v>
      </c>
      <c r="H1024" s="20">
        <v>0.01881</v>
      </c>
      <c r="I1024" s="20" t="s">
        <v>185</v>
      </c>
      <c r="J1024" s="20"/>
      <c r="K1024" s="86">
        <v>45624.0</v>
      </c>
      <c r="L1024" s="89">
        <v>0.9483</v>
      </c>
      <c r="M1024" s="89">
        <v>151.57</v>
      </c>
      <c r="N1024" s="20"/>
      <c r="O1024" s="20"/>
      <c r="P1024" s="20"/>
      <c r="Q1024" s="20"/>
      <c r="R1024" s="20"/>
      <c r="S1024" s="86">
        <v>45624.0</v>
      </c>
      <c r="T1024" s="20">
        <f t="shared" ref="T1024:V1024" si="10217">(1+B1024)*1</f>
        <v>1.0496</v>
      </c>
      <c r="U1024" s="20">
        <f t="shared" si="10217"/>
        <v>1.0511</v>
      </c>
      <c r="V1024" s="20">
        <f t="shared" si="10217"/>
        <v>1.0541</v>
      </c>
      <c r="W1024" s="91">
        <f t="shared" ref="W1024:X1024" si="10218">(1+E1024)*$L1024</f>
        <v>0.982685358</v>
      </c>
      <c r="X1024" s="91">
        <f t="shared" si="10218"/>
        <v>0.983263821</v>
      </c>
      <c r="Y1024" s="91">
        <f t="shared" ref="Y1024:Z1024" si="10219">(1+G1024)*$M1024</f>
        <v>153.4449209</v>
      </c>
      <c r="Z1024" s="91">
        <f t="shared" si="10219"/>
        <v>154.4210317</v>
      </c>
      <c r="AA1024" s="20"/>
      <c r="AB1024" s="86">
        <v>45624.0</v>
      </c>
      <c r="AC1024" s="92">
        <f t="shared" ref="AC1024:AI1024" si="10220">LN(T1024/T1023)</f>
        <v>0</v>
      </c>
      <c r="AD1024" s="92">
        <f t="shared" si="10220"/>
        <v>-0.00009513390104</v>
      </c>
      <c r="AE1024" s="92">
        <f t="shared" si="10220"/>
        <v>0</v>
      </c>
      <c r="AF1024" s="92">
        <f t="shared" si="10220"/>
        <v>0.001832388907</v>
      </c>
      <c r="AG1024" s="92">
        <f t="shared" si="10220"/>
        <v>0.00185171635</v>
      </c>
      <c r="AH1024" s="92">
        <f t="shared" si="10220"/>
        <v>0.002788644148</v>
      </c>
      <c r="AI1024" s="92">
        <f t="shared" si="10220"/>
        <v>0.00280902195</v>
      </c>
      <c r="AJ1024" s="20"/>
      <c r="AK1024" s="20">
        <f t="shared" ref="AK1024:AQ1024" si="10221">AC1024*AC1024</f>
        <v>0</v>
      </c>
      <c r="AL1024" s="20">
        <f t="shared" si="10221"/>
        <v>0.000000009050459127</v>
      </c>
      <c r="AM1024" s="20">
        <f t="shared" si="10221"/>
        <v>0</v>
      </c>
      <c r="AN1024" s="20">
        <f t="shared" si="10221"/>
        <v>0.000003357649107</v>
      </c>
      <c r="AO1024" s="20">
        <f t="shared" si="10221"/>
        <v>0.000003428853441</v>
      </c>
      <c r="AP1024" s="20">
        <f t="shared" si="10221"/>
        <v>0.000007776536187</v>
      </c>
      <c r="AQ1024" s="20">
        <f t="shared" si="10221"/>
        <v>0.000007890604315</v>
      </c>
      <c r="AR1024" s="20"/>
      <c r="AS1024" s="20">
        <f t="shared" ref="AS1024:AX1024" si="10222">$AC1024*AD1024</f>
        <v>0</v>
      </c>
      <c r="AT1024" s="20">
        <f t="shared" si="10222"/>
        <v>0</v>
      </c>
      <c r="AU1024" s="20">
        <f t="shared" si="10222"/>
        <v>0</v>
      </c>
      <c r="AV1024" s="20">
        <f t="shared" si="10222"/>
        <v>0</v>
      </c>
      <c r="AW1024" s="20">
        <f t="shared" si="10222"/>
        <v>0</v>
      </c>
      <c r="AX1024" s="20">
        <f t="shared" si="10222"/>
        <v>0</v>
      </c>
      <c r="AY1024" s="20"/>
      <c r="AZ1024" s="20">
        <f t="shared" ref="AZ1024:BD1024" si="10223">$AD1024*AE1024</f>
        <v>0</v>
      </c>
      <c r="BA1024" s="20">
        <f t="shared" si="10223"/>
        <v>-0.0000001743223049</v>
      </c>
      <c r="BB1024" s="20">
        <f t="shared" si="10223"/>
        <v>-0.000000176161</v>
      </c>
      <c r="BC1024" s="20">
        <f t="shared" si="10223"/>
        <v>-0.0000002652945964</v>
      </c>
      <c r="BD1024" s="20">
        <f t="shared" si="10223"/>
        <v>-0.0000002672332162</v>
      </c>
      <c r="BE1024" s="20"/>
      <c r="BF1024" s="20">
        <f t="shared" ref="BF1024:BI1024" si="10224">$AE1024*AF1024</f>
        <v>0</v>
      </c>
      <c r="BG1024" s="20">
        <f t="shared" si="10224"/>
        <v>0</v>
      </c>
      <c r="BH1024" s="20">
        <f t="shared" si="10224"/>
        <v>0</v>
      </c>
      <c r="BI1024" s="20">
        <f t="shared" si="10224"/>
        <v>0</v>
      </c>
      <c r="BJ1024" s="20"/>
      <c r="BK1024" s="20">
        <f t="shared" ref="BK1024:BM1024" si="10225">$AF1024*AG1024</f>
        <v>0.000003393064499</v>
      </c>
      <c r="BL1024" s="20">
        <f t="shared" si="10225"/>
        <v>0.000005109880603</v>
      </c>
      <c r="BM1024" s="20">
        <f t="shared" si="10225"/>
        <v>0.000005147220661</v>
      </c>
      <c r="BN1024" s="20"/>
      <c r="BO1024" s="20">
        <f t="shared" ref="BO1024:BP1024" si="10226">$AG1024*AH1024</f>
        <v>0.000005163777964</v>
      </c>
      <c r="BP1024" s="20">
        <f t="shared" si="10226"/>
        <v>0.000005201511872</v>
      </c>
      <c r="BQ1024" s="20"/>
      <c r="BR1024" s="20">
        <f t="shared" si="27"/>
        <v>0.000007833362624</v>
      </c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0"/>
      <c r="CC1024" s="20"/>
      <c r="CD1024" s="20"/>
      <c r="CE1024" s="20"/>
      <c r="CF1024" s="20"/>
      <c r="CG1024" s="20"/>
      <c r="CH1024" s="20"/>
      <c r="CI1024" s="20"/>
      <c r="CJ1024" s="20"/>
      <c r="CK1024" s="20"/>
      <c r="CL1024" s="20"/>
      <c r="CM1024" s="20"/>
      <c r="CN1024" s="20"/>
      <c r="CO1024" s="20"/>
      <c r="CP1024" s="20"/>
      <c r="CQ1024" s="20"/>
      <c r="CR1024" s="20"/>
      <c r="CS1024" s="20"/>
      <c r="CT1024" s="20"/>
      <c r="CU1024" s="20"/>
      <c r="CV1024" s="20"/>
      <c r="CW1024" s="20"/>
      <c r="CX1024" s="20"/>
      <c r="CY1024" s="20"/>
      <c r="CZ1024" s="20"/>
      <c r="DA1024" s="20"/>
      <c r="DB1024" s="20"/>
      <c r="DC1024" s="20"/>
      <c r="DD1024" s="20"/>
      <c r="DE1024" s="20"/>
    </row>
    <row r="1025" ht="15.75" customHeight="1">
      <c r="A1025" s="86">
        <v>45625.0</v>
      </c>
      <c r="B1025" s="490">
        <v>0.0495</v>
      </c>
      <c r="C1025" s="490">
        <v>0.051</v>
      </c>
      <c r="D1025" s="490">
        <v>0.053899999999999997</v>
      </c>
      <c r="E1025" s="20">
        <v>0.03614</v>
      </c>
      <c r="F1025" s="20">
        <v>0.03682</v>
      </c>
      <c r="G1025" s="20">
        <v>0.01236</v>
      </c>
      <c r="H1025" s="20">
        <v>0.018799999999999997</v>
      </c>
      <c r="I1025" s="20" t="s">
        <v>185</v>
      </c>
      <c r="J1025" s="20"/>
      <c r="K1025" s="86">
        <v>45625.0</v>
      </c>
      <c r="L1025" s="89">
        <v>0.9459</v>
      </c>
      <c r="M1025" s="89">
        <v>149.87</v>
      </c>
      <c r="N1025" s="20"/>
      <c r="O1025" s="20"/>
      <c r="P1025" s="20"/>
      <c r="Q1025" s="20"/>
      <c r="R1025" s="20"/>
      <c r="S1025" s="86">
        <v>45625.0</v>
      </c>
      <c r="T1025" s="20">
        <f t="shared" ref="T1025:V1025" si="10227">(1+B1025)*1</f>
        <v>1.0495</v>
      </c>
      <c r="U1025" s="20">
        <f t="shared" si="10227"/>
        <v>1.051</v>
      </c>
      <c r="V1025" s="20">
        <f t="shared" si="10227"/>
        <v>1.0539</v>
      </c>
      <c r="W1025" s="91">
        <f t="shared" ref="W1025:X1025" si="10228">(1+E1025)*$L1025</f>
        <v>0.980084826</v>
      </c>
      <c r="X1025" s="91">
        <f t="shared" si="10228"/>
        <v>0.980728038</v>
      </c>
      <c r="Y1025" s="91">
        <f t="shared" ref="Y1025:Z1025" si="10229">(1+G1025)*$M1025</f>
        <v>151.7223932</v>
      </c>
      <c r="Z1025" s="91">
        <f t="shared" si="10229"/>
        <v>152.687556</v>
      </c>
      <c r="AA1025" s="20"/>
      <c r="AB1025" s="86">
        <v>45625.0</v>
      </c>
      <c r="AC1025" s="92">
        <f t="shared" ref="AC1025:AI1025" si="10230">LN(T1025/T1024)</f>
        <v>-0.00009527892914</v>
      </c>
      <c r="AD1025" s="92">
        <f t="shared" si="10230"/>
        <v>-0.00009514295236</v>
      </c>
      <c r="AE1025" s="92">
        <f t="shared" si="10230"/>
        <v>-0.0001897533213</v>
      </c>
      <c r="AF1025" s="92">
        <f t="shared" si="10230"/>
        <v>-0.00264986043</v>
      </c>
      <c r="AG1025" s="92">
        <f t="shared" si="10230"/>
        <v>-0.002582275886</v>
      </c>
      <c r="AH1025" s="92">
        <f t="shared" si="10230"/>
        <v>-0.01128919065</v>
      </c>
      <c r="AI1025" s="92">
        <f t="shared" si="10230"/>
        <v>-0.01128912821</v>
      </c>
      <c r="AJ1025" s="20"/>
      <c r="AK1025" s="20">
        <f t="shared" ref="AK1025:AQ1025" si="10231">AC1025*AC1025</f>
        <v>0.000000009078074337</v>
      </c>
      <c r="AL1025" s="20">
        <f t="shared" si="10231"/>
        <v>0.000000009052181383</v>
      </c>
      <c r="AM1025" s="20">
        <f t="shared" si="10231"/>
        <v>0.00000003600632293</v>
      </c>
      <c r="AN1025" s="20">
        <f t="shared" si="10231"/>
        <v>0.000007021760297</v>
      </c>
      <c r="AO1025" s="20">
        <f t="shared" si="10231"/>
        <v>0.000006668148752</v>
      </c>
      <c r="AP1025" s="20">
        <f t="shared" si="10231"/>
        <v>0.0001274458255</v>
      </c>
      <c r="AQ1025" s="20">
        <f t="shared" si="10231"/>
        <v>0.0001274444157</v>
      </c>
      <c r="AR1025" s="20"/>
      <c r="AS1025" s="20">
        <f t="shared" ref="AS1025:AX1025" si="10232">$AC1025*AD1025</f>
        <v>0.000000009065118616</v>
      </c>
      <c r="AT1025" s="20">
        <f t="shared" si="10232"/>
        <v>0.00000001807949325</v>
      </c>
      <c r="AU1025" s="20">
        <f t="shared" si="10232"/>
        <v>0.0000002524758641</v>
      </c>
      <c r="AV1025" s="20">
        <f t="shared" si="10232"/>
        <v>0.0000002460364812</v>
      </c>
      <c r="AW1025" s="20">
        <f t="shared" si="10232"/>
        <v>0.000001075621996</v>
      </c>
      <c r="AX1025" s="20">
        <f t="shared" si="10232"/>
        <v>0.000001075616047</v>
      </c>
      <c r="AY1025" s="20"/>
      <c r="AZ1025" s="20">
        <f t="shared" ref="AZ1025:BD1025" si="10233">$AD1025*AE1025</f>
        <v>0.0000000180536912</v>
      </c>
      <c r="BA1025" s="20">
        <f t="shared" si="10233"/>
        <v>0.0000002521155446</v>
      </c>
      <c r="BB1025" s="20">
        <f t="shared" si="10233"/>
        <v>0.0000002456853516</v>
      </c>
      <c r="BC1025" s="20">
        <f t="shared" si="10233"/>
        <v>0.000001074086928</v>
      </c>
      <c r="BD1025" s="20">
        <f t="shared" si="10233"/>
        <v>0.000001074080987</v>
      </c>
      <c r="BE1025" s="20"/>
      <c r="BF1025" s="20">
        <f t="shared" ref="BF1025:BI1025" si="10234">$AE1025*AF1025</f>
        <v>0.0000005028198174</v>
      </c>
      <c r="BG1025" s="20">
        <f t="shared" si="10234"/>
        <v>0.0000004899954258</v>
      </c>
      <c r="BH1025" s="20">
        <f t="shared" si="10234"/>
        <v>0.00000214216142</v>
      </c>
      <c r="BI1025" s="20">
        <f t="shared" si="10234"/>
        <v>0.000002142149571</v>
      </c>
      <c r="BJ1025" s="20"/>
      <c r="BK1025" s="20">
        <f t="shared" ref="BK1025:BM1025" si="10235">$AF1025*AG1025</f>
        <v>0.00000684267069</v>
      </c>
      <c r="BL1025" s="20">
        <f t="shared" si="10235"/>
        <v>0.00002991477958</v>
      </c>
      <c r="BM1025" s="20">
        <f t="shared" si="10235"/>
        <v>0.00002991461412</v>
      </c>
      <c r="BN1025" s="20"/>
      <c r="BO1025" s="20">
        <f t="shared" ref="BO1025:BP1025" si="10236">$AG1025*AH1025</f>
        <v>0.00002915180478</v>
      </c>
      <c r="BP1025" s="20">
        <f t="shared" si="10236"/>
        <v>0.00002915164355</v>
      </c>
      <c r="BQ1025" s="20"/>
      <c r="BR1025" s="20">
        <f t="shared" si="27"/>
        <v>0.0001274451206</v>
      </c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0"/>
      <c r="CC1025" s="20"/>
      <c r="CD1025" s="20"/>
      <c r="CE1025" s="20"/>
      <c r="CF1025" s="20"/>
      <c r="CG1025" s="20"/>
      <c r="CH1025" s="20"/>
      <c r="CI1025" s="20"/>
      <c r="CJ1025" s="20"/>
      <c r="CK1025" s="20"/>
      <c r="CL1025" s="20"/>
      <c r="CM1025" s="20"/>
      <c r="CN1025" s="20"/>
      <c r="CO1025" s="20"/>
      <c r="CP1025" s="20"/>
      <c r="CQ1025" s="20"/>
      <c r="CR1025" s="20"/>
      <c r="CS1025" s="20"/>
      <c r="CT1025" s="20"/>
      <c r="CU1025" s="20"/>
      <c r="CV1025" s="20"/>
      <c r="CW1025" s="20"/>
      <c r="CX1025" s="20"/>
      <c r="CY1025" s="20"/>
      <c r="CZ1025" s="20"/>
      <c r="DA1025" s="20"/>
      <c r="DB1025" s="20"/>
      <c r="DC1025" s="20"/>
      <c r="DD1025" s="20"/>
      <c r="DE1025" s="20"/>
    </row>
    <row r="1026" ht="15.75" customHeight="1">
      <c r="A1026" s="86">
        <v>45628.0</v>
      </c>
      <c r="B1026" s="490">
        <v>0.0493</v>
      </c>
      <c r="C1026" s="490">
        <v>0.0509</v>
      </c>
      <c r="D1026" s="490">
        <v>0.0538</v>
      </c>
      <c r="E1026" s="20">
        <v>0.03599</v>
      </c>
      <c r="F1026" s="20">
        <v>0.03671</v>
      </c>
      <c r="G1026" s="20">
        <v>0.012390000000000002</v>
      </c>
      <c r="H1026" s="20">
        <v>0.01895</v>
      </c>
      <c r="I1026" s="20" t="s">
        <v>185</v>
      </c>
      <c r="J1026" s="20"/>
      <c r="K1026" s="86">
        <v>45628.0</v>
      </c>
      <c r="L1026" s="89">
        <v>0.9527</v>
      </c>
      <c r="M1026" s="89">
        <v>149.63</v>
      </c>
      <c r="N1026" s="20"/>
      <c r="O1026" s="20"/>
      <c r="P1026" s="20"/>
      <c r="Q1026" s="20"/>
      <c r="R1026" s="20"/>
      <c r="S1026" s="86">
        <v>45628.0</v>
      </c>
      <c r="T1026" s="20">
        <f t="shared" ref="T1026:V1026" si="10237">(1+B1026)*1</f>
        <v>1.0493</v>
      </c>
      <c r="U1026" s="20">
        <f t="shared" si="10237"/>
        <v>1.0509</v>
      </c>
      <c r="V1026" s="20">
        <f t="shared" si="10237"/>
        <v>1.0538</v>
      </c>
      <c r="W1026" s="91">
        <f t="shared" ref="W1026:X1026" si="10238">(1+E1026)*$L1026</f>
        <v>0.986987673</v>
      </c>
      <c r="X1026" s="91">
        <f t="shared" si="10238"/>
        <v>0.987673617</v>
      </c>
      <c r="Y1026" s="91">
        <f t="shared" ref="Y1026:Z1026" si="10239">(1+G1026)*$M1026</f>
        <v>151.4839157</v>
      </c>
      <c r="Z1026" s="91">
        <f t="shared" si="10239"/>
        <v>152.4654885</v>
      </c>
      <c r="AA1026" s="20"/>
      <c r="AB1026" s="86">
        <v>45628.0</v>
      </c>
      <c r="AC1026" s="92">
        <f t="shared" ref="AC1026:AI1026" si="10240">LN(T1026/T1025)</f>
        <v>-0.0001905850968</v>
      </c>
      <c r="AD1026" s="92">
        <f t="shared" si="10240"/>
        <v>-0.0000951520054</v>
      </c>
      <c r="AE1026" s="92">
        <f t="shared" si="10240"/>
        <v>-0.00009489016471</v>
      </c>
      <c r="AF1026" s="92">
        <f t="shared" si="10240"/>
        <v>0.007018424932</v>
      </c>
      <c r="AG1026" s="92">
        <f t="shared" si="10240"/>
        <v>0.007057104233</v>
      </c>
      <c r="AH1026" s="92">
        <f t="shared" si="10240"/>
        <v>-0.001573038174</v>
      </c>
      <c r="AI1026" s="92">
        <f t="shared" si="10240"/>
        <v>-0.001455450261</v>
      </c>
      <c r="AJ1026" s="20"/>
      <c r="AK1026" s="20">
        <f t="shared" ref="AK1026:AQ1026" si="10241">AC1026*AC1026</f>
        <v>0.00000003632267913</v>
      </c>
      <c r="AL1026" s="20">
        <f t="shared" si="10241"/>
        <v>0.000000009053904132</v>
      </c>
      <c r="AM1026" s="20">
        <f t="shared" si="10241"/>
        <v>0.000000009004143358</v>
      </c>
      <c r="AN1026" s="20">
        <f t="shared" si="10241"/>
        <v>0.00004925828853</v>
      </c>
      <c r="AO1026" s="20">
        <f t="shared" si="10241"/>
        <v>0.00004980272015</v>
      </c>
      <c r="AP1026" s="20">
        <f t="shared" si="10241"/>
        <v>0.000002474449095</v>
      </c>
      <c r="AQ1026" s="20">
        <f t="shared" si="10241"/>
        <v>0.000002118335464</v>
      </c>
      <c r="AR1026" s="20"/>
      <c r="AS1026" s="20">
        <f t="shared" ref="AS1026:AX1026" si="10242">$AC1026*AD1026</f>
        <v>0.00000001813455416</v>
      </c>
      <c r="AT1026" s="20">
        <f t="shared" si="10242"/>
        <v>0.00000001808465123</v>
      </c>
      <c r="AU1026" s="20">
        <f t="shared" si="10242"/>
        <v>-0.000001337607195</v>
      </c>
      <c r="AV1026" s="20">
        <f t="shared" si="10242"/>
        <v>-0.000001344978894</v>
      </c>
      <c r="AW1026" s="20">
        <f t="shared" si="10242"/>
        <v>0.0000002997976326</v>
      </c>
      <c r="AX1026" s="20">
        <f t="shared" si="10242"/>
        <v>0.000000277387129</v>
      </c>
      <c r="AY1026" s="20"/>
      <c r="AZ1026" s="20">
        <f t="shared" ref="AZ1026:BD1026" si="10243">$AD1026*AE1026</f>
        <v>0.000000009028989465</v>
      </c>
      <c r="BA1026" s="20">
        <f t="shared" si="10243"/>
        <v>-0.000000667817207</v>
      </c>
      <c r="BB1026" s="20">
        <f t="shared" si="10243"/>
        <v>-0.0000006714976201</v>
      </c>
      <c r="BC1026" s="20">
        <f t="shared" si="10243"/>
        <v>0.0000001496777368</v>
      </c>
      <c r="BD1026" s="20">
        <f t="shared" si="10243"/>
        <v>0.0000001384890111</v>
      </c>
      <c r="BE1026" s="20"/>
      <c r="BF1026" s="20">
        <f t="shared" ref="BF1026:BI1026" si="10244">$AE1026*AF1026</f>
        <v>-0.0000006659794978</v>
      </c>
      <c r="BG1026" s="20">
        <f t="shared" si="10244"/>
        <v>-0.000000669649783</v>
      </c>
      <c r="BH1026" s="20">
        <f t="shared" si="10244"/>
        <v>0.0000001492658514</v>
      </c>
      <c r="BI1026" s="20">
        <f t="shared" si="10244"/>
        <v>0.000000138107915</v>
      </c>
      <c r="BJ1026" s="20"/>
      <c r="BK1026" s="20">
        <f t="shared" ref="BK1026:BM1026" si="10245">$AF1026*AG1026</f>
        <v>0.0000495297563</v>
      </c>
      <c r="BL1026" s="20">
        <f t="shared" si="10245"/>
        <v>-0.00001104025034</v>
      </c>
      <c r="BM1026" s="20">
        <f t="shared" si="10245"/>
        <v>-0.0000102149684</v>
      </c>
      <c r="BN1026" s="20"/>
      <c r="BO1026" s="20">
        <f t="shared" ref="BO1026:BP1026" si="10246">$AG1026*AH1026</f>
        <v>-0.00001110109435</v>
      </c>
      <c r="BP1026" s="20">
        <f t="shared" si="10246"/>
        <v>-0.0000102712642</v>
      </c>
      <c r="BQ1026" s="20"/>
      <c r="BR1026" s="20">
        <f t="shared" si="27"/>
        <v>0.000002289478821</v>
      </c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0"/>
      <c r="CC1026" s="20"/>
      <c r="CD1026" s="20"/>
      <c r="CE1026" s="20"/>
      <c r="CF1026" s="20"/>
      <c r="CG1026" s="20"/>
      <c r="CH1026" s="20"/>
      <c r="CI1026" s="20"/>
      <c r="CJ1026" s="20"/>
      <c r="CK1026" s="20"/>
      <c r="CL1026" s="20"/>
      <c r="CM1026" s="20"/>
      <c r="CN1026" s="20"/>
      <c r="CO1026" s="20"/>
      <c r="CP1026" s="20"/>
      <c r="CQ1026" s="20"/>
      <c r="CR1026" s="20"/>
      <c r="CS1026" s="20"/>
      <c r="CT1026" s="20"/>
      <c r="CU1026" s="20"/>
      <c r="CV1026" s="20"/>
      <c r="CW1026" s="20"/>
      <c r="CX1026" s="20"/>
      <c r="CY1026" s="20"/>
      <c r="CZ1026" s="20"/>
      <c r="DA1026" s="20"/>
      <c r="DB1026" s="20"/>
      <c r="DC1026" s="20"/>
      <c r="DD1026" s="20"/>
      <c r="DE1026" s="20"/>
    </row>
    <row r="1027" ht="15.75" customHeight="1">
      <c r="A1027" s="86">
        <v>45629.0</v>
      </c>
      <c r="B1027" s="490">
        <v>0.049400000000000006</v>
      </c>
      <c r="C1027" s="490">
        <v>0.0508</v>
      </c>
      <c r="D1027" s="490">
        <v>0.0538</v>
      </c>
      <c r="E1027" s="20">
        <v>0.036019999999999996</v>
      </c>
      <c r="F1027" s="20">
        <v>0.03665</v>
      </c>
      <c r="G1027" s="20">
        <v>0.01357</v>
      </c>
      <c r="H1027" s="20">
        <v>0.01893</v>
      </c>
      <c r="I1027" s="20" t="s">
        <v>185</v>
      </c>
      <c r="J1027" s="20"/>
      <c r="K1027" s="86">
        <v>45629.0</v>
      </c>
      <c r="L1027" s="89">
        <v>0.9519</v>
      </c>
      <c r="M1027" s="89">
        <v>149.63</v>
      </c>
      <c r="N1027" s="20"/>
      <c r="O1027" s="20"/>
      <c r="P1027" s="20"/>
      <c r="Q1027" s="20"/>
      <c r="R1027" s="20"/>
      <c r="S1027" s="86">
        <v>45629.0</v>
      </c>
      <c r="T1027" s="20">
        <f t="shared" ref="T1027:V1027" si="10247">(1+B1027)*1</f>
        <v>1.0494</v>
      </c>
      <c r="U1027" s="20">
        <f t="shared" si="10247"/>
        <v>1.0508</v>
      </c>
      <c r="V1027" s="20">
        <f t="shared" si="10247"/>
        <v>1.0538</v>
      </c>
      <c r="W1027" s="91">
        <f t="shared" ref="W1027:X1027" si="10248">(1+E1027)*$L1027</f>
        <v>0.986187438</v>
      </c>
      <c r="X1027" s="91">
        <f t="shared" si="10248"/>
        <v>0.986787135</v>
      </c>
      <c r="Y1027" s="91">
        <f t="shared" ref="Y1027:Z1027" si="10249">(1+G1027)*$M1027</f>
        <v>151.6604791</v>
      </c>
      <c r="Z1027" s="91">
        <f t="shared" si="10249"/>
        <v>152.4624959</v>
      </c>
      <c r="AA1027" s="20"/>
      <c r="AB1027" s="86">
        <v>45629.0</v>
      </c>
      <c r="AC1027" s="92">
        <f t="shared" ref="AC1027:AI1027" si="10250">LN(T1027/T1026)</f>
        <v>0.00009529708875</v>
      </c>
      <c r="AD1027" s="92">
        <f t="shared" si="10250"/>
        <v>-0.00009516106017</v>
      </c>
      <c r="AE1027" s="92">
        <f t="shared" si="10250"/>
        <v>0</v>
      </c>
      <c r="AF1027" s="92">
        <f t="shared" si="10250"/>
        <v>-0.0008111140663</v>
      </c>
      <c r="AG1027" s="92">
        <f t="shared" si="10250"/>
        <v>-0.0008979485246</v>
      </c>
      <c r="AH1027" s="92">
        <f t="shared" si="10250"/>
        <v>0.001164879991</v>
      </c>
      <c r="AI1027" s="92">
        <f t="shared" si="10250"/>
        <v>-0.00001962824111</v>
      </c>
      <c r="AJ1027" s="20"/>
      <c r="AK1027" s="20">
        <f t="shared" ref="AK1027:AQ1027" si="10251">AC1027*AC1027</f>
        <v>0.000000009081535124</v>
      </c>
      <c r="AL1027" s="20">
        <f t="shared" si="10251"/>
        <v>0.000000009055627372</v>
      </c>
      <c r="AM1027" s="20">
        <f t="shared" si="10251"/>
        <v>0</v>
      </c>
      <c r="AN1027" s="20">
        <f t="shared" si="10251"/>
        <v>0.0000006579060285</v>
      </c>
      <c r="AO1027" s="20">
        <f t="shared" si="10251"/>
        <v>0.0000008063115528</v>
      </c>
      <c r="AP1027" s="20">
        <f t="shared" si="10251"/>
        <v>0.000001356945394</v>
      </c>
      <c r="AQ1027" s="20">
        <f t="shared" si="10251"/>
        <v>0.0000000003852678492</v>
      </c>
      <c r="AR1027" s="20"/>
      <c r="AS1027" s="20">
        <f t="shared" ref="AS1027:AX1027" si="10252">$AC1027*AD1027</f>
        <v>-0.000000009068571996</v>
      </c>
      <c r="AT1027" s="20">
        <f t="shared" si="10252"/>
        <v>0</v>
      </c>
      <c r="AU1027" s="20">
        <f t="shared" si="10252"/>
        <v>-0.00000007729680916</v>
      </c>
      <c r="AV1027" s="20">
        <f t="shared" si="10252"/>
        <v>-0.00000008557188024</v>
      </c>
      <c r="AW1027" s="20">
        <f t="shared" si="10252"/>
        <v>0.0000001110096719</v>
      </c>
      <c r="AX1027" s="20">
        <f t="shared" si="10252"/>
        <v>-0.000000001870514235</v>
      </c>
      <c r="AY1027" s="20"/>
      <c r="AZ1027" s="20">
        <f t="shared" ref="AZ1027:BD1027" si="10253">$AD1027*AE1027</f>
        <v>0</v>
      </c>
      <c r="BA1027" s="20">
        <f t="shared" si="10253"/>
        <v>0.00000007718647446</v>
      </c>
      <c r="BB1027" s="20">
        <f t="shared" si="10253"/>
        <v>0.00000008544973357</v>
      </c>
      <c r="BC1027" s="20">
        <f t="shared" si="10253"/>
        <v>-0.0000001108512149</v>
      </c>
      <c r="BD1027" s="20">
        <f t="shared" si="10253"/>
        <v>0.000000001867844234</v>
      </c>
      <c r="BE1027" s="20"/>
      <c r="BF1027" s="20">
        <f t="shared" ref="BF1027:BI1027" si="10254">$AE1027*AF1027</f>
        <v>0</v>
      </c>
      <c r="BG1027" s="20">
        <f t="shared" si="10254"/>
        <v>0</v>
      </c>
      <c r="BH1027" s="20">
        <f t="shared" si="10254"/>
        <v>0</v>
      </c>
      <c r="BI1027" s="20">
        <f t="shared" si="10254"/>
        <v>0</v>
      </c>
      <c r="BJ1027" s="20"/>
      <c r="BK1027" s="20">
        <f t="shared" ref="BK1027:BM1027" si="10255">$AF1027*AG1027</f>
        <v>0.0000007283386791</v>
      </c>
      <c r="BL1027" s="20">
        <f t="shared" si="10255"/>
        <v>-0.0000009448505463</v>
      </c>
      <c r="BM1027" s="20">
        <f t="shared" si="10255"/>
        <v>0.00000001592074246</v>
      </c>
      <c r="BN1027" s="20"/>
      <c r="BO1027" s="20">
        <f t="shared" ref="BO1027:BP1027" si="10256">$AG1027*AH1027</f>
        <v>-0.000001046002269</v>
      </c>
      <c r="BP1027" s="20">
        <f t="shared" si="10256"/>
        <v>0.00000001762515015</v>
      </c>
      <c r="BQ1027" s="20"/>
      <c r="BR1027" s="20">
        <f t="shared" si="27"/>
        <v>-0.00000002286454534</v>
      </c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0"/>
      <c r="CC1027" s="20"/>
      <c r="CD1027" s="20"/>
      <c r="CE1027" s="20"/>
      <c r="CF1027" s="20"/>
      <c r="CG1027" s="20"/>
      <c r="CH1027" s="20"/>
      <c r="CI1027" s="20"/>
      <c r="CJ1027" s="20"/>
      <c r="CK1027" s="20"/>
      <c r="CL1027" s="20"/>
      <c r="CM1027" s="20"/>
      <c r="CN1027" s="20"/>
      <c r="CO1027" s="20"/>
      <c r="CP1027" s="20"/>
      <c r="CQ1027" s="20"/>
      <c r="CR1027" s="20"/>
      <c r="CS1027" s="20"/>
      <c r="CT1027" s="20"/>
      <c r="CU1027" s="20"/>
      <c r="CV1027" s="20"/>
      <c r="CW1027" s="20"/>
      <c r="CX1027" s="20"/>
      <c r="CY1027" s="20"/>
      <c r="CZ1027" s="20"/>
      <c r="DA1027" s="20"/>
      <c r="DB1027" s="20"/>
      <c r="DC1027" s="20"/>
      <c r="DD1027" s="20"/>
      <c r="DE1027" s="20"/>
    </row>
    <row r="1028" ht="15.75" customHeight="1">
      <c r="A1028" s="86">
        <v>45630.0</v>
      </c>
      <c r="B1028" s="490">
        <v>0.0495</v>
      </c>
      <c r="C1028" s="490">
        <v>0.051100000000000007</v>
      </c>
      <c r="D1028" s="490">
        <v>0.054000000000000006</v>
      </c>
      <c r="E1028" s="20">
        <v>0.03599</v>
      </c>
      <c r="F1028" s="20">
        <v>0.03666</v>
      </c>
      <c r="G1028" s="20">
        <v>0.012929999999999999</v>
      </c>
      <c r="H1028" s="20">
        <v>0.01873</v>
      </c>
      <c r="I1028" s="20" t="s">
        <v>185</v>
      </c>
      <c r="J1028" s="20"/>
      <c r="K1028" s="86">
        <v>45630.0</v>
      </c>
      <c r="L1028" s="89">
        <v>0.9516</v>
      </c>
      <c r="M1028" s="89">
        <v>150.65</v>
      </c>
      <c r="N1028" s="20"/>
      <c r="O1028" s="20"/>
      <c r="P1028" s="20"/>
      <c r="Q1028" s="20"/>
      <c r="R1028" s="20"/>
      <c r="S1028" s="86">
        <v>45630.0</v>
      </c>
      <c r="T1028" s="20">
        <f t="shared" ref="T1028:V1028" si="10257">(1+B1028)*1</f>
        <v>1.0495</v>
      </c>
      <c r="U1028" s="20">
        <f t="shared" si="10257"/>
        <v>1.0511</v>
      </c>
      <c r="V1028" s="20">
        <f t="shared" si="10257"/>
        <v>1.054</v>
      </c>
      <c r="W1028" s="91">
        <f t="shared" ref="W1028:X1028" si="10258">(1+E1028)*$L1028</f>
        <v>0.985848084</v>
      </c>
      <c r="X1028" s="91">
        <f t="shared" si="10258"/>
        <v>0.986485656</v>
      </c>
      <c r="Y1028" s="91">
        <f t="shared" ref="Y1028:Z1028" si="10259">(1+G1028)*$M1028</f>
        <v>152.5979045</v>
      </c>
      <c r="Z1028" s="91">
        <f t="shared" si="10259"/>
        <v>153.4716745</v>
      </c>
      <c r="AA1028" s="20"/>
      <c r="AB1028" s="86">
        <v>45630.0</v>
      </c>
      <c r="AC1028" s="92">
        <f t="shared" ref="AC1028:AI1028" si="10260">LN(T1028/T1027)</f>
        <v>0.00009528800808</v>
      </c>
      <c r="AD1028" s="92">
        <f t="shared" si="10260"/>
        <v>0.0002854560179</v>
      </c>
      <c r="AE1028" s="92">
        <f t="shared" si="10260"/>
        <v>0.0001897713261</v>
      </c>
      <c r="AF1028" s="92">
        <f t="shared" si="10260"/>
        <v>-0.0003441662177</v>
      </c>
      <c r="AG1028" s="92">
        <f t="shared" si="10260"/>
        <v>-0.0003055624176</v>
      </c>
      <c r="AH1028" s="92">
        <f t="shared" si="10260"/>
        <v>0.006162054469</v>
      </c>
      <c r="AI1028" s="92">
        <f t="shared" si="10260"/>
        <v>0.006597381777</v>
      </c>
      <c r="AJ1028" s="20"/>
      <c r="AK1028" s="20">
        <f t="shared" ref="AK1028:AQ1028" si="10261">AC1028*AC1028</f>
        <v>0.000000009079804483</v>
      </c>
      <c r="AL1028" s="20">
        <f t="shared" si="10261"/>
        <v>0.00000008148513817</v>
      </c>
      <c r="AM1028" s="20">
        <f t="shared" si="10261"/>
        <v>0.00000003601315622</v>
      </c>
      <c r="AN1028" s="20">
        <f t="shared" si="10261"/>
        <v>0.0000001184503854</v>
      </c>
      <c r="AO1028" s="20">
        <f t="shared" si="10261"/>
        <v>0.00000009336839108</v>
      </c>
      <c r="AP1028" s="20">
        <f t="shared" si="10261"/>
        <v>0.00003797091528</v>
      </c>
      <c r="AQ1028" s="20">
        <f t="shared" si="10261"/>
        <v>0.00004352544631</v>
      </c>
      <c r="AR1028" s="20"/>
      <c r="AS1028" s="20">
        <f t="shared" ref="AS1028:AX1028" si="10262">$AC1028*AD1028</f>
        <v>0.00000002720053534</v>
      </c>
      <c r="AT1028" s="20">
        <f t="shared" si="10262"/>
        <v>0.00000001808293166</v>
      </c>
      <c r="AU1028" s="20">
        <f t="shared" si="10262"/>
        <v>-0.00000003279491333</v>
      </c>
      <c r="AV1028" s="20">
        <f t="shared" si="10262"/>
        <v>-0.00000002911643412</v>
      </c>
      <c r="AW1028" s="20">
        <f t="shared" si="10262"/>
        <v>0.000000587169896</v>
      </c>
      <c r="AX1028" s="20">
        <f t="shared" si="10262"/>
        <v>0.0000006286513681</v>
      </c>
      <c r="AY1028" s="20"/>
      <c r="AZ1028" s="20">
        <f t="shared" ref="AZ1028:BD1028" si="10263">$AD1028*AE1028</f>
        <v>0.00000005417136707</v>
      </c>
      <c r="BA1028" s="20">
        <f t="shared" si="10263"/>
        <v>-0.000000098244318</v>
      </c>
      <c r="BB1028" s="20">
        <f t="shared" si="10263"/>
        <v>-0.00000008722463097</v>
      </c>
      <c r="BC1028" s="20">
        <f t="shared" si="10263"/>
        <v>0.000001758995531</v>
      </c>
      <c r="BD1028" s="20">
        <f t="shared" si="10263"/>
        <v>0.000001883262331</v>
      </c>
      <c r="BE1028" s="20"/>
      <c r="BF1028" s="20">
        <f t="shared" ref="BF1028:BI1028" si="10264">$AE1028*AF1028</f>
        <v>-0.00000006531287953</v>
      </c>
      <c r="BG1028" s="20">
        <f t="shared" si="10264"/>
        <v>-0.00000005798698521</v>
      </c>
      <c r="BH1028" s="20">
        <f t="shared" si="10264"/>
        <v>0.000001169381248</v>
      </c>
      <c r="BI1028" s="20">
        <f t="shared" si="10264"/>
        <v>0.000001251993889</v>
      </c>
      <c r="BJ1028" s="20"/>
      <c r="BK1028" s="20">
        <f t="shared" ref="BK1028:BM1028" si="10265">$AF1028*AG1028</f>
        <v>0.0000001051642615</v>
      </c>
      <c r="BL1028" s="20">
        <f t="shared" si="10265"/>
        <v>-0.00000212077098</v>
      </c>
      <c r="BM1028" s="20">
        <f t="shared" si="10265"/>
        <v>-0.000002270595933</v>
      </c>
      <c r="BN1028" s="20"/>
      <c r="BO1028" s="20">
        <f t="shared" ref="BO1028:BP1028" si="10266">$AG1028*AH1028</f>
        <v>-0.000001882892261</v>
      </c>
      <c r="BP1028" s="20">
        <f t="shared" si="10266"/>
        <v>-0.000002015911926</v>
      </c>
      <c r="BQ1028" s="20"/>
      <c r="BR1028" s="20">
        <f t="shared" si="27"/>
        <v>0.00004065342587</v>
      </c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0"/>
      <c r="CC1028" s="20"/>
      <c r="CD1028" s="20"/>
      <c r="CE1028" s="20"/>
      <c r="CF1028" s="20"/>
      <c r="CG1028" s="20"/>
      <c r="CH1028" s="20"/>
      <c r="CI1028" s="20"/>
      <c r="CJ1028" s="20"/>
      <c r="CK1028" s="20"/>
      <c r="CL1028" s="20"/>
      <c r="CM1028" s="20"/>
      <c r="CN1028" s="20"/>
      <c r="CO1028" s="20"/>
      <c r="CP1028" s="20"/>
      <c r="CQ1028" s="20"/>
      <c r="CR1028" s="20"/>
      <c r="CS1028" s="20"/>
      <c r="CT1028" s="20"/>
      <c r="CU1028" s="20"/>
      <c r="CV1028" s="20"/>
      <c r="CW1028" s="20"/>
      <c r="CX1028" s="20"/>
      <c r="CY1028" s="20"/>
      <c r="CZ1028" s="20"/>
      <c r="DA1028" s="20"/>
      <c r="DB1028" s="20"/>
      <c r="DC1028" s="20"/>
      <c r="DD1028" s="20"/>
      <c r="DE1028" s="20"/>
    </row>
    <row r="1029" ht="15.75" customHeight="1">
      <c r="A1029" s="86">
        <v>45631.0</v>
      </c>
      <c r="B1029" s="490">
        <v>0.0492</v>
      </c>
      <c r="C1029" s="490">
        <v>0.0507</v>
      </c>
      <c r="D1029" s="490">
        <v>0.0536</v>
      </c>
      <c r="E1029" s="20">
        <v>0.03587</v>
      </c>
      <c r="F1029" s="20">
        <v>0.03658</v>
      </c>
      <c r="G1029" s="20">
        <v>0.01283</v>
      </c>
      <c r="H1029" s="20">
        <v>0.018799999999999997</v>
      </c>
      <c r="I1029" s="20" t="s">
        <v>185</v>
      </c>
      <c r="J1029" s="20"/>
      <c r="K1029" s="86">
        <v>45631.0</v>
      </c>
      <c r="L1029" s="89">
        <v>0.9449</v>
      </c>
      <c r="M1029" s="89">
        <v>150.15</v>
      </c>
      <c r="N1029" s="20"/>
      <c r="O1029" s="20"/>
      <c r="P1029" s="20"/>
      <c r="Q1029" s="20"/>
      <c r="R1029" s="20"/>
      <c r="S1029" s="86">
        <v>45631.0</v>
      </c>
      <c r="T1029" s="20">
        <f t="shared" ref="T1029:V1029" si="10267">(1+B1029)*1</f>
        <v>1.0492</v>
      </c>
      <c r="U1029" s="20">
        <f t="shared" si="10267"/>
        <v>1.0507</v>
      </c>
      <c r="V1029" s="20">
        <f t="shared" si="10267"/>
        <v>1.0536</v>
      </c>
      <c r="W1029" s="91">
        <f t="shared" ref="W1029:X1029" si="10268">(1+E1029)*$L1029</f>
        <v>0.978793563</v>
      </c>
      <c r="X1029" s="91">
        <f t="shared" si="10268"/>
        <v>0.979464442</v>
      </c>
      <c r="Y1029" s="91">
        <f t="shared" ref="Y1029:Z1029" si="10269">(1+G1029)*$M1029</f>
        <v>152.0764245</v>
      </c>
      <c r="Z1029" s="91">
        <f t="shared" si="10269"/>
        <v>152.97282</v>
      </c>
      <c r="AA1029" s="20"/>
      <c r="AB1029" s="86">
        <v>45631.0</v>
      </c>
      <c r="AC1029" s="92">
        <f t="shared" ref="AC1029:AI1029" si="10270">LN(T1029/T1028)</f>
        <v>-0.000285891268</v>
      </c>
      <c r="AD1029" s="92">
        <f t="shared" si="10270"/>
        <v>-0.0003806261346</v>
      </c>
      <c r="AE1029" s="92">
        <f t="shared" si="10270"/>
        <v>-0.0003795786722</v>
      </c>
      <c r="AF1029" s="92">
        <f t="shared" si="10270"/>
        <v>-0.007181514583</v>
      </c>
      <c r="AG1029" s="92">
        <f t="shared" si="10270"/>
        <v>-0.007142850532</v>
      </c>
      <c r="AH1029" s="92">
        <f t="shared" si="10270"/>
        <v>-0.003423199526</v>
      </c>
      <c r="AI1029" s="92">
        <f t="shared" si="10270"/>
        <v>-0.003255760502</v>
      </c>
      <c r="AJ1029" s="20"/>
      <c r="AK1029" s="20">
        <f t="shared" ref="AK1029:AQ1029" si="10271">AC1029*AC1029</f>
        <v>0.0000000817338171</v>
      </c>
      <c r="AL1029" s="20">
        <f t="shared" si="10271"/>
        <v>0.0000001448762543</v>
      </c>
      <c r="AM1029" s="20">
        <f t="shared" si="10271"/>
        <v>0.0000001440799684</v>
      </c>
      <c r="AN1029" s="20">
        <f t="shared" si="10271"/>
        <v>0.00005157415171</v>
      </c>
      <c r="AO1029" s="20">
        <f t="shared" si="10271"/>
        <v>0.00005102031373</v>
      </c>
      <c r="AP1029" s="20">
        <f t="shared" si="10271"/>
        <v>0.00001171829499</v>
      </c>
      <c r="AQ1029" s="20">
        <f t="shared" si="10271"/>
        <v>0.00001059997645</v>
      </c>
      <c r="AR1029" s="20"/>
      <c r="AS1029" s="20">
        <f t="shared" ref="AS1029:AX1029" si="10272">$AC1029*AD1029</f>
        <v>0.0000001088176882</v>
      </c>
      <c r="AT1029" s="20">
        <f t="shared" si="10272"/>
        <v>0.0000001085182279</v>
      </c>
      <c r="AU1029" s="20">
        <f t="shared" si="10272"/>
        <v>0.00000205313231</v>
      </c>
      <c r="AV1029" s="20">
        <f t="shared" si="10272"/>
        <v>0.000002042078596</v>
      </c>
      <c r="AW1029" s="20">
        <f t="shared" si="10272"/>
        <v>0.0000009786628529</v>
      </c>
      <c r="AX1029" s="20">
        <f t="shared" si="10272"/>
        <v>0.0000009307934982</v>
      </c>
      <c r="AY1029" s="20"/>
      <c r="AZ1029" s="20">
        <f t="shared" ref="AZ1029:BD1029" si="10273">$AD1029*AE1029</f>
        <v>0.0000001444775628</v>
      </c>
      <c r="BA1029" s="20">
        <f t="shared" si="10273"/>
        <v>0.000002733472136</v>
      </c>
      <c r="BB1029" s="20">
        <f t="shared" si="10273"/>
        <v>0.000002718755588</v>
      </c>
      <c r="BC1029" s="20">
        <f t="shared" si="10273"/>
        <v>0.000001302959203</v>
      </c>
      <c r="BD1029" s="20">
        <f t="shared" si="10273"/>
        <v>0.000001239227535</v>
      </c>
      <c r="BE1029" s="20"/>
      <c r="BF1029" s="20">
        <f t="shared" ref="BF1029:BI1029" si="10274">$AE1029*AF1029</f>
        <v>0.00000272594977</v>
      </c>
      <c r="BG1029" s="20">
        <f t="shared" si="10274"/>
        <v>0.000002711273721</v>
      </c>
      <c r="BH1029" s="20">
        <f t="shared" si="10274"/>
        <v>0.000001299373531</v>
      </c>
      <c r="BI1029" s="20">
        <f t="shared" si="10274"/>
        <v>0.000001235817249</v>
      </c>
      <c r="BJ1029" s="20"/>
      <c r="BK1029" s="20">
        <f t="shared" ref="BK1029:BM1029" si="10275">$AF1029*AG1029</f>
        <v>0.00005129648526</v>
      </c>
      <c r="BL1029" s="20">
        <f t="shared" si="10275"/>
        <v>0.00002458375731</v>
      </c>
      <c r="BM1029" s="20">
        <f t="shared" si="10275"/>
        <v>0.00002338129153</v>
      </c>
      <c r="BN1029" s="20"/>
      <c r="BO1029" s="20">
        <f t="shared" ref="BO1029:BP1029" si="10276">$AG1029*AH1029</f>
        <v>0.00002445140255</v>
      </c>
      <c r="BP1029" s="20">
        <f t="shared" si="10276"/>
        <v>0.00002325541064</v>
      </c>
      <c r="BQ1029" s="20"/>
      <c r="BR1029" s="20">
        <f t="shared" si="27"/>
        <v>0.00001114511781</v>
      </c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0"/>
      <c r="CC1029" s="20"/>
      <c r="CD1029" s="20"/>
      <c r="CE1029" s="20"/>
      <c r="CF1029" s="20"/>
      <c r="CG1029" s="20"/>
      <c r="CH1029" s="20"/>
      <c r="CI1029" s="20"/>
      <c r="CJ1029" s="20"/>
      <c r="CK1029" s="20"/>
      <c r="CL1029" s="20"/>
      <c r="CM1029" s="20"/>
      <c r="CN1029" s="20"/>
      <c r="CO1029" s="20"/>
      <c r="CP1029" s="20"/>
      <c r="CQ1029" s="20"/>
      <c r="CR1029" s="20"/>
      <c r="CS1029" s="20"/>
      <c r="CT1029" s="20"/>
      <c r="CU1029" s="20"/>
      <c r="CV1029" s="20"/>
      <c r="CW1029" s="20"/>
      <c r="CX1029" s="20"/>
      <c r="CY1029" s="20"/>
      <c r="CZ1029" s="20"/>
      <c r="DA1029" s="20"/>
      <c r="DB1029" s="20"/>
      <c r="DC1029" s="20"/>
      <c r="DD1029" s="20"/>
      <c r="DE1029" s="20"/>
    </row>
    <row r="1030" ht="15.75" customHeight="1">
      <c r="A1030" s="86">
        <v>45632.0</v>
      </c>
      <c r="B1030" s="490">
        <v>0.049100000000000005</v>
      </c>
      <c r="C1030" s="490">
        <v>0.050499999999999996</v>
      </c>
      <c r="D1030" s="490">
        <v>0.0533</v>
      </c>
      <c r="E1030" s="20">
        <v>0.03572</v>
      </c>
      <c r="F1030" s="20">
        <v>0.03646</v>
      </c>
      <c r="G1030" s="20">
        <v>0.01279</v>
      </c>
      <c r="H1030" s="20">
        <v>0.01872</v>
      </c>
      <c r="I1030" s="20" t="s">
        <v>185</v>
      </c>
      <c r="J1030" s="20"/>
      <c r="K1030" s="86">
        <v>45632.0</v>
      </c>
      <c r="L1030" s="89">
        <v>0.9467</v>
      </c>
      <c r="M1030" s="89">
        <v>150.11</v>
      </c>
      <c r="N1030" s="20"/>
      <c r="O1030" s="20"/>
      <c r="P1030" s="20"/>
      <c r="Q1030" s="20"/>
      <c r="R1030" s="20"/>
      <c r="S1030" s="86">
        <v>45632.0</v>
      </c>
      <c r="T1030" s="20">
        <f t="shared" ref="T1030:V1030" si="10277">(1+B1030)*1</f>
        <v>1.0491</v>
      </c>
      <c r="U1030" s="20">
        <f t="shared" si="10277"/>
        <v>1.0505</v>
      </c>
      <c r="V1030" s="20">
        <f t="shared" si="10277"/>
        <v>1.0533</v>
      </c>
      <c r="W1030" s="91">
        <f t="shared" ref="W1030:X1030" si="10278">(1+E1030)*$L1030</f>
        <v>0.980516124</v>
      </c>
      <c r="X1030" s="91">
        <f t="shared" si="10278"/>
        <v>0.981216682</v>
      </c>
      <c r="Y1030" s="91">
        <f t="shared" ref="Y1030:Z1030" si="10279">(1+G1030)*$M1030</f>
        <v>152.0299069</v>
      </c>
      <c r="Z1030" s="91">
        <f t="shared" si="10279"/>
        <v>152.9200592</v>
      </c>
      <c r="AA1030" s="20"/>
      <c r="AB1030" s="86">
        <v>45632.0</v>
      </c>
      <c r="AC1030" s="92">
        <f t="shared" ref="AC1030:AI1030" si="10280">LN(T1030/T1029)</f>
        <v>-0.00009531525528</v>
      </c>
      <c r="AD1030" s="92">
        <f t="shared" si="10280"/>
        <v>-0.0001903674097</v>
      </c>
      <c r="AE1030" s="92">
        <f t="shared" si="10280"/>
        <v>-0.0002847785866</v>
      </c>
      <c r="AF1030" s="92">
        <f t="shared" si="10280"/>
        <v>0.001758335045</v>
      </c>
      <c r="AG1030" s="92">
        <f t="shared" si="10280"/>
        <v>0.00178737934</v>
      </c>
      <c r="AH1030" s="92">
        <f t="shared" si="10280"/>
        <v>-0.0003059298381</v>
      </c>
      <c r="AI1030" s="92">
        <f t="shared" si="10280"/>
        <v>-0.0003449625938</v>
      </c>
      <c r="AJ1030" s="20"/>
      <c r="AK1030" s="20">
        <f t="shared" ref="AK1030:AQ1030" si="10281">AC1030*AC1030</f>
        <v>0.000000009084997889</v>
      </c>
      <c r="AL1030" s="20">
        <f t="shared" si="10281"/>
        <v>0.00000003623975067</v>
      </c>
      <c r="AM1030" s="20">
        <f t="shared" si="10281"/>
        <v>0.00000008109884337</v>
      </c>
      <c r="AN1030" s="20">
        <f t="shared" si="10281"/>
        <v>0.000003091742132</v>
      </c>
      <c r="AO1030" s="20">
        <f t="shared" si="10281"/>
        <v>0.000003194724904</v>
      </c>
      <c r="AP1030" s="20">
        <f t="shared" si="10281"/>
        <v>0.00000009359306583</v>
      </c>
      <c r="AQ1030" s="20">
        <f t="shared" si="10281"/>
        <v>0.0000001189991911</v>
      </c>
      <c r="AR1030" s="20"/>
      <c r="AS1030" s="20">
        <f t="shared" ref="AS1030:AX1030" si="10282">$AC1030*AD1030</f>
        <v>0.00000001814491825</v>
      </c>
      <c r="AT1030" s="20">
        <f t="shared" si="10282"/>
        <v>0.00000002714374368</v>
      </c>
      <c r="AU1030" s="20">
        <f t="shared" si="10282"/>
        <v>-0.0000001675961537</v>
      </c>
      <c r="AV1030" s="20">
        <f t="shared" si="10282"/>
        <v>-0.0000001703645181</v>
      </c>
      <c r="AW1030" s="20">
        <f t="shared" si="10282"/>
        <v>0.00000002915978061</v>
      </c>
      <c r="AX1030" s="20">
        <f t="shared" si="10282"/>
        <v>0.00000003288019769</v>
      </c>
      <c r="AY1030" s="20"/>
      <c r="AZ1030" s="20">
        <f t="shared" ref="AZ1030:BD1030" si="10283">$AD1030*AE1030</f>
        <v>0.00000005421256186</v>
      </c>
      <c r="BA1030" s="20">
        <f t="shared" si="10283"/>
        <v>-0.0000003347296879</v>
      </c>
      <c r="BB1030" s="20">
        <f t="shared" si="10283"/>
        <v>-0.000000340258775</v>
      </c>
      <c r="BC1030" s="20">
        <f t="shared" si="10283"/>
        <v>0.00000005823907082</v>
      </c>
      <c r="BD1030" s="20">
        <f t="shared" si="10283"/>
        <v>0.00000006566963542</v>
      </c>
      <c r="BE1030" s="20"/>
      <c r="BF1030" s="20">
        <f t="shared" ref="BF1030:BI1030" si="10284">$AE1030*AF1030</f>
        <v>-0.000000500736169</v>
      </c>
      <c r="BG1030" s="20">
        <f t="shared" si="10284"/>
        <v>-0.0000005090073621</v>
      </c>
      <c r="BH1030" s="20">
        <f t="shared" si="10284"/>
        <v>0.00000008712226688</v>
      </c>
      <c r="BI1030" s="20">
        <f t="shared" si="10284"/>
        <v>0.0000000982379599</v>
      </c>
      <c r="BJ1030" s="20"/>
      <c r="BK1030" s="20">
        <f t="shared" ref="BK1030:BM1030" si="10285">$AF1030*AG1030</f>
        <v>0.000003142811733</v>
      </c>
      <c r="BL1030" s="20">
        <f t="shared" si="10285"/>
        <v>-0.0000005379271558</v>
      </c>
      <c r="BM1030" s="20">
        <f t="shared" si="10285"/>
        <v>-0.0000006065598181</v>
      </c>
      <c r="BN1030" s="20"/>
      <c r="BO1030" s="20">
        <f t="shared" ref="BO1030:BP1030" si="10286">$AG1030*AH1030</f>
        <v>-0.000000546812672</v>
      </c>
      <c r="BP1030" s="20">
        <f t="shared" si="10286"/>
        <v>-0.0000006165790132</v>
      </c>
      <c r="BQ1030" s="20"/>
      <c r="BR1030" s="20">
        <f t="shared" si="27"/>
        <v>0.0000001055343505</v>
      </c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0"/>
      <c r="CC1030" s="20"/>
      <c r="CD1030" s="20"/>
      <c r="CE1030" s="20"/>
      <c r="CF1030" s="20"/>
      <c r="CG1030" s="20"/>
      <c r="CH1030" s="20"/>
      <c r="CI1030" s="20"/>
      <c r="CJ1030" s="20"/>
      <c r="CK1030" s="20"/>
      <c r="CL1030" s="20"/>
      <c r="CM1030" s="20"/>
      <c r="CN1030" s="20"/>
      <c r="CO1030" s="20"/>
      <c r="CP1030" s="20"/>
      <c r="CQ1030" s="20"/>
      <c r="CR1030" s="20"/>
      <c r="CS1030" s="20"/>
      <c r="CT1030" s="20"/>
      <c r="CU1030" s="20"/>
      <c r="CV1030" s="20"/>
      <c r="CW1030" s="20"/>
      <c r="CX1030" s="20"/>
      <c r="CY1030" s="20"/>
      <c r="CZ1030" s="20"/>
      <c r="DA1030" s="20"/>
      <c r="DB1030" s="20"/>
      <c r="DC1030" s="20"/>
      <c r="DD1030" s="20"/>
      <c r="DE1030" s="20"/>
    </row>
    <row r="1031" ht="15.75" customHeight="1">
      <c r="A1031" s="86">
        <v>45635.0</v>
      </c>
      <c r="B1031" s="490">
        <v>0.0487</v>
      </c>
      <c r="C1031" s="490">
        <v>0.050300000000000004</v>
      </c>
      <c r="D1031" s="490">
        <v>0.053200000000000004</v>
      </c>
      <c r="E1031" s="20">
        <v>0.03555</v>
      </c>
      <c r="F1031" s="20">
        <v>0.036230000000000005</v>
      </c>
      <c r="G1031" s="20">
        <v>0.01275</v>
      </c>
      <c r="H1031" s="20">
        <v>0.01853</v>
      </c>
      <c r="I1031" s="20" t="s">
        <v>185</v>
      </c>
      <c r="J1031" s="20"/>
      <c r="K1031" s="86">
        <v>45635.0</v>
      </c>
      <c r="L1031" s="89">
        <v>0.9476</v>
      </c>
      <c r="M1031" s="89">
        <v>151.28</v>
      </c>
      <c r="N1031" s="20"/>
      <c r="O1031" s="20"/>
      <c r="P1031" s="20"/>
      <c r="Q1031" s="20"/>
      <c r="R1031" s="20"/>
      <c r="S1031" s="86">
        <v>45635.0</v>
      </c>
      <c r="T1031" s="20">
        <f t="shared" ref="T1031:V1031" si="10287">(1+B1031)*1</f>
        <v>1.0487</v>
      </c>
      <c r="U1031" s="20">
        <f t="shared" si="10287"/>
        <v>1.0503</v>
      </c>
      <c r="V1031" s="20">
        <f t="shared" si="10287"/>
        <v>1.0532</v>
      </c>
      <c r="W1031" s="91">
        <f t="shared" ref="W1031:X1031" si="10288">(1+E1031)*$L1031</f>
        <v>0.98128718</v>
      </c>
      <c r="X1031" s="91">
        <f t="shared" si="10288"/>
        <v>0.981931548</v>
      </c>
      <c r="Y1031" s="91">
        <f t="shared" ref="Y1031:Z1031" si="10289">(1+G1031)*$M1031</f>
        <v>153.20882</v>
      </c>
      <c r="Z1031" s="91">
        <f t="shared" si="10289"/>
        <v>154.0832184</v>
      </c>
      <c r="AA1031" s="20"/>
      <c r="AB1031" s="86">
        <v>45635.0</v>
      </c>
      <c r="AC1031" s="92">
        <f t="shared" ref="AC1031:AI1031" si="10290">LN(T1031/T1030)</f>
        <v>-0.0003813518971</v>
      </c>
      <c r="AD1031" s="92">
        <f t="shared" si="10290"/>
        <v>-0.0001904036563</v>
      </c>
      <c r="AE1031" s="92">
        <f t="shared" si="10290"/>
        <v>-0.00009494422034</v>
      </c>
      <c r="AF1031" s="92">
        <f t="shared" si="10290"/>
        <v>0.0007860686524</v>
      </c>
      <c r="AG1031" s="92">
        <f t="shared" si="10290"/>
        <v>0.0007282853334</v>
      </c>
      <c r="AH1031" s="92">
        <f t="shared" si="10290"/>
        <v>0.007724570037</v>
      </c>
      <c r="AI1031" s="92">
        <f t="shared" si="10290"/>
        <v>0.007577539723</v>
      </c>
      <c r="AJ1031" s="20"/>
      <c r="AK1031" s="20">
        <f t="shared" ref="AK1031:AQ1031" si="10291">AC1031*AC1031</f>
        <v>0.0000001454292694</v>
      </c>
      <c r="AL1031" s="20">
        <f t="shared" si="10291"/>
        <v>0.00000003625355234</v>
      </c>
      <c r="AM1031" s="20">
        <f t="shared" si="10291"/>
        <v>0.000000009014404976</v>
      </c>
      <c r="AN1031" s="20">
        <f t="shared" si="10291"/>
        <v>0.0000006179039263</v>
      </c>
      <c r="AO1031" s="20">
        <f t="shared" si="10291"/>
        <v>0.0000005303995268</v>
      </c>
      <c r="AP1031" s="20">
        <f t="shared" si="10291"/>
        <v>0.00005966898226</v>
      </c>
      <c r="AQ1031" s="20">
        <f t="shared" si="10291"/>
        <v>0.00005741910826</v>
      </c>
      <c r="AR1031" s="20"/>
      <c r="AS1031" s="20">
        <f t="shared" ref="AS1031:AX1031" si="10292">$AC1031*AD1031</f>
        <v>0.00000007261079555</v>
      </c>
      <c r="AT1031" s="20">
        <f t="shared" si="10292"/>
        <v>0.00000003620715854</v>
      </c>
      <c r="AU1031" s="20">
        <f t="shared" si="10292"/>
        <v>-0.0000002997687718</v>
      </c>
      <c r="AV1031" s="20">
        <f t="shared" si="10292"/>
        <v>-0.0000002777329935</v>
      </c>
      <c r="AW1031" s="20">
        <f t="shared" si="10292"/>
        <v>-0.000002945779438</v>
      </c>
      <c r="AX1031" s="20">
        <f t="shared" si="10292"/>
        <v>-0.000002889709149</v>
      </c>
      <c r="AY1031" s="20"/>
      <c r="AZ1031" s="20">
        <f t="shared" ref="AZ1031:BD1031" si="10293">$AD1031*AE1031</f>
        <v>0.0000000180777267</v>
      </c>
      <c r="BA1031" s="20">
        <f t="shared" si="10293"/>
        <v>-0.0000001496703455</v>
      </c>
      <c r="BB1031" s="20">
        <f t="shared" si="10293"/>
        <v>-0.0000001386681903</v>
      </c>
      <c r="BC1031" s="20">
        <f t="shared" si="10293"/>
        <v>-0.000001470786379</v>
      </c>
      <c r="BD1031" s="20">
        <f t="shared" si="10293"/>
        <v>-0.000001442791269</v>
      </c>
      <c r="BE1031" s="20"/>
      <c r="BF1031" s="20">
        <f t="shared" ref="BF1031:BI1031" si="10294">$AE1031*AF1031</f>
        <v>-0.00000007463267534</v>
      </c>
      <c r="BG1031" s="20">
        <f t="shared" si="10294"/>
        <v>-0.00000006914648317</v>
      </c>
      <c r="BH1031" s="20">
        <f t="shared" si="10294"/>
        <v>-0.0000007334032797</v>
      </c>
      <c r="BI1031" s="20">
        <f t="shared" si="10294"/>
        <v>-0.0000007194436012</v>
      </c>
      <c r="BJ1031" s="20"/>
      <c r="BK1031" s="20">
        <f t="shared" ref="BK1031:BM1031" si="10295">$AF1031*AG1031</f>
        <v>0.0000005724822706</v>
      </c>
      <c r="BL1031" s="20">
        <f t="shared" si="10295"/>
        <v>0.00000607204236</v>
      </c>
      <c r="BM1031" s="20">
        <f t="shared" si="10295"/>
        <v>0.000005956466439</v>
      </c>
      <c r="BN1031" s="20"/>
      <c r="BO1031" s="20">
        <f t="shared" ref="BO1031:BP1031" si="10296">$AG1031*AH1031</f>
        <v>0.000005625691065</v>
      </c>
      <c r="BP1031" s="20">
        <f t="shared" si="10296"/>
        <v>0.000005518611044</v>
      </c>
      <c r="BQ1031" s="20"/>
      <c r="BR1031" s="20">
        <f t="shared" si="27"/>
        <v>0.00005853323631</v>
      </c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0"/>
      <c r="CC1031" s="20"/>
      <c r="CD1031" s="20"/>
      <c r="CE1031" s="20"/>
      <c r="CF1031" s="20"/>
      <c r="CG1031" s="20"/>
      <c r="CH1031" s="20"/>
      <c r="CI1031" s="20"/>
      <c r="CJ1031" s="20"/>
      <c r="CK1031" s="20"/>
      <c r="CL1031" s="20"/>
      <c r="CM1031" s="20"/>
      <c r="CN1031" s="20"/>
      <c r="CO1031" s="20"/>
      <c r="CP1031" s="20"/>
      <c r="CQ1031" s="20"/>
      <c r="CR1031" s="20"/>
      <c r="CS1031" s="20"/>
      <c r="CT1031" s="20"/>
      <c r="CU1031" s="20"/>
      <c r="CV1031" s="20"/>
      <c r="CW1031" s="20"/>
      <c r="CX1031" s="20"/>
      <c r="CY1031" s="20"/>
      <c r="CZ1031" s="20"/>
      <c r="DA1031" s="20"/>
      <c r="DB1031" s="20"/>
      <c r="DC1031" s="20"/>
      <c r="DD1031" s="20"/>
      <c r="DE1031" s="20"/>
    </row>
    <row r="1032" ht="15.75" customHeight="1">
      <c r="A1032" s="86">
        <v>45636.0</v>
      </c>
      <c r="B1032" s="490">
        <v>0.049</v>
      </c>
      <c r="C1032" s="490">
        <v>0.0506</v>
      </c>
      <c r="D1032" s="490">
        <v>0.053399999999999996</v>
      </c>
      <c r="E1032" s="20">
        <v>0.03564</v>
      </c>
      <c r="F1032" s="20">
        <v>0.03621</v>
      </c>
      <c r="G1032" s="20">
        <v>0.012769999999999998</v>
      </c>
      <c r="H1032" s="20">
        <v>0.01862</v>
      </c>
      <c r="I1032" s="20" t="s">
        <v>185</v>
      </c>
      <c r="J1032" s="20"/>
      <c r="K1032" s="86">
        <v>45636.0</v>
      </c>
      <c r="L1032" s="89">
        <v>0.95</v>
      </c>
      <c r="M1032" s="89">
        <v>151.98</v>
      </c>
      <c r="N1032" s="20"/>
      <c r="O1032" s="20"/>
      <c r="P1032" s="20"/>
      <c r="Q1032" s="20"/>
      <c r="R1032" s="20"/>
      <c r="S1032" s="86">
        <v>45636.0</v>
      </c>
      <c r="T1032" s="20">
        <f t="shared" ref="T1032:V1032" si="10297">(1+B1032)*1</f>
        <v>1.049</v>
      </c>
      <c r="U1032" s="20">
        <f t="shared" si="10297"/>
        <v>1.0506</v>
      </c>
      <c r="V1032" s="20">
        <f t="shared" si="10297"/>
        <v>1.0534</v>
      </c>
      <c r="W1032" s="91">
        <f t="shared" ref="W1032:X1032" si="10298">(1+E1032)*$L1032</f>
        <v>0.983858</v>
      </c>
      <c r="X1032" s="91">
        <f t="shared" si="10298"/>
        <v>0.9843995</v>
      </c>
      <c r="Y1032" s="91">
        <f t="shared" ref="Y1032:Z1032" si="10299">(1+G1032)*$M1032</f>
        <v>153.9207846</v>
      </c>
      <c r="Z1032" s="91">
        <f t="shared" si="10299"/>
        <v>154.8098676</v>
      </c>
      <c r="AA1032" s="20"/>
      <c r="AB1032" s="86">
        <v>45636.0</v>
      </c>
      <c r="AC1032" s="92">
        <f t="shared" ref="AC1032:AI1032" si="10300">LN(T1032/T1031)</f>
        <v>0.0002860275559</v>
      </c>
      <c r="AD1032" s="92">
        <f t="shared" si="10300"/>
        <v>0.0002855918911</v>
      </c>
      <c r="AE1032" s="92">
        <f t="shared" si="10300"/>
        <v>0.0001898794271</v>
      </c>
      <c r="AF1032" s="92">
        <f t="shared" si="10300"/>
        <v>0.002616418871</v>
      </c>
      <c r="AG1032" s="92">
        <f t="shared" si="10300"/>
        <v>0.002510211389</v>
      </c>
      <c r="AH1032" s="92">
        <f t="shared" si="10300"/>
        <v>0.004636256907</v>
      </c>
      <c r="AI1032" s="92">
        <f t="shared" si="10300"/>
        <v>0.004704867628</v>
      </c>
      <c r="AJ1032" s="20"/>
      <c r="AK1032" s="20">
        <f t="shared" ref="AK1032:AQ1032" si="10301">AC1032*AC1032</f>
        <v>0.00000008181176276</v>
      </c>
      <c r="AL1032" s="20">
        <f t="shared" si="10301"/>
        <v>0.00000008156272828</v>
      </c>
      <c r="AM1032" s="20">
        <f t="shared" si="10301"/>
        <v>0.00000003605419685</v>
      </c>
      <c r="AN1032" s="20">
        <f t="shared" si="10301"/>
        <v>0.000006845647708</v>
      </c>
      <c r="AO1032" s="20">
        <f t="shared" si="10301"/>
        <v>0.000006301161219</v>
      </c>
      <c r="AP1032" s="20">
        <f t="shared" si="10301"/>
        <v>0.00002149487811</v>
      </c>
      <c r="AQ1032" s="20">
        <f t="shared" si="10301"/>
        <v>0.0000221357794</v>
      </c>
      <c r="AR1032" s="20"/>
      <c r="AS1032" s="20">
        <f t="shared" ref="AS1032:AX1032" si="10302">$AC1032*AD1032</f>
        <v>0.00000008168715062</v>
      </c>
      <c r="AT1032" s="20">
        <f t="shared" si="10302"/>
        <v>0.00000005431074847</v>
      </c>
      <c r="AU1032" s="20">
        <f t="shared" si="10302"/>
        <v>0.000000748367895</v>
      </c>
      <c r="AV1032" s="20">
        <f t="shared" si="10302"/>
        <v>0.0000007179896286</v>
      </c>
      <c r="AW1032" s="20">
        <f t="shared" si="10302"/>
        <v>0.000001326097232</v>
      </c>
      <c r="AX1032" s="20">
        <f t="shared" si="10302"/>
        <v>0.000001345721789</v>
      </c>
      <c r="AY1032" s="20"/>
      <c r="AZ1032" s="20">
        <f t="shared" ref="AZ1032:BD1032" si="10303">$AD1032*AE1032</f>
        <v>0.00000005422802468</v>
      </c>
      <c r="BA1032" s="20">
        <f t="shared" si="10303"/>
        <v>0.0000007472280134</v>
      </c>
      <c r="BB1032" s="20">
        <f t="shared" si="10303"/>
        <v>0.0000007168960178</v>
      </c>
      <c r="BC1032" s="20">
        <f t="shared" si="10303"/>
        <v>0.000001324077378</v>
      </c>
      <c r="BD1032" s="20">
        <f t="shared" si="10303"/>
        <v>0.000001343672043</v>
      </c>
      <c r="BE1032" s="20"/>
      <c r="BF1032" s="20">
        <f t="shared" ref="BF1032:BI1032" si="10304">$AE1032*AF1032</f>
        <v>0.0000004968041164</v>
      </c>
      <c r="BG1032" s="20">
        <f t="shared" si="10304"/>
        <v>0.0000004766375006</v>
      </c>
      <c r="BH1032" s="20">
        <f t="shared" si="10304"/>
        <v>0.0000008803298055</v>
      </c>
      <c r="BI1032" s="20">
        <f t="shared" si="10304"/>
        <v>0.0000008933575699</v>
      </c>
      <c r="BJ1032" s="20"/>
      <c r="BK1032" s="20">
        <f t="shared" ref="BK1032:BM1032" si="10305">$AF1032*AG1032</f>
        <v>0.000006567764449</v>
      </c>
      <c r="BL1032" s="20">
        <f t="shared" si="10305"/>
        <v>0.00001213039006</v>
      </c>
      <c r="BM1032" s="20">
        <f t="shared" si="10305"/>
        <v>0.00001230990445</v>
      </c>
      <c r="BN1032" s="20"/>
      <c r="BO1032" s="20">
        <f t="shared" ref="BO1032:BP1032" si="10306">$AG1032*AH1032</f>
        <v>0.00001163798489</v>
      </c>
      <c r="BP1032" s="20">
        <f t="shared" si="10306"/>
        <v>0.0000118102123</v>
      </c>
      <c r="BQ1032" s="20"/>
      <c r="BR1032" s="20">
        <f t="shared" si="27"/>
        <v>0.00002181297504</v>
      </c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0"/>
      <c r="CC1032" s="20"/>
      <c r="CD1032" s="20"/>
      <c r="CE1032" s="20"/>
      <c r="CF1032" s="20"/>
      <c r="CG1032" s="20"/>
      <c r="CH1032" s="20"/>
      <c r="CI1032" s="20"/>
      <c r="CJ1032" s="20"/>
      <c r="CK1032" s="20"/>
      <c r="CL1032" s="20"/>
      <c r="CM1032" s="20"/>
      <c r="CN1032" s="20"/>
      <c r="CO1032" s="20"/>
      <c r="CP1032" s="20"/>
      <c r="CQ1032" s="20"/>
      <c r="CR1032" s="20"/>
      <c r="CS1032" s="20"/>
      <c r="CT1032" s="20"/>
      <c r="CU1032" s="20"/>
      <c r="CV1032" s="20"/>
      <c r="CW1032" s="20"/>
      <c r="CX1032" s="20"/>
      <c r="CY1032" s="20"/>
      <c r="CZ1032" s="20"/>
      <c r="DA1032" s="20"/>
      <c r="DB1032" s="20"/>
      <c r="DC1032" s="20"/>
      <c r="DD1032" s="20"/>
      <c r="DE1032" s="20"/>
    </row>
    <row r="1033" ht="15.75" customHeight="1">
      <c r="A1033" s="86">
        <v>45637.0</v>
      </c>
      <c r="B1033" s="490">
        <v>0.049100000000000005</v>
      </c>
      <c r="C1033" s="490">
        <v>0.0507</v>
      </c>
      <c r="D1033" s="490">
        <v>0.0536</v>
      </c>
      <c r="E1033" s="20">
        <v>0.03563</v>
      </c>
      <c r="F1033" s="20">
        <v>0.03614</v>
      </c>
      <c r="G1033" s="20">
        <v>0.01279</v>
      </c>
      <c r="H1033" s="20">
        <v>0.01873</v>
      </c>
      <c r="I1033" s="20" t="s">
        <v>185</v>
      </c>
      <c r="J1033" s="20"/>
      <c r="K1033" s="86">
        <v>45637.0</v>
      </c>
      <c r="L1033" s="89">
        <v>0.9531</v>
      </c>
      <c r="M1033" s="89">
        <v>152.48</v>
      </c>
      <c r="N1033" s="20"/>
      <c r="O1033" s="20"/>
      <c r="P1033" s="20"/>
      <c r="Q1033" s="20"/>
      <c r="R1033" s="20"/>
      <c r="S1033" s="86">
        <v>45637.0</v>
      </c>
      <c r="T1033" s="20">
        <f t="shared" ref="T1033:V1033" si="10307">(1+B1033)*1</f>
        <v>1.0491</v>
      </c>
      <c r="U1033" s="20">
        <f t="shared" si="10307"/>
        <v>1.0507</v>
      </c>
      <c r="V1033" s="20">
        <f t="shared" si="10307"/>
        <v>1.0536</v>
      </c>
      <c r="W1033" s="91">
        <f t="shared" ref="W1033:X1033" si="10308">(1+E1033)*$L1033</f>
        <v>0.987058953</v>
      </c>
      <c r="X1033" s="91">
        <f t="shared" si="10308"/>
        <v>0.987545034</v>
      </c>
      <c r="Y1033" s="91">
        <f t="shared" ref="Y1033:Z1033" si="10309">(1+G1033)*$M1033</f>
        <v>154.4302192</v>
      </c>
      <c r="Z1033" s="91">
        <f t="shared" si="10309"/>
        <v>155.3359504</v>
      </c>
      <c r="AA1033" s="20"/>
      <c r="AB1033" s="86">
        <v>45637.0</v>
      </c>
      <c r="AC1033" s="92">
        <f t="shared" ref="AC1033:AI1033" si="10310">LN(T1033/T1032)</f>
        <v>0.00009532434114</v>
      </c>
      <c r="AD1033" s="92">
        <f t="shared" si="10310"/>
        <v>0.00009517917487</v>
      </c>
      <c r="AE1033" s="92">
        <f t="shared" si="10310"/>
        <v>0.0001898433798</v>
      </c>
      <c r="AF1033" s="92">
        <f t="shared" si="10310"/>
        <v>0.003248189437</v>
      </c>
      <c r="AG1033" s="92">
        <f t="shared" si="10310"/>
        <v>0.003190289193</v>
      </c>
      <c r="AH1033" s="92">
        <f t="shared" si="10310"/>
        <v>0.00330425429</v>
      </c>
      <c r="AI1033" s="92">
        <f t="shared" si="10310"/>
        <v>0.003392490074</v>
      </c>
      <c r="AJ1033" s="20"/>
      <c r="AK1033" s="20">
        <f t="shared" ref="AK1033:AQ1033" si="10311">AC1033*AC1033</f>
        <v>0.000000009086730014</v>
      </c>
      <c r="AL1033" s="20">
        <f t="shared" si="10311"/>
        <v>0.000000009059075329</v>
      </c>
      <c r="AM1033" s="20">
        <f t="shared" si="10311"/>
        <v>0.00000003604050885</v>
      </c>
      <c r="AN1033" s="20">
        <f t="shared" si="10311"/>
        <v>0.00001055073462</v>
      </c>
      <c r="AO1033" s="20">
        <f t="shared" si="10311"/>
        <v>0.00001017794513</v>
      </c>
      <c r="AP1033" s="20">
        <f t="shared" si="10311"/>
        <v>0.00001091809641</v>
      </c>
      <c r="AQ1033" s="20">
        <f t="shared" si="10311"/>
        <v>0.0000115089889</v>
      </c>
      <c r="AR1033" s="20"/>
      <c r="AS1033" s="20">
        <f t="shared" ref="AS1033:AX1033" si="10312">$AC1033*AD1033</f>
        <v>0.000000009072892135</v>
      </c>
      <c r="AT1033" s="20">
        <f t="shared" si="10312"/>
        <v>0.0000000180966951</v>
      </c>
      <c r="AU1033" s="20">
        <f t="shared" si="10312"/>
        <v>0.000000309631518</v>
      </c>
      <c r="AV1033" s="20">
        <f t="shared" si="10312"/>
        <v>0.0000003041122154</v>
      </c>
      <c r="AW1033" s="20">
        <f t="shared" si="10312"/>
        <v>0.0000003149758631</v>
      </c>
      <c r="AX1033" s="20">
        <f t="shared" si="10312"/>
        <v>0.0000003233868812</v>
      </c>
      <c r="AY1033" s="20"/>
      <c r="AZ1033" s="20">
        <f t="shared" ref="AZ1033:BD1033" si="10313">$AD1033*AE1033</f>
        <v>0.00000001806913624</v>
      </c>
      <c r="BA1033" s="20">
        <f t="shared" si="10313"/>
        <v>0.0000003091599905</v>
      </c>
      <c r="BB1033" s="20">
        <f t="shared" si="10313"/>
        <v>0.000000303649093</v>
      </c>
      <c r="BC1033" s="20">
        <f t="shared" si="10313"/>
        <v>0.0000003144961968</v>
      </c>
      <c r="BD1033" s="20">
        <f t="shared" si="10313"/>
        <v>0.000000322894406</v>
      </c>
      <c r="BE1033" s="20"/>
      <c r="BF1033" s="20">
        <f t="shared" ref="BF1033:BI1033" si="10314">$AE1033*AF1033</f>
        <v>0.000000616647261</v>
      </c>
      <c r="BG1033" s="20">
        <f t="shared" si="10314"/>
        <v>0.0000006056552829</v>
      </c>
      <c r="BH1033" s="20">
        <f t="shared" si="10314"/>
        <v>0.000000627290802</v>
      </c>
      <c r="BI1033" s="20">
        <f t="shared" si="10314"/>
        <v>0.0000006440417816</v>
      </c>
      <c r="BJ1033" s="20"/>
      <c r="BK1033" s="20">
        <f t="shared" ref="BK1033:BM1033" si="10315">$AF1033*AG1033</f>
        <v>0.00001036266366</v>
      </c>
      <c r="BL1033" s="20">
        <f t="shared" si="10315"/>
        <v>0.00001073284388</v>
      </c>
      <c r="BM1033" s="20">
        <f t="shared" si="10315"/>
        <v>0.00001101945043</v>
      </c>
      <c r="BN1033" s="20"/>
      <c r="BO1033" s="20">
        <f t="shared" ref="BO1033:BP1033" si="10316">$AG1033*AH1033</f>
        <v>0.00001054152675</v>
      </c>
      <c r="BP1033" s="20">
        <f t="shared" si="10316"/>
        <v>0.00001082302442</v>
      </c>
      <c r="BQ1033" s="20"/>
      <c r="BR1033" s="20">
        <f t="shared" si="27"/>
        <v>0.00001120964988</v>
      </c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0"/>
      <c r="CC1033" s="20"/>
      <c r="CD1033" s="20"/>
      <c r="CE1033" s="20"/>
      <c r="CF1033" s="20"/>
      <c r="CG1033" s="20"/>
      <c r="CH1033" s="20"/>
      <c r="CI1033" s="20"/>
      <c r="CJ1033" s="20"/>
      <c r="CK1033" s="20"/>
      <c r="CL1033" s="20"/>
      <c r="CM1033" s="20"/>
      <c r="CN1033" s="20"/>
      <c r="CO1033" s="20"/>
      <c r="CP1033" s="20"/>
      <c r="CQ1033" s="20"/>
      <c r="CR1033" s="20"/>
      <c r="CS1033" s="20"/>
      <c r="CT1033" s="20"/>
      <c r="CU1033" s="20"/>
      <c r="CV1033" s="20"/>
      <c r="CW1033" s="20"/>
      <c r="CX1033" s="20"/>
      <c r="CY1033" s="20"/>
      <c r="CZ1033" s="20"/>
      <c r="DA1033" s="20"/>
      <c r="DB1033" s="20"/>
      <c r="DC1033" s="20"/>
      <c r="DD1033" s="20"/>
      <c r="DE1033" s="20"/>
    </row>
    <row r="1034" ht="15.75" customHeight="1">
      <c r="A1034" s="86">
        <v>45638.0</v>
      </c>
      <c r="B1034" s="490">
        <v>0.049400000000000006</v>
      </c>
      <c r="C1034" s="490">
        <v>0.051100000000000007</v>
      </c>
      <c r="D1034" s="490">
        <v>0.054000000000000006</v>
      </c>
      <c r="E1034" s="20">
        <v>0.03563</v>
      </c>
      <c r="F1034" s="20">
        <v>0.03616</v>
      </c>
      <c r="G1034" s="20">
        <v>0.012709999999999999</v>
      </c>
      <c r="H1034" s="20">
        <v>0.01864</v>
      </c>
      <c r="I1034" s="20" t="s">
        <v>185</v>
      </c>
      <c r="J1034" s="20"/>
      <c r="K1034" s="86">
        <v>45638.0</v>
      </c>
      <c r="L1034" s="89">
        <v>0.9556</v>
      </c>
      <c r="M1034" s="89">
        <v>152.65</v>
      </c>
      <c r="N1034" s="20"/>
      <c r="O1034" s="20"/>
      <c r="P1034" s="20"/>
      <c r="Q1034" s="20"/>
      <c r="R1034" s="20"/>
      <c r="S1034" s="86">
        <v>45638.0</v>
      </c>
      <c r="T1034" s="20">
        <f t="shared" ref="T1034:V1034" si="10317">(1+B1034)*1</f>
        <v>1.0494</v>
      </c>
      <c r="U1034" s="20">
        <f t="shared" si="10317"/>
        <v>1.0511</v>
      </c>
      <c r="V1034" s="20">
        <f t="shared" si="10317"/>
        <v>1.054</v>
      </c>
      <c r="W1034" s="91">
        <f t="shared" ref="W1034:X1034" si="10318">(1+E1034)*$L1034</f>
        <v>0.989648028</v>
      </c>
      <c r="X1034" s="91">
        <f t="shared" si="10318"/>
        <v>0.990154496</v>
      </c>
      <c r="Y1034" s="91">
        <f t="shared" ref="Y1034:Z1034" si="10319">(1+G1034)*$M1034</f>
        <v>154.5901815</v>
      </c>
      <c r="Z1034" s="91">
        <f t="shared" si="10319"/>
        <v>155.495396</v>
      </c>
      <c r="AA1034" s="20"/>
      <c r="AB1034" s="86">
        <v>45638.0</v>
      </c>
      <c r="AC1034" s="92">
        <f t="shared" ref="AC1034:AI1034" si="10320">LN(T1034/T1033)</f>
        <v>0.0002859185152</v>
      </c>
      <c r="AD1034" s="92">
        <f t="shared" si="10320"/>
        <v>0.0003806261346</v>
      </c>
      <c r="AE1034" s="92">
        <f t="shared" si="10320"/>
        <v>0.0003795786722</v>
      </c>
      <c r="AF1034" s="92">
        <f t="shared" si="10320"/>
        <v>0.002619585508</v>
      </c>
      <c r="AG1034" s="92">
        <f t="shared" si="10320"/>
        <v>0.002638887733</v>
      </c>
      <c r="AH1034" s="92">
        <f t="shared" si="10320"/>
        <v>0.001035286434</v>
      </c>
      <c r="AI1034" s="92">
        <f t="shared" si="10320"/>
        <v>0.00102593008</v>
      </c>
      <c r="AJ1034" s="20"/>
      <c r="AK1034" s="20">
        <f t="shared" ref="AK1034:AQ1034" si="10321">AC1034*AC1034</f>
        <v>0.00000008174939732</v>
      </c>
      <c r="AL1034" s="20">
        <f t="shared" si="10321"/>
        <v>0.0000001448762543</v>
      </c>
      <c r="AM1034" s="20">
        <f t="shared" si="10321"/>
        <v>0.0000001440799684</v>
      </c>
      <c r="AN1034" s="20">
        <f t="shared" si="10321"/>
        <v>0.000006862228234</v>
      </c>
      <c r="AO1034" s="20">
        <f t="shared" si="10321"/>
        <v>0.000006963728466</v>
      </c>
      <c r="AP1034" s="20">
        <f t="shared" si="10321"/>
        <v>0.000001071818</v>
      </c>
      <c r="AQ1034" s="20">
        <f t="shared" si="10321"/>
        <v>0.000001052532528</v>
      </c>
      <c r="AR1034" s="20"/>
      <c r="AS1034" s="20">
        <f t="shared" ref="AS1034:AX1034" si="10322">$AC1034*AD1034</f>
        <v>0.0000001088280592</v>
      </c>
      <c r="AT1034" s="20">
        <f t="shared" si="10322"/>
        <v>0.0000001085285704</v>
      </c>
      <c r="AU1034" s="20">
        <f t="shared" si="10322"/>
        <v>0.0000007489879988</v>
      </c>
      <c r="AV1034" s="20">
        <f t="shared" si="10322"/>
        <v>0.0000007545068622</v>
      </c>
      <c r="AW1034" s="20">
        <f t="shared" si="10322"/>
        <v>0.0000002960075599</v>
      </c>
      <c r="AX1034" s="20">
        <f t="shared" si="10322"/>
        <v>0.000000293332405</v>
      </c>
      <c r="AY1034" s="20"/>
      <c r="AZ1034" s="20">
        <f t="shared" ref="AZ1034:BD1034" si="10323">$AD1034*AE1034</f>
        <v>0.0000001444775628</v>
      </c>
      <c r="BA1034" s="20">
        <f t="shared" si="10323"/>
        <v>0.0000009970827061</v>
      </c>
      <c r="BB1034" s="20">
        <f t="shared" si="10323"/>
        <v>0.000001004429637</v>
      </c>
      <c r="BC1034" s="20">
        <f t="shared" si="10323"/>
        <v>0.0000003940570734</v>
      </c>
      <c r="BD1034" s="20">
        <f t="shared" si="10323"/>
        <v>0.0000003904958006</v>
      </c>
      <c r="BE1034" s="20"/>
      <c r="BF1034" s="20">
        <f t="shared" ref="BF1034:BI1034" si="10324">$AE1034*AF1034</f>
        <v>0.000000994338789</v>
      </c>
      <c r="BG1034" s="20">
        <f t="shared" si="10324"/>
        <v>0.000001001665502</v>
      </c>
      <c r="BH1034" s="20">
        <f t="shared" si="10324"/>
        <v>0.0000003929726499</v>
      </c>
      <c r="BI1034" s="20">
        <f t="shared" si="10324"/>
        <v>0.0000003894211774</v>
      </c>
      <c r="BJ1034" s="20"/>
      <c r="BK1034" s="20">
        <f t="shared" ref="BK1034:BM1034" si="10325">$AF1034*AG1034</f>
        <v>0.000006912792062</v>
      </c>
      <c r="BL1034" s="20">
        <f t="shared" si="10325"/>
        <v>0.000002712021338</v>
      </c>
      <c r="BM1034" s="20">
        <f t="shared" si="10325"/>
        <v>0.000002687511569</v>
      </c>
      <c r="BN1034" s="20"/>
      <c r="BO1034" s="20">
        <f t="shared" ref="BO1034:BP1034" si="10326">$AG1034*AH1034</f>
        <v>0.00000273200467</v>
      </c>
      <c r="BP1034" s="20">
        <f t="shared" si="10326"/>
        <v>0.000002707314302</v>
      </c>
      <c r="BQ1034" s="20"/>
      <c r="BR1034" s="20">
        <f t="shared" si="27"/>
        <v>0.000001062131493</v>
      </c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0"/>
      <c r="CC1034" s="20"/>
      <c r="CD1034" s="20"/>
      <c r="CE1034" s="20"/>
      <c r="CF1034" s="20"/>
      <c r="CG1034" s="20"/>
      <c r="CH1034" s="20"/>
      <c r="CI1034" s="20"/>
      <c r="CJ1034" s="20"/>
      <c r="CK1034" s="20"/>
      <c r="CL1034" s="20"/>
      <c r="CM1034" s="20"/>
      <c r="CN1034" s="20"/>
      <c r="CO1034" s="20"/>
      <c r="CP1034" s="20"/>
      <c r="CQ1034" s="20"/>
      <c r="CR1034" s="20"/>
      <c r="CS1034" s="20"/>
      <c r="CT1034" s="20"/>
      <c r="CU1034" s="20"/>
      <c r="CV1034" s="20"/>
      <c r="CW1034" s="20"/>
      <c r="CX1034" s="20"/>
      <c r="CY1034" s="20"/>
      <c r="CZ1034" s="20"/>
      <c r="DA1034" s="20"/>
      <c r="DB1034" s="20"/>
      <c r="DC1034" s="20"/>
      <c r="DD1034" s="20"/>
      <c r="DE1034" s="20"/>
    </row>
    <row r="1035" ht="15.75" customHeight="1">
      <c r="A1035" s="86">
        <v>45639.0</v>
      </c>
      <c r="B1035" s="490">
        <v>0.049699999999999994</v>
      </c>
      <c r="C1035" s="490">
        <v>0.0516</v>
      </c>
      <c r="D1035" s="490">
        <v>0.054400000000000004</v>
      </c>
      <c r="E1035" s="20">
        <v>0.03574</v>
      </c>
      <c r="F1035" s="20">
        <v>0.03624</v>
      </c>
      <c r="G1035" s="20">
        <v>0.012589999999999999</v>
      </c>
      <c r="H1035" s="20">
        <v>0.018500000000000003</v>
      </c>
      <c r="I1035" s="20" t="s">
        <v>185</v>
      </c>
      <c r="J1035" s="20"/>
      <c r="K1035" s="86">
        <v>45639.0</v>
      </c>
      <c r="L1035" s="89">
        <v>0.9527</v>
      </c>
      <c r="M1035" s="89">
        <v>153.75</v>
      </c>
      <c r="N1035" s="20"/>
      <c r="O1035" s="20"/>
      <c r="P1035" s="20"/>
      <c r="Q1035" s="20"/>
      <c r="R1035" s="20"/>
      <c r="S1035" s="86">
        <v>45639.0</v>
      </c>
      <c r="T1035" s="20">
        <f t="shared" ref="T1035:V1035" si="10327">(1+B1035)*1</f>
        <v>1.0497</v>
      </c>
      <c r="U1035" s="20">
        <f t="shared" si="10327"/>
        <v>1.0516</v>
      </c>
      <c r="V1035" s="20">
        <f t="shared" si="10327"/>
        <v>1.0544</v>
      </c>
      <c r="W1035" s="91">
        <f t="shared" ref="W1035:X1035" si="10328">(1+E1035)*$L1035</f>
        <v>0.986749498</v>
      </c>
      <c r="X1035" s="91">
        <f t="shared" si="10328"/>
        <v>0.987225848</v>
      </c>
      <c r="Y1035" s="91">
        <f t="shared" ref="Y1035:Z1035" si="10329">(1+G1035)*$M1035</f>
        <v>155.6857125</v>
      </c>
      <c r="Z1035" s="91">
        <f t="shared" si="10329"/>
        <v>156.594375</v>
      </c>
      <c r="AA1035" s="20"/>
      <c r="AB1035" s="86">
        <v>45639.0</v>
      </c>
      <c r="AC1035" s="92">
        <f t="shared" ref="AC1035:AI1035" si="10330">LN(T1035/T1034)</f>
        <v>0.0002858367891</v>
      </c>
      <c r="AD1035" s="92">
        <f t="shared" si="10330"/>
        <v>0.0004755790264</v>
      </c>
      <c r="AE1035" s="92">
        <f t="shared" si="10330"/>
        <v>0.0003794346469</v>
      </c>
      <c r="AF1035" s="92">
        <f t="shared" si="10330"/>
        <v>-0.002933146839</v>
      </c>
      <c r="AG1035" s="92">
        <f t="shared" si="10330"/>
        <v>-0.002962151566</v>
      </c>
      <c r="AH1035" s="92">
        <f t="shared" si="10330"/>
        <v>0.007061686543</v>
      </c>
      <c r="AI1035" s="92">
        <f t="shared" si="10330"/>
        <v>0.007042739907</v>
      </c>
      <c r="AJ1035" s="20"/>
      <c r="AK1035" s="20">
        <f t="shared" ref="AK1035:AQ1035" si="10331">AC1035*AC1035</f>
        <v>0.00000008170267003</v>
      </c>
      <c r="AL1035" s="20">
        <f t="shared" si="10331"/>
        <v>0.0000002261754104</v>
      </c>
      <c r="AM1035" s="20">
        <f t="shared" si="10331"/>
        <v>0.0000001439706513</v>
      </c>
      <c r="AN1035" s="20">
        <f t="shared" si="10331"/>
        <v>0.00000860335038</v>
      </c>
      <c r="AO1035" s="20">
        <f t="shared" si="10331"/>
        <v>0.000008774341901</v>
      </c>
      <c r="AP1035" s="20">
        <f t="shared" si="10331"/>
        <v>0.00004986741683</v>
      </c>
      <c r="AQ1035" s="20">
        <f t="shared" si="10331"/>
        <v>0.0000496001854</v>
      </c>
      <c r="AR1035" s="20"/>
      <c r="AS1035" s="20">
        <f t="shared" ref="AS1035:AX1035" si="10332">$AC1035*AD1035</f>
        <v>0.0000001359379819</v>
      </c>
      <c r="AT1035" s="20">
        <f t="shared" si="10332"/>
        <v>0.0000001084563812</v>
      </c>
      <c r="AU1035" s="20">
        <f t="shared" si="10332"/>
        <v>-0.0000008384012746</v>
      </c>
      <c r="AV1035" s="20">
        <f t="shared" si="10332"/>
        <v>-0.0000008466918926</v>
      </c>
      <c r="AW1035" s="20">
        <f t="shared" si="10332"/>
        <v>0.000002018489807</v>
      </c>
      <c r="AX1035" s="20">
        <f t="shared" si="10332"/>
        <v>0.000002013074162</v>
      </c>
      <c r="AY1035" s="20"/>
      <c r="AZ1035" s="20">
        <f t="shared" ref="AZ1035:BD1035" si="10333">$AD1035*AE1035</f>
        <v>0.00000018045116</v>
      </c>
      <c r="BA1035" s="20">
        <f t="shared" si="10333"/>
        <v>-0.000001394943118</v>
      </c>
      <c r="BB1035" s="20">
        <f t="shared" si="10333"/>
        <v>-0.000001408737158</v>
      </c>
      <c r="BC1035" s="20">
        <f t="shared" si="10333"/>
        <v>0.000003358390011</v>
      </c>
      <c r="BD1035" s="20">
        <f t="shared" si="10333"/>
        <v>0.000003349379388</v>
      </c>
      <c r="BE1035" s="20"/>
      <c r="BF1035" s="20">
        <f t="shared" ref="BF1035:BI1035" si="10334">$AE1035*AF1035</f>
        <v>-0.000001112937535</v>
      </c>
      <c r="BG1035" s="20">
        <f t="shared" si="10334"/>
        <v>-0.000001123942934</v>
      </c>
      <c r="BH1035" s="20">
        <f t="shared" si="10334"/>
        <v>0.00000267944854</v>
      </c>
      <c r="BI1035" s="20">
        <f t="shared" si="10334"/>
        <v>0.00000267225953</v>
      </c>
      <c r="BJ1035" s="20"/>
      <c r="BK1035" s="20">
        <f t="shared" ref="BK1035:BM1035" si="10335">$AF1035*AG1035</f>
        <v>0.000008688425503</v>
      </c>
      <c r="BL1035" s="20">
        <f t="shared" si="10335"/>
        <v>-0.00002071296356</v>
      </c>
      <c r="BM1035" s="20">
        <f t="shared" si="10335"/>
        <v>-0.0000206573903</v>
      </c>
      <c r="BN1035" s="20"/>
      <c r="BO1035" s="20">
        <f t="shared" ref="BO1035:BP1035" si="10336">$AG1035*AH1035</f>
        <v>-0.00002091778585</v>
      </c>
      <c r="BP1035" s="20">
        <f t="shared" si="10336"/>
        <v>-0.00002086166305</v>
      </c>
      <c r="BQ1035" s="20"/>
      <c r="BR1035" s="20">
        <f t="shared" si="27"/>
        <v>0.00004973362163</v>
      </c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0"/>
      <c r="CC1035" s="20"/>
      <c r="CD1035" s="20"/>
      <c r="CE1035" s="20"/>
      <c r="CF1035" s="20"/>
      <c r="CG1035" s="20"/>
      <c r="CH1035" s="20"/>
      <c r="CI1035" s="20"/>
      <c r="CJ1035" s="20"/>
      <c r="CK1035" s="20"/>
      <c r="CL1035" s="20"/>
      <c r="CM1035" s="20"/>
      <c r="CN1035" s="20"/>
      <c r="CO1035" s="20"/>
      <c r="CP1035" s="20"/>
      <c r="CQ1035" s="20"/>
      <c r="CR1035" s="20"/>
      <c r="CS1035" s="20"/>
      <c r="CT1035" s="20"/>
      <c r="CU1035" s="20"/>
      <c r="CV1035" s="20"/>
      <c r="CW1035" s="20"/>
      <c r="CX1035" s="20"/>
      <c r="CY1035" s="20"/>
      <c r="CZ1035" s="20"/>
      <c r="DA1035" s="20"/>
      <c r="DB1035" s="20"/>
      <c r="DC1035" s="20"/>
      <c r="DD1035" s="20"/>
      <c r="DE1035" s="20"/>
    </row>
    <row r="1036" ht="15.75" customHeight="1">
      <c r="A1036" s="86">
        <v>45642.0</v>
      </c>
      <c r="B1036" s="490">
        <v>0.050199999999999995</v>
      </c>
      <c r="C1036" s="490">
        <v>0.0521</v>
      </c>
      <c r="D1036" s="490">
        <v>0.0547</v>
      </c>
      <c r="E1036" s="20">
        <v>0.03576</v>
      </c>
      <c r="F1036" s="20">
        <v>0.03632</v>
      </c>
      <c r="G1036" s="20">
        <v>0.01265</v>
      </c>
      <c r="H1036" s="20">
        <v>0.01864</v>
      </c>
      <c r="I1036" s="20" t="s">
        <v>185</v>
      </c>
      <c r="J1036" s="20"/>
      <c r="K1036" s="86">
        <v>45642.0</v>
      </c>
      <c r="L1036" s="89">
        <v>0.9516</v>
      </c>
      <c r="M1036" s="89">
        <v>154.21</v>
      </c>
      <c r="N1036" s="20"/>
      <c r="O1036" s="20"/>
      <c r="P1036" s="20"/>
      <c r="Q1036" s="20"/>
      <c r="R1036" s="20"/>
      <c r="S1036" s="86">
        <v>45642.0</v>
      </c>
      <c r="T1036" s="20">
        <f t="shared" ref="T1036:V1036" si="10337">(1+B1036)*1</f>
        <v>1.0502</v>
      </c>
      <c r="U1036" s="20">
        <f t="shared" si="10337"/>
        <v>1.0521</v>
      </c>
      <c r="V1036" s="20">
        <f t="shared" si="10337"/>
        <v>1.0547</v>
      </c>
      <c r="W1036" s="91">
        <f t="shared" ref="W1036:X1036" si="10338">(1+E1036)*$L1036</f>
        <v>0.985629216</v>
      </c>
      <c r="X1036" s="91">
        <f t="shared" si="10338"/>
        <v>0.986162112</v>
      </c>
      <c r="Y1036" s="91">
        <f t="shared" ref="Y1036:Z1036" si="10339">(1+G1036)*$M1036</f>
        <v>156.1607565</v>
      </c>
      <c r="Z1036" s="91">
        <f t="shared" si="10339"/>
        <v>157.0844744</v>
      </c>
      <c r="AA1036" s="20"/>
      <c r="AB1036" s="86">
        <v>45642.0</v>
      </c>
      <c r="AC1036" s="92">
        <f t="shared" ref="AC1036:AI1036" si="10340">LN(T1036/T1035)</f>
        <v>0.000476213162</v>
      </c>
      <c r="AD1036" s="92">
        <f t="shared" si="10340"/>
        <v>0.0004753529585</v>
      </c>
      <c r="AE1036" s="92">
        <f t="shared" si="10340"/>
        <v>0.0002844815343</v>
      </c>
      <c r="AF1036" s="92">
        <f t="shared" si="10340"/>
        <v>-0.001135970605</v>
      </c>
      <c r="AG1036" s="92">
        <f t="shared" si="10340"/>
        <v>-0.001078081071</v>
      </c>
      <c r="AH1036" s="92">
        <f t="shared" si="10340"/>
        <v>0.00304665542</v>
      </c>
      <c r="AI1036" s="92">
        <f t="shared" si="10340"/>
        <v>0.003124850781</v>
      </c>
      <c r="AJ1036" s="20"/>
      <c r="AK1036" s="20">
        <f t="shared" ref="AK1036:AQ1036" si="10341">AC1036*AC1036</f>
        <v>0.0000002267789757</v>
      </c>
      <c r="AL1036" s="20">
        <f t="shared" si="10341"/>
        <v>0.0000002259604352</v>
      </c>
      <c r="AM1036" s="20">
        <f t="shared" si="10341"/>
        <v>0.00000008092974337</v>
      </c>
      <c r="AN1036" s="20">
        <f t="shared" si="10341"/>
        <v>0.000001290429215</v>
      </c>
      <c r="AO1036" s="20">
        <f t="shared" si="10341"/>
        <v>0.000001162258796</v>
      </c>
      <c r="AP1036" s="20">
        <f t="shared" si="10341"/>
        <v>0.000009282109247</v>
      </c>
      <c r="AQ1036" s="20">
        <f t="shared" si="10341"/>
        <v>0.000009764692405</v>
      </c>
      <c r="AR1036" s="20"/>
      <c r="AS1036" s="20">
        <f t="shared" ref="AS1036:AX1036" si="10342">$AC1036*AD1036</f>
        <v>0.0000002263693354</v>
      </c>
      <c r="AT1036" s="20">
        <f t="shared" si="10342"/>
        <v>0.000000135473851</v>
      </c>
      <c r="AU1036" s="20">
        <f t="shared" si="10342"/>
        <v>-0.0000005409641537</v>
      </c>
      <c r="AV1036" s="20">
        <f t="shared" si="10342"/>
        <v>-0.0000005133963959</v>
      </c>
      <c r="AW1036" s="20">
        <f t="shared" si="10342"/>
        <v>0.000001450857411</v>
      </c>
      <c r="AX1036" s="20">
        <f t="shared" si="10342"/>
        <v>0.000001488095071</v>
      </c>
      <c r="AY1036" s="20"/>
      <c r="AZ1036" s="20">
        <f t="shared" ref="AZ1036:BD1036" si="10343">$AD1036*AE1036</f>
        <v>0.000000135229139</v>
      </c>
      <c r="BA1036" s="20">
        <f t="shared" si="10343"/>
        <v>-0.0000005399869879</v>
      </c>
      <c r="BB1036" s="20">
        <f t="shared" si="10343"/>
        <v>-0.0000005124690268</v>
      </c>
      <c r="BC1036" s="20">
        <f t="shared" si="10343"/>
        <v>0.000001448236667</v>
      </c>
      <c r="BD1036" s="20">
        <f t="shared" si="10343"/>
        <v>0.000001485407064</v>
      </c>
      <c r="BE1036" s="20"/>
      <c r="BF1036" s="20">
        <f t="shared" ref="BF1036:BI1036" si="10344">$AE1036*AF1036</f>
        <v>-0.0000003231626606</v>
      </c>
      <c r="BG1036" s="20">
        <f t="shared" si="10344"/>
        <v>-0.0000003066941573</v>
      </c>
      <c r="BH1036" s="20">
        <f t="shared" si="10344"/>
        <v>0.0000008667172084</v>
      </c>
      <c r="BI1036" s="20">
        <f t="shared" si="10344"/>
        <v>0.0000008889623448</v>
      </c>
      <c r="BJ1036" s="20"/>
      <c r="BK1036" s="20">
        <f t="shared" ref="BK1036:BM1036" si="10345">$AF1036*AG1036</f>
        <v>0.000001224668407</v>
      </c>
      <c r="BL1036" s="20">
        <f t="shared" si="10345"/>
        <v>-0.000003460911</v>
      </c>
      <c r="BM1036" s="20">
        <f t="shared" si="10345"/>
        <v>-0.000003549738632</v>
      </c>
      <c r="BN1036" s="20"/>
      <c r="BO1036" s="20">
        <f t="shared" ref="BO1036:BP1036" si="10346">$AG1036*AH1036</f>
        <v>-0.000003284541539</v>
      </c>
      <c r="BP1036" s="20">
        <f t="shared" si="10346"/>
        <v>-0.000003368842478</v>
      </c>
      <c r="BQ1036" s="20"/>
      <c r="BR1036" s="20">
        <f t="shared" si="27"/>
        <v>0.000009520343569</v>
      </c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0"/>
      <c r="CC1036" s="20"/>
      <c r="CD1036" s="20"/>
      <c r="CE1036" s="20"/>
      <c r="CF1036" s="20"/>
      <c r="CG1036" s="20"/>
      <c r="CH1036" s="20"/>
      <c r="CI1036" s="20"/>
      <c r="CJ1036" s="20"/>
      <c r="CK1036" s="20"/>
      <c r="CL1036" s="20"/>
      <c r="CM1036" s="20"/>
      <c r="CN1036" s="20"/>
      <c r="CO1036" s="20"/>
      <c r="CP1036" s="20"/>
      <c r="CQ1036" s="20"/>
      <c r="CR1036" s="20"/>
      <c r="CS1036" s="20"/>
      <c r="CT1036" s="20"/>
      <c r="CU1036" s="20"/>
      <c r="CV1036" s="20"/>
      <c r="CW1036" s="20"/>
      <c r="CX1036" s="20"/>
      <c r="CY1036" s="20"/>
      <c r="CZ1036" s="20"/>
      <c r="DA1036" s="20"/>
      <c r="DB1036" s="20"/>
      <c r="DC1036" s="20"/>
      <c r="DD1036" s="20"/>
      <c r="DE1036" s="20"/>
    </row>
    <row r="1037" ht="15.75" customHeight="1">
      <c r="A1037" s="86">
        <v>45643.0</v>
      </c>
      <c r="B1037" s="490">
        <v>0.0507</v>
      </c>
      <c r="C1037" s="490">
        <v>0.0524</v>
      </c>
      <c r="D1037" s="490">
        <v>0.055099999999999996</v>
      </c>
      <c r="E1037" s="20">
        <v>0.035840000000000004</v>
      </c>
      <c r="F1037" s="20">
        <v>0.036379999999999996</v>
      </c>
      <c r="G1037" s="20">
        <v>0.01275</v>
      </c>
      <c r="H1037" s="20">
        <v>0.01881</v>
      </c>
      <c r="I1037" s="20" t="s">
        <v>185</v>
      </c>
      <c r="J1037" s="20"/>
      <c r="K1037" s="86">
        <v>45643.0</v>
      </c>
      <c r="L1037" s="89">
        <v>0.9533</v>
      </c>
      <c r="M1037" s="89">
        <v>153.54</v>
      </c>
      <c r="N1037" s="20"/>
      <c r="O1037" s="20"/>
      <c r="P1037" s="20"/>
      <c r="Q1037" s="20"/>
      <c r="R1037" s="20"/>
      <c r="S1037" s="86">
        <v>45643.0</v>
      </c>
      <c r="T1037" s="20">
        <f t="shared" ref="T1037:V1037" si="10347">(1+B1037)*1</f>
        <v>1.0507</v>
      </c>
      <c r="U1037" s="20">
        <f t="shared" si="10347"/>
        <v>1.0524</v>
      </c>
      <c r="V1037" s="20">
        <f t="shared" si="10347"/>
        <v>1.0551</v>
      </c>
      <c r="W1037" s="91">
        <f t="shared" ref="W1037:X1037" si="10348">(1+E1037)*$L1037</f>
        <v>0.987466272</v>
      </c>
      <c r="X1037" s="91">
        <f t="shared" si="10348"/>
        <v>0.987981054</v>
      </c>
      <c r="Y1037" s="91">
        <f t="shared" ref="Y1037:Z1037" si="10349">(1+G1037)*$M1037</f>
        <v>155.497635</v>
      </c>
      <c r="Z1037" s="91">
        <f t="shared" si="10349"/>
        <v>156.4280874</v>
      </c>
      <c r="AA1037" s="20"/>
      <c r="AB1037" s="86">
        <v>45643.0</v>
      </c>
      <c r="AC1037" s="92">
        <f t="shared" ref="AC1037:AI1037" si="10350">LN(T1037/T1036)</f>
        <v>0.000475986491</v>
      </c>
      <c r="AD1037" s="92">
        <f t="shared" si="10350"/>
        <v>0.0002851033519</v>
      </c>
      <c r="AE1037" s="92">
        <f t="shared" si="10350"/>
        <v>0.0003791828655</v>
      </c>
      <c r="AF1037" s="92">
        <f t="shared" si="10350"/>
        <v>0.001862106058</v>
      </c>
      <c r="AG1037" s="92">
        <f t="shared" si="10350"/>
        <v>0.001842766569</v>
      </c>
      <c r="AH1037" s="92">
        <f t="shared" si="10350"/>
        <v>-0.004255444543</v>
      </c>
      <c r="AI1037" s="92">
        <f t="shared" si="10350"/>
        <v>-0.004187315209</v>
      </c>
      <c r="AJ1037" s="20"/>
      <c r="AK1037" s="20">
        <f t="shared" ref="AK1037:AQ1037" si="10351">AC1037*AC1037</f>
        <v>0.0000002265631396</v>
      </c>
      <c r="AL1037" s="20">
        <f t="shared" si="10351"/>
        <v>0.00000008128392126</v>
      </c>
      <c r="AM1037" s="20">
        <f t="shared" si="10351"/>
        <v>0.0000001437796455</v>
      </c>
      <c r="AN1037" s="20">
        <f t="shared" si="10351"/>
        <v>0.000003467438972</v>
      </c>
      <c r="AO1037" s="20">
        <f t="shared" si="10351"/>
        <v>0.000003395788629</v>
      </c>
      <c r="AP1037" s="20">
        <f t="shared" si="10351"/>
        <v>0.00001810880826</v>
      </c>
      <c r="AQ1037" s="20">
        <f t="shared" si="10351"/>
        <v>0.00001753360866</v>
      </c>
      <c r="AR1037" s="20"/>
      <c r="AS1037" s="20">
        <f t="shared" ref="AS1037:AX1037" si="10352">$AC1037*AD1037</f>
        <v>0.000000135705344</v>
      </c>
      <c r="AT1037" s="20">
        <f t="shared" si="10352"/>
        <v>0.0000001804859216</v>
      </c>
      <c r="AU1037" s="20">
        <f t="shared" si="10352"/>
        <v>0.0000008863373285</v>
      </c>
      <c r="AV1037" s="20">
        <f t="shared" si="10352"/>
        <v>0.000000877131993</v>
      </c>
      <c r="AW1037" s="20">
        <f t="shared" si="10352"/>
        <v>-0.000002025534116</v>
      </c>
      <c r="AX1037" s="20">
        <f t="shared" si="10352"/>
        <v>-0.000001993105473</v>
      </c>
      <c r="AY1037" s="20"/>
      <c r="AZ1037" s="20">
        <f t="shared" ref="AZ1037:BD1037" si="10353">$AD1037*AE1037</f>
        <v>0.0000001081063059</v>
      </c>
      <c r="BA1037" s="20">
        <f t="shared" si="10353"/>
        <v>0.0000005308926788</v>
      </c>
      <c r="BB1037" s="20">
        <f t="shared" si="10353"/>
        <v>0.0000005253789257</v>
      </c>
      <c r="BC1037" s="20">
        <f t="shared" si="10353"/>
        <v>-0.000001213241503</v>
      </c>
      <c r="BD1037" s="20">
        <f t="shared" si="10353"/>
        <v>-0.000001193817601</v>
      </c>
      <c r="BE1037" s="20"/>
      <c r="BF1037" s="20">
        <f t="shared" ref="BF1037:BI1037" si="10354">$AE1037*AF1037</f>
        <v>0.000000706078711</v>
      </c>
      <c r="BG1037" s="20">
        <f t="shared" si="10354"/>
        <v>0.0000006987455082</v>
      </c>
      <c r="BH1037" s="20">
        <f t="shared" si="10354"/>
        <v>-0.000001613591656</v>
      </c>
      <c r="BI1037" s="20">
        <f t="shared" si="10354"/>
        <v>-0.000001587758179</v>
      </c>
      <c r="BJ1037" s="20"/>
      <c r="BK1037" s="20">
        <f t="shared" ref="BK1037:BM1037" si="10355">$AF1037*AG1037</f>
        <v>0.000003431426793</v>
      </c>
      <c r="BL1037" s="20">
        <f t="shared" si="10355"/>
        <v>-0.000007924089064</v>
      </c>
      <c r="BM1037" s="20">
        <f t="shared" si="10355"/>
        <v>-0.000007797225018</v>
      </c>
      <c r="BN1037" s="20"/>
      <c r="BO1037" s="20">
        <f t="shared" ref="BO1037:BP1037" si="10356">$AG1037*AH1037</f>
        <v>-0.000007841790942</v>
      </c>
      <c r="BP1037" s="20">
        <f t="shared" si="10356"/>
        <v>-0.000007716244482</v>
      </c>
      <c r="BQ1037" s="20"/>
      <c r="BR1037" s="20">
        <f t="shared" si="27"/>
        <v>0.00001781888765</v>
      </c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0"/>
      <c r="CC1037" s="20"/>
      <c r="CD1037" s="20"/>
      <c r="CE1037" s="20"/>
      <c r="CF1037" s="20"/>
      <c r="CG1037" s="20"/>
      <c r="CH1037" s="20"/>
      <c r="CI1037" s="20"/>
      <c r="CJ1037" s="20"/>
      <c r="CK1037" s="20"/>
      <c r="CL1037" s="20"/>
      <c r="CM1037" s="20"/>
      <c r="CN1037" s="20"/>
      <c r="CO1037" s="20"/>
      <c r="CP1037" s="20"/>
      <c r="CQ1037" s="20"/>
      <c r="CR1037" s="20"/>
      <c r="CS1037" s="20"/>
      <c r="CT1037" s="20"/>
      <c r="CU1037" s="20"/>
      <c r="CV1037" s="20"/>
      <c r="CW1037" s="20"/>
      <c r="CX1037" s="20"/>
      <c r="CY1037" s="20"/>
      <c r="CZ1037" s="20"/>
      <c r="DA1037" s="20"/>
      <c r="DB1037" s="20"/>
      <c r="DC1037" s="20"/>
      <c r="DD1037" s="20"/>
      <c r="DE1037" s="20"/>
    </row>
    <row r="1038" ht="15.75" customHeight="1">
      <c r="A1038" s="86">
        <v>45644.0</v>
      </c>
      <c r="B1038" s="490">
        <v>0.0508</v>
      </c>
      <c r="C1038" s="490">
        <v>0.0525</v>
      </c>
      <c r="D1038" s="490">
        <v>0.055099999999999996</v>
      </c>
      <c r="E1038" s="20">
        <v>0.0359</v>
      </c>
      <c r="F1038" s="20">
        <v>0.03641</v>
      </c>
      <c r="G1038" s="20">
        <v>0.01274</v>
      </c>
      <c r="H1038" s="20">
        <v>0.01874</v>
      </c>
      <c r="I1038" s="20" t="s">
        <v>185</v>
      </c>
      <c r="J1038" s="20"/>
      <c r="K1038" s="86">
        <v>45644.0</v>
      </c>
      <c r="L1038" s="89">
        <v>0.9662</v>
      </c>
      <c r="M1038" s="89">
        <v>154.87</v>
      </c>
      <c r="N1038" s="20"/>
      <c r="O1038" s="20"/>
      <c r="P1038" s="20"/>
      <c r="Q1038" s="20"/>
      <c r="R1038" s="20"/>
      <c r="S1038" s="86">
        <v>45644.0</v>
      </c>
      <c r="T1038" s="20">
        <f t="shared" ref="T1038:V1038" si="10357">(1+B1038)*1</f>
        <v>1.0508</v>
      </c>
      <c r="U1038" s="20">
        <f t="shared" si="10357"/>
        <v>1.0525</v>
      </c>
      <c r="V1038" s="20">
        <f t="shared" si="10357"/>
        <v>1.0551</v>
      </c>
      <c r="W1038" s="91">
        <f t="shared" ref="W1038:X1038" si="10358">(1+E1038)*$L1038</f>
        <v>1.00088658</v>
      </c>
      <c r="X1038" s="91">
        <f t="shared" si="10358"/>
        <v>1.001379342</v>
      </c>
      <c r="Y1038" s="91">
        <f t="shared" ref="Y1038:Z1038" si="10359">(1+G1038)*$M1038</f>
        <v>156.8430438</v>
      </c>
      <c r="Z1038" s="91">
        <f t="shared" si="10359"/>
        <v>157.7722638</v>
      </c>
      <c r="AA1038" s="20"/>
      <c r="AB1038" s="86">
        <v>45644.0</v>
      </c>
      <c r="AC1038" s="92">
        <f t="shared" ref="AC1038:AI1038" si="10360">LN(T1038/T1037)</f>
        <v>0.00009517011666</v>
      </c>
      <c r="AD1038" s="92">
        <f t="shared" si="10360"/>
        <v>0.0000950163904</v>
      </c>
      <c r="AE1038" s="92">
        <f t="shared" si="10360"/>
        <v>0</v>
      </c>
      <c r="AF1038" s="92">
        <f t="shared" si="10360"/>
        <v>0.01349912495</v>
      </c>
      <c r="AG1038" s="92">
        <f t="shared" si="10360"/>
        <v>0.01347014911</v>
      </c>
      <c r="AH1038" s="92">
        <f t="shared" si="10360"/>
        <v>0.008615061774</v>
      </c>
      <c r="AI1038" s="92">
        <f t="shared" si="10360"/>
        <v>0.008556225958</v>
      </c>
      <c r="AJ1038" s="20"/>
      <c r="AK1038" s="20">
        <f t="shared" ref="AK1038:AQ1038" si="10361">AC1038*AC1038</f>
        <v>0.000000009057351104</v>
      </c>
      <c r="AL1038" s="20">
        <f t="shared" si="10361"/>
        <v>0.000000009028114444</v>
      </c>
      <c r="AM1038" s="20">
        <f t="shared" si="10361"/>
        <v>0</v>
      </c>
      <c r="AN1038" s="20">
        <f t="shared" si="10361"/>
        <v>0.0001822263743</v>
      </c>
      <c r="AO1038" s="20">
        <f t="shared" si="10361"/>
        <v>0.0001814449171</v>
      </c>
      <c r="AP1038" s="20">
        <f t="shared" si="10361"/>
        <v>0.00007421928938</v>
      </c>
      <c r="AQ1038" s="20">
        <f t="shared" si="10361"/>
        <v>0.00007320900264</v>
      </c>
      <c r="AR1038" s="20"/>
      <c r="AS1038" s="20">
        <f t="shared" ref="AS1038:AX1038" si="10362">$AC1038*AD1038</f>
        <v>0.000000009042720958</v>
      </c>
      <c r="AT1038" s="20">
        <f t="shared" si="10362"/>
        <v>0</v>
      </c>
      <c r="AU1038" s="20">
        <f t="shared" si="10362"/>
        <v>0.000001284713296</v>
      </c>
      <c r="AV1038" s="20">
        <f t="shared" si="10362"/>
        <v>0.000001281955662</v>
      </c>
      <c r="AW1038" s="20">
        <f t="shared" si="10362"/>
        <v>0.0000008198964341</v>
      </c>
      <c r="AX1038" s="20">
        <f t="shared" si="10362"/>
        <v>0.0000008142970226</v>
      </c>
      <c r="AY1038" s="20"/>
      <c r="AZ1038" s="20">
        <f t="shared" ref="AZ1038:BD1038" si="10363">$AD1038*AE1038</f>
        <v>0</v>
      </c>
      <c r="BA1038" s="20">
        <f t="shared" si="10363"/>
        <v>0.000001282638126</v>
      </c>
      <c r="BB1038" s="20">
        <f t="shared" si="10363"/>
        <v>0.000001279884947</v>
      </c>
      <c r="BC1038" s="20">
        <f t="shared" si="10363"/>
        <v>0.0000008185720729</v>
      </c>
      <c r="BD1038" s="20">
        <f t="shared" si="10363"/>
        <v>0.000000812981706</v>
      </c>
      <c r="BE1038" s="20"/>
      <c r="BF1038" s="20">
        <f t="shared" ref="BF1038:BI1038" si="10364">$AE1038*AF1038</f>
        <v>0</v>
      </c>
      <c r="BG1038" s="20">
        <f t="shared" si="10364"/>
        <v>0</v>
      </c>
      <c r="BH1038" s="20">
        <f t="shared" si="10364"/>
        <v>0</v>
      </c>
      <c r="BI1038" s="20">
        <f t="shared" si="10364"/>
        <v>0</v>
      </c>
      <c r="BJ1038" s="20"/>
      <c r="BK1038" s="20">
        <f t="shared" ref="BK1038:BM1038" si="10365">$AF1038*AG1038</f>
        <v>0.0001818352259</v>
      </c>
      <c r="BL1038" s="20">
        <f t="shared" si="10365"/>
        <v>0.0001162957953</v>
      </c>
      <c r="BM1038" s="20">
        <f t="shared" si="10365"/>
        <v>0.0001155015633</v>
      </c>
      <c r="BN1038" s="20"/>
      <c r="BO1038" s="20">
        <f t="shared" ref="BO1038:BP1038" si="10366">$AG1038*AH1038</f>
        <v>0.0001160461667</v>
      </c>
      <c r="BP1038" s="20">
        <f t="shared" si="10366"/>
        <v>0.0001152536395</v>
      </c>
      <c r="BQ1038" s="20"/>
      <c r="BR1038" s="20">
        <f t="shared" si="27"/>
        <v>0.00007371241518</v>
      </c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0"/>
      <c r="CC1038" s="20"/>
      <c r="CD1038" s="20"/>
      <c r="CE1038" s="20"/>
      <c r="CF1038" s="20"/>
      <c r="CG1038" s="20"/>
      <c r="CH1038" s="20"/>
      <c r="CI1038" s="20"/>
      <c r="CJ1038" s="20"/>
      <c r="CK1038" s="20"/>
      <c r="CL1038" s="20"/>
      <c r="CM1038" s="20"/>
      <c r="CN1038" s="20"/>
      <c r="CO1038" s="20"/>
      <c r="CP1038" s="20"/>
      <c r="CQ1038" s="20"/>
      <c r="CR1038" s="20"/>
      <c r="CS1038" s="20"/>
      <c r="CT1038" s="20"/>
      <c r="CU1038" s="20"/>
      <c r="CV1038" s="20"/>
      <c r="CW1038" s="20"/>
      <c r="CX1038" s="20"/>
      <c r="CY1038" s="20"/>
      <c r="CZ1038" s="20"/>
      <c r="DA1038" s="20"/>
      <c r="DB1038" s="20"/>
      <c r="DC1038" s="20"/>
      <c r="DD1038" s="20"/>
      <c r="DE1038" s="20"/>
    </row>
    <row r="1039" ht="15.75" customHeight="1">
      <c r="A1039" s="86">
        <v>45645.0</v>
      </c>
      <c r="B1039" s="490">
        <v>0.052000000000000005</v>
      </c>
      <c r="C1039" s="490">
        <v>0.0538</v>
      </c>
      <c r="D1039" s="490">
        <v>0.056100000000000004</v>
      </c>
      <c r="E1039" s="20">
        <v>0.03633</v>
      </c>
      <c r="F1039" s="20">
        <v>0.03686</v>
      </c>
      <c r="G1039" s="20">
        <v>0.01272</v>
      </c>
      <c r="H1039" s="20">
        <v>0.01877</v>
      </c>
      <c r="I1039" s="20" t="s">
        <v>185</v>
      </c>
      <c r="J1039" s="20"/>
      <c r="K1039" s="86">
        <v>45645.0</v>
      </c>
      <c r="L1039" s="89">
        <v>0.9653</v>
      </c>
      <c r="M1039" s="89">
        <v>157.47</v>
      </c>
      <c r="N1039" s="20"/>
      <c r="O1039" s="20"/>
      <c r="P1039" s="20"/>
      <c r="Q1039" s="20"/>
      <c r="R1039" s="20"/>
      <c r="S1039" s="86">
        <v>45645.0</v>
      </c>
      <c r="T1039" s="20">
        <f t="shared" ref="T1039:V1039" si="10367">(1+B1039)*1</f>
        <v>1.052</v>
      </c>
      <c r="U1039" s="20">
        <f t="shared" si="10367"/>
        <v>1.0538</v>
      </c>
      <c r="V1039" s="20">
        <f t="shared" si="10367"/>
        <v>1.0561</v>
      </c>
      <c r="W1039" s="91">
        <f t="shared" ref="W1039:X1039" si="10368">(1+E1039)*$L1039</f>
        <v>1.000369349</v>
      </c>
      <c r="X1039" s="91">
        <f t="shared" si="10368"/>
        <v>1.000880958</v>
      </c>
      <c r="Y1039" s="91">
        <f t="shared" ref="Y1039:Z1039" si="10369">(1+G1039)*$M1039</f>
        <v>159.4730184</v>
      </c>
      <c r="Z1039" s="91">
        <f t="shared" si="10369"/>
        <v>160.4257119</v>
      </c>
      <c r="AA1039" s="20"/>
      <c r="AB1039" s="86">
        <v>45645.0</v>
      </c>
      <c r="AC1039" s="92">
        <f t="shared" ref="AC1039:AI1039" si="10370">LN(T1039/T1038)</f>
        <v>0.001141335486</v>
      </c>
      <c r="AD1039" s="92">
        <f t="shared" si="10370"/>
        <v>0.001234392219</v>
      </c>
      <c r="AE1039" s="92">
        <f t="shared" si="10370"/>
        <v>0.0009473286044</v>
      </c>
      <c r="AF1039" s="92">
        <f t="shared" si="10370"/>
        <v>-0.0005169064126</v>
      </c>
      <c r="AG1039" s="92">
        <f t="shared" si="10370"/>
        <v>-0.0004978213974</v>
      </c>
      <c r="AH1039" s="92">
        <f t="shared" si="10370"/>
        <v>0.01662916</v>
      </c>
      <c r="AI1039" s="92">
        <f t="shared" si="10370"/>
        <v>0.01667835631</v>
      </c>
      <c r="AJ1039" s="20"/>
      <c r="AK1039" s="20">
        <f t="shared" ref="AK1039:AQ1039" si="10371">AC1039*AC1039</f>
        <v>0.000001302646692</v>
      </c>
      <c r="AL1039" s="20">
        <f t="shared" si="10371"/>
        <v>0.000001523724149</v>
      </c>
      <c r="AM1039" s="20">
        <f t="shared" si="10371"/>
        <v>0.0000008974314847</v>
      </c>
      <c r="AN1039" s="20">
        <f t="shared" si="10371"/>
        <v>0.0000002671922394</v>
      </c>
      <c r="AO1039" s="20">
        <f t="shared" si="10371"/>
        <v>0.0000002478261437</v>
      </c>
      <c r="AP1039" s="20">
        <f t="shared" si="10371"/>
        <v>0.0002765289624</v>
      </c>
      <c r="AQ1039" s="20">
        <f t="shared" si="10371"/>
        <v>0.0002781675693</v>
      </c>
      <c r="AR1039" s="20"/>
      <c r="AS1039" s="20">
        <f t="shared" ref="AS1039:AX1039" si="10372">$AC1039*AD1039</f>
        <v>0.000001408855643</v>
      </c>
      <c r="AT1039" s="20">
        <f t="shared" si="10372"/>
        <v>0.000001081219753</v>
      </c>
      <c r="AU1039" s="20">
        <f t="shared" si="10372"/>
        <v>-0.0000005899636318</v>
      </c>
      <c r="AV1039" s="20">
        <f t="shared" si="10372"/>
        <v>-0.0000005681812267</v>
      </c>
      <c r="AW1039" s="20">
        <f t="shared" si="10372"/>
        <v>0.00001897945042</v>
      </c>
      <c r="AX1039" s="20">
        <f t="shared" si="10372"/>
        <v>0.00001903559991</v>
      </c>
      <c r="AY1039" s="20"/>
      <c r="AZ1039" s="20">
        <f t="shared" ref="AZ1039:BD1039" si="10373">$AD1039*AE1039</f>
        <v>0.000001169375058</v>
      </c>
      <c r="BA1039" s="20">
        <f t="shared" si="10373"/>
        <v>-0.0000006380652535</v>
      </c>
      <c r="BB1039" s="20">
        <f t="shared" si="10373"/>
        <v>-0.0000006145068593</v>
      </c>
      <c r="BC1039" s="20">
        <f t="shared" si="10373"/>
        <v>0.00002052690571</v>
      </c>
      <c r="BD1039" s="20">
        <f t="shared" si="10373"/>
        <v>0.00002058763325</v>
      </c>
      <c r="BE1039" s="20"/>
      <c r="BF1039" s="20">
        <f t="shared" ref="BF1039:BI1039" si="10374">$AE1039*AF1039</f>
        <v>-0.0000004896802305</v>
      </c>
      <c r="BG1039" s="20">
        <f t="shared" si="10374"/>
        <v>-0.0000004716004497</v>
      </c>
      <c r="BH1039" s="20">
        <f t="shared" si="10374"/>
        <v>0.00001575327894</v>
      </c>
      <c r="BI1039" s="20">
        <f t="shared" si="10374"/>
        <v>0.00001579988401</v>
      </c>
      <c r="BJ1039" s="20"/>
      <c r="BK1039" s="20">
        <f t="shared" ref="BK1039:BM1039" si="10375">$AF1039*AG1039</f>
        <v>0.0000002573270727</v>
      </c>
      <c r="BL1039" s="20">
        <f t="shared" si="10375"/>
        <v>-0.000008595719443</v>
      </c>
      <c r="BM1039" s="20">
        <f t="shared" si="10375"/>
        <v>-0.00000862114933</v>
      </c>
      <c r="BN1039" s="20"/>
      <c r="BO1039" s="20">
        <f t="shared" ref="BO1039:BP1039" si="10376">$AG1039*AH1039</f>
        <v>-0.000008278351671</v>
      </c>
      <c r="BP1039" s="20">
        <f t="shared" si="10376"/>
        <v>-0.000008302842646</v>
      </c>
      <c r="BQ1039" s="20"/>
      <c r="BR1039" s="20">
        <f t="shared" si="27"/>
        <v>0.0002773470557</v>
      </c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0"/>
      <c r="CC1039" s="20"/>
      <c r="CD1039" s="20"/>
      <c r="CE1039" s="20"/>
      <c r="CF1039" s="20"/>
      <c r="CG1039" s="20"/>
      <c r="CH1039" s="20"/>
      <c r="CI1039" s="20"/>
      <c r="CJ1039" s="20"/>
      <c r="CK1039" s="20"/>
      <c r="CL1039" s="20"/>
      <c r="CM1039" s="20"/>
      <c r="CN1039" s="20"/>
      <c r="CO1039" s="20"/>
      <c r="CP1039" s="20"/>
      <c r="CQ1039" s="20"/>
      <c r="CR1039" s="20"/>
      <c r="CS1039" s="20"/>
      <c r="CT1039" s="20"/>
      <c r="CU1039" s="20"/>
      <c r="CV1039" s="20"/>
      <c r="CW1039" s="20"/>
      <c r="CX1039" s="20"/>
      <c r="CY1039" s="20"/>
      <c r="CZ1039" s="20"/>
      <c r="DA1039" s="20"/>
      <c r="DB1039" s="20"/>
      <c r="DC1039" s="20"/>
      <c r="DD1039" s="20"/>
      <c r="DE1039" s="20"/>
    </row>
    <row r="1040" ht="15.75" customHeight="1">
      <c r="A1040" s="86">
        <v>45646.0</v>
      </c>
      <c r="B1040" s="490">
        <v>0.052300000000000006</v>
      </c>
      <c r="C1040" s="490">
        <v>0.0541</v>
      </c>
      <c r="D1040" s="490">
        <v>0.0565</v>
      </c>
      <c r="E1040" s="20">
        <v>0.03641</v>
      </c>
      <c r="F1040" s="20">
        <v>0.037040000000000003</v>
      </c>
      <c r="G1040" s="20">
        <v>0.01266</v>
      </c>
      <c r="H1040" s="20">
        <v>0.01854</v>
      </c>
      <c r="I1040" s="20" t="s">
        <v>185</v>
      </c>
      <c r="J1040" s="20"/>
      <c r="K1040" s="86">
        <v>45646.0</v>
      </c>
      <c r="L1040" s="89">
        <v>0.9599</v>
      </c>
      <c r="M1040" s="89">
        <v>156.61</v>
      </c>
      <c r="N1040" s="20"/>
      <c r="O1040" s="20"/>
      <c r="P1040" s="20"/>
      <c r="Q1040" s="20"/>
      <c r="R1040" s="20"/>
      <c r="S1040" s="86">
        <v>45646.0</v>
      </c>
      <c r="T1040" s="20">
        <f t="shared" ref="T1040:V1040" si="10377">(1+B1040)*1</f>
        <v>1.0523</v>
      </c>
      <c r="U1040" s="20">
        <f t="shared" si="10377"/>
        <v>1.0541</v>
      </c>
      <c r="V1040" s="20">
        <f t="shared" si="10377"/>
        <v>1.0565</v>
      </c>
      <c r="W1040" s="91">
        <f t="shared" ref="W1040:X1040" si="10378">(1+E1040)*$L1040</f>
        <v>0.994849959</v>
      </c>
      <c r="X1040" s="91">
        <f t="shared" si="10378"/>
        <v>0.995454696</v>
      </c>
      <c r="Y1040" s="91">
        <f t="shared" ref="Y1040:Z1040" si="10379">(1+G1040)*$M1040</f>
        <v>158.5926826</v>
      </c>
      <c r="Z1040" s="91">
        <f t="shared" si="10379"/>
        <v>159.5135494</v>
      </c>
      <c r="AA1040" s="20"/>
      <c r="AB1040" s="86">
        <v>45646.0</v>
      </c>
      <c r="AC1040" s="92">
        <f t="shared" ref="AC1040:AI1040" si="10380">LN(T1040/T1039)</f>
        <v>0.0002851304491</v>
      </c>
      <c r="AD1040" s="92">
        <f t="shared" si="10380"/>
        <v>0.000284643486</v>
      </c>
      <c r="AE1040" s="92">
        <f t="shared" si="10380"/>
        <v>0.0003786803037</v>
      </c>
      <c r="AF1040" s="92">
        <f t="shared" si="10380"/>
        <v>-0.005532628977</v>
      </c>
      <c r="AG1040" s="92">
        <f t="shared" si="10380"/>
        <v>-0.005436235487</v>
      </c>
      <c r="AH1040" s="92">
        <f t="shared" si="10380"/>
        <v>-0.005535573595</v>
      </c>
      <c r="AI1040" s="92">
        <f t="shared" si="10380"/>
        <v>-0.005702113381</v>
      </c>
      <c r="AJ1040" s="20"/>
      <c r="AK1040" s="20">
        <f t="shared" ref="AK1040:AQ1040" si="10381">AC1040*AC1040</f>
        <v>0.00000008129937301</v>
      </c>
      <c r="AL1040" s="20">
        <f t="shared" si="10381"/>
        <v>0.0000000810219141</v>
      </c>
      <c r="AM1040" s="20">
        <f t="shared" si="10381"/>
        <v>0.0000001433987724</v>
      </c>
      <c r="AN1040" s="20">
        <f t="shared" si="10381"/>
        <v>0.00003060998339</v>
      </c>
      <c r="AO1040" s="20">
        <f t="shared" si="10381"/>
        <v>0.00002955265627</v>
      </c>
      <c r="AP1040" s="20">
        <f t="shared" si="10381"/>
        <v>0.00003064257503</v>
      </c>
      <c r="AQ1040" s="20">
        <f t="shared" si="10381"/>
        <v>0.00003251409701</v>
      </c>
      <c r="AR1040" s="20"/>
      <c r="AS1040" s="20">
        <f t="shared" ref="AS1040:AX1040" si="10382">$AC1040*AD1040</f>
        <v>0.00000008116052499</v>
      </c>
      <c r="AT1040" s="20">
        <f t="shared" si="10382"/>
        <v>0.0000001079732851</v>
      </c>
      <c r="AU1040" s="20">
        <f t="shared" si="10382"/>
        <v>-0.000001577520985</v>
      </c>
      <c r="AV1040" s="20">
        <f t="shared" si="10382"/>
        <v>-0.000001550036266</v>
      </c>
      <c r="AW1040" s="20">
        <f t="shared" si="10382"/>
        <v>-0.000001578360585</v>
      </c>
      <c r="AX1040" s="20">
        <f t="shared" si="10382"/>
        <v>-0.000001625846149</v>
      </c>
      <c r="AY1040" s="20"/>
      <c r="AZ1040" s="20">
        <f t="shared" ref="AZ1040:BD1040" si="10383">$AD1040*AE1040</f>
        <v>0.0000001077888817</v>
      </c>
      <c r="BA1040" s="20">
        <f t="shared" si="10383"/>
        <v>-0.000001574826798</v>
      </c>
      <c r="BB1040" s="20">
        <f t="shared" si="10383"/>
        <v>-0.00000154738902</v>
      </c>
      <c r="BC1040" s="20">
        <f t="shared" si="10383"/>
        <v>-0.000001575664965</v>
      </c>
      <c r="BD1040" s="20">
        <f t="shared" si="10383"/>
        <v>-0.00000162306943</v>
      </c>
      <c r="BE1040" s="20"/>
      <c r="BF1040" s="20">
        <f t="shared" ref="BF1040:BI1040" si="10384">$AE1040*AF1040</f>
        <v>-0.000002095097621</v>
      </c>
      <c r="BG1040" s="20">
        <f t="shared" si="10384"/>
        <v>-0.000002058595305</v>
      </c>
      <c r="BH1040" s="20">
        <f t="shared" si="10384"/>
        <v>-0.00000209621269</v>
      </c>
      <c r="BI1040" s="20">
        <f t="shared" si="10384"/>
        <v>-0.000002159278027</v>
      </c>
      <c r="BJ1040" s="20"/>
      <c r="BK1040" s="20">
        <f t="shared" ref="BK1040:BM1040" si="10385">$AF1040*AG1040</f>
        <v>0.00003007667398</v>
      </c>
      <c r="BL1040" s="20">
        <f t="shared" si="10385"/>
        <v>0.00003062627487</v>
      </c>
      <c r="BM1040" s="20">
        <f t="shared" si="10385"/>
        <v>0.00003154767772</v>
      </c>
      <c r="BN1040" s="20"/>
      <c r="BO1040" s="20">
        <f t="shared" ref="BO1040:BP1040" si="10386">$AG1040*AH1040</f>
        <v>0.00003009268162</v>
      </c>
      <c r="BP1040" s="20">
        <f t="shared" si="10386"/>
        <v>0.00003099803112</v>
      </c>
      <c r="BQ1040" s="20"/>
      <c r="BR1040" s="20">
        <f t="shared" si="27"/>
        <v>0.00003156446827</v>
      </c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0"/>
      <c r="CC1040" s="20"/>
      <c r="CD1040" s="20"/>
      <c r="CE1040" s="20"/>
      <c r="CF1040" s="20"/>
      <c r="CG1040" s="20"/>
      <c r="CH1040" s="20"/>
      <c r="CI1040" s="20"/>
      <c r="CJ1040" s="20"/>
      <c r="CK1040" s="20"/>
      <c r="CL1040" s="20"/>
      <c r="CM1040" s="20"/>
      <c r="CN1040" s="20"/>
      <c r="CO1040" s="20"/>
      <c r="CP1040" s="20"/>
      <c r="CQ1040" s="20"/>
      <c r="CR1040" s="20"/>
      <c r="CS1040" s="20"/>
      <c r="CT1040" s="20"/>
      <c r="CU1040" s="20"/>
      <c r="CV1040" s="20"/>
      <c r="CW1040" s="20"/>
      <c r="CX1040" s="20"/>
      <c r="CY1040" s="20"/>
      <c r="CZ1040" s="20"/>
      <c r="DA1040" s="20"/>
      <c r="DB1040" s="20"/>
      <c r="DC1040" s="20"/>
      <c r="DD1040" s="20"/>
      <c r="DE1040" s="20"/>
    </row>
    <row r="1041" ht="15.75" customHeight="1">
      <c r="A1041" s="86">
        <v>45649.0</v>
      </c>
      <c r="B1041" s="490">
        <v>0.0524</v>
      </c>
      <c r="C1041" s="490">
        <v>0.0541</v>
      </c>
      <c r="D1041" s="490">
        <v>0.0565</v>
      </c>
      <c r="E1041" s="20">
        <v>0.03644</v>
      </c>
      <c r="F1041" s="20">
        <v>0.036989999999999995</v>
      </c>
      <c r="G1041" s="20">
        <v>0.01274</v>
      </c>
      <c r="H1041" s="20">
        <v>0.01855</v>
      </c>
      <c r="I1041" s="20" t="s">
        <v>185</v>
      </c>
      <c r="J1041" s="20"/>
      <c r="K1041" s="86">
        <v>45649.0</v>
      </c>
      <c r="L1041" s="89">
        <v>0.9612</v>
      </c>
      <c r="M1041" s="89">
        <v>157.22</v>
      </c>
      <c r="N1041" s="20"/>
      <c r="O1041" s="20"/>
      <c r="P1041" s="20"/>
      <c r="Q1041" s="20"/>
      <c r="R1041" s="20"/>
      <c r="S1041" s="86">
        <v>45649.0</v>
      </c>
      <c r="T1041" s="20">
        <f t="shared" ref="T1041:V1041" si="10387">(1+B1041)*1</f>
        <v>1.0524</v>
      </c>
      <c r="U1041" s="20">
        <f t="shared" si="10387"/>
        <v>1.0541</v>
      </c>
      <c r="V1041" s="20">
        <f t="shared" si="10387"/>
        <v>1.0565</v>
      </c>
      <c r="W1041" s="91">
        <f t="shared" ref="W1041:X1041" si="10388">(1+E1041)*$L1041</f>
        <v>0.996226128</v>
      </c>
      <c r="X1041" s="91">
        <f t="shared" si="10388"/>
        <v>0.996754788</v>
      </c>
      <c r="Y1041" s="91">
        <f t="shared" ref="Y1041:Z1041" si="10389">(1+G1041)*$M1041</f>
        <v>159.2229828</v>
      </c>
      <c r="Z1041" s="91">
        <f t="shared" si="10389"/>
        <v>160.136431</v>
      </c>
      <c r="AA1041" s="20"/>
      <c r="AB1041" s="86">
        <v>45649.0</v>
      </c>
      <c r="AC1041" s="92">
        <f t="shared" ref="AC1041:AI1041" si="10390">LN(T1041/T1040)</f>
        <v>0.00009502541937</v>
      </c>
      <c r="AD1041" s="92">
        <f t="shared" si="10390"/>
        <v>0</v>
      </c>
      <c r="AE1041" s="92">
        <f t="shared" si="10390"/>
        <v>0</v>
      </c>
      <c r="AF1041" s="92">
        <f t="shared" si="10390"/>
        <v>0.001382337147</v>
      </c>
      <c r="AG1041" s="92">
        <f t="shared" si="10390"/>
        <v>0.001305176183</v>
      </c>
      <c r="AH1041" s="92">
        <f t="shared" si="10390"/>
        <v>0.003966456629</v>
      </c>
      <c r="AI1041" s="92">
        <f t="shared" si="10390"/>
        <v>0.003897277814</v>
      </c>
      <c r="AJ1041" s="20"/>
      <c r="AK1041" s="20">
        <f t="shared" ref="AK1041:AQ1041" si="10391">AC1041*AC1041</f>
        <v>0.000000009029830327</v>
      </c>
      <c r="AL1041" s="20">
        <f t="shared" si="10391"/>
        <v>0</v>
      </c>
      <c r="AM1041" s="20">
        <f t="shared" si="10391"/>
        <v>0</v>
      </c>
      <c r="AN1041" s="20">
        <f t="shared" si="10391"/>
        <v>0.000001910855989</v>
      </c>
      <c r="AO1041" s="20">
        <f t="shared" si="10391"/>
        <v>0.000001703484867</v>
      </c>
      <c r="AP1041" s="20">
        <f t="shared" si="10391"/>
        <v>0.00001573277819</v>
      </c>
      <c r="AQ1041" s="20">
        <f t="shared" si="10391"/>
        <v>0.00001518877436</v>
      </c>
      <c r="AR1041" s="20"/>
      <c r="AS1041" s="20">
        <f t="shared" ref="AS1041:AX1041" si="10392">$AC1041*AD1041</f>
        <v>0</v>
      </c>
      <c r="AT1041" s="20">
        <f t="shared" si="10392"/>
        <v>0</v>
      </c>
      <c r="AU1041" s="20">
        <f t="shared" si="10392"/>
        <v>0.0000001313571671</v>
      </c>
      <c r="AV1041" s="20">
        <f t="shared" si="10392"/>
        <v>0.0000001240249141</v>
      </c>
      <c r="AW1041" s="20">
        <f t="shared" si="10392"/>
        <v>0.0000003769142046</v>
      </c>
      <c r="AX1041" s="20">
        <f t="shared" si="10392"/>
        <v>0.0000003703404587</v>
      </c>
      <c r="AY1041" s="20"/>
      <c r="AZ1041" s="20">
        <f t="shared" ref="AZ1041:BD1041" si="10393">$AD1041*AE1041</f>
        <v>0</v>
      </c>
      <c r="BA1041" s="20">
        <f t="shared" si="10393"/>
        <v>0</v>
      </c>
      <c r="BB1041" s="20">
        <f t="shared" si="10393"/>
        <v>0</v>
      </c>
      <c r="BC1041" s="20">
        <f t="shared" si="10393"/>
        <v>0</v>
      </c>
      <c r="BD1041" s="20">
        <f t="shared" si="10393"/>
        <v>0</v>
      </c>
      <c r="BE1041" s="20"/>
      <c r="BF1041" s="20">
        <f t="shared" ref="BF1041:BI1041" si="10394">$AE1041*AF1041</f>
        <v>0</v>
      </c>
      <c r="BG1041" s="20">
        <f t="shared" si="10394"/>
        <v>0</v>
      </c>
      <c r="BH1041" s="20">
        <f t="shared" si="10394"/>
        <v>0</v>
      </c>
      <c r="BI1041" s="20">
        <f t="shared" si="10394"/>
        <v>0</v>
      </c>
      <c r="BJ1041" s="20"/>
      <c r="BK1041" s="20">
        <f t="shared" ref="BK1041:BM1041" si="10395">$AF1041*AG1041</f>
        <v>0.000001804193521</v>
      </c>
      <c r="BL1041" s="20">
        <f t="shared" si="10395"/>
        <v>0.000005482980341</v>
      </c>
      <c r="BM1041" s="20">
        <f t="shared" si="10395"/>
        <v>0.000005387351896</v>
      </c>
      <c r="BN1041" s="20"/>
      <c r="BO1041" s="20">
        <f t="shared" ref="BO1041:BP1041" si="10396">$AG1041*AH1041</f>
        <v>0.000005176924721</v>
      </c>
      <c r="BP1041" s="20">
        <f t="shared" si="10396"/>
        <v>0.000005086634179</v>
      </c>
      <c r="BQ1041" s="20"/>
      <c r="BR1041" s="20">
        <f t="shared" si="27"/>
        <v>0.00001545838342</v>
      </c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0"/>
      <c r="CC1041" s="20"/>
      <c r="CD1041" s="20"/>
      <c r="CE1041" s="20"/>
      <c r="CF1041" s="20"/>
      <c r="CG1041" s="20"/>
      <c r="CH1041" s="20"/>
      <c r="CI1041" s="20"/>
      <c r="CJ1041" s="20"/>
      <c r="CK1041" s="20"/>
      <c r="CL1041" s="20"/>
      <c r="CM1041" s="20"/>
      <c r="CN1041" s="20"/>
      <c r="CO1041" s="20"/>
      <c r="CP1041" s="20"/>
      <c r="CQ1041" s="20"/>
      <c r="CR1041" s="20"/>
      <c r="CS1041" s="20"/>
      <c r="CT1041" s="20"/>
      <c r="CU1041" s="20"/>
      <c r="CV1041" s="20"/>
      <c r="CW1041" s="20"/>
      <c r="CX1041" s="20"/>
      <c r="CY1041" s="20"/>
      <c r="CZ1041" s="20"/>
      <c r="DA1041" s="20"/>
      <c r="DB1041" s="20"/>
      <c r="DC1041" s="20"/>
      <c r="DD1041" s="20"/>
      <c r="DE1041" s="20"/>
    </row>
    <row r="1042" ht="15.75" customHeight="1">
      <c r="A1042" s="86">
        <v>45650.0</v>
      </c>
      <c r="B1042" s="490">
        <v>0.0527</v>
      </c>
      <c r="C1042" s="490">
        <v>0.054400000000000004</v>
      </c>
      <c r="D1042" s="490">
        <v>0.0567</v>
      </c>
      <c r="E1042" s="20">
        <v>0.03653</v>
      </c>
      <c r="F1042" s="20">
        <v>0.037149999999999996</v>
      </c>
      <c r="G1042" s="20">
        <v>0.01274</v>
      </c>
      <c r="H1042" s="20">
        <v>0.01865</v>
      </c>
      <c r="I1042" s="20" t="s">
        <v>185</v>
      </c>
      <c r="J1042" s="20"/>
      <c r="K1042" s="86">
        <v>45650.0</v>
      </c>
      <c r="L1042" s="89">
        <v>0.9628</v>
      </c>
      <c r="M1042" s="89">
        <v>157.38</v>
      </c>
      <c r="N1042" s="20"/>
      <c r="O1042" s="20"/>
      <c r="P1042" s="20"/>
      <c r="Q1042" s="20"/>
      <c r="R1042" s="20"/>
      <c r="S1042" s="86">
        <v>45650.0</v>
      </c>
      <c r="T1042" s="20">
        <f t="shared" ref="T1042:V1042" si="10397">(1+B1042)*1</f>
        <v>1.0527</v>
      </c>
      <c r="U1042" s="20">
        <f t="shared" si="10397"/>
        <v>1.0544</v>
      </c>
      <c r="V1042" s="20">
        <f t="shared" si="10397"/>
        <v>1.0567</v>
      </c>
      <c r="W1042" s="91">
        <f t="shared" ref="W1042:X1042" si="10398">(1+E1042)*$L1042</f>
        <v>0.997971084</v>
      </c>
      <c r="X1042" s="91">
        <f t="shared" si="10398"/>
        <v>0.99856802</v>
      </c>
      <c r="Y1042" s="91">
        <f t="shared" ref="Y1042:Z1042" si="10399">(1+G1042)*$M1042</f>
        <v>159.3850212</v>
      </c>
      <c r="Z1042" s="91">
        <f t="shared" si="10399"/>
        <v>160.315137</v>
      </c>
      <c r="AA1042" s="20"/>
      <c r="AB1042" s="86">
        <v>45650.0</v>
      </c>
      <c r="AC1042" s="92">
        <f t="shared" ref="AC1042:AI1042" si="10400">LN(T1042/T1041)</f>
        <v>0.0002850220911</v>
      </c>
      <c r="AD1042" s="92">
        <f t="shared" si="10400"/>
        <v>0.0002845624871</v>
      </c>
      <c r="AE1042" s="92">
        <f t="shared" si="10400"/>
        <v>0.0001892863909</v>
      </c>
      <c r="AF1042" s="92">
        <f t="shared" si="10400"/>
        <v>0.001750033983</v>
      </c>
      <c r="AG1042" s="92">
        <f t="shared" si="10400"/>
        <v>0.001817482857</v>
      </c>
      <c r="AH1042" s="92">
        <f t="shared" si="10400"/>
        <v>0.001017164741</v>
      </c>
      <c r="AI1042" s="92">
        <f t="shared" si="10400"/>
        <v>0.001115338706</v>
      </c>
      <c r="AJ1042" s="20"/>
      <c r="AK1042" s="20">
        <f t="shared" ref="AK1042:AQ1042" si="10401">AC1042*AC1042</f>
        <v>0.00000008123759244</v>
      </c>
      <c r="AL1042" s="20">
        <f t="shared" si="10401"/>
        <v>0.00000008097580906</v>
      </c>
      <c r="AM1042" s="20">
        <f t="shared" si="10401"/>
        <v>0.00000003582933777</v>
      </c>
      <c r="AN1042" s="20">
        <f t="shared" si="10401"/>
        <v>0.000003062618943</v>
      </c>
      <c r="AO1042" s="20">
        <f t="shared" si="10401"/>
        <v>0.000003303243936</v>
      </c>
      <c r="AP1042" s="20">
        <f t="shared" si="10401"/>
        <v>0.000001034624111</v>
      </c>
      <c r="AQ1042" s="20">
        <f t="shared" si="10401"/>
        <v>0.000001243980428</v>
      </c>
      <c r="AR1042" s="20"/>
      <c r="AS1042" s="20">
        <f t="shared" ref="AS1042:AX1042" si="10402">$AC1042*AD1042</f>
        <v>0.00000008110659513</v>
      </c>
      <c r="AT1042" s="20">
        <f t="shared" si="10402"/>
        <v>0.00000005395080295</v>
      </c>
      <c r="AU1042" s="20">
        <f t="shared" si="10402"/>
        <v>0.0000004987983455</v>
      </c>
      <c r="AV1042" s="20">
        <f t="shared" si="10402"/>
        <v>0.0000005180227646</v>
      </c>
      <c r="AW1042" s="20">
        <f t="shared" si="10402"/>
        <v>0.0000002899144216</v>
      </c>
      <c r="AX1042" s="20">
        <f t="shared" si="10402"/>
        <v>0.0000003178961702</v>
      </c>
      <c r="AY1042" s="20"/>
      <c r="AZ1042" s="20">
        <f t="shared" ref="AZ1042:BD1042" si="10403">$AD1042*AE1042</f>
        <v>0.00000005386380616</v>
      </c>
      <c r="BA1042" s="20">
        <f t="shared" si="10403"/>
        <v>0.0000004979940228</v>
      </c>
      <c r="BB1042" s="20">
        <f t="shared" si="10403"/>
        <v>0.0000005171874421</v>
      </c>
      <c r="BC1042" s="20">
        <f t="shared" si="10403"/>
        <v>0.0000002894469286</v>
      </c>
      <c r="BD1042" s="20">
        <f t="shared" si="10403"/>
        <v>0.000000317383556</v>
      </c>
      <c r="BE1042" s="20"/>
      <c r="BF1042" s="20">
        <f t="shared" ref="BF1042:BI1042" si="10404">$AE1042*AF1042</f>
        <v>0.0000003312576166</v>
      </c>
      <c r="BG1042" s="20">
        <f t="shared" si="10404"/>
        <v>0.0000003440247705</v>
      </c>
      <c r="BH1042" s="20">
        <f t="shared" si="10404"/>
        <v>0.0000001925354428</v>
      </c>
      <c r="BI1042" s="20">
        <f t="shared" si="10404"/>
        <v>0.0000002111184382</v>
      </c>
      <c r="BJ1042" s="20"/>
      <c r="BK1042" s="20">
        <f t="shared" ref="BK1042:BM1042" si="10405">$AF1042*AG1042</f>
        <v>0.000003180656765</v>
      </c>
      <c r="BL1042" s="20">
        <f t="shared" si="10405"/>
        <v>0.000001780072864</v>
      </c>
      <c r="BM1042" s="20">
        <f t="shared" si="10405"/>
        <v>0.000001951880638</v>
      </c>
      <c r="BN1042" s="20"/>
      <c r="BO1042" s="20">
        <f t="shared" ref="BO1042:BP1042" si="10406">$AG1042*AH1042</f>
        <v>0.00000184867948</v>
      </c>
      <c r="BP1042" s="20">
        <f t="shared" si="10406"/>
        <v>0.000002027108977</v>
      </c>
      <c r="BQ1042" s="20"/>
      <c r="BR1042" s="20">
        <f t="shared" si="27"/>
        <v>0.000001134483206</v>
      </c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0"/>
      <c r="CC1042" s="20"/>
      <c r="CD1042" s="20"/>
      <c r="CE1042" s="20"/>
      <c r="CF1042" s="20"/>
      <c r="CG1042" s="20"/>
      <c r="CH1042" s="20"/>
      <c r="CI1042" s="20"/>
      <c r="CJ1042" s="20"/>
      <c r="CK1042" s="20"/>
      <c r="CL1042" s="20"/>
      <c r="CM1042" s="20"/>
      <c r="CN1042" s="20"/>
      <c r="CO1042" s="20"/>
      <c r="CP1042" s="20"/>
      <c r="CQ1042" s="20"/>
      <c r="CR1042" s="20"/>
      <c r="CS1042" s="20"/>
      <c r="CT1042" s="20"/>
      <c r="CU1042" s="20"/>
      <c r="CV1042" s="20"/>
      <c r="CW1042" s="20"/>
      <c r="CX1042" s="20"/>
      <c r="CY1042" s="20"/>
      <c r="CZ1042" s="20"/>
      <c r="DA1042" s="20"/>
      <c r="DB1042" s="20"/>
      <c r="DC1042" s="20"/>
      <c r="DD1042" s="20"/>
      <c r="DE1042" s="20"/>
    </row>
    <row r="1043" ht="15.75" customHeight="1">
      <c r="A1043" s="86">
        <v>45651.0</v>
      </c>
      <c r="B1043" s="490">
        <v>0.0527</v>
      </c>
      <c r="C1043" s="490">
        <v>0.054400000000000004</v>
      </c>
      <c r="D1043" s="490">
        <v>0.056799999999999996</v>
      </c>
      <c r="E1043" s="20">
        <v>0.03653</v>
      </c>
      <c r="F1043" s="20">
        <v>0.037149999999999996</v>
      </c>
      <c r="G1043" s="20">
        <v>0.01286</v>
      </c>
      <c r="H1043" s="20">
        <v>0.01866</v>
      </c>
      <c r="I1043" s="20" t="s">
        <v>185</v>
      </c>
      <c r="J1043" s="20"/>
      <c r="K1043" s="86">
        <v>45651.0</v>
      </c>
      <c r="L1043" s="89">
        <v>0.963</v>
      </c>
      <c r="M1043" s="89">
        <v>157.55</v>
      </c>
      <c r="N1043" s="20"/>
      <c r="O1043" s="20"/>
      <c r="P1043" s="20"/>
      <c r="Q1043" s="20"/>
      <c r="R1043" s="20"/>
      <c r="S1043" s="86">
        <v>45651.0</v>
      </c>
      <c r="T1043" s="20">
        <f t="shared" ref="T1043:V1043" si="10407">(1+B1043)*1</f>
        <v>1.0527</v>
      </c>
      <c r="U1043" s="20">
        <f t="shared" si="10407"/>
        <v>1.0544</v>
      </c>
      <c r="V1043" s="20">
        <f t="shared" si="10407"/>
        <v>1.0568</v>
      </c>
      <c r="W1043" s="91">
        <f t="shared" ref="W1043:X1043" si="10408">(1+E1043)*$L1043</f>
        <v>0.99817839</v>
      </c>
      <c r="X1043" s="91">
        <f t="shared" si="10408"/>
        <v>0.99877545</v>
      </c>
      <c r="Y1043" s="91">
        <f t="shared" ref="Y1043:Z1043" si="10409">(1+G1043)*$M1043</f>
        <v>159.576093</v>
      </c>
      <c r="Z1043" s="91">
        <f t="shared" si="10409"/>
        <v>160.489883</v>
      </c>
      <c r="AA1043" s="20"/>
      <c r="AB1043" s="86">
        <v>45651.0</v>
      </c>
      <c r="AC1043" s="92">
        <f t="shared" ref="AC1043:AI1043" si="10410">LN(T1043/T1042)</f>
        <v>0</v>
      </c>
      <c r="AD1043" s="92">
        <f t="shared" si="10410"/>
        <v>0</v>
      </c>
      <c r="AE1043" s="92">
        <f t="shared" si="10410"/>
        <v>0.00009462976113</v>
      </c>
      <c r="AF1043" s="92">
        <f t="shared" si="10410"/>
        <v>0.0002077058892</v>
      </c>
      <c r="AG1043" s="92">
        <f t="shared" si="10410"/>
        <v>0.0002077058892</v>
      </c>
      <c r="AH1043" s="92">
        <f t="shared" si="10410"/>
        <v>0.001198088509</v>
      </c>
      <c r="AI1043" s="92">
        <f t="shared" si="10410"/>
        <v>0.001089421963</v>
      </c>
      <c r="AJ1043" s="20"/>
      <c r="AK1043" s="20">
        <f t="shared" ref="AK1043:AQ1043" si="10411">AC1043*AC1043</f>
        <v>0</v>
      </c>
      <c r="AL1043" s="20">
        <f t="shared" si="10411"/>
        <v>0</v>
      </c>
      <c r="AM1043" s="20">
        <f t="shared" si="10411"/>
        <v>0.000000008954791692</v>
      </c>
      <c r="AN1043" s="20">
        <f t="shared" si="10411"/>
        <v>0.00000004314173641</v>
      </c>
      <c r="AO1043" s="20">
        <f t="shared" si="10411"/>
        <v>0.00000004314173641</v>
      </c>
      <c r="AP1043" s="20">
        <f t="shared" si="10411"/>
        <v>0.000001435416075</v>
      </c>
      <c r="AQ1043" s="20">
        <f t="shared" si="10411"/>
        <v>0.000001186840213</v>
      </c>
      <c r="AR1043" s="20"/>
      <c r="AS1043" s="20">
        <f t="shared" ref="AS1043:AX1043" si="10412">$AC1043*AD1043</f>
        <v>0</v>
      </c>
      <c r="AT1043" s="20">
        <f t="shared" si="10412"/>
        <v>0</v>
      </c>
      <c r="AU1043" s="20">
        <f t="shared" si="10412"/>
        <v>0</v>
      </c>
      <c r="AV1043" s="20">
        <f t="shared" si="10412"/>
        <v>0</v>
      </c>
      <c r="AW1043" s="20">
        <f t="shared" si="10412"/>
        <v>0</v>
      </c>
      <c r="AX1043" s="20">
        <f t="shared" si="10412"/>
        <v>0</v>
      </c>
      <c r="AY1043" s="20"/>
      <c r="AZ1043" s="20">
        <f t="shared" ref="AZ1043:BD1043" si="10413">$AD1043*AE1043</f>
        <v>0</v>
      </c>
      <c r="BA1043" s="20">
        <f t="shared" si="10413"/>
        <v>0</v>
      </c>
      <c r="BB1043" s="20">
        <f t="shared" si="10413"/>
        <v>0</v>
      </c>
      <c r="BC1043" s="20">
        <f t="shared" si="10413"/>
        <v>0</v>
      </c>
      <c r="BD1043" s="20">
        <f t="shared" si="10413"/>
        <v>0</v>
      </c>
      <c r="BE1043" s="20"/>
      <c r="BF1043" s="20">
        <f t="shared" ref="BF1043:BI1043" si="10414">$AE1043*AF1043</f>
        <v>0.00000001965515868</v>
      </c>
      <c r="BG1043" s="20">
        <f t="shared" si="10414"/>
        <v>0.00000001965515868</v>
      </c>
      <c r="BH1043" s="20">
        <f t="shared" si="10414"/>
        <v>0.0000001133748294</v>
      </c>
      <c r="BI1043" s="20">
        <f t="shared" si="10414"/>
        <v>0.0000001030917401</v>
      </c>
      <c r="BJ1043" s="20"/>
      <c r="BK1043" s="20">
        <f t="shared" ref="BK1043:BM1043" si="10415">$AF1043*AG1043</f>
        <v>0.00000004314173641</v>
      </c>
      <c r="BL1043" s="20">
        <f t="shared" si="10415"/>
        <v>0.0000002488500391</v>
      </c>
      <c r="BM1043" s="20">
        <f t="shared" si="10415"/>
        <v>0.0000002262793575</v>
      </c>
      <c r="BN1043" s="20"/>
      <c r="BO1043" s="20">
        <f t="shared" ref="BO1043:BP1043" si="10416">$AG1043*AH1043</f>
        <v>0.0000002488500391</v>
      </c>
      <c r="BP1043" s="20">
        <f t="shared" si="10416"/>
        <v>0.0000002262793575</v>
      </c>
      <c r="BQ1043" s="20"/>
      <c r="BR1043" s="20">
        <f t="shared" si="27"/>
        <v>0.000001305223935</v>
      </c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0"/>
      <c r="CC1043" s="20"/>
      <c r="CD1043" s="20"/>
      <c r="CE1043" s="20"/>
      <c r="CF1043" s="20"/>
      <c r="CG1043" s="20"/>
      <c r="CH1043" s="20"/>
      <c r="CI1043" s="20"/>
      <c r="CJ1043" s="20"/>
      <c r="CK1043" s="20"/>
      <c r="CL1043" s="20"/>
      <c r="CM1043" s="20"/>
      <c r="CN1043" s="20"/>
      <c r="CO1043" s="20"/>
      <c r="CP1043" s="20"/>
      <c r="CQ1043" s="20"/>
      <c r="CR1043" s="20"/>
      <c r="CS1043" s="20"/>
      <c r="CT1043" s="20"/>
      <c r="CU1043" s="20"/>
      <c r="CV1043" s="20"/>
      <c r="CW1043" s="20"/>
      <c r="CX1043" s="20"/>
      <c r="CY1043" s="20"/>
      <c r="CZ1043" s="20"/>
      <c r="DA1043" s="20"/>
      <c r="DB1043" s="20"/>
      <c r="DC1043" s="20"/>
      <c r="DD1043" s="20"/>
      <c r="DE1043" s="20"/>
    </row>
    <row r="1044" ht="15.75" customHeight="1">
      <c r="A1044" s="86">
        <v>45652.0</v>
      </c>
      <c r="B1044" s="490">
        <v>0.0527</v>
      </c>
      <c r="C1044" s="490">
        <v>0.0545</v>
      </c>
      <c r="D1044" s="490">
        <v>0.056799999999999996</v>
      </c>
      <c r="E1044" s="20">
        <v>0.03653</v>
      </c>
      <c r="F1044" s="20">
        <v>0.037149999999999996</v>
      </c>
      <c r="G1044" s="20">
        <v>0.01276</v>
      </c>
      <c r="H1044" s="20">
        <v>0.01891</v>
      </c>
      <c r="I1044" s="20" t="s">
        <v>185</v>
      </c>
      <c r="J1044" s="20"/>
      <c r="K1044" s="86">
        <v>45652.0</v>
      </c>
      <c r="L1044" s="89">
        <v>0.96</v>
      </c>
      <c r="M1044" s="89">
        <v>158.05</v>
      </c>
      <c r="N1044" s="20"/>
      <c r="O1044" s="20"/>
      <c r="P1044" s="20"/>
      <c r="Q1044" s="20"/>
      <c r="R1044" s="20"/>
      <c r="S1044" s="86">
        <v>45652.0</v>
      </c>
      <c r="T1044" s="20">
        <f t="shared" ref="T1044:V1044" si="10417">(1+B1044)*1</f>
        <v>1.0527</v>
      </c>
      <c r="U1044" s="20">
        <f t="shared" si="10417"/>
        <v>1.0545</v>
      </c>
      <c r="V1044" s="20">
        <f t="shared" si="10417"/>
        <v>1.0568</v>
      </c>
      <c r="W1044" s="91">
        <f t="shared" ref="W1044:X1044" si="10418">(1+E1044)*$L1044</f>
        <v>0.9950688</v>
      </c>
      <c r="X1044" s="91">
        <f t="shared" si="10418"/>
        <v>0.995664</v>
      </c>
      <c r="Y1044" s="91">
        <f t="shared" ref="Y1044:Z1044" si="10419">(1+G1044)*$M1044</f>
        <v>160.066718</v>
      </c>
      <c r="Z1044" s="91">
        <f t="shared" si="10419"/>
        <v>161.0387255</v>
      </c>
      <c r="AA1044" s="20"/>
      <c r="AB1044" s="86">
        <v>45652.0</v>
      </c>
      <c r="AC1044" s="92">
        <f t="shared" ref="AC1044:AI1044" si="10420">LN(T1044/T1043)</f>
        <v>0</v>
      </c>
      <c r="AD1044" s="92">
        <f t="shared" si="10420"/>
        <v>0.00009483617059</v>
      </c>
      <c r="AE1044" s="92">
        <f t="shared" si="10420"/>
        <v>0</v>
      </c>
      <c r="AF1044" s="92">
        <f t="shared" si="10420"/>
        <v>-0.003120127336</v>
      </c>
      <c r="AG1044" s="92">
        <f t="shared" si="10420"/>
        <v>-0.003120127336</v>
      </c>
      <c r="AH1044" s="92">
        <f t="shared" si="10420"/>
        <v>0.003069835256</v>
      </c>
      <c r="AI1044" s="92">
        <f t="shared" si="10420"/>
        <v>0.003413960802</v>
      </c>
      <c r="AJ1044" s="20"/>
      <c r="AK1044" s="20">
        <f t="shared" ref="AK1044:AQ1044" si="10421">AC1044*AC1044</f>
        <v>0</v>
      </c>
      <c r="AL1044" s="20">
        <f t="shared" si="10421"/>
        <v>0.000000008993899252</v>
      </c>
      <c r="AM1044" s="20">
        <f t="shared" si="10421"/>
        <v>0</v>
      </c>
      <c r="AN1044" s="20">
        <f t="shared" si="10421"/>
        <v>0.000009735194594</v>
      </c>
      <c r="AO1044" s="20">
        <f t="shared" si="10421"/>
        <v>0.000009735194594</v>
      </c>
      <c r="AP1044" s="20">
        <f t="shared" si="10421"/>
        <v>0.0000094238885</v>
      </c>
      <c r="AQ1044" s="20">
        <f t="shared" si="10421"/>
        <v>0.00001165512836</v>
      </c>
      <c r="AR1044" s="20"/>
      <c r="AS1044" s="20">
        <f t="shared" ref="AS1044:AX1044" si="10422">$AC1044*AD1044</f>
        <v>0</v>
      </c>
      <c r="AT1044" s="20">
        <f t="shared" si="10422"/>
        <v>0</v>
      </c>
      <c r="AU1044" s="20">
        <f t="shared" si="10422"/>
        <v>0</v>
      </c>
      <c r="AV1044" s="20">
        <f t="shared" si="10422"/>
        <v>0</v>
      </c>
      <c r="AW1044" s="20">
        <f t="shared" si="10422"/>
        <v>0</v>
      </c>
      <c r="AX1044" s="20">
        <f t="shared" si="10422"/>
        <v>0</v>
      </c>
      <c r="AY1044" s="20"/>
      <c r="AZ1044" s="20">
        <f t="shared" ref="AZ1044:BD1044" si="10423">$AD1044*AE1044</f>
        <v>0</v>
      </c>
      <c r="BA1044" s="20">
        <f t="shared" si="10423"/>
        <v>-0.0000002959009283</v>
      </c>
      <c r="BB1044" s="20">
        <f t="shared" si="10423"/>
        <v>-0.0000002959009283</v>
      </c>
      <c r="BC1044" s="20">
        <f t="shared" si="10423"/>
        <v>0.00000029113142</v>
      </c>
      <c r="BD1044" s="20">
        <f t="shared" si="10423"/>
        <v>0.000000323766969</v>
      </c>
      <c r="BE1044" s="20"/>
      <c r="BF1044" s="20">
        <f t="shared" ref="BF1044:BI1044" si="10424">$AE1044*AF1044</f>
        <v>0</v>
      </c>
      <c r="BG1044" s="20">
        <f t="shared" si="10424"/>
        <v>0</v>
      </c>
      <c r="BH1044" s="20">
        <f t="shared" si="10424"/>
        <v>0</v>
      </c>
      <c r="BI1044" s="20">
        <f t="shared" si="10424"/>
        <v>0</v>
      </c>
      <c r="BJ1044" s="20"/>
      <c r="BK1044" s="20">
        <f t="shared" ref="BK1044:BM1044" si="10425">$AF1044*AG1044</f>
        <v>0.000009735194594</v>
      </c>
      <c r="BL1044" s="20">
        <f t="shared" si="10425"/>
        <v>-0.000009578276901</v>
      </c>
      <c r="BM1044" s="20">
        <f t="shared" si="10425"/>
        <v>-0.00001065199242</v>
      </c>
      <c r="BN1044" s="20"/>
      <c r="BO1044" s="20">
        <f t="shared" ref="BO1044:BP1044" si="10426">$AG1044*AH1044</f>
        <v>-0.000009578276901</v>
      </c>
      <c r="BP1044" s="20">
        <f t="shared" si="10426"/>
        <v>-0.00001065199242</v>
      </c>
      <c r="BQ1044" s="20"/>
      <c r="BR1044" s="20">
        <f t="shared" si="27"/>
        <v>0.00001048029723</v>
      </c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0"/>
      <c r="CC1044" s="20"/>
      <c r="CD1044" s="20"/>
      <c r="CE1044" s="20"/>
      <c r="CF1044" s="20"/>
      <c r="CG1044" s="20"/>
      <c r="CH1044" s="20"/>
      <c r="CI1044" s="20"/>
      <c r="CJ1044" s="20"/>
      <c r="CK1044" s="20"/>
      <c r="CL1044" s="20"/>
      <c r="CM1044" s="20"/>
      <c r="CN1044" s="20"/>
      <c r="CO1044" s="20"/>
      <c r="CP1044" s="20"/>
      <c r="CQ1044" s="20"/>
      <c r="CR1044" s="20"/>
      <c r="CS1044" s="20"/>
      <c r="CT1044" s="20"/>
      <c r="CU1044" s="20"/>
      <c r="CV1044" s="20"/>
      <c r="CW1044" s="20"/>
      <c r="CX1044" s="20"/>
      <c r="CY1044" s="20"/>
      <c r="CZ1044" s="20"/>
      <c r="DA1044" s="20"/>
      <c r="DB1044" s="20"/>
      <c r="DC1044" s="20"/>
      <c r="DD1044" s="20"/>
      <c r="DE1044" s="20"/>
    </row>
    <row r="1045" ht="15.75" customHeight="1">
      <c r="A1045" s="86">
        <v>45653.0</v>
      </c>
      <c r="B1045" s="490">
        <v>0.0527</v>
      </c>
      <c r="C1045" s="490">
        <v>0.0545</v>
      </c>
      <c r="D1045" s="490">
        <v>0.056900000000000006</v>
      </c>
      <c r="E1045" s="20">
        <v>0.03662</v>
      </c>
      <c r="F1045" s="20">
        <v>0.03721</v>
      </c>
      <c r="G1045" s="20">
        <v>0.012849999999999999</v>
      </c>
      <c r="H1045" s="20">
        <v>0.01905</v>
      </c>
      <c r="I1045" s="20" t="s">
        <v>185</v>
      </c>
      <c r="J1045" s="20"/>
      <c r="K1045" s="86">
        <v>45653.0</v>
      </c>
      <c r="L1045" s="89">
        <v>0.9603</v>
      </c>
      <c r="M1045" s="89">
        <v>158.05</v>
      </c>
      <c r="N1045" s="20"/>
      <c r="O1045" s="20"/>
      <c r="P1045" s="20"/>
      <c r="Q1045" s="20"/>
      <c r="R1045" s="20"/>
      <c r="S1045" s="86">
        <v>45653.0</v>
      </c>
      <c r="T1045" s="20">
        <f t="shared" ref="T1045:V1045" si="10427">(1+B1045)*1</f>
        <v>1.0527</v>
      </c>
      <c r="U1045" s="20">
        <f t="shared" si="10427"/>
        <v>1.0545</v>
      </c>
      <c r="V1045" s="20">
        <f t="shared" si="10427"/>
        <v>1.0569</v>
      </c>
      <c r="W1045" s="91">
        <f t="shared" ref="W1045:X1045" si="10428">(1+E1045)*$L1045</f>
        <v>0.995466186</v>
      </c>
      <c r="X1045" s="91">
        <f t="shared" si="10428"/>
        <v>0.996032763</v>
      </c>
      <c r="Y1045" s="91">
        <f t="shared" ref="Y1045:Z1045" si="10429">(1+G1045)*$M1045</f>
        <v>160.0809425</v>
      </c>
      <c r="Z1045" s="91">
        <f t="shared" si="10429"/>
        <v>161.0608525</v>
      </c>
      <c r="AA1045" s="20"/>
      <c r="AB1045" s="86">
        <v>45653.0</v>
      </c>
      <c r="AC1045" s="92">
        <f t="shared" ref="AC1045:AI1045" si="10430">LN(T1045/T1044)</f>
        <v>0</v>
      </c>
      <c r="AD1045" s="92">
        <f t="shared" si="10430"/>
        <v>0</v>
      </c>
      <c r="AE1045" s="92">
        <f t="shared" si="10430"/>
        <v>0.00009462080719</v>
      </c>
      <c r="AF1045" s="92">
        <f t="shared" si="10430"/>
        <v>0.0003992755798</v>
      </c>
      <c r="AG1045" s="92">
        <f t="shared" si="10430"/>
        <v>0.00037030035</v>
      </c>
      <c r="AH1045" s="92">
        <f t="shared" si="10430"/>
        <v>0.0000888621206</v>
      </c>
      <c r="AI1045" s="92">
        <f t="shared" si="10430"/>
        <v>0.0001373922945</v>
      </c>
      <c r="AJ1045" s="20"/>
      <c r="AK1045" s="20">
        <f t="shared" ref="AK1045:AQ1045" si="10431">AC1045*AC1045</f>
        <v>0</v>
      </c>
      <c r="AL1045" s="20">
        <f t="shared" si="10431"/>
        <v>0</v>
      </c>
      <c r="AM1045" s="20">
        <f t="shared" si="10431"/>
        <v>0.000000008953097153</v>
      </c>
      <c r="AN1045" s="20">
        <f t="shared" si="10431"/>
        <v>0.0000001594209886</v>
      </c>
      <c r="AO1045" s="20">
        <f t="shared" si="10431"/>
        <v>0.0000001371223492</v>
      </c>
      <c r="AP1045" s="20">
        <f t="shared" si="10431"/>
        <v>0.000000007896476478</v>
      </c>
      <c r="AQ1045" s="20">
        <f t="shared" si="10431"/>
        <v>0.00000001887664258</v>
      </c>
      <c r="AR1045" s="20"/>
      <c r="AS1045" s="20">
        <f t="shared" ref="AS1045:AX1045" si="10432">$AC1045*AD1045</f>
        <v>0</v>
      </c>
      <c r="AT1045" s="20">
        <f t="shared" si="10432"/>
        <v>0</v>
      </c>
      <c r="AU1045" s="20">
        <f t="shared" si="10432"/>
        <v>0</v>
      </c>
      <c r="AV1045" s="20">
        <f t="shared" si="10432"/>
        <v>0</v>
      </c>
      <c r="AW1045" s="20">
        <f t="shared" si="10432"/>
        <v>0</v>
      </c>
      <c r="AX1045" s="20">
        <f t="shared" si="10432"/>
        <v>0</v>
      </c>
      <c r="AY1045" s="20"/>
      <c r="AZ1045" s="20">
        <f t="shared" ref="AZ1045:BD1045" si="10433">$AD1045*AE1045</f>
        <v>0</v>
      </c>
      <c r="BA1045" s="20">
        <f t="shared" si="10433"/>
        <v>0</v>
      </c>
      <c r="BB1045" s="20">
        <f t="shared" si="10433"/>
        <v>0</v>
      </c>
      <c r="BC1045" s="20">
        <f t="shared" si="10433"/>
        <v>0</v>
      </c>
      <c r="BD1045" s="20">
        <f t="shared" si="10433"/>
        <v>0</v>
      </c>
      <c r="BE1045" s="20"/>
      <c r="BF1045" s="20">
        <f t="shared" ref="BF1045:BI1045" si="10434">$AE1045*AF1045</f>
        <v>0.00000003777977765</v>
      </c>
      <c r="BG1045" s="20">
        <f t="shared" si="10434"/>
        <v>0.00000003503811802</v>
      </c>
      <c r="BH1045" s="20">
        <f t="shared" si="10434"/>
        <v>0.00000000840820558</v>
      </c>
      <c r="BI1045" s="20">
        <f t="shared" si="10434"/>
        <v>0.0000000130001698</v>
      </c>
      <c r="BJ1045" s="20"/>
      <c r="BK1045" s="20">
        <f t="shared" ref="BK1045:BM1045" si="10435">$AF1045*AG1045</f>
        <v>0.0000001478518869</v>
      </c>
      <c r="BL1045" s="20">
        <f t="shared" si="10435"/>
        <v>0.00000003548047472</v>
      </c>
      <c r="BM1045" s="20">
        <f t="shared" si="10435"/>
        <v>0.00000005485738803</v>
      </c>
      <c r="BN1045" s="20"/>
      <c r="BO1045" s="20">
        <f t="shared" ref="BO1045:BP1045" si="10436">$AG1045*AH1045</f>
        <v>0.00000003290567436</v>
      </c>
      <c r="BP1045" s="20">
        <f t="shared" si="10436"/>
        <v>0.00000005087641473</v>
      </c>
      <c r="BQ1045" s="20"/>
      <c r="BR1045" s="20">
        <f t="shared" si="27"/>
        <v>0.00000001220897064</v>
      </c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0"/>
      <c r="CC1045" s="20"/>
      <c r="CD1045" s="20"/>
      <c r="CE1045" s="20"/>
      <c r="CF1045" s="20"/>
      <c r="CG1045" s="20"/>
      <c r="CH1045" s="20"/>
      <c r="CI1045" s="20"/>
      <c r="CJ1045" s="20"/>
      <c r="CK1045" s="20"/>
      <c r="CL1045" s="20"/>
      <c r="CM1045" s="20"/>
      <c r="CN1045" s="20"/>
      <c r="CO1045" s="20"/>
      <c r="CP1045" s="20"/>
      <c r="CQ1045" s="20"/>
      <c r="CR1045" s="20"/>
      <c r="CS1045" s="20"/>
      <c r="CT1045" s="20"/>
      <c r="CU1045" s="20"/>
      <c r="CV1045" s="20"/>
      <c r="CW1045" s="20"/>
      <c r="CX1045" s="20"/>
      <c r="CY1045" s="20"/>
      <c r="CZ1045" s="20"/>
      <c r="DA1045" s="20"/>
      <c r="DB1045" s="20"/>
      <c r="DC1045" s="20"/>
      <c r="DD1045" s="20"/>
      <c r="DE1045" s="20"/>
    </row>
    <row r="1046" ht="15.75" customHeight="1">
      <c r="A1046" s="86">
        <v>45656.0</v>
      </c>
      <c r="B1046" s="490">
        <v>0.0527</v>
      </c>
      <c r="C1046" s="490">
        <v>0.0545</v>
      </c>
      <c r="D1046" s="490">
        <v>0.057</v>
      </c>
      <c r="E1046" s="20">
        <v>0.03673</v>
      </c>
      <c r="F1046" s="20">
        <v>0.037309999999999996</v>
      </c>
      <c r="G1046" s="20">
        <v>0.01295</v>
      </c>
      <c r="H1046" s="20">
        <v>0.01901</v>
      </c>
      <c r="I1046" s="20" t="s">
        <v>185</v>
      </c>
      <c r="J1046" s="20"/>
      <c r="K1046" s="86">
        <v>45656.0</v>
      </c>
      <c r="L1046" s="89">
        <v>0.961</v>
      </c>
      <c r="M1046" s="89">
        <v>156.87</v>
      </c>
      <c r="N1046" s="20"/>
      <c r="O1046" s="20"/>
      <c r="P1046" s="20"/>
      <c r="Q1046" s="20"/>
      <c r="R1046" s="20"/>
      <c r="S1046" s="86">
        <v>45656.0</v>
      </c>
      <c r="T1046" s="20">
        <f t="shared" ref="T1046:V1046" si="10437">(1+B1046)*1</f>
        <v>1.0527</v>
      </c>
      <c r="U1046" s="20">
        <f t="shared" si="10437"/>
        <v>1.0545</v>
      </c>
      <c r="V1046" s="20">
        <f t="shared" si="10437"/>
        <v>1.057</v>
      </c>
      <c r="W1046" s="91">
        <f t="shared" ref="W1046:X1046" si="10438">(1+E1046)*$L1046</f>
        <v>0.99629753</v>
      </c>
      <c r="X1046" s="91">
        <f t="shared" si="10438"/>
        <v>0.99685491</v>
      </c>
      <c r="Y1046" s="91">
        <f t="shared" ref="Y1046:Z1046" si="10439">(1+G1046)*$M1046</f>
        <v>158.9014665</v>
      </c>
      <c r="Z1046" s="91">
        <f t="shared" si="10439"/>
        <v>159.8520987</v>
      </c>
      <c r="AA1046" s="20"/>
      <c r="AB1046" s="86">
        <v>45656.0</v>
      </c>
      <c r="AC1046" s="92">
        <f t="shared" ref="AC1046:AI1046" si="10440">LN(T1046/T1045)</f>
        <v>0</v>
      </c>
      <c r="AD1046" s="92">
        <f t="shared" si="10440"/>
        <v>0</v>
      </c>
      <c r="AE1046" s="92">
        <f t="shared" si="10440"/>
        <v>0.00009461185494</v>
      </c>
      <c r="AF1046" s="92">
        <f t="shared" si="10440"/>
        <v>0.0008347817983</v>
      </c>
      <c r="AG1046" s="92">
        <f t="shared" si="10440"/>
        <v>0.0008250811702</v>
      </c>
      <c r="AH1046" s="92">
        <f t="shared" si="10440"/>
        <v>-0.007395275364</v>
      </c>
      <c r="AI1046" s="92">
        <f t="shared" si="10440"/>
        <v>-0.007533254809</v>
      </c>
      <c r="AJ1046" s="20"/>
      <c r="AK1046" s="20">
        <f t="shared" ref="AK1046:AQ1046" si="10441">AC1046*AC1046</f>
        <v>0</v>
      </c>
      <c r="AL1046" s="20">
        <f t="shared" si="10441"/>
        <v>0</v>
      </c>
      <c r="AM1046" s="20">
        <f t="shared" si="10441"/>
        <v>0.000000008951403094</v>
      </c>
      <c r="AN1046" s="20">
        <f t="shared" si="10441"/>
        <v>0.0000006968606507</v>
      </c>
      <c r="AO1046" s="20">
        <f t="shared" si="10441"/>
        <v>0.0000006807589374</v>
      </c>
      <c r="AP1046" s="20">
        <f t="shared" si="10441"/>
        <v>0.00005469009771</v>
      </c>
      <c r="AQ1046" s="20">
        <f t="shared" si="10441"/>
        <v>0.00005674992801</v>
      </c>
      <c r="AR1046" s="20"/>
      <c r="AS1046" s="20">
        <f t="shared" ref="AS1046:AX1046" si="10442">$AC1046*AD1046</f>
        <v>0</v>
      </c>
      <c r="AT1046" s="20">
        <f t="shared" si="10442"/>
        <v>0</v>
      </c>
      <c r="AU1046" s="20">
        <f t="shared" si="10442"/>
        <v>0</v>
      </c>
      <c r="AV1046" s="20">
        <f t="shared" si="10442"/>
        <v>0</v>
      </c>
      <c r="AW1046" s="20">
        <f t="shared" si="10442"/>
        <v>0</v>
      </c>
      <c r="AX1046" s="20">
        <f t="shared" si="10442"/>
        <v>0</v>
      </c>
      <c r="AY1046" s="20"/>
      <c r="AZ1046" s="20">
        <f t="shared" ref="AZ1046:BD1046" si="10443">$AD1046*AE1046</f>
        <v>0</v>
      </c>
      <c r="BA1046" s="20">
        <f t="shared" si="10443"/>
        <v>0</v>
      </c>
      <c r="BB1046" s="20">
        <f t="shared" si="10443"/>
        <v>0</v>
      </c>
      <c r="BC1046" s="20">
        <f t="shared" si="10443"/>
        <v>0</v>
      </c>
      <c r="BD1046" s="20">
        <f t="shared" si="10443"/>
        <v>0</v>
      </c>
      <c r="BE1046" s="20"/>
      <c r="BF1046" s="20">
        <f t="shared" ref="BF1046:BI1046" si="10444">$AE1046*AF1046</f>
        <v>0.0000000789802544</v>
      </c>
      <c r="BG1046" s="20">
        <f t="shared" si="10444"/>
        <v>0.00000007806245998</v>
      </c>
      <c r="BH1046" s="20">
        <f t="shared" si="10444"/>
        <v>-0.00000069968072</v>
      </c>
      <c r="BI1046" s="20">
        <f t="shared" si="10444"/>
        <v>-0.0000007127352111</v>
      </c>
      <c r="BJ1046" s="20"/>
      <c r="BK1046" s="20">
        <f t="shared" ref="BK1046:BM1046" si="10445">$AF1046*AG1046</f>
        <v>0.000000688762743</v>
      </c>
      <c r="BL1046" s="20">
        <f t="shared" si="10445"/>
        <v>-0.000006173441267</v>
      </c>
      <c r="BM1046" s="20">
        <f t="shared" si="10445"/>
        <v>-0.000006288623996</v>
      </c>
      <c r="BN1046" s="20"/>
      <c r="BO1046" s="20">
        <f t="shared" ref="BO1046:BP1046" si="10446">$AG1046*AH1046</f>
        <v>-0.000006101702451</v>
      </c>
      <c r="BP1046" s="20">
        <f t="shared" si="10446"/>
        <v>-0.000006215546693</v>
      </c>
      <c r="BQ1046" s="20"/>
      <c r="BR1046" s="20">
        <f t="shared" si="27"/>
        <v>0.0000557104937</v>
      </c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0"/>
      <c r="CC1046" s="20"/>
      <c r="CD1046" s="20"/>
      <c r="CE1046" s="20"/>
      <c r="CF1046" s="20"/>
      <c r="CG1046" s="20"/>
      <c r="CH1046" s="20"/>
      <c r="CI1046" s="20"/>
      <c r="CJ1046" s="20"/>
      <c r="CK1046" s="20"/>
      <c r="CL1046" s="20"/>
      <c r="CM1046" s="20"/>
      <c r="CN1046" s="20"/>
      <c r="CO1046" s="20"/>
      <c r="CP1046" s="20"/>
      <c r="CQ1046" s="20"/>
      <c r="CR1046" s="20"/>
      <c r="CS1046" s="20"/>
      <c r="CT1046" s="20"/>
      <c r="CU1046" s="20"/>
      <c r="CV1046" s="20"/>
      <c r="CW1046" s="20"/>
      <c r="CX1046" s="20"/>
      <c r="CY1046" s="20"/>
      <c r="CZ1046" s="20"/>
      <c r="DA1046" s="20"/>
      <c r="DB1046" s="20"/>
      <c r="DC1046" s="20"/>
      <c r="DD1046" s="20"/>
      <c r="DE1046" s="20"/>
    </row>
    <row r="1047" ht="15.75" customHeight="1">
      <c r="A1047" s="86">
        <v>45657.0</v>
      </c>
      <c r="B1047" s="490">
        <v>0.0525</v>
      </c>
      <c r="C1047" s="490">
        <v>0.0542</v>
      </c>
      <c r="D1047" s="490">
        <v>0.056799999999999996</v>
      </c>
      <c r="E1047" s="20">
        <v>0.03667</v>
      </c>
      <c r="F1047" s="20">
        <v>0.03727</v>
      </c>
      <c r="G1047" s="20">
        <v>0.01295</v>
      </c>
      <c r="H1047" s="20">
        <v>0.01901</v>
      </c>
      <c r="I1047" s="20" t="s">
        <v>185</v>
      </c>
      <c r="J1047" s="20"/>
      <c r="K1047" s="86">
        <v>45657.0</v>
      </c>
      <c r="L1047" s="89">
        <v>0.966</v>
      </c>
      <c r="M1047" s="89">
        <v>157.24</v>
      </c>
      <c r="N1047" s="20"/>
      <c r="O1047" s="20"/>
      <c r="P1047" s="20"/>
      <c r="Q1047" s="20"/>
      <c r="R1047" s="20"/>
      <c r="S1047" s="86">
        <v>45657.0</v>
      </c>
      <c r="T1047" s="20">
        <f t="shared" ref="T1047:V1047" si="10447">(1+B1047)*1</f>
        <v>1.0525</v>
      </c>
      <c r="U1047" s="20">
        <f t="shared" si="10447"/>
        <v>1.0542</v>
      </c>
      <c r="V1047" s="20">
        <f t="shared" si="10447"/>
        <v>1.0568</v>
      </c>
      <c r="W1047" s="91">
        <f t="shared" ref="W1047:X1047" si="10448">(1+E1047)*$L1047</f>
        <v>1.00142322</v>
      </c>
      <c r="X1047" s="91">
        <f t="shared" si="10448"/>
        <v>1.00200282</v>
      </c>
      <c r="Y1047" s="91">
        <f t="shared" ref="Y1047:Z1047" si="10449">(1+G1047)*$M1047</f>
        <v>159.276258</v>
      </c>
      <c r="Z1047" s="91">
        <f t="shared" si="10449"/>
        <v>160.2291324</v>
      </c>
      <c r="AA1047" s="20"/>
      <c r="AB1047" s="86">
        <v>45657.0</v>
      </c>
      <c r="AC1047" s="92">
        <f t="shared" ref="AC1047:AI1047" si="10450">LN(T1047/T1046)</f>
        <v>-0.0001900057007</v>
      </c>
      <c r="AD1047" s="92">
        <f t="shared" si="10450"/>
        <v>-0.0002845354977</v>
      </c>
      <c r="AE1047" s="92">
        <f t="shared" si="10450"/>
        <v>-0.0001892326621</v>
      </c>
      <c r="AF1047" s="92">
        <f t="shared" si="10450"/>
        <v>0.00513154929</v>
      </c>
      <c r="AG1047" s="92">
        <f t="shared" si="10450"/>
        <v>0.00515086322</v>
      </c>
      <c r="AH1047" s="92">
        <f t="shared" si="10450"/>
        <v>0.002355863686</v>
      </c>
      <c r="AI1047" s="92">
        <f t="shared" si="10450"/>
        <v>0.002355863686</v>
      </c>
      <c r="AJ1047" s="20"/>
      <c r="AK1047" s="20">
        <f t="shared" ref="AK1047:AQ1047" si="10451">AC1047*AC1047</f>
        <v>0.00000003610216631</v>
      </c>
      <c r="AL1047" s="20">
        <f t="shared" si="10451"/>
        <v>0.00000008096044946</v>
      </c>
      <c r="AM1047" s="20">
        <f t="shared" si="10451"/>
        <v>0.00000003580900041</v>
      </c>
      <c r="AN1047" s="20">
        <f t="shared" si="10451"/>
        <v>0.00002633279811</v>
      </c>
      <c r="AO1047" s="20">
        <f t="shared" si="10451"/>
        <v>0.00002653139191</v>
      </c>
      <c r="AP1047" s="20">
        <f t="shared" si="10451"/>
        <v>0.000005550093705</v>
      </c>
      <c r="AQ1047" s="20">
        <f t="shared" si="10451"/>
        <v>0.000005550093705</v>
      </c>
      <c r="AR1047" s="20"/>
      <c r="AS1047" s="20">
        <f t="shared" ref="AS1047:AX1047" si="10452">$AC1047*AD1047</f>
        <v>0.00000005406336663</v>
      </c>
      <c r="AT1047" s="20">
        <f t="shared" si="10452"/>
        <v>0.00000003595528457</v>
      </c>
      <c r="AU1047" s="20">
        <f t="shared" si="10452"/>
        <v>-0.0000009750236187</v>
      </c>
      <c r="AV1047" s="20">
        <f t="shared" si="10452"/>
        <v>-0.0000009786933756</v>
      </c>
      <c r="AW1047" s="20">
        <f t="shared" si="10452"/>
        <v>-0.0000004476275304</v>
      </c>
      <c r="AX1047" s="20">
        <f t="shared" si="10452"/>
        <v>-0.0000004476275304</v>
      </c>
      <c r="AY1047" s="20"/>
      <c r="AZ1047" s="20">
        <f t="shared" ref="AZ1047:BD1047" si="10453">$AD1047*AE1047</f>
        <v>0.0000000538434097</v>
      </c>
      <c r="BA1047" s="20">
        <f t="shared" si="10453"/>
        <v>-0.000001460107931</v>
      </c>
      <c r="BB1047" s="20">
        <f t="shared" si="10453"/>
        <v>-0.00000146560343</v>
      </c>
      <c r="BC1047" s="20">
        <f t="shared" si="10453"/>
        <v>-0.0000006703268463</v>
      </c>
      <c r="BD1047" s="20">
        <f t="shared" si="10453"/>
        <v>-0.0000006703268463</v>
      </c>
      <c r="BE1047" s="20"/>
      <c r="BF1047" s="20">
        <f t="shared" ref="BF1047:BI1047" si="10454">$AE1047*AF1047</f>
        <v>-0.0000009710567329</v>
      </c>
      <c r="BG1047" s="20">
        <f t="shared" si="10454"/>
        <v>-0.0000009747115594</v>
      </c>
      <c r="BH1047" s="20">
        <f t="shared" si="10454"/>
        <v>-0.0000004458063568</v>
      </c>
      <c r="BI1047" s="20">
        <f t="shared" si="10454"/>
        <v>-0.0000004458063568</v>
      </c>
      <c r="BJ1047" s="20"/>
      <c r="BK1047" s="20">
        <f t="shared" ref="BK1047:BM1047" si="10455">$AF1047*AG1047</f>
        <v>0.0000264319085</v>
      </c>
      <c r="BL1047" s="20">
        <f t="shared" si="10455"/>
        <v>0.00001208923062</v>
      </c>
      <c r="BM1047" s="20">
        <f t="shared" si="10455"/>
        <v>0.00001208923062</v>
      </c>
      <c r="BN1047" s="20"/>
      <c r="BO1047" s="20">
        <f t="shared" ref="BO1047:BP1047" si="10456">$AG1047*AH1047</f>
        <v>0.00001213473161</v>
      </c>
      <c r="BP1047" s="20">
        <f t="shared" si="10456"/>
        <v>0.00001213473161</v>
      </c>
      <c r="BQ1047" s="20"/>
      <c r="BR1047" s="20">
        <f t="shared" si="27"/>
        <v>0.000005550093705</v>
      </c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0"/>
      <c r="CC1047" s="20"/>
      <c r="CD1047" s="20"/>
      <c r="CE1047" s="20"/>
      <c r="CF1047" s="20"/>
      <c r="CG1047" s="20"/>
      <c r="CH1047" s="20"/>
      <c r="CI1047" s="20"/>
      <c r="CJ1047" s="20"/>
      <c r="CK1047" s="20"/>
      <c r="CL1047" s="20"/>
      <c r="CM1047" s="20"/>
      <c r="CN1047" s="20"/>
      <c r="CO1047" s="20"/>
      <c r="CP1047" s="20"/>
      <c r="CQ1047" s="20"/>
      <c r="CR1047" s="20"/>
      <c r="CS1047" s="20"/>
      <c r="CT1047" s="20"/>
      <c r="CU1047" s="20"/>
      <c r="CV1047" s="20"/>
      <c r="CW1047" s="20"/>
      <c r="CX1047" s="20"/>
      <c r="CY1047" s="20"/>
      <c r="CZ1047" s="20"/>
      <c r="DA1047" s="20"/>
      <c r="DB1047" s="20"/>
      <c r="DC1047" s="20"/>
      <c r="DD1047" s="20"/>
      <c r="DE1047" s="20"/>
    </row>
    <row r="1048" ht="15.75" customHeight="1">
      <c r="A1048" s="86">
        <v>45658.0</v>
      </c>
      <c r="B1048" s="20">
        <v>0.05248</v>
      </c>
      <c r="C1048" s="20">
        <v>0.0542</v>
      </c>
      <c r="D1048" s="20">
        <v>0.05678</v>
      </c>
      <c r="E1048" s="20">
        <v>0.03667</v>
      </c>
      <c r="F1048" s="20">
        <v>0.03727</v>
      </c>
      <c r="G1048" s="20">
        <v>0.01295</v>
      </c>
      <c r="H1048" s="20">
        <v>0.01947</v>
      </c>
      <c r="I1048" s="20" t="s">
        <v>185</v>
      </c>
      <c r="J1048" s="20"/>
      <c r="K1048" s="86">
        <v>45658.0</v>
      </c>
      <c r="L1048" s="89">
        <v>0.9662</v>
      </c>
      <c r="M1048" s="89">
        <v>157.35</v>
      </c>
      <c r="N1048" s="20"/>
      <c r="O1048" s="20"/>
      <c r="P1048" s="20"/>
      <c r="Q1048" s="20"/>
      <c r="R1048" s="20"/>
      <c r="S1048" s="86">
        <v>45658.0</v>
      </c>
      <c r="T1048" s="20">
        <f t="shared" ref="T1048:V1048" si="10457">(1+B1048)*1</f>
        <v>1.05248</v>
      </c>
      <c r="U1048" s="20">
        <f t="shared" si="10457"/>
        <v>1.0542</v>
      </c>
      <c r="V1048" s="20">
        <f t="shared" si="10457"/>
        <v>1.05678</v>
      </c>
      <c r="W1048" s="91">
        <f t="shared" ref="W1048:X1048" si="10458">(1+E1048)*$L1048</f>
        <v>1.001630554</v>
      </c>
      <c r="X1048" s="91">
        <f t="shared" si="10458"/>
        <v>1.002210274</v>
      </c>
      <c r="Y1048" s="91">
        <f t="shared" ref="Y1048:Z1048" si="10459">(1+G1048)*$M1048</f>
        <v>159.3876825</v>
      </c>
      <c r="Z1048" s="91">
        <f t="shared" si="10459"/>
        <v>160.4136045</v>
      </c>
      <c r="AA1048" s="20"/>
      <c r="AB1048" s="86">
        <v>45658.0</v>
      </c>
      <c r="AC1048" s="92">
        <f t="shared" ref="AC1048:AI1048" si="10460">LN(T1048/T1047)</f>
        <v>-0.00001900255584</v>
      </c>
      <c r="AD1048" s="92">
        <f t="shared" si="10460"/>
        <v>0</v>
      </c>
      <c r="AE1048" s="92">
        <f t="shared" si="10460"/>
        <v>-0.00001892523586</v>
      </c>
      <c r="AF1048" s="92">
        <f t="shared" si="10460"/>
        <v>0.0002070179078</v>
      </c>
      <c r="AG1048" s="92">
        <f t="shared" si="10460"/>
        <v>0.0002070179078</v>
      </c>
      <c r="AH1048" s="92">
        <f t="shared" si="10460"/>
        <v>0.0006993229568</v>
      </c>
      <c r="AI1048" s="92">
        <f t="shared" si="10460"/>
        <v>0.001150639632</v>
      </c>
      <c r="AJ1048" s="20"/>
      <c r="AK1048" s="20">
        <f t="shared" ref="AK1048:AQ1048" si="10461">AC1048*AC1048</f>
        <v>0.0000000003610971286</v>
      </c>
      <c r="AL1048" s="20">
        <f t="shared" si="10461"/>
        <v>0</v>
      </c>
      <c r="AM1048" s="20">
        <f t="shared" si="10461"/>
        <v>0.0000000003581645522</v>
      </c>
      <c r="AN1048" s="20">
        <f t="shared" si="10461"/>
        <v>0.00000004285641414</v>
      </c>
      <c r="AO1048" s="20">
        <f t="shared" si="10461"/>
        <v>0.00000004285641414</v>
      </c>
      <c r="AP1048" s="20">
        <f t="shared" si="10461"/>
        <v>0.0000004890525978</v>
      </c>
      <c r="AQ1048" s="20">
        <f t="shared" si="10461"/>
        <v>0.000001323971562</v>
      </c>
      <c r="AR1048" s="20"/>
      <c r="AS1048" s="20">
        <f t="shared" ref="AS1048:AX1048" si="10462">$AC1048*AD1048</f>
        <v>0</v>
      </c>
      <c r="AT1048" s="20">
        <f t="shared" si="10462"/>
        <v>0.0000000003596278512</v>
      </c>
      <c r="AU1048" s="20">
        <f t="shared" si="10462"/>
        <v>-0.000000003933869354</v>
      </c>
      <c r="AV1048" s="20">
        <f t="shared" si="10462"/>
        <v>-0.000000003933869354</v>
      </c>
      <c r="AW1048" s="20">
        <f t="shared" si="10462"/>
        <v>-0.00000001328892354</v>
      </c>
      <c r="AX1048" s="20">
        <f t="shared" si="10462"/>
        <v>-0.00000002186509386</v>
      </c>
      <c r="AY1048" s="20"/>
      <c r="AZ1048" s="20">
        <f t="shared" ref="AZ1048:BD1048" si="10463">$AD1048*AE1048</f>
        <v>0</v>
      </c>
      <c r="BA1048" s="20">
        <f t="shared" si="10463"/>
        <v>0</v>
      </c>
      <c r="BB1048" s="20">
        <f t="shared" si="10463"/>
        <v>0</v>
      </c>
      <c r="BC1048" s="20">
        <f t="shared" si="10463"/>
        <v>0</v>
      </c>
      <c r="BD1048" s="20">
        <f t="shared" si="10463"/>
        <v>0</v>
      </c>
      <c r="BE1048" s="20"/>
      <c r="BF1048" s="20">
        <f t="shared" ref="BF1048:BI1048" si="10464">$AE1048*AF1048</f>
        <v>-0.000000003917862731</v>
      </c>
      <c r="BG1048" s="20">
        <f t="shared" si="10464"/>
        <v>-0.000000003917862731</v>
      </c>
      <c r="BH1048" s="20">
        <f t="shared" si="10464"/>
        <v>-0.0000000132348519</v>
      </c>
      <c r="BI1048" s="20">
        <f t="shared" si="10464"/>
        <v>-0.00000002177612642</v>
      </c>
      <c r="BJ1048" s="20"/>
      <c r="BK1048" s="20">
        <f t="shared" ref="BK1048:BM1048" si="10465">$AF1048*AG1048</f>
        <v>0.00000004285641414</v>
      </c>
      <c r="BL1048" s="20">
        <f t="shared" si="10465"/>
        <v>0.0000001447723754</v>
      </c>
      <c r="BM1048" s="20">
        <f t="shared" si="10465"/>
        <v>0.0000002382030092</v>
      </c>
      <c r="BN1048" s="20"/>
      <c r="BO1048" s="20">
        <f t="shared" ref="BO1048:BP1048" si="10466">$AG1048*AH1048</f>
        <v>0.0000001447723754</v>
      </c>
      <c r="BP1048" s="20">
        <f t="shared" si="10466"/>
        <v>0.0000002382030092</v>
      </c>
      <c r="BQ1048" s="20"/>
      <c r="BR1048" s="20">
        <f t="shared" si="27"/>
        <v>0.0000008046687094</v>
      </c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0"/>
      <c r="CC1048" s="20"/>
      <c r="CD1048" s="20"/>
      <c r="CE1048" s="20"/>
      <c r="CF1048" s="20"/>
      <c r="CG1048" s="20"/>
      <c r="CH1048" s="20"/>
      <c r="CI1048" s="20"/>
      <c r="CJ1048" s="20"/>
      <c r="CK1048" s="20"/>
      <c r="CL1048" s="20"/>
      <c r="CM1048" s="20"/>
      <c r="CN1048" s="20"/>
      <c r="CO1048" s="20"/>
      <c r="CP1048" s="20"/>
      <c r="CQ1048" s="20"/>
      <c r="CR1048" s="20"/>
      <c r="CS1048" s="20"/>
      <c r="CT1048" s="20"/>
      <c r="CU1048" s="20"/>
      <c r="CV1048" s="20"/>
      <c r="CW1048" s="20"/>
      <c r="CX1048" s="20"/>
      <c r="CY1048" s="20"/>
      <c r="CZ1048" s="20"/>
      <c r="DA1048" s="20"/>
      <c r="DB1048" s="20"/>
      <c r="DC1048" s="20"/>
      <c r="DD1048" s="20"/>
      <c r="DE1048" s="20"/>
    </row>
    <row r="1049" ht="15.75" customHeight="1">
      <c r="A1049" s="86">
        <v>45659.0</v>
      </c>
      <c r="B1049" s="20">
        <v>0.052590000000000005</v>
      </c>
      <c r="C1049" s="20">
        <v>0.05438</v>
      </c>
      <c r="D1049" s="20">
        <v>0.05706000000000001</v>
      </c>
      <c r="E1049" s="20">
        <v>0.03662</v>
      </c>
      <c r="F1049" s="20">
        <v>0.03727</v>
      </c>
      <c r="G1049" s="20">
        <v>0.01295</v>
      </c>
      <c r="H1049" s="20">
        <v>0.01947</v>
      </c>
      <c r="I1049" s="20" t="s">
        <v>185</v>
      </c>
      <c r="J1049" s="20"/>
      <c r="K1049" s="86">
        <v>45659.0</v>
      </c>
      <c r="L1049" s="89">
        <v>0.9745</v>
      </c>
      <c r="M1049" s="89">
        <v>157.57</v>
      </c>
      <c r="N1049" s="20"/>
      <c r="O1049" s="20"/>
      <c r="P1049" s="20"/>
      <c r="Q1049" s="20"/>
      <c r="R1049" s="20"/>
      <c r="S1049" s="86">
        <v>45659.0</v>
      </c>
      <c r="T1049" s="20">
        <f t="shared" ref="T1049:V1049" si="10467">(1+B1049)*1</f>
        <v>1.05259</v>
      </c>
      <c r="U1049" s="20">
        <f t="shared" si="10467"/>
        <v>1.05438</v>
      </c>
      <c r="V1049" s="20">
        <f t="shared" si="10467"/>
        <v>1.05706</v>
      </c>
      <c r="W1049" s="91">
        <f t="shared" ref="W1049:X1049" si="10468">(1+E1049)*$L1049</f>
        <v>1.01018619</v>
      </c>
      <c r="X1049" s="91">
        <f t="shared" si="10468"/>
        <v>1.010819615</v>
      </c>
      <c r="Y1049" s="91">
        <f t="shared" ref="Y1049:Z1049" si="10469">(1+G1049)*$M1049</f>
        <v>159.6105315</v>
      </c>
      <c r="Z1049" s="91">
        <f t="shared" si="10469"/>
        <v>160.6378879</v>
      </c>
      <c r="AA1049" s="20"/>
      <c r="AB1049" s="86">
        <v>45659.0</v>
      </c>
      <c r="AC1049" s="92">
        <f t="shared" ref="AC1049:AI1049" si="10470">LN(T1049/T1048)</f>
        <v>0.0001045095888</v>
      </c>
      <c r="AD1049" s="92">
        <f t="shared" si="10470"/>
        <v>0.0001707310137</v>
      </c>
      <c r="AE1049" s="92">
        <f t="shared" si="10470"/>
        <v>0.0002649207146</v>
      </c>
      <c r="AF1049" s="92">
        <f t="shared" si="10470"/>
        <v>0.008505434308</v>
      </c>
      <c r="AG1049" s="92">
        <f t="shared" si="10470"/>
        <v>0.008553666827</v>
      </c>
      <c r="AH1049" s="92">
        <f t="shared" si="10470"/>
        <v>0.001397180464</v>
      </c>
      <c r="AI1049" s="92">
        <f t="shared" si="10470"/>
        <v>0.001397180464</v>
      </c>
      <c r="AJ1049" s="20"/>
      <c r="AK1049" s="20">
        <f t="shared" ref="AK1049:AQ1049" si="10471">AC1049*AC1049</f>
        <v>0.00000001092225416</v>
      </c>
      <c r="AL1049" s="20">
        <f t="shared" si="10471"/>
        <v>0.00000002914907904</v>
      </c>
      <c r="AM1049" s="20">
        <f t="shared" si="10471"/>
        <v>0.00000007018298501</v>
      </c>
      <c r="AN1049" s="20">
        <f t="shared" si="10471"/>
        <v>0.00007234241277</v>
      </c>
      <c r="AO1049" s="20">
        <f t="shared" si="10471"/>
        <v>0.00007316521619</v>
      </c>
      <c r="AP1049" s="20">
        <f t="shared" si="10471"/>
        <v>0.000001952113248</v>
      </c>
      <c r="AQ1049" s="20">
        <f t="shared" si="10471"/>
        <v>0.000001952113248</v>
      </c>
      <c r="AR1049" s="20"/>
      <c r="AS1049" s="20">
        <f t="shared" ref="AS1049:AX1049" si="10472">$AC1049*AD1049</f>
        <v>0.00000001784302805</v>
      </c>
      <c r="AT1049" s="20">
        <f t="shared" si="10472"/>
        <v>0.00000002768675496</v>
      </c>
      <c r="AU1049" s="20">
        <f t="shared" si="10472"/>
        <v>0.0000008888994425</v>
      </c>
      <c r="AV1049" s="20">
        <f t="shared" si="10472"/>
        <v>0.0000008939402033</v>
      </c>
      <c r="AW1049" s="20">
        <f t="shared" si="10472"/>
        <v>0.0000001460187558</v>
      </c>
      <c r="AX1049" s="20">
        <f t="shared" si="10472"/>
        <v>0.0000001460187558</v>
      </c>
      <c r="AY1049" s="20"/>
      <c r="AZ1049" s="20">
        <f t="shared" ref="AZ1049:BD1049" si="10473">$AD1049*AE1049</f>
        <v>0.00000004523018215</v>
      </c>
      <c r="BA1049" s="20">
        <f t="shared" si="10473"/>
        <v>0.000001452141421</v>
      </c>
      <c r="BB1049" s="20">
        <f t="shared" si="10473"/>
        <v>0.000001460376208</v>
      </c>
      <c r="BC1049" s="20">
        <f t="shared" si="10473"/>
        <v>0.0000002385420369</v>
      </c>
      <c r="BD1049" s="20">
        <f t="shared" si="10473"/>
        <v>0.0000002385420369</v>
      </c>
      <c r="BE1049" s="20"/>
      <c r="BF1049" s="20">
        <f t="shared" ref="BF1049:BI1049" si="10474">$AE1049*AF1049</f>
        <v>0.000002253265735</v>
      </c>
      <c r="BG1049" s="20">
        <f t="shared" si="10474"/>
        <v>0.000002266043528</v>
      </c>
      <c r="BH1049" s="20">
        <f t="shared" si="10474"/>
        <v>0.0000003701420468</v>
      </c>
      <c r="BI1049" s="20">
        <f t="shared" si="10474"/>
        <v>0.0000003701420468</v>
      </c>
      <c r="BJ1049" s="20"/>
      <c r="BK1049" s="20">
        <f t="shared" ref="BK1049:BM1049" si="10475">$AF1049*AG1049</f>
        <v>0.00007275265129</v>
      </c>
      <c r="BL1049" s="20">
        <f t="shared" si="10475"/>
        <v>0.00001188362665</v>
      </c>
      <c r="BM1049" s="20">
        <f t="shared" si="10475"/>
        <v>0.00001188362665</v>
      </c>
      <c r="BN1049" s="20"/>
      <c r="BO1049" s="20">
        <f t="shared" ref="BO1049:BP1049" si="10476">$AG1049*AH1049</f>
        <v>0.00001195101618</v>
      </c>
      <c r="BP1049" s="20">
        <f t="shared" si="10476"/>
        <v>0.00001195101618</v>
      </c>
      <c r="BQ1049" s="20"/>
      <c r="BR1049" s="20">
        <f t="shared" si="27"/>
        <v>0.000001952113248</v>
      </c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0"/>
      <c r="CC1049" s="20"/>
      <c r="CD1049" s="20"/>
      <c r="CE1049" s="20"/>
      <c r="CF1049" s="20"/>
      <c r="CG1049" s="20"/>
      <c r="CH1049" s="20"/>
      <c r="CI1049" s="20"/>
      <c r="CJ1049" s="20"/>
      <c r="CK1049" s="20"/>
      <c r="CL1049" s="20"/>
      <c r="CM1049" s="20"/>
      <c r="CN1049" s="20"/>
      <c r="CO1049" s="20"/>
      <c r="CP1049" s="20"/>
      <c r="CQ1049" s="20"/>
      <c r="CR1049" s="20"/>
      <c r="CS1049" s="20"/>
      <c r="CT1049" s="20"/>
      <c r="CU1049" s="20"/>
      <c r="CV1049" s="20"/>
      <c r="CW1049" s="20"/>
      <c r="CX1049" s="20"/>
      <c r="CY1049" s="20"/>
      <c r="CZ1049" s="20"/>
      <c r="DA1049" s="20"/>
      <c r="DB1049" s="20"/>
      <c r="DC1049" s="20"/>
      <c r="DD1049" s="20"/>
      <c r="DE1049" s="20"/>
    </row>
    <row r="1050" ht="15.75" customHeight="1">
      <c r="A1050" s="86">
        <v>45660.0</v>
      </c>
      <c r="B1050" s="20">
        <v>0.05279</v>
      </c>
      <c r="C1050" s="20">
        <v>0.0545</v>
      </c>
      <c r="D1050" s="20">
        <v>0.05731</v>
      </c>
      <c r="E1050" s="20">
        <v>0.036789999999999996</v>
      </c>
      <c r="F1050" s="20">
        <v>0.03738</v>
      </c>
      <c r="G1050" s="20">
        <v>0.01295</v>
      </c>
      <c r="H1050" s="20">
        <v>0.01947</v>
      </c>
      <c r="I1050" s="20" t="s">
        <v>185</v>
      </c>
      <c r="J1050" s="20"/>
      <c r="K1050" s="86">
        <v>45660.0</v>
      </c>
      <c r="L1050" s="89">
        <v>0.9703</v>
      </c>
      <c r="M1050" s="89">
        <v>157.39</v>
      </c>
      <c r="N1050" s="20"/>
      <c r="O1050" s="20"/>
      <c r="P1050" s="20"/>
      <c r="Q1050" s="20"/>
      <c r="R1050" s="20"/>
      <c r="S1050" s="86">
        <v>45660.0</v>
      </c>
      <c r="T1050" s="20">
        <f t="shared" ref="T1050:V1050" si="10477">(1+B1050)*1</f>
        <v>1.05279</v>
      </c>
      <c r="U1050" s="20">
        <f t="shared" si="10477"/>
        <v>1.0545</v>
      </c>
      <c r="V1050" s="20">
        <f t="shared" si="10477"/>
        <v>1.05731</v>
      </c>
      <c r="W1050" s="91">
        <f t="shared" ref="W1050:X1050" si="10478">(1+E1050)*$L1050</f>
        <v>1.005997337</v>
      </c>
      <c r="X1050" s="91">
        <f t="shared" si="10478"/>
        <v>1.006569814</v>
      </c>
      <c r="Y1050" s="91">
        <f t="shared" ref="Y1050:Z1050" si="10479">(1+G1050)*$M1050</f>
        <v>159.4282005</v>
      </c>
      <c r="Z1050" s="91">
        <f t="shared" si="10479"/>
        <v>160.4543833</v>
      </c>
      <c r="AA1050" s="20"/>
      <c r="AB1050" s="86">
        <v>45660.0</v>
      </c>
      <c r="AC1050" s="92">
        <f t="shared" ref="AC1050:AI1050" si="10480">LN(T1050/T1049)</f>
        <v>0.0001899894562</v>
      </c>
      <c r="AD1050" s="92">
        <f t="shared" si="10480"/>
        <v>0.000113804484</v>
      </c>
      <c r="AE1050" s="92">
        <f t="shared" si="10480"/>
        <v>0.0002364770605</v>
      </c>
      <c r="AF1050" s="92">
        <f t="shared" si="10480"/>
        <v>-0.004155235841</v>
      </c>
      <c r="AG1050" s="92">
        <f t="shared" si="10480"/>
        <v>-0.004213174933</v>
      </c>
      <c r="AH1050" s="92">
        <f t="shared" si="10480"/>
        <v>-0.00114300241</v>
      </c>
      <c r="AI1050" s="92">
        <f t="shared" si="10480"/>
        <v>-0.00114300241</v>
      </c>
      <c r="AJ1050" s="20"/>
      <c r="AK1050" s="20">
        <f t="shared" ref="AK1050:AQ1050" si="10481">AC1050*AC1050</f>
        <v>0.00000003609599345</v>
      </c>
      <c r="AL1050" s="20">
        <f t="shared" si="10481"/>
        <v>0.00000001295146058</v>
      </c>
      <c r="AM1050" s="20">
        <f t="shared" si="10481"/>
        <v>0.00000005592140012</v>
      </c>
      <c r="AN1050" s="20">
        <f t="shared" si="10481"/>
        <v>0.0000172659849</v>
      </c>
      <c r="AO1050" s="20">
        <f t="shared" si="10481"/>
        <v>0.00001775084302</v>
      </c>
      <c r="AP1050" s="20">
        <f t="shared" si="10481"/>
        <v>0.00000130645451</v>
      </c>
      <c r="AQ1050" s="20">
        <f t="shared" si="10481"/>
        <v>0.00000130645451</v>
      </c>
      <c r="AR1050" s="20"/>
      <c r="AS1050" s="20">
        <f t="shared" ref="AS1050:AX1050" si="10482">$AC1050*AD1050</f>
        <v>0.00000002162165203</v>
      </c>
      <c r="AT1050" s="20">
        <f t="shared" si="10482"/>
        <v>0.00000004492814811</v>
      </c>
      <c r="AU1050" s="20">
        <f t="shared" si="10482"/>
        <v>-0.0000007894509977</v>
      </c>
      <c r="AV1050" s="20">
        <f t="shared" si="10482"/>
        <v>-0.0000008004588143</v>
      </c>
      <c r="AW1050" s="20">
        <f t="shared" si="10482"/>
        <v>-0.0000002171584063</v>
      </c>
      <c r="AX1050" s="20">
        <f t="shared" si="10482"/>
        <v>-0.0000002171584063</v>
      </c>
      <c r="AY1050" s="20"/>
      <c r="AZ1050" s="20">
        <f t="shared" ref="AZ1050:BD1050" si="10483">$AD1050*AE1050</f>
        <v>0.00000002691214985</v>
      </c>
      <c r="BA1050" s="20">
        <f t="shared" si="10483"/>
        <v>-0.0000004728844709</v>
      </c>
      <c r="BB1050" s="20">
        <f t="shared" si="10483"/>
        <v>-0.0000004794781994</v>
      </c>
      <c r="BC1050" s="20">
        <f t="shared" si="10483"/>
        <v>-0.0000001300787996</v>
      </c>
      <c r="BD1050" s="20">
        <f t="shared" si="10483"/>
        <v>-0.0000001300787996</v>
      </c>
      <c r="BE1050" s="20"/>
      <c r="BF1050" s="20">
        <f t="shared" ref="BF1050:BI1050" si="10484">$AE1050*AF1050</f>
        <v>-0.0000009826179573</v>
      </c>
      <c r="BG1050" s="20">
        <f t="shared" si="10484"/>
        <v>-0.0000009963192234</v>
      </c>
      <c r="BH1050" s="20">
        <f t="shared" si="10484"/>
        <v>-0.0000002702938501</v>
      </c>
      <c r="BI1050" s="20">
        <f t="shared" si="10484"/>
        <v>-0.0000002702938501</v>
      </c>
      <c r="BJ1050" s="20"/>
      <c r="BK1050" s="20">
        <f t="shared" ref="BK1050:BM1050" si="10485">$AF1050*AG1050</f>
        <v>0.00001750673549</v>
      </c>
      <c r="BL1050" s="20">
        <f t="shared" si="10485"/>
        <v>0.000004749444583</v>
      </c>
      <c r="BM1050" s="20">
        <f t="shared" si="10485"/>
        <v>0.000004749444583</v>
      </c>
      <c r="BN1050" s="20"/>
      <c r="BO1050" s="20">
        <f t="shared" ref="BO1050:BP1050" si="10486">$AG1050*AH1050</f>
        <v>0.000004815669104</v>
      </c>
      <c r="BP1050" s="20">
        <f t="shared" si="10486"/>
        <v>0.000004815669104</v>
      </c>
      <c r="BQ1050" s="20"/>
      <c r="BR1050" s="20">
        <f t="shared" si="27"/>
        <v>0.00000130645451</v>
      </c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0"/>
      <c r="CC1050" s="20"/>
      <c r="CD1050" s="20"/>
      <c r="CE1050" s="20"/>
      <c r="CF1050" s="20"/>
      <c r="CG1050" s="20"/>
      <c r="CH1050" s="20"/>
      <c r="CI1050" s="20"/>
      <c r="CJ1050" s="20"/>
      <c r="CK1050" s="20"/>
      <c r="CL1050" s="20"/>
      <c r="CM1050" s="20"/>
      <c r="CN1050" s="20"/>
      <c r="CO1050" s="20"/>
      <c r="CP1050" s="20"/>
      <c r="CQ1050" s="20"/>
      <c r="CR1050" s="20"/>
      <c r="CS1050" s="20"/>
      <c r="CT1050" s="20"/>
      <c r="CU1050" s="20"/>
      <c r="CV1050" s="20"/>
      <c r="CW1050" s="20"/>
      <c r="CX1050" s="20"/>
      <c r="CY1050" s="20"/>
      <c r="CZ1050" s="20"/>
      <c r="DA1050" s="20"/>
      <c r="DB1050" s="20"/>
      <c r="DC1050" s="20"/>
      <c r="DD1050" s="20"/>
      <c r="DE1050" s="20"/>
    </row>
    <row r="1051" ht="15.75" customHeight="1">
      <c r="A1051" s="86">
        <v>45663.0</v>
      </c>
      <c r="B1051" s="20">
        <v>0.053380000000000004</v>
      </c>
      <c r="C1051" s="20">
        <v>0.0552</v>
      </c>
      <c r="D1051" s="20">
        <v>0.057999999999999996</v>
      </c>
      <c r="E1051" s="20">
        <v>0.03706</v>
      </c>
      <c r="F1051" s="20">
        <v>0.03766</v>
      </c>
      <c r="G1051" s="20">
        <v>0.013080000000000001</v>
      </c>
      <c r="H1051" s="20">
        <v>0.01967</v>
      </c>
      <c r="I1051" s="20" t="s">
        <v>185</v>
      </c>
      <c r="J1051" s="20"/>
      <c r="K1051" s="86">
        <v>45663.0</v>
      </c>
      <c r="L1051" s="89">
        <v>0.9626</v>
      </c>
      <c r="M1051" s="89">
        <v>157.65</v>
      </c>
      <c r="N1051" s="20"/>
      <c r="O1051" s="20"/>
      <c r="P1051" s="20"/>
      <c r="Q1051" s="20"/>
      <c r="R1051" s="20"/>
      <c r="S1051" s="86">
        <v>45663.0</v>
      </c>
      <c r="T1051" s="20">
        <f t="shared" ref="T1051:V1051" si="10487">(1+B1051)*1</f>
        <v>1.05338</v>
      </c>
      <c r="U1051" s="20">
        <f t="shared" si="10487"/>
        <v>1.0552</v>
      </c>
      <c r="V1051" s="20">
        <f t="shared" si="10487"/>
        <v>1.058</v>
      </c>
      <c r="W1051" s="91">
        <f t="shared" ref="W1051:X1051" si="10488">(1+E1051)*$L1051</f>
        <v>0.998273956</v>
      </c>
      <c r="X1051" s="91">
        <f t="shared" si="10488"/>
        <v>0.998851516</v>
      </c>
      <c r="Y1051" s="91">
        <f t="shared" ref="Y1051:Z1051" si="10489">(1+G1051)*$M1051</f>
        <v>159.712062</v>
      </c>
      <c r="Z1051" s="91">
        <f t="shared" si="10489"/>
        <v>160.7509755</v>
      </c>
      <c r="AA1051" s="20"/>
      <c r="AB1051" s="86">
        <v>45663.0</v>
      </c>
      <c r="AC1051" s="92">
        <f t="shared" ref="AC1051:AI1051" si="10490">LN(T1051/T1050)</f>
        <v>0.0005602586832</v>
      </c>
      <c r="AD1051" s="92">
        <f t="shared" si="10490"/>
        <v>0.0006636014843</v>
      </c>
      <c r="AE1051" s="92">
        <f t="shared" si="10490"/>
        <v>0.000652386671</v>
      </c>
      <c r="AF1051" s="92">
        <f t="shared" si="10490"/>
        <v>-0.007706959887</v>
      </c>
      <c r="AG1051" s="92">
        <f t="shared" si="10490"/>
        <v>-0.007697470845</v>
      </c>
      <c r="AH1051" s="92">
        <f t="shared" si="10490"/>
        <v>0.001778914216</v>
      </c>
      <c r="AI1051" s="92">
        <f t="shared" si="10490"/>
        <v>0.001846745555</v>
      </c>
      <c r="AJ1051" s="20"/>
      <c r="AK1051" s="20">
        <f t="shared" ref="AK1051:AQ1051" si="10491">AC1051*AC1051</f>
        <v>0.0000003138897921</v>
      </c>
      <c r="AL1051" s="20">
        <f t="shared" si="10491"/>
        <v>0.0000004403669299</v>
      </c>
      <c r="AM1051" s="20">
        <f t="shared" si="10491"/>
        <v>0.0000004256083684</v>
      </c>
      <c r="AN1051" s="20">
        <f t="shared" si="10491"/>
        <v>0.0000593972307</v>
      </c>
      <c r="AO1051" s="20">
        <f t="shared" si="10491"/>
        <v>0.00005925105741</v>
      </c>
      <c r="AP1051" s="20">
        <f t="shared" si="10491"/>
        <v>0.000003164535786</v>
      </c>
      <c r="AQ1051" s="20">
        <f t="shared" si="10491"/>
        <v>0.000003410469145</v>
      </c>
      <c r="AR1051" s="20"/>
      <c r="AS1051" s="20">
        <f t="shared" ref="AS1051:AX1051" si="10492">$AC1051*AD1051</f>
        <v>0.0000003717884938</v>
      </c>
      <c r="AT1051" s="20">
        <f t="shared" si="10492"/>
        <v>0.0000003655052972</v>
      </c>
      <c r="AU1051" s="20">
        <f t="shared" si="10492"/>
        <v>-0.000004317891198</v>
      </c>
      <c r="AV1051" s="20">
        <f t="shared" si="10492"/>
        <v>-0.00000431257488</v>
      </c>
      <c r="AW1051" s="20">
        <f t="shared" si="10492"/>
        <v>0.000000996652136</v>
      </c>
      <c r="AX1051" s="20">
        <f t="shared" si="10492"/>
        <v>0.000001034655233</v>
      </c>
      <c r="AY1051" s="20"/>
      <c r="AZ1051" s="20">
        <f t="shared" ref="AZ1051:BD1051" si="10493">$AD1051*AE1051</f>
        <v>0.0000004329247632</v>
      </c>
      <c r="BA1051" s="20">
        <f t="shared" si="10493"/>
        <v>-0.00000511435002</v>
      </c>
      <c r="BB1051" s="20">
        <f t="shared" si="10493"/>
        <v>-0.000005108053078</v>
      </c>
      <c r="BC1051" s="20">
        <f t="shared" si="10493"/>
        <v>0.000001180490114</v>
      </c>
      <c r="BD1051" s="20">
        <f t="shared" si="10493"/>
        <v>0.000001225503091</v>
      </c>
      <c r="BE1051" s="20"/>
      <c r="BF1051" s="20">
        <f t="shared" ref="BF1051:BI1051" si="10494">$AE1051*AF1051</f>
        <v>-0.000005027917904</v>
      </c>
      <c r="BG1051" s="20">
        <f t="shared" si="10494"/>
        <v>-0.000005021727379</v>
      </c>
      <c r="BH1051" s="20">
        <f t="shared" si="10494"/>
        <v>0.000001160539923</v>
      </c>
      <c r="BI1051" s="20">
        <f t="shared" si="10494"/>
        <v>0.000001204792185</v>
      </c>
      <c r="BJ1051" s="20"/>
      <c r="BK1051" s="20">
        <f t="shared" ref="BK1051:BM1051" si="10495">$AF1051*AG1051</f>
        <v>0.00005932409903</v>
      </c>
      <c r="BL1051" s="20">
        <f t="shared" si="10495"/>
        <v>-0.0000137100205</v>
      </c>
      <c r="BM1051" s="20">
        <f t="shared" si="10495"/>
        <v>-0.00001423279391</v>
      </c>
      <c r="BN1051" s="20"/>
      <c r="BO1051" s="20">
        <f t="shared" ref="BO1051:BP1051" si="10496">$AG1051*AH1051</f>
        <v>-0.00001369314031</v>
      </c>
      <c r="BP1051" s="20">
        <f t="shared" si="10496"/>
        <v>-0.00001421527007</v>
      </c>
      <c r="BQ1051" s="20"/>
      <c r="BR1051" s="20">
        <f t="shared" si="27"/>
        <v>0.00000328520192</v>
      </c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0"/>
      <c r="CC1051" s="20"/>
      <c r="CD1051" s="20"/>
      <c r="CE1051" s="20"/>
      <c r="CF1051" s="20"/>
      <c r="CG1051" s="20"/>
      <c r="CH1051" s="20"/>
      <c r="CI1051" s="20"/>
      <c r="CJ1051" s="20"/>
      <c r="CK1051" s="20"/>
      <c r="CL1051" s="20"/>
      <c r="CM1051" s="20"/>
      <c r="CN1051" s="20"/>
      <c r="CO1051" s="20"/>
      <c r="CP1051" s="20"/>
      <c r="CQ1051" s="20"/>
      <c r="CR1051" s="20"/>
      <c r="CS1051" s="20"/>
      <c r="CT1051" s="20"/>
      <c r="CU1051" s="20"/>
      <c r="CV1051" s="20"/>
      <c r="CW1051" s="20"/>
      <c r="CX1051" s="20"/>
      <c r="CY1051" s="20"/>
      <c r="CZ1051" s="20"/>
      <c r="DA1051" s="20"/>
      <c r="DB1051" s="20"/>
      <c r="DC1051" s="20"/>
      <c r="DD1051" s="20"/>
      <c r="DE1051" s="20"/>
    </row>
    <row r="1052" ht="15.75" customHeight="1">
      <c r="A1052" s="86">
        <v>45664.0</v>
      </c>
      <c r="B1052" s="20">
        <v>0.05322</v>
      </c>
      <c r="C1052" s="20">
        <v>0.055170000000000004</v>
      </c>
      <c r="D1052" s="20">
        <v>0.05805</v>
      </c>
      <c r="E1052" s="20">
        <v>0.03713</v>
      </c>
      <c r="F1052" s="20">
        <v>0.03769</v>
      </c>
      <c r="G1052" s="20">
        <v>0.01317</v>
      </c>
      <c r="H1052" s="20">
        <v>0.01978</v>
      </c>
      <c r="I1052" s="20" t="s">
        <v>185</v>
      </c>
      <c r="J1052" s="20"/>
      <c r="K1052" s="86">
        <v>45664.0</v>
      </c>
      <c r="L1052" s="89">
        <v>0.9672</v>
      </c>
      <c r="M1052" s="89">
        <v>158.08</v>
      </c>
      <c r="N1052" s="20"/>
      <c r="O1052" s="20"/>
      <c r="P1052" s="20"/>
      <c r="Q1052" s="20"/>
      <c r="R1052" s="20"/>
      <c r="S1052" s="86">
        <v>45664.0</v>
      </c>
      <c r="T1052" s="20">
        <f t="shared" ref="T1052:V1052" si="10497">(1+B1052)*1</f>
        <v>1.05322</v>
      </c>
      <c r="U1052" s="20">
        <f t="shared" si="10497"/>
        <v>1.05517</v>
      </c>
      <c r="V1052" s="20">
        <f t="shared" si="10497"/>
        <v>1.05805</v>
      </c>
      <c r="W1052" s="91">
        <f t="shared" ref="W1052:X1052" si="10498">(1+E1052)*$L1052</f>
        <v>1.003112136</v>
      </c>
      <c r="X1052" s="91">
        <f t="shared" si="10498"/>
        <v>1.003653768</v>
      </c>
      <c r="Y1052" s="91">
        <f t="shared" ref="Y1052:Z1052" si="10499">(1+G1052)*$M1052</f>
        <v>160.1619136</v>
      </c>
      <c r="Z1052" s="91">
        <f t="shared" si="10499"/>
        <v>161.2068224</v>
      </c>
      <c r="AA1052" s="20"/>
      <c r="AB1052" s="86">
        <v>45664.0</v>
      </c>
      <c r="AC1052" s="92">
        <f t="shared" ref="AC1052:AI1052" si="10500">LN(T1052/T1051)</f>
        <v>-0.0001519035415</v>
      </c>
      <c r="AD1052" s="92">
        <f t="shared" si="10500"/>
        <v>-0.00002843103342</v>
      </c>
      <c r="AE1052" s="92">
        <f t="shared" si="10500"/>
        <v>0.00004725786254</v>
      </c>
      <c r="AF1052" s="92">
        <f t="shared" si="10500"/>
        <v>0.004834838659</v>
      </c>
      <c r="AG1052" s="92">
        <f t="shared" si="10500"/>
        <v>0.004796253218</v>
      </c>
      <c r="AH1052" s="92">
        <f t="shared" si="10500"/>
        <v>0.002812682062</v>
      </c>
      <c r="AI1052" s="92">
        <f t="shared" si="10500"/>
        <v>0.002831720229</v>
      </c>
      <c r="AJ1052" s="20"/>
      <c r="AK1052" s="20">
        <f t="shared" ref="AK1052:AQ1052" si="10501">AC1052*AC1052</f>
        <v>0.00000002307468593</v>
      </c>
      <c r="AL1052" s="20">
        <f t="shared" si="10501"/>
        <v>0.0000000008083236615</v>
      </c>
      <c r="AM1052" s="20">
        <f t="shared" si="10501"/>
        <v>0.000000002233305571</v>
      </c>
      <c r="AN1052" s="20">
        <f t="shared" si="10501"/>
        <v>0.00002337566486</v>
      </c>
      <c r="AO1052" s="20">
        <f t="shared" si="10501"/>
        <v>0.00002300404493</v>
      </c>
      <c r="AP1052" s="20">
        <f t="shared" si="10501"/>
        <v>0.00000791118038</v>
      </c>
      <c r="AQ1052" s="20">
        <f t="shared" si="10501"/>
        <v>0.000008018639456</v>
      </c>
      <c r="AR1052" s="20"/>
      <c r="AS1052" s="20">
        <f t="shared" ref="AS1052:AX1052" si="10502">$AC1052*AD1052</f>
        <v>0.000000004318774667</v>
      </c>
      <c r="AT1052" s="20">
        <f t="shared" si="10502"/>
        <v>-0.000000007178636685</v>
      </c>
      <c r="AU1052" s="20">
        <f t="shared" si="10502"/>
        <v>-0.0000007344291151</v>
      </c>
      <c r="AV1052" s="20">
        <f t="shared" si="10502"/>
        <v>-0.0000007285678499</v>
      </c>
      <c r="AW1052" s="20">
        <f t="shared" si="10502"/>
        <v>-0.0000004272563664</v>
      </c>
      <c r="AX1052" s="20">
        <f t="shared" si="10502"/>
        <v>-0.0000004301483315</v>
      </c>
      <c r="AY1052" s="20"/>
      <c r="AZ1052" s="20">
        <f t="shared" ref="AZ1052:BD1052" si="10503">$AD1052*AE1052</f>
        <v>-0.000000001343589869</v>
      </c>
      <c r="BA1052" s="20">
        <f t="shared" si="10503"/>
        <v>-0.0000001374594595</v>
      </c>
      <c r="BB1052" s="20">
        <f t="shared" si="10503"/>
        <v>-0.0000001363624355</v>
      </c>
      <c r="BC1052" s="20">
        <f t="shared" si="10503"/>
        <v>-0.0000000799674577</v>
      </c>
      <c r="BD1052" s="20">
        <f t="shared" si="10503"/>
        <v>-0.00000008050873248</v>
      </c>
      <c r="BE1052" s="20"/>
      <c r="BF1052" s="20">
        <f t="shared" ref="BF1052:BI1052" si="10504">$AE1052*AF1052</f>
        <v>0.0000002284841407</v>
      </c>
      <c r="BG1052" s="20">
        <f t="shared" si="10504"/>
        <v>0.0000002266606752</v>
      </c>
      <c r="BH1052" s="20">
        <f t="shared" si="10504"/>
        <v>0.0000001329213422</v>
      </c>
      <c r="BI1052" s="20">
        <f t="shared" si="10504"/>
        <v>0.0000001338210453</v>
      </c>
      <c r="BJ1052" s="20"/>
      <c r="BK1052" s="20">
        <f t="shared" ref="BK1052:BM1052" si="10505">$AF1052*AG1052</f>
        <v>0.00002318911048</v>
      </c>
      <c r="BL1052" s="20">
        <f t="shared" si="10505"/>
        <v>0.00001359886397</v>
      </c>
      <c r="BM1052" s="20">
        <f t="shared" si="10505"/>
        <v>0.00001369091043</v>
      </c>
      <c r="BN1052" s="20"/>
      <c r="BO1052" s="20">
        <f t="shared" ref="BO1052:BP1052" si="10506">$AG1052*AH1052</f>
        <v>0.00001349033539</v>
      </c>
      <c r="BP1052" s="20">
        <f t="shared" si="10506"/>
        <v>0.00001358164726</v>
      </c>
      <c r="BQ1052" s="20"/>
      <c r="BR1052" s="20">
        <f t="shared" si="27"/>
        <v>0.000007964728692</v>
      </c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0"/>
      <c r="CC1052" s="20"/>
      <c r="CD1052" s="20"/>
      <c r="CE1052" s="20"/>
      <c r="CF1052" s="20"/>
      <c r="CG1052" s="20"/>
      <c r="CH1052" s="20"/>
      <c r="CI1052" s="20"/>
      <c r="CJ1052" s="20"/>
      <c r="CK1052" s="20"/>
      <c r="CL1052" s="20"/>
      <c r="CM1052" s="20"/>
      <c r="CN1052" s="20"/>
      <c r="CO1052" s="20"/>
      <c r="CP1052" s="20"/>
      <c r="CQ1052" s="20"/>
      <c r="CR1052" s="20"/>
      <c r="CS1052" s="20"/>
      <c r="CT1052" s="20"/>
      <c r="CU1052" s="20"/>
      <c r="CV1052" s="20"/>
      <c r="CW1052" s="20"/>
      <c r="CX1052" s="20"/>
      <c r="CY1052" s="20"/>
      <c r="CZ1052" s="20"/>
      <c r="DA1052" s="20"/>
      <c r="DB1052" s="20"/>
      <c r="DC1052" s="20"/>
      <c r="DD1052" s="20"/>
      <c r="DE1052" s="20"/>
    </row>
    <row r="1053" ht="15.75" customHeight="1">
      <c r="A1053" s="86">
        <v>45665.0</v>
      </c>
      <c r="B1053" s="20">
        <v>0.05357</v>
      </c>
      <c r="C1053" s="20">
        <v>0.05564</v>
      </c>
      <c r="D1053" s="20">
        <v>0.058449999999999995</v>
      </c>
      <c r="E1053" s="20">
        <v>0.037559999999999996</v>
      </c>
      <c r="F1053" s="20">
        <v>0.03816</v>
      </c>
      <c r="G1053" s="20">
        <v>0.01314</v>
      </c>
      <c r="H1053" s="20">
        <v>0.02001</v>
      </c>
      <c r="I1053" s="20" t="s">
        <v>185</v>
      </c>
      <c r="J1053" s="20"/>
      <c r="K1053" s="86">
        <v>45665.0</v>
      </c>
      <c r="L1053" s="89">
        <v>0.9692</v>
      </c>
      <c r="M1053" s="89">
        <v>158.37</v>
      </c>
      <c r="N1053" s="20"/>
      <c r="O1053" s="20"/>
      <c r="P1053" s="20"/>
      <c r="Q1053" s="20"/>
      <c r="R1053" s="20"/>
      <c r="S1053" s="86">
        <v>45665.0</v>
      </c>
      <c r="T1053" s="20">
        <f t="shared" ref="T1053:V1053" si="10507">(1+B1053)*1</f>
        <v>1.05357</v>
      </c>
      <c r="U1053" s="20">
        <f t="shared" si="10507"/>
        <v>1.05564</v>
      </c>
      <c r="V1053" s="20">
        <f t="shared" si="10507"/>
        <v>1.05845</v>
      </c>
      <c r="W1053" s="91">
        <f t="shared" ref="W1053:X1053" si="10508">(1+E1053)*$L1053</f>
        <v>1.005603152</v>
      </c>
      <c r="X1053" s="91">
        <f t="shared" si="10508"/>
        <v>1.006184672</v>
      </c>
      <c r="Y1053" s="91">
        <f t="shared" ref="Y1053:Z1053" si="10509">(1+G1053)*$M1053</f>
        <v>160.4509818</v>
      </c>
      <c r="Z1053" s="91">
        <f t="shared" si="10509"/>
        <v>161.5389837</v>
      </c>
      <c r="AA1053" s="20"/>
      <c r="AB1053" s="86">
        <v>45665.0</v>
      </c>
      <c r="AC1053" s="92">
        <f t="shared" ref="AC1053:AI1053" si="10510">LN(T1053/T1052)</f>
        <v>0.0003322590322</v>
      </c>
      <c r="AD1053" s="92">
        <f t="shared" si="10510"/>
        <v>0.0004453266829</v>
      </c>
      <c r="AE1053" s="92">
        <f t="shared" si="10510"/>
        <v>0.0003779825228</v>
      </c>
      <c r="AF1053" s="92">
        <f t="shared" si="10510"/>
        <v>0.002480209407</v>
      </c>
      <c r="AG1053" s="92">
        <f t="shared" si="10510"/>
        <v>0.002518516203</v>
      </c>
      <c r="AH1053" s="92">
        <f t="shared" si="10510"/>
        <v>0.00180322303</v>
      </c>
      <c r="AI1053" s="92">
        <f t="shared" si="10510"/>
        <v>0.002058346916</v>
      </c>
      <c r="AJ1053" s="20"/>
      <c r="AK1053" s="20">
        <f t="shared" ref="AK1053:AQ1053" si="10511">AC1053*AC1053</f>
        <v>0.0000001103960645</v>
      </c>
      <c r="AL1053" s="20">
        <f t="shared" si="10511"/>
        <v>0.0000001983158545</v>
      </c>
      <c r="AM1053" s="20">
        <f t="shared" si="10511"/>
        <v>0.0000001428707875</v>
      </c>
      <c r="AN1053" s="20">
        <f t="shared" si="10511"/>
        <v>0.000006151438704</v>
      </c>
      <c r="AO1053" s="20">
        <f t="shared" si="10511"/>
        <v>0.000006342923862</v>
      </c>
      <c r="AP1053" s="20">
        <f t="shared" si="10511"/>
        <v>0.000003251613295</v>
      </c>
      <c r="AQ1053" s="20">
        <f t="shared" si="10511"/>
        <v>0.000004236792025</v>
      </c>
      <c r="AR1053" s="20"/>
      <c r="AS1053" s="20">
        <f t="shared" ref="AS1053:AX1053" si="10512">$AC1053*AD1053</f>
        <v>0.0000001479638127</v>
      </c>
      <c r="AT1053" s="20">
        <f t="shared" si="10512"/>
        <v>0.0000001255881072</v>
      </c>
      <c r="AU1053" s="20">
        <f t="shared" si="10512"/>
        <v>0.0000008240719773</v>
      </c>
      <c r="AV1053" s="20">
        <f t="shared" si="10512"/>
        <v>0.000000836799756</v>
      </c>
      <c r="AW1053" s="20">
        <f t="shared" si="10512"/>
        <v>0.0000005991371387</v>
      </c>
      <c r="AX1053" s="20">
        <f t="shared" si="10512"/>
        <v>0.0000006839043541</v>
      </c>
      <c r="AY1053" s="20"/>
      <c r="AZ1053" s="20">
        <f t="shared" ref="AZ1053:BD1053" si="10513">$AD1053*AE1053</f>
        <v>0.0000001683257031</v>
      </c>
      <c r="BA1053" s="20">
        <f t="shared" si="10513"/>
        <v>0.000001104503428</v>
      </c>
      <c r="BB1053" s="20">
        <f t="shared" si="10513"/>
        <v>0.000001121562466</v>
      </c>
      <c r="BC1053" s="20">
        <f t="shared" si="10513"/>
        <v>0.0000008030233304</v>
      </c>
      <c r="BD1053" s="20">
        <f t="shared" si="10513"/>
        <v>0.0000009166368042</v>
      </c>
      <c r="BE1053" s="20"/>
      <c r="BF1053" s="20">
        <f t="shared" ref="BF1053:BI1053" si="10514">$AE1053*AF1053</f>
        <v>0.0000009374758089</v>
      </c>
      <c r="BG1053" s="20">
        <f t="shared" si="10514"/>
        <v>0.000000951955108</v>
      </c>
      <c r="BH1053" s="20">
        <f t="shared" si="10514"/>
        <v>0.00000068158679</v>
      </c>
      <c r="BI1053" s="20">
        <f t="shared" si="10514"/>
        <v>0.00000077801916</v>
      </c>
      <c r="BJ1053" s="20"/>
      <c r="BK1053" s="20">
        <f t="shared" ref="BK1053:BM1053" si="10515">$AF1053*AG1053</f>
        <v>0.000006246447578</v>
      </c>
      <c r="BL1053" s="20">
        <f t="shared" si="10515"/>
        <v>0.000004472370722</v>
      </c>
      <c r="BM1053" s="20">
        <f t="shared" si="10515"/>
        <v>0.000005105131384</v>
      </c>
      <c r="BN1053" s="20"/>
      <c r="BO1053" s="20">
        <f t="shared" ref="BO1053:BP1053" si="10516">$AG1053*AH1053</f>
        <v>0.000004541446417</v>
      </c>
      <c r="BP1053" s="20">
        <f t="shared" si="10516"/>
        <v>0.000005183980058</v>
      </c>
      <c r="BQ1053" s="20"/>
      <c r="BR1053" s="20">
        <f t="shared" si="27"/>
        <v>0.000003711658562</v>
      </c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0"/>
      <c r="CC1053" s="20"/>
      <c r="CD1053" s="20"/>
      <c r="CE1053" s="20"/>
      <c r="CF1053" s="20"/>
      <c r="CG1053" s="20"/>
      <c r="CH1053" s="20"/>
      <c r="CI1053" s="20"/>
      <c r="CJ1053" s="20"/>
      <c r="CK1053" s="20"/>
      <c r="CL1053" s="20"/>
      <c r="CM1053" s="20"/>
      <c r="CN1053" s="20"/>
      <c r="CO1053" s="20"/>
      <c r="CP1053" s="20"/>
      <c r="CQ1053" s="20"/>
      <c r="CR1053" s="20"/>
      <c r="CS1053" s="20"/>
      <c r="CT1053" s="20"/>
      <c r="CU1053" s="20"/>
      <c r="CV1053" s="20"/>
      <c r="CW1053" s="20"/>
      <c r="CX1053" s="20"/>
      <c r="CY1053" s="20"/>
      <c r="CZ1053" s="20"/>
      <c r="DA1053" s="20"/>
      <c r="DB1053" s="20"/>
      <c r="DC1053" s="20"/>
      <c r="DD1053" s="20"/>
      <c r="DE1053" s="20"/>
    </row>
    <row r="1054" ht="15.75" customHeight="1">
      <c r="A1054" s="86">
        <v>45666.0</v>
      </c>
      <c r="B1054" s="20">
        <v>0.05365</v>
      </c>
      <c r="C1054" s="20">
        <v>0.05575</v>
      </c>
      <c r="D1054" s="20">
        <v>0.05852</v>
      </c>
      <c r="E1054" s="20">
        <v>0.038</v>
      </c>
      <c r="F1054" s="20">
        <v>0.038599999999999995</v>
      </c>
      <c r="G1054" s="20">
        <v>0.01344</v>
      </c>
      <c r="H1054" s="20">
        <v>0.02001</v>
      </c>
      <c r="I1054" s="20" t="s">
        <v>185</v>
      </c>
      <c r="J1054" s="20"/>
      <c r="K1054" s="86">
        <v>45666.0</v>
      </c>
      <c r="L1054" s="89">
        <v>0.971</v>
      </c>
      <c r="M1054" s="89">
        <v>158.18</v>
      </c>
      <c r="N1054" s="20"/>
      <c r="O1054" s="20"/>
      <c r="P1054" s="20"/>
      <c r="Q1054" s="20"/>
      <c r="R1054" s="20"/>
      <c r="S1054" s="86">
        <v>45666.0</v>
      </c>
      <c r="T1054" s="20">
        <f t="shared" ref="T1054:V1054" si="10517">(1+B1054)*1</f>
        <v>1.05365</v>
      </c>
      <c r="U1054" s="20">
        <f t="shared" si="10517"/>
        <v>1.05575</v>
      </c>
      <c r="V1054" s="20">
        <f t="shared" si="10517"/>
        <v>1.05852</v>
      </c>
      <c r="W1054" s="91">
        <f t="shared" ref="W1054:X1054" si="10518">(1+E1054)*$L1054</f>
        <v>1.007898</v>
      </c>
      <c r="X1054" s="91">
        <f t="shared" si="10518"/>
        <v>1.0084806</v>
      </c>
      <c r="Y1054" s="91">
        <f t="shared" ref="Y1054:Z1054" si="10519">(1+G1054)*$M1054</f>
        <v>160.3059392</v>
      </c>
      <c r="Z1054" s="91">
        <f t="shared" si="10519"/>
        <v>161.3451818</v>
      </c>
      <c r="AA1054" s="20"/>
      <c r="AB1054" s="86">
        <v>45666.0</v>
      </c>
      <c r="AC1054" s="92">
        <f t="shared" ref="AC1054:AI1054" si="10520">LN(T1054/T1053)</f>
        <v>0.00007592942364</v>
      </c>
      <c r="AD1054" s="92">
        <f t="shared" si="10520"/>
        <v>0.0001041967615</v>
      </c>
      <c r="AE1054" s="92">
        <f t="shared" si="10520"/>
        <v>0.00006613225509</v>
      </c>
      <c r="AF1054" s="92">
        <f t="shared" si="10520"/>
        <v>0.002279461317</v>
      </c>
      <c r="AG1054" s="92">
        <f t="shared" si="10520"/>
        <v>0.00227921633</v>
      </c>
      <c r="AH1054" s="92">
        <f t="shared" si="10520"/>
        <v>-0.0009043771179</v>
      </c>
      <c r="AI1054" s="92">
        <f t="shared" si="10520"/>
        <v>-0.001200442412</v>
      </c>
      <c r="AJ1054" s="20"/>
      <c r="AK1054" s="20">
        <f t="shared" ref="AK1054:AQ1054" si="10521">AC1054*AC1054</f>
        <v>0.000000005765277374</v>
      </c>
      <c r="AL1054" s="20">
        <f t="shared" si="10521"/>
        <v>0.0000000108569651</v>
      </c>
      <c r="AM1054" s="20">
        <f t="shared" si="10521"/>
        <v>0.000000004373475163</v>
      </c>
      <c r="AN1054" s="20">
        <f t="shared" si="10521"/>
        <v>0.000005195943895</v>
      </c>
      <c r="AO1054" s="20">
        <f t="shared" si="10521"/>
        <v>0.00000519482708</v>
      </c>
      <c r="AP1054" s="20">
        <f t="shared" si="10521"/>
        <v>0.0000008178979714</v>
      </c>
      <c r="AQ1054" s="20">
        <f t="shared" si="10521"/>
        <v>0.000001441061985</v>
      </c>
      <c r="AR1054" s="20"/>
      <c r="AS1054" s="20">
        <f t="shared" ref="AS1054:AX1054" si="10522">$AC1054*AD1054</f>
        <v>0.000000007911600043</v>
      </c>
      <c r="AT1054" s="20">
        <f t="shared" si="10522"/>
        <v>0.000000005021384013</v>
      </c>
      <c r="AU1054" s="20">
        <f t="shared" si="10522"/>
        <v>0.000000173078184</v>
      </c>
      <c r="AV1054" s="20">
        <f t="shared" si="10522"/>
        <v>0.0000001730595823</v>
      </c>
      <c r="AW1054" s="20">
        <f t="shared" si="10522"/>
        <v>-0.00000006866883332</v>
      </c>
      <c r="AX1054" s="20">
        <f t="shared" si="10522"/>
        <v>-0.00000009114890048</v>
      </c>
      <c r="AY1054" s="20"/>
      <c r="AZ1054" s="20">
        <f t="shared" ref="AZ1054:BD1054" si="10523">$AD1054*AE1054</f>
        <v>0.000000006890766809</v>
      </c>
      <c r="BA1054" s="20">
        <f t="shared" si="10523"/>
        <v>0.0000002375124871</v>
      </c>
      <c r="BB1054" s="20">
        <f t="shared" si="10523"/>
        <v>0.0000002374869603</v>
      </c>
      <c r="BC1054" s="20">
        <f t="shared" si="10523"/>
        <v>-0.00000009423316684</v>
      </c>
      <c r="BD1054" s="20">
        <f t="shared" si="10523"/>
        <v>-0.0000001250822117</v>
      </c>
      <c r="BE1054" s="20"/>
      <c r="BF1054" s="20">
        <f t="shared" ref="BF1054:BI1054" si="10524">$AE1054*AF1054</f>
        <v>0.0000001507459173</v>
      </c>
      <c r="BG1054" s="20">
        <f t="shared" si="10524"/>
        <v>0.0000001507297157</v>
      </c>
      <c r="BH1054" s="20">
        <f t="shared" si="10524"/>
        <v>-0.00000005980849826</v>
      </c>
      <c r="BI1054" s="20">
        <f t="shared" si="10524"/>
        <v>-0.00000007938796383</v>
      </c>
      <c r="BJ1054" s="20"/>
      <c r="BK1054" s="20">
        <f t="shared" ref="BK1054:BM1054" si="10525">$AF1054*AG1054</f>
        <v>0.000005195385457</v>
      </c>
      <c r="BL1054" s="20">
        <f t="shared" si="10525"/>
        <v>-0.000002061492656</v>
      </c>
      <c r="BM1054" s="20">
        <f t="shared" si="10525"/>
        <v>-0.000002736362042</v>
      </c>
      <c r="BN1054" s="20"/>
      <c r="BO1054" s="20">
        <f t="shared" ref="BO1054:BP1054" si="10526">$AG1054*AH1054</f>
        <v>-0.000002061271096</v>
      </c>
      <c r="BP1054" s="20">
        <f t="shared" si="10526"/>
        <v>-0.00000273606795</v>
      </c>
      <c r="BQ1054" s="20"/>
      <c r="BR1054" s="20">
        <f t="shared" si="27"/>
        <v>0.000001085652649</v>
      </c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0"/>
      <c r="CC1054" s="20"/>
      <c r="CD1054" s="20"/>
      <c r="CE1054" s="20"/>
      <c r="CF1054" s="20"/>
      <c r="CG1054" s="20"/>
      <c r="CH1054" s="20"/>
      <c r="CI1054" s="20"/>
      <c r="CJ1054" s="20"/>
      <c r="CK1054" s="20"/>
      <c r="CL1054" s="20"/>
      <c r="CM1054" s="20"/>
      <c r="CN1054" s="20"/>
      <c r="CO1054" s="20"/>
      <c r="CP1054" s="20"/>
      <c r="CQ1054" s="20"/>
      <c r="CR1054" s="20"/>
      <c r="CS1054" s="20"/>
      <c r="CT1054" s="20"/>
      <c r="CU1054" s="20"/>
      <c r="CV1054" s="20"/>
      <c r="CW1054" s="20"/>
      <c r="CX1054" s="20"/>
      <c r="CY1054" s="20"/>
      <c r="CZ1054" s="20"/>
      <c r="DA1054" s="20"/>
      <c r="DB1054" s="20"/>
      <c r="DC1054" s="20"/>
      <c r="DD1054" s="20"/>
      <c r="DE1054" s="20"/>
    </row>
    <row r="1055" ht="15.75" customHeight="1">
      <c r="A1055" s="86">
        <v>45667.0</v>
      </c>
      <c r="B1055" s="20">
        <v>0.05314</v>
      </c>
      <c r="C1055" s="20">
        <v>0.055529999999999996</v>
      </c>
      <c r="D1055" s="20">
        <v>0.05819</v>
      </c>
      <c r="E1055" s="20">
        <v>0.03825</v>
      </c>
      <c r="F1055" s="20">
        <v>0.03897</v>
      </c>
      <c r="G1055" s="20">
        <v>0.01359</v>
      </c>
      <c r="H1055" s="20">
        <v>0.02009</v>
      </c>
      <c r="I1055" s="20" t="s">
        <v>185</v>
      </c>
      <c r="J1055" s="20"/>
      <c r="K1055" s="86">
        <v>45667.0</v>
      </c>
      <c r="L1055" s="89">
        <v>0.9769</v>
      </c>
      <c r="M1055" s="89">
        <v>157.84</v>
      </c>
      <c r="N1055" s="20"/>
      <c r="O1055" s="20"/>
      <c r="P1055" s="20"/>
      <c r="Q1055" s="20"/>
      <c r="R1055" s="20"/>
      <c r="S1055" s="86">
        <v>45667.0</v>
      </c>
      <c r="T1055" s="20">
        <f t="shared" ref="T1055:V1055" si="10527">(1+B1055)*1</f>
        <v>1.05314</v>
      </c>
      <c r="U1055" s="20">
        <f t="shared" si="10527"/>
        <v>1.05553</v>
      </c>
      <c r="V1055" s="20">
        <f t="shared" si="10527"/>
        <v>1.05819</v>
      </c>
      <c r="W1055" s="91">
        <f t="shared" ref="W1055:X1055" si="10528">(1+E1055)*$L1055</f>
        <v>1.014266425</v>
      </c>
      <c r="X1055" s="91">
        <f t="shared" si="10528"/>
        <v>1.014969793</v>
      </c>
      <c r="Y1055" s="91">
        <f t="shared" ref="Y1055:Z1055" si="10529">(1+G1055)*$M1055</f>
        <v>159.9850456</v>
      </c>
      <c r="Z1055" s="91">
        <f t="shared" si="10529"/>
        <v>161.0110056</v>
      </c>
      <c r="AA1055" s="20"/>
      <c r="AB1055" s="86">
        <v>45667.0</v>
      </c>
      <c r="AC1055" s="92">
        <f t="shared" ref="AC1055:AI1055" si="10530">LN(T1055/T1054)</f>
        <v>-0.0004841488805</v>
      </c>
      <c r="AD1055" s="92">
        <f t="shared" si="10530"/>
        <v>-0.000208404381</v>
      </c>
      <c r="AE1055" s="92">
        <f t="shared" si="10530"/>
        <v>-0.0003118046427</v>
      </c>
      <c r="AF1055" s="92">
        <f t="shared" si="10530"/>
        <v>0.006298643153</v>
      </c>
      <c r="AG1055" s="92">
        <f t="shared" si="10530"/>
        <v>0.006414009722</v>
      </c>
      <c r="AH1055" s="92">
        <f t="shared" si="10530"/>
        <v>-0.002003763594</v>
      </c>
      <c r="AI1055" s="92">
        <f t="shared" si="10530"/>
        <v>-0.002073335849</v>
      </c>
      <c r="AJ1055" s="20"/>
      <c r="AK1055" s="20">
        <f t="shared" ref="AK1055:AQ1055" si="10531">AC1055*AC1055</f>
        <v>0.0000002344001385</v>
      </c>
      <c r="AL1055" s="20">
        <f t="shared" si="10531"/>
        <v>0.00000004343238603</v>
      </c>
      <c r="AM1055" s="20">
        <f t="shared" si="10531"/>
        <v>0.00000009722213524</v>
      </c>
      <c r="AN1055" s="20">
        <f t="shared" si="10531"/>
        <v>0.00003967290556</v>
      </c>
      <c r="AO1055" s="20">
        <f t="shared" si="10531"/>
        <v>0.00004113952072</v>
      </c>
      <c r="AP1055" s="20">
        <f t="shared" si="10531"/>
        <v>0.000004015068539</v>
      </c>
      <c r="AQ1055" s="20">
        <f t="shared" si="10531"/>
        <v>0.000004298721542</v>
      </c>
      <c r="AR1055" s="20"/>
      <c r="AS1055" s="20">
        <f t="shared" ref="AS1055:AX1055" si="10532">$AC1055*AD1055</f>
        <v>0.0000001008987478</v>
      </c>
      <c r="AT1055" s="20">
        <f t="shared" si="10532"/>
        <v>0.0000001509598687</v>
      </c>
      <c r="AU1055" s="20">
        <f t="shared" si="10532"/>
        <v>-0.000003049481031</v>
      </c>
      <c r="AV1055" s="20">
        <f t="shared" si="10532"/>
        <v>-0.000003105335627</v>
      </c>
      <c r="AW1055" s="20">
        <f t="shared" si="10532"/>
        <v>0.0000009701199007</v>
      </c>
      <c r="AX1055" s="20">
        <f t="shared" si="10532"/>
        <v>0.00000100380323</v>
      </c>
      <c r="AY1055" s="20"/>
      <c r="AZ1055" s="20">
        <f t="shared" ref="AZ1055:BD1055" si="10533">$AD1055*AE1055</f>
        <v>0.00000006498145358</v>
      </c>
      <c r="BA1055" s="20">
        <f t="shared" si="10533"/>
        <v>-0.000001312664828</v>
      </c>
      <c r="BB1055" s="20">
        <f t="shared" si="10533"/>
        <v>-0.000001336707726</v>
      </c>
      <c r="BC1055" s="20">
        <f t="shared" si="10533"/>
        <v>0.0000004175931115</v>
      </c>
      <c r="BD1055" s="20">
        <f t="shared" si="10533"/>
        <v>0.0000004320922742</v>
      </c>
      <c r="BE1055" s="20"/>
      <c r="BF1055" s="20">
        <f t="shared" ref="BF1055:BI1055" si="10534">$AE1055*AF1055</f>
        <v>-0.000001963946178</v>
      </c>
      <c r="BG1055" s="20">
        <f t="shared" si="10534"/>
        <v>-0.00000199991801</v>
      </c>
      <c r="BH1055" s="20">
        <f t="shared" si="10534"/>
        <v>0.0000006247827915</v>
      </c>
      <c r="BI1055" s="20">
        <f t="shared" si="10534"/>
        <v>0.0000006464757436</v>
      </c>
      <c r="BJ1055" s="20"/>
      <c r="BK1055" s="20">
        <f t="shared" ref="BK1055:BM1055" si="10535">$AF1055*AG1055</f>
        <v>0.00004039955842</v>
      </c>
      <c r="BL1055" s="20">
        <f t="shared" si="10535"/>
        <v>-0.00001262099184</v>
      </c>
      <c r="BM1055" s="20">
        <f t="shared" si="10535"/>
        <v>-0.00001305920265</v>
      </c>
      <c r="BN1055" s="20"/>
      <c r="BO1055" s="20">
        <f t="shared" ref="BO1055:BP1055" si="10536">$AG1055*AH1055</f>
        <v>-0.00001285215917</v>
      </c>
      <c r="BP1055" s="20">
        <f t="shared" si="10536"/>
        <v>-0.00001329839629</v>
      </c>
      <c r="BQ1055" s="20"/>
      <c r="BR1055" s="20">
        <f t="shared" si="27"/>
        <v>0.000004154474891</v>
      </c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0"/>
      <c r="CC1055" s="20"/>
      <c r="CD1055" s="20"/>
      <c r="CE1055" s="20"/>
      <c r="CF1055" s="20"/>
      <c r="CG1055" s="20"/>
      <c r="CH1055" s="20"/>
      <c r="CI1055" s="20"/>
      <c r="CJ1055" s="20"/>
      <c r="CK1055" s="20"/>
      <c r="CL1055" s="20"/>
      <c r="CM1055" s="20"/>
      <c r="CN1055" s="20"/>
      <c r="CO1055" s="20"/>
      <c r="CP1055" s="20"/>
      <c r="CQ1055" s="20"/>
      <c r="CR1055" s="20"/>
      <c r="CS1055" s="20"/>
      <c r="CT1055" s="20"/>
      <c r="CU1055" s="20"/>
      <c r="CV1055" s="20"/>
      <c r="CW1055" s="20"/>
      <c r="CX1055" s="20"/>
      <c r="CY1055" s="20"/>
      <c r="CZ1055" s="20"/>
      <c r="DA1055" s="20"/>
      <c r="DB1055" s="20"/>
      <c r="DC1055" s="20"/>
      <c r="DD1055" s="20"/>
      <c r="DE1055" s="20"/>
    </row>
    <row r="1056" ht="15.75" customHeight="1">
      <c r="A1056" s="86">
        <v>45670.0</v>
      </c>
      <c r="B1056" s="20">
        <v>0.05442</v>
      </c>
      <c r="C1056" s="20">
        <v>0.05657</v>
      </c>
      <c r="D1056" s="20">
        <v>0.05884</v>
      </c>
      <c r="E1056" s="20">
        <v>0.03873</v>
      </c>
      <c r="F1056" s="20">
        <v>0.03966</v>
      </c>
      <c r="G1056" s="20">
        <v>0.01359</v>
      </c>
      <c r="H1056" s="20">
        <v>0.02009</v>
      </c>
      <c r="I1056" s="20" t="s">
        <v>185</v>
      </c>
      <c r="J1056" s="20"/>
      <c r="K1056" s="86">
        <v>45670.0</v>
      </c>
      <c r="L1056" s="89">
        <v>0.9763</v>
      </c>
      <c r="M1056" s="89">
        <v>157.5</v>
      </c>
      <c r="N1056" s="20"/>
      <c r="O1056" s="20"/>
      <c r="P1056" s="20"/>
      <c r="Q1056" s="20"/>
      <c r="R1056" s="20"/>
      <c r="S1056" s="86">
        <v>45670.0</v>
      </c>
      <c r="T1056" s="20">
        <f t="shared" ref="T1056:V1056" si="10537">(1+B1056)*1</f>
        <v>1.05442</v>
      </c>
      <c r="U1056" s="20">
        <f t="shared" si="10537"/>
        <v>1.05657</v>
      </c>
      <c r="V1056" s="20">
        <f t="shared" si="10537"/>
        <v>1.05884</v>
      </c>
      <c r="W1056" s="91">
        <f t="shared" ref="W1056:X1056" si="10538">(1+E1056)*$L1056</f>
        <v>1.014112099</v>
      </c>
      <c r="X1056" s="91">
        <f t="shared" si="10538"/>
        <v>1.015020058</v>
      </c>
      <c r="Y1056" s="91">
        <f t="shared" ref="Y1056:Z1056" si="10539">(1+G1056)*$M1056</f>
        <v>159.640425</v>
      </c>
      <c r="Z1056" s="91">
        <f t="shared" si="10539"/>
        <v>160.664175</v>
      </c>
      <c r="AA1056" s="20"/>
      <c r="AB1056" s="86">
        <v>45670.0</v>
      </c>
      <c r="AC1056" s="92">
        <f t="shared" ref="AC1056:AI1056" si="10540">LN(T1056/T1055)</f>
        <v>0.001214674939</v>
      </c>
      <c r="AD1056" s="92">
        <f t="shared" si="10540"/>
        <v>0.0009848019356</v>
      </c>
      <c r="AE1056" s="92">
        <f t="shared" si="10540"/>
        <v>0.0006140678407</v>
      </c>
      <c r="AF1056" s="92">
        <f t="shared" si="10540"/>
        <v>-0.0001521668648</v>
      </c>
      <c r="AG1056" s="92">
        <f t="shared" si="10540"/>
        <v>0.00004952241509</v>
      </c>
      <c r="AH1056" s="92">
        <f t="shared" si="10540"/>
        <v>-0.002156403449</v>
      </c>
      <c r="AI1056" s="92">
        <f t="shared" si="10540"/>
        <v>-0.002156403449</v>
      </c>
      <c r="AJ1056" s="20"/>
      <c r="AK1056" s="20">
        <f t="shared" ref="AK1056:AQ1056" si="10541">AC1056*AC1056</f>
        <v>0.000001475435208</v>
      </c>
      <c r="AL1056" s="20">
        <f t="shared" si="10541"/>
        <v>0.0000009698348523</v>
      </c>
      <c r="AM1056" s="20">
        <f t="shared" si="10541"/>
        <v>0.000000377079313</v>
      </c>
      <c r="AN1056" s="20">
        <f t="shared" si="10541"/>
        <v>0.00000002315475474</v>
      </c>
      <c r="AO1056" s="20">
        <f t="shared" si="10541"/>
        <v>0.000000002452469596</v>
      </c>
      <c r="AP1056" s="20">
        <f t="shared" si="10541"/>
        <v>0.000004650075833</v>
      </c>
      <c r="AQ1056" s="20">
        <f t="shared" si="10541"/>
        <v>0.000004650075833</v>
      </c>
      <c r="AR1056" s="20"/>
      <c r="AS1056" s="20">
        <f t="shared" ref="AS1056:AX1056" si="10542">$AC1056*AD1056</f>
        <v>0.000001196214231</v>
      </c>
      <c r="AT1056" s="20">
        <f t="shared" si="10542"/>
        <v>0.0000007458928171</v>
      </c>
      <c r="AU1056" s="20">
        <f t="shared" si="10542"/>
        <v>-0.0000001848332772</v>
      </c>
      <c r="AV1056" s="20">
        <f t="shared" si="10542"/>
        <v>0.00000006015363653</v>
      </c>
      <c r="AW1056" s="20">
        <f t="shared" si="10542"/>
        <v>-0.000002619329228</v>
      </c>
      <c r="AX1056" s="20">
        <f t="shared" si="10542"/>
        <v>-0.000002619329228</v>
      </c>
      <c r="AY1056" s="20"/>
      <c r="AZ1056" s="20">
        <f t="shared" ref="AZ1056:BD1056" si="10543">$AD1056*AE1056</f>
        <v>0.0000006047351981</v>
      </c>
      <c r="BA1056" s="20">
        <f t="shared" si="10543"/>
        <v>-0.000000149854223</v>
      </c>
      <c r="BB1056" s="20">
        <f t="shared" si="10543"/>
        <v>0.00000004876977023</v>
      </c>
      <c r="BC1056" s="20">
        <f t="shared" si="10543"/>
        <v>-0.00000212363029</v>
      </c>
      <c r="BD1056" s="20">
        <f t="shared" si="10543"/>
        <v>-0.00000212363029</v>
      </c>
      <c r="BE1056" s="20"/>
      <c r="BF1056" s="20">
        <f t="shared" ref="BF1056:BI1056" si="10544">$AE1056*AF1056</f>
        <v>-0.00000009344077809</v>
      </c>
      <c r="BG1056" s="20">
        <f t="shared" si="10544"/>
        <v>0.0000000304101225</v>
      </c>
      <c r="BH1056" s="20">
        <f t="shared" si="10544"/>
        <v>-0.000001324178009</v>
      </c>
      <c r="BI1056" s="20">
        <f t="shared" si="10544"/>
        <v>-0.000001324178009</v>
      </c>
      <c r="BJ1056" s="20"/>
      <c r="BK1056" s="20">
        <f t="shared" ref="BK1056:BM1056" si="10545">$AF1056*AG1056</f>
        <v>-0.00000000753567064</v>
      </c>
      <c r="BL1056" s="20">
        <f t="shared" si="10545"/>
        <v>0.000000328133152</v>
      </c>
      <c r="BM1056" s="20">
        <f t="shared" si="10545"/>
        <v>0.000000328133152</v>
      </c>
      <c r="BN1056" s="20"/>
      <c r="BO1056" s="20">
        <f t="shared" ref="BO1056:BP1056" si="10546">$AG1056*AH1056</f>
        <v>-0.0000001067903067</v>
      </c>
      <c r="BP1056" s="20">
        <f t="shared" si="10546"/>
        <v>-0.0000001067903067</v>
      </c>
      <c r="BQ1056" s="20"/>
      <c r="BR1056" s="20">
        <f t="shared" si="27"/>
        <v>0.000004650075833</v>
      </c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0"/>
      <c r="CC1056" s="20"/>
      <c r="CD1056" s="20"/>
      <c r="CE1056" s="20"/>
      <c r="CF1056" s="20"/>
      <c r="CG1056" s="20"/>
      <c r="CH1056" s="20"/>
      <c r="CI1056" s="20"/>
      <c r="CJ1056" s="20"/>
      <c r="CK1056" s="20"/>
      <c r="CL1056" s="20"/>
      <c r="CM1056" s="20"/>
      <c r="CN1056" s="20"/>
      <c r="CO1056" s="20"/>
      <c r="CP1056" s="20"/>
      <c r="CQ1056" s="20"/>
      <c r="CR1056" s="20"/>
      <c r="CS1056" s="20"/>
      <c r="CT1056" s="20"/>
      <c r="CU1056" s="20"/>
      <c r="CV1056" s="20"/>
      <c r="CW1056" s="20"/>
      <c r="CX1056" s="20"/>
      <c r="CY1056" s="20"/>
      <c r="CZ1056" s="20"/>
      <c r="DA1056" s="20"/>
      <c r="DB1056" s="20"/>
      <c r="DC1056" s="20"/>
      <c r="DD1056" s="20"/>
      <c r="DE1056" s="20"/>
    </row>
    <row r="1057" ht="15.75" customHeight="1">
      <c r="A1057" s="86">
        <v>45671.0</v>
      </c>
      <c r="B1057" s="20">
        <v>0.054240000000000003</v>
      </c>
      <c r="C1057" s="20">
        <v>0.05654</v>
      </c>
      <c r="D1057" s="20">
        <v>0.05892</v>
      </c>
      <c r="E1057" s="20">
        <v>0.03879</v>
      </c>
      <c r="F1057" s="20">
        <v>0.03972</v>
      </c>
      <c r="G1057" s="20">
        <v>0.013819999999999999</v>
      </c>
      <c r="H1057" s="20">
        <v>0.02032</v>
      </c>
      <c r="I1057" s="20" t="s">
        <v>185</v>
      </c>
      <c r="J1057" s="20"/>
      <c r="K1057" s="86">
        <v>45671.0</v>
      </c>
      <c r="L1057" s="89">
        <v>0.9702</v>
      </c>
      <c r="M1057" s="89">
        <v>158.0</v>
      </c>
      <c r="N1057" s="20"/>
      <c r="O1057" s="20"/>
      <c r="P1057" s="20"/>
      <c r="Q1057" s="20"/>
      <c r="R1057" s="20"/>
      <c r="S1057" s="86">
        <v>45671.0</v>
      </c>
      <c r="T1057" s="20">
        <f t="shared" ref="T1057:V1057" si="10547">(1+B1057)*1</f>
        <v>1.05424</v>
      </c>
      <c r="U1057" s="20">
        <f t="shared" si="10547"/>
        <v>1.05654</v>
      </c>
      <c r="V1057" s="20">
        <f t="shared" si="10547"/>
        <v>1.05892</v>
      </c>
      <c r="W1057" s="91">
        <f t="shared" ref="W1057:X1057" si="10548">(1+E1057)*$L1057</f>
        <v>1.007834058</v>
      </c>
      <c r="X1057" s="91">
        <f t="shared" si="10548"/>
        <v>1.008736344</v>
      </c>
      <c r="Y1057" s="91">
        <f t="shared" ref="Y1057:Z1057" si="10549">(1+G1057)*$M1057</f>
        <v>160.18356</v>
      </c>
      <c r="Z1057" s="91">
        <f t="shared" si="10549"/>
        <v>161.21056</v>
      </c>
      <c r="AA1057" s="20"/>
      <c r="AB1057" s="86">
        <v>45671.0</v>
      </c>
      <c r="AC1057" s="92">
        <f t="shared" ref="AC1057:AI1057" si="10550">LN(T1057/T1056)</f>
        <v>-0.0001707245364</v>
      </c>
      <c r="AD1057" s="92">
        <f t="shared" si="10550"/>
        <v>-0.00002839416784</v>
      </c>
      <c r="AE1057" s="92">
        <f t="shared" si="10550"/>
        <v>0.00007555152618</v>
      </c>
      <c r="AF1057" s="92">
        <f t="shared" si="10550"/>
        <v>-0.006209919244</v>
      </c>
      <c r="AG1057" s="92">
        <f t="shared" si="10550"/>
        <v>-0.006209970911</v>
      </c>
      <c r="AH1057" s="92">
        <f t="shared" si="10550"/>
        <v>0.003396465228</v>
      </c>
      <c r="AI1057" s="92">
        <f t="shared" si="10550"/>
        <v>0.003395019648</v>
      </c>
      <c r="AJ1057" s="20"/>
      <c r="AK1057" s="20">
        <f t="shared" ref="AK1057:AQ1057" si="10551">AC1057*AC1057</f>
        <v>0.00000002914686732</v>
      </c>
      <c r="AL1057" s="20">
        <f t="shared" si="10551"/>
        <v>0.0000000008062287673</v>
      </c>
      <c r="AM1057" s="20">
        <f t="shared" si="10551"/>
        <v>0.000000005708033108</v>
      </c>
      <c r="AN1057" s="20">
        <f t="shared" si="10551"/>
        <v>0.00003856309701</v>
      </c>
      <c r="AO1057" s="20">
        <f t="shared" si="10551"/>
        <v>0.00003856373871</v>
      </c>
      <c r="AP1057" s="20">
        <f t="shared" si="10551"/>
        <v>0.00001153597605</v>
      </c>
      <c r="AQ1057" s="20">
        <f t="shared" si="10551"/>
        <v>0.00001152615841</v>
      </c>
      <c r="AR1057" s="20"/>
      <c r="AS1057" s="20">
        <f t="shared" ref="AS1057:AX1057" si="10552">$AC1057*AD1057</f>
        <v>0.00000000484758114</v>
      </c>
      <c r="AT1057" s="20">
        <f t="shared" si="10552"/>
        <v>-0.00000001289849928</v>
      </c>
      <c r="AU1057" s="20">
        <f t="shared" si="10552"/>
        <v>0.000001060185584</v>
      </c>
      <c r="AV1057" s="20">
        <f t="shared" si="10552"/>
        <v>0.000001060194405</v>
      </c>
      <c r="AW1057" s="20">
        <f t="shared" si="10552"/>
        <v>-0.0000005798599514</v>
      </c>
      <c r="AX1057" s="20">
        <f t="shared" si="10552"/>
        <v>-0.0000005796131554</v>
      </c>
      <c r="AY1057" s="20"/>
      <c r="AZ1057" s="20">
        <f t="shared" ref="AZ1057:BD1057" si="10553">$AD1057*AE1057</f>
        <v>-0.000000002145222715</v>
      </c>
      <c r="BA1057" s="20">
        <f t="shared" si="10553"/>
        <v>0.0000001763254893</v>
      </c>
      <c r="BB1057" s="20">
        <f t="shared" si="10553"/>
        <v>0.0000001763269563</v>
      </c>
      <c r="BC1057" s="20">
        <f t="shared" si="10553"/>
        <v>-0.00000009643980376</v>
      </c>
      <c r="BD1057" s="20">
        <f t="shared" si="10553"/>
        <v>-0.00000009639875771</v>
      </c>
      <c r="BE1057" s="20"/>
      <c r="BF1057" s="20">
        <f t="shared" ref="BF1057:BI1057" si="10554">$AE1057*AF1057</f>
        <v>-0.0000004691688763</v>
      </c>
      <c r="BG1057" s="20">
        <f t="shared" si="10554"/>
        <v>-0.0000004691727798</v>
      </c>
      <c r="BH1057" s="20">
        <f t="shared" si="10554"/>
        <v>0.0000002566081316</v>
      </c>
      <c r="BI1057" s="20">
        <f t="shared" si="10554"/>
        <v>0.0000002564989158</v>
      </c>
      <c r="BJ1057" s="20"/>
      <c r="BK1057" s="20">
        <f t="shared" ref="BK1057:BM1057" si="10555">$AF1057*AG1057</f>
        <v>0.00003856341786</v>
      </c>
      <c r="BL1057" s="20">
        <f t="shared" si="10555"/>
        <v>-0.00002109177478</v>
      </c>
      <c r="BM1057" s="20">
        <f t="shared" si="10555"/>
        <v>-0.00002108279785</v>
      </c>
      <c r="BN1057" s="20"/>
      <c r="BO1057" s="20">
        <f t="shared" ref="BO1057:BP1057" si="10556">$AG1057*AH1057</f>
        <v>-0.00002109195027</v>
      </c>
      <c r="BP1057" s="20">
        <f t="shared" si="10556"/>
        <v>-0.00002108297326</v>
      </c>
      <c r="BQ1057" s="20"/>
      <c r="BR1057" s="20">
        <f t="shared" si="27"/>
        <v>0.00001153106619</v>
      </c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0"/>
      <c r="CC1057" s="20"/>
      <c r="CD1057" s="20"/>
      <c r="CE1057" s="20"/>
      <c r="CF1057" s="20"/>
      <c r="CG1057" s="20"/>
      <c r="CH1057" s="20"/>
      <c r="CI1057" s="20"/>
      <c r="CJ1057" s="20"/>
      <c r="CK1057" s="20"/>
      <c r="CL1057" s="20"/>
      <c r="CM1057" s="20"/>
      <c r="CN1057" s="20"/>
      <c r="CO1057" s="20"/>
      <c r="CP1057" s="20"/>
      <c r="CQ1057" s="20"/>
      <c r="CR1057" s="20"/>
      <c r="CS1057" s="20"/>
      <c r="CT1057" s="20"/>
      <c r="CU1057" s="20"/>
      <c r="CV1057" s="20"/>
      <c r="CW1057" s="20"/>
      <c r="CX1057" s="20"/>
      <c r="CY1057" s="20"/>
      <c r="CZ1057" s="20"/>
      <c r="DA1057" s="20"/>
      <c r="DB1057" s="20"/>
      <c r="DC1057" s="20"/>
      <c r="DD1057" s="20"/>
      <c r="DE1057" s="20"/>
    </row>
    <row r="1058" ht="15.75" customHeight="1">
      <c r="A1058" s="86">
        <v>45672.0</v>
      </c>
      <c r="B1058" s="20">
        <v>0.05383</v>
      </c>
      <c r="C1058" s="20">
        <v>0.056440000000000004</v>
      </c>
      <c r="D1058" s="20">
        <v>0.058929999999999996</v>
      </c>
      <c r="E1058" s="20">
        <v>0.03881</v>
      </c>
      <c r="F1058" s="20">
        <v>0.03982</v>
      </c>
      <c r="G1058" s="20">
        <v>0.01399</v>
      </c>
      <c r="H1058" s="20">
        <v>0.02045</v>
      </c>
      <c r="I1058" s="20" t="s">
        <v>185</v>
      </c>
      <c r="J1058" s="20"/>
      <c r="K1058" s="86">
        <v>45672.0</v>
      </c>
      <c r="L1058" s="89">
        <v>0.9721</v>
      </c>
      <c r="M1058" s="89">
        <v>156.49</v>
      </c>
      <c r="N1058" s="20"/>
      <c r="O1058" s="20"/>
      <c r="P1058" s="20"/>
      <c r="Q1058" s="20"/>
      <c r="R1058" s="20"/>
      <c r="S1058" s="86">
        <v>45672.0</v>
      </c>
      <c r="T1058" s="20">
        <f t="shared" ref="T1058:V1058" si="10557">(1+B1058)*1</f>
        <v>1.05383</v>
      </c>
      <c r="U1058" s="20">
        <f t="shared" si="10557"/>
        <v>1.05644</v>
      </c>
      <c r="V1058" s="20">
        <f t="shared" si="10557"/>
        <v>1.05893</v>
      </c>
      <c r="W1058" s="91">
        <f t="shared" ref="W1058:X1058" si="10558">(1+E1058)*$L1058</f>
        <v>1.009827201</v>
      </c>
      <c r="X1058" s="91">
        <f t="shared" si="10558"/>
        <v>1.010809022</v>
      </c>
      <c r="Y1058" s="91">
        <f t="shared" ref="Y1058:Z1058" si="10559">(1+G1058)*$M1058</f>
        <v>158.6792951</v>
      </c>
      <c r="Z1058" s="91">
        <f t="shared" si="10559"/>
        <v>159.6902205</v>
      </c>
      <c r="AA1058" s="20"/>
      <c r="AB1058" s="86">
        <v>45672.0</v>
      </c>
      <c r="AC1058" s="92">
        <f t="shared" ref="AC1058:AI1058" si="10560">LN(T1058/T1057)</f>
        <v>-0.0003889813955</v>
      </c>
      <c r="AD1058" s="92">
        <f t="shared" si="10560"/>
        <v>-0.00009465304932</v>
      </c>
      <c r="AE1058" s="92">
        <f t="shared" si="10560"/>
        <v>0.000009443539438</v>
      </c>
      <c r="AF1058" s="92">
        <f t="shared" si="10560"/>
        <v>0.001975697</v>
      </c>
      <c r="AG1058" s="92">
        <f t="shared" si="10560"/>
        <v>0.002052619132</v>
      </c>
      <c r="AH1058" s="92">
        <f t="shared" si="10560"/>
        <v>-0.009435254283</v>
      </c>
      <c r="AI1058" s="92">
        <f t="shared" si="10560"/>
        <v>-0.00947551996</v>
      </c>
      <c r="AJ1058" s="20"/>
      <c r="AK1058" s="20">
        <f t="shared" ref="AK1058:AQ1058" si="10561">AC1058*AC1058</f>
        <v>0.000000151306526</v>
      </c>
      <c r="AL1058" s="20">
        <f t="shared" si="10561"/>
        <v>0.000000008959199745</v>
      </c>
      <c r="AM1058" s="20">
        <f t="shared" si="10561"/>
        <v>0</v>
      </c>
      <c r="AN1058" s="20">
        <f t="shared" si="10561"/>
        <v>0.000003903378636</v>
      </c>
      <c r="AO1058" s="20">
        <f t="shared" si="10561"/>
        <v>0.0000042132453</v>
      </c>
      <c r="AP1058" s="20">
        <f t="shared" si="10561"/>
        <v>0.00008902402338</v>
      </c>
      <c r="AQ1058" s="20">
        <f t="shared" si="10561"/>
        <v>0.00008978547851</v>
      </c>
      <c r="AR1058" s="20"/>
      <c r="AS1058" s="20">
        <f t="shared" ref="AS1058:AX1058" si="10562">$AC1058*AD1058</f>
        <v>0.00000003681827521</v>
      </c>
      <c r="AT1058" s="20">
        <f t="shared" si="10562"/>
        <v>-0.000000003673361149</v>
      </c>
      <c r="AU1058" s="20">
        <f t="shared" si="10562"/>
        <v>-0.0000007685093761</v>
      </c>
      <c r="AV1058" s="20">
        <f t="shared" si="10562"/>
        <v>-0.0000007984306542</v>
      </c>
      <c r="AW1058" s="20">
        <f t="shared" si="10562"/>
        <v>0.000003670138378</v>
      </c>
      <c r="AX1058" s="20">
        <f t="shared" si="10562"/>
        <v>0.000003685800977</v>
      </c>
      <c r="AY1058" s="20"/>
      <c r="AZ1058" s="20">
        <f t="shared" ref="AZ1058:BD1058" si="10563">$AD1058*AE1058</f>
        <v>-0.0000000008938598042</v>
      </c>
      <c r="BA1058" s="20">
        <f t="shared" si="10563"/>
        <v>-0.0000001870057456</v>
      </c>
      <c r="BB1058" s="20">
        <f t="shared" si="10563"/>
        <v>-0.0000001942866599</v>
      </c>
      <c r="BC1058" s="20">
        <f t="shared" si="10563"/>
        <v>0.000000893075589</v>
      </c>
      <c r="BD1058" s="20">
        <f t="shared" si="10563"/>
        <v>0.0000008968868581</v>
      </c>
      <c r="BE1058" s="20"/>
      <c r="BF1058" s="20">
        <f t="shared" ref="BF1058:BI1058" si="10564">$AE1058*AF1058</f>
        <v>0.00000001865757254</v>
      </c>
      <c r="BG1058" s="20">
        <f t="shared" si="10564"/>
        <v>0.00000001938398972</v>
      </c>
      <c r="BH1058" s="20">
        <f t="shared" si="10564"/>
        <v>-0.00000008910219593</v>
      </c>
      <c r="BI1058" s="20">
        <f t="shared" si="10564"/>
        <v>-0.00000008948244644</v>
      </c>
      <c r="BJ1058" s="20"/>
      <c r="BK1058" s="20">
        <f t="shared" ref="BK1058:BM1058" si="10565">$AF1058*AG1058</f>
        <v>0.000004055353461</v>
      </c>
      <c r="BL1058" s="20">
        <f t="shared" si="10565"/>
        <v>-0.00001864120358</v>
      </c>
      <c r="BM1058" s="20">
        <f t="shared" si="10565"/>
        <v>-0.00001872075636</v>
      </c>
      <c r="BN1058" s="20"/>
      <c r="BO1058" s="20">
        <f t="shared" ref="BO1058:BP1058" si="10566">$AG1058*AH1058</f>
        <v>-0.00001936698345</v>
      </c>
      <c r="BP1058" s="20">
        <f t="shared" si="10566"/>
        <v>-0.00001944963355</v>
      </c>
      <c r="BQ1058" s="20"/>
      <c r="BR1058" s="20">
        <f t="shared" si="27"/>
        <v>0.00008940394028</v>
      </c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0"/>
      <c r="CC1058" s="20"/>
      <c r="CD1058" s="20"/>
      <c r="CE1058" s="20"/>
      <c r="CF1058" s="20"/>
      <c r="CG1058" s="20"/>
      <c r="CH1058" s="20"/>
      <c r="CI1058" s="20"/>
      <c r="CJ1058" s="20"/>
      <c r="CK1058" s="20"/>
      <c r="CL1058" s="20"/>
      <c r="CM1058" s="20"/>
      <c r="CN1058" s="20"/>
      <c r="CO1058" s="20"/>
      <c r="CP1058" s="20"/>
      <c r="CQ1058" s="20"/>
      <c r="CR1058" s="20"/>
      <c r="CS1058" s="20"/>
      <c r="CT1058" s="20"/>
      <c r="CU1058" s="20"/>
      <c r="CV1058" s="20"/>
      <c r="CW1058" s="20"/>
      <c r="CX1058" s="20"/>
      <c r="CY1058" s="20"/>
      <c r="CZ1058" s="20"/>
      <c r="DA1058" s="20"/>
      <c r="DB1058" s="20"/>
      <c r="DC1058" s="20"/>
      <c r="DD1058" s="20"/>
      <c r="DE1058" s="20"/>
    </row>
    <row r="1059" ht="15.75" customHeight="1">
      <c r="A1059" s="86">
        <v>45673.0</v>
      </c>
      <c r="B1059" s="20">
        <v>0.052809999999999996</v>
      </c>
      <c r="C1059" s="20">
        <v>0.05543</v>
      </c>
      <c r="D1059" s="20">
        <v>0.05819</v>
      </c>
      <c r="E1059" s="20">
        <v>0.0385</v>
      </c>
      <c r="F1059" s="20">
        <v>0.03957</v>
      </c>
      <c r="G1059" s="20">
        <v>0.01379</v>
      </c>
      <c r="H1059" s="20">
        <v>0.02023</v>
      </c>
      <c r="I1059" s="20" t="s">
        <v>185</v>
      </c>
      <c r="J1059" s="20"/>
      <c r="K1059" s="86">
        <v>45673.0</v>
      </c>
      <c r="L1059" s="89">
        <v>0.9711</v>
      </c>
      <c r="M1059" s="89">
        <v>155.22</v>
      </c>
      <c r="N1059" s="20"/>
      <c r="O1059" s="20"/>
      <c r="P1059" s="20"/>
      <c r="Q1059" s="20"/>
      <c r="R1059" s="20"/>
      <c r="S1059" s="86">
        <v>45673.0</v>
      </c>
      <c r="T1059" s="20">
        <f t="shared" ref="T1059:V1059" si="10567">(1+B1059)*1</f>
        <v>1.05281</v>
      </c>
      <c r="U1059" s="20">
        <f t="shared" si="10567"/>
        <v>1.05543</v>
      </c>
      <c r="V1059" s="20">
        <f t="shared" si="10567"/>
        <v>1.05819</v>
      </c>
      <c r="W1059" s="91">
        <f t="shared" ref="W1059:X1059" si="10568">(1+E1059)*$L1059</f>
        <v>1.00848735</v>
      </c>
      <c r="X1059" s="91">
        <f t="shared" si="10568"/>
        <v>1.009526427</v>
      </c>
      <c r="Y1059" s="91">
        <f t="shared" ref="Y1059:Z1059" si="10569">(1+G1059)*$M1059</f>
        <v>157.3604838</v>
      </c>
      <c r="Z1059" s="91">
        <f t="shared" si="10569"/>
        <v>158.3601006</v>
      </c>
      <c r="AA1059" s="20"/>
      <c r="AB1059" s="86">
        <v>45673.0</v>
      </c>
      <c r="AC1059" s="92">
        <f t="shared" ref="AC1059:AI1059" si="10570">LN(T1059/T1058)</f>
        <v>-0.0009683667639</v>
      </c>
      <c r="AD1059" s="92">
        <f t="shared" si="10570"/>
        <v>-0.0009564983422</v>
      </c>
      <c r="AE1059" s="92">
        <f t="shared" si="10570"/>
        <v>-0.0006990629063</v>
      </c>
      <c r="AF1059" s="92">
        <f t="shared" si="10570"/>
        <v>-0.001327693145</v>
      </c>
      <c r="AG1059" s="92">
        <f t="shared" si="10570"/>
        <v>-0.001269685361</v>
      </c>
      <c r="AH1059" s="92">
        <f t="shared" si="10570"/>
        <v>-0.008345904808</v>
      </c>
      <c r="AI1059" s="92">
        <f t="shared" si="10570"/>
        <v>-0.008364259153</v>
      </c>
      <c r="AJ1059" s="20"/>
      <c r="AK1059" s="20">
        <f t="shared" ref="AK1059:AQ1059" si="10571">AC1059*AC1059</f>
        <v>0.0000009377341893</v>
      </c>
      <c r="AL1059" s="20">
        <f t="shared" si="10571"/>
        <v>0.0000009148890787</v>
      </c>
      <c r="AM1059" s="20">
        <f t="shared" si="10571"/>
        <v>0.000000488688947</v>
      </c>
      <c r="AN1059" s="20">
        <f t="shared" si="10571"/>
        <v>0.000001762769087</v>
      </c>
      <c r="AO1059" s="20">
        <f t="shared" si="10571"/>
        <v>0.000001612100917</v>
      </c>
      <c r="AP1059" s="20">
        <f t="shared" si="10571"/>
        <v>0.00006965412706</v>
      </c>
      <c r="AQ1059" s="20">
        <f t="shared" si="10571"/>
        <v>0.00006996083118</v>
      </c>
      <c r="AR1059" s="20"/>
      <c r="AS1059" s="20">
        <f t="shared" ref="AS1059:AX1059" si="10572">$AC1059*AD1059</f>
        <v>0.0000009262412043</v>
      </c>
      <c r="AT1059" s="20">
        <f t="shared" si="10572"/>
        <v>0.0000006769492843</v>
      </c>
      <c r="AU1059" s="20">
        <f t="shared" si="10572"/>
        <v>0.000001285693914</v>
      </c>
      <c r="AV1059" s="20">
        <f t="shared" si="10572"/>
        <v>0.000001229521104</v>
      </c>
      <c r="AW1059" s="20">
        <f t="shared" si="10572"/>
        <v>0.00000808189683</v>
      </c>
      <c r="AX1059" s="20">
        <f t="shared" si="10572"/>
        <v>0.000008099670568</v>
      </c>
      <c r="AY1059" s="20"/>
      <c r="AZ1059" s="20">
        <f t="shared" ref="AZ1059:BD1059" si="10573">$AD1059*AE1059</f>
        <v>0.000000668652511</v>
      </c>
      <c r="BA1059" s="20">
        <f t="shared" si="10573"/>
        <v>0.000001269936292</v>
      </c>
      <c r="BB1059" s="20">
        <f t="shared" si="10573"/>
        <v>0.000001214451943</v>
      </c>
      <c r="BC1059" s="20">
        <f t="shared" si="10573"/>
        <v>0.000007982844113</v>
      </c>
      <c r="BD1059" s="20">
        <f t="shared" si="10573"/>
        <v>0.000008000400014</v>
      </c>
      <c r="BE1059" s="20"/>
      <c r="BF1059" s="20">
        <f t="shared" ref="BF1059:BI1059" si="10574">$AE1059*AF1059</f>
        <v>0.0000009281410286</v>
      </c>
      <c r="BG1059" s="20">
        <f t="shared" si="10574"/>
        <v>0.0000008875899388</v>
      </c>
      <c r="BH1059" s="20">
        <f t="shared" si="10574"/>
        <v>0.000005834312471</v>
      </c>
      <c r="BI1059" s="20">
        <f t="shared" si="10574"/>
        <v>0.000005847143313</v>
      </c>
      <c r="BJ1059" s="20"/>
      <c r="BK1059" s="20">
        <f t="shared" ref="BK1059:BM1059" si="10575">$AF1059*AG1059</f>
        <v>0.00000168575255</v>
      </c>
      <c r="BL1059" s="20">
        <f t="shared" si="10575"/>
        <v>0.0000110808006</v>
      </c>
      <c r="BM1059" s="20">
        <f t="shared" si="10575"/>
        <v>0.00001110516954</v>
      </c>
      <c r="BN1059" s="20"/>
      <c r="BO1059" s="20">
        <f t="shared" ref="BO1059:BP1059" si="10576">$AG1059*AH1059</f>
        <v>0.00001059667316</v>
      </c>
      <c r="BP1059" s="20">
        <f t="shared" si="10576"/>
        <v>0.00001061997741</v>
      </c>
      <c r="BQ1059" s="20"/>
      <c r="BR1059" s="20">
        <f t="shared" si="27"/>
        <v>0.00006980731068</v>
      </c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0"/>
      <c r="CC1059" s="20"/>
      <c r="CD1059" s="20"/>
      <c r="CE1059" s="20"/>
      <c r="CF1059" s="20"/>
      <c r="CG1059" s="20"/>
      <c r="CH1059" s="20"/>
      <c r="CI1059" s="20"/>
      <c r="CJ1059" s="20"/>
      <c r="CK1059" s="20"/>
      <c r="CL1059" s="20"/>
      <c r="CM1059" s="20"/>
      <c r="CN1059" s="20"/>
      <c r="CO1059" s="20"/>
      <c r="CP1059" s="20"/>
      <c r="CQ1059" s="20"/>
      <c r="CR1059" s="20"/>
      <c r="CS1059" s="20"/>
      <c r="CT1059" s="20"/>
      <c r="CU1059" s="20"/>
      <c r="CV1059" s="20"/>
      <c r="CW1059" s="20"/>
      <c r="CX1059" s="20"/>
      <c r="CY1059" s="20"/>
      <c r="CZ1059" s="20"/>
      <c r="DA1059" s="20"/>
      <c r="DB1059" s="20"/>
      <c r="DC1059" s="20"/>
      <c r="DD1059" s="20"/>
      <c r="DE1059" s="20"/>
    </row>
    <row r="1060" ht="15.75" customHeight="1">
      <c r="A1060" s="86">
        <v>45674.0</v>
      </c>
      <c r="B1060" s="20">
        <v>0.05219</v>
      </c>
      <c r="C1060" s="20">
        <v>0.05495</v>
      </c>
      <c r="D1060" s="20">
        <v>0.05781</v>
      </c>
      <c r="E1060" s="20">
        <v>0.03821</v>
      </c>
      <c r="F1060" s="20">
        <v>0.03926</v>
      </c>
      <c r="G1060" s="20">
        <v>0.013879999999999998</v>
      </c>
      <c r="H1060" s="20">
        <v>0.02019</v>
      </c>
      <c r="I1060" s="20" t="s">
        <v>185</v>
      </c>
      <c r="J1060" s="20"/>
      <c r="K1060" s="86">
        <v>45674.0</v>
      </c>
      <c r="L1060" s="89">
        <v>0.9742</v>
      </c>
      <c r="M1060" s="89">
        <v>156.39</v>
      </c>
      <c r="N1060" s="20"/>
      <c r="O1060" s="20"/>
      <c r="P1060" s="20"/>
      <c r="Q1060" s="20"/>
      <c r="R1060" s="20"/>
      <c r="S1060" s="86">
        <v>45674.0</v>
      </c>
      <c r="T1060" s="20">
        <f t="shared" ref="T1060:V1060" si="10577">(1+B1060)*1</f>
        <v>1.05219</v>
      </c>
      <c r="U1060" s="20">
        <f t="shared" si="10577"/>
        <v>1.05495</v>
      </c>
      <c r="V1060" s="20">
        <f t="shared" si="10577"/>
        <v>1.05781</v>
      </c>
      <c r="W1060" s="91">
        <f t="shared" ref="W1060:X1060" si="10578">(1+E1060)*$L1060</f>
        <v>1.011424182</v>
      </c>
      <c r="X1060" s="91">
        <f t="shared" si="10578"/>
        <v>1.012447092</v>
      </c>
      <c r="Y1060" s="91">
        <f t="shared" ref="Y1060:Z1060" si="10579">(1+G1060)*$M1060</f>
        <v>158.5606932</v>
      </c>
      <c r="Z1060" s="91">
        <f t="shared" si="10579"/>
        <v>159.5475141</v>
      </c>
      <c r="AA1060" s="20"/>
      <c r="AB1060" s="86">
        <v>45674.0</v>
      </c>
      <c r="AC1060" s="92">
        <f t="shared" ref="AC1060:AI1060" si="10580">LN(T1060/T1059)</f>
        <v>-0.0005890736512</v>
      </c>
      <c r="AD1060" s="92">
        <f t="shared" si="10580"/>
        <v>-0.0004548943871</v>
      </c>
      <c r="AE1060" s="92">
        <f t="shared" si="10580"/>
        <v>-0.0003591682458</v>
      </c>
      <c r="AF1060" s="92">
        <f t="shared" si="10580"/>
        <v>0.002907883858</v>
      </c>
      <c r="AG1060" s="92">
        <f t="shared" si="10580"/>
        <v>0.002888927084</v>
      </c>
      <c r="AH1060" s="92">
        <f t="shared" si="10580"/>
        <v>0.007598193864</v>
      </c>
      <c r="AI1060" s="92">
        <f t="shared" si="10580"/>
        <v>0.007470214408</v>
      </c>
      <c r="AJ1060" s="20"/>
      <c r="AK1060" s="20">
        <f t="shared" ref="AK1060:AQ1060" si="10581">AC1060*AC1060</f>
        <v>0.0000003470077666</v>
      </c>
      <c r="AL1060" s="20">
        <f t="shared" si="10581"/>
        <v>0.0000002069289034</v>
      </c>
      <c r="AM1060" s="20">
        <f t="shared" si="10581"/>
        <v>0.0000001290018288</v>
      </c>
      <c r="AN1060" s="20">
        <f t="shared" si="10581"/>
        <v>0.000008455788533</v>
      </c>
      <c r="AO1060" s="20">
        <f t="shared" si="10581"/>
        <v>0.000008345899698</v>
      </c>
      <c r="AP1060" s="20">
        <f t="shared" si="10581"/>
        <v>0.00005773254999</v>
      </c>
      <c r="AQ1060" s="20">
        <f t="shared" si="10581"/>
        <v>0.0000558041033</v>
      </c>
      <c r="AR1060" s="20"/>
      <c r="AS1060" s="20">
        <f t="shared" ref="AS1060:AX1060" si="10582">$AC1060*AD1060</f>
        <v>0.0000002679662975</v>
      </c>
      <c r="AT1060" s="20">
        <f t="shared" si="10582"/>
        <v>0.00000021157655</v>
      </c>
      <c r="AU1060" s="20">
        <f t="shared" si="10582"/>
        <v>-0.000001712957762</v>
      </c>
      <c r="AV1060" s="20">
        <f t="shared" si="10582"/>
        <v>-0.000001701790826</v>
      </c>
      <c r="AW1060" s="20">
        <f t="shared" si="10582"/>
        <v>-0.000004475895802</v>
      </c>
      <c r="AX1060" s="20">
        <f t="shared" si="10582"/>
        <v>-0.000004400506477</v>
      </c>
      <c r="AY1060" s="20"/>
      <c r="AZ1060" s="20">
        <f t="shared" ref="AZ1060:BD1060" si="10583">$AD1060*AE1060</f>
        <v>0.000000163383619</v>
      </c>
      <c r="BA1060" s="20">
        <f t="shared" si="10583"/>
        <v>-0.000001322780045</v>
      </c>
      <c r="BB1060" s="20">
        <f t="shared" si="10583"/>
        <v>-0.000001314156715</v>
      </c>
      <c r="BC1060" s="20">
        <f t="shared" si="10583"/>
        <v>-0.00000345637574</v>
      </c>
      <c r="BD1060" s="20">
        <f t="shared" si="10583"/>
        <v>-0.000003398158604</v>
      </c>
      <c r="BE1060" s="20"/>
      <c r="BF1060" s="20">
        <f t="shared" ref="BF1060:BI1060" si="10584">$AE1060*AF1060</f>
        <v>-0.000001044419544</v>
      </c>
      <c r="BG1060" s="20">
        <f t="shared" si="10584"/>
        <v>-0.000001037610873</v>
      </c>
      <c r="BH1060" s="20">
        <f t="shared" si="10584"/>
        <v>-0.000002729029962</v>
      </c>
      <c r="BI1060" s="20">
        <f t="shared" si="10584"/>
        <v>-0.000002683063805</v>
      </c>
      <c r="BJ1060" s="20"/>
      <c r="BK1060" s="20">
        <f t="shared" ref="BK1060:BM1060" si="10585">$AF1060*AG1060</f>
        <v>0.000008400664436</v>
      </c>
      <c r="BL1060" s="20">
        <f t="shared" si="10585"/>
        <v>0.00002209466529</v>
      </c>
      <c r="BM1060" s="20">
        <f t="shared" si="10585"/>
        <v>0.00002172251589</v>
      </c>
      <c r="BN1060" s="20"/>
      <c r="BO1060" s="20">
        <f t="shared" ref="BO1060:BP1060" si="10586">$AG1060*AH1060</f>
        <v>0.00002195062804</v>
      </c>
      <c r="BP1060" s="20">
        <f t="shared" si="10586"/>
        <v>0.00002158090473</v>
      </c>
      <c r="BQ1060" s="20"/>
      <c r="BR1060" s="20">
        <f t="shared" si="27"/>
        <v>0.00005676013728</v>
      </c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0"/>
      <c r="CC1060" s="20"/>
      <c r="CD1060" s="20"/>
      <c r="CE1060" s="20"/>
      <c r="CF1060" s="20"/>
      <c r="CG1060" s="20"/>
      <c r="CH1060" s="20"/>
      <c r="CI1060" s="20"/>
      <c r="CJ1060" s="20"/>
      <c r="CK1060" s="20"/>
      <c r="CL1060" s="20"/>
      <c r="CM1060" s="20"/>
      <c r="CN1060" s="20"/>
      <c r="CO1060" s="20"/>
      <c r="CP1060" s="20"/>
      <c r="CQ1060" s="20"/>
      <c r="CR1060" s="20"/>
      <c r="CS1060" s="20"/>
      <c r="CT1060" s="20"/>
      <c r="CU1060" s="20"/>
      <c r="CV1060" s="20"/>
      <c r="CW1060" s="20"/>
      <c r="CX1060" s="20"/>
      <c r="CY1060" s="20"/>
      <c r="CZ1060" s="20"/>
      <c r="DA1060" s="20"/>
      <c r="DB1060" s="20"/>
      <c r="DC1060" s="20"/>
      <c r="DD1060" s="20"/>
      <c r="DE1060" s="20"/>
    </row>
    <row r="1061" ht="15.75" customHeight="1">
      <c r="A1061" s="86">
        <v>45677.0</v>
      </c>
      <c r="B1061" s="20">
        <v>0.05213</v>
      </c>
      <c r="C1061" s="20">
        <v>0.05493000000000001</v>
      </c>
      <c r="D1061" s="20">
        <v>0.057800000000000004</v>
      </c>
      <c r="E1061" s="20">
        <v>0.03819</v>
      </c>
      <c r="F1061" s="20">
        <v>0.03923</v>
      </c>
      <c r="G1061" s="20">
        <v>0.01373</v>
      </c>
      <c r="H1061" s="20">
        <v>0.02019</v>
      </c>
      <c r="I1061" s="20" t="s">
        <v>185</v>
      </c>
      <c r="J1061" s="20"/>
      <c r="K1061" s="86">
        <v>45677.0</v>
      </c>
      <c r="L1061" s="89">
        <v>0.9602</v>
      </c>
      <c r="M1061" s="89">
        <v>155.68</v>
      </c>
      <c r="N1061" s="20"/>
      <c r="O1061" s="20"/>
      <c r="P1061" s="20"/>
      <c r="Q1061" s="20"/>
      <c r="R1061" s="20"/>
      <c r="S1061" s="86">
        <v>45677.0</v>
      </c>
      <c r="T1061" s="20">
        <f t="shared" ref="T1061:V1061" si="10587">(1+B1061)*1</f>
        <v>1.05213</v>
      </c>
      <c r="U1061" s="20">
        <f t="shared" si="10587"/>
        <v>1.05493</v>
      </c>
      <c r="V1061" s="20">
        <f t="shared" si="10587"/>
        <v>1.0578</v>
      </c>
      <c r="W1061" s="91">
        <f t="shared" ref="W1061:X1061" si="10588">(1+E1061)*$L1061</f>
        <v>0.996870038</v>
      </c>
      <c r="X1061" s="91">
        <f t="shared" si="10588"/>
        <v>0.997868646</v>
      </c>
      <c r="Y1061" s="91">
        <f t="shared" ref="Y1061:Z1061" si="10589">(1+G1061)*$M1061</f>
        <v>157.8174864</v>
      </c>
      <c r="Z1061" s="91">
        <f t="shared" si="10589"/>
        <v>158.8231792</v>
      </c>
      <c r="AA1061" s="20"/>
      <c r="AB1061" s="86">
        <v>45677.0</v>
      </c>
      <c r="AC1061" s="92">
        <f t="shared" ref="AC1061:AI1061" si="10590">LN(T1061/T1060)</f>
        <v>-0.00005702554746</v>
      </c>
      <c r="AD1061" s="92">
        <f t="shared" si="10590"/>
        <v>-0.00001895842418</v>
      </c>
      <c r="AE1061" s="92">
        <f t="shared" si="10590"/>
        <v>-0.000009453538223</v>
      </c>
      <c r="AF1061" s="92">
        <f t="shared" si="10590"/>
        <v>-0.01449428939</v>
      </c>
      <c r="AG1061" s="92">
        <f t="shared" si="10590"/>
        <v>-0.01450389239</v>
      </c>
      <c r="AH1061" s="92">
        <f t="shared" si="10590"/>
        <v>-0.004698226458</v>
      </c>
      <c r="AI1061" s="92">
        <f t="shared" si="10590"/>
        <v>-0.00455026901</v>
      </c>
      <c r="AJ1061" s="20"/>
      <c r="AK1061" s="20">
        <f t="shared" ref="AK1061:AQ1061" si="10591">AC1061*AC1061</f>
        <v>0.000000003251913063</v>
      </c>
      <c r="AL1061" s="20">
        <f t="shared" si="10591"/>
        <v>0.0000000003594218473</v>
      </c>
      <c r="AM1061" s="20">
        <f t="shared" si="10591"/>
        <v>0</v>
      </c>
      <c r="AN1061" s="20">
        <f t="shared" si="10591"/>
        <v>0.0002100844248</v>
      </c>
      <c r="AO1061" s="20">
        <f t="shared" si="10591"/>
        <v>0.0002103628943</v>
      </c>
      <c r="AP1061" s="20">
        <f t="shared" si="10591"/>
        <v>0.00002207333185</v>
      </c>
      <c r="AQ1061" s="20">
        <f t="shared" si="10591"/>
        <v>0.00002070494807</v>
      </c>
      <c r="AR1061" s="20"/>
      <c r="AS1061" s="20">
        <f t="shared" ref="AS1061:AX1061" si="10592">$AC1061*AD1061</f>
        <v>0.000000001081114518</v>
      </c>
      <c r="AT1061" s="20">
        <f t="shared" si="10592"/>
        <v>0.0000000005390931926</v>
      </c>
      <c r="AU1061" s="20">
        <f t="shared" si="10592"/>
        <v>0.0000008265447873</v>
      </c>
      <c r="AV1061" s="20">
        <f t="shared" si="10592"/>
        <v>0.0000008270924036</v>
      </c>
      <c r="AW1061" s="20">
        <f t="shared" si="10592"/>
        <v>0.0000002679189359</v>
      </c>
      <c r="AX1061" s="20">
        <f t="shared" si="10592"/>
        <v>0.0000002594815814</v>
      </c>
      <c r="AY1061" s="20"/>
      <c r="AZ1061" s="20">
        <f t="shared" ref="AZ1061:BD1061" si="10593">$AD1061*AE1061</f>
        <v>0.0000000001792241876</v>
      </c>
      <c r="BA1061" s="20">
        <f t="shared" si="10593"/>
        <v>0.0000002747888863</v>
      </c>
      <c r="BB1061" s="20">
        <f t="shared" si="10593"/>
        <v>0.0000002749709441</v>
      </c>
      <c r="BC1061" s="20">
        <f t="shared" si="10593"/>
        <v>0.00000008907097007</v>
      </c>
      <c r="BD1061" s="20">
        <f t="shared" si="10593"/>
        <v>0.00000008626593002</v>
      </c>
      <c r="BE1061" s="20"/>
      <c r="BF1061" s="20">
        <f t="shared" ref="BF1061:BI1061" si="10594">$AE1061*AF1061</f>
        <v>0.0000001370223187</v>
      </c>
      <c r="BG1061" s="20">
        <f t="shared" si="10594"/>
        <v>0.0000001371131011</v>
      </c>
      <c r="BH1061" s="20">
        <f t="shared" si="10594"/>
        <v>0.0000000444148634</v>
      </c>
      <c r="BI1061" s="20">
        <f t="shared" si="10594"/>
        <v>0.00000004301614201</v>
      </c>
      <c r="BJ1061" s="20"/>
      <c r="BK1061" s="20">
        <f t="shared" ref="BK1061:BM1061" si="10595">$AF1061*AG1061</f>
        <v>0.0002102236135</v>
      </c>
      <c r="BL1061" s="20">
        <f t="shared" si="10595"/>
        <v>0.00006809745389</v>
      </c>
      <c r="BM1061" s="20">
        <f t="shared" si="10595"/>
        <v>0.00006595291582</v>
      </c>
      <c r="BN1061" s="20"/>
      <c r="BO1061" s="20">
        <f t="shared" ref="BO1061:BP1061" si="10596">$AG1061*AH1061</f>
        <v>0.00006814257095</v>
      </c>
      <c r="BP1061" s="20">
        <f t="shared" si="10596"/>
        <v>0.00006599661205</v>
      </c>
      <c r="BQ1061" s="20"/>
      <c r="BR1061" s="20">
        <f t="shared" si="27"/>
        <v>0.00002137819426</v>
      </c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0"/>
      <c r="CC1061" s="20"/>
      <c r="CD1061" s="20"/>
      <c r="CE1061" s="20"/>
      <c r="CF1061" s="20"/>
      <c r="CG1061" s="20"/>
      <c r="CH1061" s="20"/>
      <c r="CI1061" s="20"/>
      <c r="CJ1061" s="20"/>
      <c r="CK1061" s="20"/>
      <c r="CL1061" s="20"/>
      <c r="CM1061" s="20"/>
      <c r="CN1061" s="20"/>
      <c r="CO1061" s="20"/>
      <c r="CP1061" s="20"/>
      <c r="CQ1061" s="20"/>
      <c r="CR1061" s="20"/>
      <c r="CS1061" s="20"/>
      <c r="CT1061" s="20"/>
      <c r="CU1061" s="20"/>
      <c r="CV1061" s="20"/>
      <c r="CW1061" s="20"/>
      <c r="CX1061" s="20"/>
      <c r="CY1061" s="20"/>
      <c r="CZ1061" s="20"/>
      <c r="DA1061" s="20"/>
      <c r="DB1061" s="20"/>
      <c r="DC1061" s="20"/>
      <c r="DD1061" s="20"/>
      <c r="DE1061" s="20"/>
    </row>
    <row r="1062" ht="15.75" customHeight="1">
      <c r="A1062" s="86">
        <v>45678.0</v>
      </c>
      <c r="B1062" s="20">
        <v>0.051559999999999995</v>
      </c>
      <c r="C1062" s="20">
        <v>0.05444</v>
      </c>
      <c r="D1062" s="20">
        <v>0.05742</v>
      </c>
      <c r="E1062" s="20">
        <v>0.038</v>
      </c>
      <c r="F1062" s="20">
        <v>0.03894</v>
      </c>
      <c r="G1062" s="20">
        <v>0.01383</v>
      </c>
      <c r="H1062" s="20">
        <v>0.02017</v>
      </c>
      <c r="I1062" s="20" t="s">
        <v>185</v>
      </c>
      <c r="J1062" s="20"/>
      <c r="K1062" s="86">
        <v>45678.0</v>
      </c>
      <c r="L1062" s="89">
        <v>0.9595</v>
      </c>
      <c r="M1062" s="89">
        <v>155.59</v>
      </c>
      <c r="N1062" s="20"/>
      <c r="O1062" s="20"/>
      <c r="P1062" s="20"/>
      <c r="Q1062" s="20"/>
      <c r="R1062" s="20"/>
      <c r="S1062" s="86">
        <v>45678.0</v>
      </c>
      <c r="T1062" s="20">
        <f t="shared" ref="T1062:V1062" si="10597">(1+B1062)*1</f>
        <v>1.05156</v>
      </c>
      <c r="U1062" s="20">
        <f t="shared" si="10597"/>
        <v>1.05444</v>
      </c>
      <c r="V1062" s="20">
        <f t="shared" si="10597"/>
        <v>1.05742</v>
      </c>
      <c r="W1062" s="91">
        <f t="shared" ref="W1062:X1062" si="10598">(1+E1062)*$L1062</f>
        <v>0.995961</v>
      </c>
      <c r="X1062" s="91">
        <f t="shared" si="10598"/>
        <v>0.99686293</v>
      </c>
      <c r="Y1062" s="91">
        <f t="shared" ref="Y1062:Z1062" si="10599">(1+G1062)*$M1062</f>
        <v>157.7418097</v>
      </c>
      <c r="Z1062" s="91">
        <f t="shared" si="10599"/>
        <v>158.7282503</v>
      </c>
      <c r="AA1062" s="20"/>
      <c r="AB1062" s="86">
        <v>45678.0</v>
      </c>
      <c r="AC1062" s="92">
        <f t="shared" ref="AC1062:AI1062" si="10600">LN(T1062/T1061)</f>
        <v>-0.0005419049517</v>
      </c>
      <c r="AD1062" s="92">
        <f t="shared" si="10600"/>
        <v>-0.0004645937022</v>
      </c>
      <c r="AE1062" s="92">
        <f t="shared" si="10600"/>
        <v>-0.0003593006913</v>
      </c>
      <c r="AF1062" s="92">
        <f t="shared" si="10600"/>
        <v>-0.0009123082145</v>
      </c>
      <c r="AG1062" s="92">
        <f t="shared" si="10600"/>
        <v>-0.001008372352</v>
      </c>
      <c r="AH1062" s="92">
        <f t="shared" si="10600"/>
        <v>-0.00047963538</v>
      </c>
      <c r="AI1062" s="92">
        <f t="shared" si="10600"/>
        <v>-0.0005978804944</v>
      </c>
      <c r="AJ1062" s="20"/>
      <c r="AK1062" s="20">
        <f t="shared" ref="AK1062:AQ1062" si="10601">AC1062*AC1062</f>
        <v>0.0000002936609767</v>
      </c>
      <c r="AL1062" s="20">
        <f t="shared" si="10601"/>
        <v>0.0000002158473081</v>
      </c>
      <c r="AM1062" s="20">
        <f t="shared" si="10601"/>
        <v>0.0000001290969867</v>
      </c>
      <c r="AN1062" s="20">
        <f t="shared" si="10601"/>
        <v>0.0000008323062783</v>
      </c>
      <c r="AO1062" s="20">
        <f t="shared" si="10601"/>
        <v>0.0000010168148</v>
      </c>
      <c r="AP1062" s="20">
        <f t="shared" si="10601"/>
        <v>0.0000002300500978</v>
      </c>
      <c r="AQ1062" s="20">
        <f t="shared" si="10601"/>
        <v>0.0000003574610855</v>
      </c>
      <c r="AR1062" s="20"/>
      <c r="AS1062" s="20">
        <f t="shared" ref="AS1062:AX1062" si="10602">$AC1062*AD1062</f>
        <v>0.0000002517656278</v>
      </c>
      <c r="AT1062" s="20">
        <f t="shared" si="10602"/>
        <v>0.0000001947068238</v>
      </c>
      <c r="AU1062" s="20">
        <f t="shared" si="10602"/>
        <v>0.0000004943843389</v>
      </c>
      <c r="AV1062" s="20">
        <f t="shared" si="10602"/>
        <v>0.0000005464419706</v>
      </c>
      <c r="AW1062" s="20">
        <f t="shared" si="10602"/>
        <v>0.0000002599167875</v>
      </c>
      <c r="AX1062" s="20">
        <f t="shared" si="10602"/>
        <v>0.0000003239944004</v>
      </c>
      <c r="AY1062" s="20"/>
      <c r="AZ1062" s="20">
        <f t="shared" ref="AZ1062:BD1062" si="10603">$AD1062*AE1062</f>
        <v>0.0000001669288384</v>
      </c>
      <c r="BA1062" s="20">
        <f t="shared" si="10603"/>
        <v>0.0000004238526509</v>
      </c>
      <c r="BB1062" s="20">
        <f t="shared" si="10603"/>
        <v>0.0000004684834441</v>
      </c>
      <c r="BC1062" s="20">
        <f t="shared" si="10603"/>
        <v>0.0000002228355769</v>
      </c>
      <c r="BD1062" s="20">
        <f t="shared" si="10603"/>
        <v>0.0000002777715124</v>
      </c>
      <c r="BE1062" s="20"/>
      <c r="BF1062" s="20">
        <f t="shared" ref="BF1062:BI1062" si="10604">$AE1062*AF1062</f>
        <v>0.0000003277929721</v>
      </c>
      <c r="BG1062" s="20">
        <f t="shared" si="10604"/>
        <v>0.000000362308883</v>
      </c>
      <c r="BH1062" s="20">
        <f t="shared" si="10604"/>
        <v>0.0000001723333236</v>
      </c>
      <c r="BI1062" s="20">
        <f t="shared" si="10604"/>
        <v>0.0000002148188749</v>
      </c>
      <c r="BJ1062" s="20"/>
      <c r="BK1062" s="20">
        <f t="shared" ref="BK1062:BM1062" si="10605">$AF1062*AG1062</f>
        <v>0.0000009199463798</v>
      </c>
      <c r="BL1062" s="20">
        <f t="shared" si="10605"/>
        <v>0.0000004375752972</v>
      </c>
      <c r="BM1062" s="20">
        <f t="shared" si="10605"/>
        <v>0.0000005454512863</v>
      </c>
      <c r="BN1062" s="20"/>
      <c r="BO1062" s="20">
        <f t="shared" ref="BO1062:BP1062" si="10606">$AG1062*AH1062</f>
        <v>0.0000004836510561</v>
      </c>
      <c r="BP1062" s="20">
        <f t="shared" si="10606"/>
        <v>0.0000006028861602</v>
      </c>
      <c r="BQ1062" s="20"/>
      <c r="BR1062" s="20">
        <f t="shared" si="27"/>
        <v>0.0000002867646381</v>
      </c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0"/>
      <c r="CC1062" s="20"/>
      <c r="CD1062" s="20"/>
      <c r="CE1062" s="20"/>
      <c r="CF1062" s="20"/>
      <c r="CG1062" s="20"/>
      <c r="CH1062" s="20"/>
      <c r="CI1062" s="20"/>
      <c r="CJ1062" s="20"/>
      <c r="CK1062" s="20"/>
      <c r="CL1062" s="20"/>
      <c r="CM1062" s="20"/>
      <c r="CN1062" s="20"/>
      <c r="CO1062" s="20"/>
      <c r="CP1062" s="20"/>
      <c r="CQ1062" s="20"/>
      <c r="CR1062" s="20"/>
      <c r="CS1062" s="20"/>
      <c r="CT1062" s="20"/>
      <c r="CU1062" s="20"/>
      <c r="CV1062" s="20"/>
      <c r="CW1062" s="20"/>
      <c r="CX1062" s="20"/>
      <c r="CY1062" s="20"/>
      <c r="CZ1062" s="20"/>
      <c r="DA1062" s="20"/>
      <c r="DB1062" s="20"/>
      <c r="DC1062" s="20"/>
      <c r="DD1062" s="20"/>
      <c r="DE1062" s="20"/>
    </row>
    <row r="1063" ht="15.75" customHeight="1">
      <c r="A1063" s="86">
        <v>45679.0</v>
      </c>
      <c r="B1063" s="20">
        <v>0.05157</v>
      </c>
      <c r="C1063" s="20">
        <v>0.054400000000000004</v>
      </c>
      <c r="D1063" s="20">
        <v>0.057370000000000004</v>
      </c>
      <c r="E1063" s="20">
        <v>0.0378</v>
      </c>
      <c r="F1063" s="20">
        <v>0.03882</v>
      </c>
      <c r="G1063" s="20">
        <v>0.01391</v>
      </c>
      <c r="H1063" s="20">
        <v>0.0202</v>
      </c>
      <c r="I1063" s="20" t="s">
        <v>185</v>
      </c>
      <c r="J1063" s="20"/>
      <c r="K1063" s="86">
        <v>45679.0</v>
      </c>
      <c r="L1063" s="89">
        <v>0.9608</v>
      </c>
      <c r="M1063" s="89">
        <v>156.57</v>
      </c>
      <c r="N1063" s="20"/>
      <c r="O1063" s="20"/>
      <c r="P1063" s="20"/>
      <c r="Q1063" s="20"/>
      <c r="R1063" s="20"/>
      <c r="S1063" s="86">
        <v>45679.0</v>
      </c>
      <c r="T1063" s="20">
        <f t="shared" ref="T1063:V1063" si="10607">(1+B1063)*1</f>
        <v>1.05157</v>
      </c>
      <c r="U1063" s="20">
        <f t="shared" si="10607"/>
        <v>1.0544</v>
      </c>
      <c r="V1063" s="20">
        <f t="shared" si="10607"/>
        <v>1.05737</v>
      </c>
      <c r="W1063" s="91">
        <f t="shared" ref="W1063:X1063" si="10608">(1+E1063)*$L1063</f>
        <v>0.99711824</v>
      </c>
      <c r="X1063" s="91">
        <f t="shared" si="10608"/>
        <v>0.998098256</v>
      </c>
      <c r="Y1063" s="91">
        <f t="shared" ref="Y1063:Z1063" si="10609">(1+G1063)*$M1063</f>
        <v>158.7478887</v>
      </c>
      <c r="Z1063" s="91">
        <f t="shared" si="10609"/>
        <v>159.732714</v>
      </c>
      <c r="AA1063" s="20"/>
      <c r="AB1063" s="86">
        <v>45679.0</v>
      </c>
      <c r="AC1063" s="92">
        <f t="shared" ref="AC1063:AI1063" si="10610">LN(T1063/T1062)</f>
        <v>0.000009509635638</v>
      </c>
      <c r="AD1063" s="92">
        <f t="shared" si="10610"/>
        <v>-0.00003793554751</v>
      </c>
      <c r="AE1063" s="92">
        <f t="shared" si="10610"/>
        <v>-0.00004728601895</v>
      </c>
      <c r="AF1063" s="92">
        <f t="shared" si="10610"/>
        <v>0.001161258526</v>
      </c>
      <c r="AG1063" s="92">
        <f t="shared" si="10610"/>
        <v>0.001238446308</v>
      </c>
      <c r="AH1063" s="92">
        <f t="shared" si="10610"/>
        <v>0.006357757576</v>
      </c>
      <c r="AI1063" s="92">
        <f t="shared" si="10610"/>
        <v>0.006308258428</v>
      </c>
      <c r="AJ1063" s="20"/>
      <c r="AK1063" s="20">
        <f t="shared" ref="AK1063:AQ1063" si="10611">AC1063*AC1063</f>
        <v>0</v>
      </c>
      <c r="AL1063" s="20">
        <f t="shared" si="10611"/>
        <v>0.000000001439105765</v>
      </c>
      <c r="AM1063" s="20">
        <f t="shared" si="10611"/>
        <v>0.000000002235967588</v>
      </c>
      <c r="AN1063" s="20">
        <f t="shared" si="10611"/>
        <v>0.000001348521364</v>
      </c>
      <c r="AO1063" s="20">
        <f t="shared" si="10611"/>
        <v>0.000001533749258</v>
      </c>
      <c r="AP1063" s="20">
        <f t="shared" si="10611"/>
        <v>0.0000404210814</v>
      </c>
      <c r="AQ1063" s="20">
        <f t="shared" si="10611"/>
        <v>0.00003979412439</v>
      </c>
      <c r="AR1063" s="20"/>
      <c r="AS1063" s="20">
        <f t="shared" ref="AS1063:AX1063" si="10612">$AC1063*AD1063</f>
        <v>-0.0000000003607532346</v>
      </c>
      <c r="AT1063" s="20">
        <f t="shared" si="10612"/>
        <v>-0.000000000449672811</v>
      </c>
      <c r="AU1063" s="20">
        <f t="shared" si="10612"/>
        <v>0.00000001104314546</v>
      </c>
      <c r="AV1063" s="20">
        <f t="shared" si="10612"/>
        <v>0.00000001177717315</v>
      </c>
      <c r="AW1063" s="20">
        <f t="shared" si="10612"/>
        <v>0.00000006045995803</v>
      </c>
      <c r="AX1063" s="20">
        <f t="shared" si="10612"/>
        <v>0.00000005998923916</v>
      </c>
      <c r="AY1063" s="20"/>
      <c r="AZ1063" s="20">
        <f t="shared" ref="AZ1063:BD1063" si="10613">$AD1063*AE1063</f>
        <v>0.000000001793821018</v>
      </c>
      <c r="BA1063" s="20">
        <f t="shared" si="10613"/>
        <v>-0.00000004405297798</v>
      </c>
      <c r="BB1063" s="20">
        <f t="shared" si="10613"/>
        <v>-0.00000004698113876</v>
      </c>
      <c r="BC1063" s="20">
        <f t="shared" si="10613"/>
        <v>-0.0000002411850146</v>
      </c>
      <c r="BD1063" s="20">
        <f t="shared" si="10613"/>
        <v>-0.0000002393072373</v>
      </c>
      <c r="BE1063" s="20"/>
      <c r="BF1063" s="20">
        <f t="shared" ref="BF1063:BI1063" si="10614">$AE1063*AF1063</f>
        <v>-0.00000005491129266</v>
      </c>
      <c r="BG1063" s="20">
        <f t="shared" si="10614"/>
        <v>-0.0000000585611956</v>
      </c>
      <c r="BH1063" s="20">
        <f t="shared" si="10614"/>
        <v>-0.0000003006330452</v>
      </c>
      <c r="BI1063" s="20">
        <f t="shared" si="10614"/>
        <v>-0.0000002982924276</v>
      </c>
      <c r="BJ1063" s="20"/>
      <c r="BK1063" s="20">
        <f t="shared" ref="BK1063:BM1063" si="10615">$AF1063*AG1063</f>
        <v>0.000001438156334</v>
      </c>
      <c r="BL1063" s="20">
        <f t="shared" si="10615"/>
        <v>0.000007383000191</v>
      </c>
      <c r="BM1063" s="20">
        <f t="shared" si="10615"/>
        <v>0.000007325518882</v>
      </c>
      <c r="BN1063" s="20"/>
      <c r="BO1063" s="20">
        <f t="shared" ref="BO1063:BP1063" si="10616">$AG1063*AH1063</f>
        <v>0.000007873741399</v>
      </c>
      <c r="BP1063" s="20">
        <f t="shared" si="10616"/>
        <v>0.000007812439361</v>
      </c>
      <c r="BQ1063" s="20"/>
      <c r="BR1063" s="20">
        <f t="shared" si="27"/>
        <v>0.00004010637781</v>
      </c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0"/>
      <c r="CC1063" s="20"/>
      <c r="CD1063" s="20"/>
      <c r="CE1063" s="20"/>
      <c r="CF1063" s="20"/>
      <c r="CG1063" s="20"/>
      <c r="CH1063" s="20"/>
      <c r="CI1063" s="20"/>
      <c r="CJ1063" s="20"/>
      <c r="CK1063" s="20"/>
      <c r="CL1063" s="20"/>
      <c r="CM1063" s="20"/>
      <c r="CN1063" s="20"/>
      <c r="CO1063" s="20"/>
      <c r="CP1063" s="20"/>
      <c r="CQ1063" s="20"/>
      <c r="CR1063" s="20"/>
      <c r="CS1063" s="20"/>
      <c r="CT1063" s="20"/>
      <c r="CU1063" s="20"/>
      <c r="CV1063" s="20"/>
      <c r="CW1063" s="20"/>
      <c r="CX1063" s="20"/>
      <c r="CY1063" s="20"/>
      <c r="CZ1063" s="20"/>
      <c r="DA1063" s="20"/>
      <c r="DB1063" s="20"/>
      <c r="DC1063" s="20"/>
      <c r="DD1063" s="20"/>
      <c r="DE1063" s="20"/>
    </row>
    <row r="1064" ht="15.75" customHeight="1">
      <c r="A1064" s="86">
        <v>45680.0</v>
      </c>
      <c r="B1064" s="20">
        <v>0.051820000000000005</v>
      </c>
      <c r="C1064" s="20">
        <v>0.05455</v>
      </c>
      <c r="D1064" s="20">
        <v>0.057539999999999994</v>
      </c>
      <c r="E1064" s="20">
        <v>0.03784</v>
      </c>
      <c r="F1064" s="20">
        <v>0.03877</v>
      </c>
      <c r="G1064" s="20">
        <v>0.01405</v>
      </c>
      <c r="H1064" s="20">
        <v>0.02027</v>
      </c>
      <c r="I1064" s="20" t="s">
        <v>185</v>
      </c>
      <c r="J1064" s="20"/>
      <c r="K1064" s="86">
        <v>45680.0</v>
      </c>
      <c r="L1064" s="89">
        <v>0.9602</v>
      </c>
      <c r="M1064" s="89">
        <v>156.08</v>
      </c>
      <c r="N1064" s="20"/>
      <c r="O1064" s="20"/>
      <c r="P1064" s="20"/>
      <c r="Q1064" s="20"/>
      <c r="R1064" s="20"/>
      <c r="S1064" s="86">
        <v>45680.0</v>
      </c>
      <c r="T1064" s="20">
        <f t="shared" ref="T1064:V1064" si="10617">(1+B1064)*1</f>
        <v>1.05182</v>
      </c>
      <c r="U1064" s="20">
        <f t="shared" si="10617"/>
        <v>1.05455</v>
      </c>
      <c r="V1064" s="20">
        <f t="shared" si="10617"/>
        <v>1.05754</v>
      </c>
      <c r="W1064" s="91">
        <f t="shared" ref="W1064:X1064" si="10618">(1+E1064)*$L1064</f>
        <v>0.996533968</v>
      </c>
      <c r="X1064" s="91">
        <f t="shared" si="10618"/>
        <v>0.997426954</v>
      </c>
      <c r="Y1064" s="91">
        <f t="shared" ref="Y1064:Z1064" si="10619">(1+G1064)*$M1064</f>
        <v>158.272924</v>
      </c>
      <c r="Z1064" s="91">
        <f t="shared" si="10619"/>
        <v>159.2437416</v>
      </c>
      <c r="AA1064" s="20"/>
      <c r="AB1064" s="86">
        <v>45680.0</v>
      </c>
      <c r="AC1064" s="92">
        <f t="shared" ref="AC1064:AI1064" si="10620">LN(T1064/T1063)</f>
        <v>0.0002377115049</v>
      </c>
      <c r="AD1064" s="92">
        <f t="shared" si="10620"/>
        <v>0.0001422508834</v>
      </c>
      <c r="AE1064" s="92">
        <f t="shared" si="10620"/>
        <v>0.0001607633425</v>
      </c>
      <c r="AF1064" s="92">
        <f t="shared" si="10620"/>
        <v>-0.0005861323398</v>
      </c>
      <c r="AG1064" s="92">
        <f t="shared" si="10620"/>
        <v>-0.0006728073611</v>
      </c>
      <c r="AH1064" s="92">
        <f t="shared" si="10620"/>
        <v>-0.002996428224</v>
      </c>
      <c r="AI1064" s="92">
        <f t="shared" si="10620"/>
        <v>-0.003065886365</v>
      </c>
      <c r="AJ1064" s="20"/>
      <c r="AK1064" s="20">
        <f t="shared" ref="AK1064:AQ1064" si="10621">AC1064*AC1064</f>
        <v>0.00000005650675958</v>
      </c>
      <c r="AL1064" s="20">
        <f t="shared" si="10621"/>
        <v>0.00000002023531382</v>
      </c>
      <c r="AM1064" s="20">
        <f t="shared" si="10621"/>
        <v>0.0000000258448523</v>
      </c>
      <c r="AN1064" s="20">
        <f t="shared" si="10621"/>
        <v>0.0000003435511198</v>
      </c>
      <c r="AO1064" s="20">
        <f t="shared" si="10621"/>
        <v>0.0000004526697452</v>
      </c>
      <c r="AP1064" s="20">
        <f t="shared" si="10621"/>
        <v>0.000008978582101</v>
      </c>
      <c r="AQ1064" s="20">
        <f t="shared" si="10621"/>
        <v>0.000009399659204</v>
      </c>
      <c r="AR1064" s="20"/>
      <c r="AS1064" s="20">
        <f t="shared" ref="AS1064:AX1064" si="10622">$AC1064*AD1064</f>
        <v>0.00000003381467157</v>
      </c>
      <c r="AT1064" s="20">
        <f t="shared" si="10622"/>
        <v>0.00000003821529609</v>
      </c>
      <c r="AU1064" s="20">
        <f t="shared" si="10622"/>
        <v>-0.0000001393304006</v>
      </c>
      <c r="AV1064" s="20">
        <f t="shared" si="10622"/>
        <v>-0.0000001599340503</v>
      </c>
      <c r="AW1064" s="20">
        <f t="shared" si="10622"/>
        <v>-0.0000007122854625</v>
      </c>
      <c r="AX1064" s="20">
        <f t="shared" si="10622"/>
        <v>-0.0000007287964618</v>
      </c>
      <c r="AY1064" s="20"/>
      <c r="AZ1064" s="20">
        <f t="shared" ref="AZ1064:BD1064" si="10623">$AD1064*AE1064</f>
        <v>0.00000002286872749</v>
      </c>
      <c r="BA1064" s="20">
        <f t="shared" si="10623"/>
        <v>-0.00000008337784312</v>
      </c>
      <c r="BB1064" s="20">
        <f t="shared" si="10623"/>
        <v>-0.00000009570744147</v>
      </c>
      <c r="BC1064" s="20">
        <f t="shared" si="10623"/>
        <v>-0.0000004262445618</v>
      </c>
      <c r="BD1064" s="20">
        <f t="shared" si="10623"/>
        <v>-0.0000004361250438</v>
      </c>
      <c r="BE1064" s="20"/>
      <c r="BF1064" s="20">
        <f t="shared" ref="BF1064:BI1064" si="10624">$AE1064*AF1064</f>
        <v>-0.00000009422859411</v>
      </c>
      <c r="BG1064" s="20">
        <f t="shared" si="10624"/>
        <v>-0.0000001081627603</v>
      </c>
      <c r="BH1064" s="20">
        <f t="shared" si="10624"/>
        <v>-0.0000004817158169</v>
      </c>
      <c r="BI1064" s="20">
        <f t="shared" si="10624"/>
        <v>-0.0000004928821399</v>
      </c>
      <c r="BJ1064" s="20"/>
      <c r="BK1064" s="20">
        <f t="shared" ref="BK1064:BM1064" si="10625">$AF1064*AG1064</f>
        <v>0.0000003943541528</v>
      </c>
      <c r="BL1064" s="20">
        <f t="shared" si="10625"/>
        <v>0.000001756303486</v>
      </c>
      <c r="BM1064" s="20">
        <f t="shared" si="10625"/>
        <v>0.000001797015149</v>
      </c>
      <c r="BN1064" s="20"/>
      <c r="BO1064" s="20">
        <f t="shared" ref="BO1064:BP1064" si="10626">$AG1064*AH1064</f>
        <v>0.000002016018966</v>
      </c>
      <c r="BP1064" s="20">
        <f t="shared" si="10626"/>
        <v>0.000002062750915</v>
      </c>
      <c r="BQ1064" s="20"/>
      <c r="BR1064" s="20">
        <f t="shared" si="27"/>
        <v>0.000009186708436</v>
      </c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0"/>
      <c r="CC1064" s="20"/>
      <c r="CD1064" s="20"/>
      <c r="CE1064" s="20"/>
      <c r="CF1064" s="20"/>
      <c r="CG1064" s="20"/>
      <c r="CH1064" s="20"/>
      <c r="CI1064" s="20"/>
      <c r="CJ1064" s="20"/>
      <c r="CK1064" s="20"/>
      <c r="CL1064" s="20"/>
      <c r="CM1064" s="20"/>
      <c r="CN1064" s="20"/>
      <c r="CO1064" s="20"/>
      <c r="CP1064" s="20"/>
      <c r="CQ1064" s="20"/>
      <c r="CR1064" s="20"/>
      <c r="CS1064" s="20"/>
      <c r="CT1064" s="20"/>
      <c r="CU1064" s="20"/>
      <c r="CV1064" s="20"/>
      <c r="CW1064" s="20"/>
      <c r="CX1064" s="20"/>
      <c r="CY1064" s="20"/>
      <c r="CZ1064" s="20"/>
      <c r="DA1064" s="20"/>
      <c r="DB1064" s="20"/>
      <c r="DC1064" s="20"/>
      <c r="DD1064" s="20"/>
      <c r="DE1064" s="20"/>
    </row>
    <row r="1065" ht="15.75" customHeight="1">
      <c r="A1065" s="86">
        <v>45681.0</v>
      </c>
      <c r="B1065" s="20">
        <v>0.05167</v>
      </c>
      <c r="C1065" s="20">
        <v>0.05466</v>
      </c>
      <c r="D1065" s="20">
        <v>0.05763</v>
      </c>
      <c r="E1065" s="20">
        <v>0.03784</v>
      </c>
      <c r="F1065" s="20">
        <v>0.03881</v>
      </c>
      <c r="G1065" s="20">
        <v>0.01423</v>
      </c>
      <c r="H1065" s="20">
        <v>0.02046</v>
      </c>
      <c r="I1065" s="20" t="s">
        <v>185</v>
      </c>
      <c r="J1065" s="20"/>
      <c r="K1065" s="86">
        <v>45681.0</v>
      </c>
      <c r="L1065" s="89">
        <v>0.954</v>
      </c>
      <c r="M1065" s="89">
        <v>156.07</v>
      </c>
      <c r="N1065" s="20"/>
      <c r="O1065" s="20"/>
      <c r="P1065" s="20"/>
      <c r="Q1065" s="20"/>
      <c r="R1065" s="20"/>
      <c r="S1065" s="86">
        <v>45681.0</v>
      </c>
      <c r="T1065" s="20">
        <f t="shared" ref="T1065:V1065" si="10627">(1+B1065)*1</f>
        <v>1.05167</v>
      </c>
      <c r="U1065" s="20">
        <f t="shared" si="10627"/>
        <v>1.05466</v>
      </c>
      <c r="V1065" s="20">
        <f t="shared" si="10627"/>
        <v>1.05763</v>
      </c>
      <c r="W1065" s="91">
        <f t="shared" ref="W1065:X1065" si="10628">(1+E1065)*$L1065</f>
        <v>0.99009936</v>
      </c>
      <c r="X1065" s="91">
        <f t="shared" si="10628"/>
        <v>0.99102474</v>
      </c>
      <c r="Y1065" s="91">
        <f t="shared" ref="Y1065:Z1065" si="10629">(1+G1065)*$M1065</f>
        <v>158.2908761</v>
      </c>
      <c r="Z1065" s="91">
        <f t="shared" si="10629"/>
        <v>159.2631922</v>
      </c>
      <c r="AA1065" s="20"/>
      <c r="AB1065" s="86">
        <v>45681.0</v>
      </c>
      <c r="AC1065" s="92">
        <f t="shared" ref="AC1065:AI1065" si="10630">LN(T1065/T1064)</f>
        <v>-0.000142620122</v>
      </c>
      <c r="AD1065" s="92">
        <f t="shared" si="10630"/>
        <v>0.0001043044553</v>
      </c>
      <c r="AE1065" s="92">
        <f t="shared" si="10630"/>
        <v>0.00008509954288</v>
      </c>
      <c r="AF1065" s="92">
        <f t="shared" si="10630"/>
        <v>-0.006477924649</v>
      </c>
      <c r="AG1065" s="92">
        <f t="shared" si="10630"/>
        <v>-0.006439418309</v>
      </c>
      <c r="AH1065" s="92">
        <f t="shared" si="10630"/>
        <v>0.0001134185274</v>
      </c>
      <c r="AI1065" s="92">
        <f t="shared" si="10630"/>
        <v>0.0001221361167</v>
      </c>
      <c r="AJ1065" s="20"/>
      <c r="AK1065" s="20">
        <f t="shared" ref="AK1065:AQ1065" si="10631">AC1065*AC1065</f>
        <v>0.00000002034049921</v>
      </c>
      <c r="AL1065" s="20">
        <f t="shared" si="10631"/>
        <v>0.0000000108794194</v>
      </c>
      <c r="AM1065" s="20">
        <f t="shared" si="10631"/>
        <v>0.000000007241932198</v>
      </c>
      <c r="AN1065" s="20">
        <f t="shared" si="10631"/>
        <v>0.00004196350775</v>
      </c>
      <c r="AO1065" s="20">
        <f t="shared" si="10631"/>
        <v>0.00004146610816</v>
      </c>
      <c r="AP1065" s="20">
        <f t="shared" si="10631"/>
        <v>0.00000001286376236</v>
      </c>
      <c r="AQ1065" s="20">
        <f t="shared" si="10631"/>
        <v>0.00000001491723101</v>
      </c>
      <c r="AR1065" s="20"/>
      <c r="AS1065" s="20">
        <f t="shared" ref="AS1065:AX1065" si="10632">$AC1065*AD1065</f>
        <v>-0.00000001487591415</v>
      </c>
      <c r="AT1065" s="20">
        <f t="shared" si="10632"/>
        <v>-0.00000001213690719</v>
      </c>
      <c r="AU1065" s="20">
        <f t="shared" si="10632"/>
        <v>0.0000009238824039</v>
      </c>
      <c r="AV1065" s="20">
        <f t="shared" si="10632"/>
        <v>0.0000009183906252</v>
      </c>
      <c r="AW1065" s="20">
        <f t="shared" si="10632"/>
        <v>-0.00000001617576422</v>
      </c>
      <c r="AX1065" s="20">
        <f t="shared" si="10632"/>
        <v>-0.00000001741906787</v>
      </c>
      <c r="AY1065" s="20"/>
      <c r="AZ1065" s="20">
        <f t="shared" ref="AZ1065:BD1065" si="10633">$AD1065*AE1065</f>
        <v>0.000000008876261468</v>
      </c>
      <c r="BA1065" s="20">
        <f t="shared" si="10633"/>
        <v>-0.0000006756764021</v>
      </c>
      <c r="BB1065" s="20">
        <f t="shared" si="10633"/>
        <v>-0.0000006716600193</v>
      </c>
      <c r="BC1065" s="20">
        <f t="shared" si="10633"/>
        <v>0.00000001183005772</v>
      </c>
      <c r="BD1065" s="20">
        <f t="shared" si="10633"/>
        <v>0.00000001273934113</v>
      </c>
      <c r="BE1065" s="20"/>
      <c r="BF1065" s="20">
        <f t="shared" ref="BF1065:BI1065" si="10634">$AE1065*AF1065</f>
        <v>-0.0000005512684264</v>
      </c>
      <c r="BG1065" s="20">
        <f t="shared" si="10634"/>
        <v>-0.0000005479915545</v>
      </c>
      <c r="BH1065" s="20">
        <f t="shared" si="10634"/>
        <v>0.000000009651864836</v>
      </c>
      <c r="BI1065" s="20">
        <f t="shared" si="10634"/>
        <v>0.0000000103937277</v>
      </c>
      <c r="BJ1065" s="20"/>
      <c r="BK1065" s="20">
        <f t="shared" ref="BK1065:BM1065" si="10635">$AF1065*AG1065</f>
        <v>0.00004171406659</v>
      </c>
      <c r="BL1065" s="20">
        <f t="shared" si="10635"/>
        <v>-0.0000007347166743</v>
      </c>
      <c r="BM1065" s="20">
        <f t="shared" si="10635"/>
        <v>-0.0000007911885611</v>
      </c>
      <c r="BN1065" s="20"/>
      <c r="BO1065" s="20">
        <f t="shared" ref="BO1065:BP1065" si="10636">$AG1065*AH1065</f>
        <v>-0.000000730349342</v>
      </c>
      <c r="BP1065" s="20">
        <f t="shared" si="10636"/>
        <v>-0.0000007864855464</v>
      </c>
      <c r="BQ1065" s="20"/>
      <c r="BR1065" s="20">
        <f t="shared" si="27"/>
        <v>0.0000000138524985</v>
      </c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0"/>
      <c r="CC1065" s="20"/>
      <c r="CD1065" s="20"/>
      <c r="CE1065" s="20"/>
      <c r="CF1065" s="20"/>
      <c r="CG1065" s="20"/>
      <c r="CH1065" s="20"/>
      <c r="CI1065" s="20"/>
      <c r="CJ1065" s="20"/>
      <c r="CK1065" s="20"/>
      <c r="CL1065" s="20"/>
      <c r="CM1065" s="20"/>
      <c r="CN1065" s="20"/>
      <c r="CO1065" s="20"/>
      <c r="CP1065" s="20"/>
      <c r="CQ1065" s="20"/>
      <c r="CR1065" s="20"/>
      <c r="CS1065" s="20"/>
      <c r="CT1065" s="20"/>
      <c r="CU1065" s="20"/>
      <c r="CV1065" s="20"/>
      <c r="CW1065" s="20"/>
      <c r="CX1065" s="20"/>
      <c r="CY1065" s="20"/>
      <c r="CZ1065" s="20"/>
      <c r="DA1065" s="20"/>
      <c r="DB1065" s="20"/>
      <c r="DC1065" s="20"/>
      <c r="DD1065" s="20"/>
      <c r="DE1065" s="20"/>
    </row>
    <row r="1066" ht="15.75" customHeight="1">
      <c r="A1066" s="86">
        <v>45684.0</v>
      </c>
      <c r="B1066" s="20">
        <v>0.05096</v>
      </c>
      <c r="C1066" s="20">
        <v>0.05407</v>
      </c>
      <c r="D1066" s="20">
        <v>0.057210000000000004</v>
      </c>
      <c r="E1066" s="20">
        <v>0.037610000000000005</v>
      </c>
      <c r="F1066" s="20">
        <v>0.038650000000000004</v>
      </c>
      <c r="G1066" s="20">
        <v>0.01399</v>
      </c>
      <c r="H1066" s="20">
        <v>0.0204</v>
      </c>
      <c r="I1066" s="20" t="s">
        <v>185</v>
      </c>
      <c r="J1066" s="20"/>
      <c r="K1066" s="86">
        <v>45684.0</v>
      </c>
      <c r="L1066" s="89">
        <v>0.9532</v>
      </c>
      <c r="M1066" s="89">
        <v>154.53</v>
      </c>
      <c r="N1066" s="20"/>
      <c r="O1066" s="20"/>
      <c r="P1066" s="20"/>
      <c r="Q1066" s="20"/>
      <c r="R1066" s="20"/>
      <c r="S1066" s="86">
        <v>45684.0</v>
      </c>
      <c r="T1066" s="20">
        <f t="shared" ref="T1066:V1066" si="10637">(1+B1066)*1</f>
        <v>1.05096</v>
      </c>
      <c r="U1066" s="20">
        <f t="shared" si="10637"/>
        <v>1.05407</v>
      </c>
      <c r="V1066" s="20">
        <f t="shared" si="10637"/>
        <v>1.05721</v>
      </c>
      <c r="W1066" s="91">
        <f t="shared" ref="W1066:X1066" si="10638">(1+E1066)*$L1066</f>
        <v>0.989049852</v>
      </c>
      <c r="X1066" s="91">
        <f t="shared" si="10638"/>
        <v>0.99004118</v>
      </c>
      <c r="Y1066" s="91">
        <f t="shared" ref="Y1066:Z1066" si="10639">(1+G1066)*$M1066</f>
        <v>156.6918747</v>
      </c>
      <c r="Z1066" s="91">
        <f t="shared" si="10639"/>
        <v>157.682412</v>
      </c>
      <c r="AA1066" s="20"/>
      <c r="AB1066" s="86">
        <v>45684.0</v>
      </c>
      <c r="AC1066" s="92">
        <f t="shared" ref="AC1066:AI1066" si="10640">LN(T1066/T1065)</f>
        <v>-0.000675344713</v>
      </c>
      <c r="AD1066" s="92">
        <f t="shared" si="10640"/>
        <v>-0.0005595785287</v>
      </c>
      <c r="AE1066" s="92">
        <f t="shared" si="10640"/>
        <v>-0.0003971931735</v>
      </c>
      <c r="AF1066" s="92">
        <f t="shared" si="10640"/>
        <v>-0.001060564905</v>
      </c>
      <c r="AG1066" s="92">
        <f t="shared" si="10640"/>
        <v>-0.0009929604774</v>
      </c>
      <c r="AH1066" s="92">
        <f t="shared" si="10640"/>
        <v>-0.01015303303</v>
      </c>
      <c r="AI1066" s="92">
        <f t="shared" si="10640"/>
        <v>-0.009975171051</v>
      </c>
      <c r="AJ1066" s="20"/>
      <c r="AK1066" s="20">
        <f t="shared" ref="AK1066:AQ1066" si="10641">AC1066*AC1066</f>
        <v>0.0000004560904814</v>
      </c>
      <c r="AL1066" s="20">
        <f t="shared" si="10641"/>
        <v>0.0000003131281298</v>
      </c>
      <c r="AM1066" s="20">
        <f t="shared" si="10641"/>
        <v>0.0000001577624171</v>
      </c>
      <c r="AN1066" s="20">
        <f t="shared" si="10641"/>
        <v>0.000001124797919</v>
      </c>
      <c r="AO1066" s="20">
        <f t="shared" si="10641"/>
        <v>0.0000009859705096</v>
      </c>
      <c r="AP1066" s="20">
        <f t="shared" si="10641"/>
        <v>0.0001030840797</v>
      </c>
      <c r="AQ1066" s="20">
        <f t="shared" si="10641"/>
        <v>0.00009950403749</v>
      </c>
      <c r="AR1066" s="20"/>
      <c r="AS1066" s="20">
        <f t="shared" ref="AS1066:AX1066" si="10642">$AC1066*AD1066</f>
        <v>0.0000003779084009</v>
      </c>
      <c r="AT1066" s="20">
        <f t="shared" si="10642"/>
        <v>0.0000002682423098</v>
      </c>
      <c r="AU1066" s="20">
        <f t="shared" si="10642"/>
        <v>0.0000007162469017</v>
      </c>
      <c r="AV1066" s="20">
        <f t="shared" si="10642"/>
        <v>0.0000006705906086</v>
      </c>
      <c r="AW1066" s="20">
        <f t="shared" si="10642"/>
        <v>0.000006856797176</v>
      </c>
      <c r="AX1066" s="20">
        <f t="shared" si="10642"/>
        <v>0.000006736679031</v>
      </c>
      <c r="AY1066" s="20"/>
      <c r="AZ1066" s="20">
        <f t="shared" ref="AZ1066:BD1066" si="10643">$AD1066*AE1066</f>
        <v>0.0000002222607716</v>
      </c>
      <c r="BA1066" s="20">
        <f t="shared" si="10643"/>
        <v>0.0000005934693493</v>
      </c>
      <c r="BB1066" s="20">
        <f t="shared" si="10643"/>
        <v>0.000000555639363</v>
      </c>
      <c r="BC1066" s="20">
        <f t="shared" si="10643"/>
        <v>0.000005681419283</v>
      </c>
      <c r="BD1066" s="20">
        <f t="shared" si="10643"/>
        <v>0.00000558189154</v>
      </c>
      <c r="BE1066" s="20"/>
      <c r="BF1066" s="20">
        <f t="shared" ref="BF1066:BI1066" si="10644">$AE1066*AF1066</f>
        <v>0.0000004212491405</v>
      </c>
      <c r="BG1066" s="20">
        <f t="shared" si="10644"/>
        <v>0.0000003943971232</v>
      </c>
      <c r="BH1066" s="20">
        <f t="shared" si="10644"/>
        <v>0.000004032715409</v>
      </c>
      <c r="BI1066" s="20">
        <f t="shared" si="10644"/>
        <v>0.000003962069846</v>
      </c>
      <c r="BJ1066" s="20"/>
      <c r="BK1066" s="20">
        <f t="shared" ref="BK1066:BM1066" si="10645">$AF1066*AG1066</f>
        <v>0.000001053099035</v>
      </c>
      <c r="BL1066" s="20">
        <f t="shared" si="10645"/>
        <v>0.00001076795051</v>
      </c>
      <c r="BM1066" s="20">
        <f t="shared" si="10645"/>
        <v>0.00001057931634</v>
      </c>
      <c r="BN1066" s="20"/>
      <c r="BO1066" s="20">
        <f t="shared" ref="BO1066:BP1066" si="10646">$AG1066*AH1066</f>
        <v>0.00001008156052</v>
      </c>
      <c r="BP1066" s="20">
        <f t="shared" si="10646"/>
        <v>0.000009904950608</v>
      </c>
      <c r="BQ1066" s="20"/>
      <c r="BR1066" s="20">
        <f t="shared" si="27"/>
        <v>0.0001012782411</v>
      </c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0"/>
      <c r="CC1066" s="20"/>
      <c r="CD1066" s="20"/>
      <c r="CE1066" s="20"/>
      <c r="CF1066" s="20"/>
      <c r="CG1066" s="20"/>
      <c r="CH1066" s="20"/>
      <c r="CI1066" s="20"/>
      <c r="CJ1066" s="20"/>
      <c r="CK1066" s="20"/>
      <c r="CL1066" s="20"/>
      <c r="CM1066" s="20"/>
      <c r="CN1066" s="20"/>
      <c r="CO1066" s="20"/>
      <c r="CP1066" s="20"/>
      <c r="CQ1066" s="20"/>
      <c r="CR1066" s="20"/>
      <c r="CS1066" s="20"/>
      <c r="CT1066" s="20"/>
      <c r="CU1066" s="20"/>
      <c r="CV1066" s="20"/>
      <c r="CW1066" s="20"/>
      <c r="CX1066" s="20"/>
      <c r="CY1066" s="20"/>
      <c r="CZ1066" s="20"/>
      <c r="DA1066" s="20"/>
      <c r="DB1066" s="20"/>
      <c r="DC1066" s="20"/>
      <c r="DD1066" s="20"/>
      <c r="DE1066" s="20"/>
    </row>
    <row r="1067" ht="15.75" customHeight="1">
      <c r="A1067" s="86">
        <v>45685.0</v>
      </c>
      <c r="B1067" s="20">
        <v>0.05115</v>
      </c>
      <c r="C1067" s="20">
        <v>0.05421</v>
      </c>
      <c r="D1067" s="20">
        <v>0.05722000000000001</v>
      </c>
      <c r="E1067" s="20">
        <v>0.037759999999999995</v>
      </c>
      <c r="F1067" s="20">
        <v>0.03869</v>
      </c>
      <c r="G1067" s="20">
        <v>0.01406</v>
      </c>
      <c r="H1067" s="20">
        <v>0.02025</v>
      </c>
      <c r="I1067" s="20" t="s">
        <v>185</v>
      </c>
      <c r="J1067" s="20"/>
      <c r="K1067" s="86">
        <v>45685.0</v>
      </c>
      <c r="L1067" s="89">
        <v>0.9589</v>
      </c>
      <c r="M1067" s="89">
        <v>155.58</v>
      </c>
      <c r="N1067" s="20"/>
      <c r="O1067" s="20"/>
      <c r="P1067" s="20"/>
      <c r="Q1067" s="20"/>
      <c r="R1067" s="20"/>
      <c r="S1067" s="86">
        <v>45685.0</v>
      </c>
      <c r="T1067" s="20">
        <f t="shared" ref="T1067:V1067" si="10647">(1+B1067)*1</f>
        <v>1.05115</v>
      </c>
      <c r="U1067" s="20">
        <f t="shared" si="10647"/>
        <v>1.05421</v>
      </c>
      <c r="V1067" s="20">
        <f t="shared" si="10647"/>
        <v>1.05722</v>
      </c>
      <c r="W1067" s="91">
        <f t="shared" ref="W1067:X1067" si="10648">(1+E1067)*$L1067</f>
        <v>0.995108064</v>
      </c>
      <c r="X1067" s="91">
        <f t="shared" si="10648"/>
        <v>0.995999841</v>
      </c>
      <c r="Y1067" s="91">
        <f t="shared" ref="Y1067:Z1067" si="10649">(1+G1067)*$M1067</f>
        <v>157.7674548</v>
      </c>
      <c r="Z1067" s="91">
        <f t="shared" si="10649"/>
        <v>158.730495</v>
      </c>
      <c r="AA1067" s="20"/>
      <c r="AB1067" s="86">
        <v>45685.0</v>
      </c>
      <c r="AC1067" s="92">
        <f t="shared" ref="AC1067:AI1067" si="10650">LN(T1067/T1066)</f>
        <v>0.0001807707499</v>
      </c>
      <c r="AD1067" s="92">
        <f t="shared" si="10650"/>
        <v>0.0001328096839</v>
      </c>
      <c r="AE1067" s="92">
        <f t="shared" si="10650"/>
        <v>0.000009458813959</v>
      </c>
      <c r="AF1067" s="92">
        <f t="shared" si="10650"/>
        <v>0.006106601473</v>
      </c>
      <c r="AG1067" s="92">
        <f t="shared" si="10650"/>
        <v>0.006000559723</v>
      </c>
      <c r="AH1067" s="92">
        <f t="shared" si="10650"/>
        <v>0.006840848362</v>
      </c>
      <c r="AI1067" s="92">
        <f t="shared" si="10650"/>
        <v>0.006624804551</v>
      </c>
      <c r="AJ1067" s="20"/>
      <c r="AK1067" s="20">
        <f t="shared" ref="AK1067:AQ1067" si="10651">AC1067*AC1067</f>
        <v>0.00000003267806401</v>
      </c>
      <c r="AL1067" s="20">
        <f t="shared" si="10651"/>
        <v>0.00000001763841214</v>
      </c>
      <c r="AM1067" s="20">
        <f t="shared" si="10651"/>
        <v>0</v>
      </c>
      <c r="AN1067" s="20">
        <f t="shared" si="10651"/>
        <v>0.00003729058155</v>
      </c>
      <c r="AO1067" s="20">
        <f t="shared" si="10651"/>
        <v>0.00003600671699</v>
      </c>
      <c r="AP1067" s="20">
        <f t="shared" si="10651"/>
        <v>0.00004679720631</v>
      </c>
      <c r="AQ1067" s="20">
        <f t="shared" si="10651"/>
        <v>0.00004388803534</v>
      </c>
      <c r="AR1067" s="20"/>
      <c r="AS1067" s="20">
        <f t="shared" ref="AS1067:AX1067" si="10652">$AC1067*AD1067</f>
        <v>0.00000002400810615</v>
      </c>
      <c r="AT1067" s="20">
        <f t="shared" si="10652"/>
        <v>0.000000001709876892</v>
      </c>
      <c r="AU1067" s="20">
        <f t="shared" si="10652"/>
        <v>0.000001103894927</v>
      </c>
      <c r="AV1067" s="20">
        <f t="shared" si="10652"/>
        <v>0.000001084725681</v>
      </c>
      <c r="AW1067" s="20">
        <f t="shared" si="10652"/>
        <v>0.000001236625288</v>
      </c>
      <c r="AX1067" s="20">
        <f t="shared" si="10652"/>
        <v>0.000001197570887</v>
      </c>
      <c r="AY1067" s="20"/>
      <c r="AZ1067" s="20">
        <f t="shared" ref="AZ1067:BD1067" si="10653">$AD1067*AE1067</f>
        <v>0.000000001256222092</v>
      </c>
      <c r="BA1067" s="20">
        <f t="shared" si="10653"/>
        <v>0.0000008110158114</v>
      </c>
      <c r="BB1067" s="20">
        <f t="shared" si="10653"/>
        <v>0.0000007969324401</v>
      </c>
      <c r="BC1067" s="20">
        <f t="shared" si="10653"/>
        <v>0.0000009085309086</v>
      </c>
      <c r="BD1067" s="20">
        <f t="shared" si="10653"/>
        <v>0.0000008798381985</v>
      </c>
      <c r="BE1067" s="20"/>
      <c r="BF1067" s="20">
        <f t="shared" ref="BF1067:BI1067" si="10654">$AE1067*AF1067</f>
        <v>0.00000005776120726</v>
      </c>
      <c r="BG1067" s="20">
        <f t="shared" si="10654"/>
        <v>0.00000005675817807</v>
      </c>
      <c r="BH1067" s="20">
        <f t="shared" si="10654"/>
        <v>0.00000006470631198</v>
      </c>
      <c r="BI1067" s="20">
        <f t="shared" si="10654"/>
        <v>0.00000006266279377</v>
      </c>
      <c r="BJ1067" s="20"/>
      <c r="BK1067" s="20">
        <f t="shared" ref="BK1067:BM1067" si="10655">$AF1067*AG1067</f>
        <v>0.00003664302684</v>
      </c>
      <c r="BL1067" s="20">
        <f t="shared" si="10655"/>
        <v>0.00004177433468</v>
      </c>
      <c r="BM1067" s="20">
        <f t="shared" si="10655"/>
        <v>0.00004045504123</v>
      </c>
      <c r="BN1067" s="20"/>
      <c r="BO1067" s="20">
        <f t="shared" ref="BO1067:BP1067" si="10656">$AG1067*AH1067</f>
        <v>0.00004104891915</v>
      </c>
      <c r="BP1067" s="20">
        <f t="shared" si="10656"/>
        <v>0.00003975253536</v>
      </c>
      <c r="BQ1067" s="20"/>
      <c r="BR1067" s="20">
        <f t="shared" si="27"/>
        <v>0.00004531928336</v>
      </c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0"/>
      <c r="CC1067" s="20"/>
      <c r="CD1067" s="20"/>
      <c r="CE1067" s="20"/>
      <c r="CF1067" s="20"/>
      <c r="CG1067" s="20"/>
      <c r="CH1067" s="20"/>
      <c r="CI1067" s="20"/>
      <c r="CJ1067" s="20"/>
      <c r="CK1067" s="20"/>
      <c r="CL1067" s="20"/>
      <c r="CM1067" s="20"/>
      <c r="CN1067" s="20"/>
      <c r="CO1067" s="20"/>
      <c r="CP1067" s="20"/>
      <c r="CQ1067" s="20"/>
      <c r="CR1067" s="20"/>
      <c r="CS1067" s="20"/>
      <c r="CT1067" s="20"/>
      <c r="CU1067" s="20"/>
      <c r="CV1067" s="20"/>
      <c r="CW1067" s="20"/>
      <c r="CX1067" s="20"/>
      <c r="CY1067" s="20"/>
      <c r="CZ1067" s="20"/>
      <c r="DA1067" s="20"/>
      <c r="DB1067" s="20"/>
      <c r="DC1067" s="20"/>
      <c r="DD1067" s="20"/>
      <c r="DE1067" s="20"/>
    </row>
    <row r="1068" ht="15.75" customHeight="1">
      <c r="A1068" s="86">
        <v>45686.0</v>
      </c>
      <c r="B1068" s="20">
        <v>0.051100000000000007</v>
      </c>
      <c r="C1068" s="20">
        <v>0.054130000000000005</v>
      </c>
      <c r="D1068" s="20">
        <v>0.057210000000000004</v>
      </c>
      <c r="E1068" s="20">
        <v>0.03769</v>
      </c>
      <c r="F1068" s="20">
        <v>0.038610000000000005</v>
      </c>
      <c r="G1068" s="20">
        <v>0.01402</v>
      </c>
      <c r="H1068" s="20">
        <v>0.02016</v>
      </c>
      <c r="I1068" s="20" t="s">
        <v>185</v>
      </c>
      <c r="J1068" s="20"/>
      <c r="K1068" s="86">
        <v>45686.0</v>
      </c>
      <c r="L1068" s="89">
        <v>0.9597</v>
      </c>
      <c r="M1068" s="89">
        <v>155.26</v>
      </c>
      <c r="N1068" s="20"/>
      <c r="O1068" s="20"/>
      <c r="P1068" s="20"/>
      <c r="Q1068" s="20"/>
      <c r="R1068" s="20"/>
      <c r="S1068" s="86">
        <v>45686.0</v>
      </c>
      <c r="T1068" s="20">
        <f t="shared" ref="T1068:V1068" si="10657">(1+B1068)*1</f>
        <v>1.0511</v>
      </c>
      <c r="U1068" s="20">
        <f t="shared" si="10657"/>
        <v>1.05413</v>
      </c>
      <c r="V1068" s="20">
        <f t="shared" si="10657"/>
        <v>1.05721</v>
      </c>
      <c r="W1068" s="91">
        <f t="shared" ref="W1068:X1068" si="10658">(1+E1068)*$L1068</f>
        <v>0.995871093</v>
      </c>
      <c r="X1068" s="91">
        <f t="shared" si="10658"/>
        <v>0.996754017</v>
      </c>
      <c r="Y1068" s="91">
        <f t="shared" ref="Y1068:Z1068" si="10659">(1+G1068)*$M1068</f>
        <v>157.4367452</v>
      </c>
      <c r="Z1068" s="91">
        <f t="shared" si="10659"/>
        <v>158.3900416</v>
      </c>
      <c r="AA1068" s="20"/>
      <c r="AB1068" s="86">
        <v>45686.0</v>
      </c>
      <c r="AC1068" s="92">
        <f t="shared" ref="AC1068:AI1068" si="10660">LN(T1068/T1067)</f>
        <v>-0.00004756808183</v>
      </c>
      <c r="AD1068" s="92">
        <f t="shared" si="10660"/>
        <v>-0.00007588908813</v>
      </c>
      <c r="AE1068" s="92">
        <f t="shared" si="10660"/>
        <v>-0.000009458813959</v>
      </c>
      <c r="AF1068" s="92">
        <f t="shared" si="10660"/>
        <v>0.0007664862133</v>
      </c>
      <c r="AG1068" s="92">
        <f t="shared" si="10660"/>
        <v>0.0007569184051</v>
      </c>
      <c r="AH1068" s="92">
        <f t="shared" si="10660"/>
        <v>-0.002098383977</v>
      </c>
      <c r="AI1068" s="92">
        <f t="shared" si="10660"/>
        <v>-0.002147155365</v>
      </c>
      <c r="AJ1068" s="20"/>
      <c r="AK1068" s="20">
        <f t="shared" ref="AK1068:AQ1068" si="10661">AC1068*AC1068</f>
        <v>0.000000002262722409</v>
      </c>
      <c r="AL1068" s="20">
        <f t="shared" si="10661"/>
        <v>0.000000005759153698</v>
      </c>
      <c r="AM1068" s="20">
        <f t="shared" si="10661"/>
        <v>0</v>
      </c>
      <c r="AN1068" s="20">
        <f t="shared" si="10661"/>
        <v>0.0000005875011151</v>
      </c>
      <c r="AO1068" s="20">
        <f t="shared" si="10661"/>
        <v>0.000000572925472</v>
      </c>
      <c r="AP1068" s="20">
        <f t="shared" si="10661"/>
        <v>0.000004403215314</v>
      </c>
      <c r="AQ1068" s="20">
        <f t="shared" si="10661"/>
        <v>0.000004610276163</v>
      </c>
      <c r="AR1068" s="20"/>
      <c r="AS1068" s="20">
        <f t="shared" ref="AS1068:AX1068" si="10662">$AC1068*AD1068</f>
        <v>0.000000003609898354</v>
      </c>
      <c r="AT1068" s="20">
        <f t="shared" si="10662"/>
        <v>0.0000000004499376364</v>
      </c>
      <c r="AU1068" s="20">
        <f t="shared" si="10662"/>
        <v>-0.00000003646027891</v>
      </c>
      <c r="AV1068" s="20">
        <f t="shared" si="10662"/>
        <v>-0.00000003600515663</v>
      </c>
      <c r="AW1068" s="20">
        <f t="shared" si="10662"/>
        <v>0.00000009981610071</v>
      </c>
      <c r="AX1068" s="20">
        <f t="shared" si="10662"/>
        <v>0.0000001021360621</v>
      </c>
      <c r="AY1068" s="20"/>
      <c r="AZ1068" s="20">
        <f t="shared" ref="AZ1068:BD1068" si="10663">$AD1068*AE1068</f>
        <v>0.0000000007178207662</v>
      </c>
      <c r="BA1068" s="20">
        <f t="shared" si="10663"/>
        <v>-0.00000005816793979</v>
      </c>
      <c r="BB1068" s="20">
        <f t="shared" si="10663"/>
        <v>-0.00000005744184756</v>
      </c>
      <c r="BC1068" s="20">
        <f t="shared" si="10663"/>
        <v>0.0000001592444466</v>
      </c>
      <c r="BD1068" s="20">
        <f t="shared" si="10663"/>
        <v>0.0000001629456628</v>
      </c>
      <c r="BE1068" s="20"/>
      <c r="BF1068" s="20">
        <f t="shared" ref="BF1068:BI1068" si="10664">$AE1068*AF1068</f>
        <v>-0.000000007250050494</v>
      </c>
      <c r="BG1068" s="20">
        <f t="shared" si="10664"/>
        <v>-0.000000007159550377</v>
      </c>
      <c r="BH1068" s="20">
        <f t="shared" si="10664"/>
        <v>0.00000001984822365</v>
      </c>
      <c r="BI1068" s="20">
        <f t="shared" si="10664"/>
        <v>0.00000002030954314</v>
      </c>
      <c r="BJ1068" s="20"/>
      <c r="BK1068" s="20">
        <f t="shared" ref="BK1068:BM1068" si="10665">$AF1068*AG1068</f>
        <v>0.0000005801675221</v>
      </c>
      <c r="BL1068" s="20">
        <f t="shared" si="10665"/>
        <v>-0.000001608382388</v>
      </c>
      <c r="BM1068" s="20">
        <f t="shared" si="10665"/>
        <v>-0.000001645764985</v>
      </c>
      <c r="BN1068" s="20"/>
      <c r="BO1068" s="20">
        <f t="shared" ref="BO1068:BP1068" si="10666">$AG1068*AH1068</f>
        <v>-0.000001588305453</v>
      </c>
      <c r="BP1068" s="20">
        <f t="shared" si="10666"/>
        <v>-0.000001625221415</v>
      </c>
      <c r="BQ1068" s="20"/>
      <c r="BR1068" s="20">
        <f t="shared" si="27"/>
        <v>0.000004505556414</v>
      </c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0"/>
      <c r="CC1068" s="20"/>
      <c r="CD1068" s="20"/>
      <c r="CE1068" s="20"/>
      <c r="CF1068" s="20"/>
      <c r="CG1068" s="20"/>
      <c r="CH1068" s="20"/>
      <c r="CI1068" s="20"/>
      <c r="CJ1068" s="20"/>
      <c r="CK1068" s="20"/>
      <c r="CL1068" s="20"/>
      <c r="CM1068" s="20"/>
      <c r="CN1068" s="20"/>
      <c r="CO1068" s="20"/>
      <c r="CP1068" s="20"/>
      <c r="CQ1068" s="20"/>
      <c r="CR1068" s="20"/>
      <c r="CS1068" s="20"/>
      <c r="CT1068" s="20"/>
      <c r="CU1068" s="20"/>
      <c r="CV1068" s="20"/>
      <c r="CW1068" s="20"/>
      <c r="CX1068" s="20"/>
      <c r="CY1068" s="20"/>
      <c r="CZ1068" s="20"/>
      <c r="DA1068" s="20"/>
      <c r="DB1068" s="20"/>
      <c r="DC1068" s="20"/>
      <c r="DD1068" s="20"/>
      <c r="DE1068" s="20"/>
    </row>
    <row r="1069" ht="15.75" customHeight="1">
      <c r="A1069" s="86">
        <v>45687.0</v>
      </c>
      <c r="B1069" s="20">
        <v>0.05106</v>
      </c>
      <c r="C1069" s="20">
        <v>0.054009999999999996</v>
      </c>
      <c r="D1069" s="20">
        <v>0.05713</v>
      </c>
      <c r="E1069" s="20">
        <v>0.03768</v>
      </c>
      <c r="F1069" s="20">
        <v>0.038599999999999995</v>
      </c>
      <c r="G1069" s="20">
        <v>0.01401</v>
      </c>
      <c r="H1069" s="20">
        <v>0.02024</v>
      </c>
      <c r="I1069" s="20" t="s">
        <v>185</v>
      </c>
      <c r="J1069" s="20"/>
      <c r="K1069" s="86">
        <v>45687.0</v>
      </c>
      <c r="L1069" s="89">
        <v>0.9627</v>
      </c>
      <c r="M1069" s="89">
        <v>154.31</v>
      </c>
      <c r="N1069" s="20"/>
      <c r="O1069" s="20"/>
      <c r="P1069" s="20"/>
      <c r="Q1069" s="20"/>
      <c r="R1069" s="20"/>
      <c r="S1069" s="86">
        <v>45687.0</v>
      </c>
      <c r="T1069" s="20">
        <f t="shared" ref="T1069:V1069" si="10667">(1+B1069)*1</f>
        <v>1.05106</v>
      </c>
      <c r="U1069" s="20">
        <f t="shared" si="10667"/>
        <v>1.05401</v>
      </c>
      <c r="V1069" s="20">
        <f t="shared" si="10667"/>
        <v>1.05713</v>
      </c>
      <c r="W1069" s="91">
        <f t="shared" ref="W1069:X1069" si="10668">(1+E1069)*$L1069</f>
        <v>0.998974536</v>
      </c>
      <c r="X1069" s="91">
        <f t="shared" si="10668"/>
        <v>0.99986022</v>
      </c>
      <c r="Y1069" s="91">
        <f t="shared" ref="Y1069:Z1069" si="10669">(1+G1069)*$M1069</f>
        <v>156.4718831</v>
      </c>
      <c r="Z1069" s="91">
        <f t="shared" si="10669"/>
        <v>157.4332344</v>
      </c>
      <c r="AA1069" s="20"/>
      <c r="AB1069" s="86">
        <v>45687.0</v>
      </c>
      <c r="AC1069" s="92">
        <f t="shared" ref="AC1069:AI1069" si="10670">LN(T1069/T1068)</f>
        <v>-0.00003805609469</v>
      </c>
      <c r="AD1069" s="92">
        <f t="shared" si="10670"/>
        <v>-0.0001138444317</v>
      </c>
      <c r="AE1069" s="92">
        <f t="shared" si="10670"/>
        <v>-0.00007567373274</v>
      </c>
      <c r="AF1069" s="92">
        <f t="shared" si="10670"/>
        <v>0.003111464324</v>
      </c>
      <c r="AG1069" s="92">
        <f t="shared" si="10670"/>
        <v>0.003111472861</v>
      </c>
      <c r="AH1069" s="92">
        <f t="shared" si="10670"/>
        <v>-0.006147426681</v>
      </c>
      <c r="AI1069" s="92">
        <f t="shared" si="10670"/>
        <v>-0.006059148898</v>
      </c>
      <c r="AJ1069" s="20"/>
      <c r="AK1069" s="20">
        <f t="shared" ref="AK1069:AQ1069" si="10671">AC1069*AC1069</f>
        <v>0.000000001448266343</v>
      </c>
      <c r="AL1069" s="20">
        <f t="shared" si="10671"/>
        <v>0.00000001296055463</v>
      </c>
      <c r="AM1069" s="20">
        <f t="shared" si="10671"/>
        <v>0.000000005726513826</v>
      </c>
      <c r="AN1069" s="20">
        <f t="shared" si="10671"/>
        <v>0.000009681210243</v>
      </c>
      <c r="AO1069" s="20">
        <f t="shared" si="10671"/>
        <v>0.000009681263364</v>
      </c>
      <c r="AP1069" s="20">
        <f t="shared" si="10671"/>
        <v>0.0000377908548</v>
      </c>
      <c r="AQ1069" s="20">
        <f t="shared" si="10671"/>
        <v>0.00003671328536</v>
      </c>
      <c r="AR1069" s="20"/>
      <c r="AS1069" s="20">
        <f t="shared" ref="AS1069:AX1069" si="10672">$AC1069*AD1069</f>
        <v>0.000000004332474473</v>
      </c>
      <c r="AT1069" s="20">
        <f t="shared" si="10672"/>
        <v>0.000000002879846738</v>
      </c>
      <c r="AU1069" s="20">
        <f t="shared" si="10672"/>
        <v>-0.000000118410181</v>
      </c>
      <c r="AV1069" s="20">
        <f t="shared" si="10672"/>
        <v>-0.0000001184105058</v>
      </c>
      <c r="AW1069" s="20">
        <f t="shared" si="10672"/>
        <v>0.0000002339470519</v>
      </c>
      <c r="AX1069" s="20">
        <f t="shared" si="10672"/>
        <v>0.0000002305875442</v>
      </c>
      <c r="AY1069" s="20"/>
      <c r="AZ1069" s="20">
        <f t="shared" ref="AZ1069:BD1069" si="10673">$AD1069*AE1069</f>
        <v>0.000000008615033099</v>
      </c>
      <c r="BA1069" s="20">
        <f t="shared" si="10673"/>
        <v>-0.0000003542228878</v>
      </c>
      <c r="BB1069" s="20">
        <f t="shared" si="10673"/>
        <v>-0.0000003542238596</v>
      </c>
      <c r="BC1069" s="20">
        <f t="shared" si="10673"/>
        <v>0.000000699850297</v>
      </c>
      <c r="BD1069" s="20">
        <f t="shared" si="10673"/>
        <v>0.0000006898003629</v>
      </c>
      <c r="BE1069" s="20"/>
      <c r="BF1069" s="20">
        <f t="shared" ref="BF1069:BI1069" si="10674">$AE1069*AF1069</f>
        <v>-0.0000002354561197</v>
      </c>
      <c r="BG1069" s="20">
        <f t="shared" si="10674"/>
        <v>-0.0000002354567657</v>
      </c>
      <c r="BH1069" s="20">
        <f t="shared" si="10674"/>
        <v>0.0000004651987237</v>
      </c>
      <c r="BI1069" s="20">
        <f t="shared" si="10674"/>
        <v>0.0000004585184143</v>
      </c>
      <c r="BJ1069" s="20"/>
      <c r="BK1069" s="20">
        <f t="shared" ref="BK1069:BM1069" si="10675">$AF1069*AG1069</f>
        <v>0.000009681236803</v>
      </c>
      <c r="BL1069" s="20">
        <f t="shared" si="10675"/>
        <v>-0.00001912749881</v>
      </c>
      <c r="BM1069" s="20">
        <f t="shared" si="10675"/>
        <v>-0.00001885282563</v>
      </c>
      <c r="BN1069" s="20"/>
      <c r="BO1069" s="20">
        <f t="shared" ref="BO1069:BP1069" si="10676">$AG1069*AH1069</f>
        <v>-0.00001912755128</v>
      </c>
      <c r="BP1069" s="20">
        <f t="shared" si="10676"/>
        <v>-0.00001885287735</v>
      </c>
      <c r="BQ1069" s="20"/>
      <c r="BR1069" s="20">
        <f t="shared" si="27"/>
        <v>0.0000372481736</v>
      </c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0"/>
      <c r="CC1069" s="20"/>
      <c r="CD1069" s="20"/>
      <c r="CE1069" s="20"/>
      <c r="CF1069" s="20"/>
      <c r="CG1069" s="20"/>
      <c r="CH1069" s="20"/>
      <c r="CI1069" s="20"/>
      <c r="CJ1069" s="20"/>
      <c r="CK1069" s="20"/>
      <c r="CL1069" s="20"/>
      <c r="CM1069" s="20"/>
      <c r="CN1069" s="20"/>
      <c r="CO1069" s="20"/>
      <c r="CP1069" s="20"/>
      <c r="CQ1069" s="20"/>
      <c r="CR1069" s="20"/>
      <c r="CS1069" s="20"/>
      <c r="CT1069" s="20"/>
      <c r="CU1069" s="20"/>
      <c r="CV1069" s="20"/>
      <c r="CW1069" s="20"/>
      <c r="CX1069" s="20"/>
      <c r="CY1069" s="20"/>
      <c r="CZ1069" s="20"/>
      <c r="DA1069" s="20"/>
      <c r="DB1069" s="20"/>
      <c r="DC1069" s="20"/>
      <c r="DD1069" s="20"/>
      <c r="DE1069" s="20"/>
    </row>
    <row r="1070" ht="15.75" customHeight="1">
      <c r="A1070" s="86">
        <v>45688.0</v>
      </c>
      <c r="B1070" s="20">
        <v>0.05103</v>
      </c>
      <c r="C1070" s="20">
        <v>0.054000000000000006</v>
      </c>
      <c r="D1070" s="20">
        <v>0.05715</v>
      </c>
      <c r="E1070" s="20">
        <v>0.03762</v>
      </c>
      <c r="F1070" s="20">
        <v>0.03863</v>
      </c>
      <c r="G1070" s="20">
        <v>0.013919999999999998</v>
      </c>
      <c r="H1070" s="20">
        <v>0.020409999999999998</v>
      </c>
      <c r="I1070" s="20" t="s">
        <v>185</v>
      </c>
      <c r="J1070" s="20"/>
      <c r="K1070" s="86">
        <v>45688.0</v>
      </c>
      <c r="L1070" s="89">
        <v>0.9656</v>
      </c>
      <c r="M1070" s="89">
        <v>155.27</v>
      </c>
      <c r="N1070" s="20"/>
      <c r="O1070" s="20"/>
      <c r="P1070" s="20"/>
      <c r="Q1070" s="20"/>
      <c r="R1070" s="20"/>
      <c r="S1070" s="86">
        <v>45688.0</v>
      </c>
      <c r="T1070" s="20">
        <f t="shared" ref="T1070:V1070" si="10677">(1+B1070)*1</f>
        <v>1.05103</v>
      </c>
      <c r="U1070" s="20">
        <f t="shared" si="10677"/>
        <v>1.054</v>
      </c>
      <c r="V1070" s="20">
        <f t="shared" si="10677"/>
        <v>1.05715</v>
      </c>
      <c r="W1070" s="91">
        <f t="shared" ref="W1070:X1070" si="10678">(1+E1070)*$L1070</f>
        <v>1.001925872</v>
      </c>
      <c r="X1070" s="91">
        <f t="shared" si="10678"/>
        <v>1.002901128</v>
      </c>
      <c r="Y1070" s="91">
        <f t="shared" ref="Y1070:Z1070" si="10679">(1+G1070)*$M1070</f>
        <v>157.4313584</v>
      </c>
      <c r="Z1070" s="91">
        <f t="shared" si="10679"/>
        <v>158.4390607</v>
      </c>
      <c r="AA1070" s="20"/>
      <c r="AB1070" s="86">
        <v>45688.0</v>
      </c>
      <c r="AC1070" s="92">
        <f t="shared" ref="AC1070:AI1070" si="10680">LN(T1070/T1069)</f>
        <v>-0.00002854302147</v>
      </c>
      <c r="AD1070" s="92">
        <f t="shared" si="10680"/>
        <v>-0.000009487621026</v>
      </c>
      <c r="AE1070" s="92">
        <f t="shared" si="10680"/>
        <v>0.00001891897005</v>
      </c>
      <c r="AF1070" s="92">
        <f t="shared" si="10680"/>
        <v>0.002950010034</v>
      </c>
      <c r="AG1070" s="92">
        <f t="shared" si="10680"/>
        <v>0.00303671762</v>
      </c>
      <c r="AH1070" s="92">
        <f t="shared" si="10680"/>
        <v>0.00611321045</v>
      </c>
      <c r="AI1070" s="92">
        <f t="shared" si="10680"/>
        <v>0.006368584489</v>
      </c>
      <c r="AJ1070" s="20"/>
      <c r="AK1070" s="20">
        <f t="shared" ref="AK1070:AQ1070" si="10681">AC1070*AC1070</f>
        <v>0.0000000008147040747</v>
      </c>
      <c r="AL1070" s="20">
        <f t="shared" si="10681"/>
        <v>0</v>
      </c>
      <c r="AM1070" s="20">
        <f t="shared" si="10681"/>
        <v>0.0000000003579274278</v>
      </c>
      <c r="AN1070" s="20">
        <f t="shared" si="10681"/>
        <v>0.000008702559201</v>
      </c>
      <c r="AO1070" s="20">
        <f t="shared" si="10681"/>
        <v>0.000009221653902</v>
      </c>
      <c r="AP1070" s="20">
        <f t="shared" si="10681"/>
        <v>0.000037371342</v>
      </c>
      <c r="AQ1070" s="20">
        <f t="shared" si="10681"/>
        <v>0.0000405588684</v>
      </c>
      <c r="AR1070" s="20"/>
      <c r="AS1070" s="20">
        <f t="shared" ref="AS1070:AX1070" si="10682">$AC1070*AD1070</f>
        <v>0.0000000002708053707</v>
      </c>
      <c r="AT1070" s="20">
        <f t="shared" si="10682"/>
        <v>-0.0000000005400045684</v>
      </c>
      <c r="AU1070" s="20">
        <f t="shared" si="10682"/>
        <v>-0.00000008420219974</v>
      </c>
      <c r="AV1070" s="20">
        <f t="shared" si="10682"/>
        <v>-0.00000008667709622</v>
      </c>
      <c r="AW1070" s="20">
        <f t="shared" si="10682"/>
        <v>-0.0000001744894971</v>
      </c>
      <c r="AX1070" s="20">
        <f t="shared" si="10682"/>
        <v>-0.0000001817786438</v>
      </c>
      <c r="AY1070" s="20"/>
      <c r="AZ1070" s="20">
        <f t="shared" ref="AZ1070:BD1070" si="10683">$AD1070*AE1070</f>
        <v>-0.0000000001794960181</v>
      </c>
      <c r="BA1070" s="20">
        <f t="shared" si="10683"/>
        <v>-0.00000002798857723</v>
      </c>
      <c r="BB1070" s="20">
        <f t="shared" si="10683"/>
        <v>-0.00000002881122594</v>
      </c>
      <c r="BC1070" s="20">
        <f t="shared" si="10683"/>
        <v>-0.000000057999824</v>
      </c>
      <c r="BD1070" s="20">
        <f t="shared" si="10683"/>
        <v>-0.00000006042271611</v>
      </c>
      <c r="BE1070" s="20"/>
      <c r="BF1070" s="20">
        <f t="shared" ref="BF1070:BI1070" si="10684">$AE1070*AF1070</f>
        <v>0.00000005581115149</v>
      </c>
      <c r="BG1070" s="20">
        <f t="shared" si="10684"/>
        <v>0.0000000574515697</v>
      </c>
      <c r="BH1070" s="20">
        <f t="shared" si="10684"/>
        <v>0.0000001156556454</v>
      </c>
      <c r="BI1070" s="20">
        <f t="shared" si="10684"/>
        <v>0.0000001204870592</v>
      </c>
      <c r="BJ1070" s="20"/>
      <c r="BK1070" s="20">
        <f t="shared" ref="BK1070:BM1070" si="10685">$AF1070*AG1070</f>
        <v>0.000008958347449</v>
      </c>
      <c r="BL1070" s="20">
        <f t="shared" si="10685"/>
        <v>0.00001803403217</v>
      </c>
      <c r="BM1070" s="20">
        <f t="shared" si="10685"/>
        <v>0.00001878738815</v>
      </c>
      <c r="BN1070" s="20"/>
      <c r="BO1070" s="20">
        <f t="shared" ref="BO1070:BP1070" si="10686">$AG1070*AH1070</f>
        <v>0.00001856409389</v>
      </c>
      <c r="BP1070" s="20">
        <f t="shared" si="10686"/>
        <v>0.00001933959273</v>
      </c>
      <c r="BQ1070" s="20"/>
      <c r="BR1070" s="20">
        <f t="shared" si="27"/>
        <v>0.00003893249725</v>
      </c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0"/>
      <c r="CC1070" s="20"/>
      <c r="CD1070" s="20"/>
      <c r="CE1070" s="20"/>
      <c r="CF1070" s="20"/>
      <c r="CG1070" s="20"/>
      <c r="CH1070" s="20"/>
      <c r="CI1070" s="20"/>
      <c r="CJ1070" s="20"/>
      <c r="CK1070" s="20"/>
      <c r="CL1070" s="20"/>
      <c r="CM1070" s="20"/>
      <c r="CN1070" s="20"/>
      <c r="CO1070" s="20"/>
      <c r="CP1070" s="20"/>
      <c r="CQ1070" s="20"/>
      <c r="CR1070" s="20"/>
      <c r="CS1070" s="20"/>
      <c r="CT1070" s="20"/>
      <c r="CU1070" s="20"/>
      <c r="CV1070" s="20"/>
      <c r="CW1070" s="20"/>
      <c r="CX1070" s="20"/>
      <c r="CY1070" s="20"/>
      <c r="CZ1070" s="20"/>
      <c r="DA1070" s="20"/>
      <c r="DB1070" s="20"/>
      <c r="DC1070" s="20"/>
      <c r="DD1070" s="20"/>
      <c r="DE1070" s="20"/>
    </row>
    <row r="1071" ht="15.75" customHeight="1">
      <c r="A1071" s="86">
        <v>45691.0</v>
      </c>
      <c r="B1071" s="20">
        <v>0.051230000000000005</v>
      </c>
      <c r="C1071" s="20">
        <v>0.05416000000000001</v>
      </c>
      <c r="D1071" s="20">
        <v>0.05722000000000001</v>
      </c>
      <c r="E1071" s="20">
        <v>0.037610000000000005</v>
      </c>
      <c r="F1071" s="20">
        <v>0.04162</v>
      </c>
      <c r="G1071" s="20">
        <v>0.014119999999999999</v>
      </c>
      <c r="H1071" s="20">
        <v>0.02046</v>
      </c>
      <c r="I1071" s="20" t="s">
        <v>185</v>
      </c>
      <c r="J1071" s="20"/>
      <c r="K1071" s="86">
        <v>45691.0</v>
      </c>
      <c r="L1071" s="89">
        <v>0.9669</v>
      </c>
      <c r="M1071" s="89">
        <v>154.79</v>
      </c>
      <c r="N1071" s="20"/>
      <c r="O1071" s="20"/>
      <c r="P1071" s="20"/>
      <c r="Q1071" s="20"/>
      <c r="R1071" s="20"/>
      <c r="S1071" s="86">
        <v>45691.0</v>
      </c>
      <c r="T1071" s="20">
        <f t="shared" ref="T1071:V1071" si="10687">(1+B1071)*1</f>
        <v>1.05123</v>
      </c>
      <c r="U1071" s="20">
        <f t="shared" si="10687"/>
        <v>1.05416</v>
      </c>
      <c r="V1071" s="20">
        <f t="shared" si="10687"/>
        <v>1.05722</v>
      </c>
      <c r="W1071" s="91">
        <f t="shared" ref="W1071:X1071" si="10688">(1+E1071)*$L1071</f>
        <v>1.003265109</v>
      </c>
      <c r="X1071" s="91">
        <f t="shared" si="10688"/>
        <v>1.007142378</v>
      </c>
      <c r="Y1071" s="91">
        <f t="shared" ref="Y1071:Z1071" si="10689">(1+G1071)*$M1071</f>
        <v>156.9756348</v>
      </c>
      <c r="Z1071" s="91">
        <f t="shared" si="10689"/>
        <v>157.9570034</v>
      </c>
      <c r="AA1071" s="20"/>
      <c r="AB1071" s="86">
        <v>45691.0</v>
      </c>
      <c r="AC1071" s="92">
        <f t="shared" ref="AC1071:AI1071" si="10690">LN(T1071/T1070)</f>
        <v>0.0001902714228</v>
      </c>
      <c r="AD1071" s="92">
        <f t="shared" si="10690"/>
        <v>0.0001517911357</v>
      </c>
      <c r="AE1071" s="92">
        <f t="shared" si="10690"/>
        <v>0.00006621357665</v>
      </c>
      <c r="AF1071" s="92">
        <f t="shared" si="10690"/>
        <v>0.00133577022</v>
      </c>
      <c r="AG1071" s="92">
        <f t="shared" si="10690"/>
        <v>0.004220064174</v>
      </c>
      <c r="AH1071" s="92">
        <f t="shared" si="10690"/>
        <v>-0.002898942638</v>
      </c>
      <c r="AI1071" s="92">
        <f t="shared" si="10690"/>
        <v>-0.003047178696</v>
      </c>
      <c r="AJ1071" s="20"/>
      <c r="AK1071" s="20">
        <f t="shared" ref="AK1071:AQ1071" si="10691">AC1071*AC1071</f>
        <v>0.00000003620321432</v>
      </c>
      <c r="AL1071" s="20">
        <f t="shared" si="10691"/>
        <v>0.00000002304054887</v>
      </c>
      <c r="AM1071" s="20">
        <f t="shared" si="10691"/>
        <v>0.000000004384237732</v>
      </c>
      <c r="AN1071" s="20">
        <f t="shared" si="10691"/>
        <v>0.000001784282081</v>
      </c>
      <c r="AO1071" s="20">
        <f t="shared" si="10691"/>
        <v>0.00001780894164</v>
      </c>
      <c r="AP1071" s="20">
        <f t="shared" si="10691"/>
        <v>0.000008403868419</v>
      </c>
      <c r="AQ1071" s="20">
        <f t="shared" si="10691"/>
        <v>0.000009285298005</v>
      </c>
      <c r="AR1071" s="20"/>
      <c r="AS1071" s="20">
        <f t="shared" ref="AS1071:AX1071" si="10692">$AC1071*AD1071</f>
        <v>0.00000002888151535</v>
      </c>
      <c r="AT1071" s="20">
        <f t="shared" si="10692"/>
        <v>0.00000001259855143</v>
      </c>
      <c r="AU1071" s="20">
        <f t="shared" si="10692"/>
        <v>0.0000002541589003</v>
      </c>
      <c r="AV1071" s="20">
        <f t="shared" si="10692"/>
        <v>0.0000008029576146</v>
      </c>
      <c r="AW1071" s="20">
        <f t="shared" si="10692"/>
        <v>-0.0000005515859402</v>
      </c>
      <c r="AX1071" s="20">
        <f t="shared" si="10692"/>
        <v>-0.0000005797910259</v>
      </c>
      <c r="AY1071" s="20"/>
      <c r="AZ1071" s="20">
        <f t="shared" ref="AZ1071:BD1071" si="10693">$AD1071*AE1071</f>
        <v>0.000000010050634</v>
      </c>
      <c r="BA1071" s="20">
        <f t="shared" si="10693"/>
        <v>0.0000002027580787</v>
      </c>
      <c r="BB1071" s="20">
        <f t="shared" si="10693"/>
        <v>0.0000006405683337</v>
      </c>
      <c r="BC1071" s="20">
        <f t="shared" si="10693"/>
        <v>-0.0000004400337953</v>
      </c>
      <c r="BD1071" s="20">
        <f t="shared" si="10693"/>
        <v>-0.0000004625347149</v>
      </c>
      <c r="BE1071" s="20"/>
      <c r="BF1071" s="20">
        <f t="shared" ref="BF1071:BI1071" si="10694">$AE1071*AF1071</f>
        <v>0.00000008844612386</v>
      </c>
      <c r="BG1071" s="20">
        <f t="shared" si="10694"/>
        <v>0.0000002794255427</v>
      </c>
      <c r="BH1071" s="20">
        <f t="shared" si="10694"/>
        <v>-0.0000001919493606</v>
      </c>
      <c r="BI1071" s="20">
        <f t="shared" si="10694"/>
        <v>-0.0000002017646001</v>
      </c>
      <c r="BJ1071" s="20"/>
      <c r="BK1071" s="20">
        <f t="shared" ref="BK1071:BM1071" si="10695">$AF1071*AG1071</f>
        <v>0.000005637036052</v>
      </c>
      <c r="BL1071" s="20">
        <f t="shared" si="10695"/>
        <v>-0.000003872321246</v>
      </c>
      <c r="BM1071" s="20">
        <f t="shared" si="10695"/>
        <v>-0.000004070330558</v>
      </c>
      <c r="BN1071" s="20"/>
      <c r="BO1071" s="20">
        <f t="shared" ref="BO1071:BP1071" si="10696">$AG1071*AH1071</f>
        <v>-0.00001223372397</v>
      </c>
      <c r="BP1071" s="20">
        <f t="shared" si="10696"/>
        <v>-0.00001285928965</v>
      </c>
      <c r="BQ1071" s="20"/>
      <c r="BR1071" s="20">
        <f t="shared" si="27"/>
        <v>0.000008833596248</v>
      </c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0"/>
      <c r="CC1071" s="20"/>
      <c r="CD1071" s="20"/>
      <c r="CE1071" s="20"/>
      <c r="CF1071" s="20"/>
      <c r="CG1071" s="20"/>
      <c r="CH1071" s="20"/>
      <c r="CI1071" s="20"/>
      <c r="CJ1071" s="20"/>
      <c r="CK1071" s="20"/>
      <c r="CL1071" s="20"/>
      <c r="CM1071" s="20"/>
      <c r="CN1071" s="20"/>
      <c r="CO1071" s="20"/>
      <c r="CP1071" s="20"/>
      <c r="CQ1071" s="20"/>
      <c r="CR1071" s="20"/>
      <c r="CS1071" s="20"/>
      <c r="CT1071" s="20"/>
      <c r="CU1071" s="20"/>
      <c r="CV1071" s="20"/>
      <c r="CW1071" s="20"/>
      <c r="CX1071" s="20"/>
      <c r="CY1071" s="20"/>
      <c r="CZ1071" s="20"/>
      <c r="DA1071" s="20"/>
      <c r="DB1071" s="20"/>
      <c r="DC1071" s="20"/>
      <c r="DD1071" s="20"/>
      <c r="DE1071" s="20"/>
    </row>
    <row r="1072" ht="15.75" customHeight="1">
      <c r="A1072" s="86">
        <v>45692.0</v>
      </c>
      <c r="B1072" s="20">
        <v>0.051269999999999996</v>
      </c>
      <c r="C1072" s="20">
        <v>0.05426</v>
      </c>
      <c r="D1072" s="20">
        <v>0.057350000000000005</v>
      </c>
      <c r="E1072" s="20">
        <v>0.03759</v>
      </c>
      <c r="F1072" s="20">
        <v>0.041589999999999995</v>
      </c>
      <c r="G1072" s="20">
        <v>0.01431</v>
      </c>
      <c r="H1072" s="20">
        <v>0.02067</v>
      </c>
      <c r="I1072" s="20" t="s">
        <v>185</v>
      </c>
      <c r="J1072" s="20"/>
      <c r="K1072" s="86">
        <v>45692.0</v>
      </c>
      <c r="L1072" s="89">
        <v>0.9636</v>
      </c>
      <c r="M1072" s="89">
        <v>154.35</v>
      </c>
      <c r="N1072" s="20"/>
      <c r="O1072" s="20"/>
      <c r="P1072" s="20"/>
      <c r="Q1072" s="20"/>
      <c r="R1072" s="20"/>
      <c r="S1072" s="86">
        <v>45692.0</v>
      </c>
      <c r="T1072" s="20">
        <f t="shared" ref="T1072:V1072" si="10697">(1+B1072)*1</f>
        <v>1.05127</v>
      </c>
      <c r="U1072" s="20">
        <f t="shared" si="10697"/>
        <v>1.05426</v>
      </c>
      <c r="V1072" s="20">
        <f t="shared" si="10697"/>
        <v>1.05735</v>
      </c>
      <c r="W1072" s="91">
        <f t="shared" ref="W1072:X1072" si="10698">(1+E1072)*$L1072</f>
        <v>0.999821724</v>
      </c>
      <c r="X1072" s="91">
        <f t="shared" si="10698"/>
        <v>1.003676124</v>
      </c>
      <c r="Y1072" s="91">
        <f t="shared" ref="Y1072:Z1072" si="10699">(1+G1072)*$M1072</f>
        <v>156.5587485</v>
      </c>
      <c r="Z1072" s="91">
        <f t="shared" si="10699"/>
        <v>157.5404145</v>
      </c>
      <c r="AA1072" s="20"/>
      <c r="AB1072" s="86">
        <v>45692.0</v>
      </c>
      <c r="AC1072" s="92">
        <f t="shared" ref="AC1072:AI1072" si="10700">LN(T1072/T1071)</f>
        <v>0.00003804994055</v>
      </c>
      <c r="AD1072" s="92">
        <f t="shared" si="10700"/>
        <v>0.00009485776086</v>
      </c>
      <c r="AE1072" s="92">
        <f t="shared" si="10700"/>
        <v>0.0001229564405</v>
      </c>
      <c r="AF1072" s="92">
        <f t="shared" si="10700"/>
        <v>-0.003438081999</v>
      </c>
      <c r="AG1072" s="92">
        <f t="shared" si="10700"/>
        <v>-0.003447608454</v>
      </c>
      <c r="AH1072" s="92">
        <f t="shared" si="10700"/>
        <v>-0.002659271633</v>
      </c>
      <c r="AI1072" s="92">
        <f t="shared" si="10700"/>
        <v>-0.002640840263</v>
      </c>
      <c r="AJ1072" s="20"/>
      <c r="AK1072" s="20">
        <f t="shared" ref="AK1072:AQ1072" si="10701">AC1072*AC1072</f>
        <v>0.000000001447797976</v>
      </c>
      <c r="AL1072" s="20">
        <f t="shared" si="10701"/>
        <v>0.000000008997994795</v>
      </c>
      <c r="AM1072" s="20">
        <f t="shared" si="10701"/>
        <v>0.00000001511828625</v>
      </c>
      <c r="AN1072" s="20">
        <f t="shared" si="10701"/>
        <v>0.00001182040783</v>
      </c>
      <c r="AO1072" s="20">
        <f t="shared" si="10701"/>
        <v>0.00001188600405</v>
      </c>
      <c r="AP1072" s="20">
        <f t="shared" si="10701"/>
        <v>0.000007071725616</v>
      </c>
      <c r="AQ1072" s="20">
        <f t="shared" si="10701"/>
        <v>0.000006974037297</v>
      </c>
      <c r="AR1072" s="20"/>
      <c r="AS1072" s="20">
        <f t="shared" ref="AS1072:AX1072" si="10702">$AC1072*AD1072</f>
        <v>0.000000003609332162</v>
      </c>
      <c r="AT1072" s="20">
        <f t="shared" si="10702"/>
        <v>0.00000000467848525</v>
      </c>
      <c r="AU1072" s="20">
        <f t="shared" si="10702"/>
        <v>-0.0000001308188157</v>
      </c>
      <c r="AV1072" s="20">
        <f t="shared" si="10702"/>
        <v>-0.0000001311812967</v>
      </c>
      <c r="AW1072" s="20">
        <f t="shared" si="10702"/>
        <v>-0.0000001011851275</v>
      </c>
      <c r="AX1072" s="20">
        <f t="shared" si="10702"/>
        <v>-0.000000100483815</v>
      </c>
      <c r="AY1072" s="20"/>
      <c r="AZ1072" s="20">
        <f t="shared" ref="AZ1072:BD1072" si="10703">$AD1072*AE1072</f>
        <v>0.00000001166337263</v>
      </c>
      <c r="BA1072" s="20">
        <f t="shared" si="10703"/>
        <v>-0.0000003261287601</v>
      </c>
      <c r="BB1072" s="20">
        <f t="shared" si="10703"/>
        <v>-0.0000003270324183</v>
      </c>
      <c r="BC1072" s="20">
        <f t="shared" si="10703"/>
        <v>-0.0000002522525526</v>
      </c>
      <c r="BD1072" s="20">
        <f t="shared" si="10703"/>
        <v>-0.0000002505041942</v>
      </c>
      <c r="BE1072" s="20"/>
      <c r="BF1072" s="20">
        <f t="shared" ref="BF1072:BI1072" si="10704">$AE1072*AF1072</f>
        <v>-0.0000004227343247</v>
      </c>
      <c r="BG1072" s="20">
        <f t="shared" si="10704"/>
        <v>-0.0000004239056636</v>
      </c>
      <c r="BH1072" s="20">
        <f t="shared" si="10704"/>
        <v>-0.0000003269745742</v>
      </c>
      <c r="BI1072" s="20">
        <f t="shared" si="10704"/>
        <v>-0.0000003247083187</v>
      </c>
      <c r="BJ1072" s="20"/>
      <c r="BK1072" s="20">
        <f t="shared" ref="BK1072:BM1072" si="10705">$AF1072*AG1072</f>
        <v>0.00001185316057</v>
      </c>
      <c r="BL1072" s="20">
        <f t="shared" si="10705"/>
        <v>0.000009142793931</v>
      </c>
      <c r="BM1072" s="20">
        <f t="shared" si="10705"/>
        <v>0.000009079425373</v>
      </c>
      <c r="BN1072" s="20"/>
      <c r="BO1072" s="20">
        <f t="shared" ref="BO1072:BP1072" si="10706">$AG1072*AH1072</f>
        <v>0.000009168127362</v>
      </c>
      <c r="BP1072" s="20">
        <f t="shared" si="10706"/>
        <v>0.000009104583218</v>
      </c>
      <c r="BQ1072" s="20"/>
      <c r="BR1072" s="20">
        <f t="shared" si="27"/>
        <v>0.000007022711599</v>
      </c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0"/>
      <c r="CC1072" s="20"/>
      <c r="CD1072" s="20"/>
      <c r="CE1072" s="20"/>
      <c r="CF1072" s="20"/>
      <c r="CG1072" s="20"/>
      <c r="CH1072" s="20"/>
      <c r="CI1072" s="20"/>
      <c r="CJ1072" s="20"/>
      <c r="CK1072" s="20"/>
      <c r="CL1072" s="20"/>
      <c r="CM1072" s="20"/>
      <c r="CN1072" s="20"/>
      <c r="CO1072" s="20"/>
      <c r="CP1072" s="20"/>
      <c r="CQ1072" s="20"/>
      <c r="CR1072" s="20"/>
      <c r="CS1072" s="20"/>
      <c r="CT1072" s="20"/>
      <c r="CU1072" s="20"/>
      <c r="CV1072" s="20"/>
      <c r="CW1072" s="20"/>
      <c r="CX1072" s="20"/>
      <c r="CY1072" s="20"/>
      <c r="CZ1072" s="20"/>
      <c r="DA1072" s="20"/>
      <c r="DB1072" s="20"/>
      <c r="DC1072" s="20"/>
      <c r="DD1072" s="20"/>
      <c r="DE1072" s="20"/>
    </row>
    <row r="1073" ht="15.75" customHeight="1">
      <c r="A1073" s="86">
        <v>45693.0</v>
      </c>
      <c r="B1073" s="20">
        <v>0.05059</v>
      </c>
      <c r="C1073" s="20">
        <v>0.05348</v>
      </c>
      <c r="D1073" s="20">
        <v>0.056760000000000005</v>
      </c>
      <c r="E1073" s="20">
        <v>0.03707</v>
      </c>
      <c r="F1073" s="20">
        <v>0.04099</v>
      </c>
      <c r="G1073" s="20">
        <v>0.014410000000000001</v>
      </c>
      <c r="H1073" s="20">
        <v>0.020819999999999998</v>
      </c>
      <c r="I1073" s="20" t="s">
        <v>185</v>
      </c>
      <c r="J1073" s="20"/>
      <c r="K1073" s="86">
        <v>45693.0</v>
      </c>
      <c r="L1073" s="89">
        <v>0.9614</v>
      </c>
      <c r="M1073" s="89">
        <v>152.63</v>
      </c>
      <c r="N1073" s="20"/>
      <c r="O1073" s="20"/>
      <c r="P1073" s="20"/>
      <c r="Q1073" s="20"/>
      <c r="R1073" s="20"/>
      <c r="S1073" s="86">
        <v>45693.0</v>
      </c>
      <c r="T1073" s="20">
        <f t="shared" ref="T1073:V1073" si="10707">(1+B1073)*1</f>
        <v>1.05059</v>
      </c>
      <c r="U1073" s="20">
        <f t="shared" si="10707"/>
        <v>1.05348</v>
      </c>
      <c r="V1073" s="20">
        <f t="shared" si="10707"/>
        <v>1.05676</v>
      </c>
      <c r="W1073" s="91">
        <f t="shared" ref="W1073:X1073" si="10708">(1+E1073)*$L1073</f>
        <v>0.997039098</v>
      </c>
      <c r="X1073" s="91">
        <f t="shared" si="10708"/>
        <v>1.000807786</v>
      </c>
      <c r="Y1073" s="91">
        <f t="shared" ref="Y1073:Z1073" si="10709">(1+G1073)*$M1073</f>
        <v>154.8293983</v>
      </c>
      <c r="Z1073" s="91">
        <f t="shared" si="10709"/>
        <v>155.8077566</v>
      </c>
      <c r="AA1073" s="20"/>
      <c r="AB1073" s="86">
        <v>45693.0</v>
      </c>
      <c r="AC1073" s="92">
        <f t="shared" ref="AC1073:AI1073" si="10710">LN(T1073/T1072)</f>
        <v>-0.0006470459724</v>
      </c>
      <c r="AD1073" s="92">
        <f t="shared" si="10710"/>
        <v>-0.0007401292717</v>
      </c>
      <c r="AE1073" s="92">
        <f t="shared" si="10710"/>
        <v>-0.0005581545098</v>
      </c>
      <c r="AF1073" s="92">
        <f t="shared" si="10710"/>
        <v>-0.002787002249</v>
      </c>
      <c r="AG1073" s="92">
        <f t="shared" si="10710"/>
        <v>-0.002861923654</v>
      </c>
      <c r="AH1073" s="92">
        <f t="shared" si="10710"/>
        <v>-0.01110747469</v>
      </c>
      <c r="AI1073" s="92">
        <f t="shared" si="10710"/>
        <v>-0.01105910753</v>
      </c>
      <c r="AJ1073" s="20"/>
      <c r="AK1073" s="20">
        <f t="shared" ref="AK1073:AQ1073" si="10711">AC1073*AC1073</f>
        <v>0.0000004186684903</v>
      </c>
      <c r="AL1073" s="20">
        <f t="shared" si="10711"/>
        <v>0.0000005477913389</v>
      </c>
      <c r="AM1073" s="20">
        <f t="shared" si="10711"/>
        <v>0.0000003115364568</v>
      </c>
      <c r="AN1073" s="20">
        <f t="shared" si="10711"/>
        <v>0.000007767381537</v>
      </c>
      <c r="AO1073" s="20">
        <f t="shared" si="10711"/>
        <v>0.000008190607</v>
      </c>
      <c r="AP1073" s="20">
        <f t="shared" si="10711"/>
        <v>0.000123375994</v>
      </c>
      <c r="AQ1073" s="20">
        <f t="shared" si="10711"/>
        <v>0.0001223038594</v>
      </c>
      <c r="AR1073" s="20"/>
      <c r="AS1073" s="20">
        <f t="shared" ref="AS1073:AX1073" si="10712">$AC1073*AD1073</f>
        <v>0.0000004788976643</v>
      </c>
      <c r="AT1073" s="20">
        <f t="shared" si="10712"/>
        <v>0.0000003611516275</v>
      </c>
      <c r="AU1073" s="20">
        <f t="shared" si="10712"/>
        <v>0.00000180331858</v>
      </c>
      <c r="AV1073" s="20">
        <f t="shared" si="10712"/>
        <v>0.000001851796173</v>
      </c>
      <c r="AW1073" s="20">
        <f t="shared" si="10712"/>
        <v>0.000007187046762</v>
      </c>
      <c r="AX1073" s="20">
        <f t="shared" si="10712"/>
        <v>0.000007155750985</v>
      </c>
      <c r="AY1073" s="20"/>
      <c r="AZ1073" s="20">
        <f t="shared" ref="AZ1073:BD1073" si="10713">$AD1073*AE1073</f>
        <v>0.0000004131064908</v>
      </c>
      <c r="BA1073" s="20">
        <f t="shared" si="10713"/>
        <v>0.000002062741945</v>
      </c>
      <c r="BB1073" s="20">
        <f t="shared" si="10713"/>
        <v>0.00000211819347</v>
      </c>
      <c r="BC1073" s="20">
        <f t="shared" si="10713"/>
        <v>0.000008220967155</v>
      </c>
      <c r="BD1073" s="20">
        <f t="shared" si="10713"/>
        <v>0.000008185169202</v>
      </c>
      <c r="BE1073" s="20"/>
      <c r="BF1073" s="20">
        <f t="shared" ref="BF1073:BI1073" si="10714">$AE1073*AF1073</f>
        <v>0.000001555577874</v>
      </c>
      <c r="BG1073" s="20">
        <f t="shared" si="10714"/>
        <v>0.000001597395594</v>
      </c>
      <c r="BH1073" s="20">
        <f t="shared" si="10714"/>
        <v>0.000006199687091</v>
      </c>
      <c r="BI1073" s="20">
        <f t="shared" si="10714"/>
        <v>0.000006172690742</v>
      </c>
      <c r="BJ1073" s="20"/>
      <c r="BK1073" s="20">
        <f t="shared" ref="BK1073:BM1073" si="10715">$AF1073*AG1073</f>
        <v>0.00000797618766</v>
      </c>
      <c r="BL1073" s="20">
        <f t="shared" si="10715"/>
        <v>0.00003095655695</v>
      </c>
      <c r="BM1073" s="20">
        <f t="shared" si="10715"/>
        <v>0.00003082175756</v>
      </c>
      <c r="BN1073" s="20"/>
      <c r="BO1073" s="20">
        <f t="shared" ref="BO1073:BP1073" si="10716">$AG1073*AH1073</f>
        <v>0.00003178874455</v>
      </c>
      <c r="BP1073" s="20">
        <f t="shared" si="10716"/>
        <v>0.00003165032143</v>
      </c>
      <c r="BQ1073" s="20"/>
      <c r="BR1073" s="20">
        <f t="shared" si="27"/>
        <v>0.000122838757</v>
      </c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0"/>
      <c r="CC1073" s="20"/>
      <c r="CD1073" s="20"/>
      <c r="CE1073" s="20"/>
      <c r="CF1073" s="20"/>
      <c r="CG1073" s="20"/>
      <c r="CH1073" s="20"/>
      <c r="CI1073" s="20"/>
      <c r="CJ1073" s="20"/>
      <c r="CK1073" s="20"/>
      <c r="CL1073" s="20"/>
      <c r="CM1073" s="20"/>
      <c r="CN1073" s="20"/>
      <c r="CO1073" s="20"/>
      <c r="CP1073" s="20"/>
      <c r="CQ1073" s="20"/>
      <c r="CR1073" s="20"/>
      <c r="CS1073" s="20"/>
      <c r="CT1073" s="20"/>
      <c r="CU1073" s="20"/>
      <c r="CV1073" s="20"/>
      <c r="CW1073" s="20"/>
      <c r="CX1073" s="20"/>
      <c r="CY1073" s="20"/>
      <c r="CZ1073" s="20"/>
      <c r="DA1073" s="20"/>
      <c r="DB1073" s="20"/>
      <c r="DC1073" s="20"/>
      <c r="DD1073" s="20"/>
      <c r="DE1073" s="20"/>
    </row>
    <row r="1074" ht="15.75" customHeight="1">
      <c r="A1074" s="86">
        <v>45694.0</v>
      </c>
      <c r="B1074" s="20">
        <v>0.05011</v>
      </c>
      <c r="C1074" s="20">
        <v>0.05282</v>
      </c>
      <c r="D1074" s="20">
        <v>0.05612</v>
      </c>
      <c r="E1074" s="20">
        <v>0.036610000000000004</v>
      </c>
      <c r="F1074" s="20">
        <v>0.04072</v>
      </c>
      <c r="G1074" s="20">
        <v>0.014530000000000001</v>
      </c>
      <c r="H1074" s="20">
        <v>0.020950000000000003</v>
      </c>
      <c r="I1074" s="20" t="s">
        <v>185</v>
      </c>
      <c r="J1074" s="20"/>
      <c r="K1074" s="86">
        <v>45694.0</v>
      </c>
      <c r="L1074" s="89">
        <v>0.9632</v>
      </c>
      <c r="M1074" s="89">
        <v>151.48</v>
      </c>
      <c r="N1074" s="20"/>
      <c r="O1074" s="20"/>
      <c r="P1074" s="20"/>
      <c r="Q1074" s="20"/>
      <c r="R1074" s="20"/>
      <c r="S1074" s="86">
        <v>45694.0</v>
      </c>
      <c r="T1074" s="20">
        <f t="shared" ref="T1074:V1074" si="10717">(1+B1074)*1</f>
        <v>1.05011</v>
      </c>
      <c r="U1074" s="20">
        <f t="shared" si="10717"/>
        <v>1.05282</v>
      </c>
      <c r="V1074" s="20">
        <f t="shared" si="10717"/>
        <v>1.05612</v>
      </c>
      <c r="W1074" s="91">
        <f t="shared" ref="W1074:X1074" si="10718">(1+E1074)*$L1074</f>
        <v>0.998462752</v>
      </c>
      <c r="X1074" s="91">
        <f t="shared" si="10718"/>
        <v>1.002421504</v>
      </c>
      <c r="Y1074" s="91">
        <f t="shared" ref="Y1074:Z1074" si="10719">(1+G1074)*$M1074</f>
        <v>153.6810044</v>
      </c>
      <c r="Z1074" s="91">
        <f t="shared" si="10719"/>
        <v>154.653506</v>
      </c>
      <c r="AA1074" s="20"/>
      <c r="AB1074" s="86">
        <v>45694.0</v>
      </c>
      <c r="AC1074" s="92">
        <f t="shared" ref="AC1074:AI1074" si="10720">LN(T1074/T1073)</f>
        <v>-0.0004569905349</v>
      </c>
      <c r="AD1074" s="92">
        <f t="shared" si="10720"/>
        <v>-0.000626691375</v>
      </c>
      <c r="AE1074" s="92">
        <f t="shared" si="10720"/>
        <v>-0.0006058082045</v>
      </c>
      <c r="AF1074" s="92">
        <f t="shared" si="10720"/>
        <v>0.001426863364</v>
      </c>
      <c r="AG1074" s="92">
        <f t="shared" si="10720"/>
        <v>0.001611116967</v>
      </c>
      <c r="AH1074" s="92">
        <f t="shared" si="10720"/>
        <v>-0.007444800526</v>
      </c>
      <c r="AI1074" s="92">
        <f t="shared" si="10720"/>
        <v>-0.007435748399</v>
      </c>
      <c r="AJ1074" s="20"/>
      <c r="AK1074" s="20">
        <f t="shared" ref="AK1074:AQ1074" si="10721">AC1074*AC1074</f>
        <v>0.000000208840349</v>
      </c>
      <c r="AL1074" s="20">
        <f t="shared" si="10721"/>
        <v>0.0000003927420795</v>
      </c>
      <c r="AM1074" s="20">
        <f t="shared" si="10721"/>
        <v>0.0000003670035807</v>
      </c>
      <c r="AN1074" s="20">
        <f t="shared" si="10721"/>
        <v>0.00000203593906</v>
      </c>
      <c r="AO1074" s="20">
        <f t="shared" si="10721"/>
        <v>0.000002595697882</v>
      </c>
      <c r="AP1074" s="20">
        <f t="shared" si="10721"/>
        <v>0.00005542505487</v>
      </c>
      <c r="AQ1074" s="20">
        <f t="shared" si="10721"/>
        <v>0.00005529035426</v>
      </c>
      <c r="AR1074" s="20"/>
      <c r="AS1074" s="20">
        <f t="shared" ref="AS1074:AX1074" si="10722">$AC1074*AD1074</f>
        <v>0.0000002863920267</v>
      </c>
      <c r="AT1074" s="20">
        <f t="shared" si="10722"/>
        <v>0.0000002768486154</v>
      </c>
      <c r="AU1074" s="20">
        <f t="shared" si="10722"/>
        <v>-0.0000006520630521</v>
      </c>
      <c r="AV1074" s="20">
        <f t="shared" si="10722"/>
        <v>-0.0000007362652046</v>
      </c>
      <c r="AW1074" s="20">
        <f t="shared" si="10722"/>
        <v>0.000003402203375</v>
      </c>
      <c r="AX1074" s="20">
        <f t="shared" si="10722"/>
        <v>0.000003398066639</v>
      </c>
      <c r="AY1074" s="20"/>
      <c r="AZ1074" s="20">
        <f t="shared" ref="AZ1074:BD1074" si="10723">$AD1074*AE1074</f>
        <v>0.0000003796547767</v>
      </c>
      <c r="BA1074" s="20">
        <f t="shared" si="10723"/>
        <v>-0.0000008942029637</v>
      </c>
      <c r="BB1074" s="20">
        <f t="shared" si="10723"/>
        <v>-0.000001009673107</v>
      </c>
      <c r="BC1074" s="20">
        <f t="shared" si="10723"/>
        <v>0.000004665592278</v>
      </c>
      <c r="BD1074" s="20">
        <f t="shared" si="10723"/>
        <v>0.000004659919389</v>
      </c>
      <c r="BE1074" s="20"/>
      <c r="BF1074" s="20">
        <f t="shared" ref="BF1074:BI1074" si="10724">$AE1074*AF1074</f>
        <v>-0.0000008644055328</v>
      </c>
      <c r="BG1074" s="20">
        <f t="shared" si="10724"/>
        <v>-0.0000009760278771</v>
      </c>
      <c r="BH1074" s="20">
        <f t="shared" si="10724"/>
        <v>0.00000451012124</v>
      </c>
      <c r="BI1074" s="20">
        <f t="shared" si="10724"/>
        <v>0.000004504637387</v>
      </c>
      <c r="BJ1074" s="20"/>
      <c r="BK1074" s="20">
        <f t="shared" ref="BK1074:BM1074" si="10725">$AF1074*AG1074</f>
        <v>0.000002298843776</v>
      </c>
      <c r="BL1074" s="20">
        <f t="shared" si="10725"/>
        <v>-0.00001062271312</v>
      </c>
      <c r="BM1074" s="20">
        <f t="shared" si="10725"/>
        <v>-0.00001060979698</v>
      </c>
      <c r="BN1074" s="20"/>
      <c r="BO1074" s="20">
        <f t="shared" ref="BO1074:BP1074" si="10726">$AG1074*AH1074</f>
        <v>-0.00001199444444</v>
      </c>
      <c r="BP1074" s="20">
        <f t="shared" si="10726"/>
        <v>-0.00001197986041</v>
      </c>
      <c r="BQ1074" s="20"/>
      <c r="BR1074" s="20">
        <f t="shared" si="27"/>
        <v>0.0000553576636</v>
      </c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0"/>
      <c r="CC1074" s="20"/>
      <c r="CD1074" s="20"/>
      <c r="CE1074" s="20"/>
      <c r="CF1074" s="20"/>
      <c r="CG1074" s="20"/>
      <c r="CH1074" s="20"/>
      <c r="CI1074" s="20"/>
      <c r="CJ1074" s="20"/>
      <c r="CK1074" s="20"/>
      <c r="CL1074" s="20"/>
      <c r="CM1074" s="20"/>
      <c r="CN1074" s="20"/>
      <c r="CO1074" s="20"/>
      <c r="CP1074" s="20"/>
      <c r="CQ1074" s="20"/>
      <c r="CR1074" s="20"/>
      <c r="CS1074" s="20"/>
      <c r="CT1074" s="20"/>
      <c r="CU1074" s="20"/>
      <c r="CV1074" s="20"/>
      <c r="CW1074" s="20"/>
      <c r="CX1074" s="20"/>
      <c r="CY1074" s="20"/>
      <c r="CZ1074" s="20"/>
      <c r="DA1074" s="20"/>
      <c r="DB1074" s="20"/>
      <c r="DC1074" s="20"/>
      <c r="DD1074" s="20"/>
      <c r="DE1074" s="20"/>
    </row>
    <row r="1075" ht="15.75" customHeight="1">
      <c r="A1075" s="86">
        <v>45695.0</v>
      </c>
      <c r="B1075" s="20">
        <v>0.05012</v>
      </c>
      <c r="C1075" s="20">
        <v>0.05286</v>
      </c>
      <c r="D1075" s="20">
        <v>0.05606</v>
      </c>
      <c r="E1075" s="20">
        <v>0.03642</v>
      </c>
      <c r="F1075" s="20">
        <v>0.040389999999999995</v>
      </c>
      <c r="G1075" s="20">
        <v>0.014830000000000001</v>
      </c>
      <c r="H1075" s="20">
        <v>0.02101</v>
      </c>
      <c r="I1075" s="20" t="s">
        <v>185</v>
      </c>
      <c r="J1075" s="20"/>
      <c r="K1075" s="86">
        <v>45695.0</v>
      </c>
      <c r="L1075" s="89">
        <v>0.9686</v>
      </c>
      <c r="M1075" s="89">
        <v>151.49</v>
      </c>
      <c r="N1075" s="20"/>
      <c r="O1075" s="20"/>
      <c r="P1075" s="20"/>
      <c r="Q1075" s="20"/>
      <c r="R1075" s="20"/>
      <c r="S1075" s="86">
        <v>45695.0</v>
      </c>
      <c r="T1075" s="20">
        <f t="shared" ref="T1075:V1075" si="10727">(1+B1075)*1</f>
        <v>1.05012</v>
      </c>
      <c r="U1075" s="20">
        <f t="shared" si="10727"/>
        <v>1.05286</v>
      </c>
      <c r="V1075" s="20">
        <f t="shared" si="10727"/>
        <v>1.05606</v>
      </c>
      <c r="W1075" s="91">
        <f t="shared" ref="W1075:X1075" si="10728">(1+E1075)*$L1075</f>
        <v>1.003876412</v>
      </c>
      <c r="X1075" s="91">
        <f t="shared" si="10728"/>
        <v>1.007721754</v>
      </c>
      <c r="Y1075" s="91">
        <f t="shared" ref="Y1075:Z1075" si="10729">(1+G1075)*$M1075</f>
        <v>153.7365967</v>
      </c>
      <c r="Z1075" s="91">
        <f t="shared" si="10729"/>
        <v>154.6728049</v>
      </c>
      <c r="AA1075" s="20"/>
      <c r="AB1075" s="86">
        <v>45695.0</v>
      </c>
      <c r="AC1075" s="92">
        <f t="shared" ref="AC1075:AI1075" si="10730">LN(T1075/T1074)</f>
        <v>0.000009522766554</v>
      </c>
      <c r="AD1075" s="92">
        <f t="shared" si="10730"/>
        <v>0.00003799247749</v>
      </c>
      <c r="AE1075" s="92">
        <f t="shared" si="10730"/>
        <v>-0.00005681333979</v>
      </c>
      <c r="AF1075" s="92">
        <f t="shared" si="10730"/>
        <v>0.005407348853</v>
      </c>
      <c r="AG1075" s="92">
        <f t="shared" si="10730"/>
        <v>0.005273516962</v>
      </c>
      <c r="AH1075" s="92">
        <f t="shared" si="10730"/>
        <v>0.0003616728542</v>
      </c>
      <c r="AI1075" s="92">
        <f t="shared" si="10730"/>
        <v>0.0001247802036</v>
      </c>
      <c r="AJ1075" s="20"/>
      <c r="AK1075" s="20">
        <f t="shared" ref="AK1075:AQ1075" si="10731">AC1075*AC1075</f>
        <v>0</v>
      </c>
      <c r="AL1075" s="20">
        <f t="shared" si="10731"/>
        <v>0.000000001443428346</v>
      </c>
      <c r="AM1075" s="20">
        <f t="shared" si="10731"/>
        <v>0.000000003227755578</v>
      </c>
      <c r="AN1075" s="20">
        <f t="shared" si="10731"/>
        <v>0.00002923942162</v>
      </c>
      <c r="AO1075" s="20">
        <f t="shared" si="10731"/>
        <v>0.00002780998115</v>
      </c>
      <c r="AP1075" s="20">
        <f t="shared" si="10731"/>
        <v>0.0000001308072534</v>
      </c>
      <c r="AQ1075" s="20">
        <f t="shared" si="10731"/>
        <v>0.00000001557009921</v>
      </c>
      <c r="AR1075" s="20"/>
      <c r="AS1075" s="20">
        <f t="shared" ref="AS1075:AX1075" si="10732">$AC1075*AD1075</f>
        <v>0.000000000361793494</v>
      </c>
      <c r="AT1075" s="20">
        <f t="shared" si="10732"/>
        <v>-0.0000000005410201719</v>
      </c>
      <c r="AU1075" s="20">
        <f t="shared" si="10732"/>
        <v>0.0000000514929208</v>
      </c>
      <c r="AV1075" s="20">
        <f t="shared" si="10732"/>
        <v>0.00000005021847095</v>
      </c>
      <c r="AW1075" s="20">
        <f t="shared" si="10732"/>
        <v>0.000000003444126159</v>
      </c>
      <c r="AX1075" s="20">
        <f t="shared" si="10732"/>
        <v>0.000000001188252749</v>
      </c>
      <c r="AY1075" s="20"/>
      <c r="AZ1075" s="20">
        <f t="shared" ref="AZ1075:BD1075" si="10733">$AD1075*AE1075</f>
        <v>-0.000000002158479533</v>
      </c>
      <c r="BA1075" s="20">
        <f t="shared" si="10733"/>
        <v>0.0000002054385796</v>
      </c>
      <c r="BB1075" s="20">
        <f t="shared" si="10733"/>
        <v>0.0000002003539745</v>
      </c>
      <c r="BC1075" s="20">
        <f t="shared" si="10733"/>
        <v>0.00000001374084777</v>
      </c>
      <c r="BD1075" s="20">
        <f t="shared" si="10733"/>
        <v>0.000000004740709077</v>
      </c>
      <c r="BE1075" s="20"/>
      <c r="BF1075" s="20">
        <f t="shared" ref="BF1075:BI1075" si="10734">$AE1075*AF1075</f>
        <v>-0.0000003072095477</v>
      </c>
      <c r="BG1075" s="20">
        <f t="shared" si="10734"/>
        <v>-0.000000299606111</v>
      </c>
      <c r="BH1075" s="20">
        <f t="shared" si="10734"/>
        <v>-0.00000002054784276</v>
      </c>
      <c r="BI1075" s="20">
        <f t="shared" si="10734"/>
        <v>-0.000000007089180105</v>
      </c>
      <c r="BJ1075" s="20"/>
      <c r="BK1075" s="20">
        <f t="shared" ref="BK1075:BM1075" si="10735">$AF1075*AG1075</f>
        <v>0.0000285157459</v>
      </c>
      <c r="BL1075" s="20">
        <f t="shared" si="10735"/>
        <v>0.000001955691293</v>
      </c>
      <c r="BM1075" s="20">
        <f t="shared" si="10735"/>
        <v>0.0000006747300908</v>
      </c>
      <c r="BN1075" s="20"/>
      <c r="BO1075" s="20">
        <f t="shared" ref="BO1075:BP1075" si="10736">$AG1075*AH1075</f>
        <v>0.000001907287931</v>
      </c>
      <c r="BP1075" s="20">
        <f t="shared" si="10736"/>
        <v>0.0000006580305201</v>
      </c>
      <c r="BQ1075" s="20"/>
      <c r="BR1075" s="20">
        <f t="shared" si="27"/>
        <v>0.00000004512961238</v>
      </c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0"/>
      <c r="CC1075" s="20"/>
      <c r="CD1075" s="20"/>
      <c r="CE1075" s="20"/>
      <c r="CF1075" s="20"/>
      <c r="CG1075" s="20"/>
      <c r="CH1075" s="20"/>
      <c r="CI1075" s="20"/>
      <c r="CJ1075" s="20"/>
      <c r="CK1075" s="20"/>
      <c r="CL1075" s="20"/>
      <c r="CM1075" s="20"/>
      <c r="CN1075" s="20"/>
      <c r="CO1075" s="20"/>
      <c r="CP1075" s="20"/>
      <c r="CQ1075" s="20"/>
      <c r="CR1075" s="20"/>
      <c r="CS1075" s="20"/>
      <c r="CT1075" s="20"/>
      <c r="CU1075" s="20"/>
      <c r="CV1075" s="20"/>
      <c r="CW1075" s="20"/>
      <c r="CX1075" s="20"/>
      <c r="CY1075" s="20"/>
      <c r="CZ1075" s="20"/>
      <c r="DA1075" s="20"/>
      <c r="DB1075" s="20"/>
      <c r="DC1075" s="20"/>
      <c r="DD1075" s="20"/>
      <c r="DE1075" s="20"/>
    </row>
    <row r="1076" ht="15.75" customHeight="1">
      <c r="A1076" s="86">
        <v>45698.0</v>
      </c>
      <c r="B1076" s="20">
        <v>0.05024</v>
      </c>
      <c r="C1076" s="20">
        <v>0.05337</v>
      </c>
      <c r="D1076" s="20">
        <v>0.056459999999999996</v>
      </c>
      <c r="E1076" s="20">
        <v>0.03636</v>
      </c>
      <c r="F1076" s="20">
        <v>0.040279999999999996</v>
      </c>
      <c r="G1076" s="20">
        <v>0.01496</v>
      </c>
      <c r="H1076" s="20">
        <v>0.021150000000000002</v>
      </c>
      <c r="I1076" s="20" t="s">
        <v>185</v>
      </c>
      <c r="J1076" s="20"/>
      <c r="K1076" s="86">
        <v>45698.0</v>
      </c>
      <c r="L1076" s="89">
        <v>0.9703</v>
      </c>
      <c r="M1076" s="89">
        <v>152.01</v>
      </c>
      <c r="N1076" s="20"/>
      <c r="O1076" s="20"/>
      <c r="P1076" s="20"/>
      <c r="Q1076" s="20"/>
      <c r="R1076" s="20"/>
      <c r="S1076" s="86">
        <v>45698.0</v>
      </c>
      <c r="T1076" s="20">
        <f t="shared" ref="T1076:V1076" si="10737">(1+B1076)*1</f>
        <v>1.05024</v>
      </c>
      <c r="U1076" s="20">
        <f t="shared" si="10737"/>
        <v>1.05337</v>
      </c>
      <c r="V1076" s="20">
        <f t="shared" si="10737"/>
        <v>1.05646</v>
      </c>
      <c r="W1076" s="91">
        <f t="shared" ref="W1076:X1076" si="10738">(1+E1076)*$L1076</f>
        <v>1.005580108</v>
      </c>
      <c r="X1076" s="91">
        <f t="shared" si="10738"/>
        <v>1.009383684</v>
      </c>
      <c r="Y1076" s="91">
        <f t="shared" ref="Y1076:Z1076" si="10739">(1+G1076)*$M1076</f>
        <v>154.2840696</v>
      </c>
      <c r="Z1076" s="91">
        <f t="shared" si="10739"/>
        <v>155.2250115</v>
      </c>
      <c r="AA1076" s="20"/>
      <c r="AB1076" s="86">
        <v>45698.0</v>
      </c>
      <c r="AC1076" s="92">
        <f t="shared" ref="AC1076:AI1076" si="10740">LN(T1076/T1075)</f>
        <v>0.0001142661259</v>
      </c>
      <c r="AD1076" s="92">
        <f t="shared" si="10740"/>
        <v>0.000484277605</v>
      </c>
      <c r="AE1076" s="92">
        <f t="shared" si="10740"/>
        <v>0.0003786946441</v>
      </c>
      <c r="AF1076" s="92">
        <f t="shared" si="10740"/>
        <v>0.001695678798</v>
      </c>
      <c r="AG1076" s="92">
        <f t="shared" si="10740"/>
        <v>0.00164783689</v>
      </c>
      <c r="AH1076" s="92">
        <f t="shared" si="10740"/>
        <v>0.003554784055</v>
      </c>
      <c r="AI1076" s="92">
        <f t="shared" si="10740"/>
        <v>0.003563801713</v>
      </c>
      <c r="AJ1076" s="20"/>
      <c r="AK1076" s="20">
        <f t="shared" ref="AK1076:AQ1076" si="10741">AC1076*AC1076</f>
        <v>0.00000001305674754</v>
      </c>
      <c r="AL1076" s="20">
        <f t="shared" si="10741"/>
        <v>0.0000002345247987</v>
      </c>
      <c r="AM1076" s="20">
        <f t="shared" si="10741"/>
        <v>0.0000001434096335</v>
      </c>
      <c r="AN1076" s="20">
        <f t="shared" si="10741"/>
        <v>0.000002875326586</v>
      </c>
      <c r="AO1076" s="20">
        <f t="shared" si="10741"/>
        <v>0.000002715366417</v>
      </c>
      <c r="AP1076" s="20">
        <f t="shared" si="10741"/>
        <v>0.00001263648967</v>
      </c>
      <c r="AQ1076" s="20">
        <f t="shared" si="10741"/>
        <v>0.00001270068265</v>
      </c>
      <c r="AR1076" s="20"/>
      <c r="AS1076" s="20">
        <f t="shared" ref="AS1076:AX1076" si="10742">$AC1076*AD1076</f>
        <v>0.0000000553365258</v>
      </c>
      <c r="AT1076" s="20">
        <f t="shared" si="10742"/>
        <v>0.00000004327196989</v>
      </c>
      <c r="AU1076" s="20">
        <f t="shared" si="10742"/>
        <v>0.0000001937586471</v>
      </c>
      <c r="AV1076" s="20">
        <f t="shared" si="10742"/>
        <v>0.0000001882919376</v>
      </c>
      <c r="AW1076" s="20">
        <f t="shared" si="10742"/>
        <v>0.0000004061914024</v>
      </c>
      <c r="AX1076" s="20">
        <f t="shared" si="10742"/>
        <v>0.0000004072218153</v>
      </c>
      <c r="AY1076" s="20"/>
      <c r="AZ1076" s="20">
        <f t="shared" ref="AZ1076:BD1076" si="10743">$AD1076*AE1076</f>
        <v>0.0000001833933353</v>
      </c>
      <c r="BA1076" s="20">
        <f t="shared" si="10743"/>
        <v>0.0000008211792671</v>
      </c>
      <c r="BB1076" s="20">
        <f t="shared" si="10743"/>
        <v>0.0000007980105026</v>
      </c>
      <c r="BC1076" s="20">
        <f t="shared" si="10743"/>
        <v>0.000001721502308</v>
      </c>
      <c r="BD1076" s="20">
        <f t="shared" si="10743"/>
        <v>0.000001725869358</v>
      </c>
      <c r="BE1076" s="20"/>
      <c r="BF1076" s="20">
        <f t="shared" ref="BF1076:BI1076" si="10744">$AE1076*AF1076</f>
        <v>0.0000006421444789</v>
      </c>
      <c r="BG1076" s="20">
        <f t="shared" si="10744"/>
        <v>0.0000006240270047</v>
      </c>
      <c r="BH1076" s="20">
        <f t="shared" si="10744"/>
        <v>0.000001346177682</v>
      </c>
      <c r="BI1076" s="20">
        <f t="shared" si="10744"/>
        <v>0.000001349592621</v>
      </c>
      <c r="BJ1076" s="20"/>
      <c r="BK1076" s="20">
        <f t="shared" ref="BK1076:BM1076" si="10745">$AF1076*AG1076</f>
        <v>0.000002794202077</v>
      </c>
      <c r="BL1076" s="20">
        <f t="shared" si="10745"/>
        <v>0.000006027771953</v>
      </c>
      <c r="BM1076" s="20">
        <f t="shared" si="10745"/>
        <v>0.000006043063005</v>
      </c>
      <c r="BN1076" s="20"/>
      <c r="BO1076" s="20">
        <f t="shared" ref="BO1076:BP1076" si="10746">$AG1076*AH1076</f>
        <v>0.000005857704302</v>
      </c>
      <c r="BP1076" s="20">
        <f t="shared" si="10746"/>
        <v>0.000005872563932</v>
      </c>
      <c r="BQ1076" s="20"/>
      <c r="BR1076" s="20">
        <f t="shared" si="27"/>
        <v>0.0000126685455</v>
      </c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0"/>
      <c r="CC1076" s="20"/>
      <c r="CD1076" s="20"/>
      <c r="CE1076" s="20"/>
      <c r="CF1076" s="20"/>
      <c r="CG1076" s="20"/>
      <c r="CH1076" s="20"/>
      <c r="CI1076" s="20"/>
      <c r="CJ1076" s="20"/>
      <c r="CK1076" s="20"/>
      <c r="CL1076" s="20"/>
      <c r="CM1076" s="20"/>
      <c r="CN1076" s="20"/>
      <c r="CO1076" s="20"/>
      <c r="CP1076" s="20"/>
      <c r="CQ1076" s="20"/>
      <c r="CR1076" s="20"/>
      <c r="CS1076" s="20"/>
      <c r="CT1076" s="20"/>
      <c r="CU1076" s="20"/>
      <c r="CV1076" s="20"/>
      <c r="CW1076" s="20"/>
      <c r="CX1076" s="20"/>
      <c r="CY1076" s="20"/>
      <c r="CZ1076" s="20"/>
      <c r="DA1076" s="20"/>
      <c r="DB1076" s="20"/>
      <c r="DC1076" s="20"/>
      <c r="DD1076" s="20"/>
      <c r="DE1076" s="20"/>
    </row>
    <row r="1077" ht="15.75" customHeight="1">
      <c r="A1077" s="86">
        <v>45699.0</v>
      </c>
      <c r="B1077" s="20">
        <v>0.05027</v>
      </c>
      <c r="C1077" s="20">
        <v>0.05346</v>
      </c>
      <c r="D1077" s="20">
        <v>0.056639999999999996</v>
      </c>
      <c r="E1077" s="20">
        <v>0.03639</v>
      </c>
      <c r="F1077" s="20">
        <v>0.04019999999999999</v>
      </c>
      <c r="G1077" s="20">
        <v>0.01496</v>
      </c>
      <c r="H1077" s="20">
        <v>0.021150000000000002</v>
      </c>
      <c r="I1077" s="20" t="s">
        <v>185</v>
      </c>
      <c r="J1077" s="20"/>
      <c r="K1077" s="86">
        <v>45699.0</v>
      </c>
      <c r="L1077" s="89">
        <v>0.9652</v>
      </c>
      <c r="M1077" s="89">
        <v>152.51</v>
      </c>
      <c r="N1077" s="20"/>
      <c r="O1077" s="20"/>
      <c r="P1077" s="20"/>
      <c r="Q1077" s="20"/>
      <c r="R1077" s="20"/>
      <c r="S1077" s="86">
        <v>45699.0</v>
      </c>
      <c r="T1077" s="20">
        <f t="shared" ref="T1077:V1077" si="10747">(1+B1077)*1</f>
        <v>1.05027</v>
      </c>
      <c r="U1077" s="20">
        <f t="shared" si="10747"/>
        <v>1.05346</v>
      </c>
      <c r="V1077" s="20">
        <f t="shared" si="10747"/>
        <v>1.05664</v>
      </c>
      <c r="W1077" s="91">
        <f t="shared" ref="W1077:X1077" si="10748">(1+E1077)*$L1077</f>
        <v>1.000323628</v>
      </c>
      <c r="X1077" s="91">
        <f t="shared" si="10748"/>
        <v>1.00400104</v>
      </c>
      <c r="Y1077" s="91">
        <f t="shared" ref="Y1077:Z1077" si="10749">(1+G1077)*$M1077</f>
        <v>154.7915496</v>
      </c>
      <c r="Z1077" s="91">
        <f t="shared" si="10749"/>
        <v>155.7355865</v>
      </c>
      <c r="AA1077" s="20"/>
      <c r="AB1077" s="86">
        <v>45699.0</v>
      </c>
      <c r="AC1077" s="92">
        <f t="shared" ref="AC1077:AI1077" si="10750">LN(T1077/T1076)</f>
        <v>0.00002856449148</v>
      </c>
      <c r="AD1077" s="92">
        <f t="shared" si="10750"/>
        <v>0.000085436414</v>
      </c>
      <c r="AE1077" s="92">
        <f t="shared" si="10750"/>
        <v>0.0001703658137</v>
      </c>
      <c r="AF1077" s="92">
        <f t="shared" si="10750"/>
        <v>-0.005241021229</v>
      </c>
      <c r="AG1077" s="92">
        <f t="shared" si="10750"/>
        <v>-0.00534687361</v>
      </c>
      <c r="AH1077" s="92">
        <f t="shared" si="10750"/>
        <v>0.003283859512</v>
      </c>
      <c r="AI1077" s="92">
        <f t="shared" si="10750"/>
        <v>0.003283859512</v>
      </c>
      <c r="AJ1077" s="20"/>
      <c r="AK1077" s="20">
        <f t="shared" ref="AK1077:AQ1077" si="10751">AC1077*AC1077</f>
        <v>0.0000000008159301737</v>
      </c>
      <c r="AL1077" s="20">
        <f t="shared" si="10751"/>
        <v>0.000000007299380837</v>
      </c>
      <c r="AM1077" s="20">
        <f t="shared" si="10751"/>
        <v>0.00000002902451047</v>
      </c>
      <c r="AN1077" s="20">
        <f t="shared" si="10751"/>
        <v>0.00002746830353</v>
      </c>
      <c r="AO1077" s="20">
        <f t="shared" si="10751"/>
        <v>0.0000285890574</v>
      </c>
      <c r="AP1077" s="20">
        <f t="shared" si="10751"/>
        <v>0.0000107837333</v>
      </c>
      <c r="AQ1077" s="20">
        <f t="shared" si="10751"/>
        <v>0.0000107837333</v>
      </c>
      <c r="AR1077" s="20"/>
      <c r="AS1077" s="20">
        <f t="shared" ref="AS1077:AX1077" si="10752">$AC1077*AD1077</f>
        <v>0.00000000244044772</v>
      </c>
      <c r="AT1077" s="20">
        <f t="shared" si="10752"/>
        <v>0.000000004866412834</v>
      </c>
      <c r="AU1077" s="20">
        <f t="shared" si="10752"/>
        <v>-0.0000001497071063</v>
      </c>
      <c r="AV1077" s="20">
        <f t="shared" si="10752"/>
        <v>-0.0000001527307257</v>
      </c>
      <c r="AW1077" s="20">
        <f t="shared" si="10752"/>
        <v>0.00000009380177707</v>
      </c>
      <c r="AX1077" s="20">
        <f t="shared" si="10752"/>
        <v>0.00000009380177707</v>
      </c>
      <c r="AY1077" s="20"/>
      <c r="AZ1077" s="20">
        <f t="shared" ref="AZ1077:BD1077" si="10753">$AD1077*AE1077</f>
        <v>0.00000001455544419</v>
      </c>
      <c r="BA1077" s="20">
        <f t="shared" si="10753"/>
        <v>-0.0000004477740595</v>
      </c>
      <c r="BB1077" s="20">
        <f t="shared" si="10753"/>
        <v>-0.0000004568177074</v>
      </c>
      <c r="BC1077" s="20">
        <f t="shared" si="10753"/>
        <v>0.0000002805611808</v>
      </c>
      <c r="BD1077" s="20">
        <f t="shared" si="10753"/>
        <v>0.0000002805611808</v>
      </c>
      <c r="BE1077" s="20"/>
      <c r="BF1077" s="20">
        <f t="shared" ref="BF1077:BI1077" si="10754">$AE1077*AF1077</f>
        <v>-0.0000008928908462</v>
      </c>
      <c r="BG1077" s="20">
        <f t="shared" si="10754"/>
        <v>-0.0000009109244732</v>
      </c>
      <c r="BH1077" s="20">
        <f t="shared" si="10754"/>
        <v>0.0000005594573978</v>
      </c>
      <c r="BI1077" s="20">
        <f t="shared" si="10754"/>
        <v>0.0000005594573978</v>
      </c>
      <c r="BJ1077" s="20"/>
      <c r="BK1077" s="20">
        <f t="shared" ref="BK1077:BM1077" si="10755">$AF1077*AG1077</f>
        <v>0.0000280230781</v>
      </c>
      <c r="BL1077" s="20">
        <f t="shared" si="10755"/>
        <v>-0.00001721077742</v>
      </c>
      <c r="BM1077" s="20">
        <f t="shared" si="10755"/>
        <v>-0.00001721077742</v>
      </c>
      <c r="BN1077" s="20"/>
      <c r="BO1077" s="20">
        <f t="shared" ref="BO1077:BP1077" si="10756">$AG1077*AH1077</f>
        <v>-0.00001755838176</v>
      </c>
      <c r="BP1077" s="20">
        <f t="shared" si="10756"/>
        <v>-0.00001755838176</v>
      </c>
      <c r="BQ1077" s="20"/>
      <c r="BR1077" s="20">
        <f t="shared" si="27"/>
        <v>0.0000107837333</v>
      </c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0"/>
      <c r="CC1077" s="20"/>
      <c r="CD1077" s="20"/>
      <c r="CE1077" s="20"/>
      <c r="CF1077" s="20"/>
      <c r="CG1077" s="20"/>
      <c r="CH1077" s="20"/>
      <c r="CI1077" s="20"/>
      <c r="CJ1077" s="20"/>
      <c r="CK1077" s="20"/>
      <c r="CL1077" s="20"/>
      <c r="CM1077" s="20"/>
      <c r="CN1077" s="20"/>
      <c r="CO1077" s="20"/>
      <c r="CP1077" s="20"/>
      <c r="CQ1077" s="20"/>
      <c r="CR1077" s="20"/>
      <c r="CS1077" s="20"/>
      <c r="CT1077" s="20"/>
      <c r="CU1077" s="20"/>
      <c r="CV1077" s="20"/>
      <c r="CW1077" s="20"/>
      <c r="CX1077" s="20"/>
      <c r="CY1077" s="20"/>
      <c r="CZ1077" s="20"/>
      <c r="DA1077" s="20"/>
      <c r="DB1077" s="20"/>
      <c r="DC1077" s="20"/>
      <c r="DD1077" s="20"/>
      <c r="DE1077" s="20"/>
    </row>
    <row r="1078" ht="15.75" customHeight="1">
      <c r="A1078" s="86">
        <v>45700.0</v>
      </c>
      <c r="B1078" s="20">
        <v>0.05043</v>
      </c>
      <c r="C1078" s="20">
        <v>0.053810000000000004</v>
      </c>
      <c r="D1078" s="20">
        <v>0.05688</v>
      </c>
      <c r="E1078" s="20">
        <v>0.03622</v>
      </c>
      <c r="F1078" s="20">
        <v>0.040170000000000004</v>
      </c>
      <c r="G1078" s="20">
        <v>0.01502</v>
      </c>
      <c r="H1078" s="20">
        <v>0.02138</v>
      </c>
      <c r="I1078" s="20" t="s">
        <v>185</v>
      </c>
      <c r="J1078" s="20"/>
      <c r="K1078" s="86">
        <v>45700.0</v>
      </c>
      <c r="L1078" s="89">
        <v>0.9632</v>
      </c>
      <c r="M1078" s="89">
        <v>154.43</v>
      </c>
      <c r="N1078" s="20"/>
      <c r="O1078" s="20"/>
      <c r="P1078" s="20"/>
      <c r="Q1078" s="20"/>
      <c r="R1078" s="20"/>
      <c r="S1078" s="86">
        <v>45700.0</v>
      </c>
      <c r="T1078" s="20">
        <f t="shared" ref="T1078:V1078" si="10757">(1+B1078)*1</f>
        <v>1.05043</v>
      </c>
      <c r="U1078" s="20">
        <f t="shared" si="10757"/>
        <v>1.05381</v>
      </c>
      <c r="V1078" s="20">
        <f t="shared" si="10757"/>
        <v>1.05688</v>
      </c>
      <c r="W1078" s="91">
        <f t="shared" ref="W1078:X1078" si="10758">(1+E1078)*$L1078</f>
        <v>0.998087104</v>
      </c>
      <c r="X1078" s="91">
        <f t="shared" si="10758"/>
        <v>1.001891744</v>
      </c>
      <c r="Y1078" s="91">
        <f t="shared" ref="Y1078:Z1078" si="10759">(1+G1078)*$M1078</f>
        <v>156.7495386</v>
      </c>
      <c r="Z1078" s="91">
        <f t="shared" si="10759"/>
        <v>157.7317134</v>
      </c>
      <c r="AA1078" s="20"/>
      <c r="AB1078" s="86">
        <v>45700.0</v>
      </c>
      <c r="AC1078" s="92">
        <f t="shared" ref="AC1078:AI1078" si="10760">LN(T1078/T1077)</f>
        <v>0.000152330176</v>
      </c>
      <c r="AD1078" s="92">
        <f t="shared" si="10760"/>
        <v>0.0003321833493</v>
      </c>
      <c r="AE1078" s="92">
        <f t="shared" si="10760"/>
        <v>0.0002271092784</v>
      </c>
      <c r="AF1078" s="92">
        <f t="shared" si="10760"/>
        <v>-0.002238303566</v>
      </c>
      <c r="AG1078" s="92">
        <f t="shared" si="10760"/>
        <v>-0.00210310022</v>
      </c>
      <c r="AH1078" s="92">
        <f t="shared" si="10760"/>
        <v>0.01256986545</v>
      </c>
      <c r="AI1078" s="92">
        <f t="shared" si="10760"/>
        <v>0.01273596246</v>
      </c>
      <c r="AJ1078" s="20"/>
      <c r="AK1078" s="20">
        <f t="shared" ref="AK1078:AQ1078" si="10761">AC1078*AC1078</f>
        <v>0.00000002320448251</v>
      </c>
      <c r="AL1078" s="20">
        <f t="shared" si="10761"/>
        <v>0.0000001103457775</v>
      </c>
      <c r="AM1078" s="20">
        <f t="shared" si="10761"/>
        <v>0.00000005157862433</v>
      </c>
      <c r="AN1078" s="20">
        <f t="shared" si="10761"/>
        <v>0.000005010002853</v>
      </c>
      <c r="AO1078" s="20">
        <f t="shared" si="10761"/>
        <v>0.000004423030534</v>
      </c>
      <c r="AP1078" s="20">
        <f t="shared" si="10761"/>
        <v>0.0001580015174</v>
      </c>
      <c r="AQ1078" s="20">
        <f t="shared" si="10761"/>
        <v>0.0001622047397</v>
      </c>
      <c r="AR1078" s="20"/>
      <c r="AS1078" s="20">
        <f t="shared" ref="AS1078:AX1078" si="10762">$AC1078*AD1078</f>
        <v>0.00000005060154804</v>
      </c>
      <c r="AT1078" s="20">
        <f t="shared" si="10762"/>
        <v>0.00000003459559634</v>
      </c>
      <c r="AU1078" s="20">
        <f t="shared" si="10762"/>
        <v>-0.000000340961176</v>
      </c>
      <c r="AV1078" s="20">
        <f t="shared" si="10762"/>
        <v>-0.0000003203656265</v>
      </c>
      <c r="AW1078" s="20">
        <f t="shared" si="10762"/>
        <v>0.000001914769816</v>
      </c>
      <c r="AX1078" s="20">
        <f t="shared" si="10762"/>
        <v>0.000001940071402</v>
      </c>
      <c r="AY1078" s="20"/>
      <c r="AZ1078" s="20">
        <f t="shared" ref="AZ1078:BD1078" si="10763">$AD1078*AE1078</f>
        <v>0.00000007544192075</v>
      </c>
      <c r="BA1078" s="20">
        <f t="shared" si="10763"/>
        <v>-0.0000007435271752</v>
      </c>
      <c r="BB1078" s="20">
        <f t="shared" si="10763"/>
        <v>-0.0000006986148749</v>
      </c>
      <c r="BC1078" s="20">
        <f t="shared" si="10763"/>
        <v>0.000004175500005</v>
      </c>
      <c r="BD1078" s="20">
        <f t="shared" si="10763"/>
        <v>0.000004230674666</v>
      </c>
      <c r="BE1078" s="20"/>
      <c r="BF1078" s="20">
        <f t="shared" ref="BF1078:BI1078" si="10764">$AE1078*AF1078</f>
        <v>-0.0000005083395077</v>
      </c>
      <c r="BG1078" s="20">
        <f t="shared" si="10764"/>
        <v>-0.0000004776335733</v>
      </c>
      <c r="BH1078" s="20">
        <f t="shared" si="10764"/>
        <v>0.000002854733072</v>
      </c>
      <c r="BI1078" s="20">
        <f t="shared" si="10764"/>
        <v>0.000002892455243</v>
      </c>
      <c r="BJ1078" s="20"/>
      <c r="BK1078" s="20">
        <f t="shared" ref="BK1078:BM1078" si="10765">$AF1078*AG1078</f>
        <v>0.000004707376721</v>
      </c>
      <c r="BL1078" s="20">
        <f t="shared" si="10765"/>
        <v>-0.00002813517466</v>
      </c>
      <c r="BM1078" s="20">
        <f t="shared" si="10765"/>
        <v>-0.00002850695018</v>
      </c>
      <c r="BN1078" s="20"/>
      <c r="BO1078" s="20">
        <f t="shared" ref="BO1078:BP1078" si="10766">$AG1078*AH1078</f>
        <v>-0.00002643568679</v>
      </c>
      <c r="BP1078" s="20">
        <f t="shared" si="10766"/>
        <v>-0.00002678500545</v>
      </c>
      <c r="BQ1078" s="20"/>
      <c r="BR1078" s="20">
        <f t="shared" si="27"/>
        <v>0.0001600893345</v>
      </c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0"/>
      <c r="CC1078" s="20"/>
      <c r="CD1078" s="20"/>
      <c r="CE1078" s="20"/>
      <c r="CF1078" s="20"/>
      <c r="CG1078" s="20"/>
      <c r="CH1078" s="20"/>
      <c r="CI1078" s="20"/>
      <c r="CJ1078" s="20"/>
      <c r="CK1078" s="20"/>
      <c r="CL1078" s="20"/>
      <c r="CM1078" s="20"/>
      <c r="CN1078" s="20"/>
      <c r="CO1078" s="20"/>
      <c r="CP1078" s="20"/>
      <c r="CQ1078" s="20"/>
      <c r="CR1078" s="20"/>
      <c r="CS1078" s="20"/>
      <c r="CT1078" s="20"/>
      <c r="CU1078" s="20"/>
      <c r="CV1078" s="20"/>
      <c r="CW1078" s="20"/>
      <c r="CX1078" s="20"/>
      <c r="CY1078" s="20"/>
      <c r="CZ1078" s="20"/>
      <c r="DA1078" s="20"/>
      <c r="DB1078" s="20"/>
      <c r="DC1078" s="20"/>
      <c r="DD1078" s="20"/>
      <c r="DE1078" s="20"/>
    </row>
    <row r="1079" ht="15.75" customHeight="1">
      <c r="A1079" s="86">
        <v>45701.0</v>
      </c>
      <c r="B1079" s="20">
        <v>0.05099</v>
      </c>
      <c r="C1079" s="20">
        <v>0.05447</v>
      </c>
      <c r="D1079" s="20">
        <v>0.05739</v>
      </c>
      <c r="E1079" s="20">
        <v>0.03626</v>
      </c>
      <c r="F1079" s="20">
        <v>0.040229999999999995</v>
      </c>
      <c r="G1079" s="20">
        <v>0.015029999999999998</v>
      </c>
      <c r="H1079" s="20">
        <v>0.02175</v>
      </c>
      <c r="I1079" s="20" t="s">
        <v>185</v>
      </c>
      <c r="J1079" s="20"/>
      <c r="K1079" s="86">
        <v>45701.0</v>
      </c>
      <c r="L1079" s="89">
        <v>0.9557</v>
      </c>
      <c r="M1079" s="89">
        <v>152.81</v>
      </c>
      <c r="N1079" s="20"/>
      <c r="O1079" s="20"/>
      <c r="P1079" s="20"/>
      <c r="Q1079" s="20"/>
      <c r="R1079" s="20"/>
      <c r="S1079" s="86">
        <v>45701.0</v>
      </c>
      <c r="T1079" s="20">
        <f t="shared" ref="T1079:V1079" si="10767">(1+B1079)*1</f>
        <v>1.05099</v>
      </c>
      <c r="U1079" s="20">
        <f t="shared" si="10767"/>
        <v>1.05447</v>
      </c>
      <c r="V1079" s="20">
        <f t="shared" si="10767"/>
        <v>1.05739</v>
      </c>
      <c r="W1079" s="91">
        <f t="shared" ref="W1079:X1079" si="10768">(1+E1079)*$L1079</f>
        <v>0.990353682</v>
      </c>
      <c r="X1079" s="91">
        <f t="shared" si="10768"/>
        <v>0.994147811</v>
      </c>
      <c r="Y1079" s="91">
        <f t="shared" ref="Y1079:Z1079" si="10769">(1+G1079)*$M1079</f>
        <v>155.1067343</v>
      </c>
      <c r="Z1079" s="91">
        <f t="shared" si="10769"/>
        <v>156.1336175</v>
      </c>
      <c r="AA1079" s="20"/>
      <c r="AB1079" s="86">
        <v>45701.0</v>
      </c>
      <c r="AC1079" s="92">
        <f t="shared" ref="AC1079:AI1079" si="10770">LN(T1079/T1078)</f>
        <v>0.0005329729547</v>
      </c>
      <c r="AD1079" s="92">
        <f t="shared" si="10770"/>
        <v>0.0006261028151</v>
      </c>
      <c r="AE1079" s="92">
        <f t="shared" si="10770"/>
        <v>0.0004824360275</v>
      </c>
      <c r="AF1079" s="92">
        <f t="shared" si="10770"/>
        <v>-0.007778417186</v>
      </c>
      <c r="AG1079" s="92">
        <f t="shared" si="10770"/>
        <v>-0.007759337067</v>
      </c>
      <c r="AH1079" s="92">
        <f t="shared" si="10770"/>
        <v>-0.01053574764</v>
      </c>
      <c r="AI1079" s="92">
        <f t="shared" si="10770"/>
        <v>-0.01018341023</v>
      </c>
      <c r="AJ1079" s="20"/>
      <c r="AK1079" s="20">
        <f t="shared" ref="AK1079:AQ1079" si="10771">AC1079*AC1079</f>
        <v>0.0000002840601705</v>
      </c>
      <c r="AL1079" s="20">
        <f t="shared" si="10771"/>
        <v>0.0000003920047351</v>
      </c>
      <c r="AM1079" s="20">
        <f t="shared" si="10771"/>
        <v>0.0000002327445206</v>
      </c>
      <c r="AN1079" s="20">
        <f t="shared" si="10771"/>
        <v>0.00006050377392</v>
      </c>
      <c r="AO1079" s="20">
        <f t="shared" si="10771"/>
        <v>0.00006020731172</v>
      </c>
      <c r="AP1079" s="20">
        <f t="shared" si="10771"/>
        <v>0.0001110019784</v>
      </c>
      <c r="AQ1079" s="20">
        <f t="shared" si="10771"/>
        <v>0.0001037018439</v>
      </c>
      <c r="AR1079" s="20"/>
      <c r="AS1079" s="20">
        <f t="shared" ref="AS1079:AX1079" si="10772">$AC1079*AD1079</f>
        <v>0.0000003336958673</v>
      </c>
      <c r="AT1079" s="20">
        <f t="shared" si="10772"/>
        <v>0.000000257125355</v>
      </c>
      <c r="AU1079" s="20">
        <f t="shared" si="10772"/>
        <v>-0.000004145685991</v>
      </c>
      <c r="AV1079" s="20">
        <f t="shared" si="10772"/>
        <v>-0.000004135516803</v>
      </c>
      <c r="AW1079" s="20">
        <f t="shared" si="10772"/>
        <v>-0.000005615268552</v>
      </c>
      <c r="AX1079" s="20">
        <f t="shared" si="10772"/>
        <v>-0.000005427482238</v>
      </c>
      <c r="AY1079" s="20"/>
      <c r="AZ1079" s="20">
        <f t="shared" ref="AZ1079:BD1079" si="10773">$AD1079*AE1079</f>
        <v>0.0000003020545549</v>
      </c>
      <c r="BA1079" s="20">
        <f t="shared" si="10773"/>
        <v>-0.000004870088898</v>
      </c>
      <c r="BB1079" s="20">
        <f t="shared" si="10773"/>
        <v>-0.000004858142781</v>
      </c>
      <c r="BC1079" s="20">
        <f t="shared" si="10773"/>
        <v>-0.000006596461259</v>
      </c>
      <c r="BD1079" s="20">
        <f t="shared" si="10773"/>
        <v>-0.000006375861811</v>
      </c>
      <c r="BE1079" s="20"/>
      <c r="BF1079" s="20">
        <f t="shared" ref="BF1079:BI1079" si="10774">$AE1079*AF1079</f>
        <v>-0.000003752588687</v>
      </c>
      <c r="BG1079" s="20">
        <f t="shared" si="10774"/>
        <v>-0.00000374338375</v>
      </c>
      <c r="BH1079" s="20">
        <f t="shared" si="10774"/>
        <v>-0.00000508282424</v>
      </c>
      <c r="BI1079" s="20">
        <f t="shared" si="10774"/>
        <v>-0.000004912843976</v>
      </c>
      <c r="BJ1079" s="20"/>
      <c r="BK1079" s="20">
        <f t="shared" ref="BK1079:BM1079" si="10775">$AF1079*AG1079</f>
        <v>0.0000603553608</v>
      </c>
      <c r="BL1079" s="20">
        <f t="shared" si="10775"/>
        <v>0.00008195144054</v>
      </c>
      <c r="BM1079" s="20">
        <f t="shared" si="10775"/>
        <v>0.00007921081313</v>
      </c>
      <c r="BN1079" s="20"/>
      <c r="BO1079" s="20">
        <f t="shared" ref="BO1079:BP1079" si="10776">$AG1079*AH1079</f>
        <v>0.00008175041722</v>
      </c>
      <c r="BP1079" s="20">
        <f t="shared" si="10776"/>
        <v>0.00007901651245</v>
      </c>
      <c r="BQ1079" s="20"/>
      <c r="BR1079" s="20">
        <f t="shared" si="27"/>
        <v>0.0001072898403</v>
      </c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0"/>
      <c r="CC1079" s="20"/>
      <c r="CD1079" s="20"/>
      <c r="CE1079" s="20"/>
      <c r="CF1079" s="20"/>
      <c r="CG1079" s="20"/>
      <c r="CH1079" s="20"/>
      <c r="CI1079" s="20"/>
      <c r="CJ1079" s="20"/>
      <c r="CK1079" s="20"/>
      <c r="CL1079" s="20"/>
      <c r="CM1079" s="20"/>
      <c r="CN1079" s="20"/>
      <c r="CO1079" s="20"/>
      <c r="CP1079" s="20"/>
      <c r="CQ1079" s="20"/>
      <c r="CR1079" s="20"/>
      <c r="CS1079" s="20"/>
      <c r="CT1079" s="20"/>
      <c r="CU1079" s="20"/>
      <c r="CV1079" s="20"/>
      <c r="CW1079" s="20"/>
      <c r="CX1079" s="20"/>
      <c r="CY1079" s="20"/>
      <c r="CZ1079" s="20"/>
      <c r="DA1079" s="20"/>
      <c r="DB1079" s="20"/>
      <c r="DC1079" s="20"/>
      <c r="DD1079" s="20"/>
      <c r="DE1079" s="20"/>
    </row>
    <row r="1080" ht="15.75" customHeight="1">
      <c r="A1080" s="86">
        <v>45702.0</v>
      </c>
      <c r="B1080" s="20">
        <v>0.05048</v>
      </c>
      <c r="C1080" s="20">
        <v>0.05396</v>
      </c>
      <c r="D1080" s="20">
        <v>0.05696</v>
      </c>
      <c r="E1080" s="20">
        <v>0.03622</v>
      </c>
      <c r="F1080" s="20">
        <v>0.04016</v>
      </c>
      <c r="G1080" s="20">
        <v>0.01508</v>
      </c>
      <c r="H1080" s="20">
        <v>0.02173</v>
      </c>
      <c r="I1080" s="20" t="s">
        <v>185</v>
      </c>
      <c r="J1080" s="20"/>
      <c r="K1080" s="86">
        <v>45702.0</v>
      </c>
      <c r="L1080" s="89">
        <v>0.9534</v>
      </c>
      <c r="M1080" s="89">
        <v>152.36</v>
      </c>
      <c r="N1080" s="20"/>
      <c r="O1080" s="20"/>
      <c r="P1080" s="20"/>
      <c r="Q1080" s="20"/>
      <c r="R1080" s="20"/>
      <c r="S1080" s="86">
        <v>45702.0</v>
      </c>
      <c r="T1080" s="20">
        <f t="shared" ref="T1080:V1080" si="10777">(1+B1080)*1</f>
        <v>1.05048</v>
      </c>
      <c r="U1080" s="20">
        <f t="shared" si="10777"/>
        <v>1.05396</v>
      </c>
      <c r="V1080" s="20">
        <f t="shared" si="10777"/>
        <v>1.05696</v>
      </c>
      <c r="W1080" s="91">
        <f t="shared" ref="W1080:X1080" si="10778">(1+E1080)*$L1080</f>
        <v>0.987932148</v>
      </c>
      <c r="X1080" s="91">
        <f t="shared" si="10778"/>
        <v>0.991688544</v>
      </c>
      <c r="Y1080" s="91">
        <f t="shared" ref="Y1080:Z1080" si="10779">(1+G1080)*$M1080</f>
        <v>154.6575888</v>
      </c>
      <c r="Z1080" s="91">
        <f t="shared" si="10779"/>
        <v>155.6707828</v>
      </c>
      <c r="AA1080" s="20"/>
      <c r="AB1080" s="86">
        <v>45702.0</v>
      </c>
      <c r="AC1080" s="92">
        <f t="shared" ref="AC1080:AI1080" si="10780">LN(T1080/T1079)</f>
        <v>-0.0004853745331</v>
      </c>
      <c r="AD1080" s="92">
        <f t="shared" si="10780"/>
        <v>-0.000483772295</v>
      </c>
      <c r="AE1080" s="92">
        <f t="shared" si="10780"/>
        <v>-0.0004067443951</v>
      </c>
      <c r="AF1080" s="92">
        <f t="shared" si="10780"/>
        <v>-0.002448114598</v>
      </c>
      <c r="AG1080" s="92">
        <f t="shared" si="10780"/>
        <v>-0.002476808576</v>
      </c>
      <c r="AH1080" s="92">
        <f t="shared" si="10780"/>
        <v>-0.002899919592</v>
      </c>
      <c r="AI1080" s="92">
        <f t="shared" si="10780"/>
        <v>-0.002968752458</v>
      </c>
      <c r="AJ1080" s="20"/>
      <c r="AK1080" s="20">
        <f t="shared" ref="AK1080:AQ1080" si="10781">AC1080*AC1080</f>
        <v>0.0000002355884374</v>
      </c>
      <c r="AL1080" s="20">
        <f t="shared" si="10781"/>
        <v>0.0000002340356334</v>
      </c>
      <c r="AM1080" s="20">
        <f t="shared" si="10781"/>
        <v>0.000000165441003</v>
      </c>
      <c r="AN1080" s="20">
        <f t="shared" si="10781"/>
        <v>0.000005993265083</v>
      </c>
      <c r="AO1080" s="20">
        <f t="shared" si="10781"/>
        <v>0.000006134580722</v>
      </c>
      <c r="AP1080" s="20">
        <f t="shared" si="10781"/>
        <v>0.000008409533641</v>
      </c>
      <c r="AQ1080" s="20">
        <f t="shared" si="10781"/>
        <v>0.000008813491158</v>
      </c>
      <c r="AR1080" s="20"/>
      <c r="AS1080" s="20">
        <f t="shared" ref="AS1080:AX1080" si="10782">$AC1080*AD1080</f>
        <v>0.0000002348107518</v>
      </c>
      <c r="AT1080" s="20">
        <f t="shared" si="10782"/>
        <v>0.0000001974233709</v>
      </c>
      <c r="AU1080" s="20">
        <f t="shared" si="10782"/>
        <v>0.00000118825248</v>
      </c>
      <c r="AV1080" s="20">
        <f t="shared" si="10782"/>
        <v>0.000001202179806</v>
      </c>
      <c r="AW1080" s="20">
        <f t="shared" si="10782"/>
        <v>0.000001407547118</v>
      </c>
      <c r="AX1080" s="20">
        <f t="shared" si="10782"/>
        <v>0.000001440956838</v>
      </c>
      <c r="AY1080" s="20"/>
      <c r="AZ1080" s="20">
        <f t="shared" ref="AZ1080:BD1080" si="10783">$AD1080*AE1080</f>
        <v>0.0000001967716695</v>
      </c>
      <c r="BA1080" s="20">
        <f t="shared" si="10783"/>
        <v>0.000001184330017</v>
      </c>
      <c r="BB1080" s="20">
        <f t="shared" si="10783"/>
        <v>0.000001198211369</v>
      </c>
      <c r="BC1080" s="20">
        <f t="shared" si="10783"/>
        <v>0.000001402900756</v>
      </c>
      <c r="BD1080" s="20">
        <f t="shared" si="10783"/>
        <v>0.00000143620019</v>
      </c>
      <c r="BE1080" s="20"/>
      <c r="BF1080" s="20">
        <f t="shared" ref="BF1080:BI1080" si="10784">$AE1080*AF1080</f>
        <v>0.0000009957568913</v>
      </c>
      <c r="BG1080" s="20">
        <f t="shared" si="10784"/>
        <v>0.000001007428006</v>
      </c>
      <c r="BH1080" s="20">
        <f t="shared" si="10784"/>
        <v>0.00000117952604</v>
      </c>
      <c r="BI1080" s="20">
        <f t="shared" si="10784"/>
        <v>0.000001207523423</v>
      </c>
      <c r="BJ1080" s="20"/>
      <c r="BK1080" s="20">
        <f t="shared" ref="BK1080:BM1080" si="10785">$AF1080*AG1080</f>
        <v>0.00000606351123</v>
      </c>
      <c r="BL1080" s="20">
        <f t="shared" si="10785"/>
        <v>0.000007099335486</v>
      </c>
      <c r="BM1080" s="20">
        <f t="shared" si="10785"/>
        <v>0.00000726784623</v>
      </c>
      <c r="BN1080" s="20"/>
      <c r="BO1080" s="20">
        <f t="shared" ref="BO1080:BP1080" si="10786">$AG1080*AH1080</f>
        <v>0.000007182545715</v>
      </c>
      <c r="BP1080" s="20">
        <f t="shared" si="10786"/>
        <v>0.000007353031548</v>
      </c>
      <c r="BQ1080" s="20"/>
      <c r="BR1080" s="20">
        <f t="shared" si="27"/>
        <v>0.000008609143418</v>
      </c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0"/>
      <c r="CC1080" s="20"/>
      <c r="CD1080" s="20"/>
      <c r="CE1080" s="20"/>
      <c r="CF1080" s="20"/>
      <c r="CG1080" s="20"/>
      <c r="CH1080" s="20"/>
      <c r="CI1080" s="20"/>
      <c r="CJ1080" s="20"/>
      <c r="CK1080" s="20"/>
      <c r="CL1080" s="20"/>
      <c r="CM1080" s="20"/>
      <c r="CN1080" s="20"/>
      <c r="CO1080" s="20"/>
      <c r="CP1080" s="20"/>
      <c r="CQ1080" s="20"/>
      <c r="CR1080" s="20"/>
      <c r="CS1080" s="20"/>
      <c r="CT1080" s="20"/>
      <c r="CU1080" s="20"/>
      <c r="CV1080" s="20"/>
      <c r="CW1080" s="20"/>
      <c r="CX1080" s="20"/>
      <c r="CY1080" s="20"/>
      <c r="CZ1080" s="20"/>
      <c r="DA1080" s="20"/>
      <c r="DB1080" s="20"/>
      <c r="DC1080" s="20"/>
      <c r="DD1080" s="20"/>
      <c r="DE1080" s="20"/>
    </row>
    <row r="1081" ht="15.75" customHeight="1">
      <c r="A1081" s="86">
        <v>45705.0</v>
      </c>
      <c r="B1081" s="20">
        <v>0.05045</v>
      </c>
      <c r="C1081" s="20">
        <v>0.05395</v>
      </c>
      <c r="D1081" s="20">
        <v>0.05696</v>
      </c>
      <c r="E1081" s="20">
        <v>0.03625</v>
      </c>
      <c r="F1081" s="20">
        <v>0.040170000000000004</v>
      </c>
      <c r="G1081" s="20">
        <v>0.01524</v>
      </c>
      <c r="H1081" s="20">
        <v>0.02191</v>
      </c>
      <c r="I1081" s="20" t="s">
        <v>185</v>
      </c>
      <c r="J1081" s="20"/>
      <c r="K1081" s="86">
        <v>45705.0</v>
      </c>
      <c r="L1081" s="89">
        <v>0.9539</v>
      </c>
      <c r="M1081" s="89">
        <v>151.53</v>
      </c>
      <c r="N1081" s="20"/>
      <c r="O1081" s="20"/>
      <c r="P1081" s="20"/>
      <c r="Q1081" s="20"/>
      <c r="R1081" s="20"/>
      <c r="S1081" s="86">
        <v>45705.0</v>
      </c>
      <c r="T1081" s="20">
        <f t="shared" ref="T1081:V1081" si="10787">(1+B1081)*1</f>
        <v>1.05045</v>
      </c>
      <c r="U1081" s="20">
        <f t="shared" si="10787"/>
        <v>1.05395</v>
      </c>
      <c r="V1081" s="20">
        <f t="shared" si="10787"/>
        <v>1.05696</v>
      </c>
      <c r="W1081" s="91">
        <f t="shared" ref="W1081:X1081" si="10788">(1+E1081)*$L1081</f>
        <v>0.988478875</v>
      </c>
      <c r="X1081" s="91">
        <f t="shared" si="10788"/>
        <v>0.992218163</v>
      </c>
      <c r="Y1081" s="91">
        <f t="shared" ref="Y1081:Z1081" si="10789">(1+G1081)*$M1081</f>
        <v>153.8393172</v>
      </c>
      <c r="Z1081" s="91">
        <f t="shared" si="10789"/>
        <v>154.8500223</v>
      </c>
      <c r="AA1081" s="20"/>
      <c r="AB1081" s="86">
        <v>45705.0</v>
      </c>
      <c r="AC1081" s="92">
        <f t="shared" ref="AC1081:AI1081" si="10790">LN(T1081/T1080)</f>
        <v>-0.00002855878111</v>
      </c>
      <c r="AD1081" s="92">
        <f t="shared" si="10790"/>
        <v>-0.000009488071123</v>
      </c>
      <c r="AE1081" s="92">
        <f t="shared" si="10790"/>
        <v>0</v>
      </c>
      <c r="AF1081" s="92">
        <f t="shared" si="10790"/>
        <v>0.0005532523423</v>
      </c>
      <c r="AG1081" s="92">
        <f t="shared" si="10790"/>
        <v>0.0005339152398</v>
      </c>
      <c r="AH1081" s="92">
        <f t="shared" si="10790"/>
        <v>-0.005304905839</v>
      </c>
      <c r="AI1081" s="92">
        <f t="shared" si="10790"/>
        <v>-0.005286360192</v>
      </c>
      <c r="AJ1081" s="20"/>
      <c r="AK1081" s="20">
        <f t="shared" ref="AK1081:AQ1081" si="10791">AC1081*AC1081</f>
        <v>0.0000000008156039787</v>
      </c>
      <c r="AL1081" s="20">
        <f t="shared" si="10791"/>
        <v>0</v>
      </c>
      <c r="AM1081" s="20">
        <f t="shared" si="10791"/>
        <v>0</v>
      </c>
      <c r="AN1081" s="20">
        <f t="shared" si="10791"/>
        <v>0.0000003060881543</v>
      </c>
      <c r="AO1081" s="20">
        <f t="shared" si="10791"/>
        <v>0.0000002850654833</v>
      </c>
      <c r="AP1081" s="20">
        <f t="shared" si="10791"/>
        <v>0.00002814202596</v>
      </c>
      <c r="AQ1081" s="20">
        <f t="shared" si="10791"/>
        <v>0.00002794560408</v>
      </c>
      <c r="AR1081" s="20"/>
      <c r="AS1081" s="20">
        <f t="shared" ref="AS1081:AX1081" si="10792">$AC1081*AD1081</f>
        <v>0.0000000002709677464</v>
      </c>
      <c r="AT1081" s="20">
        <f t="shared" si="10792"/>
        <v>0</v>
      </c>
      <c r="AU1081" s="20">
        <f t="shared" si="10792"/>
        <v>-0.00000001580021255</v>
      </c>
      <c r="AV1081" s="20">
        <f t="shared" si="10792"/>
        <v>-0.00000001524796847</v>
      </c>
      <c r="AW1081" s="20">
        <f t="shared" si="10792"/>
        <v>0.0000001515016447</v>
      </c>
      <c r="AX1081" s="20">
        <f t="shared" si="10792"/>
        <v>0.0000001509720036</v>
      </c>
      <c r="AY1081" s="20"/>
      <c r="AZ1081" s="20">
        <f t="shared" ref="AZ1081:BD1081" si="10793">$AD1081*AE1081</f>
        <v>0</v>
      </c>
      <c r="BA1081" s="20">
        <f t="shared" si="10793"/>
        <v>-0.000000005249297573</v>
      </c>
      <c r="BB1081" s="20">
        <f t="shared" si="10793"/>
        <v>-0.000000005065825769</v>
      </c>
      <c r="BC1081" s="20">
        <f t="shared" si="10793"/>
        <v>0.0000000503333239</v>
      </c>
      <c r="BD1081" s="20">
        <f t="shared" si="10793"/>
        <v>0.00000005015736148</v>
      </c>
      <c r="BE1081" s="20"/>
      <c r="BF1081" s="20">
        <f t="shared" ref="BF1081:BI1081" si="10794">$AE1081*AF1081</f>
        <v>0</v>
      </c>
      <c r="BG1081" s="20">
        <f t="shared" si="10794"/>
        <v>0</v>
      </c>
      <c r="BH1081" s="20">
        <f t="shared" si="10794"/>
        <v>0</v>
      </c>
      <c r="BI1081" s="20">
        <f t="shared" si="10794"/>
        <v>0</v>
      </c>
      <c r="BJ1081" s="20"/>
      <c r="BK1081" s="20">
        <f t="shared" ref="BK1081:BM1081" si="10795">$AF1081*AG1081</f>
        <v>0.000000295389857</v>
      </c>
      <c r="BL1081" s="20">
        <f t="shared" si="10795"/>
        <v>-0.000002934951581</v>
      </c>
      <c r="BM1081" s="20">
        <f t="shared" si="10795"/>
        <v>-0.000002924691158</v>
      </c>
      <c r="BN1081" s="20"/>
      <c r="BO1081" s="20">
        <f t="shared" ref="BO1081:BP1081" si="10796">$AG1081*AH1081</f>
        <v>-0.000002832370073</v>
      </c>
      <c r="BP1081" s="20">
        <f t="shared" si="10796"/>
        <v>-0.000002822468269</v>
      </c>
      <c r="BQ1081" s="20"/>
      <c r="BR1081" s="20">
        <f t="shared" si="27"/>
        <v>0.00002804364305</v>
      </c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0"/>
      <c r="CC1081" s="20"/>
      <c r="CD1081" s="20"/>
      <c r="CE1081" s="20"/>
      <c r="CF1081" s="20"/>
      <c r="CG1081" s="20"/>
      <c r="CH1081" s="20"/>
      <c r="CI1081" s="20"/>
      <c r="CJ1081" s="20"/>
      <c r="CK1081" s="20"/>
      <c r="CL1081" s="20"/>
      <c r="CM1081" s="20"/>
      <c r="CN1081" s="20"/>
      <c r="CO1081" s="20"/>
      <c r="CP1081" s="20"/>
      <c r="CQ1081" s="20"/>
      <c r="CR1081" s="20"/>
      <c r="CS1081" s="20"/>
      <c r="CT1081" s="20"/>
      <c r="CU1081" s="20"/>
      <c r="CV1081" s="20"/>
      <c r="CW1081" s="20"/>
      <c r="CX1081" s="20"/>
      <c r="CY1081" s="20"/>
      <c r="CZ1081" s="20"/>
      <c r="DA1081" s="20"/>
      <c r="DB1081" s="20"/>
      <c r="DC1081" s="20"/>
      <c r="DD1081" s="20"/>
      <c r="DE1081" s="20"/>
    </row>
    <row r="1082" ht="15.75" customHeight="1">
      <c r="A1082" s="86">
        <v>45706.0</v>
      </c>
      <c r="B1082" s="20">
        <v>0.050010000000000006</v>
      </c>
      <c r="C1082" s="20">
        <v>0.053520000000000005</v>
      </c>
      <c r="D1082" s="20">
        <v>0.056609999999999994</v>
      </c>
      <c r="E1082" s="20">
        <v>0.03629</v>
      </c>
      <c r="F1082" s="20">
        <v>0.04019999999999999</v>
      </c>
      <c r="G1082" s="20">
        <v>0.01538</v>
      </c>
      <c r="H1082" s="20">
        <v>0.02188</v>
      </c>
      <c r="I1082" s="20" t="s">
        <v>185</v>
      </c>
      <c r="J1082" s="20"/>
      <c r="K1082" s="86">
        <v>45706.0</v>
      </c>
      <c r="L1082" s="89">
        <v>0.9574</v>
      </c>
      <c r="M1082" s="89">
        <v>152.08</v>
      </c>
      <c r="N1082" s="20"/>
      <c r="O1082" s="20"/>
      <c r="P1082" s="20"/>
      <c r="Q1082" s="20"/>
      <c r="R1082" s="20"/>
      <c r="S1082" s="86">
        <v>45706.0</v>
      </c>
      <c r="T1082" s="20">
        <f t="shared" ref="T1082:V1082" si="10797">(1+B1082)*1</f>
        <v>1.05001</v>
      </c>
      <c r="U1082" s="20">
        <f t="shared" si="10797"/>
        <v>1.05352</v>
      </c>
      <c r="V1082" s="20">
        <f t="shared" si="10797"/>
        <v>1.05661</v>
      </c>
      <c r="W1082" s="91">
        <f t="shared" ref="W1082:X1082" si="10798">(1+E1082)*$L1082</f>
        <v>0.992144046</v>
      </c>
      <c r="X1082" s="91">
        <f t="shared" si="10798"/>
        <v>0.99588748</v>
      </c>
      <c r="Y1082" s="91">
        <f t="shared" ref="Y1082:Z1082" si="10799">(1+G1082)*$M1082</f>
        <v>154.4189904</v>
      </c>
      <c r="Z1082" s="91">
        <f t="shared" si="10799"/>
        <v>155.4075104</v>
      </c>
      <c r="AA1082" s="20"/>
      <c r="AB1082" s="86">
        <v>45706.0</v>
      </c>
      <c r="AC1082" s="92">
        <f t="shared" ref="AC1082:AI1082" si="10800">LN(T1082/T1081)</f>
        <v>-0.0004189558539</v>
      </c>
      <c r="AD1082" s="92">
        <f t="shared" si="10800"/>
        <v>-0.0004080722439</v>
      </c>
      <c r="AE1082" s="92">
        <f t="shared" si="10800"/>
        <v>-0.0003311931975</v>
      </c>
      <c r="AF1082" s="92">
        <f t="shared" si="10800"/>
        <v>0.003701032786</v>
      </c>
      <c r="AG1082" s="92">
        <f t="shared" si="10800"/>
        <v>0.003691273831</v>
      </c>
      <c r="AH1082" s="92">
        <f t="shared" si="10800"/>
        <v>0.003760961953</v>
      </c>
      <c r="AI1082" s="92">
        <f t="shared" si="10800"/>
        <v>0.003593715809</v>
      </c>
      <c r="AJ1082" s="20"/>
      <c r="AK1082" s="20">
        <f t="shared" ref="AK1082:AQ1082" si="10801">AC1082*AC1082</f>
        <v>0.0000001755240075</v>
      </c>
      <c r="AL1082" s="20">
        <f t="shared" si="10801"/>
        <v>0.0000001665229563</v>
      </c>
      <c r="AM1082" s="20">
        <f t="shared" si="10801"/>
        <v>0.0000001096889341</v>
      </c>
      <c r="AN1082" s="20">
        <f t="shared" si="10801"/>
        <v>0.00001369764368</v>
      </c>
      <c r="AO1082" s="20">
        <f t="shared" si="10801"/>
        <v>0.00001362550249</v>
      </c>
      <c r="AP1082" s="20">
        <f t="shared" si="10801"/>
        <v>0.00001414483481</v>
      </c>
      <c r="AQ1082" s="20">
        <f t="shared" si="10801"/>
        <v>0.00001291479331</v>
      </c>
      <c r="AR1082" s="20"/>
      <c r="AS1082" s="20">
        <f t="shared" ref="AS1082:AX1082" si="10802">$AC1082*AD1082</f>
        <v>0.0000001709642554</v>
      </c>
      <c r="AT1082" s="20">
        <f t="shared" si="10802"/>
        <v>0.0000001387553289</v>
      </c>
      <c r="AU1082" s="20">
        <f t="shared" si="10802"/>
        <v>-0.000001550569351</v>
      </c>
      <c r="AV1082" s="20">
        <f t="shared" si="10802"/>
        <v>-0.00000154648078</v>
      </c>
      <c r="AW1082" s="20">
        <f t="shared" si="10802"/>
        <v>-0.000001575677026</v>
      </c>
      <c r="AX1082" s="20">
        <f t="shared" si="10802"/>
        <v>-0.000001505608275</v>
      </c>
      <c r="AY1082" s="20"/>
      <c r="AZ1082" s="20">
        <f t="shared" ref="AZ1082:BD1082" si="10803">$AD1082*AE1082</f>
        <v>0.0000001351507513</v>
      </c>
      <c r="BA1082" s="20">
        <f t="shared" si="10803"/>
        <v>-0.000001510288754</v>
      </c>
      <c r="BB1082" s="20">
        <f t="shared" si="10803"/>
        <v>-0.000001506306395</v>
      </c>
      <c r="BC1082" s="20">
        <f t="shared" si="10803"/>
        <v>-0.000001534744184</v>
      </c>
      <c r="BD1082" s="20">
        <f t="shared" si="10803"/>
        <v>-0.000001466495674</v>
      </c>
      <c r="BE1082" s="20"/>
      <c r="BF1082" s="20">
        <f t="shared" ref="BF1082:BI1082" si="10804">$AE1082*AF1082</f>
        <v>-0.000001225756882</v>
      </c>
      <c r="BG1082" s="20">
        <f t="shared" si="10804"/>
        <v>-0.000001222524783</v>
      </c>
      <c r="BH1082" s="20">
        <f t="shared" si="10804"/>
        <v>-0.000001245605015</v>
      </c>
      <c r="BI1082" s="20">
        <f t="shared" si="10804"/>
        <v>-0.000001190214229</v>
      </c>
      <c r="BJ1082" s="20"/>
      <c r="BK1082" s="20">
        <f t="shared" ref="BK1082:BM1082" si="10805">$AF1082*AG1082</f>
        <v>0.00001366152547</v>
      </c>
      <c r="BL1082" s="20">
        <f t="shared" si="10805"/>
        <v>0.00001391944349</v>
      </c>
      <c r="BM1082" s="20">
        <f t="shared" si="10805"/>
        <v>0.00001330046003</v>
      </c>
      <c r="BN1082" s="20"/>
      <c r="BO1082" s="20">
        <f t="shared" ref="BO1082:BP1082" si="10806">$AG1082*AH1082</f>
        <v>0.00001388274044</v>
      </c>
      <c r="BP1082" s="20">
        <f t="shared" si="10806"/>
        <v>0.00001326538912</v>
      </c>
      <c r="BQ1082" s="20"/>
      <c r="BR1082" s="20">
        <f t="shared" si="27"/>
        <v>0.00001351582843</v>
      </c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0"/>
      <c r="CC1082" s="20"/>
      <c r="CD1082" s="20"/>
      <c r="CE1082" s="20"/>
      <c r="CF1082" s="20"/>
      <c r="CG1082" s="20"/>
      <c r="CH1082" s="20"/>
      <c r="CI1082" s="20"/>
      <c r="CJ1082" s="20"/>
      <c r="CK1082" s="20"/>
      <c r="CL1082" s="20"/>
      <c r="CM1082" s="20"/>
      <c r="CN1082" s="20"/>
      <c r="CO1082" s="20"/>
      <c r="CP1082" s="20"/>
      <c r="CQ1082" s="20"/>
      <c r="CR1082" s="20"/>
      <c r="CS1082" s="20"/>
      <c r="CT1082" s="20"/>
      <c r="CU1082" s="20"/>
      <c r="CV1082" s="20"/>
      <c r="CW1082" s="20"/>
      <c r="CX1082" s="20"/>
      <c r="CY1082" s="20"/>
      <c r="CZ1082" s="20"/>
      <c r="DA1082" s="20"/>
      <c r="DB1082" s="20"/>
      <c r="DC1082" s="20"/>
      <c r="DD1082" s="20"/>
      <c r="DE1082" s="20"/>
    </row>
    <row r="1083" ht="15.75" customHeight="1">
      <c r="A1083" s="86">
        <v>45707.0</v>
      </c>
      <c r="B1083" s="20">
        <v>0.05027</v>
      </c>
      <c r="C1083" s="20">
        <v>0.053970000000000004</v>
      </c>
      <c r="D1083" s="20">
        <v>0.05702</v>
      </c>
      <c r="E1083" s="20">
        <v>0.03641</v>
      </c>
      <c r="F1083" s="20">
        <v>0.04032</v>
      </c>
      <c r="G1083" s="20">
        <v>0.015449999999999998</v>
      </c>
      <c r="H1083" s="20">
        <v>0.022170000000000002</v>
      </c>
      <c r="I1083" s="20" t="s">
        <v>185</v>
      </c>
      <c r="J1083" s="20"/>
      <c r="K1083" s="86">
        <v>45707.0</v>
      </c>
      <c r="L1083" s="89">
        <v>0.9595</v>
      </c>
      <c r="M1083" s="89">
        <v>151.49</v>
      </c>
      <c r="N1083" s="20"/>
      <c r="O1083" s="20"/>
      <c r="P1083" s="20"/>
      <c r="Q1083" s="20"/>
      <c r="R1083" s="20"/>
      <c r="S1083" s="86">
        <v>45707.0</v>
      </c>
      <c r="T1083" s="20">
        <f t="shared" ref="T1083:V1083" si="10807">(1+B1083)*1</f>
        <v>1.05027</v>
      </c>
      <c r="U1083" s="20">
        <f t="shared" si="10807"/>
        <v>1.05397</v>
      </c>
      <c r="V1083" s="20">
        <f t="shared" si="10807"/>
        <v>1.05702</v>
      </c>
      <c r="W1083" s="91">
        <f t="shared" ref="W1083:X1083" si="10808">(1+E1083)*$L1083</f>
        <v>0.994435395</v>
      </c>
      <c r="X1083" s="91">
        <f t="shared" si="10808"/>
        <v>0.99818704</v>
      </c>
      <c r="Y1083" s="91">
        <f t="shared" ref="Y1083:Z1083" si="10809">(1+G1083)*$M1083</f>
        <v>153.8305205</v>
      </c>
      <c r="Z1083" s="91">
        <f t="shared" si="10809"/>
        <v>154.8485333</v>
      </c>
      <c r="AA1083" s="20"/>
      <c r="AB1083" s="86">
        <v>45707.0</v>
      </c>
      <c r="AC1083" s="92">
        <f t="shared" ref="AC1083:AI1083" si="10810">LN(T1083/T1082)</f>
        <v>0.0002475860374</v>
      </c>
      <c r="AD1083" s="92">
        <f t="shared" si="10810"/>
        <v>0.0004270482962</v>
      </c>
      <c r="AE1083" s="92">
        <f t="shared" si="10810"/>
        <v>0.0003879581622</v>
      </c>
      <c r="AF1083" s="92">
        <f t="shared" si="10810"/>
        <v>0.002306829487</v>
      </c>
      <c r="AG1083" s="92">
        <f t="shared" si="10810"/>
        <v>0.002306394266</v>
      </c>
      <c r="AH1083" s="92">
        <f t="shared" si="10810"/>
        <v>-0.003818144679</v>
      </c>
      <c r="AI1083" s="92">
        <f t="shared" si="10810"/>
        <v>-0.003603331611</v>
      </c>
      <c r="AJ1083" s="20"/>
      <c r="AK1083" s="20">
        <f t="shared" ref="AK1083:AQ1083" si="10811">AC1083*AC1083</f>
        <v>0.00000006129884592</v>
      </c>
      <c r="AL1083" s="20">
        <f t="shared" si="10811"/>
        <v>0.0000001823702473</v>
      </c>
      <c r="AM1083" s="20">
        <f t="shared" si="10811"/>
        <v>0.0000001505115356</v>
      </c>
      <c r="AN1083" s="20">
        <f t="shared" si="10811"/>
        <v>0.000005321462281</v>
      </c>
      <c r="AO1083" s="20">
        <f t="shared" si="10811"/>
        <v>0.00000531945451</v>
      </c>
      <c r="AP1083" s="20">
        <f t="shared" si="10811"/>
        <v>0.00001457822879</v>
      </c>
      <c r="AQ1083" s="20">
        <f t="shared" si="10811"/>
        <v>0.0000129839987</v>
      </c>
      <c r="AR1083" s="20"/>
      <c r="AS1083" s="20">
        <f t="shared" ref="AS1083:AX1083" si="10812">$AC1083*AD1083</f>
        <v>0.0000001057311954</v>
      </c>
      <c r="AT1083" s="20">
        <f t="shared" si="10812"/>
        <v>0.00000009605302405</v>
      </c>
      <c r="AU1083" s="20">
        <f t="shared" si="10812"/>
        <v>0.0000005711387716</v>
      </c>
      <c r="AV1083" s="20">
        <f t="shared" si="10812"/>
        <v>0.000000571031017</v>
      </c>
      <c r="AW1083" s="20">
        <f t="shared" si="10812"/>
        <v>-0.0000009453193113</v>
      </c>
      <c r="AX1083" s="20">
        <f t="shared" si="10812"/>
        <v>-0.0000008921345949</v>
      </c>
      <c r="AY1083" s="20"/>
      <c r="AZ1083" s="20">
        <f t="shared" ref="AZ1083:BD1083" si="10813">$AD1083*AE1083</f>
        <v>0.0000001656768721</v>
      </c>
      <c r="BA1083" s="20">
        <f t="shared" si="10813"/>
        <v>0.0000009851276018</v>
      </c>
      <c r="BB1083" s="20">
        <f t="shared" si="10813"/>
        <v>0.0000009849417415</v>
      </c>
      <c r="BC1083" s="20">
        <f t="shared" si="10813"/>
        <v>-0.00000163053218</v>
      </c>
      <c r="BD1083" s="20">
        <f t="shared" si="10813"/>
        <v>-0.000001538796625</v>
      </c>
      <c r="BE1083" s="20"/>
      <c r="BF1083" s="20">
        <f t="shared" ref="BF1083:BI1083" si="10814">$AE1083*AF1083</f>
        <v>0.0000008949533281</v>
      </c>
      <c r="BG1083" s="20">
        <f t="shared" si="10814"/>
        <v>0.0000008947844806</v>
      </c>
      <c r="BH1083" s="20">
        <f t="shared" si="10814"/>
        <v>-0.000001481280392</v>
      </c>
      <c r="BI1083" s="20">
        <f t="shared" si="10814"/>
        <v>-0.000001397941909</v>
      </c>
      <c r="BJ1083" s="20"/>
      <c r="BK1083" s="20">
        <f t="shared" ref="BK1083:BM1083" si="10815">$AF1083*AG1083</f>
        <v>0.000005320458301</v>
      </c>
      <c r="BL1083" s="20">
        <f t="shared" si="10815"/>
        <v>-0.00000880780873</v>
      </c>
      <c r="BM1083" s="20">
        <f t="shared" si="10815"/>
        <v>-0.00000831227161</v>
      </c>
      <c r="BN1083" s="20"/>
      <c r="BO1083" s="20">
        <f t="shared" ref="BO1083:BP1083" si="10816">$AG1083*AH1083</f>
        <v>-0.000008806146994</v>
      </c>
      <c r="BP1083" s="20">
        <f t="shared" si="10816"/>
        <v>-0.000008310703365</v>
      </c>
      <c r="BQ1083" s="20"/>
      <c r="BR1083" s="20">
        <f t="shared" si="27"/>
        <v>0.00001375804142</v>
      </c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0"/>
      <c r="CC1083" s="20"/>
      <c r="CD1083" s="20"/>
      <c r="CE1083" s="20"/>
      <c r="CF1083" s="20"/>
      <c r="CG1083" s="20"/>
      <c r="CH1083" s="20"/>
      <c r="CI1083" s="20"/>
      <c r="CJ1083" s="20"/>
      <c r="CK1083" s="20"/>
      <c r="CL1083" s="20"/>
      <c r="CM1083" s="20"/>
      <c r="CN1083" s="20"/>
      <c r="CO1083" s="20"/>
      <c r="CP1083" s="20"/>
      <c r="CQ1083" s="20"/>
      <c r="CR1083" s="20"/>
      <c r="CS1083" s="20"/>
      <c r="CT1083" s="20"/>
      <c r="CU1083" s="20"/>
      <c r="CV1083" s="20"/>
      <c r="CW1083" s="20"/>
      <c r="CX1083" s="20"/>
      <c r="CY1083" s="20"/>
      <c r="CZ1083" s="20"/>
      <c r="DA1083" s="20"/>
      <c r="DB1083" s="20"/>
      <c r="DC1083" s="20"/>
      <c r="DD1083" s="20"/>
      <c r="DE1083" s="20"/>
    </row>
    <row r="1084" ht="15.75" customHeight="1">
      <c r="A1084" s="86">
        <v>45708.0</v>
      </c>
      <c r="B1084" s="20">
        <v>0.04997</v>
      </c>
      <c r="C1084" s="20">
        <v>0.053680000000000005</v>
      </c>
      <c r="D1084" s="20">
        <v>0.05679</v>
      </c>
      <c r="E1084" s="20">
        <v>0.03635</v>
      </c>
      <c r="F1084" s="20">
        <v>0.040330000000000005</v>
      </c>
      <c r="G1084" s="20">
        <v>0.015560000000000001</v>
      </c>
      <c r="H1084" s="20">
        <v>0.02207</v>
      </c>
      <c r="I1084" s="20" t="s">
        <v>185</v>
      </c>
      <c r="J1084" s="20"/>
      <c r="K1084" s="86">
        <v>45708.0</v>
      </c>
      <c r="L1084" s="89">
        <v>0.9523</v>
      </c>
      <c r="M1084" s="89">
        <v>149.67</v>
      </c>
      <c r="N1084" s="20"/>
      <c r="O1084" s="20"/>
      <c r="P1084" s="20"/>
      <c r="Q1084" s="20"/>
      <c r="R1084" s="20"/>
      <c r="S1084" s="86">
        <v>45708.0</v>
      </c>
      <c r="T1084" s="20">
        <f t="shared" ref="T1084:V1084" si="10817">(1+B1084)*1</f>
        <v>1.04997</v>
      </c>
      <c r="U1084" s="20">
        <f t="shared" si="10817"/>
        <v>1.05368</v>
      </c>
      <c r="V1084" s="20">
        <f t="shared" si="10817"/>
        <v>1.05679</v>
      </c>
      <c r="W1084" s="91">
        <f t="shared" ref="W1084:X1084" si="10818">(1+E1084)*$L1084</f>
        <v>0.986916105</v>
      </c>
      <c r="X1084" s="91">
        <f t="shared" si="10818"/>
        <v>0.990706259</v>
      </c>
      <c r="Y1084" s="91">
        <f t="shared" ref="Y1084:Z1084" si="10819">(1+G1084)*$M1084</f>
        <v>151.9988652</v>
      </c>
      <c r="Z1084" s="91">
        <f t="shared" si="10819"/>
        <v>152.9732169</v>
      </c>
      <c r="AA1084" s="20"/>
      <c r="AB1084" s="86">
        <v>45708.0</v>
      </c>
      <c r="AC1084" s="92">
        <f t="shared" ref="AC1084:AI1084" si="10820">LN(T1084/T1083)</f>
        <v>-0.0002856816383</v>
      </c>
      <c r="AD1084" s="92">
        <f t="shared" si="10820"/>
        <v>-0.0002751880073</v>
      </c>
      <c r="AE1084" s="92">
        <f t="shared" si="10820"/>
        <v>-0.0002176165321</v>
      </c>
      <c r="AF1084" s="92">
        <f t="shared" si="10820"/>
        <v>-0.00759009807</v>
      </c>
      <c r="AG1084" s="92">
        <f t="shared" si="10820"/>
        <v>-0.007522591867</v>
      </c>
      <c r="AH1084" s="92">
        <f t="shared" si="10820"/>
        <v>-0.01197842514</v>
      </c>
      <c r="AI1084" s="92">
        <f t="shared" si="10820"/>
        <v>-0.0121845815</v>
      </c>
      <c r="AJ1084" s="20"/>
      <c r="AK1084" s="20">
        <f t="shared" ref="AK1084:AQ1084" si="10821">AC1084*AC1084</f>
        <v>0.00000008161399848</v>
      </c>
      <c r="AL1084" s="20">
        <f t="shared" si="10821"/>
        <v>0.00000007572843938</v>
      </c>
      <c r="AM1084" s="20">
        <f t="shared" si="10821"/>
        <v>0.00000004735695506</v>
      </c>
      <c r="AN1084" s="20">
        <f t="shared" si="10821"/>
        <v>0.00005760958872</v>
      </c>
      <c r="AO1084" s="20">
        <f t="shared" si="10821"/>
        <v>0.0000565893884</v>
      </c>
      <c r="AP1084" s="20">
        <f t="shared" si="10821"/>
        <v>0.0001434826688</v>
      </c>
      <c r="AQ1084" s="20">
        <f t="shared" si="10821"/>
        <v>0.0001484640263</v>
      </c>
      <c r="AR1084" s="20"/>
      <c r="AS1084" s="20">
        <f t="shared" ref="AS1084:AX1084" si="10822">$AC1084*AD1084</f>
        <v>0.00000007861616078</v>
      </c>
      <c r="AT1084" s="20">
        <f t="shared" si="10822"/>
        <v>0.00000006216904743</v>
      </c>
      <c r="AU1084" s="20">
        <f t="shared" si="10822"/>
        <v>0.000002168351652</v>
      </c>
      <c r="AV1084" s="20">
        <f t="shared" si="10822"/>
        <v>0.000002149066369</v>
      </c>
      <c r="AW1084" s="20">
        <f t="shared" si="10822"/>
        <v>0.000003422016118</v>
      </c>
      <c r="AX1084" s="20">
        <f t="shared" si="10822"/>
        <v>0.000003480911205</v>
      </c>
      <c r="AY1084" s="20"/>
      <c r="AZ1084" s="20">
        <f t="shared" ref="AZ1084:BD1084" si="10823">$AD1084*AE1084</f>
        <v>0.00000005988545984</v>
      </c>
      <c r="BA1084" s="20">
        <f t="shared" si="10823"/>
        <v>0.000002088703964</v>
      </c>
      <c r="BB1084" s="20">
        <f t="shared" si="10823"/>
        <v>0.000002070127066</v>
      </c>
      <c r="BC1084" s="20">
        <f t="shared" si="10823"/>
        <v>0.000003296318945</v>
      </c>
      <c r="BD1084" s="20">
        <f t="shared" si="10823"/>
        <v>0.000003353050703</v>
      </c>
      <c r="BE1084" s="20"/>
      <c r="BF1084" s="20">
        <f t="shared" ref="BF1084:BI1084" si="10824">$AE1084*AF1084</f>
        <v>0.000001651730821</v>
      </c>
      <c r="BG1084" s="20">
        <f t="shared" si="10824"/>
        <v>0.000001637040355</v>
      </c>
      <c r="BH1084" s="20">
        <f t="shared" si="10824"/>
        <v>0.000002606703339</v>
      </c>
      <c r="BI1084" s="20">
        <f t="shared" si="10824"/>
        <v>0.000002651566372</v>
      </c>
      <c r="BJ1084" s="20"/>
      <c r="BK1084" s="20">
        <f t="shared" ref="BK1084:BM1084" si="10825">$AF1084*AG1084</f>
        <v>0.00005709721001</v>
      </c>
      <c r="BL1084" s="20">
        <f t="shared" si="10825"/>
        <v>0.00009091742153</v>
      </c>
      <c r="BM1084" s="20">
        <f t="shared" si="10825"/>
        <v>0.00009248216853</v>
      </c>
      <c r="BN1084" s="20"/>
      <c r="BO1084" s="20">
        <f t="shared" ref="BO1084:BP1084" si="10826">$AG1084*AH1084</f>
        <v>0.00009010880352</v>
      </c>
      <c r="BP1084" s="20">
        <f t="shared" si="10826"/>
        <v>0.00009165963369</v>
      </c>
      <c r="BQ1084" s="20"/>
      <c r="BR1084" s="20">
        <f t="shared" si="27"/>
        <v>0.0001459520973</v>
      </c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0"/>
      <c r="CC1084" s="20"/>
      <c r="CD1084" s="20"/>
      <c r="CE1084" s="20"/>
      <c r="CF1084" s="20"/>
      <c r="CG1084" s="20"/>
      <c r="CH1084" s="20"/>
      <c r="CI1084" s="20"/>
      <c r="CJ1084" s="20"/>
      <c r="CK1084" s="20"/>
      <c r="CL1084" s="20"/>
      <c r="CM1084" s="20"/>
      <c r="CN1084" s="20"/>
      <c r="CO1084" s="20"/>
      <c r="CP1084" s="20"/>
      <c r="CQ1084" s="20"/>
      <c r="CR1084" s="20"/>
      <c r="CS1084" s="20"/>
      <c r="CT1084" s="20"/>
      <c r="CU1084" s="20"/>
      <c r="CV1084" s="20"/>
      <c r="CW1084" s="20"/>
      <c r="CX1084" s="20"/>
      <c r="CY1084" s="20"/>
      <c r="CZ1084" s="20"/>
      <c r="DA1084" s="20"/>
      <c r="DB1084" s="20"/>
      <c r="DC1084" s="20"/>
      <c r="DD1084" s="20"/>
      <c r="DE1084" s="20"/>
    </row>
    <row r="1085" ht="15.75" customHeight="1">
      <c r="A1085" s="86">
        <v>45709.0</v>
      </c>
      <c r="B1085" s="20">
        <v>0.04978</v>
      </c>
      <c r="C1085" s="20">
        <v>0.053419999999999995</v>
      </c>
      <c r="D1085" s="20">
        <v>0.056479999999999995</v>
      </c>
      <c r="E1085" s="20">
        <v>0.03627</v>
      </c>
      <c r="F1085" s="20">
        <v>0.04013</v>
      </c>
      <c r="G1085" s="20">
        <v>0.01547</v>
      </c>
      <c r="H1085" s="20">
        <v>0.021949999999999997</v>
      </c>
      <c r="I1085" s="20" t="s">
        <v>185</v>
      </c>
      <c r="J1085" s="20"/>
      <c r="K1085" s="86">
        <v>45709.0</v>
      </c>
      <c r="L1085" s="89">
        <v>0.9574</v>
      </c>
      <c r="M1085" s="89">
        <v>149.39</v>
      </c>
      <c r="N1085" s="20"/>
      <c r="O1085" s="20"/>
      <c r="P1085" s="20"/>
      <c r="Q1085" s="20"/>
      <c r="R1085" s="20"/>
      <c r="S1085" s="86">
        <v>45709.0</v>
      </c>
      <c r="T1085" s="20">
        <f t="shared" ref="T1085:V1085" si="10827">(1+B1085)*1</f>
        <v>1.04978</v>
      </c>
      <c r="U1085" s="20">
        <f t="shared" si="10827"/>
        <v>1.05342</v>
      </c>
      <c r="V1085" s="20">
        <f t="shared" si="10827"/>
        <v>1.05648</v>
      </c>
      <c r="W1085" s="91">
        <f t="shared" ref="W1085:X1085" si="10828">(1+E1085)*$L1085</f>
        <v>0.992124898</v>
      </c>
      <c r="X1085" s="91">
        <f t="shared" si="10828"/>
        <v>0.995820462</v>
      </c>
      <c r="Y1085" s="91">
        <f t="shared" ref="Y1085:Z1085" si="10829">(1+G1085)*$M1085</f>
        <v>151.7010633</v>
      </c>
      <c r="Z1085" s="91">
        <f t="shared" si="10829"/>
        <v>152.6691105</v>
      </c>
      <c r="AA1085" s="20"/>
      <c r="AB1085" s="86">
        <v>45709.0</v>
      </c>
      <c r="AC1085" s="92">
        <f t="shared" ref="AC1085:AI1085" si="10830">LN(T1085/T1084)</f>
        <v>-0.000180973926</v>
      </c>
      <c r="AD1085" s="92">
        <f t="shared" si="10830"/>
        <v>-0.0002467846816</v>
      </c>
      <c r="AE1085" s="92">
        <f t="shared" si="10830"/>
        <v>-0.0002933841887</v>
      </c>
      <c r="AF1085" s="92">
        <f t="shared" si="10830"/>
        <v>0.005263968781</v>
      </c>
      <c r="AG1085" s="92">
        <f t="shared" si="10830"/>
        <v>0.005148900586</v>
      </c>
      <c r="AH1085" s="92">
        <f t="shared" si="10830"/>
        <v>-0.00196115947</v>
      </c>
      <c r="AI1085" s="92">
        <f t="shared" si="10830"/>
        <v>-0.001989950168</v>
      </c>
      <c r="AJ1085" s="20"/>
      <c r="AK1085" s="20">
        <f t="shared" ref="AK1085:AQ1085" si="10831">AC1085*AC1085</f>
        <v>0.00000003275156188</v>
      </c>
      <c r="AL1085" s="20">
        <f t="shared" si="10831"/>
        <v>0.00000006090267908</v>
      </c>
      <c r="AM1085" s="20">
        <f t="shared" si="10831"/>
        <v>0.00000008607428218</v>
      </c>
      <c r="AN1085" s="20">
        <f t="shared" si="10831"/>
        <v>0.00002770936732</v>
      </c>
      <c r="AO1085" s="20">
        <f t="shared" si="10831"/>
        <v>0.00002651117724</v>
      </c>
      <c r="AP1085" s="20">
        <f t="shared" si="10831"/>
        <v>0.000003846146468</v>
      </c>
      <c r="AQ1085" s="20">
        <f t="shared" si="10831"/>
        <v>0.00000395990167</v>
      </c>
      <c r="AR1085" s="20"/>
      <c r="AS1085" s="20">
        <f t="shared" ref="AS1085:AX1085" si="10832">$AC1085*AD1085</f>
        <v>0.0000000446615927</v>
      </c>
      <c r="AT1085" s="20">
        <f t="shared" si="10832"/>
        <v>0.00000005309488844</v>
      </c>
      <c r="AU1085" s="20">
        <f t="shared" si="10832"/>
        <v>-0.0000009526410964</v>
      </c>
      <c r="AV1085" s="20">
        <f t="shared" si="10832"/>
        <v>-0.0000009318167534</v>
      </c>
      <c r="AW1085" s="20">
        <f t="shared" si="10832"/>
        <v>0.0000003549187288</v>
      </c>
      <c r="AX1085" s="20">
        <f t="shared" si="10832"/>
        <v>0.0000003601290943</v>
      </c>
      <c r="AY1085" s="20"/>
      <c r="AZ1085" s="20">
        <f t="shared" ref="AZ1085:BD1085" si="10833">$AD1085*AE1085</f>
        <v>0.0000000724027236</v>
      </c>
      <c r="BA1085" s="20">
        <f t="shared" si="10833"/>
        <v>-0.00000129906686</v>
      </c>
      <c r="BB1085" s="20">
        <f t="shared" si="10833"/>
        <v>-0.000001270669792</v>
      </c>
      <c r="BC1085" s="20">
        <f t="shared" si="10833"/>
        <v>0.0000004839841155</v>
      </c>
      <c r="BD1085" s="20">
        <f t="shared" si="10833"/>
        <v>0.0000004910892186</v>
      </c>
      <c r="BE1085" s="20"/>
      <c r="BF1085" s="20">
        <f t="shared" ref="BF1085:BI1085" si="10834">$AE1085*AF1085</f>
        <v>-0.00000154436521</v>
      </c>
      <c r="BG1085" s="20">
        <f t="shared" si="10834"/>
        <v>-0.000001510606021</v>
      </c>
      <c r="BH1085" s="20">
        <f t="shared" si="10834"/>
        <v>0.0000005753731801</v>
      </c>
      <c r="BI1085" s="20">
        <f t="shared" si="10834"/>
        <v>0.0000005838199155</v>
      </c>
      <c r="BJ1085" s="20"/>
      <c r="BK1085" s="20">
        <f t="shared" ref="BK1085:BM1085" si="10835">$AF1085*AG1085</f>
        <v>0.00002710365194</v>
      </c>
      <c r="BL1085" s="20">
        <f t="shared" si="10835"/>
        <v>-0.00001032348223</v>
      </c>
      <c r="BM1085" s="20">
        <f t="shared" si="10835"/>
        <v>-0.00001047503556</v>
      </c>
      <c r="BN1085" s="20"/>
      <c r="BO1085" s="20">
        <f t="shared" ref="BO1085:BP1085" si="10836">$AG1085*AH1085</f>
        <v>-0.00001009781515</v>
      </c>
      <c r="BP1085" s="20">
        <f t="shared" si="10836"/>
        <v>-0.00001024605558</v>
      </c>
      <c r="BQ1085" s="20"/>
      <c r="BR1085" s="20">
        <f t="shared" si="27"/>
        <v>0.000003902609617</v>
      </c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0"/>
      <c r="CC1085" s="20"/>
      <c r="CD1085" s="20"/>
      <c r="CE1085" s="20"/>
      <c r="CF1085" s="20"/>
      <c r="CG1085" s="20"/>
      <c r="CH1085" s="20"/>
      <c r="CI1085" s="20"/>
      <c r="CJ1085" s="20"/>
      <c r="CK1085" s="20"/>
      <c r="CL1085" s="20"/>
      <c r="CM1085" s="20"/>
      <c r="CN1085" s="20"/>
      <c r="CO1085" s="20"/>
      <c r="CP1085" s="20"/>
      <c r="CQ1085" s="20"/>
      <c r="CR1085" s="20"/>
      <c r="CS1085" s="20"/>
      <c r="CT1085" s="20"/>
      <c r="CU1085" s="20"/>
      <c r="CV1085" s="20"/>
      <c r="CW1085" s="20"/>
      <c r="CX1085" s="20"/>
      <c r="CY1085" s="20"/>
      <c r="CZ1085" s="20"/>
      <c r="DA1085" s="20"/>
      <c r="DB1085" s="20"/>
      <c r="DC1085" s="20"/>
      <c r="DD1085" s="20"/>
      <c r="DE1085" s="20"/>
    </row>
    <row r="1086" ht="15.75" customHeight="1">
      <c r="A1086" s="86">
        <v>45712.0</v>
      </c>
      <c r="B1086" s="20">
        <v>0.04932</v>
      </c>
      <c r="C1086" s="20">
        <v>0.05303</v>
      </c>
      <c r="D1086" s="20">
        <v>0.05621</v>
      </c>
      <c r="E1086" s="20">
        <v>0.03627</v>
      </c>
      <c r="F1086" s="20">
        <v>0.040119999999999996</v>
      </c>
      <c r="G1086" s="20">
        <v>0.01547</v>
      </c>
      <c r="H1086" s="20">
        <v>0.021949999999999997</v>
      </c>
      <c r="I1086" s="20" t="s">
        <v>185</v>
      </c>
      <c r="J1086" s="20"/>
      <c r="K1086" s="86">
        <v>45712.0</v>
      </c>
      <c r="L1086" s="89">
        <v>0.9555</v>
      </c>
      <c r="M1086" s="89">
        <v>149.74</v>
      </c>
      <c r="N1086" s="20"/>
      <c r="O1086" s="20"/>
      <c r="P1086" s="20"/>
      <c r="Q1086" s="20"/>
      <c r="R1086" s="20"/>
      <c r="S1086" s="86">
        <v>45712.0</v>
      </c>
      <c r="T1086" s="20">
        <f t="shared" ref="T1086:V1086" si="10837">(1+B1086)*1</f>
        <v>1.04932</v>
      </c>
      <c r="U1086" s="20">
        <f t="shared" si="10837"/>
        <v>1.05303</v>
      </c>
      <c r="V1086" s="20">
        <f t="shared" si="10837"/>
        <v>1.05621</v>
      </c>
      <c r="W1086" s="91">
        <f t="shared" ref="W1086:X1086" si="10838">(1+E1086)*$L1086</f>
        <v>0.990155985</v>
      </c>
      <c r="X1086" s="91">
        <f t="shared" si="10838"/>
        <v>0.99383466</v>
      </c>
      <c r="Y1086" s="91">
        <f t="shared" ref="Y1086:Z1086" si="10839">(1+G1086)*$M1086</f>
        <v>152.0564778</v>
      </c>
      <c r="Z1086" s="91">
        <f t="shared" si="10839"/>
        <v>153.026793</v>
      </c>
      <c r="AA1086" s="20"/>
      <c r="AB1086" s="86">
        <v>45712.0</v>
      </c>
      <c r="AC1086" s="92">
        <f t="shared" ref="AC1086:AI1086" si="10840">LN(T1086/T1085)</f>
        <v>-0.0004382830807</v>
      </c>
      <c r="AD1086" s="92">
        <f t="shared" si="10840"/>
        <v>-0.0003702912525</v>
      </c>
      <c r="AE1086" s="92">
        <f t="shared" si="10840"/>
        <v>-0.0002555983144</v>
      </c>
      <c r="AF1086" s="92">
        <f t="shared" si="10840"/>
        <v>-0.001986513278</v>
      </c>
      <c r="AG1086" s="92">
        <f t="shared" si="10840"/>
        <v>-0.001996127507</v>
      </c>
      <c r="AH1086" s="92">
        <f t="shared" si="10840"/>
        <v>0.002340120748</v>
      </c>
      <c r="AI1086" s="92">
        <f t="shared" si="10840"/>
        <v>0.002340120748</v>
      </c>
      <c r="AJ1086" s="20"/>
      <c r="AK1086" s="20">
        <f t="shared" ref="AK1086:AQ1086" si="10841">AC1086*AC1086</f>
        <v>0.0000001920920588</v>
      </c>
      <c r="AL1086" s="20">
        <f t="shared" si="10841"/>
        <v>0.0000001371156117</v>
      </c>
      <c r="AM1086" s="20">
        <f t="shared" si="10841"/>
        <v>0.00000006533049835</v>
      </c>
      <c r="AN1086" s="20">
        <f t="shared" si="10841"/>
        <v>0.000003946235004</v>
      </c>
      <c r="AO1086" s="20">
        <f t="shared" si="10841"/>
        <v>0.000003984525025</v>
      </c>
      <c r="AP1086" s="20">
        <f t="shared" si="10841"/>
        <v>0.000005476165117</v>
      </c>
      <c r="AQ1086" s="20">
        <f t="shared" si="10841"/>
        <v>0.000005476165117</v>
      </c>
      <c r="AR1086" s="20"/>
      <c r="AS1086" s="20">
        <f t="shared" ref="AS1086:AX1086" si="10842">$AC1086*AD1086</f>
        <v>0.0000001622923909</v>
      </c>
      <c r="AT1086" s="20">
        <f t="shared" si="10842"/>
        <v>0.0000001120244167</v>
      </c>
      <c r="AU1086" s="20">
        <f t="shared" si="10842"/>
        <v>0.0000008706551594</v>
      </c>
      <c r="AV1086" s="20">
        <f t="shared" si="10842"/>
        <v>0.0000008748689133</v>
      </c>
      <c r="AW1086" s="20">
        <f t="shared" si="10842"/>
        <v>-0.000001025635331</v>
      </c>
      <c r="AX1086" s="20">
        <f t="shared" si="10842"/>
        <v>-0.000001025635331</v>
      </c>
      <c r="AY1086" s="20"/>
      <c r="AZ1086" s="20">
        <f t="shared" ref="AZ1086:BD1086" si="10843">$AD1086*AE1086</f>
        <v>0.00000009464582</v>
      </c>
      <c r="BA1086" s="20">
        <f t="shared" si="10843"/>
        <v>0.0000007355884899</v>
      </c>
      <c r="BB1086" s="20">
        <f t="shared" si="10843"/>
        <v>0.0000007391485548</v>
      </c>
      <c r="BC1086" s="20">
        <f t="shared" si="10843"/>
        <v>-0.000000866526243</v>
      </c>
      <c r="BD1086" s="20">
        <f t="shared" si="10843"/>
        <v>-0.000000866526243</v>
      </c>
      <c r="BE1086" s="20"/>
      <c r="BF1086" s="20">
        <f t="shared" ref="BF1086:BI1086" si="10844">$AE1086*AF1086</f>
        <v>0.0000005077494455</v>
      </c>
      <c r="BG1086" s="20">
        <f t="shared" si="10844"/>
        <v>0.0000005102068262</v>
      </c>
      <c r="BH1086" s="20">
        <f t="shared" si="10844"/>
        <v>-0.0000005981309189</v>
      </c>
      <c r="BI1086" s="20">
        <f t="shared" si="10844"/>
        <v>-0.0000005981309189</v>
      </c>
      <c r="BJ1086" s="20"/>
      <c r="BK1086" s="20">
        <f t="shared" ref="BK1086:BM1086" si="10845">$AF1086*AG1086</f>
        <v>0.000003965333798</v>
      </c>
      <c r="BL1086" s="20">
        <f t="shared" si="10845"/>
        <v>-0.000004648680939</v>
      </c>
      <c r="BM1086" s="20">
        <f t="shared" si="10845"/>
        <v>-0.000004648680939</v>
      </c>
      <c r="BN1086" s="20"/>
      <c r="BO1086" s="20">
        <f t="shared" ref="BO1086:BP1086" si="10846">$AG1086*AH1086</f>
        <v>-0.000004671179396</v>
      </c>
      <c r="BP1086" s="20">
        <f t="shared" si="10846"/>
        <v>-0.000004671179396</v>
      </c>
      <c r="BQ1086" s="20"/>
      <c r="BR1086" s="20">
        <f t="shared" si="27"/>
        <v>0.000005476165117</v>
      </c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0"/>
      <c r="CC1086" s="20"/>
      <c r="CD1086" s="20"/>
      <c r="CE1086" s="20"/>
      <c r="CF1086" s="20"/>
      <c r="CG1086" s="20"/>
      <c r="CH1086" s="20"/>
      <c r="CI1086" s="20"/>
      <c r="CJ1086" s="20"/>
      <c r="CK1086" s="20"/>
      <c r="CL1086" s="20"/>
      <c r="CM1086" s="20"/>
      <c r="CN1086" s="20"/>
      <c r="CO1086" s="20"/>
      <c r="CP1086" s="20"/>
      <c r="CQ1086" s="20"/>
      <c r="CR1086" s="20"/>
      <c r="CS1086" s="20"/>
      <c r="CT1086" s="20"/>
      <c r="CU1086" s="20"/>
      <c r="CV1086" s="20"/>
      <c r="CW1086" s="20"/>
      <c r="CX1086" s="20"/>
      <c r="CY1086" s="20"/>
      <c r="CZ1086" s="20"/>
      <c r="DA1086" s="20"/>
      <c r="DB1086" s="20"/>
      <c r="DC1086" s="20"/>
      <c r="DD1086" s="20"/>
      <c r="DE1086" s="20"/>
    </row>
    <row r="1087" ht="15.75" customHeight="1">
      <c r="A1087" s="86">
        <v>45713.0</v>
      </c>
      <c r="B1087" s="20">
        <v>0.04929</v>
      </c>
      <c r="C1087" s="20">
        <v>0.05267</v>
      </c>
      <c r="D1087" s="20">
        <v>0.05596</v>
      </c>
      <c r="E1087" s="20">
        <v>0.0362</v>
      </c>
      <c r="F1087" s="20">
        <v>0.040069999999999995</v>
      </c>
      <c r="G1087" s="20">
        <v>0.01548</v>
      </c>
      <c r="H1087" s="20">
        <v>0.02176</v>
      </c>
      <c r="I1087" s="20" t="s">
        <v>185</v>
      </c>
      <c r="J1087" s="20"/>
      <c r="K1087" s="86">
        <v>45713.0</v>
      </c>
      <c r="L1087" s="89">
        <v>0.9513</v>
      </c>
      <c r="M1087" s="89">
        <v>149.05</v>
      </c>
      <c r="N1087" s="20"/>
      <c r="O1087" s="20"/>
      <c r="P1087" s="20"/>
      <c r="Q1087" s="20"/>
      <c r="R1087" s="20"/>
      <c r="S1087" s="86">
        <v>45713.0</v>
      </c>
      <c r="T1087" s="20">
        <f t="shared" ref="T1087:V1087" si="10847">(1+B1087)*1</f>
        <v>1.04929</v>
      </c>
      <c r="U1087" s="20">
        <f t="shared" si="10847"/>
        <v>1.05267</v>
      </c>
      <c r="V1087" s="20">
        <f t="shared" si="10847"/>
        <v>1.05596</v>
      </c>
      <c r="W1087" s="91">
        <f t="shared" ref="W1087:X1087" si="10848">(1+E1087)*$L1087</f>
        <v>0.98573706</v>
      </c>
      <c r="X1087" s="91">
        <f t="shared" si="10848"/>
        <v>0.989418591</v>
      </c>
      <c r="Y1087" s="91">
        <f t="shared" ref="Y1087:Z1087" si="10849">(1+G1087)*$M1087</f>
        <v>151.357294</v>
      </c>
      <c r="Z1087" s="91">
        <f t="shared" si="10849"/>
        <v>152.293328</v>
      </c>
      <c r="AA1087" s="20"/>
      <c r="AB1087" s="86">
        <v>45713.0</v>
      </c>
      <c r="AC1087" s="92">
        <f t="shared" ref="AC1087:AI1087" si="10850">LN(T1087/T1086)</f>
        <v>-0.00002859035266</v>
      </c>
      <c r="AD1087" s="92">
        <f t="shared" si="10850"/>
        <v>-0.0003419290531</v>
      </c>
      <c r="AE1087" s="92">
        <f t="shared" si="10850"/>
        <v>-0.0002367233709</v>
      </c>
      <c r="AF1087" s="92">
        <f t="shared" si="10850"/>
        <v>-0.004472845712</v>
      </c>
      <c r="AG1087" s="92">
        <f t="shared" si="10850"/>
        <v>-0.004453366</v>
      </c>
      <c r="AH1087" s="92">
        <f t="shared" si="10850"/>
        <v>-0.00460878907</v>
      </c>
      <c r="AI1087" s="92">
        <f t="shared" si="10850"/>
        <v>-0.00480457304</v>
      </c>
      <c r="AJ1087" s="20"/>
      <c r="AK1087" s="20">
        <f t="shared" ref="AK1087:AQ1087" si="10851">AC1087*AC1087</f>
        <v>0.0000000008174082654</v>
      </c>
      <c r="AL1087" s="20">
        <f t="shared" si="10851"/>
        <v>0.0000001169154773</v>
      </c>
      <c r="AM1087" s="20">
        <f t="shared" si="10851"/>
        <v>0.00000005603795434</v>
      </c>
      <c r="AN1087" s="20">
        <f t="shared" si="10851"/>
        <v>0.00002000634877</v>
      </c>
      <c r="AO1087" s="20">
        <f t="shared" si="10851"/>
        <v>0.00001983246873</v>
      </c>
      <c r="AP1087" s="20">
        <f t="shared" si="10851"/>
        <v>0.00002124093669</v>
      </c>
      <c r="AQ1087" s="20">
        <f t="shared" si="10851"/>
        <v>0.0000230839221</v>
      </c>
      <c r="AR1087" s="20"/>
      <c r="AS1087" s="20">
        <f t="shared" ref="AS1087:AX1087" si="10852">$AC1087*AD1087</f>
        <v>0.000000009775872213</v>
      </c>
      <c r="AT1087" s="20">
        <f t="shared" si="10852"/>
        <v>0.000000006768004658</v>
      </c>
      <c r="AU1087" s="20">
        <f t="shared" si="10852"/>
        <v>0.0000001278802363</v>
      </c>
      <c r="AV1087" s="20">
        <f t="shared" si="10852"/>
        <v>0.0000001273233045</v>
      </c>
      <c r="AW1087" s="20">
        <f t="shared" si="10852"/>
        <v>0.0000001317669049</v>
      </c>
      <c r="AX1087" s="20">
        <f t="shared" si="10852"/>
        <v>0.0000001373644376</v>
      </c>
      <c r="AY1087" s="20"/>
      <c r="AZ1087" s="20">
        <f t="shared" ref="AZ1087:BD1087" si="10853">$AD1087*AE1087</f>
        <v>0.00000008094259805</v>
      </c>
      <c r="BA1087" s="20">
        <f t="shared" si="10853"/>
        <v>0.000001529395899</v>
      </c>
      <c r="BB1087" s="20">
        <f t="shared" si="10853"/>
        <v>0.000001522735219</v>
      </c>
      <c r="BC1087" s="20">
        <f t="shared" si="10853"/>
        <v>0.000001575878882</v>
      </c>
      <c r="BD1087" s="20">
        <f t="shared" si="10853"/>
        <v>0.00000164282311</v>
      </c>
      <c r="BE1087" s="20"/>
      <c r="BF1087" s="20">
        <f t="shared" ref="BF1087:BI1087" si="10854">$AE1087*AF1087</f>
        <v>0.000001058827115</v>
      </c>
      <c r="BG1087" s="20">
        <f t="shared" si="10854"/>
        <v>0.000001054215811</v>
      </c>
      <c r="BH1087" s="20">
        <f t="shared" si="10854"/>
        <v>0.000001091008085</v>
      </c>
      <c r="BI1087" s="20">
        <f t="shared" si="10854"/>
        <v>0.000001137354726</v>
      </c>
      <c r="BJ1087" s="20"/>
      <c r="BK1087" s="20">
        <f t="shared" ref="BK1087:BM1087" si="10855">$AF1087*AG1087</f>
        <v>0.00001991921902</v>
      </c>
      <c r="BL1087" s="20">
        <f t="shared" si="10855"/>
        <v>0.00002061440243</v>
      </c>
      <c r="BM1087" s="20">
        <f t="shared" si="10855"/>
        <v>0.00002149011392</v>
      </c>
      <c r="BN1087" s="20"/>
      <c r="BO1087" s="20">
        <f t="shared" ref="BO1087:BP1087" si="10856">$AG1087*AH1087</f>
        <v>0.00002052462455</v>
      </c>
      <c r="BP1087" s="20">
        <f t="shared" si="10856"/>
        <v>0.00002139652222</v>
      </c>
      <c r="BQ1087" s="20"/>
      <c r="BR1087" s="20">
        <f t="shared" si="27"/>
        <v>0.00002214326371</v>
      </c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0"/>
      <c r="CC1087" s="20"/>
      <c r="CD1087" s="20"/>
      <c r="CE1087" s="20"/>
      <c r="CF1087" s="20"/>
      <c r="CG1087" s="20"/>
      <c r="CH1087" s="20"/>
      <c r="CI1087" s="20"/>
      <c r="CJ1087" s="20"/>
      <c r="CK1087" s="20"/>
      <c r="CL1087" s="20"/>
      <c r="CM1087" s="20"/>
      <c r="CN1087" s="20"/>
      <c r="CO1087" s="20"/>
      <c r="CP1087" s="20"/>
      <c r="CQ1087" s="20"/>
      <c r="CR1087" s="20"/>
      <c r="CS1087" s="20"/>
      <c r="CT1087" s="20"/>
      <c r="CU1087" s="20"/>
      <c r="CV1087" s="20"/>
      <c r="CW1087" s="20"/>
      <c r="CX1087" s="20"/>
      <c r="CY1087" s="20"/>
      <c r="CZ1087" s="20"/>
      <c r="DA1087" s="20"/>
      <c r="DB1087" s="20"/>
      <c r="DC1087" s="20"/>
      <c r="DD1087" s="20"/>
      <c r="DE1087" s="20"/>
    </row>
    <row r="1088" ht="15.75" customHeight="1">
      <c r="A1088" s="86">
        <v>45714.0</v>
      </c>
      <c r="B1088" s="20">
        <v>0.04939</v>
      </c>
      <c r="C1088" s="20">
        <v>0.05246000000000001</v>
      </c>
      <c r="D1088" s="20">
        <v>0.05572</v>
      </c>
      <c r="E1088" s="20">
        <v>0.03612</v>
      </c>
      <c r="F1088" s="20">
        <v>0.040010000000000004</v>
      </c>
      <c r="G1088" s="20">
        <v>0.01538</v>
      </c>
      <c r="H1088" s="20">
        <v>0.02166</v>
      </c>
      <c r="I1088" s="20" t="s">
        <v>185</v>
      </c>
      <c r="J1088" s="20"/>
      <c r="K1088" s="86">
        <v>45714.0</v>
      </c>
      <c r="L1088" s="89">
        <v>0.9539</v>
      </c>
      <c r="M1088" s="89">
        <v>149.11</v>
      </c>
      <c r="N1088" s="20"/>
      <c r="O1088" s="20"/>
      <c r="P1088" s="20"/>
      <c r="Q1088" s="20"/>
      <c r="R1088" s="20"/>
      <c r="S1088" s="86">
        <v>45714.0</v>
      </c>
      <c r="T1088" s="20">
        <f t="shared" ref="T1088:V1088" si="10857">(1+B1088)*1</f>
        <v>1.04939</v>
      </c>
      <c r="U1088" s="20">
        <f t="shared" si="10857"/>
        <v>1.05246</v>
      </c>
      <c r="V1088" s="20">
        <f t="shared" si="10857"/>
        <v>1.05572</v>
      </c>
      <c r="W1088" s="91">
        <f t="shared" ref="W1088:X1088" si="10858">(1+E1088)*$L1088</f>
        <v>0.988354868</v>
      </c>
      <c r="X1088" s="91">
        <f t="shared" si="10858"/>
        <v>0.992065539</v>
      </c>
      <c r="Y1088" s="91">
        <f t="shared" ref="Y1088:Z1088" si="10859">(1+G1088)*$M1088</f>
        <v>151.4033118</v>
      </c>
      <c r="Z1088" s="91">
        <f t="shared" si="10859"/>
        <v>152.3397226</v>
      </c>
      <c r="AA1088" s="20"/>
      <c r="AB1088" s="86">
        <v>45714.0</v>
      </c>
      <c r="AC1088" s="92">
        <f t="shared" ref="AC1088:AI1088" si="10860">LN(T1088/T1087)</f>
        <v>0.00009529799691</v>
      </c>
      <c r="AD1088" s="92">
        <f t="shared" si="10860"/>
        <v>-0.0001995126198</v>
      </c>
      <c r="AE1088" s="92">
        <f t="shared" si="10860"/>
        <v>-0.0002273071687</v>
      </c>
      <c r="AF1088" s="92">
        <f t="shared" si="10860"/>
        <v>0.002652165786</v>
      </c>
      <c r="AG1088" s="92">
        <f t="shared" si="10860"/>
        <v>0.00267168385</v>
      </c>
      <c r="AH1088" s="92">
        <f t="shared" si="10860"/>
        <v>0.0003039880319</v>
      </c>
      <c r="AI1088" s="92">
        <f t="shared" si="10860"/>
        <v>0.0003045933477</v>
      </c>
      <c r="AJ1088" s="20"/>
      <c r="AK1088" s="20">
        <f t="shared" ref="AK1088:AQ1088" si="10861">AC1088*AC1088</f>
        <v>0.000000009081708215</v>
      </c>
      <c r="AL1088" s="20">
        <f t="shared" si="10861"/>
        <v>0.00000003980528547</v>
      </c>
      <c r="AM1088" s="20">
        <f t="shared" si="10861"/>
        <v>0.00000005166854896</v>
      </c>
      <c r="AN1088" s="20">
        <f t="shared" si="10861"/>
        <v>0.000007033983354</v>
      </c>
      <c r="AO1088" s="20">
        <f t="shared" si="10861"/>
        <v>0.000007137894594</v>
      </c>
      <c r="AP1088" s="20">
        <f t="shared" si="10861"/>
        <v>0.00000009240872357</v>
      </c>
      <c r="AQ1088" s="20">
        <f t="shared" si="10861"/>
        <v>0.00000009277710749</v>
      </c>
      <c r="AR1088" s="20"/>
      <c r="AS1088" s="20">
        <f t="shared" ref="AS1088:AX1088" si="10862">$AC1088*AD1088</f>
        <v>-0.00000001901315303</v>
      </c>
      <c r="AT1088" s="20">
        <f t="shared" si="10862"/>
        <v>-0.00000002166191786</v>
      </c>
      <c r="AU1088" s="20">
        <f t="shared" si="10862"/>
        <v>0.0000002527460868</v>
      </c>
      <c r="AV1088" s="20">
        <f t="shared" si="10862"/>
        <v>0.0000002546061193</v>
      </c>
      <c r="AW1088" s="20">
        <f t="shared" si="10862"/>
        <v>0.00000002896945053</v>
      </c>
      <c r="AX1088" s="20">
        <f t="shared" si="10862"/>
        <v>0.00000002902713591</v>
      </c>
      <c r="AY1088" s="20"/>
      <c r="AZ1088" s="20">
        <f t="shared" ref="AZ1088:BD1088" si="10863">$AD1088*AE1088</f>
        <v>0.00000004535064874</v>
      </c>
      <c r="BA1088" s="20">
        <f t="shared" si="10863"/>
        <v>-0.0000005291405441</v>
      </c>
      <c r="BB1088" s="20">
        <f t="shared" si="10863"/>
        <v>-0.0000005330346443</v>
      </c>
      <c r="BC1088" s="20">
        <f t="shared" si="10863"/>
        <v>-0.00000006064944865</v>
      </c>
      <c r="BD1088" s="20">
        <f t="shared" si="10863"/>
        <v>-0.00000006077021679</v>
      </c>
      <c r="BE1088" s="20"/>
      <c r="BF1088" s="20">
        <f t="shared" ref="BF1088:BI1088" si="10864">$AE1088*AF1088</f>
        <v>-0.0000006028562957</v>
      </c>
      <c r="BG1088" s="20">
        <f t="shared" si="10864"/>
        <v>-0.0000006072928917</v>
      </c>
      <c r="BH1088" s="20">
        <f t="shared" si="10864"/>
        <v>-0.00000006909865887</v>
      </c>
      <c r="BI1088" s="20">
        <f t="shared" si="10864"/>
        <v>-0.00000006923625149</v>
      </c>
      <c r="BJ1088" s="20"/>
      <c r="BK1088" s="20">
        <f t="shared" ref="BK1088:BM1088" si="10865">$AF1088*AG1088</f>
        <v>0.000007085748496</v>
      </c>
      <c r="BL1088" s="20">
        <f t="shared" si="10865"/>
        <v>0.0000008062266575</v>
      </c>
      <c r="BM1088" s="20">
        <f t="shared" si="10865"/>
        <v>0.0000008078320554</v>
      </c>
      <c r="BN1088" s="20"/>
      <c r="BO1088" s="20">
        <f t="shared" ref="BO1088:BP1088" si="10866">$AG1088*AH1088</f>
        <v>0.0000008121599155</v>
      </c>
      <c r="BP1088" s="20">
        <f t="shared" si="10866"/>
        <v>0.000000813777128</v>
      </c>
      <c r="BQ1088" s="20"/>
      <c r="BR1088" s="20">
        <f t="shared" si="27"/>
        <v>0.00000009259273233</v>
      </c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0"/>
      <c r="CC1088" s="20"/>
      <c r="CD1088" s="20"/>
      <c r="CE1088" s="20"/>
      <c r="CF1088" s="20"/>
      <c r="CG1088" s="20"/>
      <c r="CH1088" s="20"/>
      <c r="CI1088" s="20"/>
      <c r="CJ1088" s="20"/>
      <c r="CK1088" s="20"/>
      <c r="CL1088" s="20"/>
      <c r="CM1088" s="20"/>
      <c r="CN1088" s="20"/>
      <c r="CO1088" s="20"/>
      <c r="CP1088" s="20"/>
      <c r="CQ1088" s="20"/>
      <c r="CR1088" s="20"/>
      <c r="CS1088" s="20"/>
      <c r="CT1088" s="20"/>
      <c r="CU1088" s="20"/>
      <c r="CV1088" s="20"/>
      <c r="CW1088" s="20"/>
      <c r="CX1088" s="20"/>
      <c r="CY1088" s="20"/>
      <c r="CZ1088" s="20"/>
      <c r="DA1088" s="20"/>
      <c r="DB1088" s="20"/>
      <c r="DC1088" s="20"/>
      <c r="DD1088" s="20"/>
      <c r="DE1088" s="20"/>
    </row>
    <row r="1089" ht="15.75" customHeight="1">
      <c r="A1089" s="86">
        <v>45715.0</v>
      </c>
      <c r="B1089" s="20">
        <v>0.04918</v>
      </c>
      <c r="C1089" s="20">
        <v>0.05221</v>
      </c>
      <c r="D1089" s="20">
        <v>0.055490000000000005</v>
      </c>
      <c r="E1089" s="20">
        <v>0.03608</v>
      </c>
      <c r="F1089" s="20">
        <v>0.04005</v>
      </c>
      <c r="G1089" s="20">
        <v>0.01541</v>
      </c>
      <c r="H1089" s="20">
        <v>0.02178</v>
      </c>
      <c r="I1089" s="20" t="s">
        <v>185</v>
      </c>
      <c r="J1089" s="20"/>
      <c r="K1089" s="86">
        <v>45715.0</v>
      </c>
      <c r="L1089" s="89">
        <v>0.9618</v>
      </c>
      <c r="M1089" s="89">
        <v>149.83</v>
      </c>
      <c r="N1089" s="20"/>
      <c r="O1089" s="20"/>
      <c r="P1089" s="20"/>
      <c r="Q1089" s="20"/>
      <c r="R1089" s="20"/>
      <c r="S1089" s="86">
        <v>45715.0</v>
      </c>
      <c r="T1089" s="20">
        <f t="shared" ref="T1089:V1089" si="10867">(1+B1089)*1</f>
        <v>1.04918</v>
      </c>
      <c r="U1089" s="20">
        <f t="shared" si="10867"/>
        <v>1.05221</v>
      </c>
      <c r="V1089" s="20">
        <f t="shared" si="10867"/>
        <v>1.05549</v>
      </c>
      <c r="W1089" s="91">
        <f t="shared" ref="W1089:X1089" si="10868">(1+E1089)*$L1089</f>
        <v>0.996501744</v>
      </c>
      <c r="X1089" s="91">
        <f t="shared" si="10868"/>
        <v>1.00032009</v>
      </c>
      <c r="Y1089" s="91">
        <f t="shared" ref="Y1089:Z1089" si="10869">(1+G1089)*$M1089</f>
        <v>152.1388803</v>
      </c>
      <c r="Z1089" s="91">
        <f t="shared" si="10869"/>
        <v>153.0932974</v>
      </c>
      <c r="AA1089" s="20"/>
      <c r="AB1089" s="86">
        <v>45715.0</v>
      </c>
      <c r="AC1089" s="92">
        <f t="shared" ref="AC1089:AI1089" si="10870">LN(T1089/T1088)</f>
        <v>-0.0002001362839</v>
      </c>
      <c r="AD1089" s="92">
        <f t="shared" si="10870"/>
        <v>-0.0002375669356</v>
      </c>
      <c r="AE1089" s="92">
        <f t="shared" si="10870"/>
        <v>-0.0002178845315</v>
      </c>
      <c r="AF1089" s="92">
        <f t="shared" si="10870"/>
        <v>0.00820907838</v>
      </c>
      <c r="AG1089" s="92">
        <f t="shared" si="10870"/>
        <v>0.008286145121</v>
      </c>
      <c r="AH1089" s="92">
        <f t="shared" si="10870"/>
        <v>0.004846574605</v>
      </c>
      <c r="AI1089" s="92">
        <f t="shared" si="10870"/>
        <v>0.00493447846</v>
      </c>
      <c r="AJ1089" s="20"/>
      <c r="AK1089" s="20">
        <f t="shared" ref="AK1089:AQ1089" si="10871">AC1089*AC1089</f>
        <v>0.00000004005453215</v>
      </c>
      <c r="AL1089" s="20">
        <f t="shared" si="10871"/>
        <v>0.00000005643804889</v>
      </c>
      <c r="AM1089" s="20">
        <f t="shared" si="10871"/>
        <v>0.00000004747366908</v>
      </c>
      <c r="AN1089" s="20">
        <f t="shared" si="10871"/>
        <v>0.00006738896785</v>
      </c>
      <c r="AO1089" s="20">
        <f t="shared" si="10871"/>
        <v>0.00006866020097</v>
      </c>
      <c r="AP1089" s="20">
        <f t="shared" si="10871"/>
        <v>0.0000234892854</v>
      </c>
      <c r="AQ1089" s="20">
        <f t="shared" si="10871"/>
        <v>0.00002434907767</v>
      </c>
      <c r="AR1089" s="20"/>
      <c r="AS1089" s="20">
        <f t="shared" ref="AS1089:AX1089" si="10872">$AC1089*AD1089</f>
        <v>0.00000004754576368</v>
      </c>
      <c r="AT1089" s="20">
        <f t="shared" si="10872"/>
        <v>0.00000004360660047</v>
      </c>
      <c r="AU1089" s="20">
        <f t="shared" si="10872"/>
        <v>-0.000001642934442</v>
      </c>
      <c r="AV1089" s="20">
        <f t="shared" si="10872"/>
        <v>-0.000001658358293</v>
      </c>
      <c r="AW1089" s="20">
        <f t="shared" si="10872"/>
        <v>-0.0000009699754312</v>
      </c>
      <c r="AX1089" s="20">
        <f t="shared" si="10872"/>
        <v>-0.0000009875681822</v>
      </c>
      <c r="AY1089" s="20"/>
      <c r="AZ1089" s="20">
        <f t="shared" ref="AZ1089:BD1089" si="10873">$AD1089*AE1089</f>
        <v>0.00000005176216047</v>
      </c>
      <c r="BA1089" s="20">
        <f t="shared" si="10873"/>
        <v>-0.000001950205595</v>
      </c>
      <c r="BB1089" s="20">
        <f t="shared" si="10873"/>
        <v>-0.000001968514104</v>
      </c>
      <c r="BC1089" s="20">
        <f t="shared" si="10873"/>
        <v>-0.000001151385877</v>
      </c>
      <c r="BD1089" s="20">
        <f t="shared" si="10873"/>
        <v>-0.000001172268927</v>
      </c>
      <c r="BE1089" s="20"/>
      <c r="BF1089" s="20">
        <f t="shared" ref="BF1089:BI1089" si="10874">$AE1089*AF1089</f>
        <v>-0.000001788631197</v>
      </c>
      <c r="BG1089" s="20">
        <f t="shared" si="10874"/>
        <v>-0.000001805422848</v>
      </c>
      <c r="BH1089" s="20">
        <f t="shared" si="10874"/>
        <v>-0.000001055993637</v>
      </c>
      <c r="BI1089" s="20">
        <f t="shared" si="10874"/>
        <v>-0.000001075146528</v>
      </c>
      <c r="BJ1089" s="20"/>
      <c r="BK1089" s="20">
        <f t="shared" ref="BK1089:BM1089" si="10875">$AF1089*AG1089</f>
        <v>0.00006802161477</v>
      </c>
      <c r="BL1089" s="20">
        <f t="shared" si="10875"/>
        <v>0.00003978591081</v>
      </c>
      <c r="BM1089" s="20">
        <f t="shared" si="10875"/>
        <v>0.00004050752044</v>
      </c>
      <c r="BN1089" s="20"/>
      <c r="BO1089" s="20">
        <f t="shared" ref="BO1089:BP1089" si="10876">$AG1089*AH1089</f>
        <v>0.00004015942052</v>
      </c>
      <c r="BP1089" s="20">
        <f t="shared" si="10876"/>
        <v>0.00004088780462</v>
      </c>
      <c r="BQ1089" s="20"/>
      <c r="BR1089" s="20">
        <f t="shared" si="27"/>
        <v>0.00002391531799</v>
      </c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0"/>
      <c r="CC1089" s="20"/>
      <c r="CD1089" s="20"/>
      <c r="CE1089" s="20"/>
      <c r="CF1089" s="20"/>
      <c r="CG1089" s="20"/>
      <c r="CH1089" s="20"/>
      <c r="CI1089" s="20"/>
      <c r="CJ1089" s="20"/>
      <c r="CK1089" s="20"/>
      <c r="CL1089" s="20"/>
      <c r="CM1089" s="20"/>
      <c r="CN1089" s="20"/>
      <c r="CO1089" s="20"/>
      <c r="CP1089" s="20"/>
      <c r="CQ1089" s="20"/>
      <c r="CR1089" s="20"/>
      <c r="CS1089" s="20"/>
      <c r="CT1089" s="20"/>
      <c r="CU1089" s="20"/>
      <c r="CV1089" s="20"/>
      <c r="CW1089" s="20"/>
      <c r="CX1089" s="20"/>
      <c r="CY1089" s="20"/>
      <c r="CZ1089" s="20"/>
      <c r="DA1089" s="20"/>
      <c r="DB1089" s="20"/>
      <c r="DC1089" s="20"/>
      <c r="DD1089" s="20"/>
      <c r="DE1089" s="20"/>
    </row>
    <row r="1090" ht="15.75" customHeight="1">
      <c r="A1090" s="86">
        <v>45716.0</v>
      </c>
      <c r="B1090" s="20">
        <v>0.04901</v>
      </c>
      <c r="C1090" s="20">
        <v>0.05195</v>
      </c>
      <c r="D1090" s="20">
        <v>0.055389999999999995</v>
      </c>
      <c r="E1090" s="20">
        <v>0.03595</v>
      </c>
      <c r="F1090" s="20">
        <v>0.03998</v>
      </c>
      <c r="G1090" s="20">
        <v>0.0152</v>
      </c>
      <c r="H1090" s="20">
        <v>0.02166</v>
      </c>
      <c r="I1090" s="20" t="s">
        <v>185</v>
      </c>
      <c r="J1090" s="20"/>
      <c r="K1090" s="86">
        <v>45716.0</v>
      </c>
      <c r="L1090" s="89">
        <v>0.9642</v>
      </c>
      <c r="M1090" s="89">
        <v>150.68</v>
      </c>
      <c r="N1090" s="20"/>
      <c r="O1090" s="20"/>
      <c r="P1090" s="20"/>
      <c r="Q1090" s="20"/>
      <c r="R1090" s="20"/>
      <c r="S1090" s="86">
        <v>45716.0</v>
      </c>
      <c r="T1090" s="20">
        <f t="shared" ref="T1090:V1090" si="10877">(1+B1090)*1</f>
        <v>1.04901</v>
      </c>
      <c r="U1090" s="20">
        <f t="shared" si="10877"/>
        <v>1.05195</v>
      </c>
      <c r="V1090" s="20">
        <f t="shared" si="10877"/>
        <v>1.05539</v>
      </c>
      <c r="W1090" s="91">
        <f t="shared" ref="W1090:X1090" si="10878">(1+E1090)*$L1090</f>
        <v>0.99886299</v>
      </c>
      <c r="X1090" s="91">
        <f t="shared" si="10878"/>
        <v>1.002748716</v>
      </c>
      <c r="Y1090" s="91">
        <f t="shared" ref="Y1090:Z1090" si="10879">(1+G1090)*$M1090</f>
        <v>152.970336</v>
      </c>
      <c r="Z1090" s="91">
        <f t="shared" si="10879"/>
        <v>153.9437288</v>
      </c>
      <c r="AA1090" s="20"/>
      <c r="AB1090" s="86">
        <v>45716.0</v>
      </c>
      <c r="AC1090" s="92">
        <f t="shared" ref="AC1090:AI1090" si="10880">LN(T1090/T1089)</f>
        <v>-0.0001620444291</v>
      </c>
      <c r="AD1090" s="92">
        <f t="shared" si="10880"/>
        <v>-0.0002471294971</v>
      </c>
      <c r="AE1090" s="92">
        <f t="shared" si="10880"/>
        <v>-0.0000947472145</v>
      </c>
      <c r="AF1090" s="92">
        <f t="shared" si="10880"/>
        <v>0.002366732319</v>
      </c>
      <c r="AG1090" s="92">
        <f t="shared" si="10880"/>
        <v>0.002424906406</v>
      </c>
      <c r="AH1090" s="92">
        <f t="shared" si="10880"/>
        <v>0.005450230369</v>
      </c>
      <c r="AI1090" s="92">
        <f t="shared" si="10880"/>
        <v>0.005539615761</v>
      </c>
      <c r="AJ1090" s="20"/>
      <c r="AK1090" s="20">
        <f t="shared" ref="AK1090:AQ1090" si="10881">AC1090*AC1090</f>
        <v>0.00000002625839701</v>
      </c>
      <c r="AL1090" s="20">
        <f t="shared" si="10881"/>
        <v>0.00000006107298834</v>
      </c>
      <c r="AM1090" s="20">
        <f t="shared" si="10881"/>
        <v>0.000000008977034656</v>
      </c>
      <c r="AN1090" s="20">
        <f t="shared" si="10881"/>
        <v>0.00000560142187</v>
      </c>
      <c r="AO1090" s="20">
        <f t="shared" si="10881"/>
        <v>0.00000588017108</v>
      </c>
      <c r="AP1090" s="20">
        <f t="shared" si="10881"/>
        <v>0.00002970501107</v>
      </c>
      <c r="AQ1090" s="20">
        <f t="shared" si="10881"/>
        <v>0.00003068734278</v>
      </c>
      <c r="AR1090" s="20"/>
      <c r="AS1090" s="20">
        <f t="shared" ref="AS1090:AX1090" si="10882">$AC1090*AD1090</f>
        <v>0.00000004004595828</v>
      </c>
      <c r="AT1090" s="20">
        <f t="shared" si="10882"/>
        <v>0.00000001535325829</v>
      </c>
      <c r="AU1090" s="20">
        <f t="shared" si="10882"/>
        <v>-0.0000003835157875</v>
      </c>
      <c r="AV1090" s="20">
        <f t="shared" si="10882"/>
        <v>-0.0000003929425743</v>
      </c>
      <c r="AW1090" s="20">
        <f t="shared" si="10882"/>
        <v>-0.0000008831794687</v>
      </c>
      <c r="AX1090" s="20">
        <f t="shared" si="10882"/>
        <v>-0.0000008976638736</v>
      </c>
      <c r="AY1090" s="20"/>
      <c r="AZ1090" s="20">
        <f t="shared" ref="AZ1090:BD1090" si="10883">$AD1090*AE1090</f>
        <v>0.00000002341483147</v>
      </c>
      <c r="BA1090" s="20">
        <f t="shared" si="10883"/>
        <v>-0.0000005848893678</v>
      </c>
      <c r="BB1090" s="20">
        <f t="shared" si="10883"/>
        <v>-0.0000005992659008</v>
      </c>
      <c r="BC1090" s="20">
        <f t="shared" si="10883"/>
        <v>-0.00000134691269</v>
      </c>
      <c r="BD1090" s="20">
        <f t="shared" si="10883"/>
        <v>-0.000001369002457</v>
      </c>
      <c r="BE1090" s="20"/>
      <c r="BF1090" s="20">
        <f t="shared" ref="BF1090:BI1090" si="10884">$AE1090*AF1090</f>
        <v>-0.0000002242412947</v>
      </c>
      <c r="BG1090" s="20">
        <f t="shared" si="10884"/>
        <v>-0.0000002297531274</v>
      </c>
      <c r="BH1090" s="20">
        <f t="shared" si="10884"/>
        <v>-0.0000005163941458</v>
      </c>
      <c r="BI1090" s="20">
        <f t="shared" si="10884"/>
        <v>-0.0000005248631628</v>
      </c>
      <c r="BJ1090" s="20"/>
      <c r="BK1090" s="20">
        <f t="shared" ref="BK1090:BM1090" si="10885">$AF1090*AG1090</f>
        <v>0.000005739104363</v>
      </c>
      <c r="BL1090" s="20">
        <f t="shared" si="10885"/>
        <v>0.00001289923636</v>
      </c>
      <c r="BM1090" s="20">
        <f t="shared" si="10885"/>
        <v>0.00001311078766</v>
      </c>
      <c r="BN1090" s="20"/>
      <c r="BO1090" s="20">
        <f t="shared" ref="BO1090:BP1090" si="10886">$AG1090*AH1090</f>
        <v>0.00001321629854</v>
      </c>
      <c r="BP1090" s="20">
        <f t="shared" si="10886"/>
        <v>0.00001343304975</v>
      </c>
      <c r="BQ1090" s="20"/>
      <c r="BR1090" s="20">
        <f t="shared" si="27"/>
        <v>0.00003019218205</v>
      </c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0"/>
      <c r="CC1090" s="20"/>
      <c r="CD1090" s="20"/>
      <c r="CE1090" s="20"/>
      <c r="CF1090" s="20"/>
      <c r="CG1090" s="20"/>
      <c r="CH1090" s="20"/>
      <c r="CI1090" s="20"/>
      <c r="CJ1090" s="20"/>
      <c r="CK1090" s="20"/>
      <c r="CL1090" s="20"/>
      <c r="CM1090" s="20"/>
      <c r="CN1090" s="20"/>
      <c r="CO1090" s="20"/>
      <c r="CP1090" s="20"/>
      <c r="CQ1090" s="20"/>
      <c r="CR1090" s="20"/>
      <c r="CS1090" s="20"/>
      <c r="CT1090" s="20"/>
      <c r="CU1090" s="20"/>
      <c r="CV1090" s="20"/>
      <c r="CW1090" s="20"/>
      <c r="CX1090" s="20"/>
      <c r="CY1090" s="20"/>
      <c r="CZ1090" s="20"/>
      <c r="DA1090" s="20"/>
      <c r="DB1090" s="20"/>
      <c r="DC1090" s="20"/>
      <c r="DD1090" s="20"/>
      <c r="DE1090" s="20"/>
    </row>
    <row r="1091" ht="15.75" customHeight="1">
      <c r="A1091" s="86">
        <v>45719.0</v>
      </c>
      <c r="B1091" s="20">
        <v>0.048799999999999996</v>
      </c>
      <c r="C1091" s="20">
        <v>0.05168999999999999</v>
      </c>
      <c r="D1091" s="20">
        <v>0.05532</v>
      </c>
      <c r="E1091" s="20">
        <v>0.03601</v>
      </c>
      <c r="F1091" s="20">
        <v>0.04011</v>
      </c>
      <c r="G1091" s="20">
        <v>0.0154</v>
      </c>
      <c r="H1091" s="20">
        <v>0.02181</v>
      </c>
      <c r="I1091" s="20" t="s">
        <v>185</v>
      </c>
      <c r="J1091" s="20"/>
      <c r="K1091" s="86">
        <v>45719.0</v>
      </c>
      <c r="L1091" s="89">
        <v>0.9537</v>
      </c>
      <c r="M1091" s="89">
        <v>149.52</v>
      </c>
      <c r="N1091" s="20"/>
      <c r="O1091" s="20"/>
      <c r="P1091" s="20"/>
      <c r="Q1091" s="20"/>
      <c r="R1091" s="20"/>
      <c r="S1091" s="86">
        <v>45719.0</v>
      </c>
      <c r="T1091" s="20">
        <f t="shared" ref="T1091:V1091" si="10887">(1+B1091)*1</f>
        <v>1.0488</v>
      </c>
      <c r="U1091" s="20">
        <f t="shared" si="10887"/>
        <v>1.05169</v>
      </c>
      <c r="V1091" s="20">
        <f t="shared" si="10887"/>
        <v>1.05532</v>
      </c>
      <c r="W1091" s="91">
        <f t="shared" ref="W1091:X1091" si="10888">(1+E1091)*$L1091</f>
        <v>0.988042737</v>
      </c>
      <c r="X1091" s="91">
        <f t="shared" si="10888"/>
        <v>0.991952907</v>
      </c>
      <c r="Y1091" s="91">
        <f t="shared" ref="Y1091:Z1091" si="10889">(1+G1091)*$M1091</f>
        <v>151.822608</v>
      </c>
      <c r="Z1091" s="91">
        <f t="shared" si="10889"/>
        <v>152.7810312</v>
      </c>
      <c r="AA1091" s="20"/>
      <c r="AB1091" s="86">
        <v>45719.0</v>
      </c>
      <c r="AC1091" s="92">
        <f t="shared" ref="AC1091:AI1091" si="10890">LN(T1091/T1090)</f>
        <v>-0.0002002087898</v>
      </c>
      <c r="AD1091" s="92">
        <f t="shared" si="10890"/>
        <v>-0.0002471905852</v>
      </c>
      <c r="AE1091" s="92">
        <f t="shared" si="10890"/>
        <v>-0.00006632839189</v>
      </c>
      <c r="AF1091" s="92">
        <f t="shared" si="10890"/>
        <v>-0.01089166921</v>
      </c>
      <c r="AG1091" s="92">
        <f t="shared" si="10890"/>
        <v>-0.01082459079</v>
      </c>
      <c r="AH1091" s="92">
        <f t="shared" si="10890"/>
        <v>-0.007531233563</v>
      </c>
      <c r="AI1091" s="92">
        <f t="shared" si="10890"/>
        <v>-0.007581410572</v>
      </c>
      <c r="AJ1091" s="20"/>
      <c r="AK1091" s="20">
        <f t="shared" ref="AK1091:AQ1091" si="10891">AC1091*AC1091</f>
        <v>0.00000004008355953</v>
      </c>
      <c r="AL1091" s="20">
        <f t="shared" si="10891"/>
        <v>0.00000006110318541</v>
      </c>
      <c r="AM1091" s="20">
        <f t="shared" si="10891"/>
        <v>0.000000004399455571</v>
      </c>
      <c r="AN1091" s="20">
        <f t="shared" si="10891"/>
        <v>0.0001186284582</v>
      </c>
      <c r="AO1091" s="20">
        <f t="shared" si="10891"/>
        <v>0.0001171717659</v>
      </c>
      <c r="AP1091" s="20">
        <f t="shared" si="10891"/>
        <v>0.00005671947899</v>
      </c>
      <c r="AQ1091" s="20">
        <f t="shared" si="10891"/>
        <v>0.00005747778626</v>
      </c>
      <c r="AR1091" s="20"/>
      <c r="AS1091" s="20">
        <f t="shared" ref="AS1091:AX1091" si="10892">$AC1091*AD1091</f>
        <v>0.00000004948972792</v>
      </c>
      <c r="AT1091" s="20">
        <f t="shared" si="10892"/>
        <v>0.00000001327952707</v>
      </c>
      <c r="AU1091" s="20">
        <f t="shared" si="10892"/>
        <v>0.000002180607912</v>
      </c>
      <c r="AV1091" s="20">
        <f t="shared" si="10892"/>
        <v>0.000002167178224</v>
      </c>
      <c r="AW1091" s="20">
        <f t="shared" si="10892"/>
        <v>0.000001507819158</v>
      </c>
      <c r="AX1091" s="20">
        <f t="shared" si="10892"/>
        <v>0.000001517865036</v>
      </c>
      <c r="AY1091" s="20"/>
      <c r="AZ1091" s="20">
        <f t="shared" ref="AZ1091:BD1091" si="10893">$AD1091*AE1091</f>
        <v>0.00000001639575401</v>
      </c>
      <c r="BA1091" s="20">
        <f t="shared" si="10893"/>
        <v>0.000002692318086</v>
      </c>
      <c r="BB1091" s="20">
        <f t="shared" si="10893"/>
        <v>0.000002675736933</v>
      </c>
      <c r="BC1091" s="20">
        <f t="shared" si="10893"/>
        <v>0.000001861650032</v>
      </c>
      <c r="BD1091" s="20">
        <f t="shared" si="10893"/>
        <v>0.000001874053316</v>
      </c>
      <c r="BE1091" s="20"/>
      <c r="BF1091" s="20">
        <f t="shared" ref="BF1091:BI1091" si="10894">$AE1091*AF1091</f>
        <v>0.0000007224269038</v>
      </c>
      <c r="BG1091" s="20">
        <f t="shared" si="10894"/>
        <v>0.0000007179777003</v>
      </c>
      <c r="BH1091" s="20">
        <f t="shared" si="10894"/>
        <v>0.0000004995346112</v>
      </c>
      <c r="BI1091" s="20">
        <f t="shared" si="10894"/>
        <v>0.0000005028627715</v>
      </c>
      <c r="BJ1091" s="20"/>
      <c r="BK1091" s="20">
        <f t="shared" ref="BK1091:BM1091" si="10895">$AF1091*AG1091</f>
        <v>0.0001178978623</v>
      </c>
      <c r="BL1091" s="20">
        <f t="shared" si="10895"/>
        <v>0.00008202770472</v>
      </c>
      <c r="BM1091" s="20">
        <f t="shared" si="10895"/>
        <v>0.0000825742161</v>
      </c>
      <c r="BN1091" s="20"/>
      <c r="BO1091" s="20">
        <f t="shared" ref="BO1091:BP1091" si="10896">$AG1091*AH1091</f>
        <v>0.0000815225215</v>
      </c>
      <c r="BP1091" s="20">
        <f t="shared" si="10896"/>
        <v>0.00008206566709</v>
      </c>
      <c r="BQ1091" s="20"/>
      <c r="BR1091" s="20">
        <f t="shared" si="27"/>
        <v>0.00005709737376</v>
      </c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0"/>
      <c r="CC1091" s="20"/>
      <c r="CD1091" s="20"/>
      <c r="CE1091" s="20"/>
      <c r="CF1091" s="20"/>
      <c r="CG1091" s="20"/>
      <c r="CH1091" s="20"/>
      <c r="CI1091" s="20"/>
      <c r="CJ1091" s="20"/>
      <c r="CK1091" s="20"/>
      <c r="CL1091" s="20"/>
      <c r="CM1091" s="20"/>
      <c r="CN1091" s="20"/>
      <c r="CO1091" s="20"/>
      <c r="CP1091" s="20"/>
      <c r="CQ1091" s="20"/>
      <c r="CR1091" s="20"/>
      <c r="CS1091" s="20"/>
      <c r="CT1091" s="20"/>
      <c r="CU1091" s="20"/>
      <c r="CV1091" s="20"/>
      <c r="CW1091" s="20"/>
      <c r="CX1091" s="20"/>
      <c r="CY1091" s="20"/>
      <c r="CZ1091" s="20"/>
      <c r="DA1091" s="20"/>
      <c r="DB1091" s="20"/>
      <c r="DC1091" s="20"/>
      <c r="DD1091" s="20"/>
      <c r="DE1091" s="20"/>
    </row>
    <row r="1092" ht="15.75" customHeight="1">
      <c r="A1092" s="86">
        <v>45720.0</v>
      </c>
      <c r="B1092" s="20">
        <v>0.04829</v>
      </c>
      <c r="C1092" s="20">
        <v>0.05131</v>
      </c>
      <c r="D1092" s="20">
        <v>0.05498</v>
      </c>
      <c r="E1092" s="20">
        <v>0.03606</v>
      </c>
      <c r="F1092" s="20">
        <v>0.04013</v>
      </c>
      <c r="G1092" s="20">
        <v>0.015529999999999999</v>
      </c>
      <c r="H1092" s="20">
        <v>0.02186</v>
      </c>
      <c r="I1092" s="20" t="s">
        <v>185</v>
      </c>
      <c r="J1092" s="20"/>
      <c r="K1092" s="86">
        <v>45720.0</v>
      </c>
      <c r="L1092" s="89">
        <v>0.9412</v>
      </c>
      <c r="M1092" s="89">
        <v>149.83</v>
      </c>
      <c r="N1092" s="20"/>
      <c r="O1092" s="20"/>
      <c r="P1092" s="20"/>
      <c r="Q1092" s="20"/>
      <c r="R1092" s="20"/>
      <c r="S1092" s="86">
        <v>45720.0</v>
      </c>
      <c r="T1092" s="20">
        <f t="shared" ref="T1092:V1092" si="10897">(1+B1092)*1</f>
        <v>1.04829</v>
      </c>
      <c r="U1092" s="20">
        <f t="shared" si="10897"/>
        <v>1.05131</v>
      </c>
      <c r="V1092" s="20">
        <f t="shared" si="10897"/>
        <v>1.05498</v>
      </c>
      <c r="W1092" s="91">
        <f t="shared" ref="W1092:X1092" si="10898">(1+E1092)*$L1092</f>
        <v>0.975139672</v>
      </c>
      <c r="X1092" s="91">
        <f t="shared" si="10898"/>
        <v>0.978970356</v>
      </c>
      <c r="Y1092" s="91">
        <f t="shared" ref="Y1092:Z1092" si="10899">(1+G1092)*$M1092</f>
        <v>152.1568599</v>
      </c>
      <c r="Z1092" s="91">
        <f t="shared" si="10899"/>
        <v>153.1052838</v>
      </c>
      <c r="AA1092" s="20"/>
      <c r="AB1092" s="86">
        <v>45720.0</v>
      </c>
      <c r="AC1092" s="92">
        <f t="shared" ref="AC1092:AI1092" si="10900">LN(T1092/T1091)</f>
        <v>-0.0004863882905</v>
      </c>
      <c r="AD1092" s="92">
        <f t="shared" si="10900"/>
        <v>-0.0003613884966</v>
      </c>
      <c r="AE1092" s="92">
        <f t="shared" si="10900"/>
        <v>-0.0003222290697</v>
      </c>
      <c r="AF1092" s="92">
        <f t="shared" si="10900"/>
        <v>-0.01314523881</v>
      </c>
      <c r="AG1092" s="92">
        <f t="shared" si="10900"/>
        <v>-0.01317427118</v>
      </c>
      <c r="AH1092" s="92">
        <f t="shared" si="10900"/>
        <v>0.002199175076</v>
      </c>
      <c r="AI1092" s="92">
        <f t="shared" si="10900"/>
        <v>0.002120086487</v>
      </c>
      <c r="AJ1092" s="20"/>
      <c r="AK1092" s="20">
        <f t="shared" ref="AK1092:AQ1092" si="10901">AC1092*AC1092</f>
        <v>0.0000002365735691</v>
      </c>
      <c r="AL1092" s="20">
        <f t="shared" si="10901"/>
        <v>0.0000001306016454</v>
      </c>
      <c r="AM1092" s="20">
        <f t="shared" si="10901"/>
        <v>0.0000001038315734</v>
      </c>
      <c r="AN1092" s="20">
        <f t="shared" si="10901"/>
        <v>0.0001727973035</v>
      </c>
      <c r="AO1092" s="20">
        <f t="shared" si="10901"/>
        <v>0.0001735614212</v>
      </c>
      <c r="AP1092" s="20">
        <f t="shared" si="10901"/>
        <v>0.000004836371015</v>
      </c>
      <c r="AQ1092" s="20">
        <f t="shared" si="10901"/>
        <v>0.000004494766711</v>
      </c>
      <c r="AR1092" s="20"/>
      <c r="AS1092" s="20">
        <f t="shared" ref="AS1092:AX1092" si="10902">$AC1092*AD1092</f>
        <v>0.000000175775133</v>
      </c>
      <c r="AT1092" s="20">
        <f t="shared" si="10902"/>
        <v>0.0000001567284464</v>
      </c>
      <c r="AU1092" s="20">
        <f t="shared" si="10902"/>
        <v>0.000006393690235</v>
      </c>
      <c r="AV1092" s="20">
        <f t="shared" si="10902"/>
        <v>0.000006407811238</v>
      </c>
      <c r="AW1092" s="20">
        <f t="shared" si="10902"/>
        <v>-0.000001069653006</v>
      </c>
      <c r="AX1092" s="20">
        <f t="shared" si="10902"/>
        <v>-0.000001031185242</v>
      </c>
      <c r="AY1092" s="20"/>
      <c r="AZ1092" s="20">
        <f t="shared" ref="AZ1092:BD1092" si="10903">$AD1092*AE1092</f>
        <v>0.0000001164498791</v>
      </c>
      <c r="BA1092" s="20">
        <f t="shared" si="10903"/>
        <v>0.000004750538092</v>
      </c>
      <c r="BB1092" s="20">
        <f t="shared" si="10903"/>
        <v>0.000004761030055</v>
      </c>
      <c r="BC1092" s="20">
        <f t="shared" si="10903"/>
        <v>-0.0000007947565744</v>
      </c>
      <c r="BD1092" s="20">
        <f t="shared" si="10903"/>
        <v>-0.000000766174868</v>
      </c>
      <c r="BE1092" s="20"/>
      <c r="BF1092" s="20">
        <f t="shared" ref="BF1092:BI1092" si="10904">$AE1092*AF1092</f>
        <v>0.000004235778075</v>
      </c>
      <c r="BG1092" s="20">
        <f t="shared" si="10904"/>
        <v>0.000004245133147</v>
      </c>
      <c r="BH1092" s="20">
        <f t="shared" si="10904"/>
        <v>-0.000000708638139</v>
      </c>
      <c r="BI1092" s="20">
        <f t="shared" si="10904"/>
        <v>-0.0000006831534964</v>
      </c>
      <c r="BJ1092" s="20"/>
      <c r="BK1092" s="20">
        <f t="shared" ref="BK1092:BM1092" si="10905">$AF1092*AG1092</f>
        <v>0.0001731789409</v>
      </c>
      <c r="BL1092" s="20">
        <f t="shared" si="10905"/>
        <v>-0.00002890868157</v>
      </c>
      <c r="BM1092" s="20">
        <f t="shared" si="10905"/>
        <v>-0.00002786904317</v>
      </c>
      <c r="BN1092" s="20"/>
      <c r="BO1092" s="20">
        <f t="shared" ref="BO1092:BP1092" si="10906">$AG1092*AH1092</f>
        <v>-0.00002897252883</v>
      </c>
      <c r="BP1092" s="20">
        <f t="shared" si="10906"/>
        <v>-0.0000279305943</v>
      </c>
      <c r="BQ1092" s="20"/>
      <c r="BR1092" s="20">
        <f t="shared" si="27"/>
        <v>0.000004662441361</v>
      </c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0"/>
      <c r="CC1092" s="20"/>
      <c r="CD1092" s="20"/>
      <c r="CE1092" s="20"/>
      <c r="CF1092" s="20"/>
      <c r="CG1092" s="20"/>
      <c r="CH1092" s="20"/>
      <c r="CI1092" s="20"/>
      <c r="CJ1092" s="20"/>
      <c r="CK1092" s="20"/>
      <c r="CL1092" s="20"/>
      <c r="CM1092" s="20"/>
      <c r="CN1092" s="20"/>
      <c r="CO1092" s="20"/>
      <c r="CP1092" s="20"/>
      <c r="CQ1092" s="20"/>
      <c r="CR1092" s="20"/>
      <c r="CS1092" s="20"/>
      <c r="CT1092" s="20"/>
      <c r="CU1092" s="20"/>
      <c r="CV1092" s="20"/>
      <c r="CW1092" s="20"/>
      <c r="CX1092" s="20"/>
      <c r="CY1092" s="20"/>
      <c r="CZ1092" s="20"/>
      <c r="DA1092" s="20"/>
      <c r="DB1092" s="20"/>
      <c r="DC1092" s="20"/>
      <c r="DD1092" s="20"/>
      <c r="DE1092" s="20"/>
    </row>
    <row r="1093" ht="15.75" customHeight="1">
      <c r="A1093" s="86">
        <v>45721.0</v>
      </c>
      <c r="B1093" s="20">
        <v>0.04871</v>
      </c>
      <c r="C1093" s="20">
        <v>0.051719999999999995</v>
      </c>
      <c r="D1093" s="20">
        <v>0.05532</v>
      </c>
      <c r="E1093" s="20">
        <v>0.03708</v>
      </c>
      <c r="F1093" s="20">
        <v>0.041120000000000004</v>
      </c>
      <c r="G1093" s="20">
        <v>0.01543</v>
      </c>
      <c r="H1093" s="20">
        <v>0.02197</v>
      </c>
      <c r="I1093" s="20" t="s">
        <v>185</v>
      </c>
      <c r="J1093" s="20"/>
      <c r="K1093" s="86">
        <v>45721.0</v>
      </c>
      <c r="L1093" s="89">
        <v>0.9271</v>
      </c>
      <c r="M1093" s="89">
        <v>148.9</v>
      </c>
      <c r="N1093" s="20"/>
      <c r="O1093" s="20"/>
      <c r="P1093" s="20"/>
      <c r="Q1093" s="20"/>
      <c r="R1093" s="20"/>
      <c r="S1093" s="86">
        <v>45721.0</v>
      </c>
      <c r="T1093" s="20">
        <f t="shared" ref="T1093:V1093" si="10907">(1+B1093)*1</f>
        <v>1.04871</v>
      </c>
      <c r="U1093" s="20">
        <f t="shared" si="10907"/>
        <v>1.05172</v>
      </c>
      <c r="V1093" s="20">
        <f t="shared" si="10907"/>
        <v>1.05532</v>
      </c>
      <c r="W1093" s="91">
        <f t="shared" ref="W1093:X1093" si="10908">(1+E1093)*$L1093</f>
        <v>0.961476868</v>
      </c>
      <c r="X1093" s="91">
        <f t="shared" si="10908"/>
        <v>0.965222352</v>
      </c>
      <c r="Y1093" s="91">
        <f t="shared" ref="Y1093:Z1093" si="10909">(1+G1093)*$M1093</f>
        <v>151.197527</v>
      </c>
      <c r="Z1093" s="91">
        <f t="shared" si="10909"/>
        <v>152.171333</v>
      </c>
      <c r="AA1093" s="20"/>
      <c r="AB1093" s="86">
        <v>45721.0</v>
      </c>
      <c r="AC1093" s="92">
        <f t="shared" ref="AC1093:AI1093" si="10910">LN(T1093/T1092)</f>
        <v>0.0004005722514</v>
      </c>
      <c r="AD1093" s="92">
        <f t="shared" si="10910"/>
        <v>0.0003899136058</v>
      </c>
      <c r="AE1093" s="92">
        <f t="shared" si="10910"/>
        <v>0.0003222290697</v>
      </c>
      <c r="AF1093" s="92">
        <f t="shared" si="10910"/>
        <v>-0.01411020757</v>
      </c>
      <c r="AG1093" s="92">
        <f t="shared" si="10910"/>
        <v>-0.01414287082</v>
      </c>
      <c r="AH1093" s="92">
        <f t="shared" si="10910"/>
        <v>-0.006324853963</v>
      </c>
      <c r="AI1093" s="92">
        <f t="shared" si="10910"/>
        <v>-0.006118737319</v>
      </c>
      <c r="AJ1093" s="20"/>
      <c r="AK1093" s="20">
        <f t="shared" ref="AK1093:AQ1093" si="10911">AC1093*AC1093</f>
        <v>0.0000001604581286</v>
      </c>
      <c r="AL1093" s="20">
        <f t="shared" si="10911"/>
        <v>0.00000015203262</v>
      </c>
      <c r="AM1093" s="20">
        <f t="shared" si="10911"/>
        <v>0.0000001038315734</v>
      </c>
      <c r="AN1093" s="20">
        <f t="shared" si="10911"/>
        <v>0.0001990979578</v>
      </c>
      <c r="AO1093" s="20">
        <f t="shared" si="10911"/>
        <v>0.000200020795</v>
      </c>
      <c r="AP1093" s="20">
        <f t="shared" si="10911"/>
        <v>0.00004000377765</v>
      </c>
      <c r="AQ1093" s="20">
        <f t="shared" si="10911"/>
        <v>0.00003743894637</v>
      </c>
      <c r="AR1093" s="20"/>
      <c r="AS1093" s="20">
        <f t="shared" ref="AS1093:AX1093" si="10912">$AC1093*AD1093</f>
        <v>0.0000001561885709</v>
      </c>
      <c r="AT1093" s="20">
        <f t="shared" si="10912"/>
        <v>0.0000001290760239</v>
      </c>
      <c r="AU1093" s="20">
        <f t="shared" si="10912"/>
        <v>-0.000005652157616</v>
      </c>
      <c r="AV1093" s="20">
        <f t="shared" si="10912"/>
        <v>-0.000005665241605</v>
      </c>
      <c r="AW1093" s="20">
        <f t="shared" si="10912"/>
        <v>-0.000002533560992</v>
      </c>
      <c r="AX1093" s="20">
        <f t="shared" si="10912"/>
        <v>-0.000002450996384</v>
      </c>
      <c r="AY1093" s="20"/>
      <c r="AZ1093" s="20">
        <f t="shared" ref="AZ1093:BD1093" si="10913">$AD1093*AE1093</f>
        <v>0.0000001256414985</v>
      </c>
      <c r="BA1093" s="20">
        <f t="shared" si="10913"/>
        <v>-0.000005501761914</v>
      </c>
      <c r="BB1093" s="20">
        <f t="shared" si="10913"/>
        <v>-0.000005514497757</v>
      </c>
      <c r="BC1093" s="20">
        <f t="shared" si="10913"/>
        <v>-0.000002466146615</v>
      </c>
      <c r="BD1093" s="20">
        <f t="shared" si="10913"/>
        <v>-0.000002385778931</v>
      </c>
      <c r="BE1093" s="20"/>
      <c r="BF1093" s="20">
        <f t="shared" ref="BF1093:BI1093" si="10914">$AE1093*AF1093</f>
        <v>-0.000004546719061</v>
      </c>
      <c r="BG1093" s="20">
        <f t="shared" si="10914"/>
        <v>-0.000004557244107</v>
      </c>
      <c r="BH1093" s="20">
        <f t="shared" si="10914"/>
        <v>-0.000002038051809</v>
      </c>
      <c r="BI1093" s="20">
        <f t="shared" si="10914"/>
        <v>-0.000001971635034</v>
      </c>
      <c r="BJ1093" s="20"/>
      <c r="BK1093" s="20">
        <f t="shared" ref="BK1093:BM1093" si="10915">$AF1093*AG1093</f>
        <v>0.0001995588429</v>
      </c>
      <c r="BL1093" s="20">
        <f t="shared" si="10915"/>
        <v>0.00008924500229</v>
      </c>
      <c r="BM1093" s="20">
        <f t="shared" si="10915"/>
        <v>0.00008633665366</v>
      </c>
      <c r="BN1093" s="20"/>
      <c r="BO1093" s="20">
        <f t="shared" ref="BO1093:BP1093" si="10916">$AG1093*AH1093</f>
        <v>0.00008945159253</v>
      </c>
      <c r="BP1093" s="20">
        <f t="shared" si="10916"/>
        <v>0.00008653651146</v>
      </c>
      <c r="BQ1093" s="20"/>
      <c r="BR1093" s="20">
        <f t="shared" si="27"/>
        <v>0.00003870011998</v>
      </c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0"/>
      <c r="CC1093" s="20"/>
      <c r="CD1093" s="20"/>
      <c r="CE1093" s="20"/>
      <c r="CF1093" s="20"/>
      <c r="CG1093" s="20"/>
      <c r="CH1093" s="20"/>
      <c r="CI1093" s="20"/>
      <c r="CJ1093" s="20"/>
      <c r="CK1093" s="20"/>
      <c r="CL1093" s="20"/>
      <c r="CM1093" s="20"/>
      <c r="CN1093" s="20"/>
      <c r="CO1093" s="20"/>
      <c r="CP1093" s="20"/>
      <c r="CQ1093" s="20"/>
      <c r="CR1093" s="20"/>
      <c r="CS1093" s="20"/>
      <c r="CT1093" s="20"/>
      <c r="CU1093" s="20"/>
      <c r="CV1093" s="20"/>
      <c r="CW1093" s="20"/>
      <c r="CX1093" s="20"/>
      <c r="CY1093" s="20"/>
      <c r="CZ1093" s="20"/>
      <c r="DA1093" s="20"/>
      <c r="DB1093" s="20"/>
      <c r="DC1093" s="20"/>
      <c r="DD1093" s="20"/>
      <c r="DE1093" s="20"/>
    </row>
    <row r="1094" ht="15.75" customHeight="1">
      <c r="A1094" s="86">
        <v>45722.0</v>
      </c>
      <c r="B1094" s="20">
        <v>0.049210000000000004</v>
      </c>
      <c r="C1094" s="20">
        <v>0.05229</v>
      </c>
      <c r="D1094" s="20">
        <v>0.05578</v>
      </c>
      <c r="E1094" s="20">
        <v>0.0383</v>
      </c>
      <c r="F1094" s="20">
        <v>0.042699999999999995</v>
      </c>
      <c r="G1094" s="20">
        <v>0.01565</v>
      </c>
      <c r="H1094" s="20">
        <v>0.02221</v>
      </c>
      <c r="I1094" s="20" t="s">
        <v>185</v>
      </c>
      <c r="J1094" s="20"/>
      <c r="K1094" s="86">
        <v>45722.0</v>
      </c>
      <c r="L1094" s="89">
        <v>0.9277</v>
      </c>
      <c r="M1094" s="89">
        <v>148.0</v>
      </c>
      <c r="N1094" s="20"/>
      <c r="O1094" s="20"/>
      <c r="P1094" s="20"/>
      <c r="Q1094" s="20"/>
      <c r="R1094" s="20"/>
      <c r="S1094" s="86">
        <v>45722.0</v>
      </c>
      <c r="T1094" s="20">
        <f t="shared" ref="T1094:V1094" si="10917">(1+B1094)*1</f>
        <v>1.04921</v>
      </c>
      <c r="U1094" s="20">
        <f t="shared" si="10917"/>
        <v>1.05229</v>
      </c>
      <c r="V1094" s="20">
        <f t="shared" si="10917"/>
        <v>1.05578</v>
      </c>
      <c r="W1094" s="91">
        <f t="shared" ref="W1094:X1094" si="10918">(1+E1094)*$L1094</f>
        <v>0.96323091</v>
      </c>
      <c r="X1094" s="91">
        <f t="shared" si="10918"/>
        <v>0.96731279</v>
      </c>
      <c r="Y1094" s="91">
        <f t="shared" ref="Y1094:Z1094" si="10919">(1+G1094)*$M1094</f>
        <v>150.3162</v>
      </c>
      <c r="Z1094" s="91">
        <f t="shared" si="10919"/>
        <v>151.28708</v>
      </c>
      <c r="AA1094" s="20"/>
      <c r="AB1094" s="86">
        <v>45722.0</v>
      </c>
      <c r="AC1094" s="92">
        <f t="shared" ref="AC1094:AI1094" si="10920">LN(T1094/T1093)</f>
        <v>0.0004766626082</v>
      </c>
      <c r="AD1094" s="92">
        <f t="shared" si="10920"/>
        <v>0.0005418225331</v>
      </c>
      <c r="AE1094" s="92">
        <f t="shared" si="10920"/>
        <v>0.0004357917742</v>
      </c>
      <c r="AF1094" s="92">
        <f t="shared" si="10920"/>
        <v>0.001822658489</v>
      </c>
      <c r="AG1094" s="92">
        <f t="shared" si="10920"/>
        <v>0.002163416095</v>
      </c>
      <c r="AH1094" s="92">
        <f t="shared" si="10920"/>
        <v>-0.00584603241</v>
      </c>
      <c r="AI1094" s="92">
        <f t="shared" si="10920"/>
        <v>-0.005827852944</v>
      </c>
      <c r="AJ1094" s="20"/>
      <c r="AK1094" s="20">
        <f t="shared" ref="AK1094:AQ1094" si="10921">AC1094*AC1094</f>
        <v>0.000000227207242</v>
      </c>
      <c r="AL1094" s="20">
        <f t="shared" si="10921"/>
        <v>0.0000002935716574</v>
      </c>
      <c r="AM1094" s="20">
        <f t="shared" si="10921"/>
        <v>0.0000001899144705</v>
      </c>
      <c r="AN1094" s="20">
        <f t="shared" si="10921"/>
        <v>0.000003322083969</v>
      </c>
      <c r="AO1094" s="20">
        <f t="shared" si="10921"/>
        <v>0.000004680369201</v>
      </c>
      <c r="AP1094" s="20">
        <f t="shared" si="10921"/>
        <v>0.00003417609494</v>
      </c>
      <c r="AQ1094" s="20">
        <f t="shared" si="10921"/>
        <v>0.00003396386993</v>
      </c>
      <c r="AR1094" s="20"/>
      <c r="AS1094" s="20">
        <f t="shared" ref="AS1094:AX1094" si="10922">$AC1094*AD1094</f>
        <v>0.0000002582665418</v>
      </c>
      <c r="AT1094" s="20">
        <f t="shared" si="10922"/>
        <v>0.0000002077256437</v>
      </c>
      <c r="AU1094" s="20">
        <f t="shared" si="10922"/>
        <v>0.0000008687931494</v>
      </c>
      <c r="AV1094" s="20">
        <f t="shared" si="10922"/>
        <v>0.000001031219558</v>
      </c>
      <c r="AW1094" s="20">
        <f t="shared" si="10922"/>
        <v>-0.000002786585056</v>
      </c>
      <c r="AX1094" s="20">
        <f t="shared" si="10922"/>
        <v>-0.000002777919584</v>
      </c>
      <c r="AY1094" s="20"/>
      <c r="AZ1094" s="20">
        <f t="shared" ref="AZ1094:BD1094" si="10923">$AD1094*AE1094</f>
        <v>0.000000236121803</v>
      </c>
      <c r="BA1094" s="20">
        <f t="shared" si="10923"/>
        <v>0.0000009875574397</v>
      </c>
      <c r="BB1094" s="20">
        <f t="shared" si="10923"/>
        <v>0.000001172187589</v>
      </c>
      <c r="BC1094" s="20">
        <f t="shared" si="10923"/>
        <v>-0.000003167512089</v>
      </c>
      <c r="BD1094" s="20">
        <f t="shared" si="10923"/>
        <v>-0.000003157662044</v>
      </c>
      <c r="BE1094" s="20"/>
      <c r="BF1094" s="20">
        <f t="shared" ref="BF1094:BI1094" si="10924">$AE1094*AF1094</f>
        <v>0.0000007942995769</v>
      </c>
      <c r="BG1094" s="20">
        <f t="shared" si="10924"/>
        <v>0.0000009427989385</v>
      </c>
      <c r="BH1094" s="20">
        <f t="shared" si="10924"/>
        <v>-0.000002547652836</v>
      </c>
      <c r="BI1094" s="20">
        <f t="shared" si="10924"/>
        <v>-0.000002539730374</v>
      </c>
      <c r="BJ1094" s="20"/>
      <c r="BK1094" s="20">
        <f t="shared" ref="BK1094:BM1094" si="10925">$AF1094*AG1094</f>
        <v>0.000003943168712</v>
      </c>
      <c r="BL1094" s="20">
        <f t="shared" si="10925"/>
        <v>-0.0000106553206</v>
      </c>
      <c r="BM1094" s="20">
        <f t="shared" si="10925"/>
        <v>-0.00001062218564</v>
      </c>
      <c r="BN1094" s="20"/>
      <c r="BO1094" s="20">
        <f t="shared" ref="BO1094:BP1094" si="10926">$AG1094*AH1094</f>
        <v>-0.00001264740061</v>
      </c>
      <c r="BP1094" s="20">
        <f t="shared" si="10926"/>
        <v>-0.00001260807086</v>
      </c>
      <c r="BQ1094" s="20"/>
      <c r="BR1094" s="20">
        <f t="shared" si="27"/>
        <v>0.00003406981719</v>
      </c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0"/>
      <c r="CC1094" s="20"/>
      <c r="CD1094" s="20"/>
      <c r="CE1094" s="20"/>
      <c r="CF1094" s="20"/>
      <c r="CG1094" s="20"/>
      <c r="CH1094" s="20"/>
      <c r="CI1094" s="20"/>
      <c r="CJ1094" s="20"/>
      <c r="CK1094" s="20"/>
      <c r="CL1094" s="20"/>
      <c r="CM1094" s="20"/>
      <c r="CN1094" s="20"/>
      <c r="CO1094" s="20"/>
      <c r="CP1094" s="20"/>
      <c r="CQ1094" s="20"/>
      <c r="CR1094" s="20"/>
      <c r="CS1094" s="20"/>
      <c r="CT1094" s="20"/>
      <c r="CU1094" s="20"/>
      <c r="CV1094" s="20"/>
      <c r="CW1094" s="20"/>
      <c r="CX1094" s="20"/>
      <c r="CY1094" s="20"/>
      <c r="CZ1094" s="20"/>
      <c r="DA1094" s="20"/>
      <c r="DB1094" s="20"/>
      <c r="DC1094" s="20"/>
      <c r="DD1094" s="20"/>
      <c r="DE1094" s="20"/>
    </row>
    <row r="1095" ht="15.75" customHeight="1">
      <c r="A1095" s="86">
        <v>45723.0</v>
      </c>
      <c r="B1095" s="20">
        <v>0.04897</v>
      </c>
      <c r="C1095" s="20">
        <v>0.05203</v>
      </c>
      <c r="D1095" s="20">
        <v>0.055689999999999996</v>
      </c>
      <c r="E1095" s="20">
        <v>0.03835</v>
      </c>
      <c r="F1095" s="20">
        <v>0.042699999999999995</v>
      </c>
      <c r="G1095" s="20">
        <v>0.01546</v>
      </c>
      <c r="H1095" s="20">
        <v>0.02213</v>
      </c>
      <c r="I1095" s="20" t="s">
        <v>185</v>
      </c>
      <c r="J1095" s="20"/>
      <c r="K1095" s="86">
        <v>45723.0</v>
      </c>
      <c r="L1095" s="89">
        <v>0.9237</v>
      </c>
      <c r="M1095" s="89">
        <v>148.1</v>
      </c>
      <c r="N1095" s="20"/>
      <c r="O1095" s="20"/>
      <c r="P1095" s="20"/>
      <c r="Q1095" s="20"/>
      <c r="R1095" s="20"/>
      <c r="S1095" s="86">
        <v>45723.0</v>
      </c>
      <c r="T1095" s="20">
        <f t="shared" ref="T1095:V1095" si="10927">(1+B1095)*1</f>
        <v>1.04897</v>
      </c>
      <c r="U1095" s="20">
        <f t="shared" si="10927"/>
        <v>1.05203</v>
      </c>
      <c r="V1095" s="20">
        <f t="shared" si="10927"/>
        <v>1.05569</v>
      </c>
      <c r="W1095" s="91">
        <f t="shared" ref="W1095:X1095" si="10928">(1+E1095)*$L1095</f>
        <v>0.959123895</v>
      </c>
      <c r="X1095" s="91">
        <f t="shared" si="10928"/>
        <v>0.96314199</v>
      </c>
      <c r="Y1095" s="91">
        <f t="shared" ref="Y1095:Z1095" si="10929">(1+G1095)*$M1095</f>
        <v>150.389626</v>
      </c>
      <c r="Z1095" s="91">
        <f t="shared" si="10929"/>
        <v>151.377453</v>
      </c>
      <c r="AA1095" s="20"/>
      <c r="AB1095" s="86">
        <v>45723.0</v>
      </c>
      <c r="AC1095" s="92">
        <f t="shared" ref="AC1095:AI1095" si="10930">LN(T1095/T1094)</f>
        <v>-0.0002287696966</v>
      </c>
      <c r="AD1095" s="92">
        <f t="shared" si="10930"/>
        <v>-0.0002471107069</v>
      </c>
      <c r="AE1095" s="92">
        <f t="shared" si="10930"/>
        <v>-0.00008524866567</v>
      </c>
      <c r="AF1095" s="92">
        <f t="shared" si="10930"/>
        <v>-0.004272906581</v>
      </c>
      <c r="AG1095" s="92">
        <f t="shared" si="10930"/>
        <v>-0.004321061061</v>
      </c>
      <c r="AH1095" s="92">
        <f t="shared" si="10930"/>
        <v>0.0004883576912</v>
      </c>
      <c r="AI1095" s="92">
        <f t="shared" si="10930"/>
        <v>0.0005971826417</v>
      </c>
      <c r="AJ1095" s="20"/>
      <c r="AK1095" s="20">
        <f t="shared" ref="AK1095:AQ1095" si="10931">AC1095*AC1095</f>
        <v>0.0000000523355741</v>
      </c>
      <c r="AL1095" s="20">
        <f t="shared" si="10931"/>
        <v>0.00000006106370144</v>
      </c>
      <c r="AM1095" s="20">
        <f t="shared" si="10931"/>
        <v>0.000000007267334999</v>
      </c>
      <c r="AN1095" s="20">
        <f t="shared" si="10931"/>
        <v>0.00001825773065</v>
      </c>
      <c r="AO1095" s="20">
        <f t="shared" si="10931"/>
        <v>0.00001867156869</v>
      </c>
      <c r="AP1095" s="20">
        <f t="shared" si="10931"/>
        <v>0.0000002384932346</v>
      </c>
      <c r="AQ1095" s="20">
        <f t="shared" si="10931"/>
        <v>0.0000003566271076</v>
      </c>
      <c r="AR1095" s="20"/>
      <c r="AS1095" s="20">
        <f t="shared" ref="AS1095:AX1095" si="10932">$AC1095*AD1095</f>
        <v>0.00000005653144144</v>
      </c>
      <c r="AT1095" s="20">
        <f t="shared" si="10932"/>
        <v>0.00000001950231138</v>
      </c>
      <c r="AU1095" s="20">
        <f t="shared" si="10932"/>
        <v>0.0000009775115423</v>
      </c>
      <c r="AV1095" s="20">
        <f t="shared" si="10932"/>
        <v>0.000000988527828</v>
      </c>
      <c r="AW1095" s="20">
        <f t="shared" si="10932"/>
        <v>-0.0000001117214409</v>
      </c>
      <c r="AX1095" s="20">
        <f t="shared" si="10932"/>
        <v>-0.0000001366172918</v>
      </c>
      <c r="AY1095" s="20"/>
      <c r="AZ1095" s="20">
        <f t="shared" ref="AZ1095:BD1095" si="10933">$AD1095*AE1095</f>
        <v>0.00000002106585803</v>
      </c>
      <c r="BA1095" s="20">
        <f t="shared" si="10933"/>
        <v>0.000001055880966</v>
      </c>
      <c r="BB1095" s="20">
        <f t="shared" si="10933"/>
        <v>0.000001067780453</v>
      </c>
      <c r="BC1095" s="20">
        <f t="shared" si="10933"/>
        <v>-0.0000001206784143</v>
      </c>
      <c r="BD1095" s="20">
        <f t="shared" si="10933"/>
        <v>-0.0000001475702247</v>
      </c>
      <c r="BE1095" s="20"/>
      <c r="BF1095" s="20">
        <f t="shared" ref="BF1095:BI1095" si="10934">$AE1095*AF1095</f>
        <v>0.0000003642595846</v>
      </c>
      <c r="BG1095" s="20">
        <f t="shared" si="10934"/>
        <v>0.0000003683646897</v>
      </c>
      <c r="BH1095" s="20">
        <f t="shared" si="10934"/>
        <v>-0.00000004163184155</v>
      </c>
      <c r="BI1095" s="20">
        <f t="shared" si="10934"/>
        <v>-0.00000005090902337</v>
      </c>
      <c r="BJ1095" s="20"/>
      <c r="BK1095" s="20">
        <f t="shared" ref="BK1095:BM1095" si="10935">$AF1095*AG1095</f>
        <v>0.00001846349024</v>
      </c>
      <c r="BL1095" s="20">
        <f t="shared" si="10935"/>
        <v>-0.000002086706793</v>
      </c>
      <c r="BM1095" s="20">
        <f t="shared" si="10935"/>
        <v>-0.00000255170564</v>
      </c>
      <c r="BN1095" s="20"/>
      <c r="BO1095" s="20">
        <f t="shared" ref="BO1095:BP1095" si="10936">$AG1095*AH1095</f>
        <v>-0.000002110223403</v>
      </c>
      <c r="BP1095" s="20">
        <f t="shared" si="10936"/>
        <v>-0.000002580462659</v>
      </c>
      <c r="BQ1095" s="20"/>
      <c r="BR1095" s="20">
        <f t="shared" si="27"/>
        <v>0.0000002916387361</v>
      </c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0"/>
      <c r="CC1095" s="20"/>
      <c r="CD1095" s="20"/>
      <c r="CE1095" s="20"/>
      <c r="CF1095" s="20"/>
      <c r="CG1095" s="20"/>
      <c r="CH1095" s="20"/>
      <c r="CI1095" s="20"/>
      <c r="CJ1095" s="20"/>
      <c r="CK1095" s="20"/>
      <c r="CL1095" s="20"/>
      <c r="CM1095" s="20"/>
      <c r="CN1095" s="20"/>
      <c r="CO1095" s="20"/>
      <c r="CP1095" s="20"/>
      <c r="CQ1095" s="20"/>
      <c r="CR1095" s="20"/>
      <c r="CS1095" s="20"/>
      <c r="CT1095" s="20"/>
      <c r="CU1095" s="20"/>
      <c r="CV1095" s="20"/>
      <c r="CW1095" s="20"/>
      <c r="CX1095" s="20"/>
      <c r="CY1095" s="20"/>
      <c r="CZ1095" s="20"/>
      <c r="DA1095" s="20"/>
      <c r="DB1095" s="20"/>
      <c r="DC1095" s="20"/>
      <c r="DD1095" s="20"/>
      <c r="DE1095" s="20"/>
    </row>
    <row r="1096" ht="15.75" customHeight="1">
      <c r="A1096" s="86">
        <v>45726.0</v>
      </c>
      <c r="B1096" s="20">
        <v>0.04888</v>
      </c>
      <c r="C1096" s="20">
        <v>0.051859999999999996</v>
      </c>
      <c r="D1096" s="20">
        <v>0.05575</v>
      </c>
      <c r="E1096" s="20">
        <v>0.03869</v>
      </c>
      <c r="F1096" s="20">
        <v>0.04285</v>
      </c>
      <c r="G1096" s="20">
        <v>0.01586</v>
      </c>
      <c r="H1096" s="20">
        <v>0.02223</v>
      </c>
      <c r="I1096" s="20" t="s">
        <v>185</v>
      </c>
      <c r="J1096" s="20"/>
      <c r="K1096" s="86">
        <v>45726.0</v>
      </c>
      <c r="L1096" s="89">
        <v>0.9232</v>
      </c>
      <c r="M1096" s="89">
        <v>147.29</v>
      </c>
      <c r="N1096" s="20"/>
      <c r="O1096" s="20"/>
      <c r="P1096" s="20"/>
      <c r="Q1096" s="20"/>
      <c r="R1096" s="20"/>
      <c r="S1096" s="86">
        <v>45726.0</v>
      </c>
      <c r="T1096" s="20">
        <f t="shared" ref="T1096:V1096" si="10937">(1+B1096)*1</f>
        <v>1.04888</v>
      </c>
      <c r="U1096" s="20">
        <f t="shared" si="10937"/>
        <v>1.05186</v>
      </c>
      <c r="V1096" s="20">
        <f t="shared" si="10937"/>
        <v>1.05575</v>
      </c>
      <c r="W1096" s="91">
        <f t="shared" ref="W1096:X1096" si="10938">(1+E1096)*$L1096</f>
        <v>0.958918608</v>
      </c>
      <c r="X1096" s="91">
        <f t="shared" si="10938"/>
        <v>0.96275912</v>
      </c>
      <c r="Y1096" s="91">
        <f t="shared" ref="Y1096:Z1096" si="10939">(1+G1096)*$M1096</f>
        <v>149.6260194</v>
      </c>
      <c r="Z1096" s="91">
        <f t="shared" si="10939"/>
        <v>150.5642567</v>
      </c>
      <c r="AA1096" s="20"/>
      <c r="AB1096" s="86">
        <v>45726.0</v>
      </c>
      <c r="AC1096" s="92">
        <f t="shared" ref="AC1096:AI1096" si="10940">LN(T1096/T1095)</f>
        <v>-0.00008580213081</v>
      </c>
      <c r="AD1096" s="92">
        <f t="shared" si="10940"/>
        <v>-0.0001616054075</v>
      </c>
      <c r="AE1096" s="92">
        <f t="shared" si="10940"/>
        <v>0.00005683325126</v>
      </c>
      <c r="AF1096" s="92">
        <f t="shared" si="10940"/>
        <v>-0.0002140588652</v>
      </c>
      <c r="AG1096" s="92">
        <f t="shared" si="10940"/>
        <v>-0.0003976008976</v>
      </c>
      <c r="AH1096" s="92">
        <f t="shared" si="10940"/>
        <v>-0.005090456185</v>
      </c>
      <c r="AI1096" s="92">
        <f t="shared" si="10940"/>
        <v>-0.005386458644</v>
      </c>
      <c r="AJ1096" s="20"/>
      <c r="AK1096" s="20">
        <f t="shared" ref="AK1096:AQ1096" si="10941">AC1096*AC1096</f>
        <v>0.000000007362005651</v>
      </c>
      <c r="AL1096" s="20">
        <f t="shared" si="10941"/>
        <v>0.00000002611630773</v>
      </c>
      <c r="AM1096" s="20">
        <f t="shared" si="10941"/>
        <v>0.000000003230018448</v>
      </c>
      <c r="AN1096" s="20">
        <f t="shared" si="10941"/>
        <v>0.00000004582119776</v>
      </c>
      <c r="AO1096" s="20">
        <f t="shared" si="10941"/>
        <v>0.0000001580864738</v>
      </c>
      <c r="AP1096" s="20">
        <f t="shared" si="10941"/>
        <v>0.00002591274418</v>
      </c>
      <c r="AQ1096" s="20">
        <f t="shared" si="10941"/>
        <v>0.00002901393673</v>
      </c>
      <c r="AR1096" s="20"/>
      <c r="AS1096" s="20">
        <f t="shared" ref="AS1096:AX1096" si="10942">$AC1096*AD1096</f>
        <v>0.00000001386608831</v>
      </c>
      <c r="AT1096" s="20">
        <f t="shared" si="10942"/>
        <v>-0.000000004876414058</v>
      </c>
      <c r="AU1096" s="20">
        <f t="shared" si="10942"/>
        <v>0.00000001836670675</v>
      </c>
      <c r="AV1096" s="20">
        <f t="shared" si="10942"/>
        <v>0.00000003411500423</v>
      </c>
      <c r="AW1096" s="20">
        <f t="shared" si="10942"/>
        <v>0.0000004367719875</v>
      </c>
      <c r="AX1096" s="20">
        <f t="shared" si="10942"/>
        <v>0.0000004621696292</v>
      </c>
      <c r="AY1096" s="20"/>
      <c r="AZ1096" s="20">
        <f t="shared" ref="AZ1096:BD1096" si="10943">$AD1096*AE1096</f>
        <v>-0.000000009184560728</v>
      </c>
      <c r="BA1096" s="20">
        <f t="shared" si="10943"/>
        <v>0.00000003459307013</v>
      </c>
      <c r="BB1096" s="20">
        <f t="shared" si="10943"/>
        <v>0.00000006425445508</v>
      </c>
      <c r="BC1096" s="20">
        <f t="shared" si="10943"/>
        <v>0.0000008226452461</v>
      </c>
      <c r="BD1096" s="20">
        <f t="shared" si="10943"/>
        <v>0.0000008704808441</v>
      </c>
      <c r="BE1096" s="20"/>
      <c r="BF1096" s="20">
        <f t="shared" ref="BF1096:BI1096" si="10944">$AE1096*AF1096</f>
        <v>-0.00000001216566127</v>
      </c>
      <c r="BG1096" s="20">
        <f t="shared" si="10944"/>
        <v>-0.00000002259695171</v>
      </c>
      <c r="BH1096" s="20">
        <f t="shared" si="10944"/>
        <v>-0.0000002893071754</v>
      </c>
      <c r="BI1096" s="20">
        <f t="shared" si="10944"/>
        <v>-0.0000003061299575</v>
      </c>
      <c r="BJ1096" s="20"/>
      <c r="BK1096" s="20">
        <f t="shared" ref="BK1096:BM1096" si="10945">$AF1096*AG1096</f>
        <v>0.00000008510999694</v>
      </c>
      <c r="BL1096" s="20">
        <f t="shared" si="10945"/>
        <v>0.000001089657274</v>
      </c>
      <c r="BM1096" s="20">
        <f t="shared" si="10945"/>
        <v>0.000001153019225</v>
      </c>
      <c r="BN1096" s="20"/>
      <c r="BO1096" s="20">
        <f t="shared" ref="BO1096:BP1096" si="10946">$AG1096*AH1096</f>
        <v>0.000002023969949</v>
      </c>
      <c r="BP1096" s="20">
        <f t="shared" si="10946"/>
        <v>0.000002141660792</v>
      </c>
      <c r="BQ1096" s="20"/>
      <c r="BR1096" s="20">
        <f t="shared" si="27"/>
        <v>0.00002741953172</v>
      </c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0"/>
      <c r="CC1096" s="20"/>
      <c r="CD1096" s="20"/>
      <c r="CE1096" s="20"/>
      <c r="CF1096" s="20"/>
      <c r="CG1096" s="20"/>
      <c r="CH1096" s="20"/>
      <c r="CI1096" s="20"/>
      <c r="CJ1096" s="20"/>
      <c r="CK1096" s="20"/>
      <c r="CL1096" s="20"/>
      <c r="CM1096" s="20"/>
      <c r="CN1096" s="20"/>
      <c r="CO1096" s="20"/>
      <c r="CP1096" s="20"/>
      <c r="CQ1096" s="20"/>
      <c r="CR1096" s="20"/>
      <c r="CS1096" s="20"/>
      <c r="CT1096" s="20"/>
      <c r="CU1096" s="20"/>
      <c r="CV1096" s="20"/>
      <c r="CW1096" s="20"/>
      <c r="CX1096" s="20"/>
      <c r="CY1096" s="20"/>
      <c r="CZ1096" s="20"/>
      <c r="DA1096" s="20"/>
      <c r="DB1096" s="20"/>
      <c r="DC1096" s="20"/>
      <c r="DD1096" s="20"/>
      <c r="DE1096" s="20"/>
    </row>
    <row r="1097" ht="15.75" customHeight="1">
      <c r="A1097" s="86">
        <v>45727.0</v>
      </c>
      <c r="B1097" s="20">
        <v>0.04854</v>
      </c>
      <c r="C1097" s="20">
        <v>0.05151</v>
      </c>
      <c r="D1097" s="20">
        <v>0.055709999999999996</v>
      </c>
      <c r="E1097" s="20">
        <v>0.03926</v>
      </c>
      <c r="F1097" s="20">
        <v>0.04334</v>
      </c>
      <c r="G1097" s="20">
        <v>0.015600000000000001</v>
      </c>
      <c r="H1097" s="20">
        <v>0.022320000000000003</v>
      </c>
      <c r="I1097" s="20" t="s">
        <v>185</v>
      </c>
      <c r="J1097" s="20"/>
      <c r="K1097" s="86">
        <v>45727.0</v>
      </c>
      <c r="L1097" s="89">
        <v>0.916</v>
      </c>
      <c r="M1097" s="89">
        <v>147.79</v>
      </c>
      <c r="N1097" s="20"/>
      <c r="O1097" s="20"/>
      <c r="P1097" s="20"/>
      <c r="Q1097" s="20"/>
      <c r="R1097" s="20"/>
      <c r="S1097" s="86">
        <v>45727.0</v>
      </c>
      <c r="T1097" s="20">
        <f t="shared" ref="T1097:V1097" si="10947">(1+B1097)*1</f>
        <v>1.04854</v>
      </c>
      <c r="U1097" s="20">
        <f t="shared" si="10947"/>
        <v>1.05151</v>
      </c>
      <c r="V1097" s="20">
        <f t="shared" si="10947"/>
        <v>1.05571</v>
      </c>
      <c r="W1097" s="91">
        <f t="shared" ref="W1097:X1097" si="10948">(1+E1097)*$L1097</f>
        <v>0.95196216</v>
      </c>
      <c r="X1097" s="91">
        <f t="shared" si="10948"/>
        <v>0.95569944</v>
      </c>
      <c r="Y1097" s="91">
        <f t="shared" ref="Y1097:Z1097" si="10949">(1+G1097)*$M1097</f>
        <v>150.095524</v>
      </c>
      <c r="Z1097" s="91">
        <f t="shared" si="10949"/>
        <v>151.0886728</v>
      </c>
      <c r="AA1097" s="20"/>
      <c r="AB1097" s="86">
        <v>45727.0</v>
      </c>
      <c r="AC1097" s="92">
        <f t="shared" ref="AC1097:AI1097" si="10950">LN(T1097/T1096)</f>
        <v>-0.0003242078391</v>
      </c>
      <c r="AD1097" s="92">
        <f t="shared" si="10950"/>
        <v>-0.0003327992728</v>
      </c>
      <c r="AE1097" s="92">
        <f t="shared" si="10950"/>
        <v>-0.00003788847528</v>
      </c>
      <c r="AF1097" s="92">
        <f t="shared" si="10950"/>
        <v>-0.007280913438</v>
      </c>
      <c r="AG1097" s="92">
        <f t="shared" si="10950"/>
        <v>-0.0073597752</v>
      </c>
      <c r="AH1097" s="92">
        <f t="shared" si="10950"/>
        <v>0.003132941187</v>
      </c>
      <c r="AI1097" s="92">
        <f t="shared" si="10950"/>
        <v>0.003476953658</v>
      </c>
      <c r="AJ1097" s="20"/>
      <c r="AK1097" s="20">
        <f t="shared" ref="AK1097:AQ1097" si="10951">AC1097*AC1097</f>
        <v>0.000000105110723</v>
      </c>
      <c r="AL1097" s="20">
        <f t="shared" si="10951"/>
        <v>0.000000110755356</v>
      </c>
      <c r="AM1097" s="20">
        <f t="shared" si="10951"/>
        <v>0.000000001435536559</v>
      </c>
      <c r="AN1097" s="20">
        <f t="shared" si="10951"/>
        <v>0.00005301170049</v>
      </c>
      <c r="AO1097" s="20">
        <f t="shared" si="10951"/>
        <v>0.000054166291</v>
      </c>
      <c r="AP1097" s="20">
        <f t="shared" si="10951"/>
        <v>0.000009815320483</v>
      </c>
      <c r="AQ1097" s="20">
        <f t="shared" si="10951"/>
        <v>0.00001208920674</v>
      </c>
      <c r="AR1097" s="20"/>
      <c r="AS1097" s="20">
        <f t="shared" ref="AS1097:AX1097" si="10952">$AC1097*AD1097</f>
        <v>0.0000001078961331</v>
      </c>
      <c r="AT1097" s="20">
        <f t="shared" si="10952"/>
        <v>0.0000000122837407</v>
      </c>
      <c r="AU1097" s="20">
        <f t="shared" si="10952"/>
        <v>0.000002360529213</v>
      </c>
      <c r="AV1097" s="20">
        <f t="shared" si="10952"/>
        <v>0.000002386096814</v>
      </c>
      <c r="AW1097" s="20">
        <f t="shared" si="10952"/>
        <v>-0.000001015724092</v>
      </c>
      <c r="AX1097" s="20">
        <f t="shared" si="10952"/>
        <v>-0.000001127255632</v>
      </c>
      <c r="AY1097" s="20"/>
      <c r="AZ1097" s="20">
        <f t="shared" ref="AZ1097:BD1097" si="10953">$AD1097*AE1097</f>
        <v>0.00000001260925702</v>
      </c>
      <c r="BA1097" s="20">
        <f t="shared" si="10953"/>
        <v>0.000002423082698</v>
      </c>
      <c r="BB1097" s="20">
        <f t="shared" si="10953"/>
        <v>0.000002449327835</v>
      </c>
      <c r="BC1097" s="20">
        <f t="shared" si="10953"/>
        <v>-0.000001042640549</v>
      </c>
      <c r="BD1097" s="20">
        <f t="shared" si="10953"/>
        <v>-0.000001157127649</v>
      </c>
      <c r="BE1097" s="20"/>
      <c r="BF1097" s="20">
        <f t="shared" ref="BF1097:BI1097" si="10954">$AE1097*AF1097</f>
        <v>0.0000002758627088</v>
      </c>
      <c r="BG1097" s="20">
        <f t="shared" si="10954"/>
        <v>0.0000002788506607</v>
      </c>
      <c r="BH1097" s="20">
        <f t="shared" si="10954"/>
        <v>-0.0000001187023647</v>
      </c>
      <c r="BI1097" s="20">
        <f t="shared" si="10954"/>
        <v>-0.0000001317364727</v>
      </c>
      <c r="BJ1097" s="20"/>
      <c r="BK1097" s="20">
        <f t="shared" ref="BK1097:BM1097" si="10955">$AF1097*AG1097</f>
        <v>0.00005358588616</v>
      </c>
      <c r="BL1097" s="20">
        <f t="shared" si="10955"/>
        <v>-0.00002281067359</v>
      </c>
      <c r="BM1097" s="20">
        <f t="shared" si="10955"/>
        <v>-0.00002531539861</v>
      </c>
      <c r="BN1097" s="20"/>
      <c r="BO1097" s="20">
        <f t="shared" ref="BO1097:BP1097" si="10956">$AG1097*AH1097</f>
        <v>-0.00002305774285</v>
      </c>
      <c r="BP1097" s="20">
        <f t="shared" si="10956"/>
        <v>-0.0000255895973</v>
      </c>
      <c r="BQ1097" s="20"/>
      <c r="BR1097" s="20">
        <f t="shared" si="27"/>
        <v>0.00001089309132</v>
      </c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0"/>
      <c r="CC1097" s="20"/>
      <c r="CD1097" s="20"/>
      <c r="CE1097" s="20"/>
      <c r="CF1097" s="20"/>
      <c r="CG1097" s="20"/>
      <c r="CH1097" s="20"/>
      <c r="CI1097" s="20"/>
      <c r="CJ1097" s="20"/>
      <c r="CK1097" s="20"/>
      <c r="CL1097" s="20"/>
      <c r="CM1097" s="20"/>
      <c r="CN1097" s="20"/>
      <c r="CO1097" s="20"/>
      <c r="CP1097" s="20"/>
      <c r="CQ1097" s="20"/>
      <c r="CR1097" s="20"/>
      <c r="CS1097" s="20"/>
      <c r="CT1097" s="20"/>
      <c r="CU1097" s="20"/>
      <c r="CV1097" s="20"/>
      <c r="CW1097" s="20"/>
      <c r="CX1097" s="20"/>
      <c r="CY1097" s="20"/>
      <c r="CZ1097" s="20"/>
      <c r="DA1097" s="20"/>
      <c r="DB1097" s="20"/>
      <c r="DC1097" s="20"/>
      <c r="DD1097" s="20"/>
      <c r="DE1097" s="20"/>
    </row>
    <row r="1098" ht="15.75" customHeight="1">
      <c r="A1098" s="86">
        <v>45728.0</v>
      </c>
      <c r="B1098" s="20">
        <v>0.04878999999999999</v>
      </c>
      <c r="C1098" s="20">
        <v>0.051879999999999996</v>
      </c>
      <c r="D1098" s="20">
        <v>0.055999999999999994</v>
      </c>
      <c r="E1098" s="20">
        <v>0.03964</v>
      </c>
      <c r="F1098" s="20">
        <v>0.04372</v>
      </c>
      <c r="G1098" s="20">
        <v>0.01494</v>
      </c>
      <c r="H1098" s="20">
        <v>0.02228</v>
      </c>
      <c r="I1098" s="20" t="s">
        <v>185</v>
      </c>
      <c r="J1098" s="20"/>
      <c r="K1098" s="86">
        <v>45728.0</v>
      </c>
      <c r="L1098" s="89">
        <v>0.9186</v>
      </c>
      <c r="M1098" s="89">
        <v>148.26</v>
      </c>
      <c r="N1098" s="20"/>
      <c r="O1098" s="20"/>
      <c r="P1098" s="20"/>
      <c r="Q1098" s="20"/>
      <c r="R1098" s="20"/>
      <c r="S1098" s="86">
        <v>45728.0</v>
      </c>
      <c r="T1098" s="20">
        <f t="shared" ref="T1098:V1098" si="10957">(1+B1098)*1</f>
        <v>1.04879</v>
      </c>
      <c r="U1098" s="20">
        <f t="shared" si="10957"/>
        <v>1.05188</v>
      </c>
      <c r="V1098" s="20">
        <f t="shared" si="10957"/>
        <v>1.056</v>
      </c>
      <c r="W1098" s="91">
        <f t="shared" ref="W1098:X1098" si="10958">(1+E1098)*$L1098</f>
        <v>0.955013304</v>
      </c>
      <c r="X1098" s="91">
        <f t="shared" si="10958"/>
        <v>0.958761192</v>
      </c>
      <c r="Y1098" s="91">
        <f t="shared" ref="Y1098:Z1098" si="10959">(1+G1098)*$M1098</f>
        <v>150.4750044</v>
      </c>
      <c r="Z1098" s="91">
        <f t="shared" si="10959"/>
        <v>151.5632328</v>
      </c>
      <c r="AA1098" s="20"/>
      <c r="AB1098" s="86">
        <v>45728.0</v>
      </c>
      <c r="AC1098" s="92">
        <f t="shared" ref="AC1098:AI1098" si="10960">LN(T1098/T1097)</f>
        <v>0.0002383983457</v>
      </c>
      <c r="AD1098" s="92">
        <f t="shared" si="10960"/>
        <v>0.0003518130293</v>
      </c>
      <c r="AE1098" s="92">
        <f t="shared" si="10960"/>
        <v>0.0002746589274</v>
      </c>
      <c r="AF1098" s="92">
        <f t="shared" si="10960"/>
        <v>0.003199985172</v>
      </c>
      <c r="AG1098" s="92">
        <f t="shared" si="10960"/>
        <v>0.003198555833</v>
      </c>
      <c r="AH1098" s="92">
        <f t="shared" si="10960"/>
        <v>0.0025250686</v>
      </c>
      <c r="AI1098" s="92">
        <f t="shared" si="10960"/>
        <v>0.003136014544</v>
      </c>
      <c r="AJ1098" s="20"/>
      <c r="AK1098" s="20">
        <f t="shared" ref="AK1098:AQ1098" si="10961">AC1098*AC1098</f>
        <v>0.00000005683377123</v>
      </c>
      <c r="AL1098" s="20">
        <f t="shared" si="10961"/>
        <v>0.0000001237724076</v>
      </c>
      <c r="AM1098" s="20">
        <f t="shared" si="10961"/>
        <v>0.00000007543752642</v>
      </c>
      <c r="AN1098" s="20">
        <f t="shared" si="10961"/>
        <v>0.0000102399051</v>
      </c>
      <c r="AO1098" s="20">
        <f t="shared" si="10961"/>
        <v>0.00001023075941</v>
      </c>
      <c r="AP1098" s="20">
        <f t="shared" si="10961"/>
        <v>0.000006375971433</v>
      </c>
      <c r="AQ1098" s="20">
        <f t="shared" si="10961"/>
        <v>0.000009834587223</v>
      </c>
      <c r="AR1098" s="20"/>
      <c r="AS1098" s="20">
        <f t="shared" ref="AS1098:AX1098" si="10962">$AC1098*AD1098</f>
        <v>0.00000008387164417</v>
      </c>
      <c r="AT1098" s="20">
        <f t="shared" si="10962"/>
        <v>0.00000006547823393</v>
      </c>
      <c r="AU1098" s="20">
        <f t="shared" si="10962"/>
        <v>0.0000007628711711</v>
      </c>
      <c r="AV1098" s="20">
        <f t="shared" si="10962"/>
        <v>0.0000007625304191</v>
      </c>
      <c r="AW1098" s="20">
        <f t="shared" si="10962"/>
        <v>0.0000006019721769</v>
      </c>
      <c r="AX1098" s="20">
        <f t="shared" si="10962"/>
        <v>0.0000007476206794</v>
      </c>
      <c r="AY1098" s="20"/>
      <c r="AZ1098" s="20">
        <f t="shared" ref="AZ1098:BD1098" si="10963">$AD1098*AE1098</f>
        <v>0.00000009662858928</v>
      </c>
      <c r="BA1098" s="20">
        <f t="shared" si="10963"/>
        <v>0.000001125796477</v>
      </c>
      <c r="BB1098" s="20">
        <f t="shared" si="10963"/>
        <v>0.000001125293617</v>
      </c>
      <c r="BC1098" s="20">
        <f t="shared" si="10963"/>
        <v>0.0000008883520332</v>
      </c>
      <c r="BD1098" s="20">
        <f t="shared" si="10963"/>
        <v>0.000001103290777</v>
      </c>
      <c r="BE1098" s="20"/>
      <c r="BF1098" s="20">
        <f t="shared" ref="BF1098:BI1098" si="10964">$AE1098*AF1098</f>
        <v>0.000000878904495</v>
      </c>
      <c r="BG1098" s="20">
        <f t="shared" si="10964"/>
        <v>0.0000008785119143</v>
      </c>
      <c r="BH1098" s="20">
        <f t="shared" si="10964"/>
        <v>0.0000006935326333</v>
      </c>
      <c r="BI1098" s="20">
        <f t="shared" si="10964"/>
        <v>0.0000008613343912</v>
      </c>
      <c r="BJ1098" s="20"/>
      <c r="BK1098" s="20">
        <f t="shared" ref="BK1098:BM1098" si="10965">$AF1098*AG1098</f>
        <v>0.00001023533123</v>
      </c>
      <c r="BL1098" s="20">
        <f t="shared" si="10965"/>
        <v>0.000008080182076</v>
      </c>
      <c r="BM1098" s="20">
        <f t="shared" si="10965"/>
        <v>0.00001003520004</v>
      </c>
      <c r="BN1098" s="20"/>
      <c r="BO1098" s="20">
        <f t="shared" ref="BO1098:BP1098" si="10966">$AG1098*AH1098</f>
        <v>0.000008076572897</v>
      </c>
      <c r="BP1098" s="20">
        <f t="shared" si="10966"/>
        <v>0.00001003071761</v>
      </c>
      <c r="BQ1098" s="20"/>
      <c r="BR1098" s="20">
        <f t="shared" si="27"/>
        <v>0.000007918651854</v>
      </c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0"/>
      <c r="CC1098" s="20"/>
      <c r="CD1098" s="20"/>
      <c r="CE1098" s="20"/>
      <c r="CF1098" s="20"/>
      <c r="CG1098" s="20"/>
      <c r="CH1098" s="20"/>
      <c r="CI1098" s="20"/>
      <c r="CJ1098" s="20"/>
      <c r="CK1098" s="20"/>
      <c r="CL1098" s="20"/>
      <c r="CM1098" s="20"/>
      <c r="CN1098" s="20"/>
      <c r="CO1098" s="20"/>
      <c r="CP1098" s="20"/>
      <c r="CQ1098" s="20"/>
      <c r="CR1098" s="20"/>
      <c r="CS1098" s="20"/>
      <c r="CT1098" s="20"/>
      <c r="CU1098" s="20"/>
      <c r="CV1098" s="20"/>
      <c r="CW1098" s="20"/>
      <c r="CX1098" s="20"/>
      <c r="CY1098" s="20"/>
      <c r="CZ1098" s="20"/>
      <c r="DA1098" s="20"/>
      <c r="DB1098" s="20"/>
      <c r="DC1098" s="20"/>
      <c r="DD1098" s="20"/>
      <c r="DE1098" s="20"/>
    </row>
    <row r="1099" ht="15.75" customHeight="1">
      <c r="A1099" s="86">
        <v>45729.0</v>
      </c>
      <c r="B1099" s="20">
        <v>0.04917</v>
      </c>
      <c r="C1099" s="20">
        <v>0.05238</v>
      </c>
      <c r="D1099" s="20">
        <v>0.05657</v>
      </c>
      <c r="E1099" s="20">
        <v>0.039830000000000004</v>
      </c>
      <c r="F1099" s="20">
        <v>0.04381</v>
      </c>
      <c r="G1099" s="20">
        <v>0.01548</v>
      </c>
      <c r="H1099" s="20">
        <v>0.02251</v>
      </c>
      <c r="I1099" s="20" t="s">
        <v>185</v>
      </c>
      <c r="J1099" s="20"/>
      <c r="K1099" s="86">
        <v>45729.0</v>
      </c>
      <c r="L1099" s="89">
        <v>0.9217</v>
      </c>
      <c r="M1099" s="89">
        <v>147.83</v>
      </c>
      <c r="N1099" s="20"/>
      <c r="O1099" s="20"/>
      <c r="P1099" s="20"/>
      <c r="Q1099" s="20"/>
      <c r="R1099" s="20"/>
      <c r="S1099" s="86">
        <v>45729.0</v>
      </c>
      <c r="T1099" s="20">
        <f t="shared" ref="T1099:V1099" si="10967">(1+B1099)*1</f>
        <v>1.04917</v>
      </c>
      <c r="U1099" s="20">
        <f t="shared" si="10967"/>
        <v>1.05238</v>
      </c>
      <c r="V1099" s="20">
        <f t="shared" si="10967"/>
        <v>1.05657</v>
      </c>
      <c r="W1099" s="91">
        <f t="shared" ref="W1099:X1099" si="10968">(1+E1099)*$L1099</f>
        <v>0.958411311</v>
      </c>
      <c r="X1099" s="91">
        <f t="shared" si="10968"/>
        <v>0.962079677</v>
      </c>
      <c r="Y1099" s="91">
        <f t="shared" ref="Y1099:Z1099" si="10969">(1+G1099)*$M1099</f>
        <v>150.1184084</v>
      </c>
      <c r="Z1099" s="91">
        <f t="shared" si="10969"/>
        <v>151.1576533</v>
      </c>
      <c r="AA1099" s="20"/>
      <c r="AB1099" s="86">
        <v>45729.0</v>
      </c>
      <c r="AC1099" s="92">
        <f t="shared" ref="AC1099:AI1099" si="10970">LN(T1099/T1098)</f>
        <v>0.0003622566723</v>
      </c>
      <c r="AD1099" s="92">
        <f t="shared" si="10970"/>
        <v>0.0004752264543</v>
      </c>
      <c r="AE1099" s="92">
        <f t="shared" si="10970"/>
        <v>0.0005396271024</v>
      </c>
      <c r="AF1099" s="92">
        <f t="shared" si="10970"/>
        <v>0.003551757979</v>
      </c>
      <c r="AG1099" s="92">
        <f t="shared" si="10970"/>
        <v>0.003455245414</v>
      </c>
      <c r="AH1099" s="92">
        <f t="shared" si="10970"/>
        <v>-0.002372614649</v>
      </c>
      <c r="AI1099" s="92">
        <f t="shared" si="10970"/>
        <v>-0.002679562338</v>
      </c>
      <c r="AJ1099" s="20"/>
      <c r="AK1099" s="20">
        <f t="shared" ref="AK1099:AQ1099" si="10971">AC1099*AC1099</f>
        <v>0.0000001312298967</v>
      </c>
      <c r="AL1099" s="20">
        <f t="shared" si="10971"/>
        <v>0.0000002258401829</v>
      </c>
      <c r="AM1099" s="20">
        <f t="shared" si="10971"/>
        <v>0.0000002911974096</v>
      </c>
      <c r="AN1099" s="20">
        <f t="shared" si="10971"/>
        <v>0.00001261498474</v>
      </c>
      <c r="AO1099" s="20">
        <f t="shared" si="10971"/>
        <v>0.00001193872087</v>
      </c>
      <c r="AP1099" s="20">
        <f t="shared" si="10971"/>
        <v>0.000005629300272</v>
      </c>
      <c r="AQ1099" s="20">
        <f t="shared" si="10971"/>
        <v>0.000007180054324</v>
      </c>
      <c r="AR1099" s="20"/>
      <c r="AS1099" s="20">
        <f t="shared" ref="AS1099:AX1099" si="10972">$AC1099*AD1099</f>
        <v>0.000000172153954</v>
      </c>
      <c r="AT1099" s="20">
        <f t="shared" si="10972"/>
        <v>0.0000001954835184</v>
      </c>
      <c r="AU1099" s="20">
        <f t="shared" si="10972"/>
        <v>0.000001286648027</v>
      </c>
      <c r="AV1099" s="20">
        <f t="shared" si="10972"/>
        <v>0.000001251685706</v>
      </c>
      <c r="AW1099" s="20">
        <f t="shared" si="10972"/>
        <v>-0.0000008594954875</v>
      </c>
      <c r="AX1099" s="20">
        <f t="shared" si="10972"/>
        <v>-0.0000009706893359</v>
      </c>
      <c r="AY1099" s="20"/>
      <c r="AZ1099" s="20">
        <f t="shared" ref="AZ1099:BD1099" si="10973">$AD1099*AE1099</f>
        <v>0.0000002564450745</v>
      </c>
      <c r="BA1099" s="20">
        <f t="shared" si="10973"/>
        <v>0.000001687889351</v>
      </c>
      <c r="BB1099" s="20">
        <f t="shared" si="10973"/>
        <v>0.000001642024027</v>
      </c>
      <c r="BC1099" s="20">
        <f t="shared" si="10973"/>
        <v>-0.000001127529247</v>
      </c>
      <c r="BD1099" s="20">
        <f t="shared" si="10973"/>
        <v>-0.000001273398909</v>
      </c>
      <c r="BE1099" s="20"/>
      <c r="BF1099" s="20">
        <f t="shared" ref="BF1099:BI1099" si="10974">$AE1099*AF1099</f>
        <v>0.000001916624867</v>
      </c>
      <c r="BG1099" s="20">
        <f t="shared" si="10974"/>
        <v>0.000001864544071</v>
      </c>
      <c r="BH1099" s="20">
        <f t="shared" si="10974"/>
        <v>-0.000001280327168</v>
      </c>
      <c r="BI1099" s="20">
        <f t="shared" si="10974"/>
        <v>-0.00000144596446</v>
      </c>
      <c r="BJ1099" s="20"/>
      <c r="BK1099" s="20">
        <f t="shared" ref="BK1099:BM1099" si="10975">$AF1099*AG1099</f>
        <v>0.00001227219547</v>
      </c>
      <c r="BL1099" s="20">
        <f t="shared" si="10975"/>
        <v>-0.000008426953011</v>
      </c>
      <c r="BM1099" s="20">
        <f t="shared" si="10975"/>
        <v>-0.000009517156916</v>
      </c>
      <c r="BN1099" s="20"/>
      <c r="BO1099" s="20">
        <f t="shared" ref="BO1099:BP1099" si="10976">$AG1099*AH1099</f>
        <v>-0.000008197965884</v>
      </c>
      <c r="BP1099" s="20">
        <f t="shared" si="10976"/>
        <v>-0.000009258545479</v>
      </c>
      <c r="BQ1099" s="20"/>
      <c r="BR1099" s="20">
        <f t="shared" si="27"/>
        <v>0.000006357568856</v>
      </c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0"/>
      <c r="CC1099" s="20"/>
      <c r="CD1099" s="20"/>
      <c r="CE1099" s="20"/>
      <c r="CF1099" s="20"/>
      <c r="CG1099" s="20"/>
      <c r="CH1099" s="20"/>
      <c r="CI1099" s="20"/>
      <c r="CJ1099" s="20"/>
      <c r="CK1099" s="20"/>
      <c r="CL1099" s="20"/>
      <c r="CM1099" s="20"/>
      <c r="CN1099" s="20"/>
      <c r="CO1099" s="20"/>
      <c r="CP1099" s="20"/>
      <c r="CQ1099" s="20"/>
      <c r="CR1099" s="20"/>
      <c r="CS1099" s="20"/>
      <c r="CT1099" s="20"/>
      <c r="CU1099" s="20"/>
      <c r="CV1099" s="20"/>
      <c r="CW1099" s="20"/>
      <c r="CX1099" s="20"/>
      <c r="CY1099" s="20"/>
      <c r="CZ1099" s="20"/>
      <c r="DA1099" s="20"/>
      <c r="DB1099" s="20"/>
      <c r="DC1099" s="20"/>
      <c r="DD1099" s="20"/>
      <c r="DE1099" s="20"/>
    </row>
    <row r="1100" ht="15.75" customHeight="1">
      <c r="A1100" s="86">
        <v>45730.0</v>
      </c>
      <c r="B1100" s="20">
        <v>0.04903</v>
      </c>
      <c r="C1100" s="20">
        <v>0.0524</v>
      </c>
      <c r="D1100" s="20">
        <v>0.05663</v>
      </c>
      <c r="E1100" s="20">
        <v>0.03996</v>
      </c>
      <c r="F1100" s="20">
        <v>0.043899999999999995</v>
      </c>
      <c r="G1100" s="20">
        <v>0.015609999999999999</v>
      </c>
      <c r="H1100" s="20">
        <v>0.02244</v>
      </c>
      <c r="I1100" s="20" t="s">
        <v>185</v>
      </c>
      <c r="J1100" s="20"/>
      <c r="K1100" s="86">
        <v>45730.0</v>
      </c>
      <c r="L1100" s="89">
        <v>0.9199</v>
      </c>
      <c r="M1100" s="89">
        <v>148.68</v>
      </c>
      <c r="N1100" s="20"/>
      <c r="O1100" s="20"/>
      <c r="P1100" s="20"/>
      <c r="Q1100" s="20"/>
      <c r="R1100" s="20"/>
      <c r="S1100" s="86">
        <v>45730.0</v>
      </c>
      <c r="T1100" s="20">
        <f t="shared" ref="T1100:V1100" si="10977">(1+B1100)*1</f>
        <v>1.04903</v>
      </c>
      <c r="U1100" s="20">
        <f t="shared" si="10977"/>
        <v>1.0524</v>
      </c>
      <c r="V1100" s="20">
        <f t="shared" si="10977"/>
        <v>1.05663</v>
      </c>
      <c r="W1100" s="91">
        <f t="shared" ref="W1100:X1100" si="10978">(1+E1100)*$L1100</f>
        <v>0.956659204</v>
      </c>
      <c r="X1100" s="91">
        <f t="shared" si="10978"/>
        <v>0.96028361</v>
      </c>
      <c r="Y1100" s="91">
        <f t="shared" ref="Y1100:Z1100" si="10979">(1+G1100)*$M1100</f>
        <v>151.0008948</v>
      </c>
      <c r="Z1100" s="91">
        <f t="shared" si="10979"/>
        <v>152.0163792</v>
      </c>
      <c r="AA1100" s="20"/>
      <c r="AB1100" s="86">
        <v>45730.0</v>
      </c>
      <c r="AC1100" s="92">
        <f t="shared" ref="AC1100:AI1100" si="10980">LN(T1100/T1099)</f>
        <v>-0.0001334477173</v>
      </c>
      <c r="AD1100" s="92">
        <f t="shared" si="10980"/>
        <v>0.0000190043615</v>
      </c>
      <c r="AE1100" s="92">
        <f t="shared" si="10980"/>
        <v>0.00005678591711</v>
      </c>
      <c r="AF1100" s="92">
        <f t="shared" si="10980"/>
        <v>-0.001829809895</v>
      </c>
      <c r="AG1100" s="92">
        <f t="shared" si="10980"/>
        <v>-0.001868603645</v>
      </c>
      <c r="AH1100" s="92">
        <f t="shared" si="10980"/>
        <v>0.005861390599</v>
      </c>
      <c r="AI1100" s="92">
        <f t="shared" si="10980"/>
        <v>0.005664919184</v>
      </c>
      <c r="AJ1100" s="20"/>
      <c r="AK1100" s="20">
        <f t="shared" ref="AK1100:AQ1100" si="10981">AC1100*AC1100</f>
        <v>0.00000001780829325</v>
      </c>
      <c r="AL1100" s="20">
        <f t="shared" si="10981"/>
        <v>0.0000000003611657561</v>
      </c>
      <c r="AM1100" s="20">
        <f t="shared" si="10981"/>
        <v>0.000000003224640382</v>
      </c>
      <c r="AN1100" s="20">
        <f t="shared" si="10981"/>
        <v>0.000003348204251</v>
      </c>
      <c r="AO1100" s="20">
        <f t="shared" si="10981"/>
        <v>0.000003491679582</v>
      </c>
      <c r="AP1100" s="20">
        <f t="shared" si="10981"/>
        <v>0.00003435589976</v>
      </c>
      <c r="AQ1100" s="20">
        <f t="shared" si="10981"/>
        <v>0.00003209130937</v>
      </c>
      <c r="AR1100" s="20"/>
      <c r="AS1100" s="20">
        <f t="shared" ref="AS1100:AX1100" si="10982">$AC1100*AD1100</f>
        <v>-0.000000002536088661</v>
      </c>
      <c r="AT1100" s="20">
        <f t="shared" si="10982"/>
        <v>-0.000000007577951012</v>
      </c>
      <c r="AU1100" s="20">
        <f t="shared" si="10982"/>
        <v>0.0000002441839535</v>
      </c>
      <c r="AV1100" s="20">
        <f t="shared" si="10982"/>
        <v>0.000000249360891</v>
      </c>
      <c r="AW1100" s="20">
        <f t="shared" si="10982"/>
        <v>-0.0000007821891956</v>
      </c>
      <c r="AX1100" s="20">
        <f t="shared" si="10982"/>
        <v>-0.0000007559705338</v>
      </c>
      <c r="AY1100" s="20"/>
      <c r="AZ1100" s="20">
        <f t="shared" ref="AZ1100:BD1100" si="10983">$AD1100*AE1100</f>
        <v>0.000000001079180097</v>
      </c>
      <c r="BA1100" s="20">
        <f t="shared" si="10983"/>
        <v>-0.00000003477436872</v>
      </c>
      <c r="BB1100" s="20">
        <f t="shared" si="10983"/>
        <v>-0.00000003551161917</v>
      </c>
      <c r="BC1100" s="20">
        <f t="shared" si="10983"/>
        <v>0.0000001113919859</v>
      </c>
      <c r="BD1100" s="20">
        <f t="shared" si="10983"/>
        <v>0.0000001076581721</v>
      </c>
      <c r="BE1100" s="20"/>
      <c r="BF1100" s="20">
        <f t="shared" ref="BF1100:BI1100" si="10984">$AE1100*AF1100</f>
        <v>-0.000000103907433</v>
      </c>
      <c r="BG1100" s="20">
        <f t="shared" si="10984"/>
        <v>-0.0000001061103717</v>
      </c>
      <c r="BH1100" s="20">
        <f t="shared" si="10984"/>
        <v>0.0000003328444407</v>
      </c>
      <c r="BI1100" s="20">
        <f t="shared" si="10984"/>
        <v>0.0000003216876312</v>
      </c>
      <c r="BJ1100" s="20"/>
      <c r="BK1100" s="20">
        <f t="shared" ref="BK1100:BM1100" si="10985">$AF1100*AG1100</f>
        <v>0.000003419189439</v>
      </c>
      <c r="BL1100" s="20">
        <f t="shared" si="10985"/>
        <v>-0.00001072523052</v>
      </c>
      <c r="BM1100" s="20">
        <f t="shared" si="10985"/>
        <v>-0.00001036572518</v>
      </c>
      <c r="BN1100" s="20"/>
      <c r="BO1100" s="20">
        <f t="shared" ref="BO1100:BP1100" si="10986">$AG1100*AH1100</f>
        <v>-0.00001095261584</v>
      </c>
      <c r="BP1100" s="20">
        <f t="shared" si="10986"/>
        <v>-0.00001058548864</v>
      </c>
      <c r="BQ1100" s="20"/>
      <c r="BR1100" s="20">
        <f t="shared" si="27"/>
        <v>0.00003320430405</v>
      </c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0"/>
      <c r="CC1100" s="20"/>
      <c r="CD1100" s="20"/>
      <c r="CE1100" s="20"/>
      <c r="CF1100" s="20"/>
      <c r="CG1100" s="20"/>
      <c r="CH1100" s="20"/>
      <c r="CI1100" s="20"/>
      <c r="CJ1100" s="20"/>
      <c r="CK1100" s="20"/>
      <c r="CL1100" s="20"/>
      <c r="CM1100" s="20"/>
      <c r="CN1100" s="20"/>
      <c r="CO1100" s="20"/>
      <c r="CP1100" s="20"/>
      <c r="CQ1100" s="20"/>
      <c r="CR1100" s="20"/>
      <c r="CS1100" s="20"/>
      <c r="CT1100" s="20"/>
      <c r="CU1100" s="20"/>
      <c r="CV1100" s="20"/>
      <c r="CW1100" s="20"/>
      <c r="CX1100" s="20"/>
      <c r="CY1100" s="20"/>
      <c r="CZ1100" s="20"/>
      <c r="DA1100" s="20"/>
      <c r="DB1100" s="20"/>
      <c r="DC1100" s="20"/>
      <c r="DD1100" s="20"/>
      <c r="DE1100" s="20"/>
    </row>
    <row r="1101" ht="15.75" customHeight="1">
      <c r="A1101" s="86">
        <v>45733.0</v>
      </c>
      <c r="B1101" s="20">
        <v>0.049109999999999994</v>
      </c>
      <c r="C1101" s="20">
        <v>0.05235</v>
      </c>
      <c r="D1101" s="20">
        <v>0.05667</v>
      </c>
      <c r="E1101" s="20">
        <v>0.03981</v>
      </c>
      <c r="F1101" s="20">
        <v>0.043730000000000005</v>
      </c>
      <c r="G1101" s="20">
        <v>0.01562</v>
      </c>
      <c r="H1101" s="20">
        <v>0.02243</v>
      </c>
      <c r="I1101" s="20" t="s">
        <v>185</v>
      </c>
      <c r="J1101" s="20"/>
      <c r="K1101" s="86">
        <v>45733.0</v>
      </c>
      <c r="L1101" s="89">
        <v>0.9157</v>
      </c>
      <c r="M1101" s="89">
        <v>149.22</v>
      </c>
      <c r="N1101" s="20"/>
      <c r="O1101" s="20"/>
      <c r="P1101" s="20"/>
      <c r="Q1101" s="20"/>
      <c r="R1101" s="20"/>
      <c r="S1101" s="86">
        <v>45733.0</v>
      </c>
      <c r="T1101" s="20">
        <f t="shared" ref="T1101:V1101" si="10987">(1+B1101)*1</f>
        <v>1.04911</v>
      </c>
      <c r="U1101" s="20">
        <f t="shared" si="10987"/>
        <v>1.05235</v>
      </c>
      <c r="V1101" s="20">
        <f t="shared" si="10987"/>
        <v>1.05667</v>
      </c>
      <c r="W1101" s="91">
        <f t="shared" ref="W1101:X1101" si="10988">(1+E1101)*$L1101</f>
        <v>0.952154017</v>
      </c>
      <c r="X1101" s="91">
        <f t="shared" si="10988"/>
        <v>0.955743561</v>
      </c>
      <c r="Y1101" s="91">
        <f t="shared" ref="Y1101:Z1101" si="10989">(1+G1101)*$M1101</f>
        <v>151.5508164</v>
      </c>
      <c r="Z1101" s="91">
        <f t="shared" si="10989"/>
        <v>152.5670046</v>
      </c>
      <c r="AA1101" s="20"/>
      <c r="AB1101" s="86">
        <v>45733.0</v>
      </c>
      <c r="AC1101" s="92">
        <f t="shared" ref="AC1101:AI1101" si="10990">LN(T1101/T1100)</f>
        <v>0.00007625801904</v>
      </c>
      <c r="AD1101" s="92">
        <f t="shared" si="10990"/>
        <v>-0.00004751158096</v>
      </c>
      <c r="AE1101" s="92">
        <f t="shared" si="10990"/>
        <v>0.00003785548668</v>
      </c>
      <c r="AF1101" s="92">
        <f t="shared" si="10990"/>
        <v>-0.004720415089</v>
      </c>
      <c r="AG1101" s="92">
        <f t="shared" si="10990"/>
        <v>-0.004739032479</v>
      </c>
      <c r="AH1101" s="92">
        <f t="shared" si="10990"/>
        <v>0.003635227865</v>
      </c>
      <c r="AI1101" s="92">
        <f t="shared" si="10990"/>
        <v>0.003615601041</v>
      </c>
      <c r="AJ1101" s="20"/>
      <c r="AK1101" s="20">
        <f t="shared" ref="AK1101:AQ1101" si="10991">AC1101*AC1101</f>
        <v>0.000000005815285469</v>
      </c>
      <c r="AL1101" s="20">
        <f t="shared" si="10991"/>
        <v>0.000000002257350325</v>
      </c>
      <c r="AM1101" s="20">
        <f t="shared" si="10991"/>
        <v>0.000000001433037872</v>
      </c>
      <c r="AN1101" s="20">
        <f t="shared" si="10991"/>
        <v>0.00002228231861</v>
      </c>
      <c r="AO1101" s="20">
        <f t="shared" si="10991"/>
        <v>0.00002245842884</v>
      </c>
      <c r="AP1101" s="20">
        <f t="shared" si="10991"/>
        <v>0.00001321488163</v>
      </c>
      <c r="AQ1101" s="20">
        <f t="shared" si="10991"/>
        <v>0.00001307257089</v>
      </c>
      <c r="AR1101" s="20"/>
      <c r="AS1101" s="20">
        <f t="shared" ref="AS1101:AX1101" si="10992">$AC1101*AD1101</f>
        <v>-0.000000003623139045</v>
      </c>
      <c r="AT1101" s="20">
        <f t="shared" si="10992"/>
        <v>0.000000002886784424</v>
      </c>
      <c r="AU1101" s="20">
        <f t="shared" si="10992"/>
        <v>-0.0000003599695038</v>
      </c>
      <c r="AV1101" s="20">
        <f t="shared" si="10992"/>
        <v>-0.000000361389229</v>
      </c>
      <c r="AW1101" s="20">
        <f t="shared" si="10992"/>
        <v>0.0000002772152758</v>
      </c>
      <c r="AX1101" s="20">
        <f t="shared" si="10992"/>
        <v>0.0000002757185731</v>
      </c>
      <c r="AY1101" s="20"/>
      <c r="AZ1101" s="20">
        <f t="shared" ref="AZ1101:BD1101" si="10993">$AD1101*AE1101</f>
        <v>-0.00000000179857402</v>
      </c>
      <c r="BA1101" s="20">
        <f t="shared" si="10993"/>
        <v>0.0000002242743837</v>
      </c>
      <c r="BB1101" s="20">
        <f t="shared" si="10993"/>
        <v>0.0000002251589253</v>
      </c>
      <c r="BC1101" s="20">
        <f t="shared" si="10993"/>
        <v>-0.000000172715423</v>
      </c>
      <c r="BD1101" s="20">
        <f t="shared" si="10993"/>
        <v>-0.0000001717829216</v>
      </c>
      <c r="BE1101" s="20"/>
      <c r="BF1101" s="20">
        <f t="shared" ref="BF1101:BI1101" si="10994">$AE1101*AF1101</f>
        <v>-0.0000001786936106</v>
      </c>
      <c r="BG1101" s="20">
        <f t="shared" si="10994"/>
        <v>-0.0000001793983809</v>
      </c>
      <c r="BH1101" s="20">
        <f t="shared" si="10994"/>
        <v>0.00000013761332</v>
      </c>
      <c r="BI1101" s="20">
        <f t="shared" si="10994"/>
        <v>0.0000001368703371</v>
      </c>
      <c r="BJ1101" s="20"/>
      <c r="BK1101" s="20">
        <f t="shared" ref="BK1101:BM1101" si="10995">$AF1101*AG1101</f>
        <v>0.00002237020042</v>
      </c>
      <c r="BL1101" s="20">
        <f t="shared" si="10995"/>
        <v>-0.00001715978447</v>
      </c>
      <c r="BM1101" s="20">
        <f t="shared" si="10995"/>
        <v>-0.00001706713771</v>
      </c>
      <c r="BN1101" s="20"/>
      <c r="BO1101" s="20">
        <f t="shared" ref="BO1101:BP1101" si="10996">$AG1101*AH1101</f>
        <v>-0.00001722746292</v>
      </c>
      <c r="BP1101" s="20">
        <f t="shared" si="10996"/>
        <v>-0.00001713445077</v>
      </c>
      <c r="BQ1101" s="20"/>
      <c r="BR1101" s="20">
        <f t="shared" si="27"/>
        <v>0.00001314353366</v>
      </c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0"/>
      <c r="CC1101" s="20"/>
      <c r="CD1101" s="20"/>
      <c r="CE1101" s="20"/>
      <c r="CF1101" s="20"/>
      <c r="CG1101" s="20"/>
      <c r="CH1101" s="20"/>
      <c r="CI1101" s="20"/>
      <c r="CJ1101" s="20"/>
      <c r="CK1101" s="20"/>
      <c r="CL1101" s="20"/>
      <c r="CM1101" s="20"/>
      <c r="CN1101" s="20"/>
      <c r="CO1101" s="20"/>
      <c r="CP1101" s="20"/>
      <c r="CQ1101" s="20"/>
      <c r="CR1101" s="20"/>
      <c r="CS1101" s="20"/>
      <c r="CT1101" s="20"/>
      <c r="CU1101" s="20"/>
      <c r="CV1101" s="20"/>
      <c r="CW1101" s="20"/>
      <c r="CX1101" s="20"/>
      <c r="CY1101" s="20"/>
      <c r="CZ1101" s="20"/>
      <c r="DA1101" s="20"/>
      <c r="DB1101" s="20"/>
      <c r="DC1101" s="20"/>
      <c r="DD1101" s="20"/>
      <c r="DE1101" s="20"/>
    </row>
    <row r="1102" ht="15.75" customHeight="1">
      <c r="A1102" s="86">
        <v>45734.0</v>
      </c>
      <c r="B1102" s="20">
        <v>0.049089999999999995</v>
      </c>
      <c r="C1102" s="20">
        <v>0.05274</v>
      </c>
      <c r="D1102" s="20">
        <v>0.05706000000000001</v>
      </c>
      <c r="E1102" s="20">
        <v>0.040010000000000004</v>
      </c>
      <c r="F1102" s="20">
        <v>0.04391</v>
      </c>
      <c r="G1102" s="20">
        <v>0.01568</v>
      </c>
      <c r="H1102" s="20">
        <v>0.02246</v>
      </c>
      <c r="I1102" s="20" t="s">
        <v>185</v>
      </c>
      <c r="J1102" s="20"/>
      <c r="K1102" s="86">
        <v>45734.0</v>
      </c>
      <c r="L1102" s="89">
        <v>0.9138</v>
      </c>
      <c r="M1102" s="89">
        <v>149.29</v>
      </c>
      <c r="N1102" s="20"/>
      <c r="O1102" s="20"/>
      <c r="P1102" s="20"/>
      <c r="Q1102" s="20"/>
      <c r="R1102" s="20"/>
      <c r="S1102" s="86">
        <v>45734.0</v>
      </c>
      <c r="T1102" s="20">
        <f t="shared" ref="T1102:V1102" si="10997">(1+B1102)*1</f>
        <v>1.04909</v>
      </c>
      <c r="U1102" s="20">
        <f t="shared" si="10997"/>
        <v>1.05274</v>
      </c>
      <c r="V1102" s="20">
        <f t="shared" si="10997"/>
        <v>1.05706</v>
      </c>
      <c r="W1102" s="91">
        <f t="shared" ref="W1102:X1102" si="10998">(1+E1102)*$L1102</f>
        <v>0.950361138</v>
      </c>
      <c r="X1102" s="91">
        <f t="shared" si="10998"/>
        <v>0.953924958</v>
      </c>
      <c r="Y1102" s="91">
        <f t="shared" ref="Y1102:Z1102" si="10999">(1+G1102)*$M1102</f>
        <v>151.6308672</v>
      </c>
      <c r="Z1102" s="91">
        <f t="shared" si="10999"/>
        <v>152.6430534</v>
      </c>
      <c r="AA1102" s="20"/>
      <c r="AB1102" s="86">
        <v>45734.0</v>
      </c>
      <c r="AC1102" s="92">
        <f t="shared" ref="AC1102:AI1102" si="11000">LN(T1102/T1101)</f>
        <v>-0.00001906395958</v>
      </c>
      <c r="AD1102" s="92">
        <f t="shared" si="11000"/>
        <v>0.0003705304804</v>
      </c>
      <c r="AE1102" s="92">
        <f t="shared" si="11000"/>
        <v>0.0003690159145</v>
      </c>
      <c r="AF1102" s="92">
        <f t="shared" si="11000"/>
        <v>-0.001884746648</v>
      </c>
      <c r="AG1102" s="92">
        <f t="shared" si="11000"/>
        <v>-0.001904627459</v>
      </c>
      <c r="AH1102" s="92">
        <f t="shared" si="11000"/>
        <v>0.0005280714911</v>
      </c>
      <c r="AI1102" s="92">
        <f t="shared" si="11000"/>
        <v>0.0004983374537</v>
      </c>
      <c r="AJ1102" s="20"/>
      <c r="AK1102" s="20">
        <f t="shared" ref="AK1102:AQ1102" si="11001">AC1102*AC1102</f>
        <v>0.0000000003634345551</v>
      </c>
      <c r="AL1102" s="20">
        <f t="shared" si="11001"/>
        <v>0.0000001372928369</v>
      </c>
      <c r="AM1102" s="20">
        <f t="shared" si="11001"/>
        <v>0.0000001361727451</v>
      </c>
      <c r="AN1102" s="20">
        <f t="shared" si="11001"/>
        <v>0.000003552269928</v>
      </c>
      <c r="AO1102" s="20">
        <f t="shared" si="11001"/>
        <v>0.000003627605759</v>
      </c>
      <c r="AP1102" s="20">
        <f t="shared" si="11001"/>
        <v>0.0000002788594997</v>
      </c>
      <c r="AQ1102" s="20">
        <f t="shared" si="11001"/>
        <v>0.0000002483402178</v>
      </c>
      <c r="AR1102" s="20"/>
      <c r="AS1102" s="20">
        <f t="shared" ref="AS1102:AX1102" si="11002">$AC1102*AD1102</f>
        <v>-0.000000007063778103</v>
      </c>
      <c r="AT1102" s="20">
        <f t="shared" si="11002"/>
        <v>-0.000000007034904479</v>
      </c>
      <c r="AU1102" s="20">
        <f t="shared" si="11002"/>
        <v>0.00000003593073393</v>
      </c>
      <c r="AV1102" s="20">
        <f t="shared" si="11002"/>
        <v>0.00000003630974091</v>
      </c>
      <c r="AW1102" s="20">
        <f t="shared" si="11002"/>
        <v>-0.00000001006713356</v>
      </c>
      <c r="AX1102" s="20">
        <f t="shared" si="11002"/>
        <v>-0.000000009500285077</v>
      </c>
      <c r="AY1102" s="20"/>
      <c r="AZ1102" s="20">
        <f t="shared" ref="AZ1102:BD1102" si="11003">$AD1102*AE1102</f>
        <v>0.000000136731644</v>
      </c>
      <c r="BA1102" s="20">
        <f t="shared" si="11003"/>
        <v>-0.0000006983560809</v>
      </c>
      <c r="BB1102" s="20">
        <f t="shared" si="11003"/>
        <v>-0.0000007057225274</v>
      </c>
      <c r="BC1102" s="20">
        <f t="shared" si="11003"/>
        <v>0.0000001956665833</v>
      </c>
      <c r="BD1102" s="20">
        <f t="shared" si="11003"/>
        <v>0.0000001846492161</v>
      </c>
      <c r="BE1102" s="20"/>
      <c r="BF1102" s="20">
        <f t="shared" ref="BF1102:BI1102" si="11004">$AE1102*AF1102</f>
        <v>-0.0000006955015079</v>
      </c>
      <c r="BG1102" s="20">
        <f t="shared" si="11004"/>
        <v>-0.0000007028378436</v>
      </c>
      <c r="BH1102" s="20">
        <f t="shared" si="11004"/>
        <v>0.0000001948667842</v>
      </c>
      <c r="BI1102" s="20">
        <f t="shared" si="11004"/>
        <v>0.0000001838944512</v>
      </c>
      <c r="BJ1102" s="20"/>
      <c r="BK1102" s="20">
        <f t="shared" ref="BK1102:BM1102" si="11005">$AF1102*AG1102</f>
        <v>0.00000358974022</v>
      </c>
      <c r="BL1102" s="20">
        <f t="shared" si="11005"/>
        <v>-0.0000009952809728</v>
      </c>
      <c r="BM1102" s="20">
        <f t="shared" si="11005"/>
        <v>-0.0000009392398455</v>
      </c>
      <c r="BN1102" s="20"/>
      <c r="BO1102" s="20">
        <f t="shared" ref="BO1102:BP1102" si="11006">$AG1102*AH1102</f>
        <v>-0.000001005779462</v>
      </c>
      <c r="BP1102" s="20">
        <f t="shared" si="11006"/>
        <v>-0.0000009491471983</v>
      </c>
      <c r="BQ1102" s="20"/>
      <c r="BR1102" s="20">
        <f t="shared" si="27"/>
        <v>0.0000002631578022</v>
      </c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0"/>
      <c r="CC1102" s="20"/>
      <c r="CD1102" s="20"/>
      <c r="CE1102" s="20"/>
      <c r="CF1102" s="20"/>
      <c r="CG1102" s="20"/>
      <c r="CH1102" s="20"/>
      <c r="CI1102" s="20"/>
      <c r="CJ1102" s="20"/>
      <c r="CK1102" s="20"/>
      <c r="CL1102" s="20"/>
      <c r="CM1102" s="20"/>
      <c r="CN1102" s="20"/>
      <c r="CO1102" s="20"/>
      <c r="CP1102" s="20"/>
      <c r="CQ1102" s="20"/>
      <c r="CR1102" s="20"/>
      <c r="CS1102" s="20"/>
      <c r="CT1102" s="20"/>
      <c r="CU1102" s="20"/>
      <c r="CV1102" s="20"/>
      <c r="CW1102" s="20"/>
      <c r="CX1102" s="20"/>
      <c r="CY1102" s="20"/>
      <c r="CZ1102" s="20"/>
      <c r="DA1102" s="20"/>
      <c r="DB1102" s="20"/>
      <c r="DC1102" s="20"/>
      <c r="DD1102" s="20"/>
      <c r="DE1102" s="20"/>
    </row>
    <row r="1103" ht="15.75" customHeight="1">
      <c r="A1103" s="86">
        <v>45735.0</v>
      </c>
      <c r="B1103" s="20">
        <v>0.04905</v>
      </c>
      <c r="C1103" s="20">
        <v>0.05252</v>
      </c>
      <c r="D1103" s="20">
        <v>0.057030000000000004</v>
      </c>
      <c r="E1103" s="20">
        <v>0.040010000000000004</v>
      </c>
      <c r="F1103" s="20">
        <v>0.043840000000000004</v>
      </c>
      <c r="G1103" s="20">
        <v>0.015700000000000002</v>
      </c>
      <c r="H1103" s="20">
        <v>0.02255</v>
      </c>
      <c r="I1103" s="20" t="s">
        <v>185</v>
      </c>
      <c r="J1103" s="20"/>
      <c r="K1103" s="86">
        <v>45735.0</v>
      </c>
      <c r="L1103" s="89">
        <v>0.9174</v>
      </c>
      <c r="M1103" s="89">
        <v>148.71</v>
      </c>
      <c r="N1103" s="20"/>
      <c r="O1103" s="20"/>
      <c r="P1103" s="20"/>
      <c r="Q1103" s="20"/>
      <c r="R1103" s="20"/>
      <c r="S1103" s="86">
        <v>45735.0</v>
      </c>
      <c r="T1103" s="20">
        <f t="shared" ref="T1103:V1103" si="11007">(1+B1103)*1</f>
        <v>1.04905</v>
      </c>
      <c r="U1103" s="20">
        <f t="shared" si="11007"/>
        <v>1.05252</v>
      </c>
      <c r="V1103" s="20">
        <f t="shared" si="11007"/>
        <v>1.05703</v>
      </c>
      <c r="W1103" s="91">
        <f t="shared" ref="W1103:X1103" si="11008">(1+E1103)*$L1103</f>
        <v>0.954105174</v>
      </c>
      <c r="X1103" s="91">
        <f t="shared" si="11008"/>
        <v>0.957618816</v>
      </c>
      <c r="Y1103" s="91">
        <f t="shared" ref="Y1103:Z1103" si="11009">(1+G1103)*$M1103</f>
        <v>151.044747</v>
      </c>
      <c r="Z1103" s="91">
        <f t="shared" si="11009"/>
        <v>152.0634105</v>
      </c>
      <c r="AA1103" s="20"/>
      <c r="AB1103" s="86">
        <v>45735.0</v>
      </c>
      <c r="AC1103" s="92">
        <f t="shared" ref="AC1103:AI1103" si="11010">LN(T1103/T1102)</f>
        <v>-0.00003812900951</v>
      </c>
      <c r="AD1103" s="92">
        <f t="shared" si="11010"/>
        <v>-0.0002090003143</v>
      </c>
      <c r="AE1103" s="92">
        <f t="shared" si="11010"/>
        <v>-0.00002838100554</v>
      </c>
      <c r="AF1103" s="92">
        <f t="shared" si="11010"/>
        <v>0.003931853034</v>
      </c>
      <c r="AG1103" s="92">
        <f t="shared" si="11010"/>
        <v>0.003864795196</v>
      </c>
      <c r="AH1103" s="92">
        <f t="shared" si="11010"/>
        <v>-0.003872931317</v>
      </c>
      <c r="AI1103" s="92">
        <f t="shared" si="11010"/>
        <v>-0.003804603235</v>
      </c>
      <c r="AJ1103" s="20"/>
      <c r="AK1103" s="20">
        <f t="shared" ref="AK1103:AQ1103" si="11011">AC1103*AC1103</f>
        <v>0.000000001453821366</v>
      </c>
      <c r="AL1103" s="20">
        <f t="shared" si="11011"/>
        <v>0.00000004368113136</v>
      </c>
      <c r="AM1103" s="20">
        <f t="shared" si="11011"/>
        <v>0.0000000008054814755</v>
      </c>
      <c r="AN1103" s="20">
        <f t="shared" si="11011"/>
        <v>0.00001545946828</v>
      </c>
      <c r="AO1103" s="20">
        <f t="shared" si="11011"/>
        <v>0.00001493664191</v>
      </c>
      <c r="AP1103" s="20">
        <f t="shared" si="11011"/>
        <v>0.00001499959699</v>
      </c>
      <c r="AQ1103" s="20">
        <f t="shared" si="11011"/>
        <v>0.00001447500578</v>
      </c>
      <c r="AR1103" s="20"/>
      <c r="AS1103" s="20">
        <f t="shared" ref="AS1103:AX1103" si="11012">$AC1103*AD1103</f>
        <v>0.00000000796897497</v>
      </c>
      <c r="AT1103" s="20">
        <f t="shared" si="11012"/>
        <v>0.00000000108213963</v>
      </c>
      <c r="AU1103" s="20">
        <f t="shared" si="11012"/>
        <v>-0.0000001499176617</v>
      </c>
      <c r="AV1103" s="20">
        <f t="shared" si="11012"/>
        <v>-0.0000001473608128</v>
      </c>
      <c r="AW1103" s="20">
        <f t="shared" si="11012"/>
        <v>0.000000147671035</v>
      </c>
      <c r="AX1103" s="20">
        <f t="shared" si="11012"/>
        <v>0.0000001450657529</v>
      </c>
      <c r="AY1103" s="20"/>
      <c r="AZ1103" s="20">
        <f t="shared" ref="AZ1103:BD1103" si="11013">$AD1103*AE1103</f>
        <v>0.000000005931639077</v>
      </c>
      <c r="BA1103" s="20">
        <f t="shared" si="11013"/>
        <v>-0.0000008217585197</v>
      </c>
      <c r="BB1103" s="20">
        <f t="shared" si="11013"/>
        <v>-0.0000008077434106</v>
      </c>
      <c r="BC1103" s="20">
        <f t="shared" si="11013"/>
        <v>0.0000008094438625</v>
      </c>
      <c r="BD1103" s="20">
        <f t="shared" si="11013"/>
        <v>0.0000007951632718</v>
      </c>
      <c r="BE1103" s="20"/>
      <c r="BF1103" s="20">
        <f t="shared" ref="BF1103:BI1103" si="11014">$AE1103*AF1103</f>
        <v>-0.0000001115899427</v>
      </c>
      <c r="BG1103" s="20">
        <f t="shared" si="11014"/>
        <v>-0.0000001096867739</v>
      </c>
      <c r="BH1103" s="20">
        <f t="shared" si="11014"/>
        <v>0.0000001099176852</v>
      </c>
      <c r="BI1103" s="20">
        <f t="shared" si="11014"/>
        <v>0.0000001079784655</v>
      </c>
      <c r="BJ1103" s="20"/>
      <c r="BK1103" s="20">
        <f t="shared" ref="BK1103:BM1103" si="11015">$AF1103*AG1103</f>
        <v>0.00001519580672</v>
      </c>
      <c r="BL1103" s="20">
        <f t="shared" si="11015"/>
        <v>-0.00001522779675</v>
      </c>
      <c r="BM1103" s="20">
        <f t="shared" si="11015"/>
        <v>-0.00001495914077</v>
      </c>
      <c r="BN1103" s="20"/>
      <c r="BO1103" s="20">
        <f t="shared" ref="BO1103:BP1103" si="11016">$AG1103*AH1103</f>
        <v>-0.00001496808635</v>
      </c>
      <c r="BP1103" s="20">
        <f t="shared" si="11016"/>
        <v>-0.00001470401231</v>
      </c>
      <c r="BQ1103" s="20"/>
      <c r="BR1103" s="20">
        <f t="shared" si="27"/>
        <v>0.00001473496702</v>
      </c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0"/>
      <c r="CC1103" s="20"/>
      <c r="CD1103" s="20"/>
      <c r="CE1103" s="20"/>
      <c r="CF1103" s="20"/>
      <c r="CG1103" s="20"/>
      <c r="CH1103" s="20"/>
      <c r="CI1103" s="20"/>
      <c r="CJ1103" s="20"/>
      <c r="CK1103" s="20"/>
      <c r="CL1103" s="20"/>
      <c r="CM1103" s="20"/>
      <c r="CN1103" s="20"/>
      <c r="CO1103" s="20"/>
      <c r="CP1103" s="20"/>
      <c r="CQ1103" s="20"/>
      <c r="CR1103" s="20"/>
      <c r="CS1103" s="20"/>
      <c r="CT1103" s="20"/>
      <c r="CU1103" s="20"/>
      <c r="CV1103" s="20"/>
      <c r="CW1103" s="20"/>
      <c r="CX1103" s="20"/>
      <c r="CY1103" s="20"/>
      <c r="CZ1103" s="20"/>
      <c r="DA1103" s="20"/>
      <c r="DB1103" s="20"/>
      <c r="DC1103" s="20"/>
      <c r="DD1103" s="20"/>
      <c r="DE1103" s="20"/>
    </row>
    <row r="1104" ht="15.75" customHeight="1">
      <c r="A1104" s="86">
        <v>45736.0</v>
      </c>
      <c r="B1104" s="20">
        <v>0.04846</v>
      </c>
      <c r="C1104" s="20">
        <v>0.051699999999999996</v>
      </c>
      <c r="D1104" s="20">
        <v>0.056280000000000004</v>
      </c>
      <c r="E1104" s="20">
        <v>0.03989</v>
      </c>
      <c r="F1104" s="20">
        <v>0.04356</v>
      </c>
      <c r="G1104" s="20">
        <v>0.015700000000000002</v>
      </c>
      <c r="H1104" s="20">
        <v>0.02255</v>
      </c>
      <c r="I1104" s="20" t="s">
        <v>185</v>
      </c>
      <c r="J1104" s="20"/>
      <c r="K1104" s="86">
        <v>45736.0</v>
      </c>
      <c r="L1104" s="89">
        <v>0.9219</v>
      </c>
      <c r="M1104" s="89">
        <v>148.8</v>
      </c>
      <c r="N1104" s="20"/>
      <c r="O1104" s="20"/>
      <c r="P1104" s="20"/>
      <c r="Q1104" s="20"/>
      <c r="R1104" s="20"/>
      <c r="S1104" s="86">
        <v>45736.0</v>
      </c>
      <c r="T1104" s="20">
        <f t="shared" ref="T1104:V1104" si="11017">(1+B1104)*1</f>
        <v>1.04846</v>
      </c>
      <c r="U1104" s="20">
        <f t="shared" si="11017"/>
        <v>1.0517</v>
      </c>
      <c r="V1104" s="20">
        <f t="shared" si="11017"/>
        <v>1.05628</v>
      </c>
      <c r="W1104" s="91">
        <f t="shared" ref="W1104:X1104" si="11018">(1+E1104)*$L1104</f>
        <v>0.958674591</v>
      </c>
      <c r="X1104" s="91">
        <f t="shared" si="11018"/>
        <v>0.962057964</v>
      </c>
      <c r="Y1104" s="91">
        <f t="shared" ref="Y1104:Z1104" si="11019">(1+G1104)*$M1104</f>
        <v>151.13616</v>
      </c>
      <c r="Z1104" s="91">
        <f t="shared" si="11019"/>
        <v>152.15544</v>
      </c>
      <c r="AA1104" s="20"/>
      <c r="AB1104" s="86">
        <v>45736.0</v>
      </c>
      <c r="AC1104" s="92">
        <f t="shared" ref="AC1104:AI1104" si="11020">LN(T1104/T1103)</f>
        <v>-0.0005625718262</v>
      </c>
      <c r="AD1104" s="92">
        <f t="shared" si="11020"/>
        <v>-0.0007793862253</v>
      </c>
      <c r="AE1104" s="92">
        <f t="shared" si="11020"/>
        <v>-0.0007097870464</v>
      </c>
      <c r="AF1104" s="92">
        <f t="shared" si="11020"/>
        <v>0.004777785478</v>
      </c>
      <c r="AG1104" s="92">
        <f t="shared" si="11020"/>
        <v>0.004624899315</v>
      </c>
      <c r="AH1104" s="92">
        <f t="shared" si="11020"/>
        <v>0.0006050216984</v>
      </c>
      <c r="AI1104" s="92">
        <f t="shared" si="11020"/>
        <v>0.0006050216984</v>
      </c>
      <c r="AJ1104" s="20"/>
      <c r="AK1104" s="20">
        <f t="shared" ref="AK1104:AQ1104" si="11021">AC1104*AC1104</f>
        <v>0.0000003164870596</v>
      </c>
      <c r="AL1104" s="20">
        <f t="shared" si="11021"/>
        <v>0.0000006074428882</v>
      </c>
      <c r="AM1104" s="20">
        <f t="shared" si="11021"/>
        <v>0.0000005037976512</v>
      </c>
      <c r="AN1104" s="20">
        <f t="shared" si="11021"/>
        <v>0.00002282723408</v>
      </c>
      <c r="AO1104" s="20">
        <f t="shared" si="11021"/>
        <v>0.00002138969368</v>
      </c>
      <c r="AP1104" s="20">
        <f t="shared" si="11021"/>
        <v>0.0000003660512555</v>
      </c>
      <c r="AQ1104" s="20">
        <f t="shared" si="11021"/>
        <v>0.0000003660512555</v>
      </c>
      <c r="AR1104" s="20"/>
      <c r="AS1104" s="20">
        <f t="shared" ref="AS1104:AX1104" si="11022">$AC1104*AD1104</f>
        <v>0.0000004384607321</v>
      </c>
      <c r="AT1104" s="20">
        <f t="shared" si="11022"/>
        <v>0.0000003993061949</v>
      </c>
      <c r="AU1104" s="20">
        <f t="shared" si="11022"/>
        <v>-0.000002687847502</v>
      </c>
      <c r="AV1104" s="20">
        <f t="shared" si="11022"/>
        <v>-0.000002601838054</v>
      </c>
      <c r="AW1104" s="20">
        <f t="shared" si="11022"/>
        <v>-0.0000003403681617</v>
      </c>
      <c r="AX1104" s="20">
        <f t="shared" si="11022"/>
        <v>-0.0000003403681617</v>
      </c>
      <c r="AY1104" s="20"/>
      <c r="AZ1104" s="20">
        <f t="shared" ref="AZ1104:BD1104" si="11023">$AD1104*AE1104</f>
        <v>0.0000005531982468</v>
      </c>
      <c r="BA1104" s="20">
        <f t="shared" si="11023"/>
        <v>-0.000003723740189</v>
      </c>
      <c r="BB1104" s="20">
        <f t="shared" si="11023"/>
        <v>-0.00000360458282</v>
      </c>
      <c r="BC1104" s="20">
        <f t="shared" si="11023"/>
        <v>-0.0000004715455777</v>
      </c>
      <c r="BD1104" s="20">
        <f t="shared" si="11023"/>
        <v>-0.0000004715455777</v>
      </c>
      <c r="BE1104" s="20"/>
      <c r="BF1104" s="20">
        <f t="shared" ref="BF1104:BI1104" si="11024">$AE1104*AF1104</f>
        <v>-0.000003391210243</v>
      </c>
      <c r="BG1104" s="20">
        <f t="shared" si="11024"/>
        <v>-0.000003282693625</v>
      </c>
      <c r="BH1104" s="20">
        <f t="shared" si="11024"/>
        <v>-0.0000004294365643</v>
      </c>
      <c r="BI1104" s="20">
        <f t="shared" si="11024"/>
        <v>-0.0000004294365643</v>
      </c>
      <c r="BJ1104" s="20"/>
      <c r="BK1104" s="20">
        <f t="shared" ref="BK1104:BM1104" si="11025">$AF1104*AG1104</f>
        <v>0.00002209677679</v>
      </c>
      <c r="BL1104" s="20">
        <f t="shared" si="11025"/>
        <v>0.000002890663885</v>
      </c>
      <c r="BM1104" s="20">
        <f t="shared" si="11025"/>
        <v>0.000002890663885</v>
      </c>
      <c r="BN1104" s="20"/>
      <c r="BO1104" s="20">
        <f t="shared" ref="BO1104:BP1104" si="11026">$AG1104*AH1104</f>
        <v>0.000002798164439</v>
      </c>
      <c r="BP1104" s="20">
        <f t="shared" si="11026"/>
        <v>0.000002798164439</v>
      </c>
      <c r="BQ1104" s="20"/>
      <c r="BR1104" s="20">
        <f t="shared" si="27"/>
        <v>0.0000003660512555</v>
      </c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0"/>
      <c r="CC1104" s="20"/>
      <c r="CD1104" s="20"/>
      <c r="CE1104" s="20"/>
      <c r="CF1104" s="20"/>
      <c r="CG1104" s="20"/>
      <c r="CH1104" s="20"/>
      <c r="CI1104" s="20"/>
      <c r="CJ1104" s="20"/>
      <c r="CK1104" s="20"/>
      <c r="CL1104" s="20"/>
      <c r="CM1104" s="20"/>
      <c r="CN1104" s="20"/>
      <c r="CO1104" s="20"/>
      <c r="CP1104" s="20"/>
      <c r="CQ1104" s="20"/>
      <c r="CR1104" s="20"/>
      <c r="CS1104" s="20"/>
      <c r="CT1104" s="20"/>
      <c r="CU1104" s="20"/>
      <c r="CV1104" s="20"/>
      <c r="CW1104" s="20"/>
      <c r="CX1104" s="20"/>
      <c r="CY1104" s="20"/>
      <c r="CZ1104" s="20"/>
      <c r="DA1104" s="20"/>
      <c r="DB1104" s="20"/>
      <c r="DC1104" s="20"/>
      <c r="DD1104" s="20"/>
      <c r="DE1104" s="20"/>
    </row>
    <row r="1105" ht="15.75" customHeight="1">
      <c r="A1105" s="86">
        <v>45737.0</v>
      </c>
      <c r="B1105" s="20">
        <v>0.048639999999999996</v>
      </c>
      <c r="C1105" s="20">
        <v>0.051859999999999996</v>
      </c>
      <c r="D1105" s="20">
        <v>0.05652</v>
      </c>
      <c r="E1105" s="20">
        <v>0.03986</v>
      </c>
      <c r="F1105" s="20">
        <v>0.04352</v>
      </c>
      <c r="G1105" s="20">
        <v>0.01562</v>
      </c>
      <c r="H1105" s="20">
        <v>0.022629999999999997</v>
      </c>
      <c r="I1105" s="20" t="s">
        <v>185</v>
      </c>
      <c r="J1105" s="20"/>
      <c r="K1105" s="86">
        <v>45737.0</v>
      </c>
      <c r="L1105" s="89">
        <v>0.9256</v>
      </c>
      <c r="M1105" s="89">
        <v>149.38</v>
      </c>
      <c r="N1105" s="20"/>
      <c r="O1105" s="20"/>
      <c r="P1105" s="20"/>
      <c r="Q1105" s="20"/>
      <c r="R1105" s="20"/>
      <c r="S1105" s="86">
        <v>45737.0</v>
      </c>
      <c r="T1105" s="20">
        <f t="shared" ref="T1105:V1105" si="11027">(1+B1105)*1</f>
        <v>1.04864</v>
      </c>
      <c r="U1105" s="20">
        <f t="shared" si="11027"/>
        <v>1.05186</v>
      </c>
      <c r="V1105" s="20">
        <f t="shared" si="11027"/>
        <v>1.05652</v>
      </c>
      <c r="W1105" s="91">
        <f t="shared" ref="W1105:X1105" si="11028">(1+E1105)*$L1105</f>
        <v>0.962494416</v>
      </c>
      <c r="X1105" s="91">
        <f t="shared" si="11028"/>
        <v>0.965882112</v>
      </c>
      <c r="Y1105" s="91">
        <f t="shared" ref="Y1105:Z1105" si="11029">(1+G1105)*$M1105</f>
        <v>151.7133156</v>
      </c>
      <c r="Z1105" s="91">
        <f t="shared" si="11029"/>
        <v>152.7604694</v>
      </c>
      <c r="AA1105" s="20"/>
      <c r="AB1105" s="86">
        <v>45737.0</v>
      </c>
      <c r="AC1105" s="92">
        <f t="shared" ref="AC1105:AI1105" si="11030">LN(T1105/T1104)</f>
        <v>0.0001716656339</v>
      </c>
      <c r="AD1105" s="92">
        <f t="shared" si="11030"/>
        <v>0.0001521230679</v>
      </c>
      <c r="AE1105" s="92">
        <f t="shared" si="11030"/>
        <v>0.0002271866727</v>
      </c>
      <c r="AF1105" s="92">
        <f t="shared" si="11030"/>
        <v>0.003976568454</v>
      </c>
      <c r="AG1105" s="92">
        <f t="shared" si="11030"/>
        <v>0.00396708701</v>
      </c>
      <c r="AH1105" s="92">
        <f t="shared" si="11030"/>
        <v>0.003811506014</v>
      </c>
      <c r="AI1105" s="92">
        <f t="shared" si="11030"/>
        <v>0.003968505253</v>
      </c>
      <c r="AJ1105" s="20"/>
      <c r="AK1105" s="20">
        <f t="shared" ref="AK1105:AQ1105" si="11031">AC1105*AC1105</f>
        <v>0.00000002946908987</v>
      </c>
      <c r="AL1105" s="20">
        <f t="shared" si="11031"/>
        <v>0.00000002314142777</v>
      </c>
      <c r="AM1105" s="20">
        <f t="shared" si="11031"/>
        <v>0.00000005161378425</v>
      </c>
      <c r="AN1105" s="20">
        <f t="shared" si="11031"/>
        <v>0.00001581309667</v>
      </c>
      <c r="AO1105" s="20">
        <f t="shared" si="11031"/>
        <v>0.00001573777934</v>
      </c>
      <c r="AP1105" s="20">
        <f t="shared" si="11031"/>
        <v>0.00001452757809</v>
      </c>
      <c r="AQ1105" s="20">
        <f t="shared" si="11031"/>
        <v>0.00001574903394</v>
      </c>
      <c r="AR1105" s="20"/>
      <c r="AS1105" s="20">
        <f t="shared" ref="AS1105:AX1105" si="11032">$AC1105*AD1105</f>
        <v>0.00000002611430288</v>
      </c>
      <c r="AT1105" s="20">
        <f t="shared" si="11032"/>
        <v>0.00000003900014418</v>
      </c>
      <c r="AU1105" s="20">
        <f t="shared" si="11032"/>
        <v>0.0000006826401444</v>
      </c>
      <c r="AV1105" s="20">
        <f t="shared" si="11032"/>
        <v>0.0000006810125063</v>
      </c>
      <c r="AW1105" s="20">
        <f t="shared" si="11032"/>
        <v>0.000000654304596</v>
      </c>
      <c r="AX1105" s="20">
        <f t="shared" si="11032"/>
        <v>0.0000006812559699</v>
      </c>
      <c r="AY1105" s="20"/>
      <c r="AZ1105" s="20">
        <f t="shared" ref="AZ1105:BD1105" si="11033">$AD1105*AE1105</f>
        <v>0.00000003456033363</v>
      </c>
      <c r="BA1105" s="20">
        <f t="shared" si="11033"/>
        <v>0.0000006049277927</v>
      </c>
      <c r="BB1105" s="20">
        <f t="shared" si="11033"/>
        <v>0.0000006034854463</v>
      </c>
      <c r="BC1105" s="20">
        <f t="shared" si="11033"/>
        <v>0.0000005798179879</v>
      </c>
      <c r="BD1105" s="20">
        <f t="shared" si="11033"/>
        <v>0.0000006037011938</v>
      </c>
      <c r="BE1105" s="20"/>
      <c r="BF1105" s="20">
        <f t="shared" ref="BF1105:BI1105" si="11034">$AE1105*AF1105</f>
        <v>0.0000009034233557</v>
      </c>
      <c r="BG1105" s="20">
        <f t="shared" si="11034"/>
        <v>0.000000901269298</v>
      </c>
      <c r="BH1105" s="20">
        <f t="shared" si="11034"/>
        <v>0.0000008659233692</v>
      </c>
      <c r="BI1105" s="20">
        <f t="shared" si="11034"/>
        <v>0.0000009015915039</v>
      </c>
      <c r="BJ1105" s="20"/>
      <c r="BK1105" s="20">
        <f t="shared" ref="BK1105:BM1105" si="11035">$AF1105*AG1105</f>
        <v>0.00001577539305</v>
      </c>
      <c r="BL1105" s="20">
        <f t="shared" si="11035"/>
        <v>0.00001515671457</v>
      </c>
      <c r="BM1105" s="20">
        <f t="shared" si="11035"/>
        <v>0.0000157810328</v>
      </c>
      <c r="BN1105" s="20"/>
      <c r="BO1105" s="20">
        <f t="shared" ref="BO1105:BP1105" si="11036">$AG1105*AH1105</f>
        <v>0.00001512057599</v>
      </c>
      <c r="BP1105" s="20">
        <f t="shared" si="11036"/>
        <v>0.00001574340564</v>
      </c>
      <c r="BQ1105" s="20"/>
      <c r="BR1105" s="20">
        <f t="shared" si="27"/>
        <v>0.00001512598164</v>
      </c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0"/>
      <c r="CC1105" s="20"/>
      <c r="CD1105" s="20"/>
      <c r="CE1105" s="20"/>
      <c r="CF1105" s="20"/>
      <c r="CG1105" s="20"/>
      <c r="CH1105" s="20"/>
      <c r="CI1105" s="20"/>
      <c r="CJ1105" s="20"/>
      <c r="CK1105" s="20"/>
      <c r="CL1105" s="20"/>
      <c r="CM1105" s="20"/>
      <c r="CN1105" s="20"/>
      <c r="CO1105" s="20"/>
      <c r="CP1105" s="20"/>
      <c r="CQ1105" s="20"/>
      <c r="CR1105" s="20"/>
      <c r="CS1105" s="20"/>
      <c r="CT1105" s="20"/>
      <c r="CU1105" s="20"/>
      <c r="CV1105" s="20"/>
      <c r="CW1105" s="20"/>
      <c r="CX1105" s="20"/>
      <c r="CY1105" s="20"/>
      <c r="CZ1105" s="20"/>
      <c r="DA1105" s="20"/>
      <c r="DB1105" s="20"/>
      <c r="DC1105" s="20"/>
      <c r="DD1105" s="20"/>
      <c r="DE1105" s="20"/>
    </row>
    <row r="1106" ht="15.75" customHeight="1">
      <c r="A1106" s="86">
        <v>45740.0</v>
      </c>
      <c r="B1106" s="20">
        <v>0.049080000000000006</v>
      </c>
      <c r="C1106" s="20">
        <v>0.052320000000000005</v>
      </c>
      <c r="D1106" s="20">
        <v>0.057249999999999995</v>
      </c>
      <c r="E1106" s="20">
        <v>0.040069999999999995</v>
      </c>
      <c r="F1106" s="20">
        <v>0.04381</v>
      </c>
      <c r="G1106" s="20">
        <v>0.01589</v>
      </c>
      <c r="H1106" s="20">
        <v>0.0227</v>
      </c>
      <c r="I1106" s="20" t="s">
        <v>185</v>
      </c>
      <c r="J1106" s="20"/>
      <c r="K1106" s="86">
        <v>45740.0</v>
      </c>
      <c r="L1106" s="89">
        <v>0.9259</v>
      </c>
      <c r="M1106" s="89">
        <v>150.72</v>
      </c>
      <c r="N1106" s="20"/>
      <c r="O1106" s="20"/>
      <c r="P1106" s="20"/>
      <c r="Q1106" s="20"/>
      <c r="R1106" s="20"/>
      <c r="S1106" s="86">
        <v>45740.0</v>
      </c>
      <c r="T1106" s="20">
        <f t="shared" ref="T1106:V1106" si="11037">(1+B1106)*1</f>
        <v>1.04908</v>
      </c>
      <c r="U1106" s="20">
        <f t="shared" si="11037"/>
        <v>1.05232</v>
      </c>
      <c r="V1106" s="20">
        <f t="shared" si="11037"/>
        <v>1.05725</v>
      </c>
      <c r="W1106" s="91">
        <f t="shared" ref="W1106:X1106" si="11038">(1+E1106)*$L1106</f>
        <v>0.963000813</v>
      </c>
      <c r="X1106" s="91">
        <f t="shared" si="11038"/>
        <v>0.966463679</v>
      </c>
      <c r="Y1106" s="91">
        <f t="shared" ref="Y1106:Z1106" si="11039">(1+G1106)*$M1106</f>
        <v>153.1149408</v>
      </c>
      <c r="Z1106" s="91">
        <f t="shared" si="11039"/>
        <v>154.141344</v>
      </c>
      <c r="AA1106" s="20"/>
      <c r="AB1106" s="86">
        <v>45740.0</v>
      </c>
      <c r="AC1106" s="92">
        <f t="shared" ref="AC1106:AI1106" si="11040">LN(T1106/T1105)</f>
        <v>0.0004195030857</v>
      </c>
      <c r="AD1106" s="92">
        <f t="shared" si="11040"/>
        <v>0.0004372249592</v>
      </c>
      <c r="AE1106" s="92">
        <f t="shared" si="11040"/>
        <v>0.000690709045</v>
      </c>
      <c r="AF1106" s="92">
        <f t="shared" si="11040"/>
        <v>0.0005259914479</v>
      </c>
      <c r="AG1106" s="92">
        <f t="shared" si="11040"/>
        <v>0.0006019285164</v>
      </c>
      <c r="AH1106" s="92">
        <f t="shared" si="11040"/>
        <v>0.009196228031</v>
      </c>
      <c r="AI1106" s="92">
        <f t="shared" si="11040"/>
        <v>0.008998864511</v>
      </c>
      <c r="AJ1106" s="20"/>
      <c r="AK1106" s="20">
        <f t="shared" ref="AK1106:AQ1106" si="11041">AC1106*AC1106</f>
        <v>0.0000001759828389</v>
      </c>
      <c r="AL1106" s="20">
        <f t="shared" si="11041"/>
        <v>0.000000191165665</v>
      </c>
      <c r="AM1106" s="20">
        <f t="shared" si="11041"/>
        <v>0.0000004770789848</v>
      </c>
      <c r="AN1106" s="20">
        <f t="shared" si="11041"/>
        <v>0.0000002766670032</v>
      </c>
      <c r="AO1106" s="20">
        <f t="shared" si="11041"/>
        <v>0.0000003623179388</v>
      </c>
      <c r="AP1106" s="20">
        <f t="shared" si="11041"/>
        <v>0.00008457060999</v>
      </c>
      <c r="AQ1106" s="20">
        <f t="shared" si="11041"/>
        <v>0.00008097956249</v>
      </c>
      <c r="AR1106" s="20"/>
      <c r="AS1106" s="20">
        <f t="shared" ref="AS1106:AX1106" si="11042">$AC1106*AD1106</f>
        <v>0.0000001834172195</v>
      </c>
      <c r="AT1106" s="20">
        <f t="shared" si="11042"/>
        <v>0.0000002897545757</v>
      </c>
      <c r="AU1106" s="20">
        <f t="shared" si="11042"/>
        <v>0.0000002206550354</v>
      </c>
      <c r="AV1106" s="20">
        <f t="shared" si="11042"/>
        <v>0.00000025251087</v>
      </c>
      <c r="AW1106" s="20">
        <f t="shared" si="11042"/>
        <v>0.000003857846036</v>
      </c>
      <c r="AX1106" s="20">
        <f t="shared" si="11042"/>
        <v>0.00000377505143</v>
      </c>
      <c r="AY1106" s="20"/>
      <c r="AZ1106" s="20">
        <f t="shared" ref="AZ1106:BD1106" si="11043">$AD1106*AE1106</f>
        <v>0.000000301995234</v>
      </c>
      <c r="BA1106" s="20">
        <f t="shared" si="11043"/>
        <v>0.0000002299765893</v>
      </c>
      <c r="BB1106" s="20">
        <f t="shared" si="11043"/>
        <v>0.000000263178171</v>
      </c>
      <c r="BC1106" s="20">
        <f t="shared" si="11043"/>
        <v>0.000004020820425</v>
      </c>
      <c r="BD1106" s="20">
        <f t="shared" si="11043"/>
        <v>0.000003934528169</v>
      </c>
      <c r="BE1106" s="20"/>
      <c r="BF1106" s="20">
        <f t="shared" ref="BF1106:BI1106" si="11044">$AE1106*AF1106</f>
        <v>0.0000003633070506</v>
      </c>
      <c r="BG1106" s="20">
        <f t="shared" si="11044"/>
        <v>0.0000004157574707</v>
      </c>
      <c r="BH1106" s="20">
        <f t="shared" si="11044"/>
        <v>0.000006351917881</v>
      </c>
      <c r="BI1106" s="20">
        <f t="shared" si="11044"/>
        <v>0.000006215597113</v>
      </c>
      <c r="BJ1106" s="20"/>
      <c r="BK1106" s="20">
        <f t="shared" ref="BK1106:BM1106" si="11045">$AF1106*AG1106</f>
        <v>0.0000003166092518</v>
      </c>
      <c r="BL1106" s="20">
        <f t="shared" si="11045"/>
        <v>0.000004837137297</v>
      </c>
      <c r="BM1106" s="20">
        <f t="shared" si="11045"/>
        <v>0.000004733325773</v>
      </c>
      <c r="BN1106" s="20"/>
      <c r="BO1106" s="20">
        <f t="shared" ref="BO1106:BP1106" si="11046">$AG1106*AH1106</f>
        <v>0.000005535471895</v>
      </c>
      <c r="BP1106" s="20">
        <f t="shared" si="11046"/>
        <v>0.000005416673164</v>
      </c>
      <c r="BQ1106" s="20"/>
      <c r="BR1106" s="20">
        <f t="shared" si="27"/>
        <v>0.00008275561006</v>
      </c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0"/>
      <c r="CC1106" s="20"/>
      <c r="CD1106" s="20"/>
      <c r="CE1106" s="20"/>
      <c r="CF1106" s="20"/>
      <c r="CG1106" s="20"/>
      <c r="CH1106" s="20"/>
      <c r="CI1106" s="20"/>
      <c r="CJ1106" s="20"/>
      <c r="CK1106" s="20"/>
      <c r="CL1106" s="20"/>
      <c r="CM1106" s="20"/>
      <c r="CN1106" s="20"/>
      <c r="CO1106" s="20"/>
      <c r="CP1106" s="20"/>
      <c r="CQ1106" s="20"/>
      <c r="CR1106" s="20"/>
      <c r="CS1106" s="20"/>
      <c r="CT1106" s="20"/>
      <c r="CU1106" s="20"/>
      <c r="CV1106" s="20"/>
      <c r="CW1106" s="20"/>
      <c r="CX1106" s="20"/>
      <c r="CY1106" s="20"/>
      <c r="CZ1106" s="20"/>
      <c r="DA1106" s="20"/>
      <c r="DB1106" s="20"/>
      <c r="DC1106" s="20"/>
      <c r="DD1106" s="20"/>
      <c r="DE1106" s="20"/>
    </row>
    <row r="1107" ht="15.75" customHeight="1">
      <c r="A1107" s="86">
        <v>45741.0</v>
      </c>
      <c r="B1107" s="20">
        <v>0.049640000000000004</v>
      </c>
      <c r="C1107" s="20">
        <v>0.0529</v>
      </c>
      <c r="D1107" s="20">
        <v>0.05777</v>
      </c>
      <c r="E1107" s="20">
        <v>0.040170000000000004</v>
      </c>
      <c r="F1107" s="20">
        <v>0.04392</v>
      </c>
      <c r="G1107" s="20">
        <v>0.01577</v>
      </c>
      <c r="H1107" s="20">
        <v>0.02289</v>
      </c>
      <c r="I1107" s="20" t="s">
        <v>185</v>
      </c>
      <c r="J1107" s="20"/>
      <c r="K1107" s="86">
        <v>45741.0</v>
      </c>
      <c r="L1107" s="89">
        <v>0.9269</v>
      </c>
      <c r="M1107" s="89">
        <v>149.92</v>
      </c>
      <c r="N1107" s="20"/>
      <c r="O1107" s="20"/>
      <c r="P1107" s="20"/>
      <c r="Q1107" s="20"/>
      <c r="R1107" s="20"/>
      <c r="S1107" s="86">
        <v>45741.0</v>
      </c>
      <c r="T1107" s="20">
        <f t="shared" ref="T1107:V1107" si="11047">(1+B1107)*1</f>
        <v>1.04964</v>
      </c>
      <c r="U1107" s="20">
        <f t="shared" si="11047"/>
        <v>1.0529</v>
      </c>
      <c r="V1107" s="20">
        <f t="shared" si="11047"/>
        <v>1.05777</v>
      </c>
      <c r="W1107" s="91">
        <f t="shared" ref="W1107:X1107" si="11048">(1+E1107)*$L1107</f>
        <v>0.964133573</v>
      </c>
      <c r="X1107" s="91">
        <f t="shared" si="11048"/>
        <v>0.967609448</v>
      </c>
      <c r="Y1107" s="91">
        <f t="shared" ref="Y1107:Z1107" si="11049">(1+G1107)*$M1107</f>
        <v>152.2842384</v>
      </c>
      <c r="Z1107" s="91">
        <f t="shared" si="11049"/>
        <v>153.3516688</v>
      </c>
      <c r="AA1107" s="20"/>
      <c r="AB1107" s="86">
        <v>45741.0</v>
      </c>
      <c r="AC1107" s="92">
        <f t="shared" ref="AC1107:AI1107" si="11050">LN(T1107/T1106)</f>
        <v>0.0005336586236</v>
      </c>
      <c r="AD1107" s="92">
        <f t="shared" si="11050"/>
        <v>0.0005510113097</v>
      </c>
      <c r="AE1107" s="92">
        <f t="shared" si="11050"/>
        <v>0.0004917211284</v>
      </c>
      <c r="AF1107" s="92">
        <f t="shared" si="11050"/>
        <v>0.001175590181</v>
      </c>
      <c r="AG1107" s="92">
        <f t="shared" si="11050"/>
        <v>0.001184825039</v>
      </c>
      <c r="AH1107" s="92">
        <f t="shared" si="11050"/>
        <v>-0.00544012234</v>
      </c>
      <c r="AI1107" s="92">
        <f t="shared" si="11050"/>
        <v>-0.005136226861</v>
      </c>
      <c r="AJ1107" s="20"/>
      <c r="AK1107" s="20">
        <f t="shared" ref="AK1107:AQ1107" si="11051">AC1107*AC1107</f>
        <v>0.0000002847915266</v>
      </c>
      <c r="AL1107" s="20">
        <f t="shared" si="11051"/>
        <v>0.0000003036134634</v>
      </c>
      <c r="AM1107" s="20">
        <f t="shared" si="11051"/>
        <v>0.0000002417896681</v>
      </c>
      <c r="AN1107" s="20">
        <f t="shared" si="11051"/>
        <v>0.000001382012273</v>
      </c>
      <c r="AO1107" s="20">
        <f t="shared" si="11051"/>
        <v>0.000001403810373</v>
      </c>
      <c r="AP1107" s="20">
        <f t="shared" si="11051"/>
        <v>0.00002959493108</v>
      </c>
      <c r="AQ1107" s="20">
        <f t="shared" si="11051"/>
        <v>0.00002638082637</v>
      </c>
      <c r="AR1107" s="20"/>
      <c r="AS1107" s="20">
        <f t="shared" ref="AS1107:AX1107" si="11052">$AC1107*AD1107</f>
        <v>0.0000002940519371</v>
      </c>
      <c r="AT1107" s="20">
        <f t="shared" si="11052"/>
        <v>0.0000002624112206</v>
      </c>
      <c r="AU1107" s="20">
        <f t="shared" si="11052"/>
        <v>0.0000006273638377</v>
      </c>
      <c r="AV1107" s="20">
        <f t="shared" si="11052"/>
        <v>0.0000006322920995</v>
      </c>
      <c r="AW1107" s="20">
        <f t="shared" si="11052"/>
        <v>-0.0000029031682</v>
      </c>
      <c r="AX1107" s="20">
        <f t="shared" si="11052"/>
        <v>-0.000002740991758</v>
      </c>
      <c r="AY1107" s="20"/>
      <c r="AZ1107" s="20">
        <f t="shared" ref="AZ1107:BD1107" si="11053">$AD1107*AE1107</f>
        <v>0.0000002709439029</v>
      </c>
      <c r="BA1107" s="20">
        <f t="shared" si="11053"/>
        <v>0.0000006477634851</v>
      </c>
      <c r="BB1107" s="20">
        <f t="shared" si="11053"/>
        <v>0.0000006528519965</v>
      </c>
      <c r="BC1107" s="20">
        <f t="shared" si="11053"/>
        <v>-0.000002997568935</v>
      </c>
      <c r="BD1107" s="20">
        <f t="shared" si="11053"/>
        <v>-0.00000283011909</v>
      </c>
      <c r="BE1107" s="20"/>
      <c r="BF1107" s="20">
        <f t="shared" ref="BF1107:BI1107" si="11054">$AE1107*AF1107</f>
        <v>0.0000005780625301</v>
      </c>
      <c r="BG1107" s="20">
        <f t="shared" si="11054"/>
        <v>0.0000005826035051</v>
      </c>
      <c r="BH1107" s="20">
        <f t="shared" si="11054"/>
        <v>-0.000002675023096</v>
      </c>
      <c r="BI1107" s="20">
        <f t="shared" si="11054"/>
        <v>-0.000002525591268</v>
      </c>
      <c r="BJ1107" s="20"/>
      <c r="BK1107" s="20">
        <f t="shared" ref="BK1107:BM1107" si="11055">$AF1107*AG1107</f>
        <v>0.000001392868682</v>
      </c>
      <c r="BL1107" s="20">
        <f t="shared" si="11055"/>
        <v>-0.000006395354404</v>
      </c>
      <c r="BM1107" s="20">
        <f t="shared" si="11055"/>
        <v>-0.000006038097864</v>
      </c>
      <c r="BN1107" s="20"/>
      <c r="BO1107" s="20">
        <f t="shared" ref="BO1107:BP1107" si="11056">$AG1107*AH1107</f>
        <v>-0.000006445593164</v>
      </c>
      <c r="BP1107" s="20">
        <f t="shared" si="11056"/>
        <v>-0.000006085530191</v>
      </c>
      <c r="BQ1107" s="20"/>
      <c r="BR1107" s="20">
        <f t="shared" si="27"/>
        <v>0.00002794170249</v>
      </c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0"/>
      <c r="CC1107" s="20"/>
      <c r="CD1107" s="20"/>
      <c r="CE1107" s="20"/>
      <c r="CF1107" s="20"/>
      <c r="CG1107" s="20"/>
      <c r="CH1107" s="20"/>
      <c r="CI1107" s="20"/>
      <c r="CJ1107" s="20"/>
      <c r="CK1107" s="20"/>
      <c r="CL1107" s="20"/>
      <c r="CM1107" s="20"/>
      <c r="CN1107" s="20"/>
      <c r="CO1107" s="20"/>
      <c r="CP1107" s="20"/>
      <c r="CQ1107" s="20"/>
      <c r="CR1107" s="20"/>
      <c r="CS1107" s="20"/>
      <c r="CT1107" s="20"/>
      <c r="CU1107" s="20"/>
      <c r="CV1107" s="20"/>
      <c r="CW1107" s="20"/>
      <c r="CX1107" s="20"/>
      <c r="CY1107" s="20"/>
      <c r="CZ1107" s="20"/>
      <c r="DA1107" s="20"/>
      <c r="DB1107" s="20"/>
      <c r="DC1107" s="20"/>
      <c r="DD1107" s="20"/>
      <c r="DE1107" s="20"/>
    </row>
    <row r="1108" ht="15.75" customHeight="1">
      <c r="A1108" s="86">
        <v>45742.0</v>
      </c>
      <c r="B1108" s="20">
        <v>0.049699999999999994</v>
      </c>
      <c r="C1108" s="20">
        <v>0.05284</v>
      </c>
      <c r="D1108" s="20">
        <v>0.057839999999999996</v>
      </c>
      <c r="E1108" s="20">
        <v>0.04026</v>
      </c>
      <c r="F1108" s="20">
        <v>0.044050000000000006</v>
      </c>
      <c r="G1108" s="20">
        <v>0.01562</v>
      </c>
      <c r="H1108" s="20">
        <v>0.02291</v>
      </c>
      <c r="I1108" s="20" t="s">
        <v>185</v>
      </c>
      <c r="J1108" s="20"/>
      <c r="K1108" s="86">
        <v>45742.0</v>
      </c>
      <c r="L1108" s="89">
        <v>0.93</v>
      </c>
      <c r="M1108" s="89">
        <v>150.59</v>
      </c>
      <c r="N1108" s="20"/>
      <c r="O1108" s="20"/>
      <c r="P1108" s="20"/>
      <c r="Q1108" s="20"/>
      <c r="R1108" s="20"/>
      <c r="S1108" s="86">
        <v>45742.0</v>
      </c>
      <c r="T1108" s="20">
        <f t="shared" ref="T1108:V1108" si="11057">(1+B1108)*1</f>
        <v>1.0497</v>
      </c>
      <c r="U1108" s="20">
        <f t="shared" si="11057"/>
        <v>1.05284</v>
      </c>
      <c r="V1108" s="20">
        <f t="shared" si="11057"/>
        <v>1.05784</v>
      </c>
      <c r="W1108" s="91">
        <f t="shared" ref="W1108:X1108" si="11058">(1+E1108)*$L1108</f>
        <v>0.9674418</v>
      </c>
      <c r="X1108" s="91">
        <f t="shared" si="11058"/>
        <v>0.9709665</v>
      </c>
      <c r="Y1108" s="91">
        <f t="shared" ref="Y1108:Z1108" si="11059">(1+G1108)*$M1108</f>
        <v>152.9422158</v>
      </c>
      <c r="Z1108" s="91">
        <f t="shared" si="11059"/>
        <v>154.0400169</v>
      </c>
      <c r="AA1108" s="20"/>
      <c r="AB1108" s="86">
        <v>45742.0</v>
      </c>
      <c r="AC1108" s="92">
        <f t="shared" ref="AC1108:AI1108" si="11060">LN(T1108/T1107)</f>
        <v>0.00005716082199</v>
      </c>
      <c r="AD1108" s="92">
        <f t="shared" si="11060"/>
        <v>-0.00005698709244</v>
      </c>
      <c r="AE1108" s="92">
        <f t="shared" si="11060"/>
        <v>0.00006617476759</v>
      </c>
      <c r="AF1108" s="92">
        <f t="shared" si="11060"/>
        <v>0.003425421841</v>
      </c>
      <c r="AG1108" s="92">
        <f t="shared" si="11060"/>
        <v>0.003463424128</v>
      </c>
      <c r="AH1108" s="92">
        <f t="shared" si="11060"/>
        <v>0.004311411479</v>
      </c>
      <c r="AI1108" s="92">
        <f t="shared" si="11060"/>
        <v>0.004478645862</v>
      </c>
      <c r="AJ1108" s="20"/>
      <c r="AK1108" s="20">
        <f t="shared" ref="AK1108:AQ1108" si="11061">AC1108*AC1108</f>
        <v>0.00000000326735957</v>
      </c>
      <c r="AL1108" s="20">
        <f t="shared" si="11061"/>
        <v>0.000000003247528705</v>
      </c>
      <c r="AM1108" s="20">
        <f t="shared" si="11061"/>
        <v>0.000000004379099865</v>
      </c>
      <c r="AN1108" s="20">
        <f t="shared" si="11061"/>
        <v>0.00001173351479</v>
      </c>
      <c r="AO1108" s="20">
        <f t="shared" si="11061"/>
        <v>0.00001199530669</v>
      </c>
      <c r="AP1108" s="20">
        <f t="shared" si="11061"/>
        <v>0.00001858826894</v>
      </c>
      <c r="AQ1108" s="20">
        <f t="shared" si="11061"/>
        <v>0.00002005826876</v>
      </c>
      <c r="AR1108" s="20"/>
      <c r="AS1108" s="20">
        <f t="shared" ref="AS1108:AX1108" si="11062">$AC1108*AD1108</f>
        <v>-0.000000003257429047</v>
      </c>
      <c r="AT1108" s="20">
        <f t="shared" si="11062"/>
        <v>0.00000000378260411</v>
      </c>
      <c r="AU1108" s="20">
        <f t="shared" si="11062"/>
        <v>0.0000001957999281</v>
      </c>
      <c r="AV1108" s="20">
        <f t="shared" si="11062"/>
        <v>0.00000019797217</v>
      </c>
      <c r="AW1108" s="20">
        <f t="shared" si="11062"/>
        <v>0.0000002464438241</v>
      </c>
      <c r="AX1108" s="20">
        <f t="shared" si="11062"/>
        <v>0.0000002560030789</v>
      </c>
      <c r="AY1108" s="20"/>
      <c r="AZ1108" s="20">
        <f t="shared" ref="AZ1108:BD1108" si="11063">$AD1108*AE1108</f>
        <v>-0.000000003771107597</v>
      </c>
      <c r="BA1108" s="20">
        <f t="shared" si="11063"/>
        <v>-0.0000001952048311</v>
      </c>
      <c r="BB1108" s="20">
        <f t="shared" si="11063"/>
        <v>-0.0000001973704709</v>
      </c>
      <c r="BC1108" s="20">
        <f t="shared" si="11063"/>
        <v>-0.0000002456948045</v>
      </c>
      <c r="BD1108" s="20">
        <f t="shared" si="11063"/>
        <v>-0.0000002552250057</v>
      </c>
      <c r="BE1108" s="20"/>
      <c r="BF1108" s="20">
        <f t="shared" ref="BF1108:BI1108" si="11064">$AE1108*AF1108</f>
        <v>0.0000002266764942</v>
      </c>
      <c r="BG1108" s="20">
        <f t="shared" si="11064"/>
        <v>0.0000002291912867</v>
      </c>
      <c r="BH1108" s="20">
        <f t="shared" si="11064"/>
        <v>0.0000002853066526</v>
      </c>
      <c r="BI1108" s="20">
        <f t="shared" si="11064"/>
        <v>0.000000296373349</v>
      </c>
      <c r="BJ1108" s="20"/>
      <c r="BK1108" s="20">
        <f t="shared" ref="BK1108:BM1108" si="11065">$AF1108*AG1108</f>
        <v>0.00001186368865</v>
      </c>
      <c r="BL1108" s="20">
        <f t="shared" si="11065"/>
        <v>0.00001476840305</v>
      </c>
      <c r="BM1108" s="20">
        <f t="shared" si="11065"/>
        <v>0.00001534125135</v>
      </c>
      <c r="BN1108" s="20"/>
      <c r="BO1108" s="20">
        <f t="shared" ref="BO1108:BP1108" si="11066">$AG1108*AH1108</f>
        <v>0.00001493224654</v>
      </c>
      <c r="BP1108" s="20">
        <f t="shared" si="11066"/>
        <v>0.00001551145014</v>
      </c>
      <c r="BQ1108" s="20"/>
      <c r="BR1108" s="20">
        <f t="shared" si="27"/>
        <v>0.00001930928518</v>
      </c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0"/>
      <c r="CC1108" s="20"/>
      <c r="CD1108" s="20"/>
      <c r="CE1108" s="20"/>
      <c r="CF1108" s="20"/>
      <c r="CG1108" s="20"/>
      <c r="CH1108" s="20"/>
      <c r="CI1108" s="20"/>
      <c r="CJ1108" s="20"/>
      <c r="CK1108" s="20"/>
      <c r="CL1108" s="20"/>
      <c r="CM1108" s="20"/>
      <c r="CN1108" s="20"/>
      <c r="CO1108" s="20"/>
      <c r="CP1108" s="20"/>
      <c r="CQ1108" s="20"/>
      <c r="CR1108" s="20"/>
      <c r="CS1108" s="20"/>
      <c r="CT1108" s="20"/>
      <c r="CU1108" s="20"/>
      <c r="CV1108" s="20"/>
      <c r="CW1108" s="20"/>
      <c r="CX1108" s="20"/>
      <c r="CY1108" s="20"/>
      <c r="CZ1108" s="20"/>
      <c r="DA1108" s="20"/>
      <c r="DB1108" s="20"/>
      <c r="DC1108" s="20"/>
      <c r="DD1108" s="20"/>
      <c r="DE1108" s="20"/>
    </row>
    <row r="1109" ht="15.75" customHeight="1">
      <c r="A1109" s="86">
        <v>45743.0</v>
      </c>
      <c r="B1109" s="20">
        <v>0.05008</v>
      </c>
      <c r="C1109" s="20">
        <v>0.05317</v>
      </c>
      <c r="D1109" s="20">
        <v>0.05822</v>
      </c>
      <c r="E1109" s="20">
        <v>0.04044</v>
      </c>
      <c r="F1109" s="20">
        <v>0.04424</v>
      </c>
      <c r="G1109" s="20">
        <v>0.01581</v>
      </c>
      <c r="H1109" s="20">
        <v>0.0229</v>
      </c>
      <c r="I1109" s="20" t="s">
        <v>185</v>
      </c>
      <c r="J1109" s="20"/>
      <c r="K1109" s="86">
        <v>45743.0</v>
      </c>
      <c r="L1109" s="89">
        <v>0.9259</v>
      </c>
      <c r="M1109" s="89">
        <v>151.06</v>
      </c>
      <c r="N1109" s="20"/>
      <c r="O1109" s="20"/>
      <c r="P1109" s="20"/>
      <c r="Q1109" s="20"/>
      <c r="R1109" s="20"/>
      <c r="S1109" s="86">
        <v>45743.0</v>
      </c>
      <c r="T1109" s="20">
        <f t="shared" ref="T1109:V1109" si="11067">(1+B1109)*1</f>
        <v>1.05008</v>
      </c>
      <c r="U1109" s="20">
        <f t="shared" si="11067"/>
        <v>1.05317</v>
      </c>
      <c r="V1109" s="20">
        <f t="shared" si="11067"/>
        <v>1.05822</v>
      </c>
      <c r="W1109" s="91">
        <f t="shared" ref="W1109:X1109" si="11068">(1+E1109)*$L1109</f>
        <v>0.963343396</v>
      </c>
      <c r="X1109" s="91">
        <f t="shared" si="11068"/>
        <v>0.966861816</v>
      </c>
      <c r="Y1109" s="91">
        <f t="shared" ref="Y1109:Z1109" si="11069">(1+G1109)*$M1109</f>
        <v>153.4482586</v>
      </c>
      <c r="Z1109" s="91">
        <f t="shared" si="11069"/>
        <v>154.519274</v>
      </c>
      <c r="AA1109" s="20"/>
      <c r="AB1109" s="86">
        <v>45743.0</v>
      </c>
      <c r="AC1109" s="92">
        <f t="shared" ref="AC1109:AI1109" si="11070">LN(T1109/T1108)</f>
        <v>0.0003619426837</v>
      </c>
      <c r="AD1109" s="92">
        <f t="shared" si="11070"/>
        <v>0.0003133888279</v>
      </c>
      <c r="AE1109" s="92">
        <f t="shared" si="11070"/>
        <v>0.0003591580618</v>
      </c>
      <c r="AF1109" s="92">
        <f t="shared" si="11070"/>
        <v>-0.004245329997</v>
      </c>
      <c r="AG1109" s="92">
        <f t="shared" si="11070"/>
        <v>-0.004236381629</v>
      </c>
      <c r="AH1109" s="92">
        <f t="shared" si="11070"/>
        <v>0.003303257134</v>
      </c>
      <c r="AI1109" s="92">
        <f t="shared" si="11070"/>
        <v>0.003106420708</v>
      </c>
      <c r="AJ1109" s="20"/>
      <c r="AK1109" s="20">
        <f t="shared" ref="AK1109:AQ1109" si="11071">AC1109*AC1109</f>
        <v>0.0000001310025063</v>
      </c>
      <c r="AL1109" s="20">
        <f t="shared" si="11071"/>
        <v>0.00000009821255744</v>
      </c>
      <c r="AM1109" s="20">
        <f t="shared" si="11071"/>
        <v>0.0000001289945133</v>
      </c>
      <c r="AN1109" s="20">
        <f t="shared" si="11071"/>
        <v>0.00001802282679</v>
      </c>
      <c r="AO1109" s="20">
        <f t="shared" si="11071"/>
        <v>0.00001794692931</v>
      </c>
      <c r="AP1109" s="20">
        <f t="shared" si="11071"/>
        <v>0.00001091150769</v>
      </c>
      <c r="AQ1109" s="20">
        <f t="shared" si="11071"/>
        <v>0.000009649849613</v>
      </c>
      <c r="AR1109" s="20"/>
      <c r="AS1109" s="20">
        <f t="shared" ref="AS1109:AX1109" si="11072">$AC1109*AD1109</f>
        <v>0.0000001134287934</v>
      </c>
      <c r="AT1109" s="20">
        <f t="shared" si="11072"/>
        <v>0.0000001299946327</v>
      </c>
      <c r="AU1109" s="20">
        <f t="shared" si="11072"/>
        <v>-0.000001536566132</v>
      </c>
      <c r="AV1109" s="20">
        <f t="shared" si="11072"/>
        <v>-0.000001533327336</v>
      </c>
      <c r="AW1109" s="20">
        <f t="shared" si="11072"/>
        <v>0.000001195589752</v>
      </c>
      <c r="AX1109" s="20">
        <f t="shared" si="11072"/>
        <v>0.000001124346248</v>
      </c>
      <c r="AY1109" s="20"/>
      <c r="AZ1109" s="20">
        <f t="shared" ref="AZ1109:BD1109" si="11073">$AD1109*AE1109</f>
        <v>0.000000112556124</v>
      </c>
      <c r="BA1109" s="20">
        <f t="shared" si="11073"/>
        <v>-0.000001330438992</v>
      </c>
      <c r="BB1109" s="20">
        <f t="shared" si="11073"/>
        <v>-0.000001327634673</v>
      </c>
      <c r="BC1109" s="20">
        <f t="shared" si="11073"/>
        <v>0.000001035203881</v>
      </c>
      <c r="BD1109" s="20">
        <f t="shared" si="11073"/>
        <v>0.0000009735175445</v>
      </c>
      <c r="BE1109" s="20"/>
      <c r="BF1109" s="20">
        <f t="shared" ref="BF1109:BI1109" si="11074">$AE1109*AF1109</f>
        <v>-0.000001524744493</v>
      </c>
      <c r="BG1109" s="20">
        <f t="shared" si="11074"/>
        <v>-0.000001521530615</v>
      </c>
      <c r="BH1109" s="20">
        <f t="shared" si="11074"/>
        <v>0.00000118639143</v>
      </c>
      <c r="BI1109" s="20">
        <f t="shared" si="11074"/>
        <v>0.00000111569604</v>
      </c>
      <c r="BJ1109" s="20"/>
      <c r="BK1109" s="20">
        <f t="shared" ref="BK1109:BM1109" si="11075">$AF1109*AG1109</f>
        <v>0.00001798483801</v>
      </c>
      <c r="BL1109" s="20">
        <f t="shared" si="11075"/>
        <v>-0.0000140234166</v>
      </c>
      <c r="BM1109" s="20">
        <f t="shared" si="11075"/>
        <v>-0.00001318778101</v>
      </c>
      <c r="BN1109" s="20"/>
      <c r="BO1109" s="20">
        <f t="shared" ref="BO1109:BP1109" si="11076">$AG1109*AH1109</f>
        <v>-0.00001399385784</v>
      </c>
      <c r="BP1109" s="20">
        <f t="shared" si="11076"/>
        <v>-0.00001315998362</v>
      </c>
      <c r="BQ1109" s="20"/>
      <c r="BR1109" s="20">
        <f t="shared" si="27"/>
        <v>0.00001026130636</v>
      </c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0"/>
      <c r="CC1109" s="20"/>
      <c r="CD1109" s="20"/>
      <c r="CE1109" s="20"/>
      <c r="CF1109" s="20"/>
      <c r="CG1109" s="20"/>
      <c r="CH1109" s="20"/>
      <c r="CI1109" s="20"/>
      <c r="CJ1109" s="20"/>
      <c r="CK1109" s="20"/>
      <c r="CL1109" s="20"/>
      <c r="CM1109" s="20"/>
      <c r="CN1109" s="20"/>
      <c r="CO1109" s="20"/>
      <c r="CP1109" s="20"/>
      <c r="CQ1109" s="20"/>
      <c r="CR1109" s="20"/>
      <c r="CS1109" s="20"/>
      <c r="CT1109" s="20"/>
      <c r="CU1109" s="20"/>
      <c r="CV1109" s="20"/>
      <c r="CW1109" s="20"/>
      <c r="CX1109" s="20"/>
      <c r="CY1109" s="20"/>
      <c r="CZ1109" s="20"/>
      <c r="DA1109" s="20"/>
      <c r="DB1109" s="20"/>
      <c r="DC1109" s="20"/>
      <c r="DD1109" s="20"/>
      <c r="DE1109" s="20"/>
    </row>
    <row r="1110" ht="15.75" customHeight="1">
      <c r="A1110" s="86">
        <v>45744.0</v>
      </c>
      <c r="B1110" s="20">
        <v>0.04981</v>
      </c>
      <c r="C1110" s="20">
        <v>0.05289</v>
      </c>
      <c r="D1110" s="20">
        <v>0.05787</v>
      </c>
      <c r="E1110" s="20">
        <v>0.040389999999999995</v>
      </c>
      <c r="F1110" s="20">
        <v>0.04426</v>
      </c>
      <c r="G1110" s="20">
        <v>0.015700000000000002</v>
      </c>
      <c r="H1110" s="20">
        <v>0.02268</v>
      </c>
      <c r="I1110" s="20" t="s">
        <v>185</v>
      </c>
      <c r="J1110" s="20"/>
      <c r="K1110" s="86">
        <v>45744.0</v>
      </c>
      <c r="L1110" s="89">
        <v>0.9243</v>
      </c>
      <c r="M1110" s="89">
        <v>149.89</v>
      </c>
      <c r="N1110" s="20"/>
      <c r="O1110" s="20"/>
      <c r="P1110" s="20"/>
      <c r="Q1110" s="20"/>
      <c r="R1110" s="20"/>
      <c r="S1110" s="86">
        <v>45744.0</v>
      </c>
      <c r="T1110" s="20">
        <f t="shared" ref="T1110:V1110" si="11077">(1+B1110)*1</f>
        <v>1.04981</v>
      </c>
      <c r="U1110" s="20">
        <f t="shared" si="11077"/>
        <v>1.05289</v>
      </c>
      <c r="V1110" s="20">
        <f t="shared" si="11077"/>
        <v>1.05787</v>
      </c>
      <c r="W1110" s="91">
        <f t="shared" ref="W1110:X1110" si="11078">(1+E1110)*$L1110</f>
        <v>0.961632477</v>
      </c>
      <c r="X1110" s="91">
        <f t="shared" si="11078"/>
        <v>0.965209518</v>
      </c>
      <c r="Y1110" s="91">
        <f t="shared" ref="Y1110:Z1110" si="11079">(1+G1110)*$M1110</f>
        <v>152.243273</v>
      </c>
      <c r="Z1110" s="91">
        <f t="shared" si="11079"/>
        <v>153.2895052</v>
      </c>
      <c r="AA1110" s="20"/>
      <c r="AB1110" s="86">
        <v>45744.0</v>
      </c>
      <c r="AC1110" s="92">
        <f t="shared" ref="AC1110:AI1110" si="11080">LN(T1110/T1109)</f>
        <v>-0.0002571563287</v>
      </c>
      <c r="AD1110" s="92">
        <f t="shared" si="11080"/>
        <v>-0.0002658993587</v>
      </c>
      <c r="AE1110" s="92">
        <f t="shared" si="11080"/>
        <v>-0.0003307987876</v>
      </c>
      <c r="AF1110" s="92">
        <f t="shared" si="11080"/>
        <v>-0.001777600929</v>
      </c>
      <c r="AG1110" s="92">
        <f t="shared" si="11080"/>
        <v>-0.001710390681</v>
      </c>
      <c r="AH1110" s="92">
        <f t="shared" si="11080"/>
        <v>-0.007883710974</v>
      </c>
      <c r="AI1110" s="92">
        <f t="shared" si="11080"/>
        <v>-0.007990515062</v>
      </c>
      <c r="AJ1110" s="20"/>
      <c r="AK1110" s="20">
        <f t="shared" ref="AK1110:AQ1110" si="11081">AC1110*AC1110</f>
        <v>0.00000006612937737</v>
      </c>
      <c r="AL1110" s="20">
        <f t="shared" si="11081"/>
        <v>0.00000007070246894</v>
      </c>
      <c r="AM1110" s="20">
        <f t="shared" si="11081"/>
        <v>0.0000001094278379</v>
      </c>
      <c r="AN1110" s="20">
        <f t="shared" si="11081"/>
        <v>0.000003159865064</v>
      </c>
      <c r="AO1110" s="20">
        <f t="shared" si="11081"/>
        <v>0.000002925436283</v>
      </c>
      <c r="AP1110" s="20">
        <f t="shared" si="11081"/>
        <v>0.00006215289872</v>
      </c>
      <c r="AQ1110" s="20">
        <f t="shared" si="11081"/>
        <v>0.00006384833096</v>
      </c>
      <c r="AR1110" s="20"/>
      <c r="AS1110" s="20">
        <f t="shared" ref="AS1110:AX1110" si="11082">$AC1110*AD1110</f>
        <v>0.00000006837770286</v>
      </c>
      <c r="AT1110" s="20">
        <f t="shared" si="11082"/>
        <v>0.00000008506700173</v>
      </c>
      <c r="AU1110" s="20">
        <f t="shared" si="11082"/>
        <v>0.0000004571213288</v>
      </c>
      <c r="AV1110" s="20">
        <f t="shared" si="11082"/>
        <v>0.0000004398377882</v>
      </c>
      <c r="AW1110" s="20">
        <f t="shared" si="11082"/>
        <v>0.00000202734617</v>
      </c>
      <c r="AX1110" s="20">
        <f t="shared" si="11082"/>
        <v>0.000002054811517</v>
      </c>
      <c r="AY1110" s="20"/>
      <c r="AZ1110" s="20">
        <f t="shared" ref="AZ1110:BD1110" si="11083">$AD1110*AE1110</f>
        <v>0.00000008795918546</v>
      </c>
      <c r="BA1110" s="20">
        <f t="shared" si="11083"/>
        <v>0.0000004726629471</v>
      </c>
      <c r="BB1110" s="20">
        <f t="shared" si="11083"/>
        <v>0.0000004547917853</v>
      </c>
      <c r="BC1110" s="20">
        <f t="shared" si="11083"/>
        <v>0.000002096273692</v>
      </c>
      <c r="BD1110" s="20">
        <f t="shared" si="11083"/>
        <v>0.00000212467283</v>
      </c>
      <c r="BE1110" s="20"/>
      <c r="BF1110" s="20">
        <f t="shared" ref="BF1110:BI1110" si="11084">$AE1110*AF1110</f>
        <v>0.0000005880282322</v>
      </c>
      <c r="BG1110" s="20">
        <f t="shared" si="11084"/>
        <v>0.0000005657951637</v>
      </c>
      <c r="BH1110" s="20">
        <f t="shared" si="11084"/>
        <v>0.000002607922032</v>
      </c>
      <c r="BI1110" s="20">
        <f t="shared" si="11084"/>
        <v>0.000002643252695</v>
      </c>
      <c r="BJ1110" s="20"/>
      <c r="BK1110" s="20">
        <f t="shared" ref="BK1110:BM1110" si="11085">$AF1110*AG1110</f>
        <v>0.000003040392065</v>
      </c>
      <c r="BL1110" s="20">
        <f t="shared" si="11085"/>
        <v>0.00001401409195</v>
      </c>
      <c r="BM1110" s="20">
        <f t="shared" si="11085"/>
        <v>0.000014203947</v>
      </c>
      <c r="BN1110" s="20"/>
      <c r="BO1110" s="20">
        <f t="shared" ref="BO1110:BP1110" si="11086">$AG1110*AH1110</f>
        <v>0.00001348422578</v>
      </c>
      <c r="BP1110" s="20">
        <f t="shared" si="11086"/>
        <v>0.0000136669025</v>
      </c>
      <c r="BQ1110" s="20"/>
      <c r="BR1110" s="20">
        <f t="shared" si="27"/>
        <v>0.00006299491128</v>
      </c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0"/>
      <c r="CC1110" s="20"/>
      <c r="CD1110" s="20"/>
      <c r="CE1110" s="20"/>
      <c r="CF1110" s="20"/>
      <c r="CG1110" s="20"/>
      <c r="CH1110" s="20"/>
      <c r="CI1110" s="20"/>
      <c r="CJ1110" s="20"/>
      <c r="CK1110" s="20"/>
      <c r="CL1110" s="20"/>
      <c r="CM1110" s="20"/>
      <c r="CN1110" s="20"/>
      <c r="CO1110" s="20"/>
      <c r="CP1110" s="20"/>
      <c r="CQ1110" s="20"/>
      <c r="CR1110" s="20"/>
      <c r="CS1110" s="20"/>
      <c r="CT1110" s="20"/>
      <c r="CU1110" s="20"/>
      <c r="CV1110" s="20"/>
      <c r="CW1110" s="20"/>
      <c r="CX1110" s="20"/>
      <c r="CY1110" s="20"/>
      <c r="CZ1110" s="20"/>
      <c r="DA1110" s="20"/>
      <c r="DB1110" s="20"/>
      <c r="DC1110" s="20"/>
      <c r="DD1110" s="20"/>
      <c r="DE1110" s="20"/>
    </row>
    <row r="1111" ht="15.75" customHeight="1">
      <c r="A1111" s="86">
        <v>45747.0</v>
      </c>
      <c r="B1111" s="20">
        <v>0.049089999999999995</v>
      </c>
      <c r="C1111" s="20">
        <v>0.052160000000000005</v>
      </c>
      <c r="D1111" s="20">
        <v>0.057350000000000005</v>
      </c>
      <c r="E1111" s="20">
        <v>0.040369999999999996</v>
      </c>
      <c r="F1111" s="20">
        <v>0.04433</v>
      </c>
      <c r="G1111" s="20">
        <v>0.01542</v>
      </c>
      <c r="H1111" s="20">
        <v>0.02228</v>
      </c>
      <c r="I1111" s="20" t="s">
        <v>185</v>
      </c>
      <c r="J1111" s="20"/>
      <c r="K1111" s="86">
        <v>45747.0</v>
      </c>
      <c r="L1111" s="89">
        <v>0.9248</v>
      </c>
      <c r="M1111" s="89">
        <v>149.98</v>
      </c>
      <c r="N1111" s="20"/>
      <c r="O1111" s="20"/>
      <c r="P1111" s="20"/>
      <c r="Q1111" s="20"/>
      <c r="R1111" s="20"/>
      <c r="S1111" s="86">
        <v>45747.0</v>
      </c>
      <c r="T1111" s="20">
        <f t="shared" ref="T1111:V1111" si="11087">(1+B1111)*1</f>
        <v>1.04909</v>
      </c>
      <c r="U1111" s="20">
        <f t="shared" si="11087"/>
        <v>1.05216</v>
      </c>
      <c r="V1111" s="20">
        <f t="shared" si="11087"/>
        <v>1.05735</v>
      </c>
      <c r="W1111" s="91">
        <f t="shared" ref="W1111:X1111" si="11088">(1+E1111)*$L1111</f>
        <v>0.962134176</v>
      </c>
      <c r="X1111" s="91">
        <f t="shared" si="11088"/>
        <v>0.965796384</v>
      </c>
      <c r="Y1111" s="91">
        <f t="shared" ref="Y1111:Z1111" si="11089">(1+G1111)*$M1111</f>
        <v>152.2926916</v>
      </c>
      <c r="Z1111" s="91">
        <f t="shared" si="11089"/>
        <v>153.3215544</v>
      </c>
      <c r="AA1111" s="20"/>
      <c r="AB1111" s="86">
        <v>45747.0</v>
      </c>
      <c r="AC1111" s="92">
        <f t="shared" ref="AC1111:AI1111" si="11090">LN(T1111/T1110)</f>
        <v>-0.0006860736845</v>
      </c>
      <c r="AD1111" s="92">
        <f t="shared" si="11090"/>
        <v>-0.0006935702518</v>
      </c>
      <c r="AE1111" s="92">
        <f t="shared" si="11090"/>
        <v>-0.0004916746348</v>
      </c>
      <c r="AF1111" s="92">
        <f t="shared" si="11090"/>
        <v>0.0005215799022</v>
      </c>
      <c r="AG1111" s="92">
        <f t="shared" si="11090"/>
        <v>0.0006078345151</v>
      </c>
      <c r="AH1111" s="92">
        <f t="shared" si="11090"/>
        <v>0.0003245501759</v>
      </c>
      <c r="AI1111" s="92">
        <f t="shared" si="11090"/>
        <v>0.0002090544298</v>
      </c>
      <c r="AJ1111" s="20"/>
      <c r="AK1111" s="20">
        <f t="shared" ref="AK1111:AQ1111" si="11091">AC1111*AC1111</f>
        <v>0.0000004706971006</v>
      </c>
      <c r="AL1111" s="20">
        <f t="shared" si="11091"/>
        <v>0.0000004810396942</v>
      </c>
      <c r="AM1111" s="20">
        <f t="shared" si="11091"/>
        <v>0.0000002417439465</v>
      </c>
      <c r="AN1111" s="20">
        <f t="shared" si="11091"/>
        <v>0.0000002720455944</v>
      </c>
      <c r="AO1111" s="20">
        <f t="shared" si="11091"/>
        <v>0.0000003694627978</v>
      </c>
      <c r="AP1111" s="20">
        <f t="shared" si="11091"/>
        <v>0.0000001053328167</v>
      </c>
      <c r="AQ1111" s="20">
        <f t="shared" si="11091"/>
        <v>0.00000004370375462</v>
      </c>
      <c r="AR1111" s="20"/>
      <c r="AS1111" s="20">
        <f t="shared" ref="AS1111:AX1111" si="11092">$AC1111*AD1111</f>
        <v>0.0000004758402981</v>
      </c>
      <c r="AT1111" s="20">
        <f t="shared" si="11092"/>
        <v>0.0000003373250283</v>
      </c>
      <c r="AU1111" s="20">
        <f t="shared" si="11092"/>
        <v>-0.0000003578422453</v>
      </c>
      <c r="AV1111" s="20">
        <f t="shared" si="11092"/>
        <v>-0.0000004170192654</v>
      </c>
      <c r="AW1111" s="20">
        <f t="shared" si="11092"/>
        <v>-0.000000222665335</v>
      </c>
      <c r="AX1111" s="20">
        <f t="shared" si="11092"/>
        <v>-0.0000001434267429</v>
      </c>
      <c r="AY1111" s="20"/>
      <c r="AZ1111" s="20">
        <f t="shared" ref="AZ1111:BD1111" si="11093">$AD1111*AE1111</f>
        <v>0.0000003410109002</v>
      </c>
      <c r="BA1111" s="20">
        <f t="shared" si="11093"/>
        <v>-0.0000003617523041</v>
      </c>
      <c r="BB1111" s="20">
        <f t="shared" si="11093"/>
        <v>-0.0000004215759377</v>
      </c>
      <c r="BC1111" s="20">
        <f t="shared" si="11093"/>
        <v>-0.0000002250983472</v>
      </c>
      <c r="BD1111" s="20">
        <f t="shared" si="11093"/>
        <v>-0.0000001449939335</v>
      </c>
      <c r="BE1111" s="20"/>
      <c r="BF1111" s="20">
        <f t="shared" ref="BF1111:BI1111" si="11094">$AE1111*AF1111</f>
        <v>-0.0000002564476079</v>
      </c>
      <c r="BG1111" s="20">
        <f t="shared" si="11094"/>
        <v>-0.0000002988568132</v>
      </c>
      <c r="BH1111" s="20">
        <f t="shared" si="11094"/>
        <v>-0.0000001595730892</v>
      </c>
      <c r="BI1111" s="20">
        <f t="shared" si="11094"/>
        <v>-0.0000001027867604</v>
      </c>
      <c r="BJ1111" s="20"/>
      <c r="BK1111" s="20">
        <f t="shared" ref="BK1111:BM1111" si="11095">$AF1111*AG1111</f>
        <v>0.000000317034267</v>
      </c>
      <c r="BL1111" s="20">
        <f t="shared" si="11095"/>
        <v>0.000000169278849</v>
      </c>
      <c r="BM1111" s="20">
        <f t="shared" si="11095"/>
        <v>0.000000109038589</v>
      </c>
      <c r="BN1111" s="20"/>
      <c r="BO1111" s="20">
        <f t="shared" ref="BO1111:BP1111" si="11096">$AG1111*AH1111</f>
        <v>0.0000001972727988</v>
      </c>
      <c r="BP1111" s="20">
        <f t="shared" si="11096"/>
        <v>0.000000127070498</v>
      </c>
      <c r="BQ1111" s="20"/>
      <c r="BR1111" s="20">
        <f t="shared" si="27"/>
        <v>0.00000006784865195</v>
      </c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0"/>
      <c r="CC1111" s="20"/>
      <c r="CD1111" s="20"/>
      <c r="CE1111" s="20"/>
      <c r="CF1111" s="20"/>
      <c r="CG1111" s="20"/>
      <c r="CH1111" s="20"/>
      <c r="CI1111" s="20"/>
      <c r="CJ1111" s="20"/>
      <c r="CK1111" s="20"/>
      <c r="CL1111" s="20"/>
      <c r="CM1111" s="20"/>
      <c r="CN1111" s="20"/>
      <c r="CO1111" s="20"/>
      <c r="CP1111" s="20"/>
      <c r="CQ1111" s="20"/>
      <c r="CR1111" s="20"/>
      <c r="CS1111" s="20"/>
      <c r="CT1111" s="20"/>
      <c r="CU1111" s="20"/>
      <c r="CV1111" s="20"/>
      <c r="CW1111" s="20"/>
      <c r="CX1111" s="20"/>
      <c r="CY1111" s="20"/>
      <c r="CZ1111" s="20"/>
      <c r="DA1111" s="20"/>
      <c r="DB1111" s="20"/>
      <c r="DC1111" s="20"/>
      <c r="DD1111" s="20"/>
      <c r="DE1111" s="20"/>
    </row>
    <row r="1112" ht="15.75" customHeight="1">
      <c r="A1112" s="86">
        <v>45748.0</v>
      </c>
      <c r="B1112" s="20">
        <v>0.049089999999999995</v>
      </c>
      <c r="C1112" s="20">
        <v>0.052009999999999994</v>
      </c>
      <c r="D1112" s="20">
        <v>0.0572</v>
      </c>
      <c r="E1112" s="20">
        <v>0.04047</v>
      </c>
      <c r="F1112" s="20">
        <v>0.04433</v>
      </c>
      <c r="G1112" s="20">
        <v>0.01546</v>
      </c>
      <c r="H1112" s="20">
        <v>0.022250000000000002</v>
      </c>
      <c r="I1112" s="20" t="s">
        <v>185</v>
      </c>
      <c r="J1112" s="20"/>
      <c r="K1112" s="86">
        <v>45748.0</v>
      </c>
      <c r="L1112" s="89">
        <v>0.9267</v>
      </c>
      <c r="M1112" s="89">
        <v>149.63</v>
      </c>
      <c r="N1112" s="20"/>
      <c r="O1112" s="20"/>
      <c r="P1112" s="20"/>
      <c r="Q1112" s="20"/>
      <c r="R1112" s="20"/>
      <c r="S1112" s="86">
        <v>45748.0</v>
      </c>
      <c r="T1112" s="20">
        <f t="shared" ref="T1112:V1112" si="11097">(1+B1112)*1</f>
        <v>1.04909</v>
      </c>
      <c r="U1112" s="20">
        <f t="shared" si="11097"/>
        <v>1.05201</v>
      </c>
      <c r="V1112" s="20">
        <f t="shared" si="11097"/>
        <v>1.0572</v>
      </c>
      <c r="W1112" s="91">
        <f t="shared" ref="W1112:X1112" si="11098">(1+E1112)*$L1112</f>
        <v>0.964203549</v>
      </c>
      <c r="X1112" s="91">
        <f t="shared" si="11098"/>
        <v>0.967780611</v>
      </c>
      <c r="Y1112" s="91">
        <f t="shared" ref="Y1112:Z1112" si="11099">(1+G1112)*$M1112</f>
        <v>151.9432798</v>
      </c>
      <c r="Z1112" s="91">
        <f t="shared" si="11099"/>
        <v>152.9592675</v>
      </c>
      <c r="AA1112" s="20"/>
      <c r="AB1112" s="86">
        <v>45748.0</v>
      </c>
      <c r="AC1112" s="92">
        <f t="shared" ref="AC1112:AI1112" si="11100">LN(T1112/T1111)</f>
        <v>0</v>
      </c>
      <c r="AD1112" s="92">
        <f t="shared" si="11100"/>
        <v>-0.0001425740318</v>
      </c>
      <c r="AE1112" s="92">
        <f t="shared" si="11100"/>
        <v>-0.0001418741579</v>
      </c>
      <c r="AF1112" s="92">
        <f t="shared" si="11100"/>
        <v>0.002148505705</v>
      </c>
      <c r="AG1112" s="92">
        <f t="shared" si="11100"/>
        <v>0.002052390675</v>
      </c>
      <c r="AH1112" s="92">
        <f t="shared" si="11100"/>
        <v>-0.002296979887</v>
      </c>
      <c r="AI1112" s="92">
        <f t="shared" si="11100"/>
        <v>-0.002365718276</v>
      </c>
      <c r="AJ1112" s="20"/>
      <c r="AK1112" s="20">
        <f t="shared" ref="AK1112:AQ1112" si="11101">AC1112*AC1112</f>
        <v>0</v>
      </c>
      <c r="AL1112" s="20">
        <f t="shared" si="11101"/>
        <v>0.00000002032735455</v>
      </c>
      <c r="AM1112" s="20">
        <f t="shared" si="11101"/>
        <v>0.00000002012827667</v>
      </c>
      <c r="AN1112" s="20">
        <f t="shared" si="11101"/>
        <v>0.000004616076765</v>
      </c>
      <c r="AO1112" s="20">
        <f t="shared" si="11101"/>
        <v>0.000004212307481</v>
      </c>
      <c r="AP1112" s="20">
        <f t="shared" si="11101"/>
        <v>0.000005276116602</v>
      </c>
      <c r="AQ1112" s="20">
        <f t="shared" si="11101"/>
        <v>0.000005596622961</v>
      </c>
      <c r="AR1112" s="20"/>
      <c r="AS1112" s="20">
        <f t="shared" ref="AS1112:AX1112" si="11102">$AC1112*AD1112</f>
        <v>0</v>
      </c>
      <c r="AT1112" s="20">
        <f t="shared" si="11102"/>
        <v>0</v>
      </c>
      <c r="AU1112" s="20">
        <f t="shared" si="11102"/>
        <v>0</v>
      </c>
      <c r="AV1112" s="20">
        <f t="shared" si="11102"/>
        <v>0</v>
      </c>
      <c r="AW1112" s="20">
        <f t="shared" si="11102"/>
        <v>0</v>
      </c>
      <c r="AX1112" s="20">
        <f t="shared" si="11102"/>
        <v>0</v>
      </c>
      <c r="AY1112" s="20"/>
      <c r="AZ1112" s="20">
        <f t="shared" ref="AZ1112:BD1112" si="11103">$AD1112*AE1112</f>
        <v>0.0000000202275707</v>
      </c>
      <c r="BA1112" s="20">
        <f t="shared" si="11103"/>
        <v>-0.0000003063211207</v>
      </c>
      <c r="BB1112" s="20">
        <f t="shared" si="11103"/>
        <v>-0.0000002926176133</v>
      </c>
      <c r="BC1112" s="20">
        <f t="shared" si="11103"/>
        <v>0.0000003274896835</v>
      </c>
      <c r="BD1112" s="20">
        <f t="shared" si="11103"/>
        <v>0.0000003372899927</v>
      </c>
      <c r="BE1112" s="20"/>
      <c r="BF1112" s="20">
        <f t="shared" ref="BF1112:BI1112" si="11104">$AE1112*AF1112</f>
        <v>-0.0000003048174376</v>
      </c>
      <c r="BG1112" s="20">
        <f t="shared" si="11104"/>
        <v>-0.0000002911811985</v>
      </c>
      <c r="BH1112" s="20">
        <f t="shared" si="11104"/>
        <v>0.0000003258820871</v>
      </c>
      <c r="BI1112" s="20">
        <f t="shared" si="11104"/>
        <v>0.0000003356342881</v>
      </c>
      <c r="BJ1112" s="20"/>
      <c r="BK1112" s="20">
        <f t="shared" ref="BK1112:BM1112" si="11105">$AF1112*AG1112</f>
        <v>0.000004409573073</v>
      </c>
      <c r="BL1112" s="20">
        <f t="shared" si="11105"/>
        <v>-0.000004935074392</v>
      </c>
      <c r="BM1112" s="20">
        <f t="shared" si="11105"/>
        <v>-0.000005082759212</v>
      </c>
      <c r="BN1112" s="20"/>
      <c r="BO1112" s="20">
        <f t="shared" ref="BO1112:BP1112" si="11106">$AG1112*AH1112</f>
        <v>-0.0000047143001</v>
      </c>
      <c r="BP1112" s="20">
        <f t="shared" si="11106"/>
        <v>-0.000004855378128</v>
      </c>
      <c r="BQ1112" s="20"/>
      <c r="BR1112" s="20">
        <f t="shared" si="27"/>
        <v>0.000005434007298</v>
      </c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0"/>
      <c r="CC1112" s="20"/>
      <c r="CD1112" s="20"/>
      <c r="CE1112" s="20"/>
      <c r="CF1112" s="20"/>
      <c r="CG1112" s="20"/>
      <c r="CH1112" s="20"/>
      <c r="CI1112" s="20"/>
      <c r="CJ1112" s="20"/>
      <c r="CK1112" s="20"/>
      <c r="CL1112" s="20"/>
      <c r="CM1112" s="20"/>
      <c r="CN1112" s="20"/>
      <c r="CO1112" s="20"/>
      <c r="CP1112" s="20"/>
      <c r="CQ1112" s="20"/>
      <c r="CR1112" s="20"/>
      <c r="CS1112" s="20"/>
      <c r="CT1112" s="20"/>
      <c r="CU1112" s="20"/>
      <c r="CV1112" s="20"/>
      <c r="CW1112" s="20"/>
      <c r="CX1112" s="20"/>
      <c r="CY1112" s="20"/>
      <c r="CZ1112" s="20"/>
      <c r="DA1112" s="20"/>
      <c r="DB1112" s="20"/>
      <c r="DC1112" s="20"/>
      <c r="DD1112" s="20"/>
      <c r="DE1112" s="20"/>
    </row>
    <row r="1113" ht="15.75" customHeight="1">
      <c r="A1113" s="86">
        <v>45749.0</v>
      </c>
      <c r="B1113" s="20">
        <v>0.048760000000000005</v>
      </c>
      <c r="C1113" s="20">
        <v>0.05183</v>
      </c>
      <c r="D1113" s="20">
        <v>0.05689</v>
      </c>
      <c r="E1113" s="20">
        <v>0.04045</v>
      </c>
      <c r="F1113" s="20">
        <v>0.044320000000000005</v>
      </c>
      <c r="G1113" s="20">
        <v>0.01551</v>
      </c>
      <c r="H1113" s="20">
        <v>0.022109999999999998</v>
      </c>
      <c r="I1113" s="20" t="s">
        <v>185</v>
      </c>
      <c r="J1113" s="20"/>
      <c r="K1113" s="86">
        <v>45749.0</v>
      </c>
      <c r="L1113" s="89">
        <v>0.922</v>
      </c>
      <c r="M1113" s="89">
        <v>149.36</v>
      </c>
      <c r="N1113" s="20"/>
      <c r="O1113" s="20"/>
      <c r="P1113" s="20"/>
      <c r="Q1113" s="20"/>
      <c r="R1113" s="20"/>
      <c r="S1113" s="86">
        <v>45749.0</v>
      </c>
      <c r="T1113" s="20">
        <f t="shared" ref="T1113:V1113" si="11107">(1+B1113)*1</f>
        <v>1.04876</v>
      </c>
      <c r="U1113" s="20">
        <f t="shared" si="11107"/>
        <v>1.05183</v>
      </c>
      <c r="V1113" s="20">
        <f t="shared" si="11107"/>
        <v>1.05689</v>
      </c>
      <c r="W1113" s="91">
        <f t="shared" ref="W1113:X1113" si="11108">(1+E1113)*$L1113</f>
        <v>0.9592949</v>
      </c>
      <c r="X1113" s="91">
        <f t="shared" si="11108"/>
        <v>0.96286304</v>
      </c>
      <c r="Y1113" s="91">
        <f t="shared" ref="Y1113:Z1113" si="11109">(1+G1113)*$M1113</f>
        <v>151.6765736</v>
      </c>
      <c r="Z1113" s="91">
        <f t="shared" si="11109"/>
        <v>152.6623496</v>
      </c>
      <c r="AA1113" s="20"/>
      <c r="AB1113" s="86">
        <v>45749.0</v>
      </c>
      <c r="AC1113" s="92">
        <f t="shared" ref="AC1113:AI1113" si="11110">LN(T1113/T1112)</f>
        <v>-0.0003146078154</v>
      </c>
      <c r="AD1113" s="92">
        <f t="shared" si="11110"/>
        <v>-0.0001711156746</v>
      </c>
      <c r="AE1113" s="92">
        <f t="shared" si="11110"/>
        <v>-0.0002932703927</v>
      </c>
      <c r="AF1113" s="92">
        <f t="shared" si="11110"/>
        <v>-0.005103887303</v>
      </c>
      <c r="AG1113" s="92">
        <f t="shared" si="11110"/>
        <v>-0.005094240599</v>
      </c>
      <c r="AH1113" s="92">
        <f t="shared" si="11110"/>
        <v>-0.001756843405</v>
      </c>
      <c r="AI1113" s="92">
        <f t="shared" si="11110"/>
        <v>-0.001943043141</v>
      </c>
      <c r="AJ1113" s="20"/>
      <c r="AK1113" s="20">
        <f t="shared" ref="AK1113:AQ1113" si="11111">AC1113*AC1113</f>
        <v>0.00000009897807748</v>
      </c>
      <c r="AL1113" s="20">
        <f t="shared" si="11111"/>
        <v>0.0000000292805741</v>
      </c>
      <c r="AM1113" s="20">
        <f t="shared" si="11111"/>
        <v>0.00000008600752322</v>
      </c>
      <c r="AN1113" s="20">
        <f t="shared" si="11111"/>
        <v>0.0000260496656</v>
      </c>
      <c r="AO1113" s="20">
        <f t="shared" si="11111"/>
        <v>0.00002595128728</v>
      </c>
      <c r="AP1113" s="20">
        <f t="shared" si="11111"/>
        <v>0.000003086498751</v>
      </c>
      <c r="AQ1113" s="20">
        <f t="shared" si="11111"/>
        <v>0.000003775416648</v>
      </c>
      <c r="AR1113" s="20"/>
      <c r="AS1113" s="20">
        <f t="shared" ref="AS1113:AX1113" si="11112">$AC1113*AD1113</f>
        <v>0.00000005383432856</v>
      </c>
      <c r="AT1113" s="20">
        <f t="shared" si="11112"/>
        <v>0.00000009226515755</v>
      </c>
      <c r="AU1113" s="20">
        <f t="shared" si="11112"/>
        <v>0.000001605722834</v>
      </c>
      <c r="AV1113" s="20">
        <f t="shared" si="11112"/>
        <v>0.000001602687906</v>
      </c>
      <c r="AW1113" s="20">
        <f t="shared" si="11112"/>
        <v>0.0000005527166657</v>
      </c>
      <c r="AX1113" s="20">
        <f t="shared" si="11112"/>
        <v>0.0000006112965577</v>
      </c>
      <c r="AY1113" s="20"/>
      <c r="AZ1113" s="20">
        <f t="shared" ref="AZ1113:BD1113" si="11113">$AD1113*AE1113</f>
        <v>0.00000005018316109</v>
      </c>
      <c r="BA1113" s="20">
        <f t="shared" si="11113"/>
        <v>0.000000873355119</v>
      </c>
      <c r="BB1113" s="20">
        <f t="shared" si="11113"/>
        <v>0.0000008717044168</v>
      </c>
      <c r="BC1113" s="20">
        <f t="shared" si="11113"/>
        <v>0.0000003006234445</v>
      </c>
      <c r="BD1113" s="20">
        <f t="shared" si="11113"/>
        <v>0.0000003324851379</v>
      </c>
      <c r="BE1113" s="20"/>
      <c r="BF1113" s="20">
        <f t="shared" ref="BF1113:BI1113" si="11114">$AE1113*AF1113</f>
        <v>0.000001496819034</v>
      </c>
      <c r="BG1113" s="20">
        <f t="shared" si="11114"/>
        <v>0.000001493989941</v>
      </c>
      <c r="BH1113" s="20">
        <f t="shared" si="11114"/>
        <v>0.0000005152301554</v>
      </c>
      <c r="BI1113" s="20">
        <f t="shared" si="11114"/>
        <v>0.0000005698370249</v>
      </c>
      <c r="BJ1113" s="20"/>
      <c r="BK1113" s="20">
        <f t="shared" ref="BK1113:BM1113" si="11115">$AF1113*AG1113</f>
        <v>0.00002600042991</v>
      </c>
      <c r="BL1113" s="20">
        <f t="shared" si="11115"/>
        <v>0.00000896673075</v>
      </c>
      <c r="BM1113" s="20">
        <f t="shared" si="11115"/>
        <v>0.000009917073217</v>
      </c>
      <c r="BN1113" s="20"/>
      <c r="BO1113" s="20">
        <f t="shared" ref="BO1113:BP1113" si="11116">$AG1113*AH1113</f>
        <v>0.000008949783002</v>
      </c>
      <c r="BP1113" s="20">
        <f t="shared" si="11116"/>
        <v>0.000009898329255</v>
      </c>
      <c r="BQ1113" s="20"/>
      <c r="BR1113" s="20">
        <f t="shared" si="27"/>
        <v>0.000003413622529</v>
      </c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0"/>
      <c r="CC1113" s="20"/>
      <c r="CD1113" s="20"/>
      <c r="CE1113" s="20"/>
      <c r="CF1113" s="20"/>
      <c r="CG1113" s="20"/>
      <c r="CH1113" s="20"/>
      <c r="CI1113" s="20"/>
      <c r="CJ1113" s="20"/>
      <c r="CK1113" s="20"/>
      <c r="CL1113" s="20"/>
      <c r="CM1113" s="20"/>
      <c r="CN1113" s="20"/>
      <c r="CO1113" s="20"/>
      <c r="CP1113" s="20"/>
      <c r="CQ1113" s="20"/>
      <c r="CR1113" s="20"/>
      <c r="CS1113" s="20"/>
      <c r="CT1113" s="20"/>
      <c r="CU1113" s="20"/>
      <c r="CV1113" s="20"/>
      <c r="CW1113" s="20"/>
      <c r="CX1113" s="20"/>
      <c r="CY1113" s="20"/>
      <c r="CZ1113" s="20"/>
      <c r="DA1113" s="20"/>
      <c r="DB1113" s="20"/>
      <c r="DC1113" s="20"/>
      <c r="DD1113" s="20"/>
      <c r="DE1113" s="20"/>
    </row>
    <row r="1114" ht="15.75" customHeight="1">
      <c r="A1114" s="86">
        <v>45750.0</v>
      </c>
      <c r="B1114" s="20">
        <v>0.04867</v>
      </c>
      <c r="C1114" s="20">
        <v>0.05164</v>
      </c>
      <c r="D1114" s="20">
        <v>0.05678</v>
      </c>
      <c r="E1114" s="20">
        <v>0.04043</v>
      </c>
      <c r="F1114" s="20">
        <v>0.04436</v>
      </c>
      <c r="G1114" s="20">
        <v>0.01492</v>
      </c>
      <c r="H1114" s="20">
        <v>0.02141</v>
      </c>
      <c r="I1114" s="20" t="s">
        <v>185</v>
      </c>
      <c r="J1114" s="20"/>
      <c r="K1114" s="86">
        <v>45750.0</v>
      </c>
      <c r="L1114" s="89">
        <v>0.9049</v>
      </c>
      <c r="M1114" s="89">
        <v>146.08</v>
      </c>
      <c r="N1114" s="20"/>
      <c r="O1114" s="20"/>
      <c r="P1114" s="20"/>
      <c r="Q1114" s="20"/>
      <c r="R1114" s="20"/>
      <c r="S1114" s="86">
        <v>45750.0</v>
      </c>
      <c r="T1114" s="20">
        <f t="shared" ref="T1114:V1114" si="11117">(1+B1114)*1</f>
        <v>1.04867</v>
      </c>
      <c r="U1114" s="20">
        <f t="shared" si="11117"/>
        <v>1.05164</v>
      </c>
      <c r="V1114" s="20">
        <f t="shared" si="11117"/>
        <v>1.05678</v>
      </c>
      <c r="W1114" s="91">
        <f t="shared" ref="W1114:X1114" si="11118">(1+E1114)*$L1114</f>
        <v>0.941485107</v>
      </c>
      <c r="X1114" s="91">
        <f t="shared" si="11118"/>
        <v>0.945041364</v>
      </c>
      <c r="Y1114" s="91">
        <f t="shared" ref="Y1114:Z1114" si="11119">(1+G1114)*$M1114</f>
        <v>148.2595136</v>
      </c>
      <c r="Z1114" s="91">
        <f t="shared" si="11119"/>
        <v>149.2075728</v>
      </c>
      <c r="AA1114" s="20"/>
      <c r="AB1114" s="86">
        <v>45750.0</v>
      </c>
      <c r="AC1114" s="92">
        <f t="shared" ref="AC1114:AI1114" si="11120">LN(T1114/T1113)</f>
        <v>-0.00008581931226</v>
      </c>
      <c r="AD1114" s="92">
        <f t="shared" si="11120"/>
        <v>-0.0001806538724</v>
      </c>
      <c r="AE1114" s="92">
        <f t="shared" si="11120"/>
        <v>-0.0001040843652</v>
      </c>
      <c r="AF1114" s="92">
        <f t="shared" si="11120"/>
        <v>-0.01874000584</v>
      </c>
      <c r="AG1114" s="92">
        <f t="shared" si="11120"/>
        <v>-0.0186824815</v>
      </c>
      <c r="AH1114" s="92">
        <f t="shared" si="11120"/>
        <v>-0.02278624009</v>
      </c>
      <c r="AI1114" s="92">
        <f t="shared" si="11120"/>
        <v>-0.0228901748</v>
      </c>
      <c r="AJ1114" s="20"/>
      <c r="AK1114" s="20">
        <f t="shared" ref="AK1114:AQ1114" si="11121">AC1114*AC1114</f>
        <v>0.000000007364954357</v>
      </c>
      <c r="AL1114" s="20">
        <f t="shared" si="11121"/>
        <v>0.00000003263582162</v>
      </c>
      <c r="AM1114" s="20">
        <f t="shared" si="11121"/>
        <v>0.00000001083355508</v>
      </c>
      <c r="AN1114" s="20">
        <f t="shared" si="11121"/>
        <v>0.0003511878187</v>
      </c>
      <c r="AO1114" s="20">
        <f t="shared" si="11121"/>
        <v>0.0003490351149</v>
      </c>
      <c r="AP1114" s="20">
        <f t="shared" si="11121"/>
        <v>0.0005192127374</v>
      </c>
      <c r="AQ1114" s="20">
        <f t="shared" si="11121"/>
        <v>0.0005239601025</v>
      </c>
      <c r="AR1114" s="20"/>
      <c r="AS1114" s="20">
        <f t="shared" ref="AS1114:AX1114" si="11122">$AC1114*AD1114</f>
        <v>0.00000001550359109</v>
      </c>
      <c r="AT1114" s="20">
        <f t="shared" si="11122"/>
        <v>0.000000008932448639</v>
      </c>
      <c r="AU1114" s="20">
        <f t="shared" si="11122"/>
        <v>0.000001608254413</v>
      </c>
      <c r="AV1114" s="20">
        <f t="shared" si="11122"/>
        <v>0.000001603317713</v>
      </c>
      <c r="AW1114" s="20">
        <f t="shared" si="11122"/>
        <v>0.000001955499453</v>
      </c>
      <c r="AX1114" s="20">
        <f t="shared" si="11122"/>
        <v>0.000001964419059</v>
      </c>
      <c r="AY1114" s="20"/>
      <c r="AZ1114" s="20">
        <f t="shared" ref="AZ1114:BD1114" si="11123">$AD1114*AE1114</f>
        <v>0.00000001880324363</v>
      </c>
      <c r="BA1114" s="20">
        <f t="shared" si="11123"/>
        <v>0.000003385454624</v>
      </c>
      <c r="BB1114" s="20">
        <f t="shared" si="11123"/>
        <v>0.000003375062629</v>
      </c>
      <c r="BC1114" s="20">
        <f t="shared" si="11123"/>
        <v>0.00000411642251</v>
      </c>
      <c r="BD1114" s="20">
        <f t="shared" si="11123"/>
        <v>0.000004135198719</v>
      </c>
      <c r="BE1114" s="20"/>
      <c r="BF1114" s="20">
        <f t="shared" ref="BF1114:BI1114" si="11124">$AE1114*AF1114</f>
        <v>0.000001950541611</v>
      </c>
      <c r="BG1114" s="20">
        <f t="shared" si="11124"/>
        <v>0.000001944554227</v>
      </c>
      <c r="BH1114" s="20">
        <f t="shared" si="11124"/>
        <v>0.000002371691335</v>
      </c>
      <c r="BI1114" s="20">
        <f t="shared" si="11124"/>
        <v>0.000002382509314</v>
      </c>
      <c r="BJ1114" s="20"/>
      <c r="BK1114" s="20">
        <f t="shared" ref="BK1114:BM1114" si="11125">$AF1114*AG1114</f>
        <v>0.0003501098123</v>
      </c>
      <c r="BL1114" s="20">
        <f t="shared" si="11125"/>
        <v>0.0004270142722</v>
      </c>
      <c r="BM1114" s="20">
        <f t="shared" si="11125"/>
        <v>0.0004289620094</v>
      </c>
      <c r="BN1114" s="20"/>
      <c r="BO1114" s="20">
        <f t="shared" ref="BO1114:BP1114" si="11126">$AG1114*AH1114</f>
        <v>0.0004257035088</v>
      </c>
      <c r="BP1114" s="20">
        <f t="shared" si="11126"/>
        <v>0.0004276452672</v>
      </c>
      <c r="BQ1114" s="20"/>
      <c r="BR1114" s="20">
        <f t="shared" si="27"/>
        <v>0.0005215810187</v>
      </c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0"/>
      <c r="CC1114" s="20"/>
      <c r="CD1114" s="20"/>
      <c r="CE1114" s="20"/>
      <c r="CF1114" s="20"/>
      <c r="CG1114" s="20"/>
      <c r="CH1114" s="20"/>
      <c r="CI1114" s="20"/>
      <c r="CJ1114" s="20"/>
      <c r="CK1114" s="20"/>
      <c r="CL1114" s="20"/>
      <c r="CM1114" s="20"/>
      <c r="CN1114" s="20"/>
      <c r="CO1114" s="20"/>
      <c r="CP1114" s="20"/>
      <c r="CQ1114" s="20"/>
      <c r="CR1114" s="20"/>
      <c r="CS1114" s="20"/>
      <c r="CT1114" s="20"/>
      <c r="CU1114" s="20"/>
      <c r="CV1114" s="20"/>
      <c r="CW1114" s="20"/>
      <c r="CX1114" s="20"/>
      <c r="CY1114" s="20"/>
      <c r="CZ1114" s="20"/>
      <c r="DA1114" s="20"/>
      <c r="DB1114" s="20"/>
      <c r="DC1114" s="20"/>
      <c r="DD1114" s="20"/>
      <c r="DE1114" s="20"/>
    </row>
    <row r="1115" ht="15.75" customHeight="1">
      <c r="A1115" s="86">
        <v>45751.0</v>
      </c>
      <c r="B1115" s="20">
        <v>0.04797</v>
      </c>
      <c r="C1115" s="20">
        <v>0.051070000000000004</v>
      </c>
      <c r="D1115" s="20">
        <v>0.05656</v>
      </c>
      <c r="E1115" s="20">
        <v>0.04047</v>
      </c>
      <c r="F1115" s="20">
        <v>0.04442</v>
      </c>
      <c r="G1115" s="20">
        <v>0.013229999999999999</v>
      </c>
      <c r="H1115" s="20">
        <v>0.02012</v>
      </c>
      <c r="I1115" s="20" t="s">
        <v>185</v>
      </c>
      <c r="J1115" s="20"/>
      <c r="K1115" s="86">
        <v>45751.0</v>
      </c>
      <c r="L1115" s="89">
        <v>0.9147</v>
      </c>
      <c r="M1115" s="89">
        <v>147.28</v>
      </c>
      <c r="N1115" s="20"/>
      <c r="O1115" s="20"/>
      <c r="P1115" s="20"/>
      <c r="Q1115" s="20"/>
      <c r="R1115" s="20"/>
      <c r="S1115" s="86">
        <v>45751.0</v>
      </c>
      <c r="T1115" s="20">
        <f t="shared" ref="T1115:V1115" si="11127">(1+B1115)*1</f>
        <v>1.04797</v>
      </c>
      <c r="U1115" s="20">
        <f t="shared" si="11127"/>
        <v>1.05107</v>
      </c>
      <c r="V1115" s="20">
        <f t="shared" si="11127"/>
        <v>1.05656</v>
      </c>
      <c r="W1115" s="91">
        <f t="shared" ref="W1115:X1115" si="11128">(1+E1115)*$L1115</f>
        <v>0.951717909</v>
      </c>
      <c r="X1115" s="91">
        <f t="shared" si="11128"/>
        <v>0.955330974</v>
      </c>
      <c r="Y1115" s="91">
        <f t="shared" ref="Y1115:Z1115" si="11129">(1+G1115)*$M1115</f>
        <v>149.2285144</v>
      </c>
      <c r="Z1115" s="91">
        <f t="shared" si="11129"/>
        <v>150.2432736</v>
      </c>
      <c r="AA1115" s="20"/>
      <c r="AB1115" s="86">
        <v>45751.0</v>
      </c>
      <c r="AC1115" s="92">
        <f t="shared" ref="AC1115:AI1115" si="11130">LN(T1115/T1114)</f>
        <v>-0.0006677350675</v>
      </c>
      <c r="AD1115" s="92">
        <f t="shared" si="11130"/>
        <v>-0.0005421575148</v>
      </c>
      <c r="AE1115" s="92">
        <f t="shared" si="11130"/>
        <v>-0.0002082012367</v>
      </c>
      <c r="AF1115" s="92">
        <f t="shared" si="11130"/>
        <v>0.01081014721</v>
      </c>
      <c r="AG1115" s="92">
        <f t="shared" si="11130"/>
        <v>0.01082915211</v>
      </c>
      <c r="AH1115" s="92">
        <f t="shared" si="11130"/>
        <v>0.006514576291</v>
      </c>
      <c r="AI1115" s="92">
        <f t="shared" si="11130"/>
        <v>0.006917361846</v>
      </c>
      <c r="AJ1115" s="20"/>
      <c r="AK1115" s="20">
        <f t="shared" ref="AK1115:AQ1115" si="11131">AC1115*AC1115</f>
        <v>0.0000004458701204</v>
      </c>
      <c r="AL1115" s="20">
        <f t="shared" si="11131"/>
        <v>0.0000002939347708</v>
      </c>
      <c r="AM1115" s="20">
        <f t="shared" si="11131"/>
        <v>0.00000004334775497</v>
      </c>
      <c r="AN1115" s="20">
        <f t="shared" si="11131"/>
        <v>0.0001168592827</v>
      </c>
      <c r="AO1115" s="20">
        <f t="shared" si="11131"/>
        <v>0.0001172705354</v>
      </c>
      <c r="AP1115" s="20">
        <f t="shared" si="11131"/>
        <v>0.00004243970425</v>
      </c>
      <c r="AQ1115" s="20">
        <f t="shared" si="11131"/>
        <v>0.00004784989491</v>
      </c>
      <c r="AR1115" s="20"/>
      <c r="AS1115" s="20">
        <f t="shared" ref="AS1115:AX1115" si="11132">$AC1115*AD1115</f>
        <v>0.0000003620175848</v>
      </c>
      <c r="AT1115" s="20">
        <f t="shared" si="11132"/>
        <v>0.0000001390232669</v>
      </c>
      <c r="AU1115" s="20">
        <f t="shared" si="11132"/>
        <v>-0.000007218314377</v>
      </c>
      <c r="AV1115" s="20">
        <f t="shared" si="11132"/>
        <v>-0.000007231004615</v>
      </c>
      <c r="AW1115" s="20">
        <f t="shared" si="11132"/>
        <v>-0.00000435001104</v>
      </c>
      <c r="AX1115" s="20">
        <f t="shared" si="11132"/>
        <v>-0.00000461896508</v>
      </c>
      <c r="AY1115" s="20"/>
      <c r="AZ1115" s="20">
        <f t="shared" ref="AZ1115:BD1115" si="11133">$AD1115*AE1115</f>
        <v>0.0000001128778651</v>
      </c>
      <c r="BA1115" s="20">
        <f t="shared" si="11133"/>
        <v>-0.000005860802545</v>
      </c>
      <c r="BB1115" s="20">
        <f t="shared" si="11133"/>
        <v>-0.000005871106194</v>
      </c>
      <c r="BC1115" s="20">
        <f t="shared" si="11133"/>
        <v>-0.000003531926492</v>
      </c>
      <c r="BD1115" s="20">
        <f t="shared" si="11133"/>
        <v>-0.000003750299707</v>
      </c>
      <c r="BE1115" s="20"/>
      <c r="BF1115" s="20">
        <f t="shared" ref="BF1115:BI1115" si="11134">$AE1115*AF1115</f>
        <v>-0.000002250686018</v>
      </c>
      <c r="BG1115" s="20">
        <f t="shared" si="11134"/>
        <v>-0.000002254642862</v>
      </c>
      <c r="BH1115" s="20">
        <f t="shared" si="11134"/>
        <v>-0.00000135634284</v>
      </c>
      <c r="BI1115" s="20">
        <f t="shared" si="11134"/>
        <v>-0.000001440203291</v>
      </c>
      <c r="BJ1115" s="20"/>
      <c r="BK1115" s="20">
        <f t="shared" ref="BK1115:BM1115" si="11135">$AF1115*AG1115</f>
        <v>0.0001170647284</v>
      </c>
      <c r="BL1115" s="20">
        <f t="shared" si="11135"/>
        <v>0.00007042352871</v>
      </c>
      <c r="BM1115" s="20">
        <f t="shared" si="11135"/>
        <v>0.00007477769985</v>
      </c>
      <c r="BN1115" s="20"/>
      <c r="BO1115" s="20">
        <f t="shared" ref="BO1115:BP1115" si="11136">$AG1115*AH1115</f>
        <v>0.00007054733758</v>
      </c>
      <c r="BP1115" s="20">
        <f t="shared" si="11136"/>
        <v>0.00007490916362</v>
      </c>
      <c r="BQ1115" s="20"/>
      <c r="BR1115" s="20">
        <f t="shared" si="27"/>
        <v>0.00004506368148</v>
      </c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0"/>
      <c r="CC1115" s="20"/>
      <c r="CD1115" s="20"/>
      <c r="CE1115" s="20"/>
      <c r="CF1115" s="20"/>
      <c r="CG1115" s="20"/>
      <c r="CH1115" s="20"/>
      <c r="CI1115" s="20"/>
      <c r="CJ1115" s="20"/>
      <c r="CK1115" s="20"/>
      <c r="CL1115" s="20"/>
      <c r="CM1115" s="20"/>
      <c r="CN1115" s="20"/>
      <c r="CO1115" s="20"/>
      <c r="CP1115" s="20"/>
      <c r="CQ1115" s="20"/>
      <c r="CR1115" s="20"/>
      <c r="CS1115" s="20"/>
      <c r="CT1115" s="20"/>
      <c r="CU1115" s="20"/>
      <c r="CV1115" s="20"/>
      <c r="CW1115" s="20"/>
      <c r="CX1115" s="20"/>
      <c r="CY1115" s="20"/>
      <c r="CZ1115" s="20"/>
      <c r="DA1115" s="20"/>
      <c r="DB1115" s="20"/>
      <c r="DC1115" s="20"/>
      <c r="DD1115" s="20"/>
      <c r="DE1115" s="20"/>
    </row>
    <row r="1116" ht="15.75" customHeight="1">
      <c r="A1116" s="86">
        <v>45754.0</v>
      </c>
      <c r="B1116" s="20">
        <v>0.049589999999999995</v>
      </c>
      <c r="C1116" s="20">
        <v>0.05334</v>
      </c>
      <c r="D1116" s="20">
        <v>0.05859</v>
      </c>
      <c r="E1116" s="20">
        <v>0.04127</v>
      </c>
      <c r="F1116" s="20">
        <v>0.04524</v>
      </c>
      <c r="G1116" s="20">
        <v>0.01283</v>
      </c>
      <c r="H1116" s="20">
        <v>0.0182</v>
      </c>
      <c r="I1116" s="20" t="s">
        <v>185</v>
      </c>
      <c r="J1116" s="20"/>
      <c r="K1116" s="86">
        <v>45754.0</v>
      </c>
      <c r="L1116" s="89">
        <v>0.9174</v>
      </c>
      <c r="M1116" s="89">
        <v>147.88</v>
      </c>
      <c r="N1116" s="20"/>
      <c r="O1116" s="20"/>
      <c r="P1116" s="20"/>
      <c r="Q1116" s="20"/>
      <c r="R1116" s="20"/>
      <c r="S1116" s="86">
        <v>45754.0</v>
      </c>
      <c r="T1116" s="20">
        <f t="shared" ref="T1116:V1116" si="11137">(1+B1116)*1</f>
        <v>1.04959</v>
      </c>
      <c r="U1116" s="20">
        <f t="shared" si="11137"/>
        <v>1.05334</v>
      </c>
      <c r="V1116" s="20">
        <f t="shared" si="11137"/>
        <v>1.05859</v>
      </c>
      <c r="W1116" s="91">
        <f t="shared" ref="W1116:X1116" si="11138">(1+E1116)*$L1116</f>
        <v>0.955261098</v>
      </c>
      <c r="X1116" s="91">
        <f t="shared" si="11138"/>
        <v>0.958903176</v>
      </c>
      <c r="Y1116" s="91">
        <f t="shared" ref="Y1116:Z1116" si="11139">(1+G1116)*$M1116</f>
        <v>149.7773004</v>
      </c>
      <c r="Z1116" s="91">
        <f t="shared" si="11139"/>
        <v>150.571416</v>
      </c>
      <c r="AA1116" s="20"/>
      <c r="AB1116" s="86">
        <v>45754.0</v>
      </c>
      <c r="AC1116" s="92">
        <f t="shared" ref="AC1116:AI1116" si="11140">LN(T1116/T1115)</f>
        <v>0.001544652188</v>
      </c>
      <c r="AD1116" s="92">
        <f t="shared" si="11140"/>
        <v>0.002157375113</v>
      </c>
      <c r="AE1116" s="92">
        <f t="shared" si="11140"/>
        <v>0.001919486205</v>
      </c>
      <c r="AF1116" s="92">
        <f t="shared" si="11140"/>
        <v>0.003716027355</v>
      </c>
      <c r="AG1116" s="92">
        <f t="shared" si="11140"/>
        <v>0.00373225621</v>
      </c>
      <c r="AH1116" s="92">
        <f t="shared" si="11140"/>
        <v>0.0036707421</v>
      </c>
      <c r="AI1116" s="92">
        <f t="shared" si="11140"/>
        <v>0.002181692195</v>
      </c>
      <c r="AJ1116" s="20"/>
      <c r="AK1116" s="20">
        <f t="shared" ref="AK1116:AQ1116" si="11141">AC1116*AC1116</f>
        <v>0.000002385950383</v>
      </c>
      <c r="AL1116" s="20">
        <f t="shared" si="11141"/>
        <v>0.000004654267377</v>
      </c>
      <c r="AM1116" s="20">
        <f t="shared" si="11141"/>
        <v>0.000003684427291</v>
      </c>
      <c r="AN1116" s="20">
        <f t="shared" si="11141"/>
        <v>0.0000138088593</v>
      </c>
      <c r="AO1116" s="20">
        <f t="shared" si="11141"/>
        <v>0.00001392973642</v>
      </c>
      <c r="AP1116" s="20">
        <f t="shared" si="11141"/>
        <v>0.00001347434756</v>
      </c>
      <c r="AQ1116" s="20">
        <f t="shared" si="11141"/>
        <v>0.000004759780832</v>
      </c>
      <c r="AR1116" s="20"/>
      <c r="AS1116" s="20">
        <f t="shared" ref="AS1116:AX1116" si="11142">$AC1116*AD1116</f>
        <v>0.000003332394189</v>
      </c>
      <c r="AT1116" s="20">
        <f t="shared" si="11142"/>
        <v>0.000002964938567</v>
      </c>
      <c r="AU1116" s="20">
        <f t="shared" si="11142"/>
        <v>0.000005739969785</v>
      </c>
      <c r="AV1116" s="20">
        <f t="shared" si="11142"/>
        <v>0.000005765037722</v>
      </c>
      <c r="AW1116" s="20">
        <f t="shared" si="11142"/>
        <v>0.000005670019817</v>
      </c>
      <c r="AX1116" s="20">
        <f t="shared" si="11142"/>
        <v>0.000003369955623</v>
      </c>
      <c r="AY1116" s="20"/>
      <c r="AZ1116" s="20">
        <f t="shared" ref="AZ1116:BD1116" si="11143">$AD1116*AE1116</f>
        <v>0.000004141051768</v>
      </c>
      <c r="BA1116" s="20">
        <f t="shared" si="11143"/>
        <v>0.000008016864933</v>
      </c>
      <c r="BB1116" s="20">
        <f t="shared" si="11143"/>
        <v>0.000008051876661</v>
      </c>
      <c r="BC1116" s="20">
        <f t="shared" si="11143"/>
        <v>0.000007919167651</v>
      </c>
      <c r="BD1116" s="20">
        <f t="shared" si="11143"/>
        <v>0.000004706728444</v>
      </c>
      <c r="BE1116" s="20"/>
      <c r="BF1116" s="20">
        <f t="shared" ref="BF1116:BI1116" si="11144">$AE1116*AF1116</f>
        <v>0.000007132863245</v>
      </c>
      <c r="BG1116" s="20">
        <f t="shared" si="11144"/>
        <v>0.000007164014308</v>
      </c>
      <c r="BH1116" s="20">
        <f t="shared" si="11144"/>
        <v>0.000007045938822</v>
      </c>
      <c r="BI1116" s="20">
        <f t="shared" si="11144"/>
        <v>0.000004187728071</v>
      </c>
      <c r="BJ1116" s="20"/>
      <c r="BK1116" s="20">
        <f t="shared" ref="BK1116:BM1116" si="11145">$AF1116*AG1116</f>
        <v>0.00001386916617</v>
      </c>
      <c r="BL1116" s="20">
        <f t="shared" si="11145"/>
        <v>0.00001364057805</v>
      </c>
      <c r="BM1116" s="20">
        <f t="shared" si="11145"/>
        <v>0.000008107227874</v>
      </c>
      <c r="BN1116" s="20"/>
      <c r="BO1116" s="20">
        <f t="shared" ref="BO1116:BP1116" si="11146">$AG1116*AH1116</f>
        <v>0.00001370015</v>
      </c>
      <c r="BP1116" s="20">
        <f t="shared" si="11146"/>
        <v>0.000008142634241</v>
      </c>
      <c r="BQ1116" s="20"/>
      <c r="BR1116" s="20">
        <f t="shared" si="27"/>
        <v>0.000008008429387</v>
      </c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0"/>
      <c r="CC1116" s="20"/>
      <c r="CD1116" s="20"/>
      <c r="CE1116" s="20"/>
      <c r="CF1116" s="20"/>
      <c r="CG1116" s="20"/>
      <c r="CH1116" s="20"/>
      <c r="CI1116" s="20"/>
      <c r="CJ1116" s="20"/>
      <c r="CK1116" s="20"/>
      <c r="CL1116" s="20"/>
      <c r="CM1116" s="20"/>
      <c r="CN1116" s="20"/>
      <c r="CO1116" s="20"/>
      <c r="CP1116" s="20"/>
      <c r="CQ1116" s="20"/>
      <c r="CR1116" s="20"/>
      <c r="CS1116" s="20"/>
      <c r="CT1116" s="20"/>
      <c r="CU1116" s="20"/>
      <c r="CV1116" s="20"/>
      <c r="CW1116" s="20"/>
      <c r="CX1116" s="20"/>
      <c r="CY1116" s="20"/>
      <c r="CZ1116" s="20"/>
      <c r="DA1116" s="20"/>
      <c r="DB1116" s="20"/>
      <c r="DC1116" s="20"/>
      <c r="DD1116" s="20"/>
      <c r="DE1116" s="20"/>
    </row>
    <row r="1117" ht="15.75" customHeight="1">
      <c r="A1117" s="86">
        <v>45755.0</v>
      </c>
      <c r="B1117" s="20">
        <v>0.05027</v>
      </c>
      <c r="C1117" s="20">
        <v>0.0537</v>
      </c>
      <c r="D1117" s="20">
        <v>0.059000000000000004</v>
      </c>
      <c r="E1117" s="20">
        <v>0.04151</v>
      </c>
      <c r="F1117" s="20">
        <v>0.04551</v>
      </c>
      <c r="G1117" s="20">
        <v>0.013300000000000001</v>
      </c>
      <c r="H1117" s="20">
        <v>0.01877</v>
      </c>
      <c r="I1117" s="20" t="s">
        <v>185</v>
      </c>
      <c r="J1117" s="20"/>
      <c r="K1117" s="86">
        <v>45755.0</v>
      </c>
      <c r="L1117" s="89">
        <v>0.913</v>
      </c>
      <c r="M1117" s="89">
        <v>146.33</v>
      </c>
      <c r="N1117" s="20"/>
      <c r="O1117" s="20"/>
      <c r="P1117" s="20"/>
      <c r="Q1117" s="20"/>
      <c r="R1117" s="20"/>
      <c r="S1117" s="86">
        <v>45755.0</v>
      </c>
      <c r="T1117" s="20">
        <f t="shared" ref="T1117:V1117" si="11147">(1+B1117)*1</f>
        <v>1.05027</v>
      </c>
      <c r="U1117" s="20">
        <f t="shared" si="11147"/>
        <v>1.0537</v>
      </c>
      <c r="V1117" s="20">
        <f t="shared" si="11147"/>
        <v>1.059</v>
      </c>
      <c r="W1117" s="91">
        <f t="shared" ref="W1117:X1117" si="11148">(1+E1117)*$L1117</f>
        <v>0.95089863</v>
      </c>
      <c r="X1117" s="91">
        <f t="shared" si="11148"/>
        <v>0.95455063</v>
      </c>
      <c r="Y1117" s="91">
        <f t="shared" ref="Y1117:Z1117" si="11149">(1+G1117)*$M1117</f>
        <v>148.276189</v>
      </c>
      <c r="Z1117" s="91">
        <f t="shared" si="11149"/>
        <v>149.0766141</v>
      </c>
      <c r="AA1117" s="20"/>
      <c r="AB1117" s="86">
        <v>45755.0</v>
      </c>
      <c r="AC1117" s="92">
        <f t="shared" ref="AC1117:AI1117" si="11150">LN(T1117/T1116)</f>
        <v>0.0006476622477</v>
      </c>
      <c r="AD1117" s="92">
        <f t="shared" si="11150"/>
        <v>0.0003417115987</v>
      </c>
      <c r="AE1117" s="92">
        <f t="shared" si="11150"/>
        <v>0.0003872326608</v>
      </c>
      <c r="AF1117" s="92">
        <f t="shared" si="11150"/>
        <v>-0.004577240357</v>
      </c>
      <c r="AG1117" s="92">
        <f t="shared" si="11150"/>
        <v>-0.004549421045</v>
      </c>
      <c r="AH1117" s="92">
        <f t="shared" si="11150"/>
        <v>-0.01007285031</v>
      </c>
      <c r="AI1117" s="92">
        <f t="shared" si="11150"/>
        <v>-0.009977134168</v>
      </c>
      <c r="AJ1117" s="20"/>
      <c r="AK1117" s="20">
        <f t="shared" ref="AK1117:AQ1117" si="11151">AC1117*AC1117</f>
        <v>0.0000004194663871</v>
      </c>
      <c r="AL1117" s="20">
        <f t="shared" si="11151"/>
        <v>0.0000001167668167</v>
      </c>
      <c r="AM1117" s="20">
        <f t="shared" si="11151"/>
        <v>0.0000001499491336</v>
      </c>
      <c r="AN1117" s="20">
        <f t="shared" si="11151"/>
        <v>0.00002095112928</v>
      </c>
      <c r="AO1117" s="20">
        <f t="shared" si="11151"/>
        <v>0.00002069723185</v>
      </c>
      <c r="AP1117" s="20">
        <f t="shared" si="11151"/>
        <v>0.0001014623135</v>
      </c>
      <c r="AQ1117" s="20">
        <f t="shared" si="11151"/>
        <v>0.00009954320621</v>
      </c>
      <c r="AR1117" s="20"/>
      <c r="AS1117" s="20">
        <f t="shared" ref="AS1117:AX1117" si="11152">$AC1117*AD1117</f>
        <v>0.0000002213137021</v>
      </c>
      <c r="AT1117" s="20">
        <f t="shared" si="11152"/>
        <v>0.0000002507959755</v>
      </c>
      <c r="AU1117" s="20">
        <f t="shared" si="11152"/>
        <v>-0.000002964505778</v>
      </c>
      <c r="AV1117" s="20">
        <f t="shared" si="11152"/>
        <v>-0.00000294648826</v>
      </c>
      <c r="AW1117" s="20">
        <f t="shared" si="11152"/>
        <v>-0.000006523804876</v>
      </c>
      <c r="AX1117" s="20">
        <f t="shared" si="11152"/>
        <v>-0.000006461813141</v>
      </c>
      <c r="AY1117" s="20"/>
      <c r="AZ1117" s="20">
        <f t="shared" ref="AZ1117:BD1117" si="11153">$AD1117*AE1117</f>
        <v>0.0000001323218916</v>
      </c>
      <c r="BA1117" s="20">
        <f t="shared" si="11153"/>
        <v>-0.00000156409612</v>
      </c>
      <c r="BB1117" s="20">
        <f t="shared" si="11153"/>
        <v>-0.000001554589939</v>
      </c>
      <c r="BC1117" s="20">
        <f t="shared" si="11153"/>
        <v>-0.000003442009785</v>
      </c>
      <c r="BD1117" s="20">
        <f t="shared" si="11153"/>
        <v>-0.000003409302467</v>
      </c>
      <c r="BE1117" s="20"/>
      <c r="BF1117" s="20">
        <f t="shared" ref="BF1117:BI1117" si="11154">$AE1117*AF1117</f>
        <v>-0.000001772456963</v>
      </c>
      <c r="BG1117" s="20">
        <f t="shared" si="11154"/>
        <v>-0.000001761684417</v>
      </c>
      <c r="BH1117" s="20">
        <f t="shared" si="11154"/>
        <v>-0.000003900536629</v>
      </c>
      <c r="BI1117" s="20">
        <f t="shared" si="11154"/>
        <v>-0.000003863472211</v>
      </c>
      <c r="BJ1117" s="20"/>
      <c r="BK1117" s="20">
        <f t="shared" ref="BK1117:BM1117" si="11155">$AF1117*AG1117</f>
        <v>0.00002082379361</v>
      </c>
      <c r="BL1117" s="20">
        <f t="shared" si="11155"/>
        <v>0.00004610585696</v>
      </c>
      <c r="BM1117" s="20">
        <f t="shared" si="11155"/>
        <v>0.00004566774116</v>
      </c>
      <c r="BN1117" s="20"/>
      <c r="BO1117" s="20">
        <f t="shared" ref="BO1117:BP1117" si="11156">$AG1117*AH1117</f>
        <v>0.00004582563721</v>
      </c>
      <c r="BP1117" s="20">
        <f t="shared" si="11156"/>
        <v>0.00004539018416</v>
      </c>
      <c r="BQ1117" s="20"/>
      <c r="BR1117" s="20">
        <f t="shared" si="27"/>
        <v>0.000100498179</v>
      </c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0"/>
      <c r="CC1117" s="20"/>
      <c r="CD1117" s="20"/>
      <c r="CE1117" s="20"/>
      <c r="CF1117" s="20"/>
      <c r="CG1117" s="20"/>
      <c r="CH1117" s="20"/>
      <c r="CI1117" s="20"/>
      <c r="CJ1117" s="20"/>
      <c r="CK1117" s="20"/>
      <c r="CL1117" s="20"/>
      <c r="CM1117" s="20"/>
      <c r="CN1117" s="20"/>
      <c r="CO1117" s="20"/>
      <c r="CP1117" s="20"/>
      <c r="CQ1117" s="20"/>
      <c r="CR1117" s="20"/>
      <c r="CS1117" s="20"/>
      <c r="CT1117" s="20"/>
      <c r="CU1117" s="20"/>
      <c r="CV1117" s="20"/>
      <c r="CW1117" s="20"/>
      <c r="CX1117" s="20"/>
      <c r="CY1117" s="20"/>
      <c r="CZ1117" s="20"/>
      <c r="DA1117" s="20"/>
      <c r="DB1117" s="20"/>
      <c r="DC1117" s="20"/>
      <c r="DD1117" s="20"/>
      <c r="DE1117" s="20"/>
    </row>
    <row r="1118" ht="15.75" customHeight="1">
      <c r="A1118" s="86">
        <v>45756.0</v>
      </c>
      <c r="B1118" s="20">
        <v>0.05173</v>
      </c>
      <c r="C1118" s="20">
        <v>0.05625</v>
      </c>
      <c r="D1118" s="20">
        <v>0.062060000000000004</v>
      </c>
      <c r="E1118" s="20">
        <v>0.04199</v>
      </c>
      <c r="F1118" s="20">
        <v>0.045919999999999996</v>
      </c>
      <c r="G1118" s="20">
        <v>0.01284</v>
      </c>
      <c r="H1118" s="20">
        <v>0.0192</v>
      </c>
      <c r="I1118" s="20" t="s">
        <v>185</v>
      </c>
      <c r="J1118" s="20"/>
      <c r="K1118" s="86">
        <v>45756.0</v>
      </c>
      <c r="L1118" s="89">
        <v>0.9138</v>
      </c>
      <c r="M1118" s="89">
        <v>147.89</v>
      </c>
      <c r="N1118" s="20"/>
      <c r="O1118" s="20"/>
      <c r="P1118" s="20"/>
      <c r="Q1118" s="20"/>
      <c r="R1118" s="20"/>
      <c r="S1118" s="86">
        <v>45756.0</v>
      </c>
      <c r="T1118" s="20">
        <f t="shared" ref="T1118:V1118" si="11157">(1+B1118)*1</f>
        <v>1.05173</v>
      </c>
      <c r="U1118" s="20">
        <f t="shared" si="11157"/>
        <v>1.05625</v>
      </c>
      <c r="V1118" s="20">
        <f t="shared" si="11157"/>
        <v>1.06206</v>
      </c>
      <c r="W1118" s="91">
        <f t="shared" ref="W1118:X1118" si="11158">(1+E1118)*$L1118</f>
        <v>0.952170462</v>
      </c>
      <c r="X1118" s="91">
        <f t="shared" si="11158"/>
        <v>0.955761696</v>
      </c>
      <c r="Y1118" s="91">
        <f t="shared" ref="Y1118:Z1118" si="11159">(1+G1118)*$M1118</f>
        <v>149.7889076</v>
      </c>
      <c r="Z1118" s="91">
        <f t="shared" si="11159"/>
        <v>150.729488</v>
      </c>
      <c r="AA1118" s="20"/>
      <c r="AB1118" s="86">
        <v>45756.0</v>
      </c>
      <c r="AC1118" s="92">
        <f t="shared" ref="AC1118:AI1118" si="11160">LN(T1118/T1117)</f>
        <v>0.001389153411</v>
      </c>
      <c r="AD1118" s="92">
        <f t="shared" si="11160"/>
        <v>0.002417120066</v>
      </c>
      <c r="AE1118" s="92">
        <f t="shared" si="11160"/>
        <v>0.00288535178</v>
      </c>
      <c r="AF1118" s="92">
        <f t="shared" si="11160"/>
        <v>0.001336611681</v>
      </c>
      <c r="AG1118" s="92">
        <f t="shared" si="11160"/>
        <v>0.001267924774</v>
      </c>
      <c r="AH1118" s="92">
        <f t="shared" si="11160"/>
        <v>0.0101503437</v>
      </c>
      <c r="AI1118" s="92">
        <f t="shared" si="11160"/>
        <v>0.01102639763</v>
      </c>
      <c r="AJ1118" s="20"/>
      <c r="AK1118" s="20">
        <f t="shared" ref="AK1118:AQ1118" si="11161">AC1118*AC1118</f>
        <v>0.000001929747199</v>
      </c>
      <c r="AL1118" s="20">
        <f t="shared" si="11161"/>
        <v>0.000005842469413</v>
      </c>
      <c r="AM1118" s="20">
        <f t="shared" si="11161"/>
        <v>0.000008325254893</v>
      </c>
      <c r="AN1118" s="20">
        <f t="shared" si="11161"/>
        <v>0.000001786530787</v>
      </c>
      <c r="AO1118" s="20">
        <f t="shared" si="11161"/>
        <v>0.000001607633233</v>
      </c>
      <c r="AP1118" s="20">
        <f t="shared" si="11161"/>
        <v>0.0001030294772</v>
      </c>
      <c r="AQ1118" s="20">
        <f t="shared" si="11161"/>
        <v>0.0001215814447</v>
      </c>
      <c r="AR1118" s="20"/>
      <c r="AS1118" s="20">
        <f t="shared" ref="AS1118:AX1118" si="11162">$AC1118*AD1118</f>
        <v>0.000003357750584</v>
      </c>
      <c r="AT1118" s="20">
        <f t="shared" si="11162"/>
        <v>0.000004008196266</v>
      </c>
      <c r="AU1118" s="20">
        <f t="shared" si="11162"/>
        <v>0.000001856758676</v>
      </c>
      <c r="AV1118" s="20">
        <f t="shared" si="11162"/>
        <v>0.000001761342025</v>
      </c>
      <c r="AW1118" s="20">
        <f t="shared" si="11162"/>
        <v>0.00001410038457</v>
      </c>
      <c r="AX1118" s="20">
        <f t="shared" si="11162"/>
        <v>0.00001531735787</v>
      </c>
      <c r="AY1118" s="20"/>
      <c r="AZ1118" s="20">
        <f t="shared" ref="AZ1118:BD1118" si="11163">$AD1118*AE1118</f>
        <v>0.000006974241684</v>
      </c>
      <c r="BA1118" s="20">
        <f t="shared" si="11163"/>
        <v>0.000003230750915</v>
      </c>
      <c r="BB1118" s="20">
        <f t="shared" si="11163"/>
        <v>0.000003064726414</v>
      </c>
      <c r="BC1118" s="20">
        <f t="shared" si="11163"/>
        <v>0.00002453459944</v>
      </c>
      <c r="BD1118" s="20">
        <f t="shared" si="11163"/>
        <v>0.00002665212696</v>
      </c>
      <c r="BE1118" s="20"/>
      <c r="BF1118" s="20">
        <f t="shared" ref="BF1118:BI1118" si="11164">$AE1118*AF1118</f>
        <v>0.000003856594893</v>
      </c>
      <c r="BG1118" s="20">
        <f t="shared" si="11164"/>
        <v>0.000003658409004</v>
      </c>
      <c r="BH1118" s="20">
        <f t="shared" si="11164"/>
        <v>0.00002928731226</v>
      </c>
      <c r="BI1118" s="20">
        <f t="shared" si="11164"/>
        <v>0.00003181503602</v>
      </c>
      <c r="BJ1118" s="20"/>
      <c r="BK1118" s="20">
        <f t="shared" ref="BK1118:BM1118" si="11165">$AF1118*AG1118</f>
        <v>0.000001694723064</v>
      </c>
      <c r="BL1118" s="20">
        <f t="shared" si="11165"/>
        <v>0.00001356706796</v>
      </c>
      <c r="BM1118" s="20">
        <f t="shared" si="11165"/>
        <v>0.00001473801187</v>
      </c>
      <c r="BN1118" s="20"/>
      <c r="BO1118" s="20">
        <f t="shared" ref="BO1118:BP1118" si="11166">$AG1118*AH1118</f>
        <v>0.00001286987224</v>
      </c>
      <c r="BP1118" s="20">
        <f t="shared" si="11166"/>
        <v>0.00001398064272</v>
      </c>
      <c r="BQ1118" s="20"/>
      <c r="BR1118" s="20">
        <f t="shared" si="27"/>
        <v>0.0001119217257</v>
      </c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0"/>
      <c r="CC1118" s="20"/>
      <c r="CD1118" s="20"/>
      <c r="CE1118" s="20"/>
      <c r="CF1118" s="20"/>
      <c r="CG1118" s="20"/>
      <c r="CH1118" s="20"/>
      <c r="CI1118" s="20"/>
      <c r="CJ1118" s="20"/>
      <c r="CK1118" s="20"/>
      <c r="CL1118" s="20"/>
      <c r="CM1118" s="20"/>
      <c r="CN1118" s="20"/>
      <c r="CO1118" s="20"/>
      <c r="CP1118" s="20"/>
      <c r="CQ1118" s="20"/>
      <c r="CR1118" s="20"/>
      <c r="CS1118" s="20"/>
      <c r="CT1118" s="20"/>
      <c r="CU1118" s="20"/>
      <c r="CV1118" s="20"/>
      <c r="CW1118" s="20"/>
      <c r="CX1118" s="20"/>
      <c r="CY1118" s="20"/>
      <c r="CZ1118" s="20"/>
      <c r="DA1118" s="20"/>
      <c r="DB1118" s="20"/>
      <c r="DC1118" s="20"/>
      <c r="DD1118" s="20"/>
      <c r="DE1118" s="20"/>
    </row>
    <row r="1119" ht="15.75" customHeight="1">
      <c r="A1119" s="86">
        <v>45757.0</v>
      </c>
      <c r="B1119" s="20">
        <v>0.050780000000000006</v>
      </c>
      <c r="C1119" s="20">
        <v>0.0545</v>
      </c>
      <c r="D1119" s="20">
        <v>0.05981</v>
      </c>
      <c r="E1119" s="20">
        <v>0.04201</v>
      </c>
      <c r="F1119" s="20">
        <v>0.04594</v>
      </c>
      <c r="G1119" s="20">
        <v>0.014070000000000001</v>
      </c>
      <c r="H1119" s="20">
        <v>0.01983</v>
      </c>
      <c r="I1119" s="20" t="s">
        <v>185</v>
      </c>
      <c r="J1119" s="20"/>
      <c r="K1119" s="86">
        <v>45757.0</v>
      </c>
      <c r="L1119" s="89">
        <v>0.8932</v>
      </c>
      <c r="M1119" s="89">
        <v>144.47</v>
      </c>
      <c r="N1119" s="20"/>
      <c r="O1119" s="20"/>
      <c r="P1119" s="20"/>
      <c r="Q1119" s="20"/>
      <c r="R1119" s="20"/>
      <c r="S1119" s="86">
        <v>45757.0</v>
      </c>
      <c r="T1119" s="20">
        <f t="shared" ref="T1119:V1119" si="11167">(1+B1119)*1</f>
        <v>1.05078</v>
      </c>
      <c r="U1119" s="20">
        <f t="shared" si="11167"/>
        <v>1.0545</v>
      </c>
      <c r="V1119" s="20">
        <f t="shared" si="11167"/>
        <v>1.05981</v>
      </c>
      <c r="W1119" s="91">
        <f t="shared" ref="W1119:X1119" si="11168">(1+E1119)*$L1119</f>
        <v>0.930723332</v>
      </c>
      <c r="X1119" s="91">
        <f t="shared" si="11168"/>
        <v>0.934233608</v>
      </c>
      <c r="Y1119" s="91">
        <f t="shared" ref="Y1119:Z1119" si="11169">(1+G1119)*$M1119</f>
        <v>146.5026929</v>
      </c>
      <c r="Z1119" s="91">
        <f t="shared" si="11169"/>
        <v>147.3348401</v>
      </c>
      <c r="AA1119" s="20"/>
      <c r="AB1119" s="86">
        <v>45757.0</v>
      </c>
      <c r="AC1119" s="92">
        <f t="shared" ref="AC1119:AI1119" si="11170">LN(T1119/T1118)</f>
        <v>-0.0009036818514</v>
      </c>
      <c r="AD1119" s="92">
        <f t="shared" si="11170"/>
        <v>-0.001658178753</v>
      </c>
      <c r="AE1119" s="92">
        <f t="shared" si="11170"/>
        <v>-0.002120771624</v>
      </c>
      <c r="AF1119" s="92">
        <f t="shared" si="11170"/>
        <v>-0.02278201531</v>
      </c>
      <c r="AG1119" s="92">
        <f t="shared" si="11170"/>
        <v>-0.02278208742</v>
      </c>
      <c r="AH1119" s="92">
        <f t="shared" si="11170"/>
        <v>-0.02218321042</v>
      </c>
      <c r="AI1119" s="92">
        <f t="shared" si="11170"/>
        <v>-0.02277893973</v>
      </c>
      <c r="AJ1119" s="20"/>
      <c r="AK1119" s="20">
        <f t="shared" ref="AK1119:AQ1119" si="11171">AC1119*AC1119</f>
        <v>0.0000008166408885</v>
      </c>
      <c r="AL1119" s="20">
        <f t="shared" si="11171"/>
        <v>0.000002749556775</v>
      </c>
      <c r="AM1119" s="20">
        <f t="shared" si="11171"/>
        <v>0.000004497672283</v>
      </c>
      <c r="AN1119" s="20">
        <f t="shared" si="11171"/>
        <v>0.0005190202214</v>
      </c>
      <c r="AO1119" s="20">
        <f t="shared" si="11171"/>
        <v>0.0005190235074</v>
      </c>
      <c r="AP1119" s="20">
        <f t="shared" si="11171"/>
        <v>0.0004920948245</v>
      </c>
      <c r="AQ1119" s="20">
        <f t="shared" si="11171"/>
        <v>0.0005188800954</v>
      </c>
      <c r="AR1119" s="20"/>
      <c r="AS1119" s="20">
        <f t="shared" ref="AS1119:AX1119" si="11172">$AC1119*AD1119</f>
        <v>0.000001498466045</v>
      </c>
      <c r="AT1119" s="20">
        <f t="shared" si="11172"/>
        <v>0.000001916502828</v>
      </c>
      <c r="AU1119" s="20">
        <f t="shared" si="11172"/>
        <v>0.00002058769377</v>
      </c>
      <c r="AV1119" s="20">
        <f t="shared" si="11172"/>
        <v>0.00002058775894</v>
      </c>
      <c r="AW1119" s="20">
        <f t="shared" si="11172"/>
        <v>0.00002004656466</v>
      </c>
      <c r="AX1119" s="20">
        <f t="shared" si="11172"/>
        <v>0.00002058491443</v>
      </c>
      <c r="AY1119" s="20"/>
      <c r="AZ1119" s="20">
        <f t="shared" ref="AZ1119:BD1119" si="11173">$AD1119*AE1119</f>
        <v>0.000003516618447</v>
      </c>
      <c r="BA1119" s="20">
        <f t="shared" si="11173"/>
        <v>0.00003777665372</v>
      </c>
      <c r="BB1119" s="20">
        <f t="shared" si="11173"/>
        <v>0.00003777677331</v>
      </c>
      <c r="BC1119" s="20">
        <f t="shared" si="11173"/>
        <v>0.00003678372818</v>
      </c>
      <c r="BD1119" s="20">
        <f t="shared" si="11173"/>
        <v>0.00003777155387</v>
      </c>
      <c r="BE1119" s="20"/>
      <c r="BF1119" s="20">
        <f t="shared" ref="BF1119:BI1119" si="11174">$AE1119*AF1119</f>
        <v>0.00004831545161</v>
      </c>
      <c r="BG1119" s="20">
        <f t="shared" si="11174"/>
        <v>0.00004831560455</v>
      </c>
      <c r="BH1119" s="20">
        <f t="shared" si="11174"/>
        <v>0.00004704552319</v>
      </c>
      <c r="BI1119" s="20">
        <f t="shared" si="11174"/>
        <v>0.00004830892902</v>
      </c>
      <c r="BJ1119" s="20"/>
      <c r="BK1119" s="20">
        <f t="shared" ref="BK1119:BM1119" si="11175">$AF1119*AG1119</f>
        <v>0.0005190218644</v>
      </c>
      <c r="BL1119" s="20">
        <f t="shared" si="11175"/>
        <v>0.0005053782393</v>
      </c>
      <c r="BM1119" s="20">
        <f t="shared" si="11175"/>
        <v>0.0005189501537</v>
      </c>
      <c r="BN1119" s="20"/>
      <c r="BO1119" s="20">
        <f t="shared" ref="BO1119:BP1119" si="11176">$AG1119*AH1119</f>
        <v>0.0005053798391</v>
      </c>
      <c r="BP1119" s="20">
        <f t="shared" si="11176"/>
        <v>0.0005189517965</v>
      </c>
      <c r="BQ1119" s="20"/>
      <c r="BR1119" s="20">
        <f t="shared" si="27"/>
        <v>0.0005053100132</v>
      </c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0"/>
      <c r="CC1119" s="20"/>
      <c r="CD1119" s="20"/>
      <c r="CE1119" s="20"/>
      <c r="CF1119" s="20"/>
      <c r="CG1119" s="20"/>
      <c r="CH1119" s="20"/>
      <c r="CI1119" s="20"/>
      <c r="CJ1119" s="20"/>
      <c r="CK1119" s="20"/>
      <c r="CL1119" s="20"/>
      <c r="CM1119" s="20"/>
      <c r="CN1119" s="20"/>
      <c r="CO1119" s="20"/>
      <c r="CP1119" s="20"/>
      <c r="CQ1119" s="20"/>
      <c r="CR1119" s="20"/>
      <c r="CS1119" s="20"/>
      <c r="CT1119" s="20"/>
      <c r="CU1119" s="20"/>
      <c r="CV1119" s="20"/>
      <c r="CW1119" s="20"/>
      <c r="CX1119" s="20"/>
      <c r="CY1119" s="20"/>
      <c r="CZ1119" s="20"/>
      <c r="DA1119" s="20"/>
      <c r="DB1119" s="20"/>
      <c r="DC1119" s="20"/>
      <c r="DD1119" s="20"/>
      <c r="DE1119" s="20"/>
    </row>
    <row r="1120" ht="15.75" customHeight="1">
      <c r="A1120" s="86">
        <v>45758.0</v>
      </c>
      <c r="B1120" s="20">
        <v>0.0512</v>
      </c>
      <c r="C1120" s="20">
        <v>0.05566</v>
      </c>
      <c r="D1120" s="20">
        <v>0.06157</v>
      </c>
      <c r="E1120" s="20">
        <v>0.042</v>
      </c>
      <c r="F1120" s="20">
        <v>0.04598</v>
      </c>
      <c r="G1120" s="20">
        <v>0.01268</v>
      </c>
      <c r="H1120" s="20">
        <v>0.018799999999999997</v>
      </c>
      <c r="I1120" s="20" t="s">
        <v>185</v>
      </c>
      <c r="J1120" s="20"/>
      <c r="K1120" s="86">
        <v>45758.0</v>
      </c>
      <c r="L1120" s="89">
        <v>0.8828</v>
      </c>
      <c r="M1120" s="89">
        <v>143.94</v>
      </c>
      <c r="N1120" s="20"/>
      <c r="O1120" s="20"/>
      <c r="P1120" s="20"/>
      <c r="Q1120" s="20"/>
      <c r="R1120" s="20"/>
      <c r="S1120" s="86">
        <v>45758.0</v>
      </c>
      <c r="T1120" s="20">
        <f t="shared" ref="T1120:V1120" si="11177">(1+B1120)*1</f>
        <v>1.0512</v>
      </c>
      <c r="U1120" s="20">
        <f t="shared" si="11177"/>
        <v>1.05566</v>
      </c>
      <c r="V1120" s="20">
        <f t="shared" si="11177"/>
        <v>1.06157</v>
      </c>
      <c r="W1120" s="91">
        <f t="shared" ref="W1120:X1120" si="11178">(1+E1120)*$L1120</f>
        <v>0.9198776</v>
      </c>
      <c r="X1120" s="91">
        <f t="shared" si="11178"/>
        <v>0.923391144</v>
      </c>
      <c r="Y1120" s="91">
        <f t="shared" ref="Y1120:Z1120" si="11179">(1+G1120)*$M1120</f>
        <v>145.7651592</v>
      </c>
      <c r="Z1120" s="91">
        <f t="shared" si="11179"/>
        <v>146.646072</v>
      </c>
      <c r="AA1120" s="20"/>
      <c r="AB1120" s="86">
        <v>45758.0</v>
      </c>
      <c r="AC1120" s="92">
        <f t="shared" ref="AC1120:AI1120" si="11180">LN(T1120/T1119)</f>
        <v>0.0003996232177</v>
      </c>
      <c r="AD1120" s="92">
        <f t="shared" si="11180"/>
        <v>0.001099442807</v>
      </c>
      <c r="AE1120" s="92">
        <f t="shared" si="11180"/>
        <v>0.001659297631</v>
      </c>
      <c r="AF1120" s="92">
        <f t="shared" si="11180"/>
        <v>-0.01172144247</v>
      </c>
      <c r="AG1120" s="92">
        <f t="shared" si="11180"/>
        <v>-0.0116736032</v>
      </c>
      <c r="AH1120" s="92">
        <f t="shared" si="11180"/>
        <v>-0.005046981803</v>
      </c>
      <c r="AI1120" s="92">
        <f t="shared" si="11180"/>
        <v>-0.004685810078</v>
      </c>
      <c r="AJ1120" s="20"/>
      <c r="AK1120" s="20">
        <f t="shared" ref="AK1120:AQ1120" si="11181">AC1120*AC1120</f>
        <v>0.0000001596987161</v>
      </c>
      <c r="AL1120" s="20">
        <f t="shared" si="11181"/>
        <v>0.000001208774486</v>
      </c>
      <c r="AM1120" s="20">
        <f t="shared" si="11181"/>
        <v>0.000002753268627</v>
      </c>
      <c r="AN1120" s="20">
        <f t="shared" si="11181"/>
        <v>0.0001373922135</v>
      </c>
      <c r="AO1120" s="20">
        <f t="shared" si="11181"/>
        <v>0.0001362730117</v>
      </c>
      <c r="AP1120" s="20">
        <f t="shared" si="11181"/>
        <v>0.00002547202532</v>
      </c>
      <c r="AQ1120" s="20">
        <f t="shared" si="11181"/>
        <v>0.00002195681608</v>
      </c>
      <c r="AR1120" s="20"/>
      <c r="AS1120" s="20">
        <f t="shared" ref="AS1120:AX1120" si="11182">$AC1120*AD1120</f>
        <v>0.0000004393628722</v>
      </c>
      <c r="AT1120" s="20">
        <f t="shared" si="11182"/>
        <v>0.0000006630938583</v>
      </c>
      <c r="AU1120" s="20">
        <f t="shared" si="11182"/>
        <v>-0.000004684160555</v>
      </c>
      <c r="AV1120" s="20">
        <f t="shared" si="11182"/>
        <v>-0.000004665042874</v>
      </c>
      <c r="AW1120" s="20">
        <f t="shared" si="11182"/>
        <v>-0.000002016891108</v>
      </c>
      <c r="AX1120" s="20">
        <f t="shared" si="11182"/>
        <v>-0.000001872558501</v>
      </c>
      <c r="AY1120" s="20"/>
      <c r="AZ1120" s="20">
        <f t="shared" ref="AZ1120:BD1120" si="11183">$AD1120*AE1120</f>
        <v>0.000001824302845</v>
      </c>
      <c r="BA1120" s="20">
        <f t="shared" si="11183"/>
        <v>-0.00001288705561</v>
      </c>
      <c r="BB1120" s="20">
        <f t="shared" si="11183"/>
        <v>-0.00001283445907</v>
      </c>
      <c r="BC1120" s="20">
        <f t="shared" si="11183"/>
        <v>-0.00000554886784</v>
      </c>
      <c r="BD1120" s="20">
        <f t="shared" si="11183"/>
        <v>-0.000005151780185</v>
      </c>
      <c r="BE1120" s="20"/>
      <c r="BF1120" s="20">
        <f t="shared" ref="BF1120:BI1120" si="11184">$AE1120*AF1120</f>
        <v>-0.00001944936171</v>
      </c>
      <c r="BG1120" s="20">
        <f t="shared" si="11184"/>
        <v>-0.00001936998214</v>
      </c>
      <c r="BH1120" s="20">
        <f t="shared" si="11184"/>
        <v>-0.000008374444947</v>
      </c>
      <c r="BI1120" s="20">
        <f t="shared" si="11184"/>
        <v>-0.000007775153559</v>
      </c>
      <c r="BJ1120" s="20"/>
      <c r="BK1120" s="20">
        <f t="shared" ref="BK1120:BM1120" si="11185">$AF1120*AG1120</f>
        <v>0.0001368314683</v>
      </c>
      <c r="BL1120" s="20">
        <f t="shared" si="11185"/>
        <v>0.00005915790683</v>
      </c>
      <c r="BM1120" s="20">
        <f t="shared" si="11185"/>
        <v>0.00005492445323</v>
      </c>
      <c r="BN1120" s="20"/>
      <c r="BO1120" s="20">
        <f t="shared" ref="BO1120:BP1120" si="11186">$AG1120*AH1120</f>
        <v>0.00005891646294</v>
      </c>
      <c r="BP1120" s="20">
        <f t="shared" si="11186"/>
        <v>0.00005470028753</v>
      </c>
      <c r="BQ1120" s="20"/>
      <c r="BR1120" s="20">
        <f t="shared" si="27"/>
        <v>0.00002364919819</v>
      </c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0"/>
      <c r="CC1120" s="20"/>
      <c r="CD1120" s="20"/>
      <c r="CE1120" s="20"/>
      <c r="CF1120" s="20"/>
      <c r="CG1120" s="20"/>
      <c r="CH1120" s="20"/>
      <c r="CI1120" s="20"/>
      <c r="CJ1120" s="20"/>
      <c r="CK1120" s="20"/>
      <c r="CL1120" s="20"/>
      <c r="CM1120" s="20"/>
      <c r="CN1120" s="20"/>
      <c r="CO1120" s="20"/>
      <c r="CP1120" s="20"/>
      <c r="CQ1120" s="20"/>
      <c r="CR1120" s="20"/>
      <c r="CS1120" s="20"/>
      <c r="CT1120" s="20"/>
      <c r="CU1120" s="20"/>
      <c r="CV1120" s="20"/>
      <c r="CW1120" s="20"/>
      <c r="CX1120" s="20"/>
      <c r="CY1120" s="20"/>
      <c r="CZ1120" s="20"/>
      <c r="DA1120" s="20"/>
      <c r="DB1120" s="20"/>
      <c r="DC1120" s="20"/>
      <c r="DD1120" s="20"/>
      <c r="DE1120" s="20"/>
    </row>
    <row r="1121" ht="15.75" customHeight="1">
      <c r="A1121" s="86">
        <v>45761.0</v>
      </c>
      <c r="B1121" s="20">
        <v>0.05106</v>
      </c>
      <c r="C1121" s="20">
        <v>0.05525</v>
      </c>
      <c r="D1121" s="20">
        <v>0.061130000000000004</v>
      </c>
      <c r="E1121" s="20">
        <v>0.04173</v>
      </c>
      <c r="F1121" s="20">
        <v>0.04578</v>
      </c>
      <c r="G1121" s="20">
        <v>0.014119999999999999</v>
      </c>
      <c r="H1121" s="20">
        <v>0.02021</v>
      </c>
      <c r="I1121" s="20" t="s">
        <v>185</v>
      </c>
      <c r="J1121" s="20"/>
      <c r="K1121" s="86">
        <v>45761.0</v>
      </c>
      <c r="L1121" s="89">
        <v>0.8811</v>
      </c>
      <c r="M1121" s="89">
        <v>143.21</v>
      </c>
      <c r="N1121" s="20"/>
      <c r="O1121" s="20"/>
      <c r="P1121" s="20"/>
      <c r="Q1121" s="20"/>
      <c r="R1121" s="20"/>
      <c r="S1121" s="86">
        <v>45761.0</v>
      </c>
      <c r="T1121" s="20">
        <f t="shared" ref="T1121:V1121" si="11187">(1+B1121)*1</f>
        <v>1.05106</v>
      </c>
      <c r="U1121" s="20">
        <f t="shared" si="11187"/>
        <v>1.05525</v>
      </c>
      <c r="V1121" s="20">
        <f t="shared" si="11187"/>
        <v>1.06113</v>
      </c>
      <c r="W1121" s="91">
        <f t="shared" ref="W1121:X1121" si="11188">(1+E1121)*$L1121</f>
        <v>0.917868303</v>
      </c>
      <c r="X1121" s="91">
        <f t="shared" si="11188"/>
        <v>0.921436758</v>
      </c>
      <c r="Y1121" s="91">
        <f t="shared" ref="Y1121:Z1121" si="11189">(1+G1121)*$M1121</f>
        <v>145.2321252</v>
      </c>
      <c r="Z1121" s="91">
        <f t="shared" si="11189"/>
        <v>146.1042741</v>
      </c>
      <c r="AA1121" s="20"/>
      <c r="AB1121" s="86">
        <v>45761.0</v>
      </c>
      <c r="AC1121" s="92">
        <f t="shared" ref="AC1121:AI1121" si="11190">LN(T1121/T1120)</f>
        <v>-0.0001331899957</v>
      </c>
      <c r="AD1121" s="92">
        <f t="shared" si="11190"/>
        <v>-0.0003884580633</v>
      </c>
      <c r="AE1121" s="92">
        <f t="shared" si="11190"/>
        <v>-0.0004145663601</v>
      </c>
      <c r="AF1121" s="92">
        <f t="shared" si="11190"/>
        <v>-0.002186698169</v>
      </c>
      <c r="AG1121" s="92">
        <f t="shared" si="11190"/>
        <v>-0.002118774037</v>
      </c>
      <c r="AH1121" s="92">
        <f t="shared" si="11190"/>
        <v>-0.003663502203</v>
      </c>
      <c r="AI1121" s="92">
        <f t="shared" si="11190"/>
        <v>-0.003701437254</v>
      </c>
      <c r="AJ1121" s="20"/>
      <c r="AK1121" s="20">
        <f t="shared" ref="AK1121:AQ1121" si="11191">AC1121*AC1121</f>
        <v>0.00000001773957496</v>
      </c>
      <c r="AL1121" s="20">
        <f t="shared" si="11191"/>
        <v>0.0000001508996669</v>
      </c>
      <c r="AM1121" s="20">
        <f t="shared" si="11191"/>
        <v>0.0000001718652669</v>
      </c>
      <c r="AN1121" s="20">
        <f t="shared" si="11191"/>
        <v>0.000004781648883</v>
      </c>
      <c r="AO1121" s="20">
        <f t="shared" si="11191"/>
        <v>0.000004489203422</v>
      </c>
      <c r="AP1121" s="20">
        <f t="shared" si="11191"/>
        <v>0.00001342124839</v>
      </c>
      <c r="AQ1121" s="20">
        <f t="shared" si="11191"/>
        <v>0.00001370063774</v>
      </c>
      <c r="AR1121" s="20"/>
      <c r="AS1121" s="20">
        <f t="shared" ref="AS1121:AX1121" si="11192">$AC1121*AD1121</f>
        <v>0.00000005173872778</v>
      </c>
      <c r="AT1121" s="20">
        <f t="shared" si="11192"/>
        <v>0.00000005521609173</v>
      </c>
      <c r="AU1121" s="20">
        <f t="shared" si="11192"/>
        <v>0.0000002912463198</v>
      </c>
      <c r="AV1121" s="20">
        <f t="shared" si="11192"/>
        <v>0.000000282199505</v>
      </c>
      <c r="AW1121" s="20">
        <f t="shared" si="11192"/>
        <v>0.0000004879418427</v>
      </c>
      <c r="AX1121" s="20">
        <f t="shared" si="11192"/>
        <v>0.000000492994412</v>
      </c>
      <c r="AY1121" s="20"/>
      <c r="AZ1121" s="20">
        <f t="shared" ref="AZ1121:BD1121" si="11193">$AD1121*AE1121</f>
        <v>0.0000001610416453</v>
      </c>
      <c r="BA1121" s="20">
        <f t="shared" si="11193"/>
        <v>0.0000008494405357</v>
      </c>
      <c r="BB1121" s="20">
        <f t="shared" si="11193"/>
        <v>0.0000008230548591</v>
      </c>
      <c r="BC1121" s="20">
        <f t="shared" si="11193"/>
        <v>0.00000142311697</v>
      </c>
      <c r="BD1121" s="20">
        <f t="shared" si="11193"/>
        <v>0.000001437853147</v>
      </c>
      <c r="BE1121" s="20"/>
      <c r="BF1121" s="20">
        <f t="shared" ref="BF1121:BI1121" si="11194">$AE1121*AF1121</f>
        <v>0.0000009065315006</v>
      </c>
      <c r="BG1121" s="20">
        <f t="shared" si="11194"/>
        <v>0.0000008783724406</v>
      </c>
      <c r="BH1121" s="20">
        <f t="shared" si="11194"/>
        <v>0.000001518764773</v>
      </c>
      <c r="BI1121" s="20">
        <f t="shared" si="11194"/>
        <v>0.00000153449137</v>
      </c>
      <c r="BJ1121" s="20"/>
      <c r="BK1121" s="20">
        <f t="shared" ref="BK1121:BM1121" si="11195">$AF1121*AG1121</f>
        <v>0.000004633119308</v>
      </c>
      <c r="BL1121" s="20">
        <f t="shared" si="11195"/>
        <v>0.000008010973559</v>
      </c>
      <c r="BM1121" s="20">
        <f t="shared" si="11195"/>
        <v>0.000008093926066</v>
      </c>
      <c r="BN1121" s="20"/>
      <c r="BO1121" s="20">
        <f t="shared" ref="BO1121:BP1121" si="11196">$AG1121*AH1121</f>
        <v>0.000007762133353</v>
      </c>
      <c r="BP1121" s="20">
        <f t="shared" si="11196"/>
        <v>0.000007842509155</v>
      </c>
      <c r="BQ1121" s="20"/>
      <c r="BR1121" s="20">
        <f t="shared" si="27"/>
        <v>0.00001356022353</v>
      </c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0"/>
      <c r="CC1121" s="20"/>
      <c r="CD1121" s="20"/>
      <c r="CE1121" s="20"/>
      <c r="CF1121" s="20"/>
      <c r="CG1121" s="20"/>
      <c r="CH1121" s="20"/>
      <c r="CI1121" s="20"/>
      <c r="CJ1121" s="20"/>
      <c r="CK1121" s="20"/>
      <c r="CL1121" s="20"/>
      <c r="CM1121" s="20"/>
      <c r="CN1121" s="20"/>
      <c r="CO1121" s="20"/>
      <c r="CP1121" s="20"/>
      <c r="CQ1121" s="20"/>
      <c r="CR1121" s="20"/>
      <c r="CS1121" s="20"/>
      <c r="CT1121" s="20"/>
      <c r="CU1121" s="20"/>
      <c r="CV1121" s="20"/>
      <c r="CW1121" s="20"/>
      <c r="CX1121" s="20"/>
      <c r="CY1121" s="20"/>
      <c r="CZ1121" s="20"/>
      <c r="DA1121" s="20"/>
      <c r="DB1121" s="20"/>
      <c r="DC1121" s="20"/>
      <c r="DD1121" s="20"/>
      <c r="DE1121" s="20"/>
    </row>
    <row r="1122" ht="15.75" customHeight="1">
      <c r="A1122" s="86">
        <v>45762.0</v>
      </c>
      <c r="B1122" s="20">
        <v>0.05027</v>
      </c>
      <c r="C1122" s="20">
        <v>0.05432000000000001</v>
      </c>
      <c r="D1122" s="20">
        <v>0.06034</v>
      </c>
      <c r="E1122" s="20">
        <v>0.04156</v>
      </c>
      <c r="F1122" s="20">
        <v>0.04547</v>
      </c>
      <c r="G1122" s="20">
        <v>0.013580000000000002</v>
      </c>
      <c r="H1122" s="20">
        <v>0.02035</v>
      </c>
      <c r="I1122" s="20" t="s">
        <v>185</v>
      </c>
      <c r="J1122" s="20"/>
      <c r="K1122" s="86">
        <v>45762.0</v>
      </c>
      <c r="L1122" s="89">
        <v>0.8866</v>
      </c>
      <c r="M1122" s="89">
        <v>143.29</v>
      </c>
      <c r="N1122" s="20"/>
      <c r="O1122" s="20"/>
      <c r="P1122" s="20"/>
      <c r="Q1122" s="20"/>
      <c r="R1122" s="20"/>
      <c r="S1122" s="86">
        <v>45762.0</v>
      </c>
      <c r="T1122" s="20">
        <f t="shared" ref="T1122:V1122" si="11197">(1+B1122)*1</f>
        <v>1.05027</v>
      </c>
      <c r="U1122" s="20">
        <f t="shared" si="11197"/>
        <v>1.05432</v>
      </c>
      <c r="V1122" s="20">
        <f t="shared" si="11197"/>
        <v>1.06034</v>
      </c>
      <c r="W1122" s="91">
        <f t="shared" ref="W1122:X1122" si="11198">(1+E1122)*$L1122</f>
        <v>0.923447096</v>
      </c>
      <c r="X1122" s="91">
        <f t="shared" si="11198"/>
        <v>0.926913702</v>
      </c>
      <c r="Y1122" s="91">
        <f t="shared" ref="Y1122:Z1122" si="11199">(1+G1122)*$M1122</f>
        <v>145.2358782</v>
      </c>
      <c r="Z1122" s="91">
        <f t="shared" si="11199"/>
        <v>146.2059515</v>
      </c>
      <c r="AA1122" s="20"/>
      <c r="AB1122" s="86">
        <v>45762.0</v>
      </c>
      <c r="AC1122" s="92">
        <f t="shared" ref="AC1122:AI1122" si="11200">LN(T1122/T1121)</f>
        <v>-0.0007519047815</v>
      </c>
      <c r="AD1122" s="92">
        <f t="shared" si="11200"/>
        <v>-0.000881696327</v>
      </c>
      <c r="AE1122" s="92">
        <f t="shared" si="11200"/>
        <v>-0.0007447666349</v>
      </c>
      <c r="AF1122" s="92">
        <f t="shared" si="11200"/>
        <v>0.006059592043</v>
      </c>
      <c r="AG1122" s="92">
        <f t="shared" si="11200"/>
        <v>0.005926322035</v>
      </c>
      <c r="AH1122" s="92">
        <f t="shared" si="11200"/>
        <v>0.0000258410562</v>
      </c>
      <c r="AI1122" s="92">
        <f t="shared" si="11200"/>
        <v>0.0006956814726</v>
      </c>
      <c r="AJ1122" s="20"/>
      <c r="AK1122" s="20">
        <f t="shared" ref="AK1122:AQ1122" si="11201">AC1122*AC1122</f>
        <v>0.0000005653608004</v>
      </c>
      <c r="AL1122" s="20">
        <f t="shared" si="11201"/>
        <v>0.000000777388413</v>
      </c>
      <c r="AM1122" s="20">
        <f t="shared" si="11201"/>
        <v>0.0000005546773405</v>
      </c>
      <c r="AN1122" s="20">
        <f t="shared" si="11201"/>
        <v>0.00003671865573</v>
      </c>
      <c r="AO1122" s="20">
        <f t="shared" si="11201"/>
        <v>0.00003512129286</v>
      </c>
      <c r="AP1122" s="20">
        <f t="shared" si="11201"/>
        <v>0.0000000006677601856</v>
      </c>
      <c r="AQ1122" s="20">
        <f t="shared" si="11201"/>
        <v>0.0000004839727113</v>
      </c>
      <c r="AR1122" s="20"/>
      <c r="AS1122" s="20">
        <f t="shared" ref="AS1122:AX1122" si="11202">$AC1122*AD1122</f>
        <v>0.0000006629516841</v>
      </c>
      <c r="AT1122" s="20">
        <f t="shared" si="11202"/>
        <v>0.0000005599935939</v>
      </c>
      <c r="AU1122" s="20">
        <f t="shared" si="11202"/>
        <v>-0.000004556236231</v>
      </c>
      <c r="AV1122" s="20">
        <f t="shared" si="11202"/>
        <v>-0.000004456029875</v>
      </c>
      <c r="AW1122" s="20">
        <f t="shared" si="11202"/>
        <v>-0.00000001943001372</v>
      </c>
      <c r="AX1122" s="20">
        <f t="shared" si="11202"/>
        <v>-0.0000005230862256</v>
      </c>
      <c r="AY1122" s="20"/>
      <c r="AZ1122" s="20">
        <f t="shared" ref="AZ1122:BD1122" si="11203">$AD1122*AE1122</f>
        <v>0.0000006566580065</v>
      </c>
      <c r="BA1122" s="20">
        <f t="shared" si="11203"/>
        <v>-0.000005342720048</v>
      </c>
      <c r="BB1122" s="20">
        <f t="shared" si="11203"/>
        <v>-0.000005225216371</v>
      </c>
      <c r="BC1122" s="20">
        <f t="shared" si="11203"/>
        <v>-0.00000002278396434</v>
      </c>
      <c r="BD1122" s="20">
        <f t="shared" si="11203"/>
        <v>-0.0000006133797991</v>
      </c>
      <c r="BE1122" s="20"/>
      <c r="BF1122" s="20">
        <f t="shared" ref="BF1122:BI1122" si="11204">$AE1122*AF1122</f>
        <v>-0.000004512981975</v>
      </c>
      <c r="BG1122" s="20">
        <f t="shared" si="11204"/>
        <v>-0.00000441372692</v>
      </c>
      <c r="BH1122" s="20">
        <f t="shared" si="11204"/>
        <v>-0.00000001924555647</v>
      </c>
      <c r="BI1122" s="20">
        <f t="shared" si="11204"/>
        <v>-0.0000005181203493</v>
      </c>
      <c r="BJ1122" s="20"/>
      <c r="BK1122" s="20">
        <f t="shared" ref="BK1122:BM1122" si="11205">$AF1122*AG1122</f>
        <v>0.00003591109385</v>
      </c>
      <c r="BL1122" s="20">
        <f t="shared" si="11205"/>
        <v>0.0000001565862585</v>
      </c>
      <c r="BM1122" s="20">
        <f t="shared" si="11205"/>
        <v>0.000004215545916</v>
      </c>
      <c r="BN1122" s="20"/>
      <c r="BO1122" s="20">
        <f t="shared" ref="BO1122:BP1122" si="11206">$AG1122*AH1122</f>
        <v>0.0000001531424208</v>
      </c>
      <c r="BP1122" s="20">
        <f t="shared" si="11206"/>
        <v>0.00000412283244</v>
      </c>
      <c r="BQ1122" s="20"/>
      <c r="BR1122" s="20">
        <f t="shared" si="27"/>
        <v>0.00000001797714403</v>
      </c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0"/>
      <c r="CC1122" s="20"/>
      <c r="CD1122" s="20"/>
      <c r="CE1122" s="20"/>
      <c r="CF1122" s="20"/>
      <c r="CG1122" s="20"/>
      <c r="CH1122" s="20"/>
      <c r="CI1122" s="20"/>
      <c r="CJ1122" s="20"/>
      <c r="CK1122" s="20"/>
      <c r="CL1122" s="20"/>
      <c r="CM1122" s="20"/>
      <c r="CN1122" s="20"/>
      <c r="CO1122" s="20"/>
      <c r="CP1122" s="20"/>
      <c r="CQ1122" s="20"/>
      <c r="CR1122" s="20"/>
      <c r="CS1122" s="20"/>
      <c r="CT1122" s="20"/>
      <c r="CU1122" s="20"/>
      <c r="CV1122" s="20"/>
      <c r="CW1122" s="20"/>
      <c r="CX1122" s="20"/>
      <c r="CY1122" s="20"/>
      <c r="CZ1122" s="20"/>
      <c r="DA1122" s="20"/>
      <c r="DB1122" s="20"/>
      <c r="DC1122" s="20"/>
      <c r="DD1122" s="20"/>
      <c r="DE1122" s="20"/>
    </row>
    <row r="1123" ht="15.75" customHeight="1">
      <c r="A1123" s="86">
        <v>45763.0</v>
      </c>
      <c r="B1123" s="20">
        <v>0.04978</v>
      </c>
      <c r="C1123" s="20">
        <v>0.05395</v>
      </c>
      <c r="D1123" s="20">
        <v>0.060039999999999996</v>
      </c>
      <c r="E1123" s="20">
        <v>0.04146</v>
      </c>
      <c r="F1123" s="20">
        <v>0.045410000000000006</v>
      </c>
      <c r="G1123" s="20">
        <v>0.01349</v>
      </c>
      <c r="H1123" s="20">
        <v>0.02013</v>
      </c>
      <c r="I1123" s="20" t="s">
        <v>185</v>
      </c>
      <c r="J1123" s="20"/>
      <c r="K1123" s="86">
        <v>45763.0</v>
      </c>
      <c r="L1123" s="89">
        <v>0.8774</v>
      </c>
      <c r="M1123" s="89">
        <v>141.94</v>
      </c>
      <c r="N1123" s="20"/>
      <c r="O1123" s="20"/>
      <c r="P1123" s="20"/>
      <c r="Q1123" s="20"/>
      <c r="R1123" s="20"/>
      <c r="S1123" s="86">
        <v>45763.0</v>
      </c>
      <c r="T1123" s="20">
        <f t="shared" ref="T1123:V1123" si="11207">(1+B1123)*1</f>
        <v>1.04978</v>
      </c>
      <c r="U1123" s="20">
        <f t="shared" si="11207"/>
        <v>1.05395</v>
      </c>
      <c r="V1123" s="20">
        <f t="shared" si="11207"/>
        <v>1.06004</v>
      </c>
      <c r="W1123" s="91">
        <f t="shared" ref="W1123:X1123" si="11208">(1+E1123)*$L1123</f>
        <v>0.913777004</v>
      </c>
      <c r="X1123" s="91">
        <f t="shared" si="11208"/>
        <v>0.917242734</v>
      </c>
      <c r="Y1123" s="91">
        <f t="shared" ref="Y1123:Z1123" si="11209">(1+G1123)*$M1123</f>
        <v>143.8547706</v>
      </c>
      <c r="Z1123" s="91">
        <f t="shared" si="11209"/>
        <v>144.7972522</v>
      </c>
      <c r="AA1123" s="20"/>
      <c r="AB1123" s="86">
        <v>45763.0</v>
      </c>
      <c r="AC1123" s="92">
        <f t="shared" ref="AC1123:AI1123" si="11210">LN(T1123/T1122)</f>
        <v>-0.0004666555643</v>
      </c>
      <c r="AD1123" s="92">
        <f t="shared" si="11210"/>
        <v>-0.0003509986897</v>
      </c>
      <c r="AE1123" s="92">
        <f t="shared" si="11210"/>
        <v>-0.0002829681491</v>
      </c>
      <c r="AF1123" s="92">
        <f t="shared" si="11210"/>
        <v>-0.01052694802</v>
      </c>
      <c r="AG1123" s="92">
        <f t="shared" si="11210"/>
        <v>-0.01048832568</v>
      </c>
      <c r="AH1123" s="92">
        <f t="shared" si="11210"/>
        <v>-0.009554913749</v>
      </c>
      <c r="AI1123" s="92">
        <f t="shared" si="11210"/>
        <v>-0.009681751169</v>
      </c>
      <c r="AJ1123" s="20"/>
      <c r="AK1123" s="20">
        <f t="shared" ref="AK1123:AQ1123" si="11211">AC1123*AC1123</f>
        <v>0.0000002177674157</v>
      </c>
      <c r="AL1123" s="20">
        <f t="shared" si="11211"/>
        <v>0.0000001232000802</v>
      </c>
      <c r="AM1123" s="20">
        <f t="shared" si="11211"/>
        <v>0.00000008007097341</v>
      </c>
      <c r="AN1123" s="20">
        <f t="shared" si="11211"/>
        <v>0.0001108166346</v>
      </c>
      <c r="AO1123" s="20">
        <f t="shared" si="11211"/>
        <v>0.0001100049756</v>
      </c>
      <c r="AP1123" s="20">
        <f t="shared" si="11211"/>
        <v>0.00009129637675</v>
      </c>
      <c r="AQ1123" s="20">
        <f t="shared" si="11211"/>
        <v>0.0000937363057</v>
      </c>
      <c r="AR1123" s="20"/>
      <c r="AS1123" s="20">
        <f t="shared" ref="AS1123:AX1123" si="11212">$AC1123*AD1123</f>
        <v>0.0000001637954916</v>
      </c>
      <c r="AT1123" s="20">
        <f t="shared" si="11212"/>
        <v>0.0000001320486613</v>
      </c>
      <c r="AU1123" s="20">
        <f t="shared" si="11212"/>
        <v>0.000004912458868</v>
      </c>
      <c r="AV1123" s="20">
        <f t="shared" si="11212"/>
        <v>0.000004894435539</v>
      </c>
      <c r="AW1123" s="20">
        <f t="shared" si="11212"/>
        <v>0.000004458853667</v>
      </c>
      <c r="AX1123" s="20">
        <f t="shared" si="11212"/>
        <v>0.000004518043055</v>
      </c>
      <c r="AY1123" s="20"/>
      <c r="AZ1123" s="20">
        <f t="shared" ref="AZ1123:BD1123" si="11213">$AD1123*AE1123</f>
        <v>0.00000009932144957</v>
      </c>
      <c r="BA1123" s="20">
        <f t="shared" si="11213"/>
        <v>0.000003694944962</v>
      </c>
      <c r="BB1123" s="20">
        <f t="shared" si="11213"/>
        <v>0.000003681388572</v>
      </c>
      <c r="BC1123" s="20">
        <f t="shared" si="11213"/>
        <v>0.000003353762206</v>
      </c>
      <c r="BD1123" s="20">
        <f t="shared" si="11213"/>
        <v>0.000003398281975</v>
      </c>
      <c r="BE1123" s="20"/>
      <c r="BF1123" s="20">
        <f t="shared" ref="BF1123:BI1123" si="11214">$AE1123*AF1123</f>
        <v>0.000002978790997</v>
      </c>
      <c r="BG1123" s="20">
        <f t="shared" si="11214"/>
        <v>0.000002967862105</v>
      </c>
      <c r="BH1123" s="20">
        <f t="shared" si="11214"/>
        <v>0.000002703736258</v>
      </c>
      <c r="BI1123" s="20">
        <f t="shared" si="11214"/>
        <v>0.000002739627208</v>
      </c>
      <c r="BJ1123" s="20"/>
      <c r="BK1123" s="20">
        <f t="shared" ref="BK1123:BM1123" si="11215">$AF1123*AG1123</f>
        <v>0.0001104100593</v>
      </c>
      <c r="BL1123" s="20">
        <f t="shared" si="11215"/>
        <v>0.0001005840804</v>
      </c>
      <c r="BM1123" s="20">
        <f t="shared" si="11215"/>
        <v>0.0001019192913</v>
      </c>
      <c r="BN1123" s="20"/>
      <c r="BO1123" s="20">
        <f t="shared" ref="BO1123:BP1123" si="11216">$AG1123*AH1123</f>
        <v>0.0001002150473</v>
      </c>
      <c r="BP1123" s="20">
        <f t="shared" si="11216"/>
        <v>0.0001015453594</v>
      </c>
      <c r="BQ1123" s="20"/>
      <c r="BR1123" s="20">
        <f t="shared" si="27"/>
        <v>0.00009250829736</v>
      </c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0"/>
      <c r="CC1123" s="20"/>
      <c r="CD1123" s="20"/>
      <c r="CE1123" s="20"/>
      <c r="CF1123" s="20"/>
      <c r="CG1123" s="20"/>
      <c r="CH1123" s="20"/>
      <c r="CI1123" s="20"/>
      <c r="CJ1123" s="20"/>
      <c r="CK1123" s="20"/>
      <c r="CL1123" s="20"/>
      <c r="CM1123" s="20"/>
      <c r="CN1123" s="20"/>
      <c r="CO1123" s="20"/>
      <c r="CP1123" s="20"/>
      <c r="CQ1123" s="20"/>
      <c r="CR1123" s="20"/>
      <c r="CS1123" s="20"/>
      <c r="CT1123" s="20"/>
      <c r="CU1123" s="20"/>
      <c r="CV1123" s="20"/>
      <c r="CW1123" s="20"/>
      <c r="CX1123" s="20"/>
      <c r="CY1123" s="20"/>
      <c r="CZ1123" s="20"/>
      <c r="DA1123" s="20"/>
      <c r="DB1123" s="20"/>
      <c r="DC1123" s="20"/>
      <c r="DD1123" s="20"/>
      <c r="DE1123" s="20"/>
    </row>
    <row r="1124" ht="15.75" customHeight="1">
      <c r="A1124" s="86">
        <v>45764.0</v>
      </c>
      <c r="B1124" s="20">
        <v>0.049429999999999995</v>
      </c>
      <c r="C1124" s="20">
        <v>0.05362</v>
      </c>
      <c r="D1124" s="20">
        <v>0.05973</v>
      </c>
      <c r="E1124" s="20">
        <v>0.04141</v>
      </c>
      <c r="F1124" s="20">
        <v>0.0454</v>
      </c>
      <c r="G1124" s="20">
        <v>0.01349</v>
      </c>
      <c r="H1124" s="20">
        <v>0.02028</v>
      </c>
      <c r="I1124" s="20" t="s">
        <v>185</v>
      </c>
      <c r="J1124" s="20"/>
      <c r="K1124" s="86">
        <v>45764.0</v>
      </c>
      <c r="L1124" s="89">
        <v>0.8803</v>
      </c>
      <c r="M1124" s="89">
        <v>142.51</v>
      </c>
      <c r="N1124" s="20"/>
      <c r="O1124" s="20"/>
      <c r="P1124" s="20"/>
      <c r="Q1124" s="20"/>
      <c r="R1124" s="20"/>
      <c r="S1124" s="86">
        <v>45764.0</v>
      </c>
      <c r="T1124" s="20">
        <f t="shared" ref="T1124:V1124" si="11217">(1+B1124)*1</f>
        <v>1.04943</v>
      </c>
      <c r="U1124" s="20">
        <f t="shared" si="11217"/>
        <v>1.05362</v>
      </c>
      <c r="V1124" s="20">
        <f t="shared" si="11217"/>
        <v>1.05973</v>
      </c>
      <c r="W1124" s="91">
        <f t="shared" ref="W1124:X1124" si="11218">(1+E1124)*$L1124</f>
        <v>0.916753223</v>
      </c>
      <c r="X1124" s="91">
        <f t="shared" si="11218"/>
        <v>0.92026562</v>
      </c>
      <c r="Y1124" s="91">
        <f t="shared" ref="Y1124:Z1124" si="11219">(1+G1124)*$M1124</f>
        <v>144.4324599</v>
      </c>
      <c r="Z1124" s="91">
        <f t="shared" si="11219"/>
        <v>145.4001028</v>
      </c>
      <c r="AA1124" s="20"/>
      <c r="AB1124" s="86">
        <v>45764.0</v>
      </c>
      <c r="AC1124" s="92">
        <f t="shared" ref="AC1124:AI1124" si="11220">LN(T1124/T1123)</f>
        <v>-0.0003334587804</v>
      </c>
      <c r="AD1124" s="92">
        <f t="shared" si="11220"/>
        <v>-0.0003131568609</v>
      </c>
      <c r="AE1124" s="92">
        <f t="shared" si="11220"/>
        <v>-0.0002924845641</v>
      </c>
      <c r="AF1124" s="92">
        <f t="shared" si="11220"/>
        <v>0.003251759057</v>
      </c>
      <c r="AG1124" s="92">
        <f t="shared" si="11220"/>
        <v>0.003290204064</v>
      </c>
      <c r="AH1124" s="92">
        <f t="shared" si="11220"/>
        <v>0.004007739588</v>
      </c>
      <c r="AI1124" s="92">
        <f t="shared" si="11220"/>
        <v>0.004154768862</v>
      </c>
      <c r="AJ1124" s="20"/>
      <c r="AK1124" s="20">
        <f t="shared" ref="AK1124:AQ1124" si="11221">AC1124*AC1124</f>
        <v>0.0000001111947583</v>
      </c>
      <c r="AL1124" s="20">
        <f t="shared" si="11221"/>
        <v>0.00000009806721955</v>
      </c>
      <c r="AM1124" s="20">
        <f t="shared" si="11221"/>
        <v>0.00000008554722023</v>
      </c>
      <c r="AN1124" s="20">
        <f t="shared" si="11221"/>
        <v>0.00001057393697</v>
      </c>
      <c r="AO1124" s="20">
        <f t="shared" si="11221"/>
        <v>0.00001082544278</v>
      </c>
      <c r="AP1124" s="20">
        <f t="shared" si="11221"/>
        <v>0.00001606197661</v>
      </c>
      <c r="AQ1124" s="20">
        <f t="shared" si="11221"/>
        <v>0.0000172621043</v>
      </c>
      <c r="AR1124" s="20"/>
      <c r="AS1124" s="20">
        <f t="shared" ref="AS1124:AX1124" si="11222">$AC1124*AD1124</f>
        <v>0.0000001044249049</v>
      </c>
      <c r="AT1124" s="20">
        <f t="shared" si="11222"/>
        <v>0.00000009753154604</v>
      </c>
      <c r="AU1124" s="20">
        <f t="shared" si="11222"/>
        <v>-0.000001084327609</v>
      </c>
      <c r="AV1124" s="20">
        <f t="shared" si="11222"/>
        <v>-0.000001097147435</v>
      </c>
      <c r="AW1124" s="20">
        <f t="shared" si="11222"/>
        <v>-0.000001336415955</v>
      </c>
      <c r="AX1124" s="20">
        <f t="shared" si="11222"/>
        <v>-0.000001385444158</v>
      </c>
      <c r="AY1124" s="20"/>
      <c r="AZ1124" s="20">
        <f t="shared" ref="AZ1124:BD1124" si="11223">$AD1124*AE1124</f>
        <v>0.00000009159354796</v>
      </c>
      <c r="BA1124" s="20">
        <f t="shared" si="11223"/>
        <v>-0.000001018310659</v>
      </c>
      <c r="BB1124" s="20">
        <f t="shared" si="11223"/>
        <v>-0.000001030349977</v>
      </c>
      <c r="BC1124" s="20">
        <f t="shared" si="11223"/>
        <v>-0.000001255051149</v>
      </c>
      <c r="BD1124" s="20">
        <f t="shared" si="11223"/>
        <v>-0.000001301094375</v>
      </c>
      <c r="BE1124" s="20"/>
      <c r="BF1124" s="20">
        <f t="shared" ref="BF1124:BI1124" si="11224">$AE1124*AF1124</f>
        <v>-0.0000009510893304</v>
      </c>
      <c r="BG1124" s="20">
        <f t="shared" si="11224"/>
        <v>-0.0000009623339014</v>
      </c>
      <c r="BH1124" s="20">
        <f t="shared" si="11224"/>
        <v>-0.000001172201966</v>
      </c>
      <c r="BI1124" s="20">
        <f t="shared" si="11224"/>
        <v>-0.00000121520576</v>
      </c>
      <c r="BJ1124" s="20"/>
      <c r="BK1124" s="20">
        <f t="shared" ref="BK1124:BM1124" si="11225">$AF1124*AG1124</f>
        <v>0.00001069895087</v>
      </c>
      <c r="BL1124" s="20">
        <f t="shared" si="11225"/>
        <v>0.0000130322035</v>
      </c>
      <c r="BM1124" s="20">
        <f t="shared" si="11225"/>
        <v>0.00001351030728</v>
      </c>
      <c r="BN1124" s="20"/>
      <c r="BO1124" s="20">
        <f t="shared" ref="BO1124:BP1124" si="11226">$AG1124*AH1124</f>
        <v>0.00001318628108</v>
      </c>
      <c r="BP1124" s="20">
        <f t="shared" si="11226"/>
        <v>0.0000136700374</v>
      </c>
      <c r="BQ1124" s="20"/>
      <c r="BR1124" s="20">
        <f t="shared" si="27"/>
        <v>0.00001665123165</v>
      </c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0"/>
      <c r="CC1124" s="20"/>
      <c r="CD1124" s="20"/>
      <c r="CE1124" s="20"/>
      <c r="CF1124" s="20"/>
      <c r="CG1124" s="20"/>
      <c r="CH1124" s="20"/>
      <c r="CI1124" s="20"/>
      <c r="CJ1124" s="20"/>
      <c r="CK1124" s="20"/>
      <c r="CL1124" s="20"/>
      <c r="CM1124" s="20"/>
      <c r="CN1124" s="20"/>
      <c r="CO1124" s="20"/>
      <c r="CP1124" s="20"/>
      <c r="CQ1124" s="20"/>
      <c r="CR1124" s="20"/>
      <c r="CS1124" s="20"/>
      <c r="CT1124" s="20"/>
      <c r="CU1124" s="20"/>
      <c r="CV1124" s="20"/>
      <c r="CW1124" s="20"/>
      <c r="CX1124" s="20"/>
      <c r="CY1124" s="20"/>
      <c r="CZ1124" s="20"/>
      <c r="DA1124" s="20"/>
      <c r="DB1124" s="20"/>
      <c r="DC1124" s="20"/>
      <c r="DD1124" s="20"/>
      <c r="DE1124" s="20"/>
    </row>
    <row r="1125" ht="15.75" customHeight="1">
      <c r="A1125" s="86">
        <v>45765.0</v>
      </c>
      <c r="B1125" s="20">
        <v>0.049429999999999995</v>
      </c>
      <c r="C1125" s="20">
        <v>0.05362</v>
      </c>
      <c r="D1125" s="20">
        <v>0.05973</v>
      </c>
      <c r="E1125" s="20">
        <v>0.04141</v>
      </c>
      <c r="F1125" s="20">
        <v>0.0454</v>
      </c>
      <c r="G1125" s="20">
        <v>0.01353</v>
      </c>
      <c r="H1125" s="20">
        <v>0.02019</v>
      </c>
      <c r="I1125" s="20" t="s">
        <v>185</v>
      </c>
      <c r="J1125" s="20"/>
      <c r="K1125" s="86">
        <v>45765.0</v>
      </c>
      <c r="L1125" s="89">
        <v>0.8785</v>
      </c>
      <c r="M1125" s="89">
        <v>142.35</v>
      </c>
      <c r="N1125" s="20"/>
      <c r="O1125" s="20"/>
      <c r="P1125" s="20"/>
      <c r="Q1125" s="20"/>
      <c r="R1125" s="20"/>
      <c r="S1125" s="86">
        <v>45765.0</v>
      </c>
      <c r="T1125" s="20">
        <f t="shared" ref="T1125:V1125" si="11227">(1+B1125)*1</f>
        <v>1.04943</v>
      </c>
      <c r="U1125" s="20">
        <f t="shared" si="11227"/>
        <v>1.05362</v>
      </c>
      <c r="V1125" s="20">
        <f t="shared" si="11227"/>
        <v>1.05973</v>
      </c>
      <c r="W1125" s="91">
        <f t="shared" ref="W1125:X1125" si="11228">(1+E1125)*$L1125</f>
        <v>0.914878685</v>
      </c>
      <c r="X1125" s="91">
        <f t="shared" si="11228"/>
        <v>0.9183839</v>
      </c>
      <c r="Y1125" s="91">
        <f t="shared" ref="Y1125:Z1125" si="11229">(1+G1125)*$M1125</f>
        <v>144.2759955</v>
      </c>
      <c r="Z1125" s="91">
        <f t="shared" si="11229"/>
        <v>145.2240465</v>
      </c>
      <c r="AA1125" s="20"/>
      <c r="AB1125" s="86">
        <v>45765.0</v>
      </c>
      <c r="AC1125" s="92">
        <f t="shared" ref="AC1125:AI1125" si="11230">LN(T1125/T1124)</f>
        <v>0</v>
      </c>
      <c r="AD1125" s="92">
        <f t="shared" si="11230"/>
        <v>0</v>
      </c>
      <c r="AE1125" s="92">
        <f t="shared" si="11230"/>
        <v>0</v>
      </c>
      <c r="AF1125" s="92">
        <f t="shared" si="11230"/>
        <v>-0.00204685084</v>
      </c>
      <c r="AG1125" s="92">
        <f t="shared" si="11230"/>
        <v>-0.00204685084</v>
      </c>
      <c r="AH1125" s="92">
        <f t="shared" si="11230"/>
        <v>-0.001083892158</v>
      </c>
      <c r="AI1125" s="92">
        <f t="shared" si="11230"/>
        <v>-0.001211573931</v>
      </c>
      <c r="AJ1125" s="20"/>
      <c r="AK1125" s="20">
        <f t="shared" ref="AK1125:AQ1125" si="11231">AC1125*AC1125</f>
        <v>0</v>
      </c>
      <c r="AL1125" s="20">
        <f t="shared" si="11231"/>
        <v>0</v>
      </c>
      <c r="AM1125" s="20">
        <f t="shared" si="11231"/>
        <v>0</v>
      </c>
      <c r="AN1125" s="20">
        <f t="shared" si="11231"/>
        <v>0.00000418959836</v>
      </c>
      <c r="AO1125" s="20">
        <f t="shared" si="11231"/>
        <v>0.00000418959836</v>
      </c>
      <c r="AP1125" s="20">
        <f t="shared" si="11231"/>
        <v>0.000001174822209</v>
      </c>
      <c r="AQ1125" s="20">
        <f t="shared" si="11231"/>
        <v>0.000001467911391</v>
      </c>
      <c r="AR1125" s="20"/>
      <c r="AS1125" s="20">
        <f t="shared" ref="AS1125:AX1125" si="11232">$AC1125*AD1125</f>
        <v>0</v>
      </c>
      <c r="AT1125" s="20">
        <f t="shared" si="11232"/>
        <v>0</v>
      </c>
      <c r="AU1125" s="20">
        <f t="shared" si="11232"/>
        <v>0</v>
      </c>
      <c r="AV1125" s="20">
        <f t="shared" si="11232"/>
        <v>0</v>
      </c>
      <c r="AW1125" s="20">
        <f t="shared" si="11232"/>
        <v>0</v>
      </c>
      <c r="AX1125" s="20">
        <f t="shared" si="11232"/>
        <v>0</v>
      </c>
      <c r="AY1125" s="20"/>
      <c r="AZ1125" s="20">
        <f t="shared" ref="AZ1125:BD1125" si="11233">$AD1125*AE1125</f>
        <v>0</v>
      </c>
      <c r="BA1125" s="20">
        <f t="shared" si="11233"/>
        <v>0</v>
      </c>
      <c r="BB1125" s="20">
        <f t="shared" si="11233"/>
        <v>0</v>
      </c>
      <c r="BC1125" s="20">
        <f t="shared" si="11233"/>
        <v>0</v>
      </c>
      <c r="BD1125" s="20">
        <f t="shared" si="11233"/>
        <v>0</v>
      </c>
      <c r="BE1125" s="20"/>
      <c r="BF1125" s="20">
        <f t="shared" ref="BF1125:BI1125" si="11234">$AE1125*AF1125</f>
        <v>0</v>
      </c>
      <c r="BG1125" s="20">
        <f t="shared" si="11234"/>
        <v>0</v>
      </c>
      <c r="BH1125" s="20">
        <f t="shared" si="11234"/>
        <v>0</v>
      </c>
      <c r="BI1125" s="20">
        <f t="shared" si="11234"/>
        <v>0</v>
      </c>
      <c r="BJ1125" s="20"/>
      <c r="BK1125" s="20">
        <f t="shared" ref="BK1125:BM1125" si="11235">$AF1125*AG1125</f>
        <v>0.00000418959836</v>
      </c>
      <c r="BL1125" s="20">
        <f t="shared" si="11235"/>
        <v>0.000002218565573</v>
      </c>
      <c r="BM1125" s="20">
        <f t="shared" si="11235"/>
        <v>0.000002479911118</v>
      </c>
      <c r="BN1125" s="20"/>
      <c r="BO1125" s="20">
        <f t="shared" ref="BO1125:BP1125" si="11236">$AG1125*AH1125</f>
        <v>0.000002218565573</v>
      </c>
      <c r="BP1125" s="20">
        <f t="shared" si="11236"/>
        <v>0.000002479911118</v>
      </c>
      <c r="BQ1125" s="20"/>
      <c r="BR1125" s="20">
        <f t="shared" si="27"/>
        <v>0.000001313215482</v>
      </c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0"/>
      <c r="CC1125" s="20"/>
      <c r="CD1125" s="20"/>
      <c r="CE1125" s="20"/>
      <c r="CF1125" s="20"/>
      <c r="CG1125" s="20"/>
      <c r="CH1125" s="20"/>
      <c r="CI1125" s="20"/>
      <c r="CJ1125" s="20"/>
      <c r="CK1125" s="20"/>
      <c r="CL1125" s="20"/>
      <c r="CM1125" s="20"/>
      <c r="CN1125" s="20"/>
      <c r="CO1125" s="20"/>
      <c r="CP1125" s="20"/>
      <c r="CQ1125" s="20"/>
      <c r="CR1125" s="20"/>
      <c r="CS1125" s="20"/>
      <c r="CT1125" s="20"/>
      <c r="CU1125" s="20"/>
      <c r="CV1125" s="20"/>
      <c r="CW1125" s="20"/>
      <c r="CX1125" s="20"/>
      <c r="CY1125" s="20"/>
      <c r="CZ1125" s="20"/>
      <c r="DA1125" s="20"/>
      <c r="DB1125" s="20"/>
      <c r="DC1125" s="20"/>
      <c r="DD1125" s="20"/>
      <c r="DE1125" s="20"/>
    </row>
    <row r="1126" ht="15.75" customHeight="1">
      <c r="A1126" s="86">
        <v>45768.0</v>
      </c>
      <c r="B1126" s="20">
        <v>0.049409999999999996</v>
      </c>
      <c r="C1126" s="20">
        <v>0.05376</v>
      </c>
      <c r="D1126" s="20">
        <v>0.05991</v>
      </c>
      <c r="E1126" s="20">
        <v>0.04141</v>
      </c>
      <c r="F1126" s="20">
        <v>0.0454</v>
      </c>
      <c r="G1126" s="20">
        <v>0.013420000000000001</v>
      </c>
      <c r="H1126" s="20">
        <v>0.020819999999999998</v>
      </c>
      <c r="I1126" s="20" t="s">
        <v>185</v>
      </c>
      <c r="J1126" s="20"/>
      <c r="K1126" s="86">
        <v>45768.0</v>
      </c>
      <c r="L1126" s="89">
        <v>0.8688</v>
      </c>
      <c r="M1126" s="89">
        <v>140.93</v>
      </c>
      <c r="N1126" s="20"/>
      <c r="O1126" s="20"/>
      <c r="P1126" s="20"/>
      <c r="Q1126" s="20"/>
      <c r="R1126" s="20"/>
      <c r="S1126" s="86">
        <v>45768.0</v>
      </c>
      <c r="T1126" s="20">
        <f t="shared" ref="T1126:V1126" si="11237">(1+B1126)*1</f>
        <v>1.04941</v>
      </c>
      <c r="U1126" s="20">
        <f t="shared" si="11237"/>
        <v>1.05376</v>
      </c>
      <c r="V1126" s="20">
        <f t="shared" si="11237"/>
        <v>1.05991</v>
      </c>
      <c r="W1126" s="91">
        <f t="shared" ref="W1126:X1126" si="11238">(1+E1126)*$L1126</f>
        <v>0.904777008</v>
      </c>
      <c r="X1126" s="91">
        <f t="shared" si="11238"/>
        <v>0.90824352</v>
      </c>
      <c r="Y1126" s="91">
        <f t="shared" ref="Y1126:Z1126" si="11239">(1+G1126)*$M1126</f>
        <v>142.8212806</v>
      </c>
      <c r="Z1126" s="91">
        <f t="shared" si="11239"/>
        <v>143.8641626</v>
      </c>
      <c r="AA1126" s="20"/>
      <c r="AB1126" s="86">
        <v>45768.0</v>
      </c>
      <c r="AC1126" s="92">
        <f t="shared" ref="AC1126:AI1126" si="11240">LN(T1126/T1125)</f>
        <v>-0.00001905814641</v>
      </c>
      <c r="AD1126" s="92">
        <f t="shared" si="11240"/>
        <v>0.000132866403</v>
      </c>
      <c r="AE1126" s="92">
        <f t="shared" si="11240"/>
        <v>0.0001698401619</v>
      </c>
      <c r="AF1126" s="92">
        <f t="shared" si="11240"/>
        <v>-0.01110295845</v>
      </c>
      <c r="AG1126" s="92">
        <f t="shared" si="11240"/>
        <v>-0.01110295845</v>
      </c>
      <c r="AH1126" s="92">
        <f t="shared" si="11240"/>
        <v>-0.01013403798</v>
      </c>
      <c r="AI1126" s="92">
        <f t="shared" si="11240"/>
        <v>-0.009408159087</v>
      </c>
      <c r="AJ1126" s="20"/>
      <c r="AK1126" s="20">
        <f t="shared" ref="AK1126:AQ1126" si="11241">AC1126*AC1126</f>
        <v>0.0000000003632129444</v>
      </c>
      <c r="AL1126" s="20">
        <f t="shared" si="11241"/>
        <v>0.00000001765348105</v>
      </c>
      <c r="AM1126" s="20">
        <f t="shared" si="11241"/>
        <v>0.00000002884568061</v>
      </c>
      <c r="AN1126" s="20">
        <f t="shared" si="11241"/>
        <v>0.0001232756863</v>
      </c>
      <c r="AO1126" s="20">
        <f t="shared" si="11241"/>
        <v>0.0001232756863</v>
      </c>
      <c r="AP1126" s="20">
        <f t="shared" si="11241"/>
        <v>0.0001026987257</v>
      </c>
      <c r="AQ1126" s="20">
        <f t="shared" si="11241"/>
        <v>0.0000885134574</v>
      </c>
      <c r="AR1126" s="20"/>
      <c r="AS1126" s="20">
        <f t="shared" ref="AS1126:AX1126" si="11242">$AC1126*AD1126</f>
        <v>-0.000000002532187361</v>
      </c>
      <c r="AT1126" s="20">
        <f t="shared" si="11242"/>
        <v>-0.000000003236838672</v>
      </c>
      <c r="AU1126" s="20">
        <f t="shared" si="11242"/>
        <v>0.0000002116018076</v>
      </c>
      <c r="AV1126" s="20">
        <f t="shared" si="11242"/>
        <v>0.0000002116018076</v>
      </c>
      <c r="AW1126" s="20">
        <f t="shared" si="11242"/>
        <v>0.0000001931359795</v>
      </c>
      <c r="AX1126" s="20">
        <f t="shared" si="11242"/>
        <v>0.0000001793020733</v>
      </c>
      <c r="AY1126" s="20"/>
      <c r="AZ1126" s="20">
        <f t="shared" ref="AZ1126:BD1126" si="11243">$AD1126*AE1126</f>
        <v>0.00000002256605141</v>
      </c>
      <c r="BA1126" s="20">
        <f t="shared" si="11243"/>
        <v>-0.000001475210152</v>
      </c>
      <c r="BB1126" s="20">
        <f t="shared" si="11243"/>
        <v>-0.000001475210152</v>
      </c>
      <c r="BC1126" s="20">
        <f t="shared" si="11243"/>
        <v>-0.000001346473174</v>
      </c>
      <c r="BD1126" s="20">
        <f t="shared" si="11243"/>
        <v>-0.000001250028257</v>
      </c>
      <c r="BE1126" s="20"/>
      <c r="BF1126" s="20">
        <f t="shared" ref="BF1126:BI1126" si="11244">$AE1126*AF1126</f>
        <v>-0.000001885728261</v>
      </c>
      <c r="BG1126" s="20">
        <f t="shared" si="11244"/>
        <v>-0.000001885728261</v>
      </c>
      <c r="BH1126" s="20">
        <f t="shared" si="11244"/>
        <v>-0.000001721166651</v>
      </c>
      <c r="BI1126" s="20">
        <f t="shared" si="11244"/>
        <v>-0.000001597883263</v>
      </c>
      <c r="BJ1126" s="20"/>
      <c r="BK1126" s="20">
        <f t="shared" ref="BK1126:BM1126" si="11245">$AF1126*AG1126</f>
        <v>0.0001232756863</v>
      </c>
      <c r="BL1126" s="20">
        <f t="shared" si="11245"/>
        <v>0.0001125178026</v>
      </c>
      <c r="BM1126" s="20">
        <f t="shared" si="11245"/>
        <v>0.0001044583994</v>
      </c>
      <c r="BN1126" s="20"/>
      <c r="BO1126" s="20">
        <f t="shared" ref="BO1126:BP1126" si="11246">$AG1126*AH1126</f>
        <v>0.0001125178026</v>
      </c>
      <c r="BP1126" s="20">
        <f t="shared" si="11246"/>
        <v>0.0001044583994</v>
      </c>
      <c r="BQ1126" s="20"/>
      <c r="BR1126" s="20">
        <f t="shared" si="27"/>
        <v>0.00009534264149</v>
      </c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0"/>
      <c r="CC1126" s="20"/>
      <c r="CD1126" s="20"/>
      <c r="CE1126" s="20"/>
      <c r="CF1126" s="20"/>
      <c r="CG1126" s="20"/>
      <c r="CH1126" s="20"/>
      <c r="CI1126" s="20"/>
      <c r="CJ1126" s="20"/>
      <c r="CK1126" s="20"/>
      <c r="CL1126" s="20"/>
      <c r="CM1126" s="20"/>
      <c r="CN1126" s="20"/>
      <c r="CO1126" s="20"/>
      <c r="CP1126" s="20"/>
      <c r="CQ1126" s="20"/>
      <c r="CR1126" s="20"/>
      <c r="CS1126" s="20"/>
      <c r="CT1126" s="20"/>
      <c r="CU1126" s="20"/>
      <c r="CV1126" s="20"/>
      <c r="CW1126" s="20"/>
      <c r="CX1126" s="20"/>
      <c r="CY1126" s="20"/>
      <c r="CZ1126" s="20"/>
      <c r="DA1126" s="20"/>
      <c r="DB1126" s="20"/>
      <c r="DC1126" s="20"/>
      <c r="DD1126" s="20"/>
      <c r="DE1126" s="20"/>
    </row>
    <row r="1127" ht="15.75" customHeight="1">
      <c r="A1127" s="86">
        <v>45769.0</v>
      </c>
      <c r="B1127" s="20">
        <v>0.049530000000000005</v>
      </c>
      <c r="C1127" s="20">
        <v>0.05405</v>
      </c>
      <c r="D1127" s="20">
        <v>0.06014</v>
      </c>
      <c r="E1127" s="20">
        <v>0.0409</v>
      </c>
      <c r="F1127" s="20">
        <v>0.04503</v>
      </c>
      <c r="G1127" s="20">
        <v>0.01322</v>
      </c>
      <c r="H1127" s="20">
        <v>0.020819999999999998</v>
      </c>
      <c r="I1127" s="20" t="s">
        <v>185</v>
      </c>
      <c r="J1127" s="20"/>
      <c r="K1127" s="86">
        <v>45769.0</v>
      </c>
      <c r="L1127" s="89">
        <v>0.8757</v>
      </c>
      <c r="M1127" s="89">
        <v>141.63</v>
      </c>
      <c r="N1127" s="20"/>
      <c r="O1127" s="20"/>
      <c r="P1127" s="20"/>
      <c r="Q1127" s="20"/>
      <c r="R1127" s="20"/>
      <c r="S1127" s="86">
        <v>45769.0</v>
      </c>
      <c r="T1127" s="20">
        <f t="shared" ref="T1127:V1127" si="11247">(1+B1127)*1</f>
        <v>1.04953</v>
      </c>
      <c r="U1127" s="20">
        <f t="shared" si="11247"/>
        <v>1.05405</v>
      </c>
      <c r="V1127" s="20">
        <f t="shared" si="11247"/>
        <v>1.06014</v>
      </c>
      <c r="W1127" s="91">
        <f t="shared" ref="W1127:X1127" si="11248">(1+E1127)*$L1127</f>
        <v>0.91151613</v>
      </c>
      <c r="X1127" s="91">
        <f t="shared" si="11248"/>
        <v>0.915132771</v>
      </c>
      <c r="Y1127" s="91">
        <f t="shared" ref="Y1127:Z1127" si="11249">(1+G1127)*$M1127</f>
        <v>143.5023486</v>
      </c>
      <c r="Z1127" s="91">
        <f t="shared" si="11249"/>
        <v>144.5787366</v>
      </c>
      <c r="AA1127" s="20"/>
      <c r="AB1127" s="86">
        <v>45769.0</v>
      </c>
      <c r="AC1127" s="92">
        <f t="shared" ref="AC1127:AI1127" si="11250">LN(T1127/T1126)</f>
        <v>0.0001143434306</v>
      </c>
      <c r="AD1127" s="92">
        <f t="shared" si="11250"/>
        <v>0.0002751671183</v>
      </c>
      <c r="AE1127" s="92">
        <f t="shared" si="11250"/>
        <v>0.0002169760156</v>
      </c>
      <c r="AF1127" s="92">
        <f t="shared" si="11250"/>
        <v>0.007420776729</v>
      </c>
      <c r="AG1127" s="92">
        <f t="shared" si="11250"/>
        <v>0.00755662319</v>
      </c>
      <c r="AH1127" s="92">
        <f t="shared" si="11250"/>
        <v>0.004757339004</v>
      </c>
      <c r="AI1127" s="92">
        <f t="shared" si="11250"/>
        <v>0.004954710023</v>
      </c>
      <c r="AJ1127" s="20"/>
      <c r="AK1127" s="20">
        <f t="shared" ref="AK1127:AQ1127" si="11251">AC1127*AC1127</f>
        <v>0.00000001307442013</v>
      </c>
      <c r="AL1127" s="20">
        <f t="shared" si="11251"/>
        <v>0.000000075716943</v>
      </c>
      <c r="AM1127" s="20">
        <f t="shared" si="11251"/>
        <v>0.00000004707859133</v>
      </c>
      <c r="AN1127" s="20">
        <f t="shared" si="11251"/>
        <v>0.00005506792726</v>
      </c>
      <c r="AO1127" s="20">
        <f t="shared" si="11251"/>
        <v>0.00005710255404</v>
      </c>
      <c r="AP1127" s="20">
        <f t="shared" si="11251"/>
        <v>0.0000226322744</v>
      </c>
      <c r="AQ1127" s="20">
        <f t="shared" si="11251"/>
        <v>0.00002454915141</v>
      </c>
      <c r="AR1127" s="20"/>
      <c r="AS1127" s="20">
        <f t="shared" ref="AS1127:AX1127" si="11252">$AC1127*AD1127</f>
        <v>0.0000000314635523</v>
      </c>
      <c r="AT1127" s="20">
        <f t="shared" si="11252"/>
        <v>0.00000002480978198</v>
      </c>
      <c r="AU1127" s="20">
        <f t="shared" si="11252"/>
        <v>0.000000848517069</v>
      </c>
      <c r="AV1127" s="20">
        <f t="shared" si="11252"/>
        <v>0.0000008640502195</v>
      </c>
      <c r="AW1127" s="20">
        <f t="shared" si="11252"/>
        <v>0.0000005439704624</v>
      </c>
      <c r="AX1127" s="20">
        <f t="shared" si="11252"/>
        <v>0.0000005665385417</v>
      </c>
      <c r="AY1127" s="20"/>
      <c r="AZ1127" s="20">
        <f t="shared" ref="AZ1127:BD1127" si="11253">$AD1127*AE1127</f>
        <v>0.00000005970466495</v>
      </c>
      <c r="BA1127" s="20">
        <f t="shared" si="11253"/>
        <v>0.000002041953748</v>
      </c>
      <c r="BB1127" s="20">
        <f t="shared" si="11253"/>
        <v>0.000002079334228</v>
      </c>
      <c r="BC1127" s="20">
        <f t="shared" si="11253"/>
        <v>0.000001309063265</v>
      </c>
      <c r="BD1127" s="20">
        <f t="shared" si="11253"/>
        <v>0.000001363373279</v>
      </c>
      <c r="BE1127" s="20"/>
      <c r="BF1127" s="20">
        <f t="shared" ref="BF1127:BI1127" si="11254">$AE1127*AF1127</f>
        <v>0.000001610130567</v>
      </c>
      <c r="BG1127" s="20">
        <f t="shared" si="11254"/>
        <v>0.000001639605991</v>
      </c>
      <c r="BH1127" s="20">
        <f t="shared" si="11254"/>
        <v>0.000001032228462</v>
      </c>
      <c r="BI1127" s="20">
        <f t="shared" si="11254"/>
        <v>0.000001075053239</v>
      </c>
      <c r="BJ1127" s="20"/>
      <c r="BK1127" s="20">
        <f t="shared" ref="BK1127:BM1127" si="11255">$AF1127*AG1127</f>
        <v>0.00005607601352</v>
      </c>
      <c r="BL1127" s="20">
        <f t="shared" si="11255"/>
        <v>0.00003530315057</v>
      </c>
      <c r="BM1127" s="20">
        <f t="shared" si="11255"/>
        <v>0.00003676779684</v>
      </c>
      <c r="BN1127" s="20"/>
      <c r="BO1127" s="20">
        <f t="shared" ref="BO1127:BP1127" si="11256">$AG1127*AH1127</f>
        <v>0.00003594941824</v>
      </c>
      <c r="BP1127" s="20">
        <f t="shared" si="11256"/>
        <v>0.00003744087666</v>
      </c>
      <c r="BQ1127" s="20"/>
      <c r="BR1127" s="20">
        <f t="shared" si="27"/>
        <v>0.00002357123525</v>
      </c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0"/>
      <c r="CC1127" s="20"/>
      <c r="CD1127" s="20"/>
      <c r="CE1127" s="20"/>
      <c r="CF1127" s="20"/>
      <c r="CG1127" s="20"/>
      <c r="CH1127" s="20"/>
      <c r="CI1127" s="20"/>
      <c r="CJ1127" s="20"/>
      <c r="CK1127" s="20"/>
      <c r="CL1127" s="20"/>
      <c r="CM1127" s="20"/>
      <c r="CN1127" s="20"/>
      <c r="CO1127" s="20"/>
      <c r="CP1127" s="20"/>
      <c r="CQ1127" s="20"/>
      <c r="CR1127" s="20"/>
      <c r="CS1127" s="20"/>
      <c r="CT1127" s="20"/>
      <c r="CU1127" s="20"/>
      <c r="CV1127" s="20"/>
      <c r="CW1127" s="20"/>
      <c r="CX1127" s="20"/>
      <c r="CY1127" s="20"/>
      <c r="CZ1127" s="20"/>
      <c r="DA1127" s="20"/>
      <c r="DB1127" s="20"/>
      <c r="DC1127" s="20"/>
      <c r="DD1127" s="20"/>
      <c r="DE1127" s="20"/>
    </row>
    <row r="1128" ht="15.75" customHeight="1">
      <c r="A1128" s="86">
        <v>45770.0</v>
      </c>
      <c r="B1128" s="20">
        <v>0.04874</v>
      </c>
      <c r="C1128" s="20">
        <v>0.053079999999999995</v>
      </c>
      <c r="D1128" s="20">
        <v>0.05863</v>
      </c>
      <c r="E1128" s="20">
        <v>0.039529999999999996</v>
      </c>
      <c r="F1128" s="20">
        <v>0.044000000000000004</v>
      </c>
      <c r="G1128" s="20">
        <v>0.01316</v>
      </c>
      <c r="H1128" s="20">
        <v>0.02098</v>
      </c>
      <c r="I1128" s="20" t="s">
        <v>185</v>
      </c>
      <c r="J1128" s="20"/>
      <c r="K1128" s="86">
        <v>45770.0</v>
      </c>
      <c r="L1128" s="89">
        <v>0.8841</v>
      </c>
      <c r="M1128" s="89">
        <v>143.51</v>
      </c>
      <c r="N1128" s="20"/>
      <c r="O1128" s="20"/>
      <c r="P1128" s="20"/>
      <c r="Q1128" s="20"/>
      <c r="R1128" s="20"/>
      <c r="S1128" s="86">
        <v>45770.0</v>
      </c>
      <c r="T1128" s="20">
        <f t="shared" ref="T1128:V1128" si="11257">(1+B1128)*1</f>
        <v>1.04874</v>
      </c>
      <c r="U1128" s="20">
        <f t="shared" si="11257"/>
        <v>1.05308</v>
      </c>
      <c r="V1128" s="20">
        <f t="shared" si="11257"/>
        <v>1.05863</v>
      </c>
      <c r="W1128" s="91">
        <f t="shared" ref="W1128:X1128" si="11258">(1+E1128)*$L1128</f>
        <v>0.919048473</v>
      </c>
      <c r="X1128" s="91">
        <f t="shared" si="11258"/>
        <v>0.9230004</v>
      </c>
      <c r="Y1128" s="91">
        <f t="shared" ref="Y1128:Z1128" si="11259">(1+G1128)*$M1128</f>
        <v>145.3985916</v>
      </c>
      <c r="Z1128" s="91">
        <f t="shared" si="11259"/>
        <v>146.5208398</v>
      </c>
      <c r="AA1128" s="20"/>
      <c r="AB1128" s="86">
        <v>45770.0</v>
      </c>
      <c r="AC1128" s="92">
        <f t="shared" ref="AC1128:AI1128" si="11260">LN(T1128/T1127)</f>
        <v>-0.0007530013176</v>
      </c>
      <c r="AD1128" s="92">
        <f t="shared" si="11260"/>
        <v>-0.0009206836489</v>
      </c>
      <c r="AE1128" s="92">
        <f t="shared" si="11260"/>
        <v>-0.001425355518</v>
      </c>
      <c r="AF1128" s="92">
        <f t="shared" si="11260"/>
        <v>0.008229576273</v>
      </c>
      <c r="AG1128" s="92">
        <f t="shared" si="11260"/>
        <v>0.008560508205</v>
      </c>
      <c r="AH1128" s="92">
        <f t="shared" si="11260"/>
        <v>0.01312747705</v>
      </c>
      <c r="AI1128" s="92">
        <f t="shared" si="11260"/>
        <v>0.01334342042</v>
      </c>
      <c r="AJ1128" s="20"/>
      <c r="AK1128" s="20">
        <f t="shared" ref="AK1128:AQ1128" si="11261">AC1128*AC1128</f>
        <v>0.0000005670109843</v>
      </c>
      <c r="AL1128" s="20">
        <f t="shared" si="11261"/>
        <v>0.0000008476583813</v>
      </c>
      <c r="AM1128" s="20">
        <f t="shared" si="11261"/>
        <v>0.000002031638353</v>
      </c>
      <c r="AN1128" s="20">
        <f t="shared" si="11261"/>
        <v>0.00006772592563</v>
      </c>
      <c r="AO1128" s="20">
        <f t="shared" si="11261"/>
        <v>0.00007328230073</v>
      </c>
      <c r="AP1128" s="20">
        <f t="shared" si="11261"/>
        <v>0.0001723306538</v>
      </c>
      <c r="AQ1128" s="20">
        <f t="shared" si="11261"/>
        <v>0.0001780468684</v>
      </c>
      <c r="AR1128" s="20"/>
      <c r="AS1128" s="20">
        <f t="shared" ref="AS1128:AX1128" si="11262">$AC1128*AD1128</f>
        <v>0.0000006932760007</v>
      </c>
      <c r="AT1128" s="20">
        <f t="shared" si="11262"/>
        <v>0.000001073294583</v>
      </c>
      <c r="AU1128" s="20">
        <f t="shared" si="11262"/>
        <v>-0.000006196881776</v>
      </c>
      <c r="AV1128" s="20">
        <f t="shared" si="11262"/>
        <v>-0.000006446073958</v>
      </c>
      <c r="AW1128" s="20">
        <f t="shared" si="11262"/>
        <v>-0.000009885007518</v>
      </c>
      <c r="AX1128" s="20">
        <f t="shared" si="11262"/>
        <v>-0.00001004761315</v>
      </c>
      <c r="AY1128" s="20"/>
      <c r="AZ1128" s="20">
        <f t="shared" ref="AZ1128:BD1128" si="11263">$AD1128*AE1128</f>
        <v>0.000001312301519</v>
      </c>
      <c r="BA1128" s="20">
        <f t="shared" si="11263"/>
        <v>-0.000007576836311</v>
      </c>
      <c r="BB1128" s="20">
        <f t="shared" si="11263"/>
        <v>-0.000007881519931</v>
      </c>
      <c r="BC1128" s="20">
        <f t="shared" si="11263"/>
        <v>-0.00001208625347</v>
      </c>
      <c r="BD1128" s="20">
        <f t="shared" si="11263"/>
        <v>-0.000012285069</v>
      </c>
      <c r="BE1128" s="20"/>
      <c r="BF1128" s="20">
        <f t="shared" ref="BF1128:BI1128" si="11264">$AE1128*AF1128</f>
        <v>-0.00001173007195</v>
      </c>
      <c r="BG1128" s="20">
        <f t="shared" si="11264"/>
        <v>-0.00001220176761</v>
      </c>
      <c r="BH1128" s="20">
        <f t="shared" si="11264"/>
        <v>-0.00001871132186</v>
      </c>
      <c r="BI1128" s="20">
        <f t="shared" si="11264"/>
        <v>-0.00001901911792</v>
      </c>
      <c r="BJ1128" s="20"/>
      <c r="BK1128" s="20">
        <f t="shared" ref="BK1128:BM1128" si="11265">$AF1128*AG1128</f>
        <v>0.00007044935521</v>
      </c>
      <c r="BL1128" s="20">
        <f t="shared" si="11265"/>
        <v>0.0001080335737</v>
      </c>
      <c r="BM1128" s="20">
        <f t="shared" si="11265"/>
        <v>0.000109810696</v>
      </c>
      <c r="BN1128" s="20"/>
      <c r="BO1128" s="20">
        <f t="shared" ref="BO1128:BP1128" si="11266">$AG1128*AH1128</f>
        <v>0.000112377875</v>
      </c>
      <c r="BP1128" s="20">
        <f t="shared" si="11266"/>
        <v>0.00011422646</v>
      </c>
      <c r="BQ1128" s="20"/>
      <c r="BR1128" s="20">
        <f t="shared" si="27"/>
        <v>0.0001751654453</v>
      </c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0"/>
      <c r="CC1128" s="20"/>
      <c r="CD1128" s="20"/>
      <c r="CE1128" s="20"/>
      <c r="CF1128" s="20"/>
      <c r="CG1128" s="20"/>
      <c r="CH1128" s="20"/>
      <c r="CI1128" s="20"/>
      <c r="CJ1128" s="20"/>
      <c r="CK1128" s="20"/>
      <c r="CL1128" s="20"/>
      <c r="CM1128" s="20"/>
      <c r="CN1128" s="20"/>
      <c r="CO1128" s="20"/>
      <c r="CP1128" s="20"/>
      <c r="CQ1128" s="20"/>
      <c r="CR1128" s="20"/>
      <c r="CS1128" s="20"/>
      <c r="CT1128" s="20"/>
      <c r="CU1128" s="20"/>
      <c r="CV1128" s="20"/>
      <c r="CW1128" s="20"/>
      <c r="CX1128" s="20"/>
      <c r="CY1128" s="20"/>
      <c r="CZ1128" s="20"/>
      <c r="DA1128" s="20"/>
      <c r="DB1128" s="20"/>
      <c r="DC1128" s="20"/>
      <c r="DD1128" s="20"/>
      <c r="DE1128" s="20"/>
    </row>
    <row r="1129" ht="15.75" customHeight="1">
      <c r="A1129" s="86">
        <v>45771.0</v>
      </c>
      <c r="B1129" s="20">
        <v>0.04869</v>
      </c>
      <c r="C1129" s="20">
        <v>0.05266</v>
      </c>
      <c r="D1129" s="20">
        <v>0.05852</v>
      </c>
      <c r="E1129" s="20">
        <v>0.03883</v>
      </c>
      <c r="F1129" s="20">
        <v>0.0435</v>
      </c>
      <c r="G1129" s="20">
        <v>0.013049999999999999</v>
      </c>
      <c r="H1129" s="20">
        <v>0.02088</v>
      </c>
      <c r="I1129" s="20" t="s">
        <v>185</v>
      </c>
      <c r="J1129" s="20"/>
      <c r="K1129" s="86">
        <v>45771.0</v>
      </c>
      <c r="L1129" s="89">
        <v>0.8784</v>
      </c>
      <c r="M1129" s="89">
        <v>142.66</v>
      </c>
      <c r="N1129" s="20"/>
      <c r="O1129" s="20"/>
      <c r="P1129" s="20"/>
      <c r="Q1129" s="20"/>
      <c r="R1129" s="20"/>
      <c r="S1129" s="86">
        <v>45771.0</v>
      </c>
      <c r="T1129" s="20">
        <f t="shared" ref="T1129:V1129" si="11267">(1+B1129)*1</f>
        <v>1.04869</v>
      </c>
      <c r="U1129" s="20">
        <f t="shared" si="11267"/>
        <v>1.05266</v>
      </c>
      <c r="V1129" s="20">
        <f t="shared" si="11267"/>
        <v>1.05852</v>
      </c>
      <c r="W1129" s="91">
        <f t="shared" ref="W1129:X1129" si="11268">(1+E1129)*$L1129</f>
        <v>0.912508272</v>
      </c>
      <c r="X1129" s="91">
        <f t="shared" si="11268"/>
        <v>0.9166104</v>
      </c>
      <c r="Y1129" s="91">
        <f t="shared" ref="Y1129:Z1129" si="11269">(1+G1129)*$M1129</f>
        <v>144.521713</v>
      </c>
      <c r="Z1129" s="91">
        <f t="shared" si="11269"/>
        <v>145.6387408</v>
      </c>
      <c r="AA1129" s="20"/>
      <c r="AB1129" s="86">
        <v>45771.0</v>
      </c>
      <c r="AC1129" s="92">
        <f t="shared" ref="AC1129:AI1129" si="11270">LN(T1129/T1128)</f>
        <v>-0.00004767739568</v>
      </c>
      <c r="AD1129" s="92">
        <f t="shared" si="11270"/>
        <v>-0.0003989096523</v>
      </c>
      <c r="AE1129" s="92">
        <f t="shared" si="11270"/>
        <v>-0.0001039132797</v>
      </c>
      <c r="AF1129" s="92">
        <f t="shared" si="11270"/>
        <v>-0.007141715719</v>
      </c>
      <c r="AG1129" s="92">
        <f t="shared" si="11270"/>
        <v>-0.006947149582</v>
      </c>
      <c r="AH1129" s="92">
        <f t="shared" si="11270"/>
        <v>-0.00604911943</v>
      </c>
      <c r="AI1129" s="92">
        <f t="shared" si="11270"/>
        <v>-0.006038492241</v>
      </c>
      <c r="AJ1129" s="20"/>
      <c r="AK1129" s="20">
        <f t="shared" ref="AK1129:AQ1129" si="11271">AC1129*AC1129</f>
        <v>0.000000002273134059</v>
      </c>
      <c r="AL1129" s="20">
        <f t="shared" si="11271"/>
        <v>0.0000001591289107</v>
      </c>
      <c r="AM1129" s="20">
        <f t="shared" si="11271"/>
        <v>0.00000001079796971</v>
      </c>
      <c r="AN1129" s="20">
        <f t="shared" si="11271"/>
        <v>0.00005100410341</v>
      </c>
      <c r="AO1129" s="20">
        <f t="shared" si="11271"/>
        <v>0.00004826288731</v>
      </c>
      <c r="AP1129" s="20">
        <f t="shared" si="11271"/>
        <v>0.00003659184588</v>
      </c>
      <c r="AQ1129" s="20">
        <f t="shared" si="11271"/>
        <v>0.00003646338855</v>
      </c>
      <c r="AR1129" s="20"/>
      <c r="AS1129" s="20">
        <f t="shared" ref="AS1129:AX1129" si="11272">$AC1129*AD1129</f>
        <v>0.00000001901897333</v>
      </c>
      <c r="AT1129" s="20">
        <f t="shared" si="11272"/>
        <v>0.000000004954314554</v>
      </c>
      <c r="AU1129" s="20">
        <f t="shared" si="11272"/>
        <v>0.0000003404984062</v>
      </c>
      <c r="AV1129" s="20">
        <f t="shared" si="11272"/>
        <v>0.0000003312219995</v>
      </c>
      <c r="AW1129" s="20">
        <f t="shared" si="11272"/>
        <v>0.0000002884062606</v>
      </c>
      <c r="AX1129" s="20">
        <f t="shared" si="11272"/>
        <v>0.0000002878995839</v>
      </c>
      <c r="AY1129" s="20"/>
      <c r="AZ1129" s="20">
        <f t="shared" ref="AZ1129:BD1129" si="11273">$AD1129*AE1129</f>
        <v>0.00000004145201029</v>
      </c>
      <c r="BA1129" s="20">
        <f t="shared" si="11273"/>
        <v>0.000002848899334</v>
      </c>
      <c r="BB1129" s="20">
        <f t="shared" si="11273"/>
        <v>0.000002771285024</v>
      </c>
      <c r="BC1129" s="20">
        <f t="shared" si="11273"/>
        <v>0.000002413052128</v>
      </c>
      <c r="BD1129" s="20">
        <f t="shared" si="11273"/>
        <v>0.00000240881284</v>
      </c>
      <c r="BE1129" s="20"/>
      <c r="BF1129" s="20">
        <f t="shared" ref="BF1129:BI1129" si="11274">$AE1129*AF1129</f>
        <v>0.0000007421191033</v>
      </c>
      <c r="BG1129" s="20">
        <f t="shared" si="11274"/>
        <v>0.0000007219010979</v>
      </c>
      <c r="BH1129" s="20">
        <f t="shared" si="11274"/>
        <v>0.0000006285838395</v>
      </c>
      <c r="BI1129" s="20">
        <f t="shared" si="11274"/>
        <v>0.0000006274795335</v>
      </c>
      <c r="BJ1129" s="20"/>
      <c r="BK1129" s="20">
        <f t="shared" ref="BK1129:BM1129" si="11275">$AF1129*AG1129</f>
        <v>0.00004961456737</v>
      </c>
      <c r="BL1129" s="20">
        <f t="shared" si="11275"/>
        <v>0.00004320109132</v>
      </c>
      <c r="BM1129" s="20">
        <f t="shared" si="11275"/>
        <v>0.00004312519496</v>
      </c>
      <c r="BN1129" s="20"/>
      <c r="BO1129" s="20">
        <f t="shared" ref="BO1129:BP1129" si="11276">$AG1129*AH1129</f>
        <v>0.00004202413752</v>
      </c>
      <c r="BP1129" s="20">
        <f t="shared" si="11276"/>
        <v>0.00004195030885</v>
      </c>
      <c r="BQ1129" s="20"/>
      <c r="BR1129" s="20">
        <f t="shared" si="27"/>
        <v>0.00003652756075</v>
      </c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0"/>
      <c r="CC1129" s="20"/>
      <c r="CD1129" s="20"/>
      <c r="CE1129" s="20"/>
      <c r="CF1129" s="20"/>
      <c r="CG1129" s="20"/>
      <c r="CH1129" s="20"/>
      <c r="CI1129" s="20"/>
      <c r="CJ1129" s="20"/>
      <c r="CK1129" s="20"/>
      <c r="CL1129" s="20"/>
      <c r="CM1129" s="20"/>
      <c r="CN1129" s="20"/>
      <c r="CO1129" s="20"/>
      <c r="CP1129" s="20"/>
      <c r="CQ1129" s="20"/>
      <c r="CR1129" s="20"/>
      <c r="CS1129" s="20"/>
      <c r="CT1129" s="20"/>
      <c r="CU1129" s="20"/>
      <c r="CV1129" s="20"/>
      <c r="CW1129" s="20"/>
      <c r="CX1129" s="20"/>
      <c r="CY1129" s="20"/>
      <c r="CZ1129" s="20"/>
      <c r="DA1129" s="20"/>
      <c r="DB1129" s="20"/>
      <c r="DC1129" s="20"/>
      <c r="DD1129" s="20"/>
      <c r="DE1129" s="20"/>
    </row>
    <row r="1130" ht="15.75" customHeight="1">
      <c r="A1130" s="86">
        <v>45772.0</v>
      </c>
      <c r="B1130" s="20">
        <v>0.04824</v>
      </c>
      <c r="C1130" s="20">
        <v>0.05197</v>
      </c>
      <c r="D1130" s="20">
        <v>0.058019999999999995</v>
      </c>
      <c r="E1130" s="20">
        <v>0.03836</v>
      </c>
      <c r="F1130" s="20">
        <v>0.04316</v>
      </c>
      <c r="G1130" s="20">
        <v>0.01312</v>
      </c>
      <c r="H1130" s="20">
        <v>0.020419999999999997</v>
      </c>
      <c r="I1130" s="20" t="s">
        <v>185</v>
      </c>
      <c r="J1130" s="20"/>
      <c r="K1130" s="86">
        <v>45772.0</v>
      </c>
      <c r="L1130" s="89">
        <v>0.8807</v>
      </c>
      <c r="M1130" s="89">
        <v>143.76</v>
      </c>
      <c r="N1130" s="20"/>
      <c r="O1130" s="20"/>
      <c r="P1130" s="20"/>
      <c r="Q1130" s="20"/>
      <c r="R1130" s="20"/>
      <c r="S1130" s="86">
        <v>45772.0</v>
      </c>
      <c r="T1130" s="20">
        <f t="shared" ref="T1130:V1130" si="11277">(1+B1130)*1</f>
        <v>1.04824</v>
      </c>
      <c r="U1130" s="20">
        <f t="shared" si="11277"/>
        <v>1.05197</v>
      </c>
      <c r="V1130" s="20">
        <f t="shared" si="11277"/>
        <v>1.05802</v>
      </c>
      <c r="W1130" s="91">
        <f t="shared" ref="W1130:X1130" si="11278">(1+E1130)*$L1130</f>
        <v>0.914483652</v>
      </c>
      <c r="X1130" s="91">
        <f t="shared" si="11278"/>
        <v>0.918711012</v>
      </c>
      <c r="Y1130" s="91">
        <f t="shared" ref="Y1130:Z1130" si="11279">(1+G1130)*$M1130</f>
        <v>145.6461312</v>
      </c>
      <c r="Z1130" s="91">
        <f t="shared" si="11279"/>
        <v>146.6955792</v>
      </c>
      <c r="AA1130" s="20"/>
      <c r="AB1130" s="86">
        <v>45772.0</v>
      </c>
      <c r="AC1130" s="92">
        <f t="shared" ref="AC1130:AI1130" si="11280">LN(T1130/T1129)</f>
        <v>-0.000429198883</v>
      </c>
      <c r="AD1130" s="92">
        <f t="shared" si="11280"/>
        <v>-0.0006556972244</v>
      </c>
      <c r="AE1130" s="92">
        <f t="shared" si="11280"/>
        <v>-0.0004724692274</v>
      </c>
      <c r="AF1130" s="92">
        <f t="shared" si="11280"/>
        <v>0.002162440615</v>
      </c>
      <c r="AG1130" s="92">
        <f t="shared" si="11280"/>
        <v>0.002289095418</v>
      </c>
      <c r="AH1130" s="92">
        <f t="shared" si="11280"/>
        <v>0.007750161506</v>
      </c>
      <c r="AI1130" s="92">
        <f t="shared" si="11280"/>
        <v>0.007230372432</v>
      </c>
      <c r="AJ1130" s="20"/>
      <c r="AK1130" s="20">
        <f t="shared" ref="AK1130:AQ1130" si="11281">AC1130*AC1130</f>
        <v>0.0000001842116812</v>
      </c>
      <c r="AL1130" s="20">
        <f t="shared" si="11281"/>
        <v>0.0000004299388501</v>
      </c>
      <c r="AM1130" s="20">
        <f t="shared" si="11281"/>
        <v>0.0000002232271709</v>
      </c>
      <c r="AN1130" s="20">
        <f t="shared" si="11281"/>
        <v>0.000004676149413</v>
      </c>
      <c r="AO1130" s="20">
        <f t="shared" si="11281"/>
        <v>0.000005239957832</v>
      </c>
      <c r="AP1130" s="20">
        <f t="shared" si="11281"/>
        <v>0.00006006500337</v>
      </c>
      <c r="AQ1130" s="20">
        <f t="shared" si="11281"/>
        <v>0.00005227828551</v>
      </c>
      <c r="AR1130" s="20"/>
      <c r="AS1130" s="20">
        <f t="shared" ref="AS1130:AX1130" si="11282">$AC1130*AD1130</f>
        <v>0.0000002814245163</v>
      </c>
      <c r="AT1130" s="20">
        <f t="shared" si="11282"/>
        <v>0.0000002027832647</v>
      </c>
      <c r="AU1130" s="20">
        <f t="shared" si="11282"/>
        <v>-0.0000009281170966</v>
      </c>
      <c r="AV1130" s="20">
        <f t="shared" si="11282"/>
        <v>-0.0000009824771965</v>
      </c>
      <c r="AW1130" s="20">
        <f t="shared" si="11282"/>
        <v>-0.000003326360662</v>
      </c>
      <c r="AX1130" s="20">
        <f t="shared" si="11282"/>
        <v>-0.000003103267772</v>
      </c>
      <c r="AY1130" s="20"/>
      <c r="AZ1130" s="20">
        <f t="shared" ref="AZ1130:BD1130" si="11283">$AD1130*AE1130</f>
        <v>0.000000309796761</v>
      </c>
      <c r="BA1130" s="20">
        <f t="shared" si="11283"/>
        <v>-0.000001417906309</v>
      </c>
      <c r="BB1130" s="20">
        <f t="shared" si="11283"/>
        <v>-0.000001500953512</v>
      </c>
      <c r="BC1130" s="20">
        <f t="shared" si="11283"/>
        <v>-0.000005081759388</v>
      </c>
      <c r="BD1130" s="20">
        <f t="shared" si="11283"/>
        <v>-0.000004740935135</v>
      </c>
      <c r="BE1130" s="20"/>
      <c r="BF1130" s="20">
        <f t="shared" ref="BF1130:BI1130" si="11284">$AE1130*AF1130</f>
        <v>-0.000001021686647</v>
      </c>
      <c r="BG1130" s="20">
        <f t="shared" si="11284"/>
        <v>-0.000001081527144</v>
      </c>
      <c r="BH1130" s="20">
        <f t="shared" si="11284"/>
        <v>-0.000003661712819</v>
      </c>
      <c r="BI1130" s="20">
        <f t="shared" si="11284"/>
        <v>-0.000003416128477</v>
      </c>
      <c r="BJ1130" s="20"/>
      <c r="BK1130" s="20">
        <f t="shared" ref="BK1130:BM1130" si="11285">$AF1130*AG1130</f>
        <v>0.000004950032903</v>
      </c>
      <c r="BL1130" s="20">
        <f t="shared" si="11285"/>
        <v>0.00001675926401</v>
      </c>
      <c r="BM1130" s="20">
        <f t="shared" si="11285"/>
        <v>0.00001563525101</v>
      </c>
      <c r="BN1130" s="20"/>
      <c r="BO1130" s="20">
        <f t="shared" ref="BO1130:BP1130" si="11286">$AG1130*AH1130</f>
        <v>0.00001774085919</v>
      </c>
      <c r="BP1130" s="20">
        <f t="shared" si="11286"/>
        <v>0.0000165510124</v>
      </c>
      <c r="BQ1130" s="20"/>
      <c r="BR1130" s="20">
        <f t="shared" si="27"/>
        <v>0.0000560365541</v>
      </c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0"/>
      <c r="CC1130" s="20"/>
      <c r="CD1130" s="20"/>
      <c r="CE1130" s="20"/>
      <c r="CF1130" s="20"/>
      <c r="CG1130" s="20"/>
      <c r="CH1130" s="20"/>
      <c r="CI1130" s="20"/>
      <c r="CJ1130" s="20"/>
      <c r="CK1130" s="20"/>
      <c r="CL1130" s="20"/>
      <c r="CM1130" s="20"/>
      <c r="CN1130" s="20"/>
      <c r="CO1130" s="20"/>
      <c r="CP1130" s="20"/>
      <c r="CQ1130" s="20"/>
      <c r="CR1130" s="20"/>
      <c r="CS1130" s="20"/>
      <c r="CT1130" s="20"/>
      <c r="CU1130" s="20"/>
      <c r="CV1130" s="20"/>
      <c r="CW1130" s="20"/>
      <c r="CX1130" s="20"/>
      <c r="CY1130" s="20"/>
      <c r="CZ1130" s="20"/>
      <c r="DA1130" s="20"/>
      <c r="DB1130" s="20"/>
      <c r="DC1130" s="20"/>
      <c r="DD1130" s="20"/>
      <c r="DE1130" s="20"/>
    </row>
    <row r="1131" ht="15.75" customHeight="1">
      <c r="A1131" s="86">
        <v>45775.0</v>
      </c>
      <c r="B1131" s="20">
        <v>0.04752</v>
      </c>
      <c r="C1131" s="20">
        <v>0.05154</v>
      </c>
      <c r="D1131" s="20">
        <v>0.057510000000000006</v>
      </c>
      <c r="E1131" s="20">
        <v>0.03793</v>
      </c>
      <c r="F1131" s="20">
        <v>0.043070000000000004</v>
      </c>
      <c r="G1131" s="20">
        <v>0.013260000000000001</v>
      </c>
      <c r="H1131" s="20">
        <v>0.0217</v>
      </c>
      <c r="I1131" s="20" t="s">
        <v>185</v>
      </c>
      <c r="J1131" s="20"/>
      <c r="K1131" s="86">
        <v>45775.0</v>
      </c>
      <c r="L1131" s="89">
        <v>0.8761</v>
      </c>
      <c r="M1131" s="89">
        <v>142.06</v>
      </c>
      <c r="N1131" s="20"/>
      <c r="O1131" s="20"/>
      <c r="P1131" s="20"/>
      <c r="Q1131" s="20"/>
      <c r="R1131" s="20"/>
      <c r="S1131" s="86">
        <v>45775.0</v>
      </c>
      <c r="T1131" s="20">
        <f t="shared" ref="T1131:V1131" si="11287">(1+B1131)*1</f>
        <v>1.04752</v>
      </c>
      <c r="U1131" s="20">
        <f t="shared" si="11287"/>
        <v>1.05154</v>
      </c>
      <c r="V1131" s="20">
        <f t="shared" si="11287"/>
        <v>1.05751</v>
      </c>
      <c r="W1131" s="91">
        <f t="shared" ref="W1131:X1131" si="11288">(1+E1131)*$L1131</f>
        <v>0.909330473</v>
      </c>
      <c r="X1131" s="91">
        <f t="shared" si="11288"/>
        <v>0.913833627</v>
      </c>
      <c r="Y1131" s="91">
        <f t="shared" ref="Y1131:Z1131" si="11289">(1+G1131)*$M1131</f>
        <v>143.9437156</v>
      </c>
      <c r="Z1131" s="91">
        <f t="shared" si="11289"/>
        <v>145.142702</v>
      </c>
      <c r="AA1131" s="20"/>
      <c r="AB1131" s="86">
        <v>45775.0</v>
      </c>
      <c r="AC1131" s="92">
        <f t="shared" ref="AC1131:AI1131" si="11290">LN(T1131/T1130)</f>
        <v>-0.0006871016035</v>
      </c>
      <c r="AD1131" s="92">
        <f t="shared" si="11290"/>
        <v>-0.0004088404676</v>
      </c>
      <c r="AE1131" s="92">
        <f t="shared" si="11290"/>
        <v>-0.0004821486908</v>
      </c>
      <c r="AF1131" s="92">
        <f t="shared" si="11290"/>
        <v>-0.005651006473</v>
      </c>
      <c r="AG1131" s="92">
        <f t="shared" si="11290"/>
        <v>-0.005323086175</v>
      </c>
      <c r="AH1131" s="92">
        <f t="shared" si="11290"/>
        <v>-0.01175756147</v>
      </c>
      <c r="AI1131" s="92">
        <f t="shared" si="11290"/>
        <v>-0.01064213954</v>
      </c>
      <c r="AJ1131" s="20"/>
      <c r="AK1131" s="20">
        <f t="shared" ref="AK1131:AQ1131" si="11291">AC1131*AC1131</f>
        <v>0.0000004721086136</v>
      </c>
      <c r="AL1131" s="20">
        <f t="shared" si="11291"/>
        <v>0.0000001671505279</v>
      </c>
      <c r="AM1131" s="20">
        <f t="shared" si="11291"/>
        <v>0.00000023246736</v>
      </c>
      <c r="AN1131" s="20">
        <f t="shared" si="11291"/>
        <v>0.00003193387416</v>
      </c>
      <c r="AO1131" s="20">
        <f t="shared" si="11291"/>
        <v>0.00002833524643</v>
      </c>
      <c r="AP1131" s="20">
        <f t="shared" si="11291"/>
        <v>0.0001382402516</v>
      </c>
      <c r="AQ1131" s="20">
        <f t="shared" si="11291"/>
        <v>0.000113255134</v>
      </c>
      <c r="AR1131" s="20"/>
      <c r="AS1131" s="20">
        <f t="shared" ref="AS1131:AX1131" si="11292">$AC1131*AD1131</f>
        <v>0.0000002809149409</v>
      </c>
      <c r="AT1131" s="20">
        <f t="shared" si="11292"/>
        <v>0.0000003312851386</v>
      </c>
      <c r="AU1131" s="20">
        <f t="shared" si="11292"/>
        <v>0.00000388281561</v>
      </c>
      <c r="AV1131" s="20">
        <f t="shared" si="11292"/>
        <v>0.000003657501047</v>
      </c>
      <c r="AW1131" s="20">
        <f t="shared" si="11292"/>
        <v>0.000008078639337</v>
      </c>
      <c r="AX1131" s="20">
        <f t="shared" si="11292"/>
        <v>0.000007312231144</v>
      </c>
      <c r="AY1131" s="20"/>
      <c r="AZ1131" s="20">
        <f t="shared" ref="AZ1131:BD1131" si="11293">$AD1131*AE1131</f>
        <v>0.0000001971218962</v>
      </c>
      <c r="BA1131" s="20">
        <f t="shared" si="11293"/>
        <v>0.000002310360129</v>
      </c>
      <c r="BB1131" s="20">
        <f t="shared" si="11293"/>
        <v>0.000002176293041</v>
      </c>
      <c r="BC1131" s="20">
        <f t="shared" si="11293"/>
        <v>0.000004806966927</v>
      </c>
      <c r="BD1131" s="20">
        <f t="shared" si="11293"/>
        <v>0.000004350937306</v>
      </c>
      <c r="BE1131" s="20"/>
      <c r="BF1131" s="20">
        <f t="shared" ref="BF1131:BI1131" si="11294">$AE1131*AF1131</f>
        <v>0.000002724625373</v>
      </c>
      <c r="BG1131" s="20">
        <f t="shared" si="11294"/>
        <v>0.00000256651903</v>
      </c>
      <c r="BH1131" s="20">
        <f t="shared" si="11294"/>
        <v>0.000005668892867</v>
      </c>
      <c r="BI1131" s="20">
        <f t="shared" si="11294"/>
        <v>0.000005131093646</v>
      </c>
      <c r="BJ1131" s="20"/>
      <c r="BK1131" s="20">
        <f t="shared" ref="BK1131:BM1131" si="11295">$AF1131*AG1131</f>
        <v>0.00003008079444</v>
      </c>
      <c r="BL1131" s="20">
        <f t="shared" si="11295"/>
        <v>0.00006644205596</v>
      </c>
      <c r="BM1131" s="20">
        <f t="shared" si="11295"/>
        <v>0.00006013879944</v>
      </c>
      <c r="BN1131" s="20"/>
      <c r="BO1131" s="20">
        <f t="shared" ref="BO1131:BP1131" si="11296">$AG1131*AH1131</f>
        <v>0.0000625865129</v>
      </c>
      <c r="BP1131" s="20">
        <f t="shared" si="11296"/>
        <v>0.00005664902587</v>
      </c>
      <c r="BQ1131" s="20"/>
      <c r="BR1131" s="20">
        <f t="shared" si="27"/>
        <v>0.0001251256098</v>
      </c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0"/>
      <c r="CC1131" s="20"/>
      <c r="CD1131" s="20"/>
      <c r="CE1131" s="20"/>
      <c r="CF1131" s="20"/>
      <c r="CG1131" s="20"/>
      <c r="CH1131" s="20"/>
      <c r="CI1131" s="20"/>
      <c r="CJ1131" s="20"/>
      <c r="CK1131" s="20"/>
      <c r="CL1131" s="20"/>
      <c r="CM1131" s="20"/>
      <c r="CN1131" s="20"/>
      <c r="CO1131" s="20"/>
      <c r="CP1131" s="20"/>
      <c r="CQ1131" s="20"/>
      <c r="CR1131" s="20"/>
      <c r="CS1131" s="20"/>
      <c r="CT1131" s="20"/>
      <c r="CU1131" s="20"/>
      <c r="CV1131" s="20"/>
      <c r="CW1131" s="20"/>
      <c r="CX1131" s="20"/>
      <c r="CY1131" s="20"/>
      <c r="CZ1131" s="20"/>
      <c r="DA1131" s="20"/>
      <c r="DB1131" s="20"/>
      <c r="DC1131" s="20"/>
      <c r="DD1131" s="20"/>
      <c r="DE1131" s="20"/>
    </row>
    <row r="1132" ht="15.75" customHeight="1">
      <c r="A1132" s="86">
        <v>45776.0</v>
      </c>
      <c r="B1132" s="20">
        <v>0.04755</v>
      </c>
      <c r="C1132" s="20">
        <v>0.05152999999999999</v>
      </c>
      <c r="D1132" s="20">
        <v>0.0574</v>
      </c>
      <c r="E1132" s="20">
        <v>0.03788</v>
      </c>
      <c r="F1132" s="20">
        <v>0.04306</v>
      </c>
      <c r="G1132" s="20">
        <v>0.013260000000000001</v>
      </c>
      <c r="H1132" s="20">
        <v>0.0217</v>
      </c>
      <c r="I1132" s="20" t="s">
        <v>185</v>
      </c>
      <c r="J1132" s="20"/>
      <c r="K1132" s="86">
        <v>45776.0</v>
      </c>
      <c r="L1132" s="89">
        <v>0.8789</v>
      </c>
      <c r="M1132" s="89">
        <v>142.4</v>
      </c>
      <c r="N1132" s="20"/>
      <c r="O1132" s="20"/>
      <c r="P1132" s="20"/>
      <c r="Q1132" s="20"/>
      <c r="R1132" s="20"/>
      <c r="S1132" s="86">
        <v>45776.0</v>
      </c>
      <c r="T1132" s="20">
        <f t="shared" ref="T1132:V1132" si="11297">(1+B1132)*1</f>
        <v>1.04755</v>
      </c>
      <c r="U1132" s="20">
        <f t="shared" si="11297"/>
        <v>1.05153</v>
      </c>
      <c r="V1132" s="20">
        <f t="shared" si="11297"/>
        <v>1.0574</v>
      </c>
      <c r="W1132" s="91">
        <f t="shared" ref="W1132:X1132" si="11298">(1+E1132)*$L1132</f>
        <v>0.912192732</v>
      </c>
      <c r="X1132" s="91">
        <f t="shared" si="11298"/>
        <v>0.916745434</v>
      </c>
      <c r="Y1132" s="91">
        <f t="shared" ref="Y1132:Z1132" si="11299">(1+G1132)*$M1132</f>
        <v>144.288224</v>
      </c>
      <c r="Z1132" s="91">
        <f t="shared" si="11299"/>
        <v>145.49008</v>
      </c>
      <c r="AA1132" s="20"/>
      <c r="AB1132" s="86">
        <v>45776.0</v>
      </c>
      <c r="AC1132" s="92">
        <f t="shared" ref="AC1132:AI1132" si="11300">LN(T1132/T1131)</f>
        <v>0.00002863866124</v>
      </c>
      <c r="AD1132" s="92">
        <f t="shared" si="11300"/>
        <v>-0.000009509906945</v>
      </c>
      <c r="AE1132" s="92">
        <f t="shared" si="11300"/>
        <v>-0.0001040233391</v>
      </c>
      <c r="AF1132" s="92">
        <f t="shared" si="11300"/>
        <v>0.003142711932</v>
      </c>
      <c r="AG1132" s="92">
        <f t="shared" si="11300"/>
        <v>0.003181298768</v>
      </c>
      <c r="AH1132" s="92">
        <f t="shared" si="11300"/>
        <v>0.002390495408</v>
      </c>
      <c r="AI1132" s="92">
        <f t="shared" si="11300"/>
        <v>0.002390495408</v>
      </c>
      <c r="AJ1132" s="20"/>
      <c r="AK1132" s="20">
        <f t="shared" ref="AK1132:AQ1132" si="11301">AC1132*AC1132</f>
        <v>0.0000000008201729176</v>
      </c>
      <c r="AL1132" s="20">
        <f t="shared" si="11301"/>
        <v>0</v>
      </c>
      <c r="AM1132" s="20">
        <f t="shared" si="11301"/>
        <v>0.00000001082085509</v>
      </c>
      <c r="AN1132" s="20">
        <f t="shared" si="11301"/>
        <v>0.00000987663829</v>
      </c>
      <c r="AO1132" s="20">
        <f t="shared" si="11301"/>
        <v>0.00001012066185</v>
      </c>
      <c r="AP1132" s="20">
        <f t="shared" si="11301"/>
        <v>0.000005714468297</v>
      </c>
      <c r="AQ1132" s="20">
        <f t="shared" si="11301"/>
        <v>0.000005714468297</v>
      </c>
      <c r="AR1132" s="20"/>
      <c r="AS1132" s="20">
        <f t="shared" ref="AS1132:AX1132" si="11302">$AC1132*AD1132</f>
        <v>-0.0000000002723510034</v>
      </c>
      <c r="AT1132" s="20">
        <f t="shared" si="11302"/>
        <v>-0.000000002979089171</v>
      </c>
      <c r="AU1132" s="20">
        <f t="shared" si="11302"/>
        <v>0.00000009000306241</v>
      </c>
      <c r="AV1132" s="20">
        <f t="shared" si="11302"/>
        <v>0.00000009110813772</v>
      </c>
      <c r="AW1132" s="20">
        <f t="shared" si="11302"/>
        <v>0.00000006846058819</v>
      </c>
      <c r="AX1132" s="20">
        <f t="shared" si="11302"/>
        <v>0.00000006846058819</v>
      </c>
      <c r="AY1132" s="20"/>
      <c r="AZ1132" s="20">
        <f t="shared" ref="AZ1132:BD1132" si="11303">$AD1132*AE1132</f>
        <v>0.0000000009892522755</v>
      </c>
      <c r="BA1132" s="20">
        <f t="shared" si="11303"/>
        <v>-0.00000002988689803</v>
      </c>
      <c r="BB1132" s="20">
        <f t="shared" si="11303"/>
        <v>-0.00000003025385525</v>
      </c>
      <c r="BC1132" s="20">
        <f t="shared" si="11303"/>
        <v>-0.00000002273338889</v>
      </c>
      <c r="BD1132" s="20">
        <f t="shared" si="11303"/>
        <v>-0.00000002273338889</v>
      </c>
      <c r="BE1132" s="20"/>
      <c r="BF1132" s="20">
        <f t="shared" ref="BF1132:BI1132" si="11304">$AE1132*AF1132</f>
        <v>-0.0000003269153892</v>
      </c>
      <c r="BG1132" s="20">
        <f t="shared" si="11304"/>
        <v>-0.0000003309293207</v>
      </c>
      <c r="BH1132" s="20">
        <f t="shared" si="11304"/>
        <v>-0.0000002486673146</v>
      </c>
      <c r="BI1132" s="20">
        <f t="shared" si="11304"/>
        <v>-0.0000002486673146</v>
      </c>
      <c r="BJ1132" s="20"/>
      <c r="BK1132" s="20">
        <f t="shared" ref="BK1132:BM1132" si="11305">$AF1132*AG1132</f>
        <v>0.000009997905599</v>
      </c>
      <c r="BL1132" s="20">
        <f t="shared" si="11305"/>
        <v>0.000007512638444</v>
      </c>
      <c r="BM1132" s="20">
        <f t="shared" si="11305"/>
        <v>0.000007512638444</v>
      </c>
      <c r="BN1132" s="20"/>
      <c r="BO1132" s="20">
        <f t="shared" ref="BO1132:BP1132" si="11306">$AG1132*AH1132</f>
        <v>0.000007604880097</v>
      </c>
      <c r="BP1132" s="20">
        <f t="shared" si="11306"/>
        <v>0.000007604880097</v>
      </c>
      <c r="BQ1132" s="20"/>
      <c r="BR1132" s="20">
        <f t="shared" si="27"/>
        <v>0.000005714468297</v>
      </c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0"/>
      <c r="CC1132" s="20"/>
      <c r="CD1132" s="20"/>
      <c r="CE1132" s="20"/>
      <c r="CF1132" s="20"/>
      <c r="CG1132" s="20"/>
      <c r="CH1132" s="20"/>
      <c r="CI1132" s="20"/>
      <c r="CJ1132" s="20"/>
      <c r="CK1132" s="20"/>
      <c r="CL1132" s="20"/>
      <c r="CM1132" s="20"/>
      <c r="CN1132" s="20"/>
      <c r="CO1132" s="20"/>
      <c r="CP1132" s="20"/>
      <c r="CQ1132" s="20"/>
      <c r="CR1132" s="20"/>
      <c r="CS1132" s="20"/>
      <c r="CT1132" s="20"/>
      <c r="CU1132" s="20"/>
      <c r="CV1132" s="20"/>
      <c r="CW1132" s="20"/>
      <c r="CX1132" s="20"/>
      <c r="CY1132" s="20"/>
      <c r="CZ1132" s="20"/>
      <c r="DA1132" s="20"/>
      <c r="DB1132" s="20"/>
      <c r="DC1132" s="20"/>
      <c r="DD1132" s="20"/>
      <c r="DE1132" s="20"/>
    </row>
    <row r="1133" ht="15.75" customHeight="1">
      <c r="A1133" s="86">
        <v>45777.0</v>
      </c>
      <c r="B1133" s="20">
        <v>0.047510000000000004</v>
      </c>
      <c r="C1133" s="20">
        <v>0.05398</v>
      </c>
      <c r="D1133" s="20">
        <v>0.05724</v>
      </c>
      <c r="E1133" s="20">
        <v>0.03774</v>
      </c>
      <c r="F1133" s="20">
        <v>0.04303</v>
      </c>
      <c r="G1133" s="20">
        <v>0.01318</v>
      </c>
      <c r="H1133" s="20">
        <v>0.02169</v>
      </c>
      <c r="I1133" s="20" t="s">
        <v>185</v>
      </c>
      <c r="J1133" s="20"/>
      <c r="K1133" s="86">
        <v>45777.0</v>
      </c>
      <c r="L1133" s="89">
        <v>0.8829</v>
      </c>
      <c r="M1133" s="89">
        <v>143.13</v>
      </c>
      <c r="N1133" s="20"/>
      <c r="O1133" s="20"/>
      <c r="P1133" s="20"/>
      <c r="Q1133" s="20"/>
      <c r="R1133" s="20"/>
      <c r="S1133" s="86">
        <v>45777.0</v>
      </c>
      <c r="T1133" s="20">
        <f t="shared" ref="T1133:V1133" si="11307">(1+B1133)*1</f>
        <v>1.04751</v>
      </c>
      <c r="U1133" s="20">
        <f t="shared" si="11307"/>
        <v>1.05398</v>
      </c>
      <c r="V1133" s="20">
        <f t="shared" si="11307"/>
        <v>1.05724</v>
      </c>
      <c r="W1133" s="91">
        <f t="shared" ref="W1133:X1133" si="11308">(1+E1133)*$L1133</f>
        <v>0.916220646</v>
      </c>
      <c r="X1133" s="91">
        <f t="shared" si="11308"/>
        <v>0.920891187</v>
      </c>
      <c r="Y1133" s="91">
        <f t="shared" ref="Y1133:Z1133" si="11309">(1+G1133)*$M1133</f>
        <v>145.0164534</v>
      </c>
      <c r="Z1133" s="91">
        <f t="shared" si="11309"/>
        <v>146.2344897</v>
      </c>
      <c r="AA1133" s="20"/>
      <c r="AB1133" s="86">
        <v>45777.0</v>
      </c>
      <c r="AC1133" s="92">
        <f t="shared" ref="AC1133:AI1133" si="11310">LN(T1133/T1132)</f>
        <v>-0.00003818506392</v>
      </c>
      <c r="AD1133" s="92">
        <f t="shared" si="11310"/>
        <v>0.002327228183</v>
      </c>
      <c r="AE1133" s="92">
        <f t="shared" si="11310"/>
        <v>-0.0001513259943</v>
      </c>
      <c r="AF1133" s="92">
        <f t="shared" si="11310"/>
        <v>0.004405918885</v>
      </c>
      <c r="AG1133" s="92">
        <f t="shared" si="11310"/>
        <v>0.004512056395</v>
      </c>
      <c r="AH1133" s="92">
        <f t="shared" si="11310"/>
        <v>0.005034353019</v>
      </c>
      <c r="AI1133" s="92">
        <f t="shared" si="11310"/>
        <v>0.005103521561</v>
      </c>
      <c r="AJ1133" s="20"/>
      <c r="AK1133" s="20">
        <f t="shared" ref="AK1133:AQ1133" si="11311">AC1133*AC1133</f>
        <v>0.000000001458099106</v>
      </c>
      <c r="AL1133" s="20">
        <f t="shared" si="11311"/>
        <v>0.000005415991016</v>
      </c>
      <c r="AM1133" s="20">
        <f t="shared" si="11311"/>
        <v>0.00000002289955655</v>
      </c>
      <c r="AN1133" s="20">
        <f t="shared" si="11311"/>
        <v>0.00001941212122</v>
      </c>
      <c r="AO1133" s="20">
        <f t="shared" si="11311"/>
        <v>0.00002035865291</v>
      </c>
      <c r="AP1133" s="20">
        <f t="shared" si="11311"/>
        <v>0.00002534471032</v>
      </c>
      <c r="AQ1133" s="20">
        <f t="shared" si="11311"/>
        <v>0.00002604593233</v>
      </c>
      <c r="AR1133" s="20"/>
      <c r="AS1133" s="20">
        <f t="shared" ref="AS1133:AX1133" si="11312">$AC1133*AD1133</f>
        <v>-0.00000008886535692</v>
      </c>
      <c r="AT1133" s="20">
        <f t="shared" si="11312"/>
        <v>0.000000005778392765</v>
      </c>
      <c r="AU1133" s="20">
        <f t="shared" si="11312"/>
        <v>-0.0000001682402942</v>
      </c>
      <c r="AV1133" s="20">
        <f t="shared" si="11312"/>
        <v>-0.0000001722931618</v>
      </c>
      <c r="AW1133" s="20">
        <f t="shared" si="11312"/>
        <v>-0.0000001922370918</v>
      </c>
      <c r="AX1133" s="20">
        <f t="shared" si="11312"/>
        <v>-0.000000194878297</v>
      </c>
      <c r="AY1133" s="20"/>
      <c r="AZ1133" s="20">
        <f t="shared" ref="AZ1133:BD1133" si="11313">$AD1133*AE1133</f>
        <v>-0.0000003521701188</v>
      </c>
      <c r="BA1133" s="20">
        <f t="shared" si="11313"/>
        <v>0.0000102535786</v>
      </c>
      <c r="BB1133" s="20">
        <f t="shared" si="11313"/>
        <v>0.0000105005848</v>
      </c>
      <c r="BC1133" s="20">
        <f t="shared" si="11313"/>
        <v>0.00001171608823</v>
      </c>
      <c r="BD1133" s="20">
        <f t="shared" si="11313"/>
        <v>0.00001187705921</v>
      </c>
      <c r="BE1133" s="20"/>
      <c r="BF1133" s="20">
        <f t="shared" ref="BF1133:BI1133" si="11314">$AE1133*AF1133</f>
        <v>-0.0000006667300561</v>
      </c>
      <c r="BG1133" s="20">
        <f t="shared" si="11314"/>
        <v>-0.0000006827914203</v>
      </c>
      <c r="BH1133" s="20">
        <f t="shared" si="11314"/>
        <v>-0.0000007618284763</v>
      </c>
      <c r="BI1133" s="20">
        <f t="shared" si="11314"/>
        <v>-0.0000007722954748</v>
      </c>
      <c r="BJ1133" s="20"/>
      <c r="BK1133" s="20">
        <f t="shared" ref="BK1133:BM1133" si="11315">$AF1133*AG1133</f>
        <v>0.00001987975448</v>
      </c>
      <c r="BL1133" s="20">
        <f t="shared" si="11315"/>
        <v>0.00002218095104</v>
      </c>
      <c r="BM1133" s="20">
        <f t="shared" si="11315"/>
        <v>0.00002248570203</v>
      </c>
      <c r="BN1133" s="20"/>
      <c r="BO1133" s="20">
        <f t="shared" ref="BO1133:BP1133" si="11316">$AG1133*AH1133</f>
        <v>0.00002271528473</v>
      </c>
      <c r="BP1133" s="20">
        <f t="shared" si="11316"/>
        <v>0.0000230273771</v>
      </c>
      <c r="BQ1133" s="20"/>
      <c r="BR1133" s="20">
        <f t="shared" si="27"/>
        <v>0.00002569292918</v>
      </c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0"/>
      <c r="CC1133" s="20"/>
      <c r="CD1133" s="20"/>
      <c r="CE1133" s="20"/>
      <c r="CF1133" s="20"/>
      <c r="CG1133" s="20"/>
      <c r="CH1133" s="20"/>
      <c r="CI1133" s="20"/>
      <c r="CJ1133" s="20"/>
      <c r="CK1133" s="20"/>
      <c r="CL1133" s="20"/>
      <c r="CM1133" s="20"/>
      <c r="CN1133" s="20"/>
      <c r="CO1133" s="20"/>
      <c r="CP1133" s="20"/>
      <c r="CQ1133" s="20"/>
      <c r="CR1133" s="20"/>
      <c r="CS1133" s="20"/>
      <c r="CT1133" s="20"/>
      <c r="CU1133" s="20"/>
      <c r="CV1133" s="20"/>
      <c r="CW1133" s="20"/>
      <c r="CX1133" s="20"/>
      <c r="CY1133" s="20"/>
      <c r="CZ1133" s="20"/>
      <c r="DA1133" s="20"/>
      <c r="DB1133" s="20"/>
      <c r="DC1133" s="20"/>
      <c r="DD1133" s="20"/>
      <c r="DE1133" s="20"/>
    </row>
    <row r="1134" ht="15.75" customHeight="1">
      <c r="A1134" s="86">
        <v>45778.0</v>
      </c>
      <c r="B1134" s="20">
        <v>0.047439999999999996</v>
      </c>
      <c r="C1134" s="20">
        <v>0.054029999999999995</v>
      </c>
      <c r="D1134" s="20">
        <v>0.05733</v>
      </c>
      <c r="E1134" s="20">
        <v>0.03774</v>
      </c>
      <c r="F1134" s="20">
        <v>0.04303</v>
      </c>
      <c r="G1134" s="20">
        <v>0.01359</v>
      </c>
      <c r="H1134" s="20">
        <v>0.021419999999999998</v>
      </c>
      <c r="I1134" s="20" t="s">
        <v>185</v>
      </c>
      <c r="J1134" s="20"/>
      <c r="K1134" s="86">
        <v>45778.0</v>
      </c>
      <c r="L1134" s="89">
        <v>0.8861</v>
      </c>
      <c r="M1134" s="89">
        <v>145.45</v>
      </c>
      <c r="N1134" s="20"/>
      <c r="O1134" s="20"/>
      <c r="P1134" s="20"/>
      <c r="Q1134" s="20"/>
      <c r="R1134" s="20"/>
      <c r="S1134" s="86">
        <v>45778.0</v>
      </c>
      <c r="T1134" s="20">
        <f t="shared" ref="T1134:V1134" si="11317">(1+B1134)*1</f>
        <v>1.04744</v>
      </c>
      <c r="U1134" s="20">
        <f t="shared" si="11317"/>
        <v>1.05403</v>
      </c>
      <c r="V1134" s="20">
        <f t="shared" si="11317"/>
        <v>1.05733</v>
      </c>
      <c r="W1134" s="91">
        <f t="shared" ref="W1134:X1134" si="11318">(1+E1134)*$L1134</f>
        <v>0.919541414</v>
      </c>
      <c r="X1134" s="91">
        <f t="shared" si="11318"/>
        <v>0.924228883</v>
      </c>
      <c r="Y1134" s="91">
        <f t="shared" ref="Y1134:Z1134" si="11319">(1+G1134)*$M1134</f>
        <v>147.4266655</v>
      </c>
      <c r="Z1134" s="91">
        <f t="shared" si="11319"/>
        <v>148.565539</v>
      </c>
      <c r="AA1134" s="20"/>
      <c r="AB1134" s="86">
        <v>45778.0</v>
      </c>
      <c r="AC1134" s="92">
        <f t="shared" ref="AC1134:AI1134" si="11320">LN(T1134/T1133)</f>
        <v>-0.00006682737061</v>
      </c>
      <c r="AD1134" s="92">
        <f t="shared" si="11320"/>
        <v>0.00004743810514</v>
      </c>
      <c r="AE1134" s="92">
        <f t="shared" si="11320"/>
        <v>0.0000851236895</v>
      </c>
      <c r="AF1134" s="92">
        <f t="shared" si="11320"/>
        <v>0.003617867146</v>
      </c>
      <c r="AG1134" s="92">
        <f t="shared" si="11320"/>
        <v>0.003617867146</v>
      </c>
      <c r="AH1134" s="92">
        <f t="shared" si="11320"/>
        <v>0.01648366139</v>
      </c>
      <c r="AI1134" s="92">
        <f t="shared" si="11320"/>
        <v>0.01581477379</v>
      </c>
      <c r="AJ1134" s="20"/>
      <c r="AK1134" s="20">
        <f t="shared" ref="AK1134:AQ1134" si="11321">AC1134*AC1134</f>
        <v>0.000000004465897462</v>
      </c>
      <c r="AL1134" s="20">
        <f t="shared" si="11321"/>
        <v>0.000000002250373819</v>
      </c>
      <c r="AM1134" s="20">
        <f t="shared" si="11321"/>
        <v>0.000000007246042514</v>
      </c>
      <c r="AN1134" s="20">
        <f t="shared" si="11321"/>
        <v>0.00001308896268</v>
      </c>
      <c r="AO1134" s="20">
        <f t="shared" si="11321"/>
        <v>0.00001308896268</v>
      </c>
      <c r="AP1134" s="20">
        <f t="shared" si="11321"/>
        <v>0.0002717110927</v>
      </c>
      <c r="AQ1134" s="20">
        <f t="shared" si="11321"/>
        <v>0.0002501070701</v>
      </c>
      <c r="AR1134" s="20"/>
      <c r="AS1134" s="20">
        <f t="shared" ref="AS1134:AX1134" si="11322">$AC1134*AD1134</f>
        <v>-0.000000003170163833</v>
      </c>
      <c r="AT1134" s="20">
        <f t="shared" si="11322"/>
        <v>-0.000000005688592346</v>
      </c>
      <c r="AU1134" s="20">
        <f t="shared" si="11322"/>
        <v>-0.0000002417725486</v>
      </c>
      <c r="AV1134" s="20">
        <f t="shared" si="11322"/>
        <v>-0.0000002417725486</v>
      </c>
      <c r="AW1134" s="20">
        <f t="shared" si="11322"/>
        <v>-0.000001101559748</v>
      </c>
      <c r="AX1134" s="20">
        <f t="shared" si="11322"/>
        <v>-0.000001056859749</v>
      </c>
      <c r="AY1134" s="20"/>
      <c r="AZ1134" s="20">
        <f t="shared" ref="AZ1134:BD1134" si="11323">$AD1134*AE1134</f>
        <v>0.000000004038106533</v>
      </c>
      <c r="BA1134" s="20">
        <f t="shared" si="11323"/>
        <v>0.000000171624762</v>
      </c>
      <c r="BB1134" s="20">
        <f t="shared" si="11323"/>
        <v>0.000000171624762</v>
      </c>
      <c r="BC1134" s="20">
        <f t="shared" si="11323"/>
        <v>0.0000007819536619</v>
      </c>
      <c r="BD1134" s="20">
        <f t="shared" si="11323"/>
        <v>0.000000750222902</v>
      </c>
      <c r="BE1134" s="20"/>
      <c r="BF1134" s="20">
        <f t="shared" ref="BF1134:BI1134" si="11324">$AE1134*AF1134</f>
        <v>0.0000003079661996</v>
      </c>
      <c r="BG1134" s="20">
        <f t="shared" si="11324"/>
        <v>0.0000003079661996</v>
      </c>
      <c r="BH1134" s="20">
        <f t="shared" si="11324"/>
        <v>0.000001403150074</v>
      </c>
      <c r="BI1134" s="20">
        <f t="shared" si="11324"/>
        <v>0.000001346211894</v>
      </c>
      <c r="BJ1134" s="20"/>
      <c r="BK1134" s="20">
        <f t="shared" ref="BK1134:BM1134" si="11325">$AF1134*AG1134</f>
        <v>0.00001308896268</v>
      </c>
      <c r="BL1134" s="20">
        <f t="shared" si="11325"/>
        <v>0.00005963569697</v>
      </c>
      <c r="BM1134" s="20">
        <f t="shared" si="11325"/>
        <v>0.00005721575052</v>
      </c>
      <c r="BN1134" s="20"/>
      <c r="BO1134" s="20">
        <f t="shared" ref="BO1134:BP1134" si="11326">$AG1134*AH1134</f>
        <v>0.00005963569697</v>
      </c>
      <c r="BP1134" s="20">
        <f t="shared" si="11326"/>
        <v>0.00005721575052</v>
      </c>
      <c r="BQ1134" s="20"/>
      <c r="BR1134" s="20">
        <f t="shared" si="27"/>
        <v>0.0002606853761</v>
      </c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0"/>
      <c r="CC1134" s="20"/>
      <c r="CD1134" s="20"/>
      <c r="CE1134" s="20"/>
      <c r="CF1134" s="20"/>
      <c r="CG1134" s="20"/>
      <c r="CH1134" s="20"/>
      <c r="CI1134" s="20"/>
      <c r="CJ1134" s="20"/>
      <c r="CK1134" s="20"/>
      <c r="CL1134" s="20"/>
      <c r="CM1134" s="20"/>
      <c r="CN1134" s="20"/>
      <c r="CO1134" s="20"/>
      <c r="CP1134" s="20"/>
      <c r="CQ1134" s="20"/>
      <c r="CR1134" s="20"/>
      <c r="CS1134" s="20"/>
      <c r="CT1134" s="20"/>
      <c r="CU1134" s="20"/>
      <c r="CV1134" s="20"/>
      <c r="CW1134" s="20"/>
      <c r="CX1134" s="20"/>
      <c r="CY1134" s="20"/>
      <c r="CZ1134" s="20"/>
      <c r="DA1134" s="20"/>
      <c r="DB1134" s="20"/>
      <c r="DC1134" s="20"/>
      <c r="DD1134" s="20"/>
      <c r="DE1134" s="20"/>
    </row>
    <row r="1135" ht="15.75" customHeight="1">
      <c r="A1135" s="86">
        <v>45779.0</v>
      </c>
      <c r="B1135" s="20">
        <v>0.04763</v>
      </c>
      <c r="C1135" s="20">
        <v>0.054299999999999994</v>
      </c>
      <c r="D1135" s="20">
        <v>0.057679999999999995</v>
      </c>
      <c r="E1135" s="20">
        <v>0.037759999999999995</v>
      </c>
      <c r="F1135" s="20">
        <v>0.043120000000000006</v>
      </c>
      <c r="G1135" s="20">
        <v>0.01284</v>
      </c>
      <c r="H1135" s="20">
        <v>0.021320000000000002</v>
      </c>
      <c r="I1135" s="20" t="s">
        <v>185</v>
      </c>
      <c r="J1135" s="20"/>
      <c r="K1135" s="86">
        <v>45779.0</v>
      </c>
      <c r="L1135" s="89">
        <v>0.8861</v>
      </c>
      <c r="M1135" s="89">
        <v>145.09</v>
      </c>
      <c r="N1135" s="20"/>
      <c r="O1135" s="20"/>
      <c r="P1135" s="20"/>
      <c r="Q1135" s="20"/>
      <c r="R1135" s="20"/>
      <c r="S1135" s="86">
        <v>45779.0</v>
      </c>
      <c r="T1135" s="20">
        <f t="shared" ref="T1135:V1135" si="11327">(1+B1135)*1</f>
        <v>1.04763</v>
      </c>
      <c r="U1135" s="20">
        <f t="shared" si="11327"/>
        <v>1.0543</v>
      </c>
      <c r="V1135" s="20">
        <f t="shared" si="11327"/>
        <v>1.05768</v>
      </c>
      <c r="W1135" s="91">
        <f t="shared" ref="W1135:X1135" si="11328">(1+E1135)*$L1135</f>
        <v>0.919559136</v>
      </c>
      <c r="X1135" s="91">
        <f t="shared" si="11328"/>
        <v>0.924308632</v>
      </c>
      <c r="Y1135" s="91">
        <f t="shared" ref="Y1135:Z1135" si="11329">(1+G1135)*$M1135</f>
        <v>146.9529556</v>
      </c>
      <c r="Z1135" s="91">
        <f t="shared" si="11329"/>
        <v>148.1833188</v>
      </c>
      <c r="AA1135" s="20"/>
      <c r="AB1135" s="86">
        <v>45779.0</v>
      </c>
      <c r="AC1135" s="92">
        <f t="shared" ref="AC1135:AI1135" si="11330">LN(T1135/T1134)</f>
        <v>0.0001813781883</v>
      </c>
      <c r="AD1135" s="92">
        <f t="shared" si="11330"/>
        <v>0.0002561268886</v>
      </c>
      <c r="AE1135" s="92">
        <f t="shared" si="11330"/>
        <v>0.0003309677053</v>
      </c>
      <c r="AF1135" s="92">
        <f t="shared" si="11330"/>
        <v>0.00001927246447</v>
      </c>
      <c r="AG1135" s="92">
        <f t="shared" si="11330"/>
        <v>0.00008628334497</v>
      </c>
      <c r="AH1135" s="92">
        <f t="shared" si="11330"/>
        <v>-0.003218363466</v>
      </c>
      <c r="AI1135" s="92">
        <f t="shared" si="11330"/>
        <v>-0.002576053126</v>
      </c>
      <c r="AJ1135" s="20"/>
      <c r="AK1135" s="20">
        <f t="shared" ref="AK1135:AQ1135" si="11331">AC1135*AC1135</f>
        <v>0.0000000328980472</v>
      </c>
      <c r="AL1135" s="20">
        <f t="shared" si="11331"/>
        <v>0.00000006560098304</v>
      </c>
      <c r="AM1135" s="20">
        <f t="shared" si="11331"/>
        <v>0.000000109539622</v>
      </c>
      <c r="AN1135" s="20">
        <f t="shared" si="11331"/>
        <v>0.0000000003714278866</v>
      </c>
      <c r="AO1135" s="20">
        <f t="shared" si="11331"/>
        <v>0.000000007444815619</v>
      </c>
      <c r="AP1135" s="20">
        <f t="shared" si="11331"/>
        <v>0.0000103578634</v>
      </c>
      <c r="AQ1135" s="20">
        <f t="shared" si="11331"/>
        <v>0.000006636049707</v>
      </c>
      <c r="AR1135" s="20"/>
      <c r="AS1135" s="20">
        <f t="shared" ref="AS1135:AX1135" si="11332">$AC1135*AD1135</f>
        <v>0.00000004645583103</v>
      </c>
      <c r="AT1135" s="20">
        <f t="shared" si="11332"/>
        <v>0.00000006003032279</v>
      </c>
      <c r="AU1135" s="20">
        <f t="shared" si="11332"/>
        <v>0.00000000349560469</v>
      </c>
      <c r="AV1135" s="20">
        <f t="shared" si="11332"/>
        <v>0.00000001564991679</v>
      </c>
      <c r="AW1135" s="20">
        <f t="shared" si="11332"/>
        <v>-0.0000005837409349</v>
      </c>
      <c r="AX1135" s="20">
        <f t="shared" si="11332"/>
        <v>-0.000000467239849</v>
      </c>
      <c r="AY1135" s="20"/>
      <c r="AZ1135" s="20">
        <f t="shared" ref="AZ1135:BD1135" si="11333">$AD1135*AE1135</f>
        <v>0.00000008476972857</v>
      </c>
      <c r="BA1135" s="20">
        <f t="shared" si="11333"/>
        <v>0.000000004936196359</v>
      </c>
      <c r="BB1135" s="20">
        <f t="shared" si="11333"/>
        <v>0.00000002209948468</v>
      </c>
      <c r="BC1135" s="20">
        <f t="shared" si="11333"/>
        <v>-0.0000008243094209</v>
      </c>
      <c r="BD1135" s="20">
        <f t="shared" si="11333"/>
        <v>-0.0000006597964719</v>
      </c>
      <c r="BE1135" s="20"/>
      <c r="BF1135" s="20">
        <f t="shared" ref="BF1135:BI1135" si="11334">$AE1135*AF1135</f>
        <v>0.00000000637856334</v>
      </c>
      <c r="BG1135" s="20">
        <f t="shared" si="11334"/>
        <v>0.00000002855700069</v>
      </c>
      <c r="BH1135" s="20">
        <f t="shared" si="11334"/>
        <v>-0.000001065174371</v>
      </c>
      <c r="BI1135" s="20">
        <f t="shared" si="11334"/>
        <v>-0.0000008525903918</v>
      </c>
      <c r="BJ1135" s="20"/>
      <c r="BK1135" s="20">
        <f t="shared" ref="BK1135:BM1135" si="11335">$AF1135*AG1135</f>
        <v>0.0000000016628927</v>
      </c>
      <c r="BL1135" s="20">
        <f t="shared" si="11335"/>
        <v>-0.00000006202579555</v>
      </c>
      <c r="BM1135" s="20">
        <f t="shared" si="11335"/>
        <v>-0.00000004964689233</v>
      </c>
      <c r="BN1135" s="20"/>
      <c r="BO1135" s="20">
        <f t="shared" ref="BO1135:BP1135" si="11336">$AG1135*AH1135</f>
        <v>-0.0000002776911652</v>
      </c>
      <c r="BP1135" s="20">
        <f t="shared" si="11336"/>
        <v>-0.0000002222704805</v>
      </c>
      <c r="BQ1135" s="20"/>
      <c r="BR1135" s="20">
        <f t="shared" si="27"/>
        <v>0.000008290675268</v>
      </c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0"/>
      <c r="CC1135" s="20"/>
      <c r="CD1135" s="20"/>
      <c r="CE1135" s="20"/>
      <c r="CF1135" s="20"/>
      <c r="CG1135" s="20"/>
      <c r="CH1135" s="20"/>
      <c r="CI1135" s="20"/>
      <c r="CJ1135" s="20"/>
      <c r="CK1135" s="20"/>
      <c r="CL1135" s="20"/>
      <c r="CM1135" s="20"/>
      <c r="CN1135" s="20"/>
      <c r="CO1135" s="20"/>
      <c r="CP1135" s="20"/>
      <c r="CQ1135" s="20"/>
      <c r="CR1135" s="20"/>
      <c r="CS1135" s="20"/>
      <c r="CT1135" s="20"/>
      <c r="CU1135" s="20"/>
      <c r="CV1135" s="20"/>
      <c r="CW1135" s="20"/>
      <c r="CX1135" s="20"/>
      <c r="CY1135" s="20"/>
      <c r="CZ1135" s="20"/>
      <c r="DA1135" s="20"/>
      <c r="DB1135" s="20"/>
      <c r="DC1135" s="20"/>
      <c r="DD1135" s="20"/>
      <c r="DE1135" s="20"/>
    </row>
    <row r="1136" ht="15.75" customHeight="1">
      <c r="A1136" s="86">
        <v>45782.0</v>
      </c>
      <c r="B1136" s="20">
        <v>0.048010000000000004</v>
      </c>
      <c r="C1136" s="20">
        <v>0.05463</v>
      </c>
      <c r="D1136" s="20">
        <v>0.05803</v>
      </c>
      <c r="E1136" s="20">
        <v>0.037919999999999995</v>
      </c>
      <c r="F1136" s="20">
        <v>0.04319</v>
      </c>
      <c r="G1136" s="20">
        <v>0.01284</v>
      </c>
      <c r="H1136" s="20">
        <v>0.021320000000000002</v>
      </c>
      <c r="I1136" s="20" t="s">
        <v>185</v>
      </c>
      <c r="J1136" s="20"/>
      <c r="K1136" s="86">
        <v>45782.0</v>
      </c>
      <c r="L1136" s="89">
        <v>0.884</v>
      </c>
      <c r="M1136" s="89">
        <v>143.72</v>
      </c>
      <c r="N1136" s="20"/>
      <c r="O1136" s="20"/>
      <c r="P1136" s="20"/>
      <c r="Q1136" s="20"/>
      <c r="R1136" s="20"/>
      <c r="S1136" s="86">
        <v>45782.0</v>
      </c>
      <c r="T1136" s="20">
        <f t="shared" ref="T1136:V1136" si="11337">(1+B1136)*1</f>
        <v>1.04801</v>
      </c>
      <c r="U1136" s="20">
        <f t="shared" si="11337"/>
        <v>1.05463</v>
      </c>
      <c r="V1136" s="20">
        <f t="shared" si="11337"/>
        <v>1.05803</v>
      </c>
      <c r="W1136" s="91">
        <f t="shared" ref="W1136:X1136" si="11338">(1+E1136)*$L1136</f>
        <v>0.91752128</v>
      </c>
      <c r="X1136" s="91">
        <f t="shared" si="11338"/>
        <v>0.92217996</v>
      </c>
      <c r="Y1136" s="91">
        <f t="shared" ref="Y1136:Z1136" si="11339">(1+G1136)*$M1136</f>
        <v>145.5653648</v>
      </c>
      <c r="Z1136" s="91">
        <f t="shared" si="11339"/>
        <v>146.7841104</v>
      </c>
      <c r="AA1136" s="20"/>
      <c r="AB1136" s="86">
        <v>45782.0</v>
      </c>
      <c r="AC1136" s="92">
        <f t="shared" ref="AC1136:AI1136" si="11340">LN(T1136/T1135)</f>
        <v>0.0003626577124</v>
      </c>
      <c r="AD1136" s="92">
        <f t="shared" si="11340"/>
        <v>0.0003129549133</v>
      </c>
      <c r="AE1136" s="92">
        <f t="shared" si="11340"/>
        <v>0.0003308582019</v>
      </c>
      <c r="AF1136" s="92">
        <f t="shared" si="11340"/>
        <v>-0.00221858207</v>
      </c>
      <c r="AG1136" s="92">
        <f t="shared" si="11340"/>
        <v>-0.002305644294</v>
      </c>
      <c r="AH1136" s="92">
        <f t="shared" si="11340"/>
        <v>-0.009487277282</v>
      </c>
      <c r="AI1136" s="92">
        <f t="shared" si="11340"/>
        <v>-0.009487277282</v>
      </c>
      <c r="AJ1136" s="20"/>
      <c r="AK1136" s="20">
        <f t="shared" ref="AK1136:AQ1136" si="11341">AC1136*AC1136</f>
        <v>0.0000001315206163</v>
      </c>
      <c r="AL1136" s="20">
        <f t="shared" si="11341"/>
        <v>0.00000009794077778</v>
      </c>
      <c r="AM1136" s="20">
        <f t="shared" si="11341"/>
        <v>0.0000001094671498</v>
      </c>
      <c r="AN1136" s="20">
        <f t="shared" si="11341"/>
        <v>0.000004922106401</v>
      </c>
      <c r="AO1136" s="20">
        <f t="shared" si="11341"/>
        <v>0.00000531599561</v>
      </c>
      <c r="AP1136" s="20">
        <f t="shared" si="11341"/>
        <v>0.00009000843023</v>
      </c>
      <c r="AQ1136" s="20">
        <f t="shared" si="11341"/>
        <v>0.00009000843023</v>
      </c>
      <c r="AR1136" s="20"/>
      <c r="AS1136" s="20">
        <f t="shared" ref="AS1136:AX1136" si="11342">$AC1136*AD1136</f>
        <v>0.0000001134955129</v>
      </c>
      <c r="AT1136" s="20">
        <f t="shared" si="11342"/>
        <v>0.0000001199882786</v>
      </c>
      <c r="AU1136" s="20">
        <f t="shared" si="11342"/>
        <v>-0.0000008045858981</v>
      </c>
      <c r="AV1136" s="20">
        <f t="shared" si="11342"/>
        <v>-0.0000008361596852</v>
      </c>
      <c r="AW1136" s="20">
        <f t="shared" si="11342"/>
        <v>-0.000003440634276</v>
      </c>
      <c r="AX1136" s="20">
        <f t="shared" si="11342"/>
        <v>-0.000003440634276</v>
      </c>
      <c r="AY1136" s="20"/>
      <c r="AZ1136" s="20">
        <f t="shared" ref="AZ1136:BD1136" si="11343">$AD1136*AE1136</f>
        <v>0.0000001035436999</v>
      </c>
      <c r="BA1136" s="20">
        <f t="shared" si="11343"/>
        <v>-0.0000006943161594</v>
      </c>
      <c r="BB1136" s="20">
        <f t="shared" si="11343"/>
        <v>-0.0000007215627102</v>
      </c>
      <c r="BC1136" s="20">
        <f t="shared" si="11343"/>
        <v>-0.00000296909004</v>
      </c>
      <c r="BD1136" s="20">
        <f t="shared" si="11343"/>
        <v>-0.00000296909004</v>
      </c>
      <c r="BE1136" s="20"/>
      <c r="BF1136" s="20">
        <f t="shared" ref="BF1136:BI1136" si="11344">$AE1136*AF1136</f>
        <v>-0.0000007340360744</v>
      </c>
      <c r="BG1136" s="20">
        <f t="shared" si="11344"/>
        <v>-0.0000007628413254</v>
      </c>
      <c r="BH1136" s="20">
        <f t="shared" si="11344"/>
        <v>-0.000003138943503</v>
      </c>
      <c r="BI1136" s="20">
        <f t="shared" si="11344"/>
        <v>-0.000003138943503</v>
      </c>
      <c r="BJ1136" s="20"/>
      <c r="BK1136" s="20">
        <f t="shared" ref="BK1136:BM1136" si="11345">$AF1136*AG1136</f>
        <v>0.00000511526109</v>
      </c>
      <c r="BL1136" s="20">
        <f t="shared" si="11345"/>
        <v>0.00002104830327</v>
      </c>
      <c r="BM1136" s="20">
        <f t="shared" si="11345"/>
        <v>0.00002104830327</v>
      </c>
      <c r="BN1136" s="20"/>
      <c r="BO1136" s="20">
        <f t="shared" ref="BO1136:BP1136" si="11346">$AG1136*AH1136</f>
        <v>0.00002187428673</v>
      </c>
      <c r="BP1136" s="20">
        <f t="shared" si="11346"/>
        <v>0.00002187428673</v>
      </c>
      <c r="BQ1136" s="20"/>
      <c r="BR1136" s="20">
        <f t="shared" si="27"/>
        <v>0.00009000843023</v>
      </c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0"/>
      <c r="CC1136" s="20"/>
      <c r="CD1136" s="20"/>
      <c r="CE1136" s="20"/>
      <c r="CF1136" s="20"/>
      <c r="CG1136" s="20"/>
      <c r="CH1136" s="20"/>
      <c r="CI1136" s="20"/>
      <c r="CJ1136" s="20"/>
      <c r="CK1136" s="20"/>
      <c r="CL1136" s="20"/>
      <c r="CM1136" s="20"/>
      <c r="CN1136" s="20"/>
      <c r="CO1136" s="20"/>
      <c r="CP1136" s="20"/>
      <c r="CQ1136" s="20"/>
      <c r="CR1136" s="20"/>
      <c r="CS1136" s="20"/>
      <c r="CT1136" s="20"/>
      <c r="CU1136" s="20"/>
      <c r="CV1136" s="20"/>
      <c r="CW1136" s="20"/>
      <c r="CX1136" s="20"/>
      <c r="CY1136" s="20"/>
      <c r="CZ1136" s="20"/>
      <c r="DA1136" s="20"/>
      <c r="DB1136" s="20"/>
      <c r="DC1136" s="20"/>
      <c r="DD1136" s="20"/>
      <c r="DE1136" s="20"/>
    </row>
    <row r="1137" ht="15.75" customHeight="1">
      <c r="A1137" s="86">
        <v>45783.0</v>
      </c>
      <c r="B1137" s="20">
        <v>0.04881</v>
      </c>
      <c r="C1137" s="20">
        <v>0.05525</v>
      </c>
      <c r="D1137" s="20">
        <v>0.0587</v>
      </c>
      <c r="E1137" s="20">
        <v>0.03801</v>
      </c>
      <c r="F1137" s="20">
        <v>0.04331</v>
      </c>
      <c r="G1137" s="20">
        <v>0.01284</v>
      </c>
      <c r="H1137" s="20">
        <v>0.021320000000000002</v>
      </c>
      <c r="I1137" s="20" t="s">
        <v>185</v>
      </c>
      <c r="J1137" s="20"/>
      <c r="K1137" s="86">
        <v>45783.0</v>
      </c>
      <c r="L1137" s="89">
        <v>0.8799</v>
      </c>
      <c r="M1137" s="89">
        <v>142.53</v>
      </c>
      <c r="N1137" s="20"/>
      <c r="O1137" s="20"/>
      <c r="P1137" s="20"/>
      <c r="Q1137" s="20"/>
      <c r="R1137" s="20"/>
      <c r="S1137" s="86">
        <v>45783.0</v>
      </c>
      <c r="T1137" s="20">
        <f t="shared" ref="T1137:V1137" si="11347">(1+B1137)*1</f>
        <v>1.04881</v>
      </c>
      <c r="U1137" s="20">
        <f t="shared" si="11347"/>
        <v>1.05525</v>
      </c>
      <c r="V1137" s="20">
        <f t="shared" si="11347"/>
        <v>1.0587</v>
      </c>
      <c r="W1137" s="91">
        <f t="shared" ref="W1137:X1137" si="11348">(1+E1137)*$L1137</f>
        <v>0.913344999</v>
      </c>
      <c r="X1137" s="91">
        <f t="shared" si="11348"/>
        <v>0.918008469</v>
      </c>
      <c r="Y1137" s="91">
        <f t="shared" ref="Y1137:Z1137" si="11349">(1+G1137)*$M1137</f>
        <v>144.3600852</v>
      </c>
      <c r="Z1137" s="91">
        <f t="shared" si="11349"/>
        <v>145.5687396</v>
      </c>
      <c r="AA1137" s="20"/>
      <c r="AB1137" s="86">
        <v>45783.0</v>
      </c>
      <c r="AC1137" s="92">
        <f t="shared" ref="AC1137:AI1137" si="11350">LN(T1137/T1136)</f>
        <v>0.0007630602902</v>
      </c>
      <c r="AD1137" s="92">
        <f t="shared" si="11350"/>
        <v>0.0005877111664</v>
      </c>
      <c r="AE1137" s="92">
        <f t="shared" si="11350"/>
        <v>0.0006330519456</v>
      </c>
      <c r="AF1137" s="92">
        <f t="shared" si="11350"/>
        <v>-0.00456208986</v>
      </c>
      <c r="AG1137" s="92">
        <f t="shared" si="11350"/>
        <v>-0.004533772824</v>
      </c>
      <c r="AH1137" s="92">
        <f t="shared" si="11350"/>
        <v>-0.008314458378</v>
      </c>
      <c r="AI1137" s="92">
        <f t="shared" si="11350"/>
        <v>-0.008314458378</v>
      </c>
      <c r="AJ1137" s="20"/>
      <c r="AK1137" s="20">
        <f t="shared" ref="AK1137:AQ1137" si="11351">AC1137*AC1137</f>
        <v>0.0000005822610064</v>
      </c>
      <c r="AL1137" s="20">
        <f t="shared" si="11351"/>
        <v>0.0000003454044151</v>
      </c>
      <c r="AM1137" s="20">
        <f t="shared" si="11351"/>
        <v>0.0000004007547658</v>
      </c>
      <c r="AN1137" s="20">
        <f t="shared" si="11351"/>
        <v>0.00002081266389</v>
      </c>
      <c r="AO1137" s="20">
        <f t="shared" si="11351"/>
        <v>0.00002055509602</v>
      </c>
      <c r="AP1137" s="20">
        <f t="shared" si="11351"/>
        <v>0.00006913021813</v>
      </c>
      <c r="AQ1137" s="20">
        <f t="shared" si="11351"/>
        <v>0.00006913021813</v>
      </c>
      <c r="AR1137" s="20"/>
      <c r="AS1137" s="20">
        <f t="shared" ref="AS1137:AX1137" si="11352">$AC1137*AD1137</f>
        <v>0.0000004484590531</v>
      </c>
      <c r="AT1137" s="20">
        <f t="shared" si="11352"/>
        <v>0.0000004830568013</v>
      </c>
      <c r="AU1137" s="20">
        <f t="shared" si="11352"/>
        <v>-0.000003481149612</v>
      </c>
      <c r="AV1137" s="20">
        <f t="shared" si="11352"/>
        <v>-0.000003459542007</v>
      </c>
      <c r="AW1137" s="20">
        <f t="shared" si="11352"/>
        <v>-0.000006344433023</v>
      </c>
      <c r="AX1137" s="20">
        <f t="shared" si="11352"/>
        <v>-0.000006344433023</v>
      </c>
      <c r="AY1137" s="20"/>
      <c r="AZ1137" s="20">
        <f t="shared" ref="AZ1137:BD1137" si="11353">$AD1137*AE1137</f>
        <v>0.0000003720516973</v>
      </c>
      <c r="BA1137" s="20">
        <f t="shared" si="11353"/>
        <v>-0.000002681191153</v>
      </c>
      <c r="BB1137" s="20">
        <f t="shared" si="11353"/>
        <v>-0.000002664548915</v>
      </c>
      <c r="BC1137" s="20">
        <f t="shared" si="11353"/>
        <v>-0.000004886500031</v>
      </c>
      <c r="BD1137" s="20">
        <f t="shared" si="11353"/>
        <v>-0.000004886500031</v>
      </c>
      <c r="BE1137" s="20"/>
      <c r="BF1137" s="20">
        <f t="shared" ref="BF1137:BI1137" si="11354">$AE1137*AF1137</f>
        <v>-0.000002888039862</v>
      </c>
      <c r="BG1137" s="20">
        <f t="shared" si="11354"/>
        <v>-0.000002870113707</v>
      </c>
      <c r="BH1137" s="20">
        <f t="shared" si="11354"/>
        <v>-0.000005263484053</v>
      </c>
      <c r="BI1137" s="20">
        <f t="shared" si="11354"/>
        <v>-0.000005263484053</v>
      </c>
      <c r="BJ1137" s="20"/>
      <c r="BK1137" s="20">
        <f t="shared" ref="BK1137:BM1137" si="11355">$AF1137*AG1137</f>
        <v>0.00002068347903</v>
      </c>
      <c r="BL1137" s="20">
        <f t="shared" si="11355"/>
        <v>0.00003793130626</v>
      </c>
      <c r="BM1137" s="20">
        <f t="shared" si="11355"/>
        <v>0.00003793130626</v>
      </c>
      <c r="BN1137" s="20"/>
      <c r="BO1137" s="20">
        <f t="shared" ref="BO1137:BP1137" si="11356">$AG1137*AH1137</f>
        <v>0.00003769586544</v>
      </c>
      <c r="BP1137" s="20">
        <f t="shared" si="11356"/>
        <v>0.00003769586544</v>
      </c>
      <c r="BQ1137" s="20"/>
      <c r="BR1137" s="20">
        <f t="shared" si="27"/>
        <v>0.00006913021813</v>
      </c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0"/>
      <c r="CC1137" s="20"/>
      <c r="CD1137" s="20"/>
      <c r="CE1137" s="20"/>
      <c r="CF1137" s="20"/>
      <c r="CG1137" s="20"/>
      <c r="CH1137" s="20"/>
      <c r="CI1137" s="20"/>
      <c r="CJ1137" s="20"/>
      <c r="CK1137" s="20"/>
      <c r="CL1137" s="20"/>
      <c r="CM1137" s="20"/>
      <c r="CN1137" s="20"/>
      <c r="CO1137" s="20"/>
      <c r="CP1137" s="20"/>
      <c r="CQ1137" s="20"/>
      <c r="CR1137" s="20"/>
      <c r="CS1137" s="20"/>
      <c r="CT1137" s="20"/>
      <c r="CU1137" s="20"/>
      <c r="CV1137" s="20"/>
      <c r="CW1137" s="20"/>
      <c r="CX1137" s="20"/>
      <c r="CY1137" s="20"/>
      <c r="CZ1137" s="20"/>
      <c r="DA1137" s="20"/>
      <c r="DB1137" s="20"/>
      <c r="DC1137" s="20"/>
      <c r="DD1137" s="20"/>
      <c r="DE1137" s="20"/>
    </row>
    <row r="1138" ht="15.75" customHeight="1">
      <c r="A1138" s="86">
        <v>45784.0</v>
      </c>
      <c r="B1138" s="20">
        <v>0.04842</v>
      </c>
      <c r="C1138" s="20">
        <v>0.05473</v>
      </c>
      <c r="D1138" s="20">
        <v>0.0581</v>
      </c>
      <c r="E1138" s="20">
        <v>0.03795</v>
      </c>
      <c r="F1138" s="20">
        <v>0.043230000000000005</v>
      </c>
      <c r="G1138" s="20">
        <v>0.012929999999999999</v>
      </c>
      <c r="H1138" s="20">
        <v>0.02078</v>
      </c>
      <c r="I1138" s="20" t="s">
        <v>185</v>
      </c>
      <c r="J1138" s="20"/>
      <c r="K1138" s="86">
        <v>45784.0</v>
      </c>
      <c r="L1138" s="89">
        <v>0.8853</v>
      </c>
      <c r="M1138" s="89">
        <v>143.85</v>
      </c>
      <c r="N1138" s="20"/>
      <c r="O1138" s="20"/>
      <c r="P1138" s="20"/>
      <c r="Q1138" s="20"/>
      <c r="R1138" s="20"/>
      <c r="S1138" s="86">
        <v>45784.0</v>
      </c>
      <c r="T1138" s="20">
        <f t="shared" ref="T1138:V1138" si="11357">(1+B1138)*1</f>
        <v>1.04842</v>
      </c>
      <c r="U1138" s="20">
        <f t="shared" si="11357"/>
        <v>1.05473</v>
      </c>
      <c r="V1138" s="20">
        <f t="shared" si="11357"/>
        <v>1.0581</v>
      </c>
      <c r="W1138" s="91">
        <f t="shared" ref="W1138:X1138" si="11358">(1+E1138)*$L1138</f>
        <v>0.918897135</v>
      </c>
      <c r="X1138" s="91">
        <f t="shared" si="11358"/>
        <v>0.923571519</v>
      </c>
      <c r="Y1138" s="91">
        <f t="shared" ref="Y1138:Z1138" si="11359">(1+G1138)*$M1138</f>
        <v>145.7099805</v>
      </c>
      <c r="Z1138" s="91">
        <f t="shared" si="11359"/>
        <v>146.839203</v>
      </c>
      <c r="AA1138" s="20"/>
      <c r="AB1138" s="86">
        <v>45784.0</v>
      </c>
      <c r="AC1138" s="92">
        <f t="shared" ref="AC1138:AI1138" si="11360">LN(T1138/T1137)</f>
        <v>-0.0003719191548</v>
      </c>
      <c r="AD1138" s="92">
        <f t="shared" si="11360"/>
        <v>-0.0004928956772</v>
      </c>
      <c r="AE1138" s="92">
        <f t="shared" si="11360"/>
        <v>-0.0005668934392</v>
      </c>
      <c r="AF1138" s="92">
        <f t="shared" si="11360"/>
        <v>0.006060501383</v>
      </c>
      <c r="AG1138" s="92">
        <f t="shared" si="11360"/>
        <v>0.006041623994</v>
      </c>
      <c r="AH1138" s="92">
        <f t="shared" si="11360"/>
        <v>0.009307441233</v>
      </c>
      <c r="AI1138" s="92">
        <f t="shared" si="11360"/>
        <v>0.008689718776</v>
      </c>
      <c r="AJ1138" s="20"/>
      <c r="AK1138" s="20">
        <f t="shared" ref="AK1138:AQ1138" si="11361">AC1138*AC1138</f>
        <v>0.0000001383238577</v>
      </c>
      <c r="AL1138" s="20">
        <f t="shared" si="11361"/>
        <v>0.0000002429461486</v>
      </c>
      <c r="AM1138" s="20">
        <f t="shared" si="11361"/>
        <v>0.0000003213681714</v>
      </c>
      <c r="AN1138" s="20">
        <f t="shared" si="11361"/>
        <v>0.00003672967702</v>
      </c>
      <c r="AO1138" s="20">
        <f t="shared" si="11361"/>
        <v>0.00003650122049</v>
      </c>
      <c r="AP1138" s="20">
        <f t="shared" si="11361"/>
        <v>0.0000866284623</v>
      </c>
      <c r="AQ1138" s="20">
        <f t="shared" si="11361"/>
        <v>0.0000755112124</v>
      </c>
      <c r="AR1138" s="20"/>
      <c r="AS1138" s="20">
        <f t="shared" ref="AS1138:AX1138" si="11362">$AC1138*AD1138</f>
        <v>0.0000001833173437</v>
      </c>
      <c r="AT1138" s="20">
        <f t="shared" si="11362"/>
        <v>0.0000002108385288</v>
      </c>
      <c r="AU1138" s="20">
        <f t="shared" si="11362"/>
        <v>-0.000002254016552</v>
      </c>
      <c r="AV1138" s="20">
        <f t="shared" si="11362"/>
        <v>-0.00000224699569</v>
      </c>
      <c r="AW1138" s="20">
        <f t="shared" si="11362"/>
        <v>-0.000003461615676</v>
      </c>
      <c r="AX1138" s="20">
        <f t="shared" si="11362"/>
        <v>-0.000003231872862</v>
      </c>
      <c r="AY1138" s="20"/>
      <c r="AZ1138" s="20">
        <f t="shared" ref="AZ1138:BD1138" si="11363">$AD1138*AE1138</f>
        <v>0.0000002794193256</v>
      </c>
      <c r="BA1138" s="20">
        <f t="shared" si="11363"/>
        <v>-0.000002987194934</v>
      </c>
      <c r="BB1138" s="20">
        <f t="shared" si="11363"/>
        <v>-0.00000297789035</v>
      </c>
      <c r="BC1138" s="20">
        <f t="shared" si="11363"/>
        <v>-0.00000458759755</v>
      </c>
      <c r="BD1138" s="20">
        <f t="shared" si="11363"/>
        <v>-0.000004283124821</v>
      </c>
      <c r="BE1138" s="20"/>
      <c r="BF1138" s="20">
        <f t="shared" ref="BF1138:BI1138" si="11364">$AE1138*AF1138</f>
        <v>-0.000003435658473</v>
      </c>
      <c r="BG1138" s="20">
        <f t="shared" si="11364"/>
        <v>-0.000003424957005</v>
      </c>
      <c r="BH1138" s="20">
        <f t="shared" si="11364"/>
        <v>-0.000005276327371</v>
      </c>
      <c r="BI1138" s="20">
        <f t="shared" si="11364"/>
        <v>-0.000004926144563</v>
      </c>
      <c r="BJ1138" s="20"/>
      <c r="BK1138" s="20">
        <f t="shared" ref="BK1138:BM1138" si="11365">$AF1138*AG1138</f>
        <v>0.00003661527058</v>
      </c>
      <c r="BL1138" s="20">
        <f t="shared" si="11365"/>
        <v>0.00005640776047</v>
      </c>
      <c r="BM1138" s="20">
        <f t="shared" si="11365"/>
        <v>0.00005266405266</v>
      </c>
      <c r="BN1138" s="20"/>
      <c r="BO1138" s="20">
        <f t="shared" ref="BO1138:BP1138" si="11366">$AG1138*AH1138</f>
        <v>0.00005623206028</v>
      </c>
      <c r="BP1138" s="20">
        <f t="shared" si="11366"/>
        <v>0.00005250001346</v>
      </c>
      <c r="BQ1138" s="20"/>
      <c r="BR1138" s="20">
        <f t="shared" si="27"/>
        <v>0.00008087904683</v>
      </c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0"/>
      <c r="CC1138" s="20"/>
      <c r="CD1138" s="20"/>
      <c r="CE1138" s="20"/>
      <c r="CF1138" s="20"/>
      <c r="CG1138" s="20"/>
      <c r="CH1138" s="20"/>
      <c r="CI1138" s="20"/>
      <c r="CJ1138" s="20"/>
      <c r="CK1138" s="20"/>
      <c r="CL1138" s="20"/>
      <c r="CM1138" s="20"/>
      <c r="CN1138" s="20"/>
      <c r="CO1138" s="20"/>
      <c r="CP1138" s="20"/>
      <c r="CQ1138" s="20"/>
      <c r="CR1138" s="20"/>
      <c r="CS1138" s="20"/>
      <c r="CT1138" s="20"/>
      <c r="CU1138" s="20"/>
      <c r="CV1138" s="20"/>
      <c r="CW1138" s="20"/>
      <c r="CX1138" s="20"/>
      <c r="CY1138" s="20"/>
      <c r="CZ1138" s="20"/>
      <c r="DA1138" s="20"/>
      <c r="DB1138" s="20"/>
      <c r="DC1138" s="20"/>
      <c r="DD1138" s="20"/>
      <c r="DE1138" s="20"/>
    </row>
    <row r="1139" ht="15.75" customHeight="1">
      <c r="A1139" s="86">
        <v>45785.0</v>
      </c>
      <c r="B1139" s="20">
        <v>0.04819</v>
      </c>
      <c r="C1139" s="20">
        <v>0.054329999999999996</v>
      </c>
      <c r="D1139" s="20">
        <v>0.05779</v>
      </c>
      <c r="E1139" s="20">
        <v>0.0377</v>
      </c>
      <c r="F1139" s="20">
        <v>0.043129999999999995</v>
      </c>
      <c r="G1139" s="20">
        <v>0.01367</v>
      </c>
      <c r="H1139" s="20">
        <v>0.0213</v>
      </c>
      <c r="I1139" s="20" t="s">
        <v>185</v>
      </c>
      <c r="J1139" s="20"/>
      <c r="K1139" s="86">
        <v>45785.0</v>
      </c>
      <c r="L1139" s="89">
        <v>0.891</v>
      </c>
      <c r="M1139" s="89">
        <v>145.93</v>
      </c>
      <c r="N1139" s="20"/>
      <c r="O1139" s="20"/>
      <c r="P1139" s="20"/>
      <c r="Q1139" s="20"/>
      <c r="R1139" s="20"/>
      <c r="S1139" s="86">
        <v>45785.0</v>
      </c>
      <c r="T1139" s="20">
        <f t="shared" ref="T1139:V1139" si="11367">(1+B1139)*1</f>
        <v>1.04819</v>
      </c>
      <c r="U1139" s="20">
        <f t="shared" si="11367"/>
        <v>1.05433</v>
      </c>
      <c r="V1139" s="20">
        <f t="shared" si="11367"/>
        <v>1.05779</v>
      </c>
      <c r="W1139" s="91">
        <f t="shared" ref="W1139:X1139" si="11368">(1+E1139)*$L1139</f>
        <v>0.9245907</v>
      </c>
      <c r="X1139" s="91">
        <f t="shared" si="11368"/>
        <v>0.92942883</v>
      </c>
      <c r="Y1139" s="91">
        <f t="shared" ref="Y1139:Z1139" si="11369">(1+G1139)*$M1139</f>
        <v>147.9248631</v>
      </c>
      <c r="Z1139" s="91">
        <f t="shared" si="11369"/>
        <v>149.038309</v>
      </c>
      <c r="AA1139" s="20"/>
      <c r="AB1139" s="86">
        <v>45785.0</v>
      </c>
      <c r="AC1139" s="92">
        <f t="shared" ref="AC1139:AI1139" si="11370">LN(T1139/T1138)</f>
        <v>-0.0002194017971</v>
      </c>
      <c r="AD1139" s="92">
        <f t="shared" si="11370"/>
        <v>-0.0003793159083</v>
      </c>
      <c r="AE1139" s="92">
        <f t="shared" si="11370"/>
        <v>-0.0002930209058</v>
      </c>
      <c r="AF1139" s="92">
        <f t="shared" si="11370"/>
        <v>0.006176968456</v>
      </c>
      <c r="AG1139" s="92">
        <f t="shared" si="11370"/>
        <v>0.00632199612</v>
      </c>
      <c r="AH1139" s="92">
        <f t="shared" si="11370"/>
        <v>0.0150862519</v>
      </c>
      <c r="AI1139" s="92">
        <f t="shared" si="11370"/>
        <v>0.01486524934</v>
      </c>
      <c r="AJ1139" s="20"/>
      <c r="AK1139" s="20">
        <f t="shared" ref="AK1139:AQ1139" si="11371">AC1139*AC1139</f>
        <v>0.00000004813714858</v>
      </c>
      <c r="AL1139" s="20">
        <f t="shared" si="11371"/>
        <v>0.0000001438805583</v>
      </c>
      <c r="AM1139" s="20">
        <f t="shared" si="11371"/>
        <v>0.00000008586125125</v>
      </c>
      <c r="AN1139" s="20">
        <f t="shared" si="11371"/>
        <v>0.00003815493931</v>
      </c>
      <c r="AO1139" s="20">
        <f t="shared" si="11371"/>
        <v>0.00003996763494</v>
      </c>
      <c r="AP1139" s="20">
        <f t="shared" si="11371"/>
        <v>0.0002275949962</v>
      </c>
      <c r="AQ1139" s="20">
        <f t="shared" si="11371"/>
        <v>0.0002209756381</v>
      </c>
      <c r="AR1139" s="20"/>
      <c r="AS1139" s="20">
        <f t="shared" ref="AS1139:AX1139" si="11372">$AC1139*AD1139</f>
        <v>0.00000008322259196</v>
      </c>
      <c r="AT1139" s="20">
        <f t="shared" si="11372"/>
        <v>0.00000006428931333</v>
      </c>
      <c r="AU1139" s="20">
        <f t="shared" si="11372"/>
        <v>-0.00000135523798</v>
      </c>
      <c r="AV1139" s="20">
        <f t="shared" si="11372"/>
        <v>-0.00000138705731</v>
      </c>
      <c r="AW1139" s="20">
        <f t="shared" si="11372"/>
        <v>-0.000003309950777</v>
      </c>
      <c r="AX1139" s="20">
        <f t="shared" si="11372"/>
        <v>-0.000003261462421</v>
      </c>
      <c r="AY1139" s="20"/>
      <c r="AZ1139" s="20">
        <f t="shared" ref="AZ1139:BD1139" si="11373">$AD1139*AE1139</f>
        <v>0.0000001111474911</v>
      </c>
      <c r="BA1139" s="20">
        <f t="shared" si="11373"/>
        <v>-0.000002343022401</v>
      </c>
      <c r="BB1139" s="20">
        <f t="shared" si="11373"/>
        <v>-0.000002398033701</v>
      </c>
      <c r="BC1139" s="20">
        <f t="shared" si="11373"/>
        <v>-0.000005722455341</v>
      </c>
      <c r="BD1139" s="20">
        <f t="shared" si="11373"/>
        <v>-0.000005638625557</v>
      </c>
      <c r="BE1139" s="20"/>
      <c r="BF1139" s="20">
        <f t="shared" ref="BF1139:BI1139" si="11374">$AE1139*AF1139</f>
        <v>-0.000001809980892</v>
      </c>
      <c r="BG1139" s="20">
        <f t="shared" si="11374"/>
        <v>-0.00000185247703</v>
      </c>
      <c r="BH1139" s="20">
        <f t="shared" si="11374"/>
        <v>-0.000004420587196</v>
      </c>
      <c r="BI1139" s="20">
        <f t="shared" si="11374"/>
        <v>-0.000004355828828</v>
      </c>
      <c r="BJ1139" s="20"/>
      <c r="BK1139" s="20">
        <f t="shared" ref="BK1139:BM1139" si="11375">$AF1139*AG1139</f>
        <v>0.00003905077061</v>
      </c>
      <c r="BL1139" s="20">
        <f t="shared" si="11375"/>
        <v>0.00009318730208</v>
      </c>
      <c r="BM1139" s="20">
        <f t="shared" si="11375"/>
        <v>0.00009182217629</v>
      </c>
      <c r="BN1139" s="20"/>
      <c r="BO1139" s="20">
        <f t="shared" ref="BO1139:BP1139" si="11376">$AG1139*AH1139</f>
        <v>0.00009537522595</v>
      </c>
      <c r="BP1139" s="20">
        <f t="shared" si="11376"/>
        <v>0.00009397804868</v>
      </c>
      <c r="BQ1139" s="20"/>
      <c r="BR1139" s="20">
        <f t="shared" si="27"/>
        <v>0.0002242608961</v>
      </c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0"/>
      <c r="CC1139" s="20"/>
      <c r="CD1139" s="20"/>
      <c r="CE1139" s="20"/>
      <c r="CF1139" s="20"/>
      <c r="CG1139" s="20"/>
      <c r="CH1139" s="20"/>
      <c r="CI1139" s="20"/>
      <c r="CJ1139" s="20"/>
      <c r="CK1139" s="20"/>
      <c r="CL1139" s="20"/>
      <c r="CM1139" s="20"/>
      <c r="CN1139" s="20"/>
      <c r="CO1139" s="20"/>
      <c r="CP1139" s="20"/>
      <c r="CQ1139" s="20"/>
      <c r="CR1139" s="20"/>
      <c r="CS1139" s="20"/>
      <c r="CT1139" s="20"/>
      <c r="CU1139" s="20"/>
      <c r="CV1139" s="20"/>
      <c r="CW1139" s="20"/>
      <c r="CX1139" s="20"/>
      <c r="CY1139" s="20"/>
      <c r="CZ1139" s="20"/>
      <c r="DA1139" s="20"/>
      <c r="DB1139" s="20"/>
      <c r="DC1139" s="20"/>
      <c r="DD1139" s="20"/>
      <c r="DE1139" s="20"/>
    </row>
    <row r="1140" ht="15.75" customHeight="1">
      <c r="A1140" s="86">
        <v>45786.0</v>
      </c>
      <c r="B1140" s="20">
        <v>0.048479999999999995</v>
      </c>
      <c r="C1140" s="20">
        <v>0.05449</v>
      </c>
      <c r="D1140" s="20">
        <v>0.05805</v>
      </c>
      <c r="E1140" s="20">
        <v>0.03784</v>
      </c>
      <c r="F1140" s="20">
        <v>0.043230000000000005</v>
      </c>
      <c r="G1140" s="20">
        <v>0.01303</v>
      </c>
      <c r="H1140" s="20">
        <v>0.021509999999999998</v>
      </c>
      <c r="I1140" s="20" t="s">
        <v>185</v>
      </c>
      <c r="J1140" s="20"/>
      <c r="K1140" s="86">
        <v>45786.0</v>
      </c>
      <c r="L1140" s="89">
        <v>0.8898</v>
      </c>
      <c r="M1140" s="89">
        <v>145.44</v>
      </c>
      <c r="N1140" s="20"/>
      <c r="O1140" s="20"/>
      <c r="P1140" s="20"/>
      <c r="Q1140" s="20"/>
      <c r="R1140" s="20"/>
      <c r="S1140" s="86">
        <v>45786.0</v>
      </c>
      <c r="T1140" s="20">
        <f t="shared" ref="T1140:V1140" si="11377">(1+B1140)*1</f>
        <v>1.04848</v>
      </c>
      <c r="U1140" s="20">
        <f t="shared" si="11377"/>
        <v>1.05449</v>
      </c>
      <c r="V1140" s="20">
        <f t="shared" si="11377"/>
        <v>1.05805</v>
      </c>
      <c r="W1140" s="91">
        <f t="shared" ref="W1140:X1140" si="11378">(1+E1140)*$L1140</f>
        <v>0.923470032</v>
      </c>
      <c r="X1140" s="91">
        <f t="shared" si="11378"/>
        <v>0.928266054</v>
      </c>
      <c r="Y1140" s="91">
        <f t="shared" ref="Y1140:Z1140" si="11379">(1+G1140)*$M1140</f>
        <v>147.3350832</v>
      </c>
      <c r="Z1140" s="91">
        <f t="shared" si="11379"/>
        <v>148.5684144</v>
      </c>
      <c r="AA1140" s="20"/>
      <c r="AB1140" s="86">
        <v>45786.0</v>
      </c>
      <c r="AC1140" s="92">
        <f t="shared" ref="AC1140:AI1140" si="11380">LN(T1140/T1139)</f>
        <v>0.0002766291327</v>
      </c>
      <c r="AD1140" s="92">
        <f t="shared" si="11380"/>
        <v>0.0001517436294</v>
      </c>
      <c r="AE1140" s="92">
        <f t="shared" si="11380"/>
        <v>0.0002457652765</v>
      </c>
      <c r="AF1140" s="92">
        <f t="shared" si="11380"/>
        <v>-0.001212804447</v>
      </c>
      <c r="AG1140" s="92">
        <f t="shared" si="11380"/>
        <v>-0.001251848365</v>
      </c>
      <c r="AH1140" s="92">
        <f t="shared" si="11380"/>
        <v>-0.003994992831</v>
      </c>
      <c r="AI1140" s="92">
        <f t="shared" si="11380"/>
        <v>-0.0031578251</v>
      </c>
      <c r="AJ1140" s="20"/>
      <c r="AK1140" s="20">
        <f t="shared" ref="AK1140:AQ1140" si="11381">AC1140*AC1140</f>
        <v>0.00000007652367707</v>
      </c>
      <c r="AL1140" s="20">
        <f t="shared" si="11381"/>
        <v>0.00000002302612907</v>
      </c>
      <c r="AM1140" s="20">
        <f t="shared" si="11381"/>
        <v>0.00000006040057113</v>
      </c>
      <c r="AN1140" s="20">
        <f t="shared" si="11381"/>
        <v>0.000001470894627</v>
      </c>
      <c r="AO1140" s="20">
        <f t="shared" si="11381"/>
        <v>0.00000156712433</v>
      </c>
      <c r="AP1140" s="20">
        <f t="shared" si="11381"/>
        <v>0.00001595996772</v>
      </c>
      <c r="AQ1140" s="20">
        <f t="shared" si="11381"/>
        <v>0.000009971859359</v>
      </c>
      <c r="AR1140" s="20"/>
      <c r="AS1140" s="20">
        <f t="shared" ref="AS1140:AX1140" si="11382">$AC1140*AD1140</f>
        <v>0.0000000419767086</v>
      </c>
      <c r="AT1140" s="20">
        <f t="shared" si="11382"/>
        <v>0.00000006798583529</v>
      </c>
      <c r="AU1140" s="20">
        <f t="shared" si="11382"/>
        <v>-0.0000003354970424</v>
      </c>
      <c r="AV1140" s="20">
        <f t="shared" si="11382"/>
        <v>-0.0000003462977276</v>
      </c>
      <c r="AW1140" s="20">
        <f t="shared" si="11382"/>
        <v>-0.000001105131402</v>
      </c>
      <c r="AX1140" s="20">
        <f t="shared" si="11382"/>
        <v>-0.0000008735464186</v>
      </c>
      <c r="AY1140" s="20"/>
      <c r="AZ1140" s="20">
        <f t="shared" ref="AZ1140:BD1140" si="11383">$AD1140*AE1140</f>
        <v>0.00000003729331504</v>
      </c>
      <c r="BA1140" s="20">
        <f t="shared" si="11383"/>
        <v>-0.0000001840353486</v>
      </c>
      <c r="BB1140" s="20">
        <f t="shared" si="11383"/>
        <v>-0.0000001899600144</v>
      </c>
      <c r="BC1140" s="20">
        <f t="shared" si="11383"/>
        <v>-0.0000006062147118</v>
      </c>
      <c r="BD1140" s="20">
        <f t="shared" si="11383"/>
        <v>-0.0000004791798417</v>
      </c>
      <c r="BE1140" s="20"/>
      <c r="BF1140" s="20">
        <f t="shared" ref="BF1140:BI1140" si="11384">$AE1140*AF1140</f>
        <v>-0.0000002980652203</v>
      </c>
      <c r="BG1140" s="20">
        <f t="shared" si="11384"/>
        <v>-0.0000003076608596</v>
      </c>
      <c r="BH1140" s="20">
        <f t="shared" si="11384"/>
        <v>-0.0000009818305178</v>
      </c>
      <c r="BI1140" s="20">
        <f t="shared" si="11384"/>
        <v>-0.0000007760837587</v>
      </c>
      <c r="BJ1140" s="20"/>
      <c r="BK1140" s="20">
        <f t="shared" ref="BK1140:BM1140" si="11385">$AF1140*AG1140</f>
        <v>0.000001518247265</v>
      </c>
      <c r="BL1140" s="20">
        <f t="shared" si="11385"/>
        <v>0.000004845145073</v>
      </c>
      <c r="BM1140" s="20">
        <f t="shared" si="11385"/>
        <v>0.000003829824325</v>
      </c>
      <c r="BN1140" s="20"/>
      <c r="BO1140" s="20">
        <f t="shared" ref="BO1140:BP1140" si="11386">$AG1140*AH1140</f>
        <v>0.000005001125245</v>
      </c>
      <c r="BP1140" s="20">
        <f t="shared" si="11386"/>
        <v>0.000003953118189</v>
      </c>
      <c r="BQ1140" s="20"/>
      <c r="BR1140" s="20">
        <f t="shared" si="27"/>
        <v>0.00001261548863</v>
      </c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0"/>
      <c r="CC1140" s="20"/>
      <c r="CD1140" s="20"/>
      <c r="CE1140" s="20"/>
      <c r="CF1140" s="20"/>
      <c r="CG1140" s="20"/>
      <c r="CH1140" s="20"/>
      <c r="CI1140" s="20"/>
      <c r="CJ1140" s="20"/>
      <c r="CK1140" s="20"/>
      <c r="CL1140" s="20"/>
      <c r="CM1140" s="20"/>
      <c r="CN1140" s="20"/>
      <c r="CO1140" s="20"/>
      <c r="CP1140" s="20"/>
      <c r="CQ1140" s="20"/>
      <c r="CR1140" s="20"/>
      <c r="CS1140" s="20"/>
      <c r="CT1140" s="20"/>
      <c r="CU1140" s="20"/>
      <c r="CV1140" s="20"/>
      <c r="CW1140" s="20"/>
      <c r="CX1140" s="20"/>
      <c r="CY1140" s="20"/>
      <c r="CZ1140" s="20"/>
      <c r="DA1140" s="20"/>
      <c r="DB1140" s="20"/>
      <c r="DC1140" s="20"/>
      <c r="DD1140" s="20"/>
      <c r="DE1140" s="20"/>
    </row>
    <row r="1141" ht="15.75" customHeight="1">
      <c r="A1141" s="86">
        <v>45789.0</v>
      </c>
      <c r="B1141" s="20">
        <v>0.048600000000000004</v>
      </c>
      <c r="C1141" s="20">
        <v>0.05457</v>
      </c>
      <c r="D1141" s="20">
        <v>0.05806</v>
      </c>
      <c r="E1141" s="20">
        <v>0.037759999999999995</v>
      </c>
      <c r="F1141" s="20">
        <v>0.04319</v>
      </c>
      <c r="G1141" s="20">
        <v>0.01313</v>
      </c>
      <c r="H1141" s="20">
        <v>0.02174</v>
      </c>
      <c r="I1141" s="20" t="s">
        <v>185</v>
      </c>
      <c r="J1141" s="20"/>
      <c r="K1141" s="86">
        <v>45789.0</v>
      </c>
      <c r="L1141" s="89">
        <v>0.9023</v>
      </c>
      <c r="M1141" s="89">
        <v>148.48</v>
      </c>
      <c r="N1141" s="20"/>
      <c r="O1141" s="20"/>
      <c r="P1141" s="20"/>
      <c r="Q1141" s="20"/>
      <c r="R1141" s="20"/>
      <c r="S1141" s="86">
        <v>45789.0</v>
      </c>
      <c r="T1141" s="20">
        <f t="shared" ref="T1141:V1141" si="11387">(1+B1141)*1</f>
        <v>1.0486</v>
      </c>
      <c r="U1141" s="20">
        <f t="shared" si="11387"/>
        <v>1.05457</v>
      </c>
      <c r="V1141" s="20">
        <f t="shared" si="11387"/>
        <v>1.05806</v>
      </c>
      <c r="W1141" s="91">
        <f t="shared" ref="W1141:X1141" si="11388">(1+E1141)*$L1141</f>
        <v>0.936370848</v>
      </c>
      <c r="X1141" s="91">
        <f t="shared" si="11388"/>
        <v>0.941270337</v>
      </c>
      <c r="Y1141" s="91">
        <f t="shared" ref="Y1141:Z1141" si="11389">(1+G1141)*$M1141</f>
        <v>150.4295424</v>
      </c>
      <c r="Z1141" s="91">
        <f t="shared" si="11389"/>
        <v>151.7079552</v>
      </c>
      <c r="AA1141" s="20"/>
      <c r="AB1141" s="86">
        <v>45789.0</v>
      </c>
      <c r="AC1141" s="92">
        <f t="shared" ref="AC1141:AI1141" si="11390">LN(T1141/T1140)</f>
        <v>0.0001144448472</v>
      </c>
      <c r="AD1141" s="92">
        <f t="shared" si="11390"/>
        <v>0.00007586318079</v>
      </c>
      <c r="AE1141" s="92">
        <f t="shared" si="11390"/>
        <v>0.000009451304516</v>
      </c>
      <c r="AF1141" s="92">
        <f t="shared" si="11390"/>
        <v>0.01387325448</v>
      </c>
      <c r="AG1141" s="92">
        <f t="shared" si="11390"/>
        <v>0.01391199744</v>
      </c>
      <c r="AH1141" s="92">
        <f t="shared" si="11390"/>
        <v>0.0207853475</v>
      </c>
      <c r="AI1141" s="92">
        <f t="shared" si="11390"/>
        <v>0.02091177014</v>
      </c>
      <c r="AJ1141" s="20"/>
      <c r="AK1141" s="20">
        <f t="shared" ref="AK1141:AQ1141" si="11391">AC1141*AC1141</f>
        <v>0.00000001309762306</v>
      </c>
      <c r="AL1141" s="20">
        <f t="shared" si="11391"/>
        <v>0.0000000057552222</v>
      </c>
      <c r="AM1141" s="20">
        <f t="shared" si="11391"/>
        <v>0</v>
      </c>
      <c r="AN1141" s="20">
        <f t="shared" si="11391"/>
        <v>0.00019246719</v>
      </c>
      <c r="AO1141" s="20">
        <f t="shared" si="11391"/>
        <v>0.0001935436727</v>
      </c>
      <c r="AP1141" s="20">
        <f t="shared" si="11391"/>
        <v>0.0004320306706</v>
      </c>
      <c r="AQ1141" s="20">
        <f t="shared" si="11391"/>
        <v>0.0004373021304</v>
      </c>
      <c r="AR1141" s="20"/>
      <c r="AS1141" s="20">
        <f t="shared" ref="AS1141:AX1141" si="11392">$AC1141*AD1141</f>
        <v>0.000000008682150137</v>
      </c>
      <c r="AT1141" s="20">
        <f t="shared" si="11392"/>
        <v>0.000000001081653102</v>
      </c>
      <c r="AU1141" s="20">
        <f t="shared" si="11392"/>
        <v>0.00000158772249</v>
      </c>
      <c r="AV1141" s="20">
        <f t="shared" si="11392"/>
        <v>0.000001592156422</v>
      </c>
      <c r="AW1141" s="20">
        <f t="shared" si="11392"/>
        <v>0.000002378775919</v>
      </c>
      <c r="AX1141" s="20">
        <f t="shared" si="11392"/>
        <v>0.000002393244339</v>
      </c>
      <c r="AY1141" s="20"/>
      <c r="AZ1141" s="20">
        <f t="shared" ref="AZ1141:BD1141" si="11393">$AD1141*AE1141</f>
        <v>0.0000000007170060232</v>
      </c>
      <c r="BA1141" s="20">
        <f t="shared" si="11393"/>
        <v>0.000001052469213</v>
      </c>
      <c r="BB1141" s="20">
        <f t="shared" si="11393"/>
        <v>0.000001055408377</v>
      </c>
      <c r="BC1141" s="20">
        <f t="shared" si="11393"/>
        <v>0.000001576842575</v>
      </c>
      <c r="BD1141" s="20">
        <f t="shared" si="11393"/>
        <v>0.000001586433399</v>
      </c>
      <c r="BE1141" s="20"/>
      <c r="BF1141" s="20">
        <f t="shared" ref="BF1141:BI1141" si="11394">$AE1141*AF1141</f>
        <v>0.0000001311203528</v>
      </c>
      <c r="BG1141" s="20">
        <f t="shared" si="11394"/>
        <v>0.0000001314865242</v>
      </c>
      <c r="BH1141" s="20">
        <f t="shared" si="11394"/>
        <v>0.0000001964486487</v>
      </c>
      <c r="BI1141" s="20">
        <f t="shared" si="11394"/>
        <v>0.0000001976435076</v>
      </c>
      <c r="BJ1141" s="20"/>
      <c r="BK1141" s="20">
        <f t="shared" ref="BK1141:BM1141" si="11395">$AF1141*AG1141</f>
        <v>0.0001930046808</v>
      </c>
      <c r="BL1141" s="20">
        <f t="shared" si="11395"/>
        <v>0.0002883604154</v>
      </c>
      <c r="BM1141" s="20">
        <f t="shared" si="11395"/>
        <v>0.0002901143089</v>
      </c>
      <c r="BN1141" s="20"/>
      <c r="BO1141" s="20">
        <f t="shared" ref="BO1141:BP1141" si="11396">$AG1141*AH1141</f>
        <v>0.0002891657011</v>
      </c>
      <c r="BP1141" s="20">
        <f t="shared" si="11396"/>
        <v>0.0002909244926</v>
      </c>
      <c r="BQ1141" s="20"/>
      <c r="BR1141" s="20">
        <f t="shared" si="27"/>
        <v>0.0004346584091</v>
      </c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0"/>
      <c r="CC1141" s="20"/>
      <c r="CD1141" s="20"/>
      <c r="CE1141" s="20"/>
      <c r="CF1141" s="20"/>
      <c r="CG1141" s="20"/>
      <c r="CH1141" s="20"/>
      <c r="CI1141" s="20"/>
      <c r="CJ1141" s="20"/>
      <c r="CK1141" s="20"/>
      <c r="CL1141" s="20"/>
      <c r="CM1141" s="20"/>
      <c r="CN1141" s="20"/>
      <c r="CO1141" s="20"/>
      <c r="CP1141" s="20"/>
      <c r="CQ1141" s="20"/>
      <c r="CR1141" s="20"/>
      <c r="CS1141" s="20"/>
      <c r="CT1141" s="20"/>
      <c r="CU1141" s="20"/>
      <c r="CV1141" s="20"/>
      <c r="CW1141" s="20"/>
      <c r="CX1141" s="20"/>
      <c r="CY1141" s="20"/>
      <c r="CZ1141" s="20"/>
      <c r="DA1141" s="20"/>
      <c r="DB1141" s="20"/>
      <c r="DC1141" s="20"/>
      <c r="DD1141" s="20"/>
      <c r="DE1141" s="20"/>
    </row>
    <row r="1142" ht="15.75" customHeight="1">
      <c r="A1142" s="86">
        <v>45790.0</v>
      </c>
      <c r="B1142" s="20">
        <v>0.0487</v>
      </c>
      <c r="C1142" s="20">
        <v>0.05454</v>
      </c>
      <c r="D1142" s="20">
        <v>0.05809</v>
      </c>
      <c r="E1142" s="20">
        <v>0.03782</v>
      </c>
      <c r="F1142" s="20">
        <v>0.0432</v>
      </c>
      <c r="G1142" s="20">
        <v>0.01543</v>
      </c>
      <c r="H1142" s="20">
        <v>0.022559999999999997</v>
      </c>
      <c r="I1142" s="20" t="s">
        <v>185</v>
      </c>
      <c r="J1142" s="20"/>
      <c r="K1142" s="86">
        <v>45790.0</v>
      </c>
      <c r="L1142" s="89">
        <v>0.8941</v>
      </c>
      <c r="M1142" s="89">
        <v>147.49</v>
      </c>
      <c r="N1142" s="20"/>
      <c r="O1142" s="20"/>
      <c r="P1142" s="20"/>
      <c r="Q1142" s="20"/>
      <c r="R1142" s="20"/>
      <c r="S1142" s="86">
        <v>45790.0</v>
      </c>
      <c r="T1142" s="20">
        <f t="shared" ref="T1142:V1142" si="11397">(1+B1142)*1</f>
        <v>1.0487</v>
      </c>
      <c r="U1142" s="20">
        <f t="shared" si="11397"/>
        <v>1.05454</v>
      </c>
      <c r="V1142" s="20">
        <f t="shared" si="11397"/>
        <v>1.05809</v>
      </c>
      <c r="W1142" s="91">
        <f t="shared" ref="W1142:X1142" si="11398">(1+E1142)*$L1142</f>
        <v>0.927914862</v>
      </c>
      <c r="X1142" s="91">
        <f t="shared" si="11398"/>
        <v>0.93272512</v>
      </c>
      <c r="Y1142" s="91">
        <f t="shared" ref="Y1142:Z1142" si="11399">(1+G1142)*$M1142</f>
        <v>149.7657707</v>
      </c>
      <c r="Z1142" s="91">
        <f t="shared" si="11399"/>
        <v>150.8173744</v>
      </c>
      <c r="AA1142" s="20"/>
      <c r="AB1142" s="86">
        <v>45790.0</v>
      </c>
      <c r="AC1142" s="92">
        <f t="shared" ref="AC1142:AI1142" si="11400">LN(T1142/T1141)</f>
        <v>0.00009536070193</v>
      </c>
      <c r="AD1142" s="92">
        <f t="shared" si="11400"/>
        <v>-0.00002844801836</v>
      </c>
      <c r="AE1142" s="92">
        <f t="shared" si="11400"/>
        <v>0.0000283533776</v>
      </c>
      <c r="AF1142" s="92">
        <f t="shared" si="11400"/>
        <v>-0.009071618094</v>
      </c>
      <c r="AG1142" s="92">
        <f t="shared" si="11400"/>
        <v>-0.009119847324</v>
      </c>
      <c r="AH1142" s="92">
        <f t="shared" si="11400"/>
        <v>-0.004422272786</v>
      </c>
      <c r="AI1142" s="92">
        <f t="shared" si="11400"/>
        <v>-0.005887661531</v>
      </c>
      <c r="AJ1142" s="20"/>
      <c r="AK1142" s="20">
        <f t="shared" ref="AK1142:AQ1142" si="11401">AC1142*AC1142</f>
        <v>0.000000009093663472</v>
      </c>
      <c r="AL1142" s="20">
        <f t="shared" si="11401"/>
        <v>0.0000000008092897486</v>
      </c>
      <c r="AM1142" s="20">
        <f t="shared" si="11401"/>
        <v>0.0000000008039140212</v>
      </c>
      <c r="AN1142" s="20">
        <f t="shared" si="11401"/>
        <v>0.00008229425485</v>
      </c>
      <c r="AO1142" s="20">
        <f t="shared" si="11401"/>
        <v>0.00008317161521</v>
      </c>
      <c r="AP1142" s="20">
        <f t="shared" si="11401"/>
        <v>0.00001955649659</v>
      </c>
      <c r="AQ1142" s="20">
        <f t="shared" si="11401"/>
        <v>0.0000346645583</v>
      </c>
      <c r="AR1142" s="20"/>
      <c r="AS1142" s="20">
        <f t="shared" ref="AS1142:AX1142" si="11402">$AC1142*AD1142</f>
        <v>-0.000000002712822999</v>
      </c>
      <c r="AT1142" s="20">
        <f t="shared" si="11402"/>
        <v>0.00000000270379799</v>
      </c>
      <c r="AU1142" s="20">
        <f t="shared" si="11402"/>
        <v>-0.0000008650758691</v>
      </c>
      <c r="AV1142" s="20">
        <f t="shared" si="11402"/>
        <v>-0.0000008696750423</v>
      </c>
      <c r="AW1142" s="20">
        <f t="shared" si="11402"/>
        <v>-0.000000421711037</v>
      </c>
      <c r="AX1142" s="20">
        <f t="shared" si="11402"/>
        <v>-0.0000005614515363</v>
      </c>
      <c r="AY1142" s="20"/>
      <c r="AZ1142" s="20">
        <f t="shared" ref="AZ1142:BD1142" si="11403">$AD1142*AE1142</f>
        <v>-0.0000000008065974065</v>
      </c>
      <c r="BA1142" s="20">
        <f t="shared" si="11403"/>
        <v>0.0000002580695581</v>
      </c>
      <c r="BB1142" s="20">
        <f t="shared" si="11403"/>
        <v>0.0000002594415841</v>
      </c>
      <c r="BC1142" s="20">
        <f t="shared" si="11403"/>
        <v>0.0000001258048974</v>
      </c>
      <c r="BD1142" s="20">
        <f t="shared" si="11403"/>
        <v>0.0000001674923033</v>
      </c>
      <c r="BE1142" s="20"/>
      <c r="BF1142" s="20">
        <f t="shared" ref="BF1142:BI1142" si="11404">$AE1142*AF1142</f>
        <v>-0.0000002572110133</v>
      </c>
      <c r="BG1142" s="20">
        <f t="shared" si="11404"/>
        <v>-0.0000002585784748</v>
      </c>
      <c r="BH1142" s="20">
        <f t="shared" si="11404"/>
        <v>-0.0000001253863701</v>
      </c>
      <c r="BI1142" s="20">
        <f t="shared" si="11404"/>
        <v>-0.0000001669350906</v>
      </c>
      <c r="BJ1142" s="20"/>
      <c r="BK1142" s="20">
        <f t="shared" ref="BK1142:BM1142" si="11405">$AF1142*AG1142</f>
        <v>0.000082731772</v>
      </c>
      <c r="BL1142" s="20">
        <f t="shared" si="11405"/>
        <v>0.00004011716982</v>
      </c>
      <c r="BM1142" s="20">
        <f t="shared" si="11405"/>
        <v>0.00005341061688</v>
      </c>
      <c r="BN1142" s="20"/>
      <c r="BO1142" s="20">
        <f t="shared" ref="BO1142:BP1142" si="11406">$AG1142*AH1142</f>
        <v>0.00004033045263</v>
      </c>
      <c r="BP1142" s="20">
        <f t="shared" si="11406"/>
        <v>0.00005369457426</v>
      </c>
      <c r="BQ1142" s="20"/>
      <c r="BR1142" s="20">
        <f t="shared" si="27"/>
        <v>0.00002603684536</v>
      </c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0"/>
      <c r="CC1142" s="20"/>
      <c r="CD1142" s="20"/>
      <c r="CE1142" s="20"/>
      <c r="CF1142" s="20"/>
      <c r="CG1142" s="20"/>
      <c r="CH1142" s="20"/>
      <c r="CI1142" s="20"/>
      <c r="CJ1142" s="20"/>
      <c r="CK1142" s="20"/>
      <c r="CL1142" s="20"/>
      <c r="CM1142" s="20"/>
      <c r="CN1142" s="20"/>
      <c r="CO1142" s="20"/>
      <c r="CP1142" s="20"/>
      <c r="CQ1142" s="20"/>
      <c r="CR1142" s="20"/>
      <c r="CS1142" s="20"/>
      <c r="CT1142" s="20"/>
      <c r="CU1142" s="20"/>
      <c r="CV1142" s="20"/>
      <c r="CW1142" s="20"/>
      <c r="CX1142" s="20"/>
      <c r="CY1142" s="20"/>
      <c r="CZ1142" s="20"/>
      <c r="DA1142" s="20"/>
      <c r="DB1142" s="20"/>
      <c r="DC1142" s="20"/>
      <c r="DD1142" s="20"/>
      <c r="DE1142" s="20"/>
    </row>
    <row r="1143" ht="15.75" customHeight="1">
      <c r="A1143" s="86">
        <v>45791.0</v>
      </c>
      <c r="B1143" s="20">
        <v>0.0487</v>
      </c>
      <c r="C1143" s="20">
        <v>0.0545</v>
      </c>
      <c r="D1143" s="20">
        <v>0.05808</v>
      </c>
      <c r="E1143" s="20">
        <v>0.03781</v>
      </c>
      <c r="F1143" s="20">
        <v>0.04316</v>
      </c>
      <c r="G1143" s="20">
        <v>0.01548</v>
      </c>
      <c r="H1143" s="20">
        <v>0.021949999999999997</v>
      </c>
      <c r="I1143" s="20" t="s">
        <v>185</v>
      </c>
      <c r="J1143" s="20"/>
      <c r="K1143" s="86">
        <v>45791.0</v>
      </c>
      <c r="L1143" s="89">
        <v>0.8953</v>
      </c>
      <c r="M1143" s="89">
        <v>146.77</v>
      </c>
      <c r="N1143" s="20"/>
      <c r="O1143" s="20"/>
      <c r="P1143" s="20"/>
      <c r="Q1143" s="20"/>
      <c r="R1143" s="20"/>
      <c r="S1143" s="86">
        <v>45791.0</v>
      </c>
      <c r="T1143" s="20">
        <f t="shared" ref="T1143:V1143" si="11407">(1+B1143)*1</f>
        <v>1.0487</v>
      </c>
      <c r="U1143" s="20">
        <f t="shared" si="11407"/>
        <v>1.0545</v>
      </c>
      <c r="V1143" s="20">
        <f t="shared" si="11407"/>
        <v>1.05808</v>
      </c>
      <c r="W1143" s="91">
        <f t="shared" ref="W1143:X1143" si="11408">(1+E1143)*$L1143</f>
        <v>0.929151293</v>
      </c>
      <c r="X1143" s="91">
        <f t="shared" si="11408"/>
        <v>0.933941148</v>
      </c>
      <c r="Y1143" s="91">
        <f t="shared" ref="Y1143:Z1143" si="11409">(1+G1143)*$M1143</f>
        <v>149.0419996</v>
      </c>
      <c r="Z1143" s="91">
        <f t="shared" si="11409"/>
        <v>149.9916015</v>
      </c>
      <c r="AA1143" s="20"/>
      <c r="AB1143" s="86">
        <v>45791.0</v>
      </c>
      <c r="AC1143" s="92">
        <f t="shared" ref="AC1143:AI1143" si="11410">LN(T1143/T1142)</f>
        <v>0</v>
      </c>
      <c r="AD1143" s="92">
        <f t="shared" si="11410"/>
        <v>-0.00003793195009</v>
      </c>
      <c r="AE1143" s="92">
        <f t="shared" si="11410"/>
        <v>-0.000009451036543</v>
      </c>
      <c r="AF1143" s="92">
        <f t="shared" si="11410"/>
        <v>0.00133159627</v>
      </c>
      <c r="AG1143" s="92">
        <f t="shared" si="11410"/>
        <v>0.001302887605</v>
      </c>
      <c r="AH1143" s="92">
        <f t="shared" si="11410"/>
        <v>-0.004844402237</v>
      </c>
      <c r="AI1143" s="92">
        <f t="shared" si="11410"/>
        <v>-0.005490361262</v>
      </c>
      <c r="AJ1143" s="20"/>
      <c r="AK1143" s="20">
        <f t="shared" ref="AK1143:AQ1143" si="11411">AC1143*AC1143</f>
        <v>0</v>
      </c>
      <c r="AL1143" s="20">
        <f t="shared" si="11411"/>
        <v>0.000000001438832837</v>
      </c>
      <c r="AM1143" s="20">
        <f t="shared" si="11411"/>
        <v>0</v>
      </c>
      <c r="AN1143" s="20">
        <f t="shared" si="11411"/>
        <v>0.000001773148627</v>
      </c>
      <c r="AO1143" s="20">
        <f t="shared" si="11411"/>
        <v>0.000001697516112</v>
      </c>
      <c r="AP1143" s="20">
        <f t="shared" si="11411"/>
        <v>0.00002346823304</v>
      </c>
      <c r="AQ1143" s="20">
        <f t="shared" si="11411"/>
        <v>0.00003014406679</v>
      </c>
      <c r="AR1143" s="20"/>
      <c r="AS1143" s="20">
        <f t="shared" ref="AS1143:AX1143" si="11412">$AC1143*AD1143</f>
        <v>0</v>
      </c>
      <c r="AT1143" s="20">
        <f t="shared" si="11412"/>
        <v>0</v>
      </c>
      <c r="AU1143" s="20">
        <f t="shared" si="11412"/>
        <v>0</v>
      </c>
      <c r="AV1143" s="20">
        <f t="shared" si="11412"/>
        <v>0</v>
      </c>
      <c r="AW1143" s="20">
        <f t="shared" si="11412"/>
        <v>0</v>
      </c>
      <c r="AX1143" s="20">
        <f t="shared" si="11412"/>
        <v>0</v>
      </c>
      <c r="AY1143" s="20"/>
      <c r="AZ1143" s="20">
        <f t="shared" ref="AZ1143:BD1143" si="11413">$AD1143*AE1143</f>
        <v>0.0000000003584962464</v>
      </c>
      <c r="BA1143" s="20">
        <f t="shared" si="11413"/>
        <v>-0.00000005051004325</v>
      </c>
      <c r="BB1143" s="20">
        <f t="shared" si="11413"/>
        <v>-0.00000004942106762</v>
      </c>
      <c r="BC1143" s="20">
        <f t="shared" si="11413"/>
        <v>0.0000001837576239</v>
      </c>
      <c r="BD1143" s="20">
        <f t="shared" si="11413"/>
        <v>0.0000002082601094</v>
      </c>
      <c r="BE1143" s="20"/>
      <c r="BF1143" s="20">
        <f t="shared" ref="BF1143:BI1143" si="11414">$AE1143*AF1143</f>
        <v>-0.00000001258496501</v>
      </c>
      <c r="BG1143" s="20">
        <f t="shared" si="11414"/>
        <v>-0.00000001231363837</v>
      </c>
      <c r="BH1143" s="20">
        <f t="shared" si="11414"/>
        <v>0.00000004578462257</v>
      </c>
      <c r="BI1143" s="20">
        <f t="shared" si="11414"/>
        <v>0.00000005188960492</v>
      </c>
      <c r="BJ1143" s="20"/>
      <c r="BK1143" s="20">
        <f t="shared" ref="BK1143:BM1143" si="11415">$AF1143*AG1143</f>
        <v>0.000001734920276</v>
      </c>
      <c r="BL1143" s="20">
        <f t="shared" si="11415"/>
        <v>-0.00000645078795</v>
      </c>
      <c r="BM1143" s="20">
        <f t="shared" si="11415"/>
        <v>-0.000007310944579</v>
      </c>
      <c r="BN1143" s="20"/>
      <c r="BO1143" s="20">
        <f t="shared" ref="BO1143:BP1143" si="11416">$AG1143*AH1143</f>
        <v>-0.000006311711631</v>
      </c>
      <c r="BP1143" s="20">
        <f t="shared" si="11416"/>
        <v>-0.000007153323638</v>
      </c>
      <c r="BQ1143" s="20"/>
      <c r="BR1143" s="20">
        <f t="shared" si="27"/>
        <v>0.00002659751838</v>
      </c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0"/>
      <c r="CC1143" s="20"/>
      <c r="CD1143" s="20"/>
      <c r="CE1143" s="20"/>
      <c r="CF1143" s="20"/>
      <c r="CG1143" s="20"/>
      <c r="CH1143" s="20"/>
      <c r="CI1143" s="20"/>
      <c r="CJ1143" s="20"/>
      <c r="CK1143" s="20"/>
      <c r="CL1143" s="20"/>
      <c r="CM1143" s="20"/>
      <c r="CN1143" s="20"/>
      <c r="CO1143" s="20"/>
      <c r="CP1143" s="20"/>
      <c r="CQ1143" s="20"/>
      <c r="CR1143" s="20"/>
      <c r="CS1143" s="20"/>
      <c r="CT1143" s="20"/>
      <c r="CU1143" s="20"/>
      <c r="CV1143" s="20"/>
      <c r="CW1143" s="20"/>
      <c r="CX1143" s="20"/>
      <c r="CY1143" s="20"/>
      <c r="CZ1143" s="20"/>
      <c r="DA1143" s="20"/>
      <c r="DB1143" s="20"/>
      <c r="DC1143" s="20"/>
      <c r="DD1143" s="20"/>
      <c r="DE1143" s="20"/>
    </row>
    <row r="1144" ht="15.75" customHeight="1">
      <c r="A1144" s="86">
        <v>45792.0</v>
      </c>
      <c r="B1144" s="20">
        <v>0.049210000000000004</v>
      </c>
      <c r="C1144" s="20">
        <v>0.05483</v>
      </c>
      <c r="D1144" s="20">
        <v>0.058550000000000005</v>
      </c>
      <c r="E1144" s="20">
        <v>0.03795</v>
      </c>
      <c r="F1144" s="20">
        <v>0.043230000000000005</v>
      </c>
      <c r="G1144" s="20">
        <v>0.014830000000000001</v>
      </c>
      <c r="H1144" s="20">
        <v>0.023239999999999997</v>
      </c>
      <c r="I1144" s="20" t="s">
        <v>185</v>
      </c>
      <c r="J1144" s="20"/>
      <c r="K1144" s="86">
        <v>45792.0</v>
      </c>
      <c r="L1144" s="89">
        <v>0.8943</v>
      </c>
      <c r="M1144" s="89">
        <v>145.69</v>
      </c>
      <c r="N1144" s="20"/>
      <c r="O1144" s="20"/>
      <c r="P1144" s="20"/>
      <c r="Q1144" s="20"/>
      <c r="R1144" s="20"/>
      <c r="S1144" s="86">
        <v>45792.0</v>
      </c>
      <c r="T1144" s="20">
        <f t="shared" ref="T1144:V1144" si="11417">(1+B1144)*1</f>
        <v>1.04921</v>
      </c>
      <c r="U1144" s="20">
        <f t="shared" si="11417"/>
        <v>1.05483</v>
      </c>
      <c r="V1144" s="20">
        <f t="shared" si="11417"/>
        <v>1.05855</v>
      </c>
      <c r="W1144" s="91">
        <f t="shared" ref="W1144:X1144" si="11418">(1+E1144)*$L1144</f>
        <v>0.928238685</v>
      </c>
      <c r="X1144" s="91">
        <f t="shared" si="11418"/>
        <v>0.932960589</v>
      </c>
      <c r="Y1144" s="91">
        <f t="shared" ref="Y1144:Z1144" si="11419">(1+G1144)*$M1144</f>
        <v>147.8505827</v>
      </c>
      <c r="Z1144" s="91">
        <f t="shared" si="11419"/>
        <v>149.0758356</v>
      </c>
      <c r="AA1144" s="20"/>
      <c r="AB1144" s="86">
        <v>45792.0</v>
      </c>
      <c r="AC1144" s="92">
        <f t="shared" ref="AC1144:AI1144" si="11420">LN(T1144/T1143)</f>
        <v>0.0004861981782</v>
      </c>
      <c r="AD1144" s="92">
        <f t="shared" si="11420"/>
        <v>0.0003128955665</v>
      </c>
      <c r="AE1144" s="92">
        <f t="shared" si="11420"/>
        <v>0.0004441021886</v>
      </c>
      <c r="AF1144" s="92">
        <f t="shared" si="11420"/>
        <v>-0.0009826779344</v>
      </c>
      <c r="AG1144" s="92">
        <f t="shared" si="11420"/>
        <v>-0.001050466739</v>
      </c>
      <c r="AH1144" s="92">
        <f t="shared" si="11420"/>
        <v>-0.008025955289</v>
      </c>
      <c r="AI1144" s="92">
        <f t="shared" si="11420"/>
        <v>-0.006124162303</v>
      </c>
      <c r="AJ1144" s="20"/>
      <c r="AK1144" s="20">
        <f t="shared" ref="AK1144:AQ1144" si="11421">AC1144*AC1144</f>
        <v>0.0000002363886685</v>
      </c>
      <c r="AL1144" s="20">
        <f t="shared" si="11421"/>
        <v>0.00000009790363556</v>
      </c>
      <c r="AM1144" s="20">
        <f t="shared" si="11421"/>
        <v>0.0000001972267539</v>
      </c>
      <c r="AN1144" s="20">
        <f t="shared" si="11421"/>
        <v>0.0000009656559227</v>
      </c>
      <c r="AO1144" s="20">
        <f t="shared" si="11421"/>
        <v>0.00000110348037</v>
      </c>
      <c r="AP1144" s="20">
        <f t="shared" si="11421"/>
        <v>0.00006441595829</v>
      </c>
      <c r="AQ1144" s="20">
        <f t="shared" si="11421"/>
        <v>0.00003750536391</v>
      </c>
      <c r="AR1144" s="20"/>
      <c r="AS1144" s="20">
        <f t="shared" ref="AS1144:AX1144" si="11422">$AC1144*AD1144</f>
        <v>0.0000001521292544</v>
      </c>
      <c r="AT1144" s="20">
        <f t="shared" si="11422"/>
        <v>0.000000215921675</v>
      </c>
      <c r="AU1144" s="20">
        <f t="shared" si="11422"/>
        <v>-0.0000004777762215</v>
      </c>
      <c r="AV1144" s="20">
        <f t="shared" si="11422"/>
        <v>-0.000000510735015</v>
      </c>
      <c r="AW1144" s="20">
        <f t="shared" si="11422"/>
        <v>-0.00000390220484</v>
      </c>
      <c r="AX1144" s="20">
        <f t="shared" si="11422"/>
        <v>-0.000002977556555</v>
      </c>
      <c r="AY1144" s="20"/>
      <c r="AZ1144" s="20">
        <f t="shared" ref="AZ1144:BD1144" si="11423">$AD1144*AE1144</f>
        <v>0.0000001389576059</v>
      </c>
      <c r="BA1144" s="20">
        <f t="shared" si="11423"/>
        <v>-0.000000307475569</v>
      </c>
      <c r="BB1144" s="20">
        <f t="shared" si="11423"/>
        <v>-0.0000003286863855</v>
      </c>
      <c r="BC1144" s="20">
        <f t="shared" si="11423"/>
        <v>-0.000002511285827</v>
      </c>
      <c r="BD1144" s="20">
        <f t="shared" si="11423"/>
        <v>-0.000001916223233</v>
      </c>
      <c r="BE1144" s="20"/>
      <c r="BF1144" s="20">
        <f t="shared" ref="BF1144:BI1144" si="11424">$AE1144*AF1144</f>
        <v>-0.0000004364094213</v>
      </c>
      <c r="BG1144" s="20">
        <f t="shared" si="11424"/>
        <v>-0.000000466514578</v>
      </c>
      <c r="BH1144" s="20">
        <f t="shared" si="11424"/>
        <v>-0.000003564344309</v>
      </c>
      <c r="BI1144" s="20">
        <f t="shared" si="11424"/>
        <v>-0.000002719753882</v>
      </c>
      <c r="BJ1144" s="20"/>
      <c r="BK1144" s="20">
        <f t="shared" ref="BK1144:BM1144" si="11425">$AF1144*AG1144</f>
        <v>0.000001032270486</v>
      </c>
      <c r="BL1144" s="20">
        <f t="shared" si="11425"/>
        <v>0.000007886929164</v>
      </c>
      <c r="BM1144" s="20">
        <f t="shared" si="11425"/>
        <v>0.000006018079162</v>
      </c>
      <c r="BN1144" s="20"/>
      <c r="BO1144" s="20">
        <f t="shared" ref="BO1144:BP1144" si="11426">$AG1144*AH1144</f>
        <v>0.000008430999082</v>
      </c>
      <c r="BP1144" s="20">
        <f t="shared" si="11426"/>
        <v>0.000006433228806</v>
      </c>
      <c r="BQ1144" s="20"/>
      <c r="BR1144" s="20">
        <f t="shared" si="27"/>
        <v>0.00004915225282</v>
      </c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0"/>
      <c r="CC1144" s="20"/>
      <c r="CD1144" s="20"/>
      <c r="CE1144" s="20"/>
      <c r="CF1144" s="20"/>
      <c r="CG1144" s="20"/>
      <c r="CH1144" s="20"/>
      <c r="CI1144" s="20"/>
      <c r="CJ1144" s="20"/>
      <c r="CK1144" s="20"/>
      <c r="CL1144" s="20"/>
      <c r="CM1144" s="20"/>
      <c r="CN1144" s="20"/>
      <c r="CO1144" s="20"/>
      <c r="CP1144" s="20"/>
      <c r="CQ1144" s="20"/>
      <c r="CR1144" s="20"/>
      <c r="CS1144" s="20"/>
      <c r="CT1144" s="20"/>
      <c r="CU1144" s="20"/>
      <c r="CV1144" s="20"/>
      <c r="CW1144" s="20"/>
      <c r="CX1144" s="20"/>
      <c r="CY1144" s="20"/>
      <c r="CZ1144" s="20"/>
      <c r="DA1144" s="20"/>
      <c r="DB1144" s="20"/>
      <c r="DC1144" s="20"/>
      <c r="DD1144" s="20"/>
      <c r="DE1144" s="20"/>
    </row>
    <row r="1145" ht="15.75" customHeight="1">
      <c r="A1145" s="86">
        <v>45793.0</v>
      </c>
      <c r="B1145" s="20">
        <v>0.04836</v>
      </c>
      <c r="C1145" s="20">
        <v>0.054130000000000005</v>
      </c>
      <c r="D1145" s="20">
        <v>0.057980000000000004</v>
      </c>
      <c r="E1145" s="20">
        <v>0.03767</v>
      </c>
      <c r="F1145" s="20">
        <v>0.04285</v>
      </c>
      <c r="G1145" s="20">
        <v>0.01631</v>
      </c>
      <c r="H1145" s="20">
        <v>0.02334</v>
      </c>
      <c r="I1145" s="20" t="s">
        <v>185</v>
      </c>
      <c r="J1145" s="20"/>
      <c r="K1145" s="86">
        <v>45793.0</v>
      </c>
      <c r="L1145" s="89">
        <v>0.8969</v>
      </c>
      <c r="M1145" s="89">
        <v>145.94</v>
      </c>
      <c r="N1145" s="20"/>
      <c r="O1145" s="20"/>
      <c r="P1145" s="20"/>
      <c r="Q1145" s="20"/>
      <c r="R1145" s="20"/>
      <c r="S1145" s="86">
        <v>45793.0</v>
      </c>
      <c r="T1145" s="20">
        <f t="shared" ref="T1145:V1145" si="11427">(1+B1145)*1</f>
        <v>1.04836</v>
      </c>
      <c r="U1145" s="20">
        <f t="shared" si="11427"/>
        <v>1.05413</v>
      </c>
      <c r="V1145" s="20">
        <f t="shared" si="11427"/>
        <v>1.05798</v>
      </c>
      <c r="W1145" s="91">
        <f t="shared" ref="W1145:X1145" si="11428">(1+E1145)*$L1145</f>
        <v>0.930686223</v>
      </c>
      <c r="X1145" s="91">
        <f t="shared" si="11428"/>
        <v>0.935332165</v>
      </c>
      <c r="Y1145" s="91">
        <f t="shared" ref="Y1145:Z1145" si="11429">(1+G1145)*$M1145</f>
        <v>148.3202814</v>
      </c>
      <c r="Z1145" s="91">
        <f t="shared" si="11429"/>
        <v>149.3462396</v>
      </c>
      <c r="AA1145" s="20"/>
      <c r="AB1145" s="86">
        <v>45793.0</v>
      </c>
      <c r="AC1145" s="92">
        <f t="shared" ref="AC1145:AI1145" si="11430">LN(T1145/T1144)</f>
        <v>-0.0008104616738</v>
      </c>
      <c r="AD1145" s="92">
        <f t="shared" si="11430"/>
        <v>-0.0006638343313</v>
      </c>
      <c r="AE1145" s="92">
        <f t="shared" si="11430"/>
        <v>-0.0005386174671</v>
      </c>
      <c r="AF1145" s="92">
        <f t="shared" si="11430"/>
        <v>0.002633284867</v>
      </c>
      <c r="AG1145" s="92">
        <f t="shared" si="11430"/>
        <v>0.002538764087</v>
      </c>
      <c r="AH1145" s="92">
        <f t="shared" si="11430"/>
        <v>0.003171811618</v>
      </c>
      <c r="AI1145" s="92">
        <f t="shared" si="11430"/>
        <v>0.00181222568</v>
      </c>
      <c r="AJ1145" s="20"/>
      <c r="AK1145" s="20">
        <f t="shared" ref="AK1145:AQ1145" si="11431">AC1145*AC1145</f>
        <v>0.0000006568481247</v>
      </c>
      <c r="AL1145" s="20">
        <f t="shared" si="11431"/>
        <v>0.0000004406760195</v>
      </c>
      <c r="AM1145" s="20">
        <f t="shared" si="11431"/>
        <v>0.0000002901087758</v>
      </c>
      <c r="AN1145" s="20">
        <f t="shared" si="11431"/>
        <v>0.000006934189189</v>
      </c>
      <c r="AO1145" s="20">
        <f t="shared" si="11431"/>
        <v>0.000006445323089</v>
      </c>
      <c r="AP1145" s="20">
        <f t="shared" si="11431"/>
        <v>0.00001006038894</v>
      </c>
      <c r="AQ1145" s="20">
        <f t="shared" si="11431"/>
        <v>0.000003284161913</v>
      </c>
      <c r="AR1145" s="20"/>
      <c r="AS1145" s="20">
        <f t="shared" ref="AS1145:AX1145" si="11432">$AC1145*AD1145</f>
        <v>0.0000005380122833</v>
      </c>
      <c r="AT1145" s="20">
        <f t="shared" si="11432"/>
        <v>0.0000004365288139</v>
      </c>
      <c r="AU1145" s="20">
        <f t="shared" si="11432"/>
        <v>-0.000002134176461</v>
      </c>
      <c r="AV1145" s="20">
        <f t="shared" si="11432"/>
        <v>-0.000002057570991</v>
      </c>
      <c r="AW1145" s="20">
        <f t="shared" si="11432"/>
        <v>-0.000002570631753</v>
      </c>
      <c r="AX1145" s="20">
        <f t="shared" si="11432"/>
        <v>-0.000001468739457</v>
      </c>
      <c r="AY1145" s="20"/>
      <c r="AZ1145" s="20">
        <f t="shared" ref="AZ1145:BD1145" si="11433">$AD1145*AE1145</f>
        <v>0.0000003575527661</v>
      </c>
      <c r="BA1145" s="20">
        <f t="shared" si="11433"/>
        <v>-0.000001748064899</v>
      </c>
      <c r="BB1145" s="20">
        <f t="shared" si="11433"/>
        <v>-0.00000168531876</v>
      </c>
      <c r="BC1145" s="20">
        <f t="shared" si="11433"/>
        <v>-0.000002105557444</v>
      </c>
      <c r="BD1145" s="20">
        <f t="shared" si="11433"/>
        <v>-0.000001203017622</v>
      </c>
      <c r="BE1145" s="20"/>
      <c r="BF1145" s="20">
        <f t="shared" ref="BF1145:BI1145" si="11434">$AE1145*AF1145</f>
        <v>-0.000001418333225</v>
      </c>
      <c r="BG1145" s="20">
        <f t="shared" si="11434"/>
        <v>-0.000001367422682</v>
      </c>
      <c r="BH1145" s="20">
        <f t="shared" si="11434"/>
        <v>-0.000001708393139</v>
      </c>
      <c r="BI1145" s="20">
        <f t="shared" si="11434"/>
        <v>-0.0000009760964052</v>
      </c>
      <c r="BJ1145" s="20"/>
      <c r="BK1145" s="20">
        <f t="shared" ref="BK1145:BM1145" si="11435">$AF1145*AG1145</f>
        <v>0.00000668528905</v>
      </c>
      <c r="BL1145" s="20">
        <f t="shared" si="11435"/>
        <v>0.000008352283533</v>
      </c>
      <c r="BM1145" s="20">
        <f t="shared" si="11435"/>
        <v>0.000004772106457</v>
      </c>
      <c r="BN1145" s="20"/>
      <c r="BO1145" s="20">
        <f t="shared" ref="BO1145:BP1145" si="11436">$AG1145*AH1145</f>
        <v>0.000008052481425</v>
      </c>
      <c r="BP1145" s="20">
        <f t="shared" si="11436"/>
        <v>0.000004600813472</v>
      </c>
      <c r="BQ1145" s="20"/>
      <c r="BR1145" s="20">
        <f t="shared" si="27"/>
        <v>0.000005748038464</v>
      </c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0"/>
      <c r="CC1145" s="20"/>
      <c r="CD1145" s="20"/>
      <c r="CE1145" s="20"/>
      <c r="CF1145" s="20"/>
      <c r="CG1145" s="20"/>
      <c r="CH1145" s="20"/>
      <c r="CI1145" s="20"/>
      <c r="CJ1145" s="20"/>
      <c r="CK1145" s="20"/>
      <c r="CL1145" s="20"/>
      <c r="CM1145" s="20"/>
      <c r="CN1145" s="20"/>
      <c r="CO1145" s="20"/>
      <c r="CP1145" s="20"/>
      <c r="CQ1145" s="20"/>
      <c r="CR1145" s="20"/>
      <c r="CS1145" s="20"/>
      <c r="CT1145" s="20"/>
      <c r="CU1145" s="20"/>
      <c r="CV1145" s="20"/>
      <c r="CW1145" s="20"/>
      <c r="CX1145" s="20"/>
      <c r="CY1145" s="20"/>
      <c r="CZ1145" s="20"/>
      <c r="DA1145" s="20"/>
      <c r="DB1145" s="20"/>
      <c r="DC1145" s="20"/>
      <c r="DD1145" s="20"/>
      <c r="DE1145" s="20"/>
    </row>
    <row r="1146" ht="15.75" customHeight="1">
      <c r="A1146" s="86">
        <v>45796.0</v>
      </c>
      <c r="B1146" s="20">
        <v>0.04899</v>
      </c>
      <c r="C1146" s="20">
        <v>0.05503</v>
      </c>
      <c r="D1146" s="20">
        <v>0.05908</v>
      </c>
      <c r="E1146" s="20">
        <v>0.03779</v>
      </c>
      <c r="F1146" s="20">
        <v>0.042969999999999994</v>
      </c>
      <c r="G1146" s="20">
        <v>0.015009999999999999</v>
      </c>
      <c r="H1146" s="20">
        <v>0.02336</v>
      </c>
      <c r="I1146" s="20" t="s">
        <v>185</v>
      </c>
      <c r="J1146" s="20"/>
      <c r="K1146" s="86">
        <v>45796.0</v>
      </c>
      <c r="L1146" s="89">
        <v>0.8902</v>
      </c>
      <c r="M1146" s="89">
        <v>144.89</v>
      </c>
      <c r="N1146" s="20"/>
      <c r="O1146" s="20"/>
      <c r="P1146" s="20"/>
      <c r="Q1146" s="20"/>
      <c r="R1146" s="20"/>
      <c r="S1146" s="86">
        <v>45796.0</v>
      </c>
      <c r="T1146" s="20">
        <f t="shared" ref="T1146:V1146" si="11437">(1+B1146)*1</f>
        <v>1.04899</v>
      </c>
      <c r="U1146" s="20">
        <f t="shared" si="11437"/>
        <v>1.05503</v>
      </c>
      <c r="V1146" s="20">
        <f t="shared" si="11437"/>
        <v>1.05908</v>
      </c>
      <c r="W1146" s="91">
        <f t="shared" ref="W1146:X1146" si="11438">(1+E1146)*$L1146</f>
        <v>0.923840658</v>
      </c>
      <c r="X1146" s="91">
        <f t="shared" si="11438"/>
        <v>0.928451894</v>
      </c>
      <c r="Y1146" s="91">
        <f t="shared" ref="Y1146:Z1146" si="11439">(1+G1146)*$M1146</f>
        <v>147.0647989</v>
      </c>
      <c r="Z1146" s="91">
        <f t="shared" si="11439"/>
        <v>148.2746304</v>
      </c>
      <c r="AA1146" s="20"/>
      <c r="AB1146" s="86">
        <v>45796.0</v>
      </c>
      <c r="AC1146" s="92">
        <f t="shared" ref="AC1146:AI1146" si="11440">LN(T1146/T1145)</f>
        <v>0.0006007581176</v>
      </c>
      <c r="AD1146" s="92">
        <f t="shared" si="11440"/>
        <v>0.0008534203708</v>
      </c>
      <c r="AE1146" s="92">
        <f t="shared" si="11440"/>
        <v>0.001039177065</v>
      </c>
      <c r="AF1146" s="92">
        <f t="shared" si="11440"/>
        <v>-0.007382579527</v>
      </c>
      <c r="AG1146" s="92">
        <f t="shared" si="11440"/>
        <v>-0.007383153881</v>
      </c>
      <c r="AH1146" s="92">
        <f t="shared" si="11440"/>
        <v>-0.00850070057</v>
      </c>
      <c r="AI1146" s="92">
        <f t="shared" si="11440"/>
        <v>-0.007201200849</v>
      </c>
      <c r="AJ1146" s="20"/>
      <c r="AK1146" s="20">
        <f t="shared" ref="AK1146:AQ1146" si="11441">AC1146*AC1146</f>
        <v>0.0000003609103158</v>
      </c>
      <c r="AL1146" s="20">
        <f t="shared" si="11441"/>
        <v>0.0000007283263293</v>
      </c>
      <c r="AM1146" s="20">
        <f t="shared" si="11441"/>
        <v>0.000001079888973</v>
      </c>
      <c r="AN1146" s="20">
        <f t="shared" si="11441"/>
        <v>0.00005450248047</v>
      </c>
      <c r="AO1146" s="20">
        <f t="shared" si="11441"/>
        <v>0.00005451096123</v>
      </c>
      <c r="AP1146" s="20">
        <f t="shared" si="11441"/>
        <v>0.00007226191019</v>
      </c>
      <c r="AQ1146" s="20">
        <f t="shared" si="11441"/>
        <v>0.00005185729367</v>
      </c>
      <c r="AR1146" s="20"/>
      <c r="AS1146" s="20">
        <f t="shared" ref="AS1146:AX1146" si="11442">$AC1146*AD1146</f>
        <v>0.0000005126992155</v>
      </c>
      <c r="AT1146" s="20">
        <f t="shared" si="11442"/>
        <v>0.0000006242940576</v>
      </c>
      <c r="AU1146" s="20">
        <f t="shared" si="11442"/>
        <v>-0.000004435144579</v>
      </c>
      <c r="AV1146" s="20">
        <f t="shared" si="11442"/>
        <v>-0.000004435489627</v>
      </c>
      <c r="AW1146" s="20">
        <f t="shared" si="11442"/>
        <v>-0.000005106864873</v>
      </c>
      <c r="AX1146" s="20">
        <f t="shared" si="11442"/>
        <v>-0.000004326179866</v>
      </c>
      <c r="AY1146" s="20"/>
      <c r="AZ1146" s="20">
        <f t="shared" ref="AZ1146:BD1146" si="11443">$AD1146*AE1146</f>
        <v>0.0000008868548764</v>
      </c>
      <c r="BA1146" s="20">
        <f t="shared" si="11443"/>
        <v>-0.000006300443757</v>
      </c>
      <c r="BB1146" s="20">
        <f t="shared" si="11443"/>
        <v>-0.000006300933923</v>
      </c>
      <c r="BC1146" s="20">
        <f t="shared" si="11443"/>
        <v>-0.000007254671033</v>
      </c>
      <c r="BD1146" s="20">
        <f t="shared" si="11443"/>
        <v>-0.000006145651499</v>
      </c>
      <c r="BE1146" s="20"/>
      <c r="BF1146" s="20">
        <f t="shared" ref="BF1146:BI1146" si="11444">$AE1146*AF1146</f>
        <v>-0.000007671807327</v>
      </c>
      <c r="BG1146" s="20">
        <f t="shared" si="11444"/>
        <v>-0.000007672404183</v>
      </c>
      <c r="BH1146" s="20">
        <f t="shared" si="11444"/>
        <v>-0.000008833733072</v>
      </c>
      <c r="BI1146" s="20">
        <f t="shared" si="11444"/>
        <v>-0.000007483322766</v>
      </c>
      <c r="BJ1146" s="20"/>
      <c r="BK1146" s="20">
        <f t="shared" ref="BK1146:BM1146" si="11445">$AF1146*AG1146</f>
        <v>0.00005450672068</v>
      </c>
      <c r="BL1146" s="20">
        <f t="shared" si="11445"/>
        <v>0.00006275709799</v>
      </c>
      <c r="BM1146" s="20">
        <f t="shared" si="11445"/>
        <v>0.00005316343796</v>
      </c>
      <c r="BN1146" s="20"/>
      <c r="BO1146" s="20">
        <f t="shared" ref="BO1146:BP1146" si="11446">$AG1146*AH1146</f>
        <v>0.00006276198041</v>
      </c>
      <c r="BP1146" s="20">
        <f t="shared" si="11446"/>
        <v>0.000053167574</v>
      </c>
      <c r="BQ1146" s="20"/>
      <c r="BR1146" s="20">
        <f t="shared" si="27"/>
        <v>0.00006121525217</v>
      </c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0"/>
      <c r="CC1146" s="20"/>
      <c r="CD1146" s="20"/>
      <c r="CE1146" s="20"/>
      <c r="CF1146" s="20"/>
      <c r="CG1146" s="20"/>
      <c r="CH1146" s="20"/>
      <c r="CI1146" s="20"/>
      <c r="CJ1146" s="20"/>
      <c r="CK1146" s="20"/>
      <c r="CL1146" s="20"/>
      <c r="CM1146" s="20"/>
      <c r="CN1146" s="20"/>
      <c r="CO1146" s="20"/>
      <c r="CP1146" s="20"/>
      <c r="CQ1146" s="20"/>
      <c r="CR1146" s="20"/>
      <c r="CS1146" s="20"/>
      <c r="CT1146" s="20"/>
      <c r="CU1146" s="20"/>
      <c r="CV1146" s="20"/>
      <c r="CW1146" s="20"/>
      <c r="CX1146" s="20"/>
      <c r="CY1146" s="20"/>
      <c r="CZ1146" s="20"/>
      <c r="DA1146" s="20"/>
      <c r="DB1146" s="20"/>
      <c r="DC1146" s="20"/>
      <c r="DD1146" s="20"/>
      <c r="DE1146" s="20"/>
    </row>
    <row r="1147" ht="15.75" customHeight="1">
      <c r="A1147" s="86">
        <v>45797.0</v>
      </c>
      <c r="B1147" s="20">
        <v>0.048330000000000005</v>
      </c>
      <c r="C1147" s="20">
        <v>0.05457</v>
      </c>
      <c r="D1147" s="20">
        <v>0.0584</v>
      </c>
      <c r="E1147" s="20">
        <v>0.03771</v>
      </c>
      <c r="F1147" s="20">
        <v>0.0429</v>
      </c>
      <c r="G1147" s="20">
        <v>0.015189999999999999</v>
      </c>
      <c r="H1147" s="20">
        <v>0.02366</v>
      </c>
      <c r="I1147" s="20" t="s">
        <v>185</v>
      </c>
      <c r="J1147" s="20"/>
      <c r="K1147" s="86">
        <v>45797.0</v>
      </c>
      <c r="L1147" s="89">
        <v>0.8864</v>
      </c>
      <c r="M1147" s="89">
        <v>144.52</v>
      </c>
      <c r="N1147" s="20"/>
      <c r="O1147" s="20"/>
      <c r="P1147" s="20"/>
      <c r="Q1147" s="20"/>
      <c r="R1147" s="20"/>
      <c r="S1147" s="86">
        <v>45797.0</v>
      </c>
      <c r="T1147" s="20">
        <f t="shared" ref="T1147:V1147" si="11447">(1+B1147)*1</f>
        <v>1.04833</v>
      </c>
      <c r="U1147" s="20">
        <f t="shared" si="11447"/>
        <v>1.05457</v>
      </c>
      <c r="V1147" s="20">
        <f t="shared" si="11447"/>
        <v>1.0584</v>
      </c>
      <c r="W1147" s="91">
        <f t="shared" ref="W1147:X1147" si="11448">(1+E1147)*$L1147</f>
        <v>0.919826144</v>
      </c>
      <c r="X1147" s="91">
        <f t="shared" si="11448"/>
        <v>0.92442656</v>
      </c>
      <c r="Y1147" s="91">
        <f t="shared" ref="Y1147:Z1147" si="11449">(1+G1147)*$M1147</f>
        <v>146.7152588</v>
      </c>
      <c r="Z1147" s="91">
        <f t="shared" si="11449"/>
        <v>147.9393432</v>
      </c>
      <c r="AA1147" s="20"/>
      <c r="AB1147" s="86">
        <v>45797.0</v>
      </c>
      <c r="AC1147" s="92">
        <f t="shared" ref="AC1147:AI1147" si="11450">LN(T1147/T1146)</f>
        <v>-0.0006293746513</v>
      </c>
      <c r="AD1147" s="92">
        <f t="shared" si="11450"/>
        <v>-0.0004361016376</v>
      </c>
      <c r="AE1147" s="92">
        <f t="shared" si="11450"/>
        <v>-0.0006422729125</v>
      </c>
      <c r="AF1147" s="92">
        <f t="shared" si="11450"/>
        <v>-0.004354930447</v>
      </c>
      <c r="AG1147" s="92">
        <f t="shared" si="11450"/>
        <v>-0.004344958866</v>
      </c>
      <c r="AH1147" s="92">
        <f t="shared" si="11450"/>
        <v>-0.002379605121</v>
      </c>
      <c r="AI1147" s="92">
        <f t="shared" si="11450"/>
        <v>-0.002263818544</v>
      </c>
      <c r="AJ1147" s="20"/>
      <c r="AK1147" s="20">
        <f t="shared" ref="AK1147:AQ1147" si="11451">AC1147*AC1147</f>
        <v>0.0000003961124516</v>
      </c>
      <c r="AL1147" s="20">
        <f t="shared" si="11451"/>
        <v>0.0000001901846383</v>
      </c>
      <c r="AM1147" s="20">
        <f t="shared" si="11451"/>
        <v>0.0000004125144941</v>
      </c>
      <c r="AN1147" s="20">
        <f t="shared" si="11451"/>
        <v>0.0000189654192</v>
      </c>
      <c r="AO1147" s="20">
        <f t="shared" si="11451"/>
        <v>0.00001887866754</v>
      </c>
      <c r="AP1147" s="20">
        <f t="shared" si="11451"/>
        <v>0.000005662520534</v>
      </c>
      <c r="AQ1147" s="20">
        <f t="shared" si="11451"/>
        <v>0.000005124874399</v>
      </c>
      <c r="AR1147" s="20"/>
      <c r="AS1147" s="20">
        <f t="shared" ref="AS1147:AX1147" si="11452">$AC1147*AD1147</f>
        <v>0.000000274471316</v>
      </c>
      <c r="AT1147" s="20">
        <f t="shared" si="11452"/>
        <v>0.0000004042302903</v>
      </c>
      <c r="AU1147" s="20">
        <f t="shared" si="11452"/>
        <v>0.000002740882831</v>
      </c>
      <c r="AV1147" s="20">
        <f t="shared" si="11452"/>
        <v>0.000002734606971</v>
      </c>
      <c r="AW1147" s="20">
        <f t="shared" si="11452"/>
        <v>0.000001497663143</v>
      </c>
      <c r="AX1147" s="20">
        <f t="shared" si="11452"/>
        <v>0.000001424790007</v>
      </c>
      <c r="AY1147" s="20"/>
      <c r="AZ1147" s="20">
        <f t="shared" ref="AZ1147:BD1147" si="11453">$AD1147*AE1147</f>
        <v>0.0000002800962689</v>
      </c>
      <c r="BA1147" s="20">
        <f t="shared" si="11453"/>
        <v>0.000001899192299</v>
      </c>
      <c r="BB1147" s="20">
        <f t="shared" si="11453"/>
        <v>0.000001894843676</v>
      </c>
      <c r="BC1147" s="20">
        <f t="shared" si="11453"/>
        <v>0.00000103774969</v>
      </c>
      <c r="BD1147" s="20">
        <f t="shared" si="11453"/>
        <v>0.0000009872549741</v>
      </c>
      <c r="BE1147" s="20"/>
      <c r="BF1147" s="20">
        <f t="shared" ref="BF1147:BI1147" si="11454">$AE1147*AF1147</f>
        <v>0.000002797053862</v>
      </c>
      <c r="BG1147" s="20">
        <f t="shared" si="11454"/>
        <v>0.000002790649385</v>
      </c>
      <c r="BH1147" s="20">
        <f t="shared" si="11454"/>
        <v>0.000001528355912</v>
      </c>
      <c r="BI1147" s="20">
        <f t="shared" si="11454"/>
        <v>0.00000145398933</v>
      </c>
      <c r="BJ1147" s="20"/>
      <c r="BK1147" s="20">
        <f t="shared" ref="BK1147:BM1147" si="11455">$AF1147*AG1147</f>
        <v>0.00001892199365</v>
      </c>
      <c r="BL1147" s="20">
        <f t="shared" si="11455"/>
        <v>0.00001036301479</v>
      </c>
      <c r="BM1147" s="20">
        <f t="shared" si="11455"/>
        <v>0.000009858772302</v>
      </c>
      <c r="BN1147" s="20"/>
      <c r="BO1147" s="20">
        <f t="shared" ref="BO1147:BP1147" si="11456">$AG1147*AH1147</f>
        <v>0.00001033928637</v>
      </c>
      <c r="BP1147" s="20">
        <f t="shared" si="11456"/>
        <v>0.000009836198452</v>
      </c>
      <c r="BQ1147" s="20"/>
      <c r="BR1147" s="20">
        <f t="shared" si="27"/>
        <v>0.000005386994201</v>
      </c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0"/>
      <c r="CC1147" s="20"/>
      <c r="CD1147" s="20"/>
      <c r="CE1147" s="20"/>
      <c r="CF1147" s="20"/>
      <c r="CG1147" s="20"/>
      <c r="CH1147" s="20"/>
      <c r="CI1147" s="20"/>
      <c r="CJ1147" s="20"/>
      <c r="CK1147" s="20"/>
      <c r="CL1147" s="20"/>
      <c r="CM1147" s="20"/>
      <c r="CN1147" s="20"/>
      <c r="CO1147" s="20"/>
      <c r="CP1147" s="20"/>
      <c r="CQ1147" s="20"/>
      <c r="CR1147" s="20"/>
      <c r="CS1147" s="20"/>
      <c r="CT1147" s="20"/>
      <c r="CU1147" s="20"/>
      <c r="CV1147" s="20"/>
      <c r="CW1147" s="20"/>
      <c r="CX1147" s="20"/>
      <c r="CY1147" s="20"/>
      <c r="CZ1147" s="20"/>
      <c r="DA1147" s="20"/>
      <c r="DB1147" s="20"/>
      <c r="DC1147" s="20"/>
      <c r="DD1147" s="20"/>
      <c r="DE1147" s="20"/>
    </row>
    <row r="1148" ht="15.75" customHeight="1">
      <c r="A1148" s="86">
        <v>45798.0</v>
      </c>
      <c r="B1148" s="20">
        <v>0.04865</v>
      </c>
      <c r="C1148" s="20">
        <v>0.05487</v>
      </c>
      <c r="D1148" s="20">
        <v>0.05884</v>
      </c>
      <c r="E1148" s="20">
        <v>0.03783</v>
      </c>
      <c r="F1148" s="20">
        <v>0.04308</v>
      </c>
      <c r="G1148" s="20">
        <v>0.01468</v>
      </c>
      <c r="H1148" s="20">
        <v>0.023370000000000002</v>
      </c>
      <c r="I1148" s="20" t="s">
        <v>185</v>
      </c>
      <c r="J1148" s="20"/>
      <c r="K1148" s="86">
        <v>45798.0</v>
      </c>
      <c r="L1148" s="89">
        <v>0.8829</v>
      </c>
      <c r="M1148" s="89">
        <v>143.7</v>
      </c>
      <c r="N1148" s="20"/>
      <c r="O1148" s="20"/>
      <c r="P1148" s="20"/>
      <c r="Q1148" s="20"/>
      <c r="R1148" s="20"/>
      <c r="S1148" s="86">
        <v>45798.0</v>
      </c>
      <c r="T1148" s="20">
        <f t="shared" ref="T1148:V1148" si="11457">(1+B1148)*1</f>
        <v>1.04865</v>
      </c>
      <c r="U1148" s="20">
        <f t="shared" si="11457"/>
        <v>1.05487</v>
      </c>
      <c r="V1148" s="20">
        <f t="shared" si="11457"/>
        <v>1.05884</v>
      </c>
      <c r="W1148" s="91">
        <f t="shared" ref="W1148:X1148" si="11458">(1+E1148)*$L1148</f>
        <v>0.916300107</v>
      </c>
      <c r="X1148" s="91">
        <f t="shared" si="11458"/>
        <v>0.920935332</v>
      </c>
      <c r="Y1148" s="91">
        <f t="shared" ref="Y1148:Z1148" si="11459">(1+G1148)*$M1148</f>
        <v>145.809516</v>
      </c>
      <c r="Z1148" s="91">
        <f t="shared" si="11459"/>
        <v>147.058269</v>
      </c>
      <c r="AA1148" s="20"/>
      <c r="AB1148" s="86">
        <v>45798.0</v>
      </c>
      <c r="AC1148" s="92">
        <f t="shared" ref="AC1148:AI1148" si="11460">LN(T1148/T1147)</f>
        <v>0.000305200815</v>
      </c>
      <c r="AD1148" s="92">
        <f t="shared" si="11460"/>
        <v>0.0002844356815</v>
      </c>
      <c r="AE1148" s="92">
        <f t="shared" si="11460"/>
        <v>0.0004156354559</v>
      </c>
      <c r="AF1148" s="92">
        <f t="shared" si="11460"/>
        <v>-0.003840739527</v>
      </c>
      <c r="AG1148" s="92">
        <f t="shared" si="11460"/>
        <v>-0.003783791332</v>
      </c>
      <c r="AH1148" s="92">
        <f t="shared" si="11460"/>
        <v>-0.006192608439</v>
      </c>
      <c r="AI1148" s="92">
        <f t="shared" si="11460"/>
        <v>-0.005973450519</v>
      </c>
      <c r="AJ1148" s="20"/>
      <c r="AK1148" s="20">
        <f t="shared" ref="AK1148:AQ1148" si="11461">AC1148*AC1148</f>
        <v>0.00000009314753746</v>
      </c>
      <c r="AL1148" s="20">
        <f t="shared" si="11461"/>
        <v>0.00000008090365693</v>
      </c>
      <c r="AM1148" s="20">
        <f t="shared" si="11461"/>
        <v>0.0000001727528322</v>
      </c>
      <c r="AN1148" s="20">
        <f t="shared" si="11461"/>
        <v>0.00001475128011</v>
      </c>
      <c r="AO1148" s="20">
        <f t="shared" si="11461"/>
        <v>0.00001431707684</v>
      </c>
      <c r="AP1148" s="20">
        <f t="shared" si="11461"/>
        <v>0.00003834839928</v>
      </c>
      <c r="AQ1148" s="20">
        <f t="shared" si="11461"/>
        <v>0.00003568211111</v>
      </c>
      <c r="AR1148" s="20"/>
      <c r="AS1148" s="20">
        <f t="shared" ref="AS1148:AX1148" si="11462">$AC1148*AD1148</f>
        <v>0.00000008681000181</v>
      </c>
      <c r="AT1148" s="20">
        <f t="shared" si="11462"/>
        <v>0.0000001268522799</v>
      </c>
      <c r="AU1148" s="20">
        <f t="shared" si="11462"/>
        <v>-0.000001172196834</v>
      </c>
      <c r="AV1148" s="20">
        <f t="shared" si="11462"/>
        <v>-0.000001154816198</v>
      </c>
      <c r="AW1148" s="20">
        <f t="shared" si="11462"/>
        <v>-0.000001889989142</v>
      </c>
      <c r="AX1148" s="20">
        <f t="shared" si="11462"/>
        <v>-0.000001823101967</v>
      </c>
      <c r="AY1148" s="20"/>
      <c r="AZ1148" s="20">
        <f t="shared" ref="AZ1148:BD1148" si="11463">$AD1148*AE1148</f>
        <v>0.0000001182215542</v>
      </c>
      <c r="BA1148" s="20">
        <f t="shared" si="11463"/>
        <v>-0.000001092443365</v>
      </c>
      <c r="BB1148" s="20">
        <f t="shared" si="11463"/>
        <v>-0.000001076245266</v>
      </c>
      <c r="BC1148" s="20">
        <f t="shared" si="11463"/>
        <v>-0.000001761398802</v>
      </c>
      <c r="BD1148" s="20">
        <f t="shared" si="11463"/>
        <v>-0.00000169906247</v>
      </c>
      <c r="BE1148" s="20"/>
      <c r="BF1148" s="20">
        <f t="shared" ref="BF1148:BI1148" si="11464">$AE1148*AF1148</f>
        <v>-0.000001596347524</v>
      </c>
      <c r="BG1148" s="20">
        <f t="shared" si="11464"/>
        <v>-0.000001572677835</v>
      </c>
      <c r="BH1148" s="20">
        <f t="shared" si="11464"/>
        <v>-0.000002573867632</v>
      </c>
      <c r="BI1148" s="20">
        <f t="shared" si="11464"/>
        <v>-0.00000248277783</v>
      </c>
      <c r="BJ1148" s="20"/>
      <c r="BK1148" s="20">
        <f t="shared" ref="BK1148:BM1148" si="11465">$AF1148*AG1148</f>
        <v>0.00001453255693</v>
      </c>
      <c r="BL1148" s="20">
        <f t="shared" si="11465"/>
        <v>0.00002378419601</v>
      </c>
      <c r="BM1148" s="20">
        <f t="shared" si="11465"/>
        <v>0.00002294246752</v>
      </c>
      <c r="BN1148" s="20"/>
      <c r="BO1148" s="20">
        <f t="shared" ref="BO1148:BP1148" si="11466">$AG1148*AH1148</f>
        <v>0.00002343153813</v>
      </c>
      <c r="BP1148" s="20">
        <f t="shared" si="11466"/>
        <v>0.00002260229029</v>
      </c>
      <c r="BQ1148" s="20"/>
      <c r="BR1148" s="20">
        <f t="shared" si="27"/>
        <v>0.00003699124009</v>
      </c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0"/>
      <c r="CC1148" s="20"/>
      <c r="CD1148" s="20"/>
      <c r="CE1148" s="20"/>
      <c r="CF1148" s="20"/>
      <c r="CG1148" s="20"/>
      <c r="CH1148" s="20"/>
      <c r="CI1148" s="20"/>
      <c r="CJ1148" s="20"/>
      <c r="CK1148" s="20"/>
      <c r="CL1148" s="20"/>
      <c r="CM1148" s="20"/>
      <c r="CN1148" s="20"/>
      <c r="CO1148" s="20"/>
      <c r="CP1148" s="20"/>
      <c r="CQ1148" s="20"/>
      <c r="CR1148" s="20"/>
      <c r="CS1148" s="20"/>
      <c r="CT1148" s="20"/>
      <c r="CU1148" s="20"/>
      <c r="CV1148" s="20"/>
      <c r="CW1148" s="20"/>
      <c r="CX1148" s="20"/>
      <c r="CY1148" s="20"/>
      <c r="CZ1148" s="20"/>
      <c r="DA1148" s="20"/>
      <c r="DB1148" s="20"/>
      <c r="DC1148" s="20"/>
      <c r="DD1148" s="20"/>
      <c r="DE1148" s="20"/>
    </row>
    <row r="1149" ht="15.75" customHeight="1">
      <c r="A1149" s="86">
        <v>45799.0</v>
      </c>
      <c r="B1149" s="20">
        <v>0.04917</v>
      </c>
      <c r="C1149" s="20">
        <v>0.05535</v>
      </c>
      <c r="D1149" s="20">
        <v>0.05945</v>
      </c>
      <c r="E1149" s="20">
        <v>0.037919999999999995</v>
      </c>
      <c r="F1149" s="20">
        <v>0.04314</v>
      </c>
      <c r="G1149" s="20">
        <v>0.01517</v>
      </c>
      <c r="H1149" s="20">
        <v>0.02382</v>
      </c>
      <c r="I1149" s="20" t="s">
        <v>185</v>
      </c>
      <c r="J1149" s="20"/>
      <c r="K1149" s="86">
        <v>45799.0</v>
      </c>
      <c r="L1149" s="89">
        <v>0.8867</v>
      </c>
      <c r="M1149" s="89">
        <v>144.03</v>
      </c>
      <c r="N1149" s="20"/>
      <c r="O1149" s="20"/>
      <c r="P1149" s="20"/>
      <c r="Q1149" s="20"/>
      <c r="R1149" s="20"/>
      <c r="S1149" s="86">
        <v>45799.0</v>
      </c>
      <c r="T1149" s="20">
        <f t="shared" ref="T1149:V1149" si="11467">(1+B1149)*1</f>
        <v>1.04917</v>
      </c>
      <c r="U1149" s="20">
        <f t="shared" si="11467"/>
        <v>1.05535</v>
      </c>
      <c r="V1149" s="20">
        <f t="shared" si="11467"/>
        <v>1.05945</v>
      </c>
      <c r="W1149" s="91">
        <f t="shared" ref="W1149:X1149" si="11468">(1+E1149)*$L1149</f>
        <v>0.920323664</v>
      </c>
      <c r="X1149" s="91">
        <f t="shared" si="11468"/>
        <v>0.924952238</v>
      </c>
      <c r="Y1149" s="91">
        <f t="shared" ref="Y1149:Z1149" si="11469">(1+G1149)*$M1149</f>
        <v>146.2149351</v>
      </c>
      <c r="Z1149" s="91">
        <f t="shared" si="11469"/>
        <v>147.4607946</v>
      </c>
      <c r="AA1149" s="20"/>
      <c r="AB1149" s="86">
        <v>45799.0</v>
      </c>
      <c r="AC1149" s="92">
        <f t="shared" ref="AC1149:AI1149" si="11470">LN(T1149/T1148)</f>
        <v>0.0004957527439</v>
      </c>
      <c r="AD1149" s="92">
        <f t="shared" si="11470"/>
        <v>0.0004549288778</v>
      </c>
      <c r="AE1149" s="92">
        <f t="shared" si="11470"/>
        <v>0.0005759362664</v>
      </c>
      <c r="AF1149" s="92">
        <f t="shared" si="11470"/>
        <v>0.004381478123</v>
      </c>
      <c r="AG1149" s="92">
        <f t="shared" si="11470"/>
        <v>0.004352282778</v>
      </c>
      <c r="AH1149" s="92">
        <f t="shared" si="11470"/>
        <v>0.002776612431</v>
      </c>
      <c r="AI1149" s="92">
        <f t="shared" si="11470"/>
        <v>0.002733445134</v>
      </c>
      <c r="AJ1149" s="20"/>
      <c r="AK1149" s="20">
        <f t="shared" ref="AK1149:AQ1149" si="11471">AC1149*AC1149</f>
        <v>0.0000002457707831</v>
      </c>
      <c r="AL1149" s="20">
        <f t="shared" si="11471"/>
        <v>0.0000002069602839</v>
      </c>
      <c r="AM1149" s="20">
        <f t="shared" si="11471"/>
        <v>0.0000003317025829</v>
      </c>
      <c r="AN1149" s="20">
        <f t="shared" si="11471"/>
        <v>0.00001919735055</v>
      </c>
      <c r="AO1149" s="20">
        <f t="shared" si="11471"/>
        <v>0.00001894236538</v>
      </c>
      <c r="AP1149" s="20">
        <f t="shared" si="11471"/>
        <v>0.000007709576589</v>
      </c>
      <c r="AQ1149" s="20">
        <f t="shared" si="11471"/>
        <v>0.0000074717223</v>
      </c>
      <c r="AR1149" s="20"/>
      <c r="AS1149" s="20">
        <f t="shared" ref="AS1149:AX1149" si="11472">$AC1149*AD1149</f>
        <v>0.0000002255322395</v>
      </c>
      <c r="AT1149" s="20">
        <f t="shared" si="11472"/>
        <v>0.0000002855219844</v>
      </c>
      <c r="AU1149" s="20">
        <f t="shared" si="11472"/>
        <v>0.000002172129802</v>
      </c>
      <c r="AV1149" s="20">
        <f t="shared" si="11472"/>
        <v>0.00000215765613</v>
      </c>
      <c r="AW1149" s="20">
        <f t="shared" si="11472"/>
        <v>0.000001376513231</v>
      </c>
      <c r="AX1149" s="20">
        <f t="shared" si="11472"/>
        <v>0.000001355112926</v>
      </c>
      <c r="AY1149" s="20"/>
      <c r="AZ1149" s="20">
        <f t="shared" ref="AZ1149:BD1149" si="11473">$AD1149*AE1149</f>
        <v>0.0000002620100394</v>
      </c>
      <c r="BA1149" s="20">
        <f t="shared" si="11473"/>
        <v>0.000001993260926</v>
      </c>
      <c r="BB1149" s="20">
        <f t="shared" si="11473"/>
        <v>0.00000197997912</v>
      </c>
      <c r="BC1149" s="20">
        <f t="shared" si="11473"/>
        <v>0.000001263161177</v>
      </c>
      <c r="BD1149" s="20">
        <f t="shared" si="11473"/>
        <v>0.000001243523127</v>
      </c>
      <c r="BE1149" s="20"/>
      <c r="BF1149" s="20">
        <f t="shared" ref="BF1149:BI1149" si="11474">$AE1149*AF1149</f>
        <v>0.000002523452152</v>
      </c>
      <c r="BG1149" s="20">
        <f t="shared" si="11474"/>
        <v>0.000002506637494</v>
      </c>
      <c r="BH1149" s="20">
        <f t="shared" si="11474"/>
        <v>0.000001599151796</v>
      </c>
      <c r="BI1149" s="20">
        <f t="shared" si="11474"/>
        <v>0.000001574290185</v>
      </c>
      <c r="BJ1149" s="20"/>
      <c r="BK1149" s="20">
        <f t="shared" ref="BK1149:BM1149" si="11475">$AF1149*AG1149</f>
        <v>0.00001906943178</v>
      </c>
      <c r="BL1149" s="20">
        <f t="shared" si="11475"/>
        <v>0.00001216566662</v>
      </c>
      <c r="BM1149" s="20">
        <f t="shared" si="11475"/>
        <v>0.00001197653006</v>
      </c>
      <c r="BN1149" s="20"/>
      <c r="BO1149" s="20">
        <f t="shared" ref="BO1149:BP1149" si="11476">$AG1149*AH1149</f>
        <v>0.00001208460246</v>
      </c>
      <c r="BP1149" s="20">
        <f t="shared" si="11476"/>
        <v>0.00001189672618</v>
      </c>
      <c r="BQ1149" s="20"/>
      <c r="BR1149" s="20">
        <f t="shared" si="27"/>
        <v>0.000007589717737</v>
      </c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0"/>
      <c r="CC1149" s="20"/>
      <c r="CD1149" s="20"/>
      <c r="CE1149" s="20"/>
      <c r="CF1149" s="20"/>
      <c r="CG1149" s="20"/>
      <c r="CH1149" s="20"/>
      <c r="CI1149" s="20"/>
      <c r="CJ1149" s="20"/>
      <c r="CK1149" s="20"/>
      <c r="CL1149" s="20"/>
      <c r="CM1149" s="20"/>
      <c r="CN1149" s="20"/>
      <c r="CO1149" s="20"/>
      <c r="CP1149" s="20"/>
      <c r="CQ1149" s="20"/>
      <c r="CR1149" s="20"/>
      <c r="CS1149" s="20"/>
      <c r="CT1149" s="20"/>
      <c r="CU1149" s="20"/>
      <c r="CV1149" s="20"/>
      <c r="CW1149" s="20"/>
      <c r="CX1149" s="20"/>
      <c r="CY1149" s="20"/>
      <c r="CZ1149" s="20"/>
      <c r="DA1149" s="20"/>
      <c r="DB1149" s="20"/>
      <c r="DC1149" s="20"/>
      <c r="DD1149" s="20"/>
      <c r="DE1149" s="20"/>
    </row>
    <row r="1150" ht="15.75" customHeight="1">
      <c r="A1150" s="86">
        <v>45800.0</v>
      </c>
      <c r="B1150" s="20">
        <v>0.04792</v>
      </c>
      <c r="C1150" s="20">
        <v>0.05474999999999999</v>
      </c>
      <c r="D1150" s="20">
        <v>0.058769999999999996</v>
      </c>
      <c r="E1150" s="20">
        <v>0.03785</v>
      </c>
      <c r="F1150" s="20">
        <v>0.043070000000000004</v>
      </c>
      <c r="G1150" s="20">
        <v>0.01485</v>
      </c>
      <c r="H1150" s="20">
        <v>0.02379</v>
      </c>
      <c r="I1150" s="20" t="s">
        <v>185</v>
      </c>
      <c r="J1150" s="20"/>
      <c r="K1150" s="86">
        <v>45800.0</v>
      </c>
      <c r="L1150" s="89">
        <v>0.8812</v>
      </c>
      <c r="M1150" s="89">
        <v>142.62</v>
      </c>
      <c r="N1150" s="20"/>
      <c r="O1150" s="20"/>
      <c r="P1150" s="20"/>
      <c r="Q1150" s="20"/>
      <c r="R1150" s="20"/>
      <c r="S1150" s="86">
        <v>45800.0</v>
      </c>
      <c r="T1150" s="20">
        <f t="shared" ref="T1150:V1150" si="11477">(1+B1150)*1</f>
        <v>1.04792</v>
      </c>
      <c r="U1150" s="20">
        <f t="shared" si="11477"/>
        <v>1.05475</v>
      </c>
      <c r="V1150" s="20">
        <f t="shared" si="11477"/>
        <v>1.05877</v>
      </c>
      <c r="W1150" s="91">
        <f t="shared" ref="W1150:X1150" si="11478">(1+E1150)*$L1150</f>
        <v>0.91455342</v>
      </c>
      <c r="X1150" s="91">
        <f t="shared" si="11478"/>
        <v>0.919153284</v>
      </c>
      <c r="Y1150" s="91">
        <f t="shared" ref="Y1150:Z1150" si="11479">(1+G1150)*$M1150</f>
        <v>144.737907</v>
      </c>
      <c r="Z1150" s="91">
        <f t="shared" si="11479"/>
        <v>146.0129298</v>
      </c>
      <c r="AA1150" s="20"/>
      <c r="AB1150" s="86">
        <v>45800.0</v>
      </c>
      <c r="AC1150" s="92">
        <f t="shared" ref="AC1150:AI1150" si="11480">LN(T1150/T1149)</f>
        <v>-0.001192128281</v>
      </c>
      <c r="AD1150" s="92">
        <f t="shared" si="11480"/>
        <v>-0.0005686934422</v>
      </c>
      <c r="AE1150" s="92">
        <f t="shared" si="11480"/>
        <v>-0.0006420485345</v>
      </c>
      <c r="AF1150" s="92">
        <f t="shared" si="11480"/>
        <v>-0.00628953631</v>
      </c>
      <c r="AG1150" s="92">
        <f t="shared" si="11480"/>
        <v>-0.006289198796</v>
      </c>
      <c r="AH1150" s="92">
        <f t="shared" si="11480"/>
        <v>-0.01015312844</v>
      </c>
      <c r="AI1150" s="92">
        <f t="shared" si="11480"/>
        <v>-0.009867163066</v>
      </c>
      <c r="AJ1150" s="20"/>
      <c r="AK1150" s="20">
        <f t="shared" ref="AK1150:AQ1150" si="11481">AC1150*AC1150</f>
        <v>0.000001421169838</v>
      </c>
      <c r="AL1150" s="20">
        <f t="shared" si="11481"/>
        <v>0.0000003234122312</v>
      </c>
      <c r="AM1150" s="20">
        <f t="shared" si="11481"/>
        <v>0.0000004122263206</v>
      </c>
      <c r="AN1150" s="20">
        <f t="shared" si="11481"/>
        <v>0.00003955826699</v>
      </c>
      <c r="AO1150" s="20">
        <f t="shared" si="11481"/>
        <v>0.0000395540215</v>
      </c>
      <c r="AP1150" s="20">
        <f t="shared" si="11481"/>
        <v>0.0001030860172</v>
      </c>
      <c r="AQ1150" s="20">
        <f t="shared" si="11481"/>
        <v>0.00009736090697</v>
      </c>
      <c r="AR1150" s="20"/>
      <c r="AS1150" s="20">
        <f t="shared" ref="AS1150:AX1150" si="11482">$AC1150*AD1150</f>
        <v>0.0000006779555354</v>
      </c>
      <c r="AT1150" s="20">
        <f t="shared" si="11482"/>
        <v>0.0000007654042155</v>
      </c>
      <c r="AU1150" s="20">
        <f t="shared" si="11482"/>
        <v>0.000007497934107</v>
      </c>
      <c r="AV1150" s="20">
        <f t="shared" si="11482"/>
        <v>0.000007497531747</v>
      </c>
      <c r="AW1150" s="20">
        <f t="shared" si="11482"/>
        <v>0.00001210383155</v>
      </c>
      <c r="AX1150" s="20">
        <f t="shared" si="11482"/>
        <v>0.00001176292414</v>
      </c>
      <c r="AY1150" s="20"/>
      <c r="AZ1150" s="20">
        <f t="shared" ref="AZ1150:BD1150" si="11483">$AD1150*AE1150</f>
        <v>0.0000003651287911</v>
      </c>
      <c r="BA1150" s="20">
        <f t="shared" si="11483"/>
        <v>0.000003576818054</v>
      </c>
      <c r="BB1150" s="20">
        <f t="shared" si="11483"/>
        <v>0.000003576626112</v>
      </c>
      <c r="BC1150" s="20">
        <f t="shared" si="11483"/>
        <v>0.000005774017563</v>
      </c>
      <c r="BD1150" s="20">
        <f t="shared" si="11483"/>
        <v>0.000005611390928</v>
      </c>
      <c r="BE1150" s="20"/>
      <c r="BF1150" s="20">
        <f t="shared" ref="BF1150:BI1150" si="11484">$AE1150*AF1150</f>
        <v>0.00000403818757</v>
      </c>
      <c r="BG1150" s="20">
        <f t="shared" si="11484"/>
        <v>0.00000403797087</v>
      </c>
      <c r="BH1150" s="20">
        <f t="shared" si="11484"/>
        <v>0.000006518801237</v>
      </c>
      <c r="BI1150" s="20">
        <f t="shared" si="11484"/>
        <v>0.000006335197586</v>
      </c>
      <c r="BJ1150" s="20"/>
      <c r="BK1150" s="20">
        <f t="shared" ref="BK1150:BM1150" si="11485">$AF1150*AG1150</f>
        <v>0.00003955614419</v>
      </c>
      <c r="BL1150" s="20">
        <f t="shared" si="11485"/>
        <v>0.00006385847</v>
      </c>
      <c r="BM1150" s="20">
        <f t="shared" si="11485"/>
        <v>0.00006205988038</v>
      </c>
      <c r="BN1150" s="20"/>
      <c r="BO1150" s="20">
        <f t="shared" ref="BO1150:BP1150" si="11486">$AG1150*AH1150</f>
        <v>0.00006385504318</v>
      </c>
      <c r="BP1150" s="20">
        <f t="shared" si="11486"/>
        <v>0.00006205655007</v>
      </c>
      <c r="BQ1150" s="20"/>
      <c r="BR1150" s="20">
        <f t="shared" si="27"/>
        <v>0.000100182574</v>
      </c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0"/>
      <c r="CC1150" s="20"/>
      <c r="CD1150" s="20"/>
      <c r="CE1150" s="20"/>
      <c r="CF1150" s="20"/>
      <c r="CG1150" s="20"/>
      <c r="CH1150" s="20"/>
      <c r="CI1150" s="20"/>
      <c r="CJ1150" s="20"/>
      <c r="CK1150" s="20"/>
      <c r="CL1150" s="20"/>
      <c r="CM1150" s="20"/>
      <c r="CN1150" s="20"/>
      <c r="CO1150" s="20"/>
      <c r="CP1150" s="20"/>
      <c r="CQ1150" s="20"/>
      <c r="CR1150" s="20"/>
      <c r="CS1150" s="20"/>
      <c r="CT1150" s="20"/>
      <c r="CU1150" s="20"/>
      <c r="CV1150" s="20"/>
      <c r="CW1150" s="20"/>
      <c r="CX1150" s="20"/>
      <c r="CY1150" s="20"/>
      <c r="CZ1150" s="20"/>
      <c r="DA1150" s="20"/>
      <c r="DB1150" s="20"/>
      <c r="DC1150" s="20"/>
      <c r="DD1150" s="20"/>
      <c r="DE1150" s="20"/>
    </row>
    <row r="1151" ht="15.75" customHeight="1">
      <c r="A1151" s="86">
        <v>45803.0</v>
      </c>
      <c r="B1151" s="20">
        <v>0.04792</v>
      </c>
      <c r="C1151" s="20">
        <v>0.05474999999999999</v>
      </c>
      <c r="D1151" s="20">
        <v>0.058769999999999996</v>
      </c>
      <c r="E1151" s="20">
        <v>0.03786</v>
      </c>
      <c r="F1151" s="20">
        <v>0.043</v>
      </c>
      <c r="G1151" s="20">
        <v>0.01518</v>
      </c>
      <c r="H1151" s="20">
        <v>0.023540000000000002</v>
      </c>
      <c r="I1151" s="20" t="s">
        <v>185</v>
      </c>
      <c r="J1151" s="20"/>
      <c r="K1151" s="86">
        <v>45803.0</v>
      </c>
      <c r="L1151" s="89">
        <v>0.8785</v>
      </c>
      <c r="M1151" s="89">
        <v>142.86</v>
      </c>
      <c r="N1151" s="20"/>
      <c r="O1151" s="20"/>
      <c r="P1151" s="20"/>
      <c r="Q1151" s="20"/>
      <c r="R1151" s="20"/>
      <c r="S1151" s="86">
        <v>45803.0</v>
      </c>
      <c r="T1151" s="20">
        <f t="shared" ref="T1151:V1151" si="11487">(1+B1151)*1</f>
        <v>1.04792</v>
      </c>
      <c r="U1151" s="20">
        <f t="shared" si="11487"/>
        <v>1.05475</v>
      </c>
      <c r="V1151" s="20">
        <f t="shared" si="11487"/>
        <v>1.05877</v>
      </c>
      <c r="W1151" s="91">
        <f t="shared" ref="W1151:X1151" si="11488">(1+E1151)*$L1151</f>
        <v>0.91176001</v>
      </c>
      <c r="X1151" s="91">
        <f t="shared" si="11488"/>
        <v>0.9162755</v>
      </c>
      <c r="Y1151" s="91">
        <f t="shared" ref="Y1151:Z1151" si="11489">(1+G1151)*$M1151</f>
        <v>145.0286148</v>
      </c>
      <c r="Z1151" s="91">
        <f t="shared" si="11489"/>
        <v>146.2229244</v>
      </c>
      <c r="AA1151" s="20"/>
      <c r="AB1151" s="86">
        <v>45803.0</v>
      </c>
      <c r="AC1151" s="92">
        <f t="shared" ref="AC1151:AI1151" si="11490">LN(T1151/T1150)</f>
        <v>0</v>
      </c>
      <c r="AD1151" s="92">
        <f t="shared" si="11490"/>
        <v>0</v>
      </c>
      <c r="AE1151" s="92">
        <f t="shared" si="11490"/>
        <v>0</v>
      </c>
      <c r="AF1151" s="92">
        <f t="shared" si="11490"/>
        <v>-0.003059072044</v>
      </c>
      <c r="AG1151" s="92">
        <f t="shared" si="11490"/>
        <v>-0.003135819143</v>
      </c>
      <c r="AH1151" s="92">
        <f t="shared" si="11490"/>
        <v>0.002006497478</v>
      </c>
      <c r="AI1151" s="92">
        <f t="shared" si="11490"/>
        <v>0.001437158604</v>
      </c>
      <c r="AJ1151" s="20"/>
      <c r="AK1151" s="20">
        <f t="shared" ref="AK1151:AQ1151" si="11491">AC1151*AC1151</f>
        <v>0</v>
      </c>
      <c r="AL1151" s="20">
        <f t="shared" si="11491"/>
        <v>0</v>
      </c>
      <c r="AM1151" s="20">
        <f t="shared" si="11491"/>
        <v>0</v>
      </c>
      <c r="AN1151" s="20">
        <f t="shared" si="11491"/>
        <v>0.000009357921769</v>
      </c>
      <c r="AO1151" s="20">
        <f t="shared" si="11491"/>
        <v>0.000009833361697</v>
      </c>
      <c r="AP1151" s="20">
        <f t="shared" si="11491"/>
        <v>0.000004026032127</v>
      </c>
      <c r="AQ1151" s="20">
        <f t="shared" si="11491"/>
        <v>0.000002065424853</v>
      </c>
      <c r="AR1151" s="20"/>
      <c r="AS1151" s="20">
        <f t="shared" ref="AS1151:AX1151" si="11492">$AC1151*AD1151</f>
        <v>0</v>
      </c>
      <c r="AT1151" s="20">
        <f t="shared" si="11492"/>
        <v>0</v>
      </c>
      <c r="AU1151" s="20">
        <f t="shared" si="11492"/>
        <v>0</v>
      </c>
      <c r="AV1151" s="20">
        <f t="shared" si="11492"/>
        <v>0</v>
      </c>
      <c r="AW1151" s="20">
        <f t="shared" si="11492"/>
        <v>0</v>
      </c>
      <c r="AX1151" s="20">
        <f t="shared" si="11492"/>
        <v>0</v>
      </c>
      <c r="AY1151" s="20"/>
      <c r="AZ1151" s="20">
        <f t="shared" ref="AZ1151:BD1151" si="11493">$AD1151*AE1151</f>
        <v>0</v>
      </c>
      <c r="BA1151" s="20">
        <f t="shared" si="11493"/>
        <v>0</v>
      </c>
      <c r="BB1151" s="20">
        <f t="shared" si="11493"/>
        <v>0</v>
      </c>
      <c r="BC1151" s="20">
        <f t="shared" si="11493"/>
        <v>0</v>
      </c>
      <c r="BD1151" s="20">
        <f t="shared" si="11493"/>
        <v>0</v>
      </c>
      <c r="BE1151" s="20"/>
      <c r="BF1151" s="20">
        <f t="shared" ref="BF1151:BI1151" si="11494">$AE1151*AF1151</f>
        <v>0</v>
      </c>
      <c r="BG1151" s="20">
        <f t="shared" si="11494"/>
        <v>0</v>
      </c>
      <c r="BH1151" s="20">
        <f t="shared" si="11494"/>
        <v>0</v>
      </c>
      <c r="BI1151" s="20">
        <f t="shared" si="11494"/>
        <v>0</v>
      </c>
      <c r="BJ1151" s="20"/>
      <c r="BK1151" s="20">
        <f t="shared" ref="BK1151:BM1151" si="11495">$AF1151*AG1151</f>
        <v>0.000009592696674</v>
      </c>
      <c r="BL1151" s="20">
        <f t="shared" si="11495"/>
        <v>-0.000006138020339</v>
      </c>
      <c r="BM1151" s="20">
        <f t="shared" si="11495"/>
        <v>-0.000004396371708</v>
      </c>
      <c r="BN1151" s="20"/>
      <c r="BO1151" s="20">
        <f t="shared" ref="BO1151:BP1151" si="11496">$AG1151*AH1151</f>
        <v>-0.0000062920132</v>
      </c>
      <c r="BP1151" s="20">
        <f t="shared" si="11496"/>
        <v>-0.000004506669462</v>
      </c>
      <c r="BQ1151" s="20"/>
      <c r="BR1151" s="20">
        <f t="shared" si="27"/>
        <v>0.000002883655114</v>
      </c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0"/>
      <c r="CC1151" s="20"/>
      <c r="CD1151" s="20"/>
      <c r="CE1151" s="20"/>
      <c r="CF1151" s="20"/>
      <c r="CG1151" s="20"/>
      <c r="CH1151" s="20"/>
      <c r="CI1151" s="20"/>
      <c r="CJ1151" s="20"/>
      <c r="CK1151" s="20"/>
      <c r="CL1151" s="20"/>
      <c r="CM1151" s="20"/>
      <c r="CN1151" s="20"/>
      <c r="CO1151" s="20"/>
      <c r="CP1151" s="20"/>
      <c r="CQ1151" s="20"/>
      <c r="CR1151" s="20"/>
      <c r="CS1151" s="20"/>
      <c r="CT1151" s="20"/>
      <c r="CU1151" s="20"/>
      <c r="CV1151" s="20"/>
      <c r="CW1151" s="20"/>
      <c r="CX1151" s="20"/>
      <c r="CY1151" s="20"/>
      <c r="CZ1151" s="20"/>
      <c r="DA1151" s="20"/>
      <c r="DB1151" s="20"/>
      <c r="DC1151" s="20"/>
      <c r="DD1151" s="20"/>
      <c r="DE1151" s="20"/>
    </row>
    <row r="1152" ht="15.75" customHeight="1">
      <c r="A1152" s="86">
        <v>45804.0</v>
      </c>
      <c r="B1152" s="20">
        <v>0.047270000000000006</v>
      </c>
      <c r="C1152" s="20">
        <v>0.05432000000000001</v>
      </c>
      <c r="D1152" s="20">
        <v>0.058280000000000005</v>
      </c>
      <c r="E1152" s="20">
        <v>0.03751</v>
      </c>
      <c r="F1152" s="20">
        <v>0.04287</v>
      </c>
      <c r="G1152" s="20">
        <v>0.014650000000000002</v>
      </c>
      <c r="H1152" s="20">
        <v>0.02342</v>
      </c>
      <c r="I1152" s="20" t="s">
        <v>185</v>
      </c>
      <c r="J1152" s="20"/>
      <c r="K1152" s="86">
        <v>45804.0</v>
      </c>
      <c r="L1152" s="89">
        <v>0.883</v>
      </c>
      <c r="M1152" s="89">
        <v>144.35</v>
      </c>
      <c r="N1152" s="20"/>
      <c r="O1152" s="20"/>
      <c r="P1152" s="20"/>
      <c r="Q1152" s="20"/>
      <c r="R1152" s="20"/>
      <c r="S1152" s="86">
        <v>45804.0</v>
      </c>
      <c r="T1152" s="20">
        <f t="shared" ref="T1152:V1152" si="11497">(1+B1152)*1</f>
        <v>1.04727</v>
      </c>
      <c r="U1152" s="20">
        <f t="shared" si="11497"/>
        <v>1.05432</v>
      </c>
      <c r="V1152" s="20">
        <f t="shared" si="11497"/>
        <v>1.05828</v>
      </c>
      <c r="W1152" s="91">
        <f t="shared" ref="W1152:X1152" si="11498">(1+E1152)*$L1152</f>
        <v>0.91612133</v>
      </c>
      <c r="X1152" s="91">
        <f t="shared" si="11498"/>
        <v>0.92085421</v>
      </c>
      <c r="Y1152" s="91">
        <f t="shared" ref="Y1152:Z1152" si="11499">(1+G1152)*$M1152</f>
        <v>146.4647275</v>
      </c>
      <c r="Z1152" s="91">
        <f t="shared" si="11499"/>
        <v>147.730677</v>
      </c>
      <c r="AA1152" s="20"/>
      <c r="AB1152" s="86">
        <v>45804.0</v>
      </c>
      <c r="AC1152" s="92">
        <f t="shared" ref="AC1152:AI1152" si="11500">LN(T1152/T1151)</f>
        <v>-0.0006204688079</v>
      </c>
      <c r="AD1152" s="92">
        <f t="shared" si="11500"/>
        <v>-0.0004077626688</v>
      </c>
      <c r="AE1152" s="92">
        <f t="shared" si="11500"/>
        <v>-0.0004629083005</v>
      </c>
      <c r="AF1152" s="92">
        <f t="shared" si="11500"/>
        <v>0.004772003719</v>
      </c>
      <c r="AG1152" s="92">
        <f t="shared" si="11500"/>
        <v>0.004984644748</v>
      </c>
      <c r="AH1152" s="92">
        <f t="shared" si="11500"/>
        <v>0.009853565151</v>
      </c>
      <c r="AI1152" s="92">
        <f t="shared" si="11500"/>
        <v>0.01025852934</v>
      </c>
      <c r="AJ1152" s="20"/>
      <c r="AK1152" s="20">
        <f t="shared" ref="AK1152:AQ1152" si="11501">AC1152*AC1152</f>
        <v>0.0000003849815416</v>
      </c>
      <c r="AL1152" s="20">
        <f t="shared" si="11501"/>
        <v>0.0000001662703941</v>
      </c>
      <c r="AM1152" s="20">
        <f t="shared" si="11501"/>
        <v>0.0000002142840946</v>
      </c>
      <c r="AN1152" s="20">
        <f t="shared" si="11501"/>
        <v>0.0000227720195</v>
      </c>
      <c r="AO1152" s="20">
        <f t="shared" si="11501"/>
        <v>0.00002484668327</v>
      </c>
      <c r="AP1152" s="20">
        <f t="shared" si="11501"/>
        <v>0.00009709274618</v>
      </c>
      <c r="AQ1152" s="20">
        <f t="shared" si="11501"/>
        <v>0.0001052374243</v>
      </c>
      <c r="AR1152" s="20"/>
      <c r="AS1152" s="20">
        <f t="shared" ref="AS1152:AX1152" si="11502">$AC1152*AD1152</f>
        <v>0.000000253004017</v>
      </c>
      <c r="AT1152" s="20">
        <f t="shared" si="11502"/>
        <v>0.0000002872201614</v>
      </c>
      <c r="AU1152" s="20">
        <f t="shared" si="11502"/>
        <v>-0.000002960879459</v>
      </c>
      <c r="AV1152" s="20">
        <f t="shared" si="11502"/>
        <v>-0.000003092816585</v>
      </c>
      <c r="AW1152" s="20">
        <f t="shared" si="11502"/>
        <v>-0.000006113829823</v>
      </c>
      <c r="AX1152" s="20">
        <f t="shared" si="11502"/>
        <v>-0.000006365097472</v>
      </c>
      <c r="AY1152" s="20"/>
      <c r="AZ1152" s="20">
        <f t="shared" ref="AZ1152:BD1152" si="11503">$AD1152*AE1152</f>
        <v>0.000000188756724</v>
      </c>
      <c r="BA1152" s="20">
        <f t="shared" si="11503"/>
        <v>-0.000001945844972</v>
      </c>
      <c r="BB1152" s="20">
        <f t="shared" si="11503"/>
        <v>-0.000002032552046</v>
      </c>
      <c r="BC1152" s="20">
        <f t="shared" si="11503"/>
        <v>-0.000004017916023</v>
      </c>
      <c r="BD1152" s="20">
        <f t="shared" si="11503"/>
        <v>-0.000004183045303</v>
      </c>
      <c r="BE1152" s="20"/>
      <c r="BF1152" s="20">
        <f t="shared" ref="BF1152:BI1152" si="11504">$AE1152*AF1152</f>
        <v>-0.000002209000131</v>
      </c>
      <c r="BG1152" s="20">
        <f t="shared" si="11504"/>
        <v>-0.000002307433429</v>
      </c>
      <c r="BH1152" s="20">
        <f t="shared" si="11504"/>
        <v>-0.000004561297097</v>
      </c>
      <c r="BI1152" s="20">
        <f t="shared" si="11504"/>
        <v>-0.000004748758383</v>
      </c>
      <c r="BJ1152" s="20"/>
      <c r="BK1152" s="20">
        <f t="shared" ref="BK1152:BM1152" si="11505">$AF1152*AG1152</f>
        <v>0.00002378674328</v>
      </c>
      <c r="BL1152" s="20">
        <f t="shared" si="11505"/>
        <v>0.00004702124955</v>
      </c>
      <c r="BM1152" s="20">
        <f t="shared" si="11505"/>
        <v>0.00004895374018</v>
      </c>
      <c r="BN1152" s="20"/>
      <c r="BO1152" s="20">
        <f t="shared" ref="BO1152:BP1152" si="11506">$AG1152*AH1152</f>
        <v>0.00004911652178</v>
      </c>
      <c r="BP1152" s="20">
        <f t="shared" si="11506"/>
        <v>0.00005113512441</v>
      </c>
      <c r="BQ1152" s="20"/>
      <c r="BR1152" s="20">
        <f t="shared" si="27"/>
        <v>0.0001010830872</v>
      </c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0"/>
      <c r="CC1152" s="20"/>
      <c r="CD1152" s="20"/>
      <c r="CE1152" s="20"/>
      <c r="CF1152" s="20"/>
      <c r="CG1152" s="20"/>
      <c r="CH1152" s="20"/>
      <c r="CI1152" s="20"/>
      <c r="CJ1152" s="20"/>
      <c r="CK1152" s="20"/>
      <c r="CL1152" s="20"/>
      <c r="CM1152" s="20"/>
      <c r="CN1152" s="20"/>
      <c r="CO1152" s="20"/>
      <c r="CP1152" s="20"/>
      <c r="CQ1152" s="20"/>
      <c r="CR1152" s="20"/>
      <c r="CS1152" s="20"/>
      <c r="CT1152" s="20"/>
      <c r="CU1152" s="20"/>
      <c r="CV1152" s="20"/>
      <c r="CW1152" s="20"/>
      <c r="CX1152" s="20"/>
      <c r="CY1152" s="20"/>
      <c r="CZ1152" s="20"/>
      <c r="DA1152" s="20"/>
      <c r="DB1152" s="20"/>
      <c r="DC1152" s="20"/>
      <c r="DD1152" s="20"/>
      <c r="DE1152" s="20"/>
    </row>
    <row r="1153" ht="15.75" customHeight="1">
      <c r="A1153" s="86">
        <v>45805.0</v>
      </c>
      <c r="B1153" s="20">
        <v>0.047080000000000004</v>
      </c>
      <c r="C1153" s="20">
        <v>0.05411</v>
      </c>
      <c r="D1153" s="20">
        <v>0.05808</v>
      </c>
      <c r="E1153" s="20">
        <v>0.03741</v>
      </c>
      <c r="F1153" s="20">
        <v>0.04272</v>
      </c>
      <c r="G1153" s="20">
        <v>0.0148</v>
      </c>
      <c r="H1153" s="20">
        <v>0.02346</v>
      </c>
      <c r="I1153" s="20" t="s">
        <v>185</v>
      </c>
      <c r="J1153" s="20"/>
      <c r="K1153" s="86">
        <v>45805.0</v>
      </c>
      <c r="L1153" s="89">
        <v>0.8858</v>
      </c>
      <c r="M1153" s="89">
        <v>144.87</v>
      </c>
      <c r="N1153" s="20"/>
      <c r="O1153" s="20"/>
      <c r="P1153" s="20"/>
      <c r="Q1153" s="20"/>
      <c r="R1153" s="20"/>
      <c r="S1153" s="86">
        <v>45805.0</v>
      </c>
      <c r="T1153" s="20">
        <f t="shared" ref="T1153:V1153" si="11507">(1+B1153)*1</f>
        <v>1.04708</v>
      </c>
      <c r="U1153" s="20">
        <f t="shared" si="11507"/>
        <v>1.05411</v>
      </c>
      <c r="V1153" s="20">
        <f t="shared" si="11507"/>
        <v>1.05808</v>
      </c>
      <c r="W1153" s="91">
        <f t="shared" ref="W1153:X1153" si="11508">(1+E1153)*$L1153</f>
        <v>0.918937778</v>
      </c>
      <c r="X1153" s="91">
        <f t="shared" si="11508"/>
        <v>0.923641376</v>
      </c>
      <c r="Y1153" s="91">
        <f t="shared" ref="Y1153:Z1153" si="11509">(1+G1153)*$M1153</f>
        <v>147.014076</v>
      </c>
      <c r="Z1153" s="91">
        <f t="shared" si="11509"/>
        <v>148.2686502</v>
      </c>
      <c r="AA1153" s="20"/>
      <c r="AB1153" s="86">
        <v>45805.0</v>
      </c>
      <c r="AC1153" s="92">
        <f t="shared" ref="AC1153:AI1153" si="11510">LN(T1153/T1152)</f>
        <v>-0.0001814405429</v>
      </c>
      <c r="AD1153" s="92">
        <f t="shared" si="11510"/>
        <v>-0.0001992003535</v>
      </c>
      <c r="AE1153" s="92">
        <f t="shared" si="11510"/>
        <v>-0.0001890037617</v>
      </c>
      <c r="AF1153" s="92">
        <f t="shared" si="11510"/>
        <v>0.003069601627</v>
      </c>
      <c r="AG1153" s="92">
        <f t="shared" si="11510"/>
        <v>0.003022146697</v>
      </c>
      <c r="AH1153" s="92">
        <f t="shared" si="11510"/>
        <v>0.003743705747</v>
      </c>
      <c r="AI1153" s="92">
        <f t="shared" si="11510"/>
        <v>0.003634966319</v>
      </c>
      <c r="AJ1153" s="20"/>
      <c r="AK1153" s="20">
        <f t="shared" ref="AK1153:AQ1153" si="11511">AC1153*AC1153</f>
        <v>0.00000003292067061</v>
      </c>
      <c r="AL1153" s="20">
        <f t="shared" si="11511"/>
        <v>0.00000003968078085</v>
      </c>
      <c r="AM1153" s="20">
        <f t="shared" si="11511"/>
        <v>0.00000003572242195</v>
      </c>
      <c r="AN1153" s="20">
        <f t="shared" si="11511"/>
        <v>0.000009422454147</v>
      </c>
      <c r="AO1153" s="20">
        <f t="shared" si="11511"/>
        <v>0.000009133370658</v>
      </c>
      <c r="AP1153" s="20">
        <f t="shared" si="11511"/>
        <v>0.00001401533272</v>
      </c>
      <c r="AQ1153" s="20">
        <f t="shared" si="11511"/>
        <v>0.00001321298014</v>
      </c>
      <c r="AR1153" s="20"/>
      <c r="AS1153" s="20">
        <f t="shared" ref="AS1153:AX1153" si="11512">$AC1153*AD1153</f>
        <v>0.00000003614302029</v>
      </c>
      <c r="AT1153" s="20">
        <f t="shared" si="11512"/>
        <v>0.00000003429294514</v>
      </c>
      <c r="AU1153" s="20">
        <f t="shared" si="11512"/>
        <v>-0.0000005569501857</v>
      </c>
      <c r="AV1153" s="20">
        <f t="shared" si="11512"/>
        <v>-0.0000005483399374</v>
      </c>
      <c r="AW1153" s="20">
        <f t="shared" si="11512"/>
        <v>-0.0000006792600032</v>
      </c>
      <c r="AX1153" s="20">
        <f t="shared" si="11512"/>
        <v>-0.0000006595302623</v>
      </c>
      <c r="AY1153" s="20"/>
      <c r="AZ1153" s="20">
        <f t="shared" ref="AZ1153:BD1153" si="11513">$AD1153*AE1153</f>
        <v>0.00000003764961616</v>
      </c>
      <c r="BA1153" s="20">
        <f t="shared" si="11513"/>
        <v>-0.0000006114657292</v>
      </c>
      <c r="BB1153" s="20">
        <f t="shared" si="11513"/>
        <v>-0.0000006020126904</v>
      </c>
      <c r="BC1153" s="20">
        <f t="shared" si="11513"/>
        <v>-0.0000007457475083</v>
      </c>
      <c r="BD1153" s="20">
        <f t="shared" si="11513"/>
        <v>-0.0000007240865757</v>
      </c>
      <c r="BE1153" s="20"/>
      <c r="BF1153" s="20">
        <f t="shared" ref="BF1153:BI1153" si="11514">$AE1153*AF1153</f>
        <v>-0.0000005801662545</v>
      </c>
      <c r="BG1153" s="20">
        <f t="shared" si="11514"/>
        <v>-0.0000005711970942</v>
      </c>
      <c r="BH1153" s="20">
        <f t="shared" si="11514"/>
        <v>-0.000000707574469</v>
      </c>
      <c r="BI1153" s="20">
        <f t="shared" si="11514"/>
        <v>-0.000000687022308</v>
      </c>
      <c r="BJ1153" s="20"/>
      <c r="BK1153" s="20">
        <f t="shared" ref="BK1153:BM1153" si="11515">$AF1153*AG1153</f>
        <v>0.000009276786417</v>
      </c>
      <c r="BL1153" s="20">
        <f t="shared" si="11515"/>
        <v>0.00001149168525</v>
      </c>
      <c r="BM1153" s="20">
        <f t="shared" si="11515"/>
        <v>0.00001115789852</v>
      </c>
      <c r="BN1153" s="20"/>
      <c r="BO1153" s="20">
        <f t="shared" ref="BO1153:BP1153" si="11516">$AG1153*AH1153</f>
        <v>0.00001131402796</v>
      </c>
      <c r="BP1153" s="20">
        <f t="shared" si="11516"/>
        <v>0.00001098540145</v>
      </c>
      <c r="BQ1153" s="20"/>
      <c r="BR1153" s="20">
        <f t="shared" si="27"/>
        <v>0.0000136082443</v>
      </c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0"/>
      <c r="CC1153" s="20"/>
      <c r="CD1153" s="20"/>
      <c r="CE1153" s="20"/>
      <c r="CF1153" s="20"/>
      <c r="CG1153" s="20"/>
      <c r="CH1153" s="20"/>
      <c r="CI1153" s="20"/>
      <c r="CJ1153" s="20"/>
      <c r="CK1153" s="20"/>
      <c r="CL1153" s="20"/>
      <c r="CM1153" s="20"/>
      <c r="CN1153" s="20"/>
      <c r="CO1153" s="20"/>
      <c r="CP1153" s="20"/>
      <c r="CQ1153" s="20"/>
      <c r="CR1153" s="20"/>
      <c r="CS1153" s="20"/>
      <c r="CT1153" s="20"/>
      <c r="CU1153" s="20"/>
      <c r="CV1153" s="20"/>
      <c r="CW1153" s="20"/>
      <c r="CX1153" s="20"/>
      <c r="CY1153" s="20"/>
      <c r="CZ1153" s="20"/>
      <c r="DA1153" s="20"/>
      <c r="DB1153" s="20"/>
      <c r="DC1153" s="20"/>
      <c r="DD1153" s="20"/>
      <c r="DE1153" s="20"/>
    </row>
    <row r="1154" ht="15.75" customHeight="1">
      <c r="A1154" s="86">
        <v>45806.0</v>
      </c>
      <c r="B1154" s="20">
        <v>0.047279999999999996</v>
      </c>
      <c r="C1154" s="20">
        <v>0.05436</v>
      </c>
      <c r="D1154" s="20">
        <v>0.05831</v>
      </c>
      <c r="E1154" s="20">
        <v>0.03734</v>
      </c>
      <c r="F1154" s="20">
        <v>0.042640000000000004</v>
      </c>
      <c r="G1154" s="20">
        <v>0.0149</v>
      </c>
      <c r="H1154" s="20">
        <v>0.02335</v>
      </c>
      <c r="I1154" s="20" t="s">
        <v>185</v>
      </c>
      <c r="J1154" s="20"/>
      <c r="K1154" s="86">
        <v>45806.0</v>
      </c>
      <c r="L1154" s="89">
        <v>0.8799</v>
      </c>
      <c r="M1154" s="89">
        <v>144.25</v>
      </c>
      <c r="N1154" s="20"/>
      <c r="O1154" s="20"/>
      <c r="P1154" s="20"/>
      <c r="Q1154" s="20"/>
      <c r="R1154" s="20"/>
      <c r="S1154" s="86">
        <v>45806.0</v>
      </c>
      <c r="T1154" s="20">
        <f t="shared" ref="T1154:V1154" si="11517">(1+B1154)*1</f>
        <v>1.04728</v>
      </c>
      <c r="U1154" s="20">
        <f t="shared" si="11517"/>
        <v>1.05436</v>
      </c>
      <c r="V1154" s="20">
        <f t="shared" si="11517"/>
        <v>1.05831</v>
      </c>
      <c r="W1154" s="91">
        <f t="shared" ref="W1154:X1154" si="11518">(1+E1154)*$L1154</f>
        <v>0.912755466</v>
      </c>
      <c r="X1154" s="91">
        <f t="shared" si="11518"/>
        <v>0.917418936</v>
      </c>
      <c r="Y1154" s="91">
        <f t="shared" ref="Y1154:Z1154" si="11519">(1+G1154)*$M1154</f>
        <v>146.399325</v>
      </c>
      <c r="Z1154" s="91">
        <f t="shared" si="11519"/>
        <v>147.6182375</v>
      </c>
      <c r="AA1154" s="20"/>
      <c r="AB1154" s="86">
        <v>45806.0</v>
      </c>
      <c r="AC1154" s="92">
        <f t="shared" ref="AC1154:AI1154" si="11520">LN(T1154/T1153)</f>
        <v>0.0001909891333</v>
      </c>
      <c r="AD1154" s="92">
        <f t="shared" si="11520"/>
        <v>0.0002371387795</v>
      </c>
      <c r="AE1154" s="92">
        <f t="shared" si="11520"/>
        <v>0.0002173512452</v>
      </c>
      <c r="AF1154" s="92">
        <f t="shared" si="11520"/>
        <v>-0.006750404847</v>
      </c>
      <c r="AG1154" s="92">
        <f t="shared" si="11520"/>
        <v>-0.006759652199</v>
      </c>
      <c r="AH1154" s="92">
        <f t="shared" si="11520"/>
        <v>-0.004190346436</v>
      </c>
      <c r="AI1154" s="92">
        <f t="shared" si="11520"/>
        <v>-0.004396367495</v>
      </c>
      <c r="AJ1154" s="20"/>
      <c r="AK1154" s="20">
        <f t="shared" ref="AK1154:AQ1154" si="11521">AC1154*AC1154</f>
        <v>0.00000003647684904</v>
      </c>
      <c r="AL1154" s="20">
        <f t="shared" si="11521"/>
        <v>0.00000005623480073</v>
      </c>
      <c r="AM1154" s="20">
        <f t="shared" si="11521"/>
        <v>0.00000004724156379</v>
      </c>
      <c r="AN1154" s="20">
        <f t="shared" si="11521"/>
        <v>0.0000455679656</v>
      </c>
      <c r="AO1154" s="20">
        <f t="shared" si="11521"/>
        <v>0.00004569289785</v>
      </c>
      <c r="AP1154" s="20">
        <f t="shared" si="11521"/>
        <v>0.00001755900325</v>
      </c>
      <c r="AQ1154" s="20">
        <f t="shared" si="11521"/>
        <v>0.00001932804715</v>
      </c>
      <c r="AR1154" s="20"/>
      <c r="AS1154" s="20">
        <f t="shared" ref="AS1154:AX1154" si="11522">$AC1154*AD1154</f>
        <v>0.00000004529092996</v>
      </c>
      <c r="AT1154" s="20">
        <f t="shared" si="11522"/>
        <v>0.00000004151172594</v>
      </c>
      <c r="AU1154" s="20">
        <f t="shared" si="11522"/>
        <v>-0.000001289253971</v>
      </c>
      <c r="AV1154" s="20">
        <f t="shared" si="11522"/>
        <v>-0.000001291020115</v>
      </c>
      <c r="AW1154" s="20">
        <f t="shared" si="11522"/>
        <v>-0.000000800310634</v>
      </c>
      <c r="AX1154" s="20">
        <f t="shared" si="11522"/>
        <v>-0.0000008396584175</v>
      </c>
      <c r="AY1154" s="20"/>
      <c r="AZ1154" s="20">
        <f t="shared" ref="AZ1154:BD1154" si="11523">$AD1154*AE1154</f>
        <v>0.000000051542409</v>
      </c>
      <c r="BA1154" s="20">
        <f t="shared" si="11523"/>
        <v>-0.000001600782766</v>
      </c>
      <c r="BB1154" s="20">
        <f t="shared" si="11523"/>
        <v>-0.000001602975672</v>
      </c>
      <c r="BC1154" s="20">
        <f t="shared" si="11523"/>
        <v>-0.0000009936936393</v>
      </c>
      <c r="BD1154" s="20">
        <f t="shared" si="11523"/>
        <v>-0.000001042549222</v>
      </c>
      <c r="BE1154" s="20"/>
      <c r="BF1154" s="20">
        <f t="shared" ref="BF1154:BI1154" si="11524">$AE1154*AF1154</f>
        <v>-0.000001467208899</v>
      </c>
      <c r="BG1154" s="20">
        <f t="shared" si="11524"/>
        <v>-0.000001469218823</v>
      </c>
      <c r="BH1154" s="20">
        <f t="shared" si="11524"/>
        <v>-0.0000009107770156</v>
      </c>
      <c r="BI1154" s="20">
        <f t="shared" si="11524"/>
        <v>-0.0000009555559493</v>
      </c>
      <c r="BJ1154" s="20"/>
      <c r="BK1154" s="20">
        <f t="shared" ref="BK1154:BM1154" si="11525">$AF1154*AG1154</f>
        <v>0.00004563038897</v>
      </c>
      <c r="BL1154" s="20">
        <f t="shared" si="11525"/>
        <v>0.00002828653489</v>
      </c>
      <c r="BM1154" s="20">
        <f t="shared" si="11525"/>
        <v>0.00002967726045</v>
      </c>
      <c r="BN1154" s="20"/>
      <c r="BO1154" s="20">
        <f t="shared" ref="BO1154:BP1154" si="11526">$AG1154*AH1154</f>
        <v>0.0000283252845</v>
      </c>
      <c r="BP1154" s="20">
        <f t="shared" si="11526"/>
        <v>0.0000297179152</v>
      </c>
      <c r="BQ1154" s="20"/>
      <c r="BR1154" s="20">
        <f t="shared" si="27"/>
        <v>0.00001842230286</v>
      </c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0"/>
      <c r="CC1154" s="20"/>
      <c r="CD1154" s="20"/>
      <c r="CE1154" s="20"/>
      <c r="CF1154" s="20"/>
      <c r="CG1154" s="20"/>
      <c r="CH1154" s="20"/>
      <c r="CI1154" s="20"/>
      <c r="CJ1154" s="20"/>
      <c r="CK1154" s="20"/>
      <c r="CL1154" s="20"/>
      <c r="CM1154" s="20"/>
      <c r="CN1154" s="20"/>
      <c r="CO1154" s="20"/>
      <c r="CP1154" s="20"/>
      <c r="CQ1154" s="20"/>
      <c r="CR1154" s="20"/>
      <c r="CS1154" s="20"/>
      <c r="CT1154" s="20"/>
      <c r="CU1154" s="20"/>
      <c r="CV1154" s="20"/>
      <c r="CW1154" s="20"/>
      <c r="CX1154" s="20"/>
      <c r="CY1154" s="20"/>
      <c r="CZ1154" s="20"/>
      <c r="DA1154" s="20"/>
      <c r="DB1154" s="20"/>
      <c r="DC1154" s="20"/>
      <c r="DD1154" s="20"/>
      <c r="DE1154" s="20"/>
    </row>
    <row r="1155" ht="15.75" customHeight="1">
      <c r="A1155" s="86">
        <v>45807.0</v>
      </c>
      <c r="B1155" s="20">
        <v>0.0467</v>
      </c>
      <c r="C1155" s="20">
        <v>0.053849999999999995</v>
      </c>
      <c r="D1155" s="20">
        <v>0.057800000000000004</v>
      </c>
      <c r="E1155" s="20">
        <v>0.03721</v>
      </c>
      <c r="F1155" s="20">
        <v>0.04256</v>
      </c>
      <c r="G1155" s="20">
        <v>0.01537</v>
      </c>
      <c r="H1155" s="20">
        <v>0.02341</v>
      </c>
      <c r="I1155" s="20" t="s">
        <v>185</v>
      </c>
      <c r="J1155" s="20"/>
      <c r="K1155" s="86">
        <v>45807.0</v>
      </c>
      <c r="L1155" s="89">
        <v>0.8817</v>
      </c>
      <c r="M1155" s="89">
        <v>144.19</v>
      </c>
      <c r="N1155" s="20"/>
      <c r="O1155" s="20"/>
      <c r="P1155" s="20"/>
      <c r="Q1155" s="20"/>
      <c r="R1155" s="20"/>
      <c r="S1155" s="86">
        <v>45807.0</v>
      </c>
      <c r="T1155" s="20">
        <f t="shared" ref="T1155:V1155" si="11527">(1+B1155)*1</f>
        <v>1.0467</v>
      </c>
      <c r="U1155" s="20">
        <f t="shared" si="11527"/>
        <v>1.05385</v>
      </c>
      <c r="V1155" s="20">
        <f t="shared" si="11527"/>
        <v>1.0578</v>
      </c>
      <c r="W1155" s="91">
        <f t="shared" ref="W1155:X1155" si="11528">(1+E1155)*$L1155</f>
        <v>0.914508057</v>
      </c>
      <c r="X1155" s="91">
        <f t="shared" si="11528"/>
        <v>0.919225152</v>
      </c>
      <c r="Y1155" s="91">
        <f t="shared" ref="Y1155:Z1155" si="11529">(1+G1155)*$M1155</f>
        <v>146.4062003</v>
      </c>
      <c r="Z1155" s="91">
        <f t="shared" si="11529"/>
        <v>147.5654879</v>
      </c>
      <c r="AA1155" s="20"/>
      <c r="AB1155" s="86">
        <v>45807.0</v>
      </c>
      <c r="AC1155" s="92">
        <f t="shared" ref="AC1155:AI1155" si="11530">LN(T1155/T1154)</f>
        <v>-0.000553969011</v>
      </c>
      <c r="AD1155" s="92">
        <f t="shared" si="11530"/>
        <v>-0.0004838227785</v>
      </c>
      <c r="AE1155" s="92">
        <f t="shared" si="11530"/>
        <v>-0.0004820165397</v>
      </c>
      <c r="AF1155" s="92">
        <f t="shared" si="11530"/>
        <v>0.001918269057</v>
      </c>
      <c r="AG1155" s="92">
        <f t="shared" si="11530"/>
        <v>0.001966866193</v>
      </c>
      <c r="AH1155" s="92">
        <f t="shared" si="11530"/>
        <v>0.00004696154551</v>
      </c>
      <c r="AI1155" s="92">
        <f t="shared" si="11530"/>
        <v>-0.0003574018215</v>
      </c>
      <c r="AJ1155" s="20"/>
      <c r="AK1155" s="20">
        <f t="shared" ref="AK1155:AQ1155" si="11531">AC1155*AC1155</f>
        <v>0.0000003068816652</v>
      </c>
      <c r="AL1155" s="20">
        <f t="shared" si="11531"/>
        <v>0.000000234084481</v>
      </c>
      <c r="AM1155" s="20">
        <f t="shared" si="11531"/>
        <v>0.0000002323399445</v>
      </c>
      <c r="AN1155" s="20">
        <f t="shared" si="11531"/>
        <v>0.000003679756174</v>
      </c>
      <c r="AO1155" s="20">
        <f t="shared" si="11531"/>
        <v>0.00000386856262</v>
      </c>
      <c r="AP1155" s="20">
        <f t="shared" si="11531"/>
        <v>0.000000002205386757</v>
      </c>
      <c r="AQ1155" s="20">
        <f t="shared" si="11531"/>
        <v>0.000000127736062</v>
      </c>
      <c r="AR1155" s="20"/>
      <c r="AS1155" s="20">
        <f t="shared" ref="AS1155:AX1155" si="11532">$AC1155*AD1155</f>
        <v>0.0000002680228261</v>
      </c>
      <c r="AT1155" s="20">
        <f t="shared" si="11532"/>
        <v>0.0000002670222258</v>
      </c>
      <c r="AU1155" s="20">
        <f t="shared" si="11532"/>
        <v>-0.000001062661612</v>
      </c>
      <c r="AV1155" s="20">
        <f t="shared" si="11532"/>
        <v>-0.00000108958292</v>
      </c>
      <c r="AW1155" s="20">
        <f t="shared" si="11532"/>
        <v>-0.00000002601524092</v>
      </c>
      <c r="AX1155" s="20">
        <f t="shared" si="11532"/>
        <v>0.0000001979895336</v>
      </c>
      <c r="AY1155" s="20"/>
      <c r="AZ1155" s="20">
        <f t="shared" ref="AZ1155:BD1155" si="11533">$AD1155*AE1155</f>
        <v>0.0000002332105815</v>
      </c>
      <c r="BA1155" s="20">
        <f t="shared" si="11533"/>
        <v>-0.000000928102265</v>
      </c>
      <c r="BB1155" s="20">
        <f t="shared" si="11533"/>
        <v>-0.0000009516146663</v>
      </c>
      <c r="BC1155" s="20">
        <f t="shared" si="11533"/>
        <v>-0.00000002272106543</v>
      </c>
      <c r="BD1155" s="20">
        <f t="shared" si="11533"/>
        <v>0.0000001729191423</v>
      </c>
      <c r="BE1155" s="20"/>
      <c r="BF1155" s="20">
        <f t="shared" ref="BF1155:BI1155" si="11534">$AE1155*AF1155</f>
        <v>-0.0000009246374129</v>
      </c>
      <c r="BG1155" s="20">
        <f t="shared" si="11534"/>
        <v>-0.0000009480620362</v>
      </c>
      <c r="BH1155" s="20">
        <f t="shared" si="11534"/>
        <v>-0.00000002263624167</v>
      </c>
      <c r="BI1155" s="20">
        <f t="shared" si="11534"/>
        <v>0.0000001722735892</v>
      </c>
      <c r="BJ1155" s="20"/>
      <c r="BK1155" s="20">
        <f t="shared" ref="BK1155:BM1155" si="11535">$AF1155*AG1155</f>
        <v>0.000003772978556</v>
      </c>
      <c r="BL1155" s="20">
        <f t="shared" si="11535"/>
        <v>0.00000009008487962</v>
      </c>
      <c r="BM1155" s="20">
        <f t="shared" si="11535"/>
        <v>-0.000000685592855</v>
      </c>
      <c r="BN1155" s="20"/>
      <c r="BO1155" s="20">
        <f t="shared" ref="BO1155:BP1155" si="11536">$AG1155*AH1155</f>
        <v>0.00000009236707622</v>
      </c>
      <c r="BP1155" s="20">
        <f t="shared" si="11536"/>
        <v>-0.0000007029615598</v>
      </c>
      <c r="BQ1155" s="20"/>
      <c r="BR1155" s="20">
        <f t="shared" si="27"/>
        <v>-0.0000000167841419</v>
      </c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0"/>
      <c r="CC1155" s="20"/>
      <c r="CD1155" s="20"/>
      <c r="CE1155" s="20"/>
      <c r="CF1155" s="20"/>
      <c r="CG1155" s="20"/>
      <c r="CH1155" s="20"/>
      <c r="CI1155" s="20"/>
      <c r="CJ1155" s="20"/>
      <c r="CK1155" s="20"/>
      <c r="CL1155" s="20"/>
      <c r="CM1155" s="20"/>
      <c r="CN1155" s="20"/>
      <c r="CO1155" s="20"/>
      <c r="CP1155" s="20"/>
      <c r="CQ1155" s="20"/>
      <c r="CR1155" s="20"/>
      <c r="CS1155" s="20"/>
      <c r="CT1155" s="20"/>
      <c r="CU1155" s="20"/>
      <c r="CV1155" s="20"/>
      <c r="CW1155" s="20"/>
      <c r="CX1155" s="20"/>
      <c r="CY1155" s="20"/>
      <c r="CZ1155" s="20"/>
      <c r="DA1155" s="20"/>
      <c r="DB1155" s="20"/>
      <c r="DC1155" s="20"/>
      <c r="DD1155" s="20"/>
      <c r="DE1155" s="20"/>
    </row>
    <row r="1156" ht="15.75" customHeight="1">
      <c r="A1156" s="86">
        <v>45810.0</v>
      </c>
      <c r="B1156" s="20">
        <v>0.04657</v>
      </c>
      <c r="C1156" s="20">
        <v>0.05393</v>
      </c>
      <c r="D1156" s="20">
        <v>0.05785</v>
      </c>
      <c r="E1156" s="20">
        <v>0.0371</v>
      </c>
      <c r="F1156" s="20">
        <v>0.042510000000000006</v>
      </c>
      <c r="G1156" s="20">
        <v>0.01471</v>
      </c>
      <c r="H1156" s="20">
        <v>0.02339</v>
      </c>
      <c r="I1156" s="20" t="s">
        <v>185</v>
      </c>
      <c r="J1156" s="20"/>
      <c r="K1156" s="86">
        <v>45810.0</v>
      </c>
      <c r="L1156" s="89">
        <v>0.8743</v>
      </c>
      <c r="M1156" s="89">
        <v>142.74</v>
      </c>
      <c r="N1156" s="20"/>
      <c r="O1156" s="20"/>
      <c r="P1156" s="20"/>
      <c r="Q1156" s="20"/>
      <c r="R1156" s="20"/>
      <c r="S1156" s="86">
        <v>45810.0</v>
      </c>
      <c r="T1156" s="20">
        <f t="shared" ref="T1156:V1156" si="11537">(1+B1156)*1</f>
        <v>1.04657</v>
      </c>
      <c r="U1156" s="20">
        <f t="shared" si="11537"/>
        <v>1.05393</v>
      </c>
      <c r="V1156" s="20">
        <f t="shared" si="11537"/>
        <v>1.05785</v>
      </c>
      <c r="W1156" s="91">
        <f t="shared" ref="W1156:X1156" si="11538">(1+E1156)*$L1156</f>
        <v>0.90673653</v>
      </c>
      <c r="X1156" s="91">
        <f t="shared" si="11538"/>
        <v>0.911466493</v>
      </c>
      <c r="Y1156" s="91">
        <f t="shared" ref="Y1156:Z1156" si="11539">(1+G1156)*$M1156</f>
        <v>144.8397054</v>
      </c>
      <c r="Z1156" s="91">
        <f t="shared" si="11539"/>
        <v>146.0786886</v>
      </c>
      <c r="AA1156" s="20"/>
      <c r="AB1156" s="86">
        <v>45810.0</v>
      </c>
      <c r="AC1156" s="92">
        <f t="shared" ref="AC1156:AI1156" si="11540">LN(T1156/T1155)</f>
        <v>-0.0001242075797</v>
      </c>
      <c r="AD1156" s="92">
        <f t="shared" si="11540"/>
        <v>0.00007590925053</v>
      </c>
      <c r="AE1156" s="92">
        <f t="shared" si="11540"/>
        <v>0.00004726679745</v>
      </c>
      <c r="AF1156" s="92">
        <f t="shared" si="11540"/>
        <v>-0.008534355271</v>
      </c>
      <c r="AG1156" s="92">
        <f t="shared" si="11540"/>
        <v>-0.008476255927</v>
      </c>
      <c r="AH1156" s="92">
        <f t="shared" si="11540"/>
        <v>-0.01075730148</v>
      </c>
      <c r="AI1156" s="92">
        <f t="shared" si="11540"/>
        <v>-0.01012662348</v>
      </c>
      <c r="AJ1156" s="20"/>
      <c r="AK1156" s="20">
        <f t="shared" ref="AK1156:AQ1156" si="11541">AC1156*AC1156</f>
        <v>0.00000001542752285</v>
      </c>
      <c r="AL1156" s="20">
        <f t="shared" si="11541"/>
        <v>0.000000005762214316</v>
      </c>
      <c r="AM1156" s="20">
        <f t="shared" si="11541"/>
        <v>0.000000002234150141</v>
      </c>
      <c r="AN1156" s="20">
        <f t="shared" si="11541"/>
        <v>0.00007283521988</v>
      </c>
      <c r="AO1156" s="20">
        <f t="shared" si="11541"/>
        <v>0.00007184691453</v>
      </c>
      <c r="AP1156" s="20">
        <f t="shared" si="11541"/>
        <v>0.0001157195351</v>
      </c>
      <c r="AQ1156" s="20">
        <f t="shared" si="11541"/>
        <v>0.000102548503</v>
      </c>
      <c r="AR1156" s="20"/>
      <c r="AS1156" s="20">
        <f t="shared" ref="AS1156:AX1156" si="11542">$AC1156*AD1156</f>
        <v>-0.000000009428504284</v>
      </c>
      <c r="AT1156" s="20">
        <f t="shared" si="11542"/>
        <v>-0.00000000587089451</v>
      </c>
      <c r="AU1156" s="20">
        <f t="shared" si="11542"/>
        <v>0.000001060031612</v>
      </c>
      <c r="AV1156" s="20">
        <f t="shared" si="11542"/>
        <v>0.000001052815233</v>
      </c>
      <c r="AW1156" s="20">
        <f t="shared" si="11542"/>
        <v>0.000001336138381</v>
      </c>
      <c r="AX1156" s="20">
        <f t="shared" si="11542"/>
        <v>0.000001257803392</v>
      </c>
      <c r="AY1156" s="20"/>
      <c r="AZ1156" s="20">
        <f t="shared" ref="AZ1156:BD1156" si="11543">$AD1156*AE1156</f>
        <v>0.000000003587987169</v>
      </c>
      <c r="BA1156" s="20">
        <f t="shared" si="11543"/>
        <v>-0.0000006478365123</v>
      </c>
      <c r="BB1156" s="20">
        <f t="shared" si="11543"/>
        <v>-0.0000006434262347</v>
      </c>
      <c r="BC1156" s="20">
        <f t="shared" si="11543"/>
        <v>-0.000000816578693</v>
      </c>
      <c r="BD1156" s="20">
        <f t="shared" si="11543"/>
        <v>-0.0000007687043985</v>
      </c>
      <c r="BE1156" s="20"/>
      <c r="BF1156" s="20">
        <f t="shared" ref="BF1156:BI1156" si="11544">$AE1156*AF1156</f>
        <v>-0.0000004033916419</v>
      </c>
      <c r="BG1156" s="20">
        <f t="shared" si="11544"/>
        <v>-0.000000400645472</v>
      </c>
      <c r="BH1156" s="20">
        <f t="shared" si="11544"/>
        <v>-0.0000005084631901</v>
      </c>
      <c r="BI1156" s="20">
        <f t="shared" si="11544"/>
        <v>-0.0000004786530607</v>
      </c>
      <c r="BJ1156" s="20"/>
      <c r="BK1156" s="20">
        <f t="shared" ref="BK1156:BM1156" si="11545">$AF1156*AG1156</f>
        <v>0.00007233937944</v>
      </c>
      <c r="BL1156" s="20">
        <f t="shared" si="11545"/>
        <v>0.00009180663258</v>
      </c>
      <c r="BM1156" s="20">
        <f t="shared" si="11545"/>
        <v>0.00008642420244</v>
      </c>
      <c r="BN1156" s="20"/>
      <c r="BO1156" s="20">
        <f t="shared" ref="BO1156:BP1156" si="11546">$AG1156*AH1156</f>
        <v>0.00009118164042</v>
      </c>
      <c r="BP1156" s="20">
        <f t="shared" si="11546"/>
        <v>0.00008583585226</v>
      </c>
      <c r="BQ1156" s="20"/>
      <c r="BR1156" s="20">
        <f t="shared" si="27"/>
        <v>0.0001089351417</v>
      </c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0"/>
      <c r="CC1156" s="20"/>
      <c r="CD1156" s="20"/>
      <c r="CE1156" s="20"/>
      <c r="CF1156" s="20"/>
      <c r="CG1156" s="20"/>
      <c r="CH1156" s="20"/>
      <c r="CI1156" s="20"/>
      <c r="CJ1156" s="20"/>
      <c r="CK1156" s="20"/>
      <c r="CL1156" s="20"/>
      <c r="CM1156" s="20"/>
      <c r="CN1156" s="20"/>
      <c r="CO1156" s="20"/>
      <c r="CP1156" s="20"/>
      <c r="CQ1156" s="20"/>
      <c r="CR1156" s="20"/>
      <c r="CS1156" s="20"/>
      <c r="CT1156" s="20"/>
      <c r="CU1156" s="20"/>
      <c r="CV1156" s="20"/>
      <c r="CW1156" s="20"/>
      <c r="CX1156" s="20"/>
      <c r="CY1156" s="20"/>
      <c r="CZ1156" s="20"/>
      <c r="DA1156" s="20"/>
      <c r="DB1156" s="20"/>
      <c r="DC1156" s="20"/>
      <c r="DD1156" s="20"/>
      <c r="DE1156" s="20"/>
    </row>
    <row r="1157" ht="15.75" customHeight="1">
      <c r="A1157" s="86">
        <v>45811.0</v>
      </c>
      <c r="B1157" s="20">
        <v>0.04658</v>
      </c>
      <c r="C1157" s="20">
        <v>0.05379</v>
      </c>
      <c r="D1157" s="20">
        <v>0.05779</v>
      </c>
      <c r="E1157" s="20">
        <v>0.03695</v>
      </c>
      <c r="F1157" s="20">
        <v>0.04242</v>
      </c>
      <c r="G1157" s="20">
        <v>0.01467</v>
      </c>
      <c r="H1157" s="20">
        <v>0.02321</v>
      </c>
      <c r="I1157" s="20" t="s">
        <v>185</v>
      </c>
      <c r="J1157" s="20"/>
      <c r="K1157" s="86">
        <v>45811.0</v>
      </c>
      <c r="L1157" s="89">
        <v>0.8797</v>
      </c>
      <c r="M1157" s="89">
        <v>144.07</v>
      </c>
      <c r="N1157" s="20"/>
      <c r="O1157" s="20"/>
      <c r="P1157" s="20"/>
      <c r="Q1157" s="20"/>
      <c r="R1157" s="20"/>
      <c r="S1157" s="86">
        <v>45811.0</v>
      </c>
      <c r="T1157" s="20">
        <f t="shared" ref="T1157:V1157" si="11547">(1+B1157)*1</f>
        <v>1.04658</v>
      </c>
      <c r="U1157" s="20">
        <f t="shared" si="11547"/>
        <v>1.05379</v>
      </c>
      <c r="V1157" s="20">
        <f t="shared" si="11547"/>
        <v>1.05779</v>
      </c>
      <c r="W1157" s="91">
        <f t="shared" ref="W1157:X1157" si="11548">(1+E1157)*$L1157</f>
        <v>0.912204915</v>
      </c>
      <c r="X1157" s="91">
        <f t="shared" si="11548"/>
        <v>0.917016874</v>
      </c>
      <c r="Y1157" s="91">
        <f t="shared" ref="Y1157:Z1157" si="11549">(1+G1157)*$M1157</f>
        <v>146.1835069</v>
      </c>
      <c r="Z1157" s="91">
        <f t="shared" si="11549"/>
        <v>147.4138647</v>
      </c>
      <c r="AA1157" s="20"/>
      <c r="AB1157" s="86">
        <v>45811.0</v>
      </c>
      <c r="AC1157" s="92">
        <f t="shared" ref="AC1157:AI1157" si="11550">LN(T1157/T1156)</f>
        <v>0.000009554976949</v>
      </c>
      <c r="AD1157" s="92">
        <f t="shared" si="11550"/>
        <v>-0.0001328449701</v>
      </c>
      <c r="AE1157" s="92">
        <f t="shared" si="11550"/>
        <v>-0.00005672042504</v>
      </c>
      <c r="AF1157" s="92">
        <f t="shared" si="11550"/>
        <v>0.006012729535</v>
      </c>
      <c r="AG1157" s="92">
        <f t="shared" si="11550"/>
        <v>0.006071040238</v>
      </c>
      <c r="AH1157" s="92">
        <f t="shared" si="11550"/>
        <v>0.009235078124</v>
      </c>
      <c r="AI1157" s="92">
        <f t="shared" si="11550"/>
        <v>0.009098597535</v>
      </c>
      <c r="AJ1157" s="20"/>
      <c r="AK1157" s="20">
        <f t="shared" ref="AK1157:AQ1157" si="11551">AC1157*AC1157</f>
        <v>0</v>
      </c>
      <c r="AL1157" s="20">
        <f t="shared" si="11551"/>
        <v>0.00000001764778608</v>
      </c>
      <c r="AM1157" s="20">
        <f t="shared" si="11551"/>
        <v>0.000000003217206617</v>
      </c>
      <c r="AN1157" s="20">
        <f t="shared" si="11551"/>
        <v>0.00003615291647</v>
      </c>
      <c r="AO1157" s="20">
        <f t="shared" si="11551"/>
        <v>0.00003685752957</v>
      </c>
      <c r="AP1157" s="20">
        <f t="shared" si="11551"/>
        <v>0.00008528666795</v>
      </c>
      <c r="AQ1157" s="20">
        <f t="shared" si="11551"/>
        <v>0.0000827844771</v>
      </c>
      <c r="AR1157" s="20"/>
      <c r="AS1157" s="20">
        <f t="shared" ref="AS1157:AX1157" si="11552">$AC1157*AD1157</f>
        <v>-0.000000001269330627</v>
      </c>
      <c r="AT1157" s="20">
        <f t="shared" si="11552"/>
        <v>-0.0000000005419623538</v>
      </c>
      <c r="AU1157" s="20">
        <f t="shared" si="11552"/>
        <v>0.00000005745149211</v>
      </c>
      <c r="AV1157" s="20">
        <f t="shared" si="11552"/>
        <v>0.00000005800864953</v>
      </c>
      <c r="AW1157" s="20">
        <f t="shared" si="11552"/>
        <v>0.00000008824095859</v>
      </c>
      <c r="AX1157" s="20">
        <f t="shared" si="11552"/>
        <v>0.00000008693688971</v>
      </c>
      <c r="AY1157" s="20"/>
      <c r="AZ1157" s="20">
        <f t="shared" ref="AZ1157:BD1157" si="11553">$AD1157*AE1157</f>
        <v>0.000000007535023169</v>
      </c>
      <c r="BA1157" s="20">
        <f t="shared" si="11553"/>
        <v>-0.0000007987608755</v>
      </c>
      <c r="BB1157" s="20">
        <f t="shared" si="11553"/>
        <v>-0.000000806507159</v>
      </c>
      <c r="BC1157" s="20">
        <f t="shared" si="11553"/>
        <v>-0.000001226833677</v>
      </c>
      <c r="BD1157" s="20">
        <f t="shared" si="11553"/>
        <v>-0.000001208702918</v>
      </c>
      <c r="BE1157" s="20"/>
      <c r="BF1157" s="20">
        <f t="shared" ref="BF1157:BI1157" si="11554">$AE1157*AF1157</f>
        <v>-0.0000003410445749</v>
      </c>
      <c r="BG1157" s="20">
        <f t="shared" si="11554"/>
        <v>-0.0000003443519827</v>
      </c>
      <c r="BH1157" s="20">
        <f t="shared" si="11554"/>
        <v>-0.0000005238175564</v>
      </c>
      <c r="BI1157" s="20">
        <f t="shared" si="11554"/>
        <v>-0.0000005160763194</v>
      </c>
      <c r="BJ1157" s="20"/>
      <c r="BK1157" s="20">
        <f t="shared" ref="BK1157:BM1157" si="11555">$AF1157*AG1157</f>
        <v>0.00003650352295</v>
      </c>
      <c r="BL1157" s="20">
        <f t="shared" si="11555"/>
        <v>0.000055528027</v>
      </c>
      <c r="BM1157" s="20">
        <f t="shared" si="11555"/>
        <v>0.00005470740613</v>
      </c>
      <c r="BN1157" s="20"/>
      <c r="BO1157" s="20">
        <f t="shared" ref="BO1157:BP1157" si="11556">$AG1157*AH1157</f>
        <v>0.00005606653089</v>
      </c>
      <c r="BP1157" s="20">
        <f t="shared" si="11556"/>
        <v>0.00005523795174</v>
      </c>
      <c r="BQ1157" s="20"/>
      <c r="BR1157" s="20">
        <f t="shared" si="27"/>
        <v>0.00008402625905</v>
      </c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0"/>
      <c r="CC1157" s="20"/>
      <c r="CD1157" s="20"/>
      <c r="CE1157" s="20"/>
      <c r="CF1157" s="20"/>
      <c r="CG1157" s="20"/>
      <c r="CH1157" s="20"/>
      <c r="CI1157" s="20"/>
      <c r="CJ1157" s="20"/>
      <c r="CK1157" s="20"/>
      <c r="CL1157" s="20"/>
      <c r="CM1157" s="20"/>
      <c r="CN1157" s="20"/>
      <c r="CO1157" s="20"/>
      <c r="CP1157" s="20"/>
      <c r="CQ1157" s="20"/>
      <c r="CR1157" s="20"/>
      <c r="CS1157" s="20"/>
      <c r="CT1157" s="20"/>
      <c r="CU1157" s="20"/>
      <c r="CV1157" s="20"/>
      <c r="CW1157" s="20"/>
      <c r="CX1157" s="20"/>
      <c r="CY1157" s="20"/>
      <c r="CZ1157" s="20"/>
      <c r="DA1157" s="20"/>
      <c r="DB1157" s="20"/>
      <c r="DC1157" s="20"/>
      <c r="DD1157" s="20"/>
      <c r="DE1157" s="20"/>
    </row>
    <row r="1158" ht="15.75" customHeight="1">
      <c r="A1158" s="86">
        <v>45812.0</v>
      </c>
      <c r="B1158" s="20">
        <v>0.046509999999999996</v>
      </c>
      <c r="C1158" s="20">
        <v>0.05371000000000001</v>
      </c>
      <c r="D1158" s="20">
        <v>0.057980000000000004</v>
      </c>
      <c r="E1158" s="20">
        <v>0.036680000000000004</v>
      </c>
      <c r="F1158" s="20">
        <v>0.04232</v>
      </c>
      <c r="G1158" s="20">
        <v>0.01543</v>
      </c>
      <c r="H1158" s="20">
        <v>0.02329</v>
      </c>
      <c r="I1158" s="20" t="s">
        <v>185</v>
      </c>
      <c r="J1158" s="20"/>
      <c r="K1158" s="86">
        <v>45812.0</v>
      </c>
      <c r="L1158" s="89">
        <v>0.8762</v>
      </c>
      <c r="M1158" s="89">
        <v>142.8</v>
      </c>
      <c r="N1158" s="20"/>
      <c r="O1158" s="20"/>
      <c r="P1158" s="20"/>
      <c r="Q1158" s="20"/>
      <c r="R1158" s="20"/>
      <c r="S1158" s="86">
        <v>45812.0</v>
      </c>
      <c r="T1158" s="20">
        <f t="shared" ref="T1158:V1158" si="11557">(1+B1158)*1</f>
        <v>1.04651</v>
      </c>
      <c r="U1158" s="20">
        <f t="shared" si="11557"/>
        <v>1.05371</v>
      </c>
      <c r="V1158" s="20">
        <f t="shared" si="11557"/>
        <v>1.05798</v>
      </c>
      <c r="W1158" s="91">
        <f t="shared" ref="W1158:X1158" si="11558">(1+E1158)*$L1158</f>
        <v>0.908339016</v>
      </c>
      <c r="X1158" s="91">
        <f t="shared" si="11558"/>
        <v>0.913280784</v>
      </c>
      <c r="Y1158" s="91">
        <f t="shared" ref="Y1158:Z1158" si="11559">(1+G1158)*$M1158</f>
        <v>145.003404</v>
      </c>
      <c r="Z1158" s="91">
        <f t="shared" si="11559"/>
        <v>146.125812</v>
      </c>
      <c r="AA1158" s="20"/>
      <c r="AB1158" s="86">
        <v>45812.0</v>
      </c>
      <c r="AC1158" s="92">
        <f t="shared" ref="AC1158:AI1158" si="11560">LN(T1158/T1157)</f>
        <v>-0.00006688675597</v>
      </c>
      <c r="AD1158" s="92">
        <f t="shared" si="11560"/>
        <v>-0.00007591933574</v>
      </c>
      <c r="AE1158" s="92">
        <f t="shared" si="11560"/>
        <v>0.0001796036436</v>
      </c>
      <c r="AF1158" s="92">
        <f t="shared" si="11560"/>
        <v>-0.004246977779</v>
      </c>
      <c r="AG1158" s="92">
        <f t="shared" si="11560"/>
        <v>-0.004082500103</v>
      </c>
      <c r="AH1158" s="92">
        <f t="shared" si="11560"/>
        <v>-0.008105511043</v>
      </c>
      <c r="AI1158" s="92">
        <f t="shared" si="11560"/>
        <v>-0.008776060405</v>
      </c>
      <c r="AJ1158" s="20"/>
      <c r="AK1158" s="20">
        <f t="shared" ref="AK1158:AQ1158" si="11561">AC1158*AC1158</f>
        <v>0.000000004473838124</v>
      </c>
      <c r="AL1158" s="20">
        <f t="shared" si="11561"/>
        <v>0.00000000576374554</v>
      </c>
      <c r="AM1158" s="20">
        <f t="shared" si="11561"/>
        <v>0.00000003225746879</v>
      </c>
      <c r="AN1158" s="20">
        <f t="shared" si="11561"/>
        <v>0.00001803682026</v>
      </c>
      <c r="AO1158" s="20">
        <f t="shared" si="11561"/>
        <v>0.00001666680709</v>
      </c>
      <c r="AP1158" s="20">
        <f t="shared" si="11561"/>
        <v>0.00006569930927</v>
      </c>
      <c r="AQ1158" s="20">
        <f t="shared" si="11561"/>
        <v>0.00007701923624</v>
      </c>
      <c r="AR1158" s="20"/>
      <c r="AS1158" s="20">
        <f t="shared" ref="AS1158:AX1158" si="11562">$AC1158*AD1158</f>
        <v>0.000000005077998083</v>
      </c>
      <c r="AT1158" s="20">
        <f t="shared" si="11562"/>
        <v>-0.00000001201310508</v>
      </c>
      <c r="AU1158" s="20">
        <f t="shared" si="11562"/>
        <v>0.0000002840665663</v>
      </c>
      <c r="AV1158" s="20">
        <f t="shared" si="11562"/>
        <v>0.0000002730651882</v>
      </c>
      <c r="AW1158" s="20">
        <f t="shared" si="11562"/>
        <v>0.0000005421513392</v>
      </c>
      <c r="AX1158" s="20">
        <f t="shared" si="11562"/>
        <v>0.0000005870022107</v>
      </c>
      <c r="AY1158" s="20"/>
      <c r="AZ1158" s="20">
        <f t="shared" ref="AZ1158:BD1158" si="11563">$AD1158*AE1158</f>
        <v>-0.00000001363538932</v>
      </c>
      <c r="BA1158" s="20">
        <f t="shared" si="11563"/>
        <v>0.0000003224277319</v>
      </c>
      <c r="BB1158" s="20">
        <f t="shared" si="11563"/>
        <v>0.000000309940696</v>
      </c>
      <c r="BC1158" s="20">
        <f t="shared" si="11563"/>
        <v>0.0000006153650143</v>
      </c>
      <c r="BD1158" s="20">
        <f t="shared" si="11563"/>
        <v>0.0000006662726764</v>
      </c>
      <c r="BE1158" s="20"/>
      <c r="BF1158" s="20">
        <f t="shared" ref="BF1158:BI1158" si="11564">$AE1158*AF1158</f>
        <v>-0.0000007627726835</v>
      </c>
      <c r="BG1158" s="20">
        <f t="shared" si="11564"/>
        <v>-0.0000007332318936</v>
      </c>
      <c r="BH1158" s="20">
        <f t="shared" si="11564"/>
        <v>-0.000001455779317</v>
      </c>
      <c r="BI1158" s="20">
        <f t="shared" si="11564"/>
        <v>-0.000001576212425</v>
      </c>
      <c r="BJ1158" s="20"/>
      <c r="BK1158" s="20">
        <f t="shared" ref="BK1158:BM1158" si="11565">$AF1158*AG1158</f>
        <v>0.00001733828722</v>
      </c>
      <c r="BL1158" s="20">
        <f t="shared" si="11565"/>
        <v>0.00003442392529</v>
      </c>
      <c r="BM1158" s="20">
        <f t="shared" si="11565"/>
        <v>0.00003727173353</v>
      </c>
      <c r="BN1158" s="20"/>
      <c r="BO1158" s="20">
        <f t="shared" ref="BO1158:BP1158" si="11566">$AG1158*AH1158</f>
        <v>0.00003309074967</v>
      </c>
      <c r="BP1158" s="20">
        <f t="shared" si="11566"/>
        <v>0.00003582826751</v>
      </c>
      <c r="BQ1158" s="20"/>
      <c r="BR1158" s="20">
        <f t="shared" si="27"/>
        <v>0.00007113445453</v>
      </c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0"/>
      <c r="CC1158" s="20"/>
      <c r="CD1158" s="20"/>
      <c r="CE1158" s="20"/>
      <c r="CF1158" s="20"/>
      <c r="CG1158" s="20"/>
      <c r="CH1158" s="20"/>
      <c r="CI1158" s="20"/>
      <c r="CJ1158" s="20"/>
      <c r="CK1158" s="20"/>
      <c r="CL1158" s="20"/>
      <c r="CM1158" s="20"/>
      <c r="CN1158" s="20"/>
      <c r="CO1158" s="20"/>
      <c r="CP1158" s="20"/>
      <c r="CQ1158" s="20"/>
      <c r="CR1158" s="20"/>
      <c r="CS1158" s="20"/>
      <c r="CT1158" s="20"/>
      <c r="CU1158" s="20"/>
      <c r="CV1158" s="20"/>
      <c r="CW1158" s="20"/>
      <c r="CX1158" s="20"/>
      <c r="CY1158" s="20"/>
      <c r="CZ1158" s="20"/>
      <c r="DA1158" s="20"/>
      <c r="DB1158" s="20"/>
      <c r="DC1158" s="20"/>
      <c r="DD1158" s="20"/>
      <c r="DE1158" s="20"/>
    </row>
    <row r="1159" ht="15.75" customHeight="1">
      <c r="A1159" s="86">
        <v>45813.0</v>
      </c>
      <c r="B1159" s="20">
        <v>0.04563</v>
      </c>
      <c r="C1159" s="20">
        <v>0.05266</v>
      </c>
      <c r="D1159" s="20">
        <v>0.05711</v>
      </c>
      <c r="E1159" s="20">
        <v>0.03629</v>
      </c>
      <c r="F1159" s="20">
        <v>0.04208</v>
      </c>
      <c r="G1159" s="20">
        <v>0.01474</v>
      </c>
      <c r="H1159" s="20">
        <v>0.02315</v>
      </c>
      <c r="I1159" s="20" t="s">
        <v>185</v>
      </c>
      <c r="J1159" s="20"/>
      <c r="K1159" s="86">
        <v>45813.0</v>
      </c>
      <c r="L1159" s="89">
        <v>0.8739</v>
      </c>
      <c r="M1159" s="89">
        <v>143.58</v>
      </c>
      <c r="N1159" s="20"/>
      <c r="O1159" s="20"/>
      <c r="P1159" s="20"/>
      <c r="Q1159" s="20"/>
      <c r="R1159" s="20"/>
      <c r="S1159" s="86">
        <v>45813.0</v>
      </c>
      <c r="T1159" s="20">
        <f t="shared" ref="T1159:V1159" si="11567">(1+B1159)*1</f>
        <v>1.04563</v>
      </c>
      <c r="U1159" s="20">
        <f t="shared" si="11567"/>
        <v>1.05266</v>
      </c>
      <c r="V1159" s="20">
        <f t="shared" si="11567"/>
        <v>1.05711</v>
      </c>
      <c r="W1159" s="91">
        <f t="shared" ref="W1159:X1159" si="11568">(1+E1159)*$L1159</f>
        <v>0.905613831</v>
      </c>
      <c r="X1159" s="91">
        <f t="shared" si="11568"/>
        <v>0.910673712</v>
      </c>
      <c r="Y1159" s="91">
        <f t="shared" ref="Y1159:Z1159" si="11569">(1+G1159)*$M1159</f>
        <v>145.6963692</v>
      </c>
      <c r="Z1159" s="91">
        <f t="shared" si="11569"/>
        <v>146.903877</v>
      </c>
      <c r="AA1159" s="20"/>
      <c r="AB1159" s="86">
        <v>45813.0</v>
      </c>
      <c r="AC1159" s="92">
        <f t="shared" ref="AC1159:AI1159" si="11570">LN(T1159/T1158)</f>
        <v>-0.0008412439434</v>
      </c>
      <c r="AD1159" s="92">
        <f t="shared" si="11570"/>
        <v>-0.0009969759225</v>
      </c>
      <c r="AE1159" s="92">
        <f t="shared" si="11570"/>
        <v>-0.000822660075</v>
      </c>
      <c r="AF1159" s="92">
        <f t="shared" si="11570"/>
        <v>-0.003004694477</v>
      </c>
      <c r="AG1159" s="92">
        <f t="shared" si="11570"/>
        <v>-0.002858704843</v>
      </c>
      <c r="AH1159" s="92">
        <f t="shared" si="11570"/>
        <v>0.004767575186</v>
      </c>
      <c r="AI1159" s="92">
        <f t="shared" si="11570"/>
        <v>0.005310498272</v>
      </c>
      <c r="AJ1159" s="20"/>
      <c r="AK1159" s="20">
        <f t="shared" ref="AK1159:AQ1159" si="11571">AC1159*AC1159</f>
        <v>0.0000007076913723</v>
      </c>
      <c r="AL1159" s="20">
        <f t="shared" si="11571"/>
        <v>0.0000009939609901</v>
      </c>
      <c r="AM1159" s="20">
        <f t="shared" si="11571"/>
        <v>0.0000006767695991</v>
      </c>
      <c r="AN1159" s="20">
        <f t="shared" si="11571"/>
        <v>0.000009028188899</v>
      </c>
      <c r="AO1159" s="20">
        <f t="shared" si="11571"/>
        <v>0.000008172193379</v>
      </c>
      <c r="AP1159" s="20">
        <f t="shared" si="11571"/>
        <v>0.00002272977315</v>
      </c>
      <c r="AQ1159" s="20">
        <f t="shared" si="11571"/>
        <v>0.0000282013919</v>
      </c>
      <c r="AR1159" s="20"/>
      <c r="AS1159" s="20">
        <f t="shared" ref="AS1159:AX1159" si="11572">$AC1159*AD1159</f>
        <v>0.0000008386999566</v>
      </c>
      <c r="AT1159" s="20">
        <f t="shared" si="11572"/>
        <v>0.0000006920578056</v>
      </c>
      <c r="AU1159" s="20">
        <f t="shared" si="11572"/>
        <v>0.00000252768103</v>
      </c>
      <c r="AV1159" s="20">
        <f t="shared" si="11572"/>
        <v>0.000002404868135</v>
      </c>
      <c r="AW1159" s="20">
        <f t="shared" si="11572"/>
        <v>-0.00000401069375</v>
      </c>
      <c r="AX1159" s="20">
        <f t="shared" si="11572"/>
        <v>-0.000004467424508</v>
      </c>
      <c r="AY1159" s="20"/>
      <c r="AZ1159" s="20">
        <f t="shared" ref="AZ1159:BD1159" si="11573">$AD1159*AE1159</f>
        <v>0.0000008201722873</v>
      </c>
      <c r="BA1159" s="20">
        <f t="shared" si="11573"/>
        <v>0.000002995608048</v>
      </c>
      <c r="BB1159" s="20">
        <f t="shared" si="11573"/>
        <v>0.000002850059898</v>
      </c>
      <c r="BC1159" s="20">
        <f t="shared" si="11573"/>
        <v>-0.000004753157669</v>
      </c>
      <c r="BD1159" s="20">
        <f t="shared" si="11573"/>
        <v>-0.000005294438914</v>
      </c>
      <c r="BE1159" s="20"/>
      <c r="BF1159" s="20">
        <f t="shared" ref="BF1159:BI1159" si="11574">$AE1159*AF1159</f>
        <v>0.000002471842184</v>
      </c>
      <c r="BG1159" s="20">
        <f t="shared" si="11574"/>
        <v>0.000002351742341</v>
      </c>
      <c r="BH1159" s="20">
        <f t="shared" si="11574"/>
        <v>-0.00000392209376</v>
      </c>
      <c r="BI1159" s="20">
        <f t="shared" si="11574"/>
        <v>-0.000004368734907</v>
      </c>
      <c r="BJ1159" s="20"/>
      <c r="BK1159" s="20">
        <f t="shared" ref="BK1159:BM1159" si="11575">$AF1159*AG1159</f>
        <v>0.000008589534652</v>
      </c>
      <c r="BL1159" s="20">
        <f t="shared" si="11575"/>
        <v>-0.00001432510683</v>
      </c>
      <c r="BM1159" s="20">
        <f t="shared" si="11575"/>
        <v>-0.00001595642483</v>
      </c>
      <c r="BN1159" s="20"/>
      <c r="BO1159" s="20">
        <f t="shared" ref="BO1159:BP1159" si="11576">$AG1159*AH1159</f>
        <v>-0.00001362909027</v>
      </c>
      <c r="BP1159" s="20">
        <f t="shared" si="11576"/>
        <v>-0.00001518114713</v>
      </c>
      <c r="BQ1159" s="20"/>
      <c r="BR1159" s="20">
        <f t="shared" si="27"/>
        <v>0.00002531819978</v>
      </c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0"/>
      <c r="CC1159" s="20"/>
      <c r="CD1159" s="20"/>
      <c r="CE1159" s="20"/>
      <c r="CF1159" s="20"/>
      <c r="CG1159" s="20"/>
      <c r="CH1159" s="20"/>
      <c r="CI1159" s="20"/>
      <c r="CJ1159" s="20"/>
      <c r="CK1159" s="20"/>
      <c r="CL1159" s="20"/>
      <c r="CM1159" s="20"/>
      <c r="CN1159" s="20"/>
      <c r="CO1159" s="20"/>
      <c r="CP1159" s="20"/>
      <c r="CQ1159" s="20"/>
      <c r="CR1159" s="20"/>
      <c r="CS1159" s="20"/>
      <c r="CT1159" s="20"/>
      <c r="CU1159" s="20"/>
      <c r="CV1159" s="20"/>
      <c r="CW1159" s="20"/>
      <c r="CX1159" s="20"/>
      <c r="CY1159" s="20"/>
      <c r="CZ1159" s="20"/>
      <c r="DA1159" s="20"/>
      <c r="DB1159" s="20"/>
      <c r="DC1159" s="20"/>
      <c r="DD1159" s="20"/>
      <c r="DE1159" s="20"/>
    </row>
    <row r="1160" ht="15.75" customHeight="1">
      <c r="A1160" s="86">
        <v>45814.0</v>
      </c>
      <c r="B1160" s="20">
        <v>0.04567</v>
      </c>
      <c r="C1160" s="20">
        <v>0.0527</v>
      </c>
      <c r="D1160" s="20">
        <v>0.05708</v>
      </c>
      <c r="E1160" s="20">
        <v>0.036230000000000005</v>
      </c>
      <c r="F1160" s="20">
        <v>0.04195</v>
      </c>
      <c r="G1160" s="20">
        <v>0.01451</v>
      </c>
      <c r="H1160" s="20">
        <v>0.02306</v>
      </c>
      <c r="I1160" s="20" t="s">
        <v>185</v>
      </c>
      <c r="J1160" s="20"/>
      <c r="K1160" s="86">
        <v>45814.0</v>
      </c>
      <c r="L1160" s="89">
        <v>0.8781</v>
      </c>
      <c r="M1160" s="89">
        <v>144.92</v>
      </c>
      <c r="N1160" s="20"/>
      <c r="O1160" s="20"/>
      <c r="P1160" s="20"/>
      <c r="Q1160" s="20"/>
      <c r="R1160" s="20"/>
      <c r="S1160" s="86">
        <v>45814.0</v>
      </c>
      <c r="T1160" s="20">
        <f t="shared" ref="T1160:V1160" si="11577">(1+B1160)*1</f>
        <v>1.04567</v>
      </c>
      <c r="U1160" s="20">
        <f t="shared" si="11577"/>
        <v>1.0527</v>
      </c>
      <c r="V1160" s="20">
        <f t="shared" si="11577"/>
        <v>1.05708</v>
      </c>
      <c r="W1160" s="91">
        <f t="shared" ref="W1160:X1160" si="11578">(1+E1160)*$L1160</f>
        <v>0.909913563</v>
      </c>
      <c r="X1160" s="91">
        <f t="shared" si="11578"/>
        <v>0.914936295</v>
      </c>
      <c r="Y1160" s="91">
        <f t="shared" ref="Y1160:Z1160" si="11579">(1+G1160)*$M1160</f>
        <v>147.0227892</v>
      </c>
      <c r="Z1160" s="91">
        <f t="shared" si="11579"/>
        <v>148.2618552</v>
      </c>
      <c r="AA1160" s="20"/>
      <c r="AB1160" s="86">
        <v>45814.0</v>
      </c>
      <c r="AC1160" s="92">
        <f t="shared" ref="AC1160:AI1160" si="11580">LN(T1160/T1159)</f>
        <v>0.00003825371779</v>
      </c>
      <c r="AD1160" s="92">
        <f t="shared" si="11580"/>
        <v>0.00003799825209</v>
      </c>
      <c r="AE1160" s="92">
        <f t="shared" si="11580"/>
        <v>-0.00002837966314</v>
      </c>
      <c r="AF1160" s="92">
        <f t="shared" si="11580"/>
        <v>0.004736629206</v>
      </c>
      <c r="AG1160" s="92">
        <f t="shared" si="11580"/>
        <v>0.004669771451</v>
      </c>
      <c r="AH1160" s="92">
        <f t="shared" si="11580"/>
        <v>0.009062810142</v>
      </c>
      <c r="AI1160" s="92">
        <f t="shared" si="11580"/>
        <v>0.009201527368</v>
      </c>
      <c r="AJ1160" s="20"/>
      <c r="AK1160" s="20">
        <f t="shared" ref="AK1160:AQ1160" si="11581">AC1160*AC1160</f>
        <v>0.000000001463346925</v>
      </c>
      <c r="AL1160" s="20">
        <f t="shared" si="11581"/>
        <v>0.000000001443867162</v>
      </c>
      <c r="AM1160" s="20">
        <f t="shared" si="11581"/>
        <v>0.0000000008054052797</v>
      </c>
      <c r="AN1160" s="20">
        <f t="shared" si="11581"/>
        <v>0.00002243565623</v>
      </c>
      <c r="AO1160" s="20">
        <f t="shared" si="11581"/>
        <v>0.00002180676541</v>
      </c>
      <c r="AP1160" s="20">
        <f t="shared" si="11581"/>
        <v>0.00008213452767</v>
      </c>
      <c r="AQ1160" s="20">
        <f t="shared" si="11581"/>
        <v>0.0000846681059</v>
      </c>
      <c r="AR1160" s="20"/>
      <c r="AS1160" s="20">
        <f t="shared" ref="AS1160:AX1160" si="11582">$AC1160*AD1160</f>
        <v>0.000000001453574412</v>
      </c>
      <c r="AT1160" s="20">
        <f t="shared" si="11582"/>
        <v>-0.000000001085627624</v>
      </c>
      <c r="AU1160" s="20">
        <f t="shared" si="11582"/>
        <v>0.0000001811936769</v>
      </c>
      <c r="AV1160" s="20">
        <f t="shared" si="11582"/>
        <v>0.0000001786361192</v>
      </c>
      <c r="AW1160" s="20">
        <f t="shared" si="11582"/>
        <v>0.0000003466861815</v>
      </c>
      <c r="AX1160" s="20">
        <f t="shared" si="11582"/>
        <v>0.0000003519926311</v>
      </c>
      <c r="AY1160" s="20"/>
      <c r="AZ1160" s="20">
        <f t="shared" ref="AZ1160:BD1160" si="11583">$AD1160*AE1160</f>
        <v>-0.000000001078377594</v>
      </c>
      <c r="BA1160" s="20">
        <f t="shared" si="11583"/>
        <v>0.0000001799836306</v>
      </c>
      <c r="BB1160" s="20">
        <f t="shared" si="11583"/>
        <v>0.0000001774431528</v>
      </c>
      <c r="BC1160" s="20">
        <f t="shared" si="11583"/>
        <v>0.0000003443709444</v>
      </c>
      <c r="BD1160" s="20">
        <f t="shared" si="11583"/>
        <v>0.0000003496419565</v>
      </c>
      <c r="BE1160" s="20"/>
      <c r="BF1160" s="20">
        <f t="shared" ref="BF1160:BI1160" si="11584">$AE1160*AF1160</f>
        <v>-0.0000001344239412</v>
      </c>
      <c r="BG1160" s="20">
        <f t="shared" si="11584"/>
        <v>-0.0000001325265407</v>
      </c>
      <c r="BH1160" s="20">
        <f t="shared" si="11584"/>
        <v>-0.0000002571994989</v>
      </c>
      <c r="BI1160" s="20">
        <f t="shared" si="11584"/>
        <v>-0.000000261136247</v>
      </c>
      <c r="BJ1160" s="20"/>
      <c r="BK1160" s="20">
        <f t="shared" ref="BK1160:BM1160" si="11585">$AF1160*AG1160</f>
        <v>0.00002211897584</v>
      </c>
      <c r="BL1160" s="20">
        <f t="shared" si="11585"/>
        <v>0.0000429271712</v>
      </c>
      <c r="BM1160" s="20">
        <f t="shared" si="11585"/>
        <v>0.00004358422327</v>
      </c>
      <c r="BN1160" s="20"/>
      <c r="BO1160" s="20">
        <f t="shared" ref="BO1160:BP1160" si="11586">$AG1160*AH1160</f>
        <v>0.00004232125207</v>
      </c>
      <c r="BP1160" s="20">
        <f t="shared" si="11586"/>
        <v>0.00004296902981</v>
      </c>
      <c r="BQ1160" s="20"/>
      <c r="BR1160" s="20">
        <f t="shared" si="27"/>
        <v>0.00008339169555</v>
      </c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0"/>
      <c r="CC1160" s="20"/>
      <c r="CD1160" s="20"/>
      <c r="CE1160" s="20"/>
      <c r="CF1160" s="20"/>
      <c r="CG1160" s="20"/>
      <c r="CH1160" s="20"/>
      <c r="CI1160" s="20"/>
      <c r="CJ1160" s="20"/>
      <c r="CK1160" s="20"/>
      <c r="CL1160" s="20"/>
      <c r="CM1160" s="20"/>
      <c r="CN1160" s="20"/>
      <c r="CO1160" s="20"/>
      <c r="CP1160" s="20"/>
      <c r="CQ1160" s="20"/>
      <c r="CR1160" s="20"/>
      <c r="CS1160" s="20"/>
      <c r="CT1160" s="20"/>
      <c r="CU1160" s="20"/>
      <c r="CV1160" s="20"/>
      <c r="CW1160" s="20"/>
      <c r="CX1160" s="20"/>
      <c r="CY1160" s="20"/>
      <c r="CZ1160" s="20"/>
      <c r="DA1160" s="20"/>
      <c r="DB1160" s="20"/>
      <c r="DC1160" s="20"/>
      <c r="DD1160" s="20"/>
      <c r="DE1160" s="20"/>
    </row>
    <row r="1161" ht="15.75" customHeight="1">
      <c r="A1161" s="86">
        <v>45817.0</v>
      </c>
      <c r="B1161" s="20">
        <v>0.046150000000000004</v>
      </c>
      <c r="C1161" s="20">
        <v>0.05328</v>
      </c>
      <c r="D1161" s="20">
        <v>0.05761</v>
      </c>
      <c r="E1161" s="20">
        <v>0.0358</v>
      </c>
      <c r="F1161" s="20">
        <v>0.041280000000000004</v>
      </c>
      <c r="G1161" s="20">
        <v>0.0151</v>
      </c>
      <c r="H1161" s="20">
        <v>0.02319</v>
      </c>
      <c r="I1161" s="20" t="s">
        <v>185</v>
      </c>
      <c r="J1161" s="20"/>
      <c r="K1161" s="86">
        <v>45817.0</v>
      </c>
      <c r="L1161" s="89">
        <v>0.8758</v>
      </c>
      <c r="M1161" s="89">
        <v>144.65</v>
      </c>
      <c r="N1161" s="20"/>
      <c r="O1161" s="20"/>
      <c r="P1161" s="20"/>
      <c r="Q1161" s="20"/>
      <c r="R1161" s="20"/>
      <c r="S1161" s="86">
        <v>45817.0</v>
      </c>
      <c r="T1161" s="20">
        <f t="shared" ref="T1161:V1161" si="11587">(1+B1161)*1</f>
        <v>1.04615</v>
      </c>
      <c r="U1161" s="20">
        <f t="shared" si="11587"/>
        <v>1.05328</v>
      </c>
      <c r="V1161" s="20">
        <f t="shared" si="11587"/>
        <v>1.05761</v>
      </c>
      <c r="W1161" s="91">
        <f t="shared" ref="W1161:X1161" si="11588">(1+E1161)*$L1161</f>
        <v>0.90715364</v>
      </c>
      <c r="X1161" s="91">
        <f t="shared" si="11588"/>
        <v>0.911953024</v>
      </c>
      <c r="Y1161" s="91">
        <f t="shared" ref="Y1161:Z1161" si="11589">(1+G1161)*$M1161</f>
        <v>146.834215</v>
      </c>
      <c r="Z1161" s="91">
        <f t="shared" si="11589"/>
        <v>148.0044335</v>
      </c>
      <c r="AA1161" s="20"/>
      <c r="AB1161" s="86">
        <v>45817.0</v>
      </c>
      <c r="AC1161" s="92">
        <f t="shared" ref="AC1161:AI1161" si="11590">LN(T1161/T1160)</f>
        <v>0.0004589305088</v>
      </c>
      <c r="AD1161" s="92">
        <f t="shared" si="11590"/>
        <v>0.0005508124623</v>
      </c>
      <c r="AE1161" s="92">
        <f t="shared" si="11590"/>
        <v>0.0005012555137</v>
      </c>
      <c r="AF1161" s="92">
        <f t="shared" si="11590"/>
        <v>-0.00303777991</v>
      </c>
      <c r="AG1161" s="92">
        <f t="shared" si="11590"/>
        <v>-0.003265959925</v>
      </c>
      <c r="AH1161" s="92">
        <f t="shared" si="11590"/>
        <v>-0.001283442104</v>
      </c>
      <c r="AI1161" s="92">
        <f t="shared" si="11590"/>
        <v>-0.001737772906</v>
      </c>
      <c r="AJ1161" s="20"/>
      <c r="AK1161" s="20">
        <f t="shared" ref="AK1161:AQ1161" si="11591">AC1161*AC1161</f>
        <v>0.0000002106172119</v>
      </c>
      <c r="AL1161" s="20">
        <f t="shared" si="11591"/>
        <v>0.0000003033943686</v>
      </c>
      <c r="AM1161" s="20">
        <f t="shared" si="11591"/>
        <v>0.00000025125709</v>
      </c>
      <c r="AN1161" s="20">
        <f t="shared" si="11591"/>
        <v>0.000009228106783</v>
      </c>
      <c r="AO1161" s="20">
        <f t="shared" si="11591"/>
        <v>0.00001066649423</v>
      </c>
      <c r="AP1161" s="20">
        <f t="shared" si="11591"/>
        <v>0.000001647223635</v>
      </c>
      <c r="AQ1161" s="20">
        <f t="shared" si="11591"/>
        <v>0.000003019854674</v>
      </c>
      <c r="AR1161" s="20"/>
      <c r="AS1161" s="20">
        <f t="shared" ref="AS1161:AX1161" si="11592">$AC1161*AD1161</f>
        <v>0.0000002527846436</v>
      </c>
      <c r="AT1161" s="20">
        <f t="shared" si="11592"/>
        <v>0.0000002300414479</v>
      </c>
      <c r="AU1161" s="20">
        <f t="shared" si="11592"/>
        <v>-0.00000139412988</v>
      </c>
      <c r="AV1161" s="20">
        <f t="shared" si="11592"/>
        <v>-0.00000149884865</v>
      </c>
      <c r="AW1161" s="20">
        <f t="shared" si="11592"/>
        <v>-0.0000005890107378</v>
      </c>
      <c r="AX1161" s="20">
        <f t="shared" si="11592"/>
        <v>-0.000000797517004</v>
      </c>
      <c r="AY1161" s="20"/>
      <c r="AZ1161" s="20">
        <f t="shared" ref="AZ1161:BD1161" si="11593">$AD1161*AE1161</f>
        <v>0.0000002760977837</v>
      </c>
      <c r="BA1161" s="20">
        <f t="shared" si="11593"/>
        <v>-0.000001673247032</v>
      </c>
      <c r="BB1161" s="20">
        <f t="shared" si="11593"/>
        <v>-0.000001798931428</v>
      </c>
      <c r="BC1161" s="20">
        <f t="shared" si="11593"/>
        <v>-0.0000007069359056</v>
      </c>
      <c r="BD1161" s="20">
        <f t="shared" si="11593"/>
        <v>-0.0000009571869734</v>
      </c>
      <c r="BE1161" s="20"/>
      <c r="BF1161" s="20">
        <f t="shared" ref="BF1161:BI1161" si="11594">$AE1161*AF1161</f>
        <v>-0.000001522703929</v>
      </c>
      <c r="BG1161" s="20">
        <f t="shared" si="11594"/>
        <v>-0.00000163708042</v>
      </c>
      <c r="BH1161" s="20">
        <f t="shared" si="11594"/>
        <v>-0.0000006433324311</v>
      </c>
      <c r="BI1161" s="20">
        <f t="shared" si="11594"/>
        <v>-0.0000008710682508</v>
      </c>
      <c r="BJ1161" s="20"/>
      <c r="BK1161" s="20">
        <f t="shared" ref="BK1161:BM1161" si="11595">$AF1161*AG1161</f>
        <v>0.000009921267448</v>
      </c>
      <c r="BL1161" s="20">
        <f t="shared" si="11595"/>
        <v>0.00000389881464</v>
      </c>
      <c r="BM1161" s="20">
        <f t="shared" si="11595"/>
        <v>0.000005278971623</v>
      </c>
      <c r="BN1161" s="20"/>
      <c r="BO1161" s="20">
        <f t="shared" ref="BO1161:BP1161" si="11596">$AG1161*AH1161</f>
        <v>0.000004191670478</v>
      </c>
      <c r="BP1161" s="20">
        <f t="shared" si="11596"/>
        <v>0.000005675496671</v>
      </c>
      <c r="BQ1161" s="20"/>
      <c r="BR1161" s="20">
        <f t="shared" si="27"/>
        <v>0.000002230330915</v>
      </c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0"/>
      <c r="CC1161" s="20"/>
      <c r="CD1161" s="20"/>
      <c r="CE1161" s="20"/>
      <c r="CF1161" s="20"/>
      <c r="CG1161" s="20"/>
      <c r="CH1161" s="20"/>
      <c r="CI1161" s="20"/>
      <c r="CJ1161" s="20"/>
      <c r="CK1161" s="20"/>
      <c r="CL1161" s="20"/>
      <c r="CM1161" s="20"/>
      <c r="CN1161" s="20"/>
      <c r="CO1161" s="20"/>
      <c r="CP1161" s="20"/>
      <c r="CQ1161" s="20"/>
      <c r="CR1161" s="20"/>
      <c r="CS1161" s="20"/>
      <c r="CT1161" s="20"/>
      <c r="CU1161" s="20"/>
      <c r="CV1161" s="20"/>
      <c r="CW1161" s="20"/>
      <c r="CX1161" s="20"/>
      <c r="CY1161" s="20"/>
      <c r="CZ1161" s="20"/>
      <c r="DA1161" s="20"/>
      <c r="DB1161" s="20"/>
      <c r="DC1161" s="20"/>
      <c r="DD1161" s="20"/>
      <c r="DE1161" s="20"/>
    </row>
    <row r="1162" ht="15.75" customHeight="1">
      <c r="A1162" s="86">
        <v>45818.0</v>
      </c>
      <c r="B1162" s="20">
        <v>0.04594</v>
      </c>
      <c r="C1162" s="20">
        <v>0.05288</v>
      </c>
      <c r="D1162" s="20">
        <v>0.057210000000000004</v>
      </c>
      <c r="E1162" s="20">
        <v>0.035590000000000004</v>
      </c>
      <c r="F1162" s="20">
        <v>0.040819999999999995</v>
      </c>
      <c r="G1162" s="20">
        <v>0.014910000000000001</v>
      </c>
      <c r="H1162" s="20">
        <v>0.02328</v>
      </c>
      <c r="I1162" s="20" t="s">
        <v>185</v>
      </c>
      <c r="J1162" s="20"/>
      <c r="K1162" s="86">
        <v>45818.0</v>
      </c>
      <c r="L1162" s="89">
        <v>0.8755</v>
      </c>
      <c r="M1162" s="89">
        <v>144.9</v>
      </c>
      <c r="N1162" s="20"/>
      <c r="O1162" s="20"/>
      <c r="P1162" s="20"/>
      <c r="Q1162" s="20"/>
      <c r="R1162" s="20"/>
      <c r="S1162" s="86">
        <v>45818.0</v>
      </c>
      <c r="T1162" s="20">
        <f t="shared" ref="T1162:V1162" si="11597">(1+B1162)*1</f>
        <v>1.04594</v>
      </c>
      <c r="U1162" s="20">
        <f t="shared" si="11597"/>
        <v>1.05288</v>
      </c>
      <c r="V1162" s="20">
        <f t="shared" si="11597"/>
        <v>1.05721</v>
      </c>
      <c r="W1162" s="91">
        <f t="shared" ref="W1162:X1162" si="11598">(1+E1162)*$L1162</f>
        <v>0.906659045</v>
      </c>
      <c r="X1162" s="91">
        <f t="shared" si="11598"/>
        <v>0.91123791</v>
      </c>
      <c r="Y1162" s="91">
        <f t="shared" ref="Y1162:Z1162" si="11599">(1+G1162)*$M1162</f>
        <v>147.060459</v>
      </c>
      <c r="Z1162" s="91">
        <f t="shared" si="11599"/>
        <v>148.273272</v>
      </c>
      <c r="AA1162" s="20"/>
      <c r="AB1162" s="86">
        <v>45818.0</v>
      </c>
      <c r="AC1162" s="92">
        <f t="shared" ref="AC1162:AI1162" si="11600">LN(T1162/T1161)</f>
        <v>-0.0002007561823</v>
      </c>
      <c r="AD1162" s="92">
        <f t="shared" si="11600"/>
        <v>-0.0003798381935</v>
      </c>
      <c r="AE1162" s="92">
        <f t="shared" si="11600"/>
        <v>-0.0003782827898</v>
      </c>
      <c r="AF1162" s="92">
        <f t="shared" si="11600"/>
        <v>-0.0005453650384</v>
      </c>
      <c r="AG1162" s="92">
        <f t="shared" si="11600"/>
        <v>-0.0007844642306</v>
      </c>
      <c r="AH1162" s="92">
        <f t="shared" si="11600"/>
        <v>0.001539626708</v>
      </c>
      <c r="AI1162" s="92">
        <f t="shared" si="11600"/>
        <v>0.001814774239</v>
      </c>
      <c r="AJ1162" s="20"/>
      <c r="AK1162" s="20">
        <f t="shared" ref="AK1162:AQ1162" si="11601">AC1162*AC1162</f>
        <v>0.00000004030304473</v>
      </c>
      <c r="AL1162" s="20">
        <f t="shared" si="11601"/>
        <v>0.0000001442770532</v>
      </c>
      <c r="AM1162" s="20">
        <f t="shared" si="11601"/>
        <v>0.0000001430978691</v>
      </c>
      <c r="AN1162" s="20">
        <f t="shared" si="11601"/>
        <v>0.0000002974230251</v>
      </c>
      <c r="AO1162" s="20">
        <f t="shared" si="11601"/>
        <v>0.0000006153841291</v>
      </c>
      <c r="AP1162" s="20">
        <f t="shared" si="11601"/>
        <v>0.0000023704504</v>
      </c>
      <c r="AQ1162" s="20">
        <f t="shared" si="11601"/>
        <v>0.000003293405539</v>
      </c>
      <c r="AR1162" s="20"/>
      <c r="AS1162" s="20">
        <f t="shared" ref="AS1162:AX1162" si="11602">$AC1162*AD1162</f>
        <v>0.00000007625486562</v>
      </c>
      <c r="AT1162" s="20">
        <f t="shared" si="11602"/>
        <v>0.00000007594260871</v>
      </c>
      <c r="AU1162" s="20">
        <f t="shared" si="11602"/>
        <v>0.0000001094854031</v>
      </c>
      <c r="AV1162" s="20">
        <f t="shared" si="11602"/>
        <v>0.0000001574860441</v>
      </c>
      <c r="AW1162" s="20">
        <f t="shared" si="11602"/>
        <v>-0.00000030908958</v>
      </c>
      <c r="AX1162" s="20">
        <f t="shared" si="11602"/>
        <v>-0.000000364327148</v>
      </c>
      <c r="AY1162" s="20"/>
      <c r="AZ1162" s="20">
        <f t="shared" ref="AZ1162:BD1162" si="11603">$AD1162*AE1162</f>
        <v>0.0000001436862515</v>
      </c>
      <c r="BA1162" s="20">
        <f t="shared" si="11603"/>
        <v>0.000000207150471</v>
      </c>
      <c r="BB1162" s="20">
        <f t="shared" si="11603"/>
        <v>0.0000002979694762</v>
      </c>
      <c r="BC1162" s="20">
        <f t="shared" si="11603"/>
        <v>-0.0000005848090274</v>
      </c>
      <c r="BD1162" s="20">
        <f t="shared" si="11603"/>
        <v>-0.0000006893205686</v>
      </c>
      <c r="BE1162" s="20"/>
      <c r="BF1162" s="20">
        <f t="shared" ref="BF1162:BI1162" si="11604">$AE1162*AF1162</f>
        <v>0.0000002063022082</v>
      </c>
      <c r="BG1162" s="20">
        <f t="shared" si="11604"/>
        <v>0.0000002967493177</v>
      </c>
      <c r="BH1162" s="20">
        <f t="shared" si="11604"/>
        <v>-0.0000005824142863</v>
      </c>
      <c r="BI1162" s="20">
        <f t="shared" si="11604"/>
        <v>-0.000000686497862</v>
      </c>
      <c r="BJ1162" s="20"/>
      <c r="BK1162" s="20">
        <f t="shared" ref="BK1162:BM1162" si="11605">$AF1162*AG1162</f>
        <v>0.0000004278193652</v>
      </c>
      <c r="BL1162" s="20">
        <f t="shared" si="11605"/>
        <v>-0.0000008396585786</v>
      </c>
      <c r="BM1162" s="20">
        <f t="shared" si="11605"/>
        <v>-0.0000009897144225</v>
      </c>
      <c r="BN1162" s="20"/>
      <c r="BO1162" s="20">
        <f t="shared" ref="BO1162:BP1162" si="11606">$AG1162*AH1162</f>
        <v>-0.000001207782081</v>
      </c>
      <c r="BP1162" s="20">
        <f t="shared" si="11606"/>
        <v>-0.000001423625477</v>
      </c>
      <c r="BQ1162" s="20"/>
      <c r="BR1162" s="20">
        <f t="shared" si="27"/>
        <v>0.000002794074887</v>
      </c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0"/>
      <c r="CC1162" s="20"/>
      <c r="CD1162" s="20"/>
      <c r="CE1162" s="20"/>
      <c r="CF1162" s="20"/>
      <c r="CG1162" s="20"/>
      <c r="CH1162" s="20"/>
      <c r="CI1162" s="20"/>
      <c r="CJ1162" s="20"/>
      <c r="CK1162" s="20"/>
      <c r="CL1162" s="20"/>
      <c r="CM1162" s="20"/>
      <c r="CN1162" s="20"/>
      <c r="CO1162" s="20"/>
      <c r="CP1162" s="20"/>
      <c r="CQ1162" s="20"/>
      <c r="CR1162" s="20"/>
      <c r="CS1162" s="20"/>
      <c r="CT1162" s="20"/>
      <c r="CU1162" s="20"/>
      <c r="CV1162" s="20"/>
      <c r="CW1162" s="20"/>
      <c r="CX1162" s="20"/>
      <c r="CY1162" s="20"/>
      <c r="CZ1162" s="20"/>
      <c r="DA1162" s="20"/>
      <c r="DB1162" s="20"/>
      <c r="DC1162" s="20"/>
      <c r="DD1162" s="20"/>
      <c r="DE1162" s="20"/>
    </row>
    <row r="1163" ht="15.75" customHeight="1">
      <c r="A1163" s="86">
        <v>45819.0</v>
      </c>
      <c r="B1163" s="20">
        <v>0.04584</v>
      </c>
      <c r="C1163" s="20">
        <v>0.052930000000000005</v>
      </c>
      <c r="D1163" s="20">
        <v>0.05727</v>
      </c>
      <c r="E1163" s="20">
        <v>0.03556</v>
      </c>
      <c r="F1163" s="20">
        <v>0.0406</v>
      </c>
      <c r="G1163" s="20">
        <v>0.015029999999999998</v>
      </c>
      <c r="H1163" s="20">
        <v>0.023170000000000003</v>
      </c>
      <c r="I1163" s="20" t="s">
        <v>185</v>
      </c>
      <c r="J1163" s="20"/>
      <c r="K1163" s="86">
        <v>45819.0</v>
      </c>
      <c r="L1163" s="89">
        <v>0.8706</v>
      </c>
      <c r="M1163" s="89">
        <v>144.6</v>
      </c>
      <c r="N1163" s="20"/>
      <c r="O1163" s="20"/>
      <c r="P1163" s="20"/>
      <c r="Q1163" s="20"/>
      <c r="R1163" s="20"/>
      <c r="S1163" s="86">
        <v>45819.0</v>
      </c>
      <c r="T1163" s="20">
        <f t="shared" ref="T1163:V1163" si="11607">(1+B1163)*1</f>
        <v>1.04584</v>
      </c>
      <c r="U1163" s="20">
        <f t="shared" si="11607"/>
        <v>1.05293</v>
      </c>
      <c r="V1163" s="20">
        <f t="shared" si="11607"/>
        <v>1.05727</v>
      </c>
      <c r="W1163" s="91">
        <f t="shared" ref="W1163:X1163" si="11608">(1+E1163)*$L1163</f>
        <v>0.901558536</v>
      </c>
      <c r="X1163" s="91">
        <f t="shared" si="11608"/>
        <v>0.90594636</v>
      </c>
      <c r="Y1163" s="91">
        <f t="shared" ref="Y1163:Z1163" si="11609">(1+G1163)*$M1163</f>
        <v>146.773338</v>
      </c>
      <c r="Z1163" s="91">
        <f t="shared" si="11609"/>
        <v>147.950382</v>
      </c>
      <c r="AA1163" s="20"/>
      <c r="AB1163" s="86">
        <v>45819.0</v>
      </c>
      <c r="AC1163" s="92">
        <f t="shared" ref="AC1163:AI1163" si="11610">LN(T1163/T1162)</f>
        <v>-0.00009561234936</v>
      </c>
      <c r="AD1163" s="92">
        <f t="shared" si="11610"/>
        <v>0.00004748766509</v>
      </c>
      <c r="AE1163" s="92">
        <f t="shared" si="11610"/>
        <v>0.00005675154177</v>
      </c>
      <c r="AF1163" s="92">
        <f t="shared" si="11610"/>
        <v>-0.005641492021</v>
      </c>
      <c r="AG1163" s="92">
        <f t="shared" si="11610"/>
        <v>-0.005823916753</v>
      </c>
      <c r="AH1163" s="92">
        <f t="shared" si="11610"/>
        <v>-0.001954309506</v>
      </c>
      <c r="AI1163" s="92">
        <f t="shared" si="11610"/>
        <v>-0.002180042839</v>
      </c>
      <c r="AJ1163" s="20"/>
      <c r="AK1163" s="20">
        <f t="shared" ref="AK1163:AQ1163" si="11611">AC1163*AC1163</f>
        <v>0.000000009141721351</v>
      </c>
      <c r="AL1163" s="20">
        <f t="shared" si="11611"/>
        <v>0.000000002255078336</v>
      </c>
      <c r="AM1163" s="20">
        <f t="shared" si="11611"/>
        <v>0.000000003220737493</v>
      </c>
      <c r="AN1163" s="20">
        <f t="shared" si="11611"/>
        <v>0.00003182643222</v>
      </c>
      <c r="AO1163" s="20">
        <f t="shared" si="11611"/>
        <v>0.00003391800634</v>
      </c>
      <c r="AP1163" s="20">
        <f t="shared" si="11611"/>
        <v>0.000003819325647</v>
      </c>
      <c r="AQ1163" s="20">
        <f t="shared" si="11611"/>
        <v>0.000004752586782</v>
      </c>
      <c r="AR1163" s="20"/>
      <c r="AS1163" s="20">
        <f t="shared" ref="AS1163:AX1163" si="11612">$AC1163*AD1163</f>
        <v>-0.000000004540407225</v>
      </c>
      <c r="AT1163" s="20">
        <f t="shared" si="11612"/>
        <v>-0.000000005426148238</v>
      </c>
      <c r="AU1163" s="20">
        <f t="shared" si="11612"/>
        <v>0.000000539396306</v>
      </c>
      <c r="AV1163" s="20">
        <f t="shared" si="11612"/>
        <v>0.0000005568383632</v>
      </c>
      <c r="AW1163" s="20">
        <f t="shared" si="11612"/>
        <v>0.0000001868561233</v>
      </c>
      <c r="AX1163" s="20">
        <f t="shared" si="11612"/>
        <v>0.0000002084390176</v>
      </c>
      <c r="AY1163" s="20"/>
      <c r="AZ1163" s="20">
        <f t="shared" ref="AZ1163:BD1163" si="11613">$AD1163*AE1163</f>
        <v>0.000000002694998209</v>
      </c>
      <c r="BA1163" s="20">
        <f t="shared" si="11613"/>
        <v>-0.0000002679012837</v>
      </c>
      <c r="BB1163" s="20">
        <f t="shared" si="11613"/>
        <v>-0.0000002765642083</v>
      </c>
      <c r="BC1163" s="20">
        <f t="shared" si="11613"/>
        <v>-0.00000009280559532</v>
      </c>
      <c r="BD1163" s="20">
        <f t="shared" si="11613"/>
        <v>-0.0000001035251442</v>
      </c>
      <c r="BE1163" s="20"/>
      <c r="BF1163" s="20">
        <f t="shared" ref="BF1163:BI1163" si="11614">$AE1163*AF1163</f>
        <v>-0.00000032016337</v>
      </c>
      <c r="BG1163" s="20">
        <f t="shared" si="11614"/>
        <v>-0.0000003305162548</v>
      </c>
      <c r="BH1163" s="20">
        <f t="shared" si="11614"/>
        <v>-0.0000001109100776</v>
      </c>
      <c r="BI1163" s="20">
        <f t="shared" si="11614"/>
        <v>-0.0000001237207923</v>
      </c>
      <c r="BJ1163" s="20"/>
      <c r="BK1163" s="20">
        <f t="shared" ref="BK1163:BM1163" si="11615">$AF1163*AG1163</f>
        <v>0.00003285557989</v>
      </c>
      <c r="BL1163" s="20">
        <f t="shared" si="11615"/>
        <v>0.00001102522149</v>
      </c>
      <c r="BM1163" s="20">
        <f t="shared" si="11615"/>
        <v>0.00001229869428</v>
      </c>
      <c r="BN1163" s="20"/>
      <c r="BO1163" s="20">
        <f t="shared" ref="BO1163:BP1163" si="11616">$AG1163*AH1163</f>
        <v>0.00001138173587</v>
      </c>
      <c r="BP1163" s="20">
        <f t="shared" si="11616"/>
        <v>0.00001269638801</v>
      </c>
      <c r="BQ1163" s="20"/>
      <c r="BR1163" s="20">
        <f t="shared" si="27"/>
        <v>0.000004260478445</v>
      </c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0"/>
      <c r="CC1163" s="20"/>
      <c r="CD1163" s="20"/>
      <c r="CE1163" s="20"/>
      <c r="CF1163" s="20"/>
      <c r="CG1163" s="20"/>
      <c r="CH1163" s="20"/>
      <c r="CI1163" s="20"/>
      <c r="CJ1163" s="20"/>
      <c r="CK1163" s="20"/>
      <c r="CL1163" s="20"/>
      <c r="CM1163" s="20"/>
      <c r="CN1163" s="20"/>
      <c r="CO1163" s="20"/>
      <c r="CP1163" s="20"/>
      <c r="CQ1163" s="20"/>
      <c r="CR1163" s="20"/>
      <c r="CS1163" s="20"/>
      <c r="CT1163" s="20"/>
      <c r="CU1163" s="20"/>
      <c r="CV1163" s="20"/>
      <c r="CW1163" s="20"/>
      <c r="CX1163" s="20"/>
      <c r="CY1163" s="20"/>
      <c r="CZ1163" s="20"/>
      <c r="DA1163" s="20"/>
      <c r="DB1163" s="20"/>
      <c r="DC1163" s="20"/>
      <c r="DD1163" s="20"/>
      <c r="DE1163" s="20"/>
    </row>
    <row r="1164" ht="15.75" customHeight="1">
      <c r="A1164" s="86">
        <v>45820.0</v>
      </c>
      <c r="B1164" s="20">
        <v>0.04524</v>
      </c>
      <c r="C1164" s="20">
        <v>0.05234</v>
      </c>
      <c r="D1164" s="20">
        <v>0.05682</v>
      </c>
      <c r="E1164" s="20">
        <v>0.03535</v>
      </c>
      <c r="F1164" s="20">
        <v>0.04044</v>
      </c>
      <c r="G1164" s="20">
        <v>0.014790000000000001</v>
      </c>
      <c r="H1164" s="20">
        <v>0.02316</v>
      </c>
      <c r="I1164" s="20" t="s">
        <v>185</v>
      </c>
      <c r="J1164" s="20"/>
      <c r="K1164" s="86">
        <v>45820.0</v>
      </c>
      <c r="L1164" s="89">
        <v>0.8636</v>
      </c>
      <c r="M1164" s="89">
        <v>143.51</v>
      </c>
      <c r="N1164" s="20"/>
      <c r="O1164" s="20"/>
      <c r="P1164" s="20"/>
      <c r="Q1164" s="20"/>
      <c r="R1164" s="20"/>
      <c r="S1164" s="86">
        <v>45820.0</v>
      </c>
      <c r="T1164" s="20">
        <f t="shared" ref="T1164:V1164" si="11617">(1+B1164)*1</f>
        <v>1.04524</v>
      </c>
      <c r="U1164" s="20">
        <f t="shared" si="11617"/>
        <v>1.05234</v>
      </c>
      <c r="V1164" s="20">
        <f t="shared" si="11617"/>
        <v>1.05682</v>
      </c>
      <c r="W1164" s="91">
        <f t="shared" ref="W1164:X1164" si="11618">(1+E1164)*$L1164</f>
        <v>0.89412826</v>
      </c>
      <c r="X1164" s="91">
        <f t="shared" si="11618"/>
        <v>0.898523984</v>
      </c>
      <c r="Y1164" s="91">
        <f t="shared" ref="Y1164:Z1164" si="11619">(1+G1164)*$M1164</f>
        <v>145.6325129</v>
      </c>
      <c r="Z1164" s="91">
        <f t="shared" si="11619"/>
        <v>146.8336916</v>
      </c>
      <c r="AA1164" s="20"/>
      <c r="AB1164" s="86">
        <v>45820.0</v>
      </c>
      <c r="AC1164" s="92">
        <f t="shared" ref="AC1164:AI1164" si="11620">LN(T1164/T1163)</f>
        <v>-0.0005738661519</v>
      </c>
      <c r="AD1164" s="92">
        <f t="shared" si="11620"/>
        <v>-0.0005604981931</v>
      </c>
      <c r="AE1164" s="92">
        <f t="shared" si="11620"/>
        <v>-0.0004257150895</v>
      </c>
      <c r="AF1164" s="92">
        <f t="shared" si="11620"/>
        <v>-0.008275739871</v>
      </c>
      <c r="AG1164" s="92">
        <f t="shared" si="11620"/>
        <v>-0.008226699747</v>
      </c>
      <c r="AH1164" s="92">
        <f t="shared" si="11620"/>
        <v>-0.007803064713</v>
      </c>
      <c r="AI1164" s="92">
        <f t="shared" si="11620"/>
        <v>-0.007576364137</v>
      </c>
      <c r="AJ1164" s="20"/>
      <c r="AK1164" s="20">
        <f t="shared" ref="AK1164:AQ1164" si="11621">AC1164*AC1164</f>
        <v>0.0000003293223603</v>
      </c>
      <c r="AL1164" s="20">
        <f t="shared" si="11621"/>
        <v>0.0000003141582244</v>
      </c>
      <c r="AM1164" s="20">
        <f t="shared" si="11621"/>
        <v>0.0000001812333374</v>
      </c>
      <c r="AN1164" s="20">
        <f t="shared" si="11621"/>
        <v>0.00006848787042</v>
      </c>
      <c r="AO1164" s="20">
        <f t="shared" si="11621"/>
        <v>0.00006767858873</v>
      </c>
      <c r="AP1164" s="20">
        <f t="shared" si="11621"/>
        <v>0.00006088781892</v>
      </c>
      <c r="AQ1164" s="20">
        <f t="shared" si="11621"/>
        <v>0.00005740129353</v>
      </c>
      <c r="AR1164" s="20"/>
      <c r="AS1164" s="20">
        <f t="shared" ref="AS1164:AX1164" si="11622">$AC1164*AD1164</f>
        <v>0.0000003216509412</v>
      </c>
      <c r="AT1164" s="20">
        <f t="shared" si="11622"/>
        <v>0.0000002443034802</v>
      </c>
      <c r="AU1164" s="20">
        <f t="shared" si="11622"/>
        <v>0.000004749166994</v>
      </c>
      <c r="AV1164" s="20">
        <f t="shared" si="11622"/>
        <v>0.000004721024527</v>
      </c>
      <c r="AW1164" s="20">
        <f t="shared" si="11622"/>
        <v>0.00000447791472</v>
      </c>
      <c r="AX1164" s="20">
        <f t="shared" si="11622"/>
        <v>0.000004347818932</v>
      </c>
      <c r="AY1164" s="20"/>
      <c r="AZ1164" s="20">
        <f t="shared" ref="AZ1164:BD1164" si="11623">$AD1164*AE1164</f>
        <v>0.0000002386125384</v>
      </c>
      <c r="BA1164" s="20">
        <f t="shared" si="11623"/>
        <v>0.000004638537244</v>
      </c>
      <c r="BB1164" s="20">
        <f t="shared" si="11623"/>
        <v>0.000004611050343</v>
      </c>
      <c r="BC1164" s="20">
        <f t="shared" si="11623"/>
        <v>0.000004373603672</v>
      </c>
      <c r="BD1164" s="20">
        <f t="shared" si="11623"/>
        <v>0.000004246538408</v>
      </c>
      <c r="BE1164" s="20"/>
      <c r="BF1164" s="20">
        <f t="shared" ref="BF1164:BI1164" si="11624">$AE1164*AF1164</f>
        <v>0.00000352310734</v>
      </c>
      <c r="BG1164" s="20">
        <f t="shared" si="11624"/>
        <v>0.000003502230219</v>
      </c>
      <c r="BH1164" s="20">
        <f t="shared" si="11624"/>
        <v>0.000003321882393</v>
      </c>
      <c r="BI1164" s="20">
        <f t="shared" si="11624"/>
        <v>0.000003225372537</v>
      </c>
      <c r="BJ1164" s="20"/>
      <c r="BK1164" s="20">
        <f t="shared" ref="BK1164:BM1164" si="11625">$AF1164*AG1164</f>
        <v>0.00006808202711</v>
      </c>
      <c r="BL1164" s="20">
        <f t="shared" si="11625"/>
        <v>0.00006457613376</v>
      </c>
      <c r="BM1164" s="20">
        <f t="shared" si="11625"/>
        <v>0.00006270001876</v>
      </c>
      <c r="BN1164" s="20"/>
      <c r="BO1164" s="20">
        <f t="shared" ref="BO1164:BP1164" si="11626">$AG1164*AH1164</f>
        <v>0.0000641934705</v>
      </c>
      <c r="BP1164" s="20">
        <f t="shared" si="11626"/>
        <v>0.00006232847293</v>
      </c>
      <c r="BQ1164" s="20"/>
      <c r="BR1164" s="20">
        <f t="shared" si="27"/>
        <v>0.00005911885965</v>
      </c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0"/>
      <c r="CC1164" s="20"/>
      <c r="CD1164" s="20"/>
      <c r="CE1164" s="20"/>
      <c r="CF1164" s="20"/>
      <c r="CG1164" s="20"/>
      <c r="CH1164" s="20"/>
      <c r="CI1164" s="20"/>
      <c r="CJ1164" s="20"/>
      <c r="CK1164" s="20"/>
      <c r="CL1164" s="20"/>
      <c r="CM1164" s="20"/>
      <c r="CN1164" s="20"/>
      <c r="CO1164" s="20"/>
      <c r="CP1164" s="20"/>
      <c r="CQ1164" s="20"/>
      <c r="CR1164" s="20"/>
      <c r="CS1164" s="20"/>
      <c r="CT1164" s="20"/>
      <c r="CU1164" s="20"/>
      <c r="CV1164" s="20"/>
      <c r="CW1164" s="20"/>
      <c r="CX1164" s="20"/>
      <c r="CY1164" s="20"/>
      <c r="CZ1164" s="20"/>
      <c r="DA1164" s="20"/>
      <c r="DB1164" s="20"/>
      <c r="DC1164" s="20"/>
      <c r="DD1164" s="20"/>
      <c r="DE1164" s="20"/>
    </row>
    <row r="1165" ht="15.75" customHeight="1">
      <c r="A1165" s="86">
        <v>45821.0</v>
      </c>
      <c r="B1165" s="20">
        <v>0.04502</v>
      </c>
      <c r="C1165" s="20">
        <v>0.052169999999999994</v>
      </c>
      <c r="D1165" s="20">
        <v>0.056600000000000004</v>
      </c>
      <c r="E1165" s="20">
        <v>0.03537</v>
      </c>
      <c r="F1165" s="20">
        <v>0.04045</v>
      </c>
      <c r="G1165" s="20">
        <v>0.01456</v>
      </c>
      <c r="H1165" s="20">
        <v>0.02292</v>
      </c>
      <c r="I1165" s="20" t="s">
        <v>185</v>
      </c>
      <c r="J1165" s="20"/>
      <c r="K1165" s="86">
        <v>45821.0</v>
      </c>
      <c r="L1165" s="89">
        <v>0.8668</v>
      </c>
      <c r="M1165" s="89">
        <v>144.26</v>
      </c>
      <c r="N1165" s="20"/>
      <c r="O1165" s="20"/>
      <c r="P1165" s="20"/>
      <c r="Q1165" s="20"/>
      <c r="R1165" s="20"/>
      <c r="S1165" s="86">
        <v>45821.0</v>
      </c>
      <c r="T1165" s="20">
        <f t="shared" ref="T1165:V1165" si="11627">(1+B1165)*1</f>
        <v>1.04502</v>
      </c>
      <c r="U1165" s="20">
        <f t="shared" si="11627"/>
        <v>1.05217</v>
      </c>
      <c r="V1165" s="20">
        <f t="shared" si="11627"/>
        <v>1.0566</v>
      </c>
      <c r="W1165" s="91">
        <f t="shared" ref="W1165:X1165" si="11628">(1+E1165)*$L1165</f>
        <v>0.897458716</v>
      </c>
      <c r="X1165" s="91">
        <f t="shared" si="11628"/>
        <v>0.90186206</v>
      </c>
      <c r="Y1165" s="91">
        <f t="shared" ref="Y1165:Z1165" si="11629">(1+G1165)*$M1165</f>
        <v>146.3604256</v>
      </c>
      <c r="Z1165" s="91">
        <f t="shared" si="11629"/>
        <v>147.5664392</v>
      </c>
      <c r="AA1165" s="20"/>
      <c r="AB1165" s="86">
        <v>45821.0</v>
      </c>
      <c r="AC1165" s="92">
        <f t="shared" ref="AC1165:AI1165" si="11630">LN(T1165/T1164)</f>
        <v>-0.0002105001299</v>
      </c>
      <c r="AD1165" s="92">
        <f t="shared" si="11630"/>
        <v>-0.0001615577977</v>
      </c>
      <c r="AE1165" s="92">
        <f t="shared" si="11630"/>
        <v>-0.0002081933556</v>
      </c>
      <c r="AF1165" s="92">
        <f t="shared" si="11630"/>
        <v>0.003717887974</v>
      </c>
      <c r="AG1165" s="92">
        <f t="shared" si="11630"/>
        <v>0.003708182294</v>
      </c>
      <c r="AH1165" s="92">
        <f t="shared" si="11630"/>
        <v>0.004985834326</v>
      </c>
      <c r="AI1165" s="92">
        <f t="shared" si="11630"/>
        <v>0.004977912959</v>
      </c>
      <c r="AJ1165" s="20"/>
      <c r="AK1165" s="20">
        <f t="shared" ref="AK1165:AQ1165" si="11631">AC1165*AC1165</f>
        <v>0.00000004431030471</v>
      </c>
      <c r="AL1165" s="20">
        <f t="shared" si="11631"/>
        <v>0.00000002610092198</v>
      </c>
      <c r="AM1165" s="20">
        <f t="shared" si="11631"/>
        <v>0.00000004334447332</v>
      </c>
      <c r="AN1165" s="20">
        <f t="shared" si="11631"/>
        <v>0.00001382269099</v>
      </c>
      <c r="AO1165" s="20">
        <f t="shared" si="11631"/>
        <v>0.00001375061592</v>
      </c>
      <c r="AP1165" s="20">
        <f t="shared" si="11631"/>
        <v>0.00002485854393</v>
      </c>
      <c r="AQ1165" s="20">
        <f t="shared" si="11631"/>
        <v>0.00002477961743</v>
      </c>
      <c r="AR1165" s="20"/>
      <c r="AS1165" s="20">
        <f t="shared" ref="AS1165:AX1165" si="11632">$AC1165*AD1165</f>
        <v>0.0000000340079374</v>
      </c>
      <c r="AT1165" s="20">
        <f t="shared" si="11632"/>
        <v>0.00000004382472841</v>
      </c>
      <c r="AU1165" s="20">
        <f t="shared" si="11632"/>
        <v>-0.0000007826159017</v>
      </c>
      <c r="AV1165" s="20">
        <f t="shared" si="11632"/>
        <v>-0.0000007805728547</v>
      </c>
      <c r="AW1165" s="20">
        <f t="shared" si="11632"/>
        <v>-0.000001049518774</v>
      </c>
      <c r="AX1165" s="20">
        <f t="shared" si="11632"/>
        <v>-0.000001047851325</v>
      </c>
      <c r="AY1165" s="20"/>
      <c r="AZ1165" s="20">
        <f t="shared" ref="AZ1165:BD1165" si="11633">$AD1165*AE1165</f>
        <v>0.00000003363526002</v>
      </c>
      <c r="BA1165" s="20">
        <f t="shared" si="11633"/>
        <v>-0.000000600653793</v>
      </c>
      <c r="BB1165" s="20">
        <f t="shared" si="11633"/>
        <v>-0.0000005990857647</v>
      </c>
      <c r="BC1165" s="20">
        <f t="shared" si="11633"/>
        <v>-0.0000008055004132</v>
      </c>
      <c r="BD1165" s="20">
        <f t="shared" si="11633"/>
        <v>-0.0000008042206545</v>
      </c>
      <c r="BE1165" s="20"/>
      <c r="BF1165" s="20">
        <f t="shared" ref="BF1165:BI1165" si="11634">$AE1165*AF1165</f>
        <v>-0.0000007740395731</v>
      </c>
      <c r="BG1165" s="20">
        <f t="shared" si="11634"/>
        <v>-0.0000007720189149</v>
      </c>
      <c r="BH1165" s="20">
        <f t="shared" si="11634"/>
        <v>-0.000001038017579</v>
      </c>
      <c r="BI1165" s="20">
        <f t="shared" si="11634"/>
        <v>-0.000001036368403</v>
      </c>
      <c r="BJ1165" s="20"/>
      <c r="BK1165" s="20">
        <f t="shared" ref="BK1165:BM1165" si="11635">$AF1165*AG1165</f>
        <v>0.00001378660636</v>
      </c>
      <c r="BL1165" s="20">
        <f t="shared" si="11635"/>
        <v>0.00001853677348</v>
      </c>
      <c r="BM1165" s="20">
        <f t="shared" si="11635"/>
        <v>0.00001850732273</v>
      </c>
      <c r="BN1165" s="20"/>
      <c r="BO1165" s="20">
        <f t="shared" ref="BO1165:BP1165" si="11636">$AG1165*AH1165</f>
        <v>0.00001848838257</v>
      </c>
      <c r="BP1165" s="20">
        <f t="shared" si="11636"/>
        <v>0.00001845900869</v>
      </c>
      <c r="BQ1165" s="20"/>
      <c r="BR1165" s="20">
        <f t="shared" si="27"/>
        <v>0.0000248190493</v>
      </c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0"/>
      <c r="CC1165" s="20"/>
      <c r="CD1165" s="20"/>
      <c r="CE1165" s="20"/>
      <c r="CF1165" s="20"/>
      <c r="CG1165" s="20"/>
      <c r="CH1165" s="20"/>
      <c r="CI1165" s="20"/>
      <c r="CJ1165" s="20"/>
      <c r="CK1165" s="20"/>
      <c r="CL1165" s="20"/>
      <c r="CM1165" s="20"/>
      <c r="CN1165" s="20"/>
      <c r="CO1165" s="20"/>
      <c r="CP1165" s="20"/>
      <c r="CQ1165" s="20"/>
      <c r="CR1165" s="20"/>
      <c r="CS1165" s="20"/>
      <c r="CT1165" s="20"/>
      <c r="CU1165" s="20"/>
      <c r="CV1165" s="20"/>
      <c r="CW1165" s="20"/>
      <c r="CX1165" s="20"/>
      <c r="CY1165" s="20"/>
      <c r="CZ1165" s="20"/>
      <c r="DA1165" s="20"/>
      <c r="DB1165" s="20"/>
      <c r="DC1165" s="20"/>
      <c r="DD1165" s="20"/>
      <c r="DE1165" s="20"/>
    </row>
    <row r="1166" ht="15.75" customHeight="1">
      <c r="A1166" s="86">
        <v>45824.0</v>
      </c>
      <c r="B1166" s="20">
        <v>0.04516</v>
      </c>
      <c r="C1166" s="20">
        <v>0.052430000000000004</v>
      </c>
      <c r="D1166" s="20">
        <v>0.056909999999999995</v>
      </c>
      <c r="E1166" s="20">
        <v>0.03553</v>
      </c>
      <c r="F1166" s="20">
        <v>0.04061</v>
      </c>
      <c r="G1166" s="20">
        <v>0.0154</v>
      </c>
      <c r="H1166" s="20">
        <v>0.02306</v>
      </c>
      <c r="I1166" s="20" t="s">
        <v>185</v>
      </c>
      <c r="J1166" s="20"/>
      <c r="K1166" s="86">
        <v>45824.0</v>
      </c>
      <c r="L1166" s="89">
        <v>0.8653</v>
      </c>
      <c r="M1166" s="89">
        <v>144.8</v>
      </c>
      <c r="N1166" s="20"/>
      <c r="O1166" s="20"/>
      <c r="P1166" s="20"/>
      <c r="Q1166" s="20"/>
      <c r="R1166" s="20"/>
      <c r="S1166" s="86">
        <v>45824.0</v>
      </c>
      <c r="T1166" s="20">
        <f t="shared" ref="T1166:V1166" si="11637">(1+B1166)*1</f>
        <v>1.04516</v>
      </c>
      <c r="U1166" s="20">
        <f t="shared" si="11637"/>
        <v>1.05243</v>
      </c>
      <c r="V1166" s="20">
        <f t="shared" si="11637"/>
        <v>1.05691</v>
      </c>
      <c r="W1166" s="91">
        <f t="shared" ref="W1166:X1166" si="11638">(1+E1166)*$L1166</f>
        <v>0.896044109</v>
      </c>
      <c r="X1166" s="91">
        <f t="shared" si="11638"/>
        <v>0.900439833</v>
      </c>
      <c r="Y1166" s="91">
        <f t="shared" ref="Y1166:Z1166" si="11639">(1+G1166)*$M1166</f>
        <v>147.02992</v>
      </c>
      <c r="Z1166" s="91">
        <f t="shared" si="11639"/>
        <v>148.139088</v>
      </c>
      <c r="AA1166" s="20"/>
      <c r="AB1166" s="86">
        <v>45824.0</v>
      </c>
      <c r="AC1166" s="92">
        <f t="shared" ref="AC1166:AI1166" si="11640">LN(T1166/T1165)</f>
        <v>0.0001339597549</v>
      </c>
      <c r="AD1166" s="92">
        <f t="shared" si="11640"/>
        <v>0.0002470778308</v>
      </c>
      <c r="AE1166" s="92">
        <f t="shared" si="11640"/>
        <v>0.0002933508734</v>
      </c>
      <c r="AF1166" s="92">
        <f t="shared" si="11640"/>
        <v>-0.001577479861</v>
      </c>
      <c r="AG1166" s="92">
        <f t="shared" si="11640"/>
        <v>-0.001578234258</v>
      </c>
      <c r="AH1166" s="92">
        <f t="shared" si="11640"/>
        <v>0.004563855438</v>
      </c>
      <c r="AI1166" s="92">
        <f t="shared" si="11640"/>
        <v>0.003873106609</v>
      </c>
      <c r="AJ1166" s="20"/>
      <c r="AK1166" s="20">
        <f t="shared" ref="AK1166:AQ1166" si="11641">AC1166*AC1166</f>
        <v>0.00000001794521592</v>
      </c>
      <c r="AL1166" s="20">
        <f t="shared" si="11641"/>
        <v>0.00000006104745446</v>
      </c>
      <c r="AM1166" s="20">
        <f t="shared" si="11641"/>
        <v>0.00000008605473493</v>
      </c>
      <c r="AN1166" s="20">
        <f t="shared" si="11641"/>
        <v>0.000002488442711</v>
      </c>
      <c r="AO1166" s="20">
        <f t="shared" si="11641"/>
        <v>0.000002490823372</v>
      </c>
      <c r="AP1166" s="20">
        <f t="shared" si="11641"/>
        <v>0.00002082877646</v>
      </c>
      <c r="AQ1166" s="20">
        <f t="shared" si="11641"/>
        <v>0.0000150009548</v>
      </c>
      <c r="AR1166" s="20"/>
      <c r="AS1166" s="20">
        <f t="shared" ref="AS1166:AX1166" si="11642">$AC1166*AD1166</f>
        <v>0.00000003309848564</v>
      </c>
      <c r="AT1166" s="20">
        <f t="shared" si="11642"/>
        <v>0.00000003929721109</v>
      </c>
      <c r="AU1166" s="20">
        <f t="shared" si="11642"/>
        <v>-0.0000002113188155</v>
      </c>
      <c r="AV1166" s="20">
        <f t="shared" si="11642"/>
        <v>-0.0000002114198743</v>
      </c>
      <c r="AW1166" s="20">
        <f t="shared" si="11642"/>
        <v>0.0000006113729557</v>
      </c>
      <c r="AX1166" s="20">
        <f t="shared" si="11642"/>
        <v>0.0000005188404119</v>
      </c>
      <c r="AY1166" s="20"/>
      <c r="AZ1166" s="20">
        <f t="shared" ref="AZ1166:BD1166" si="11643">$AD1166*AE1166</f>
        <v>0.00000007248049746</v>
      </c>
      <c r="BA1166" s="20">
        <f t="shared" si="11643"/>
        <v>-0.0000003897603021</v>
      </c>
      <c r="BB1166" s="20">
        <f t="shared" si="11643"/>
        <v>-0.0000003899466969</v>
      </c>
      <c r="BC1166" s="20">
        <f t="shared" si="11643"/>
        <v>0.000001127627502</v>
      </c>
      <c r="BD1166" s="20">
        <f t="shared" si="11643"/>
        <v>0.0000009569587793</v>
      </c>
      <c r="BE1166" s="20"/>
      <c r="BF1166" s="20">
        <f t="shared" ref="BF1166:BI1166" si="11644">$AE1166*AF1166</f>
        <v>-0.0000004627550949</v>
      </c>
      <c r="BG1166" s="20">
        <f t="shared" si="11644"/>
        <v>-0.000000462976398</v>
      </c>
      <c r="BH1166" s="20">
        <f t="shared" si="11644"/>
        <v>0.000001338810979</v>
      </c>
      <c r="BI1166" s="20">
        <f t="shared" si="11644"/>
        <v>0.000001136179207</v>
      </c>
      <c r="BJ1166" s="20"/>
      <c r="BK1166" s="20">
        <f t="shared" ref="BK1166:BM1166" si="11645">$AF1166*AG1166</f>
        <v>0.000002489632757</v>
      </c>
      <c r="BL1166" s="20">
        <f t="shared" si="11645"/>
        <v>-0.00000719939004</v>
      </c>
      <c r="BM1166" s="20">
        <f t="shared" si="11645"/>
        <v>-0.000006109747674</v>
      </c>
      <c r="BN1166" s="20"/>
      <c r="BO1166" s="20">
        <f t="shared" ref="BO1166:BP1166" si="11646">$AG1166*AH1166</f>
        <v>-0.000007202832999</v>
      </c>
      <c r="BP1166" s="20">
        <f t="shared" si="11646"/>
        <v>-0.000006112669534</v>
      </c>
      <c r="BQ1166" s="20"/>
      <c r="BR1166" s="20">
        <f t="shared" si="27"/>
        <v>0.00001767629866</v>
      </c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0"/>
      <c r="CC1166" s="20"/>
      <c r="CD1166" s="20"/>
      <c r="CE1166" s="20"/>
      <c r="CF1166" s="20"/>
      <c r="CG1166" s="20"/>
      <c r="CH1166" s="20"/>
      <c r="CI1166" s="20"/>
      <c r="CJ1166" s="20"/>
      <c r="CK1166" s="20"/>
      <c r="CL1166" s="20"/>
      <c r="CM1166" s="20"/>
      <c r="CN1166" s="20"/>
      <c r="CO1166" s="20"/>
      <c r="CP1166" s="20"/>
      <c r="CQ1166" s="20"/>
      <c r="CR1166" s="20"/>
      <c r="CS1166" s="20"/>
      <c r="CT1166" s="20"/>
      <c r="CU1166" s="20"/>
      <c r="CV1166" s="20"/>
      <c r="CW1166" s="20"/>
      <c r="CX1166" s="20"/>
      <c r="CY1166" s="20"/>
      <c r="CZ1166" s="20"/>
      <c r="DA1166" s="20"/>
      <c r="DB1166" s="20"/>
      <c r="DC1166" s="20"/>
      <c r="DD1166" s="20"/>
      <c r="DE1166" s="20"/>
    </row>
    <row r="1167" ht="15.75" customHeight="1">
      <c r="A1167" s="86">
        <v>45825.0</v>
      </c>
      <c r="B1167" s="20">
        <v>0.04534</v>
      </c>
      <c r="C1167" s="20">
        <v>0.05256</v>
      </c>
      <c r="D1167" s="20">
        <v>0.05716</v>
      </c>
      <c r="E1167" s="20">
        <v>0.035539999999999995</v>
      </c>
      <c r="F1167" s="20">
        <v>0.04064</v>
      </c>
      <c r="G1167" s="20">
        <v>0.01458</v>
      </c>
      <c r="H1167" s="20">
        <v>0.02316</v>
      </c>
      <c r="I1167" s="20" t="s">
        <v>185</v>
      </c>
      <c r="J1167" s="20"/>
      <c r="K1167" s="86">
        <v>45825.0</v>
      </c>
      <c r="L1167" s="89">
        <v>0.8712</v>
      </c>
      <c r="M1167" s="89">
        <v>145.36</v>
      </c>
      <c r="N1167" s="20"/>
      <c r="O1167" s="20"/>
      <c r="P1167" s="20"/>
      <c r="Q1167" s="20"/>
      <c r="R1167" s="20"/>
      <c r="S1167" s="86">
        <v>45825.0</v>
      </c>
      <c r="T1167" s="20">
        <f t="shared" ref="T1167:V1167" si="11647">(1+B1167)*1</f>
        <v>1.04534</v>
      </c>
      <c r="U1167" s="20">
        <f t="shared" si="11647"/>
        <v>1.05256</v>
      </c>
      <c r="V1167" s="20">
        <f t="shared" si="11647"/>
        <v>1.05716</v>
      </c>
      <c r="W1167" s="91">
        <f t="shared" ref="W1167:X1167" si="11648">(1+E1167)*$L1167</f>
        <v>0.902162448</v>
      </c>
      <c r="X1167" s="91">
        <f t="shared" si="11648"/>
        <v>0.906605568</v>
      </c>
      <c r="Y1167" s="91">
        <f t="shared" ref="Y1167:Z1167" si="11649">(1+G1167)*$M1167</f>
        <v>147.4793488</v>
      </c>
      <c r="Z1167" s="91">
        <f t="shared" si="11649"/>
        <v>148.7265376</v>
      </c>
      <c r="AA1167" s="20"/>
      <c r="AB1167" s="86">
        <v>45825.0</v>
      </c>
      <c r="AC1167" s="92">
        <f t="shared" ref="AC1167:AI1167" si="11650">LN(T1167/T1166)</f>
        <v>0.0001722076063</v>
      </c>
      <c r="AD1167" s="92">
        <f t="shared" si="11650"/>
        <v>0.0001235160264</v>
      </c>
      <c r="AE1167" s="92">
        <f t="shared" si="11650"/>
        <v>0.0002365106181</v>
      </c>
      <c r="AF1167" s="92">
        <f t="shared" si="11650"/>
        <v>0.00680496085</v>
      </c>
      <c r="AG1167" s="92">
        <f t="shared" si="11650"/>
        <v>0.006824132835</v>
      </c>
      <c r="AH1167" s="92">
        <f t="shared" si="11650"/>
        <v>0.003052054359</v>
      </c>
      <c r="AI1167" s="92">
        <f t="shared" si="11650"/>
        <v>0.003957685337</v>
      </c>
      <c r="AJ1167" s="20"/>
      <c r="AK1167" s="20">
        <f t="shared" ref="AK1167:AQ1167" si="11651">AC1167*AC1167</f>
        <v>0.00000002965545965</v>
      </c>
      <c r="AL1167" s="20">
        <f t="shared" si="11651"/>
        <v>0.00000001525620877</v>
      </c>
      <c r="AM1167" s="20">
        <f t="shared" si="11651"/>
        <v>0.00000005593727246</v>
      </c>
      <c r="AN1167" s="20">
        <f t="shared" si="11651"/>
        <v>0.00004630749217</v>
      </c>
      <c r="AO1167" s="20">
        <f t="shared" si="11651"/>
        <v>0.00004656878895</v>
      </c>
      <c r="AP1167" s="20">
        <f t="shared" si="11651"/>
        <v>0.000009315035813</v>
      </c>
      <c r="AQ1167" s="20">
        <f t="shared" si="11651"/>
        <v>0.00001566327323</v>
      </c>
      <c r="AR1167" s="20"/>
      <c r="AS1167" s="20">
        <f t="shared" ref="AS1167:AX1167" si="11652">$AC1167*AD1167</f>
        <v>0.00000002127039923</v>
      </c>
      <c r="AT1167" s="20">
        <f t="shared" si="11652"/>
        <v>0.00000004072892739</v>
      </c>
      <c r="AU1167" s="20">
        <f t="shared" si="11652"/>
        <v>0.000001171866019</v>
      </c>
      <c r="AV1167" s="20">
        <f t="shared" si="11652"/>
        <v>0.00000117516758</v>
      </c>
      <c r="AW1167" s="20">
        <f t="shared" si="11652"/>
        <v>0.0000005255869754</v>
      </c>
      <c r="AX1167" s="20">
        <f t="shared" si="11652"/>
        <v>0.0000006815435183</v>
      </c>
      <c r="AY1167" s="20"/>
      <c r="AZ1167" s="20">
        <f t="shared" ref="AZ1167:BD1167" si="11653">$AD1167*AE1167</f>
        <v>0.00000002921285174</v>
      </c>
      <c r="BA1167" s="20">
        <f t="shared" si="11653"/>
        <v>0.0000008405217237</v>
      </c>
      <c r="BB1167" s="20">
        <f t="shared" si="11653"/>
        <v>0.0000008428897711</v>
      </c>
      <c r="BC1167" s="20">
        <f t="shared" si="11653"/>
        <v>0.0000003769776267</v>
      </c>
      <c r="BD1167" s="20">
        <f t="shared" si="11653"/>
        <v>0.0000004888375664</v>
      </c>
      <c r="BE1167" s="20"/>
      <c r="BF1167" s="20">
        <f t="shared" ref="BF1167:BI1167" si="11654">$AE1167*AF1167</f>
        <v>0.000001609445497</v>
      </c>
      <c r="BG1167" s="20">
        <f t="shared" si="11654"/>
        <v>0.000001613979875</v>
      </c>
      <c r="BH1167" s="20">
        <f t="shared" si="11654"/>
        <v>0.0000007218432629</v>
      </c>
      <c r="BI1167" s="20">
        <f t="shared" si="11654"/>
        <v>0.0000009360346052</v>
      </c>
      <c r="BJ1167" s="20"/>
      <c r="BK1167" s="20">
        <f t="shared" ref="BK1167:BM1167" si="11655">$AF1167*AG1167</f>
        <v>0.00004643795678</v>
      </c>
      <c r="BL1167" s="20">
        <f t="shared" si="11655"/>
        <v>0.00002076911043</v>
      </c>
      <c r="BM1167" s="20">
        <f t="shared" si="11655"/>
        <v>0.00002693189378</v>
      </c>
      <c r="BN1167" s="20"/>
      <c r="BO1167" s="20">
        <f t="shared" ref="BO1167:BP1167" si="11656">$AG1167*AH1167</f>
        <v>0.00002082762437</v>
      </c>
      <c r="BP1167" s="20">
        <f t="shared" si="11656"/>
        <v>0.00002700777046</v>
      </c>
      <c r="BQ1167" s="20"/>
      <c r="BR1167" s="20">
        <f t="shared" si="27"/>
        <v>0.00001207907079</v>
      </c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0"/>
      <c r="CC1167" s="20"/>
      <c r="CD1167" s="20"/>
      <c r="CE1167" s="20"/>
      <c r="CF1167" s="20"/>
      <c r="CG1167" s="20"/>
      <c r="CH1167" s="20"/>
      <c r="CI1167" s="20"/>
      <c r="CJ1167" s="20"/>
      <c r="CK1167" s="20"/>
      <c r="CL1167" s="20"/>
      <c r="CM1167" s="20"/>
      <c r="CN1167" s="20"/>
      <c r="CO1167" s="20"/>
      <c r="CP1167" s="20"/>
      <c r="CQ1167" s="20"/>
      <c r="CR1167" s="20"/>
      <c r="CS1167" s="20"/>
      <c r="CT1167" s="20"/>
      <c r="CU1167" s="20"/>
      <c r="CV1167" s="20"/>
      <c r="CW1167" s="20"/>
      <c r="CX1167" s="20"/>
      <c r="CY1167" s="20"/>
      <c r="CZ1167" s="20"/>
      <c r="DA1167" s="20"/>
      <c r="DB1167" s="20"/>
      <c r="DC1167" s="20"/>
      <c r="DD1167" s="20"/>
      <c r="DE1167" s="20"/>
    </row>
    <row r="1168" ht="15.75" customHeight="1">
      <c r="A1168" s="86">
        <v>45826.0</v>
      </c>
      <c r="B1168" s="20">
        <v>0.04524</v>
      </c>
      <c r="C1168" s="20">
        <v>0.05244</v>
      </c>
      <c r="D1168" s="20">
        <v>0.056909999999999995</v>
      </c>
      <c r="E1168" s="20">
        <v>0.0355</v>
      </c>
      <c r="F1168" s="20">
        <v>0.0406</v>
      </c>
      <c r="G1168" s="20">
        <v>0.01433</v>
      </c>
      <c r="H1168" s="20">
        <v>0.02306</v>
      </c>
      <c r="I1168" s="20" t="s">
        <v>185</v>
      </c>
      <c r="J1168" s="20"/>
      <c r="K1168" s="86">
        <v>45826.0</v>
      </c>
      <c r="L1168" s="89">
        <v>0.8714</v>
      </c>
      <c r="M1168" s="89">
        <v>145.17</v>
      </c>
      <c r="N1168" s="20"/>
      <c r="O1168" s="20"/>
      <c r="P1168" s="20"/>
      <c r="Q1168" s="20"/>
      <c r="R1168" s="20"/>
      <c r="S1168" s="86">
        <v>45826.0</v>
      </c>
      <c r="T1168" s="20">
        <f t="shared" ref="T1168:V1168" si="11657">(1+B1168)*1</f>
        <v>1.04524</v>
      </c>
      <c r="U1168" s="20">
        <f t="shared" si="11657"/>
        <v>1.05244</v>
      </c>
      <c r="V1168" s="20">
        <f t="shared" si="11657"/>
        <v>1.05691</v>
      </c>
      <c r="W1168" s="91">
        <f t="shared" ref="W1168:X1168" si="11658">(1+E1168)*$L1168</f>
        <v>0.9023347</v>
      </c>
      <c r="X1168" s="91">
        <f t="shared" si="11658"/>
        <v>0.90677884</v>
      </c>
      <c r="Y1168" s="91">
        <f t="shared" ref="Y1168:Z1168" si="11659">(1+G1168)*$M1168</f>
        <v>147.2502861</v>
      </c>
      <c r="Z1168" s="91">
        <f t="shared" si="11659"/>
        <v>148.5176202</v>
      </c>
      <c r="AA1168" s="20"/>
      <c r="AB1168" s="86">
        <v>45826.0</v>
      </c>
      <c r="AC1168" s="92">
        <f t="shared" ref="AC1168:AI1168" si="11660">LN(T1168/T1167)</f>
        <v>-0.00009566723118</v>
      </c>
      <c r="AD1168" s="92">
        <f t="shared" si="11660"/>
        <v>-0.0001140142519</v>
      </c>
      <c r="AE1168" s="92">
        <f t="shared" si="11660"/>
        <v>-0.0002365106181</v>
      </c>
      <c r="AF1168" s="92">
        <f t="shared" si="11660"/>
        <v>0.0001909141289</v>
      </c>
      <c r="AG1168" s="92">
        <f t="shared" si="11660"/>
        <v>0.0001911034415</v>
      </c>
      <c r="AH1168" s="92">
        <f t="shared" si="11660"/>
        <v>-0.001554392358</v>
      </c>
      <c r="AI1168" s="92">
        <f t="shared" si="11660"/>
        <v>-0.001405695816</v>
      </c>
      <c r="AJ1168" s="20"/>
      <c r="AK1168" s="20">
        <f t="shared" ref="AK1168:AQ1168" si="11661">AC1168*AC1168</f>
        <v>0.000000009152219121</v>
      </c>
      <c r="AL1168" s="20">
        <f t="shared" si="11661"/>
        <v>0.00000001299924964</v>
      </c>
      <c r="AM1168" s="20">
        <f t="shared" si="11661"/>
        <v>0.00000005593727246</v>
      </c>
      <c r="AN1168" s="20">
        <f t="shared" si="11661"/>
        <v>0.0000000364482046</v>
      </c>
      <c r="AO1168" s="20">
        <f t="shared" si="11661"/>
        <v>0.00000003652052534</v>
      </c>
      <c r="AP1168" s="20">
        <f t="shared" si="11661"/>
        <v>0.000002416135603</v>
      </c>
      <c r="AQ1168" s="20">
        <f t="shared" si="11661"/>
        <v>0.000001975980726</v>
      </c>
      <c r="AR1168" s="20"/>
      <c r="AS1168" s="20">
        <f t="shared" ref="AS1168:AX1168" si="11662">$AC1168*AD1168</f>
        <v>0.00000001090742779</v>
      </c>
      <c r="AT1168" s="20">
        <f t="shared" si="11662"/>
        <v>0.00000002262631597</v>
      </c>
      <c r="AU1168" s="20">
        <f t="shared" si="11662"/>
        <v>-0.0000000182642261</v>
      </c>
      <c r="AV1168" s="20">
        <f t="shared" si="11662"/>
        <v>-0.00000001828233711</v>
      </c>
      <c r="AW1168" s="20">
        <f t="shared" si="11662"/>
        <v>0.0000001487044131</v>
      </c>
      <c r="AX1168" s="20">
        <f t="shared" si="11662"/>
        <v>0.0000001344790265</v>
      </c>
      <c r="AY1168" s="20"/>
      <c r="AZ1168" s="20">
        <f t="shared" ref="AZ1168:BD1168" si="11663">$AD1168*AE1168</f>
        <v>0.00000002696558119</v>
      </c>
      <c r="BA1168" s="20">
        <f t="shared" si="11663"/>
        <v>-0.00000002176693158</v>
      </c>
      <c r="BB1168" s="20">
        <f t="shared" si="11663"/>
        <v>-0.00000002178851591</v>
      </c>
      <c r="BC1168" s="20">
        <f t="shared" si="11663"/>
        <v>0.0000001772228819</v>
      </c>
      <c r="BD1168" s="20">
        <f t="shared" si="11663"/>
        <v>0.0000001602693568</v>
      </c>
      <c r="BE1168" s="20"/>
      <c r="BF1168" s="20">
        <f t="shared" ref="BF1168:BI1168" si="11664">$AE1168*AF1168</f>
        <v>-0.00000004515321861</v>
      </c>
      <c r="BG1168" s="20">
        <f t="shared" si="11664"/>
        <v>-0.00000004519799305</v>
      </c>
      <c r="BH1168" s="20">
        <f t="shared" si="11664"/>
        <v>0.0000003676302974</v>
      </c>
      <c r="BI1168" s="20">
        <f t="shared" si="11664"/>
        <v>0.0000003324619861</v>
      </c>
      <c r="BJ1168" s="20"/>
      <c r="BK1168" s="20">
        <f t="shared" ref="BK1168:BM1168" si="11665">$AF1168*AG1168</f>
        <v>0.00000003648434705</v>
      </c>
      <c r="BL1168" s="20">
        <f t="shared" si="11665"/>
        <v>-0.000000296755463</v>
      </c>
      <c r="BM1168" s="20">
        <f t="shared" si="11665"/>
        <v>-0.0000002683671921</v>
      </c>
      <c r="BN1168" s="20"/>
      <c r="BO1168" s="20">
        <f t="shared" ref="BO1168:BP1168" si="11666">$AG1168*AH1168</f>
        <v>-0.000000297049729</v>
      </c>
      <c r="BP1168" s="20">
        <f t="shared" si="11666"/>
        <v>-0.000000268633308</v>
      </c>
      <c r="BQ1168" s="20"/>
      <c r="BR1168" s="20">
        <f t="shared" si="27"/>
        <v>0.000002185002834</v>
      </c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0"/>
      <c r="CC1168" s="20"/>
      <c r="CD1168" s="20"/>
      <c r="CE1168" s="20"/>
      <c r="CF1168" s="20"/>
      <c r="CG1168" s="20"/>
      <c r="CH1168" s="20"/>
      <c r="CI1168" s="20"/>
      <c r="CJ1168" s="20"/>
      <c r="CK1168" s="20"/>
      <c r="CL1168" s="20"/>
      <c r="CM1168" s="20"/>
      <c r="CN1168" s="20"/>
      <c r="CO1168" s="20"/>
      <c r="CP1168" s="20"/>
      <c r="CQ1168" s="20"/>
      <c r="CR1168" s="20"/>
      <c r="CS1168" s="20"/>
      <c r="CT1168" s="20"/>
      <c r="CU1168" s="20"/>
      <c r="CV1168" s="20"/>
      <c r="CW1168" s="20"/>
      <c r="CX1168" s="20"/>
      <c r="CY1168" s="20"/>
      <c r="CZ1168" s="20"/>
      <c r="DA1168" s="20"/>
      <c r="DB1168" s="20"/>
      <c r="DC1168" s="20"/>
      <c r="DD1168" s="20"/>
      <c r="DE1168" s="20"/>
    </row>
    <row r="1169" ht="15.75" customHeight="1">
      <c r="A1169" s="86">
        <v>45827.0</v>
      </c>
      <c r="B1169" s="20">
        <v>0.04524</v>
      </c>
      <c r="C1169" s="20">
        <v>0.05244</v>
      </c>
      <c r="D1169" s="20">
        <v>0.056909999999999995</v>
      </c>
      <c r="E1169" s="20">
        <v>0.035590000000000004</v>
      </c>
      <c r="F1169" s="20">
        <v>0.04063</v>
      </c>
      <c r="G1169" s="20">
        <v>0.01478</v>
      </c>
      <c r="H1169" s="20">
        <v>0.02292</v>
      </c>
      <c r="I1169" s="20" t="s">
        <v>185</v>
      </c>
      <c r="J1169" s="20"/>
      <c r="K1169" s="86">
        <v>45827.0</v>
      </c>
      <c r="L1169" s="89">
        <v>0.8702</v>
      </c>
      <c r="M1169" s="89">
        <v>145.54</v>
      </c>
      <c r="N1169" s="20"/>
      <c r="O1169" s="20"/>
      <c r="P1169" s="20"/>
      <c r="Q1169" s="20"/>
      <c r="R1169" s="20"/>
      <c r="S1169" s="86">
        <v>45827.0</v>
      </c>
      <c r="T1169" s="20">
        <f t="shared" ref="T1169:V1169" si="11667">(1+B1169)*1</f>
        <v>1.04524</v>
      </c>
      <c r="U1169" s="20">
        <f t="shared" si="11667"/>
        <v>1.05244</v>
      </c>
      <c r="V1169" s="20">
        <f t="shared" si="11667"/>
        <v>1.05691</v>
      </c>
      <c r="W1169" s="91">
        <f t="shared" ref="W1169:X1169" si="11668">(1+E1169)*$L1169</f>
        <v>0.901170418</v>
      </c>
      <c r="X1169" s="91">
        <f t="shared" si="11668"/>
        <v>0.905556226</v>
      </c>
      <c r="Y1169" s="91">
        <f t="shared" ref="Y1169:Z1169" si="11669">(1+G1169)*$M1169</f>
        <v>147.6910812</v>
      </c>
      <c r="Z1169" s="91">
        <f t="shared" si="11669"/>
        <v>148.8757768</v>
      </c>
      <c r="AA1169" s="20"/>
      <c r="AB1169" s="86">
        <v>45827.0</v>
      </c>
      <c r="AC1169" s="92">
        <f t="shared" ref="AC1169:AI1169" si="11670">LN(T1169/T1168)</f>
        <v>0</v>
      </c>
      <c r="AD1169" s="92">
        <f t="shared" si="11670"/>
        <v>0</v>
      </c>
      <c r="AE1169" s="92">
        <f t="shared" si="11670"/>
        <v>0</v>
      </c>
      <c r="AF1169" s="92">
        <f t="shared" si="11670"/>
        <v>-0.00129113264</v>
      </c>
      <c r="AG1169" s="92">
        <f t="shared" si="11670"/>
        <v>-0.001349214291</v>
      </c>
      <c r="AH1169" s="92">
        <f t="shared" si="11670"/>
        <v>0.002989037667</v>
      </c>
      <c r="AI1169" s="92">
        <f t="shared" si="11670"/>
        <v>0.002408639713</v>
      </c>
      <c r="AJ1169" s="20"/>
      <c r="AK1169" s="20">
        <f t="shared" ref="AK1169:AQ1169" si="11671">AC1169*AC1169</f>
        <v>0</v>
      </c>
      <c r="AL1169" s="20">
        <f t="shared" si="11671"/>
        <v>0</v>
      </c>
      <c r="AM1169" s="20">
        <f t="shared" si="11671"/>
        <v>0</v>
      </c>
      <c r="AN1169" s="20">
        <f t="shared" si="11671"/>
        <v>0.000001667023493</v>
      </c>
      <c r="AO1169" s="20">
        <f t="shared" si="11671"/>
        <v>0.000001820379203</v>
      </c>
      <c r="AP1169" s="20">
        <f t="shared" si="11671"/>
        <v>0.000008934346174</v>
      </c>
      <c r="AQ1169" s="20">
        <f t="shared" si="11671"/>
        <v>0.000005801545266</v>
      </c>
      <c r="AR1169" s="20"/>
      <c r="AS1169" s="20">
        <f t="shared" ref="AS1169:AX1169" si="11672">$AC1169*AD1169</f>
        <v>0</v>
      </c>
      <c r="AT1169" s="20">
        <f t="shared" si="11672"/>
        <v>0</v>
      </c>
      <c r="AU1169" s="20">
        <f t="shared" si="11672"/>
        <v>0</v>
      </c>
      <c r="AV1169" s="20">
        <f t="shared" si="11672"/>
        <v>0</v>
      </c>
      <c r="AW1169" s="20">
        <f t="shared" si="11672"/>
        <v>0</v>
      </c>
      <c r="AX1169" s="20">
        <f t="shared" si="11672"/>
        <v>0</v>
      </c>
      <c r="AY1169" s="20"/>
      <c r="AZ1169" s="20">
        <f t="shared" ref="AZ1169:BD1169" si="11673">$AD1169*AE1169</f>
        <v>0</v>
      </c>
      <c r="BA1169" s="20">
        <f t="shared" si="11673"/>
        <v>0</v>
      </c>
      <c r="BB1169" s="20">
        <f t="shared" si="11673"/>
        <v>0</v>
      </c>
      <c r="BC1169" s="20">
        <f t="shared" si="11673"/>
        <v>0</v>
      </c>
      <c r="BD1169" s="20">
        <f t="shared" si="11673"/>
        <v>0</v>
      </c>
      <c r="BE1169" s="20"/>
      <c r="BF1169" s="20">
        <f t="shared" ref="BF1169:BI1169" si="11674">$AE1169*AF1169</f>
        <v>0</v>
      </c>
      <c r="BG1169" s="20">
        <f t="shared" si="11674"/>
        <v>0</v>
      </c>
      <c r="BH1169" s="20">
        <f t="shared" si="11674"/>
        <v>0</v>
      </c>
      <c r="BI1169" s="20">
        <f t="shared" si="11674"/>
        <v>0</v>
      </c>
      <c r="BJ1169" s="20"/>
      <c r="BK1169" s="20">
        <f t="shared" ref="BK1169:BM1169" si="11675">$AF1169*AG1169</f>
        <v>0.000001742014609</v>
      </c>
      <c r="BL1169" s="20">
        <f t="shared" si="11675"/>
        <v>-0.000003859244093</v>
      </c>
      <c r="BM1169" s="20">
        <f t="shared" si="11675"/>
        <v>-0.00000310987335</v>
      </c>
      <c r="BN1169" s="20"/>
      <c r="BO1169" s="20">
        <f t="shared" ref="BO1169:BP1169" si="11676">$AG1169*AH1169</f>
        <v>-0.000004032852336</v>
      </c>
      <c r="BP1169" s="20">
        <f t="shared" si="11676"/>
        <v>-0.000003249771122</v>
      </c>
      <c r="BQ1169" s="20"/>
      <c r="BR1169" s="20">
        <f t="shared" si="27"/>
        <v>0.000007199514827</v>
      </c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0"/>
      <c r="CC1169" s="20"/>
      <c r="CD1169" s="20"/>
      <c r="CE1169" s="20"/>
      <c r="CF1169" s="20"/>
      <c r="CG1169" s="20"/>
      <c r="CH1169" s="20"/>
      <c r="CI1169" s="20"/>
      <c r="CJ1169" s="20"/>
      <c r="CK1169" s="20"/>
      <c r="CL1169" s="20"/>
      <c r="CM1169" s="20"/>
      <c r="CN1169" s="20"/>
      <c r="CO1169" s="20"/>
      <c r="CP1169" s="20"/>
      <c r="CQ1169" s="20"/>
      <c r="CR1169" s="20"/>
      <c r="CS1169" s="20"/>
      <c r="CT1169" s="20"/>
      <c r="CU1169" s="20"/>
      <c r="CV1169" s="20"/>
      <c r="CW1169" s="20"/>
      <c r="CX1169" s="20"/>
      <c r="CY1169" s="20"/>
      <c r="CZ1169" s="20"/>
      <c r="DA1169" s="20"/>
      <c r="DB1169" s="20"/>
      <c r="DC1169" s="20"/>
      <c r="DD1169" s="20"/>
      <c r="DE1169" s="20"/>
    </row>
    <row r="1170" ht="15.75" customHeight="1">
      <c r="A1170" s="86">
        <v>45828.0</v>
      </c>
      <c r="B1170" s="20">
        <v>0.04532</v>
      </c>
      <c r="C1170" s="20">
        <v>0.052649999999999995</v>
      </c>
      <c r="D1170" s="20">
        <v>0.05704</v>
      </c>
      <c r="E1170" s="20">
        <v>0.03555</v>
      </c>
      <c r="F1170" s="20">
        <v>0.040549999999999996</v>
      </c>
      <c r="G1170" s="20">
        <v>0.014379999999999999</v>
      </c>
      <c r="H1170" s="20">
        <v>0.02278</v>
      </c>
      <c r="I1170" s="20" t="s">
        <v>185</v>
      </c>
      <c r="J1170" s="20"/>
      <c r="K1170" s="86">
        <v>45828.0</v>
      </c>
      <c r="L1170" s="89">
        <v>0.8684</v>
      </c>
      <c r="M1170" s="89">
        <v>146.15</v>
      </c>
      <c r="N1170" s="20"/>
      <c r="O1170" s="20"/>
      <c r="P1170" s="20"/>
      <c r="Q1170" s="20"/>
      <c r="R1170" s="20"/>
      <c r="S1170" s="86">
        <v>45828.0</v>
      </c>
      <c r="T1170" s="20">
        <f t="shared" ref="T1170:V1170" si="11677">(1+B1170)*1</f>
        <v>1.04532</v>
      </c>
      <c r="U1170" s="20">
        <f t="shared" si="11677"/>
        <v>1.05265</v>
      </c>
      <c r="V1170" s="20">
        <f t="shared" si="11677"/>
        <v>1.05704</v>
      </c>
      <c r="W1170" s="91">
        <f t="shared" ref="W1170:X1170" si="11678">(1+E1170)*$L1170</f>
        <v>0.89927162</v>
      </c>
      <c r="X1170" s="91">
        <f t="shared" si="11678"/>
        <v>0.90361362</v>
      </c>
      <c r="Y1170" s="91">
        <f t="shared" ref="Y1170:Z1170" si="11679">(1+G1170)*$M1170</f>
        <v>148.251637</v>
      </c>
      <c r="Z1170" s="91">
        <f t="shared" si="11679"/>
        <v>149.479297</v>
      </c>
      <c r="AA1170" s="20"/>
      <c r="AB1170" s="86">
        <v>45828.0</v>
      </c>
      <c r="AC1170" s="92">
        <f t="shared" ref="AC1170:AI1170" si="11680">LN(T1170/T1169)</f>
        <v>0.0000765345171</v>
      </c>
      <c r="AD1170" s="92">
        <f t="shared" si="11680"/>
        <v>0.0001995164109</v>
      </c>
      <c r="AE1170" s="92">
        <f t="shared" si="11680"/>
        <v>0.0001229925023</v>
      </c>
      <c r="AF1170" s="92">
        <f t="shared" si="11680"/>
        <v>-0.002109258353</v>
      </c>
      <c r="AG1170" s="92">
        <f t="shared" si="11680"/>
        <v>-0.002147511745</v>
      </c>
      <c r="AH1170" s="92">
        <f t="shared" si="11680"/>
        <v>0.003788276825</v>
      </c>
      <c r="AI1170" s="92">
        <f t="shared" si="11680"/>
        <v>0.004045656174</v>
      </c>
      <c r="AJ1170" s="20"/>
      <c r="AK1170" s="20">
        <f t="shared" ref="AK1170:AQ1170" si="11681">AC1170*AC1170</f>
        <v>0.000000005857532308</v>
      </c>
      <c r="AL1170" s="20">
        <f t="shared" si="11681"/>
        <v>0.00000003980679821</v>
      </c>
      <c r="AM1170" s="20">
        <f t="shared" si="11681"/>
        <v>0.00000001512715563</v>
      </c>
      <c r="AN1170" s="20">
        <f t="shared" si="11681"/>
        <v>0.0000044489708</v>
      </c>
      <c r="AO1170" s="20">
        <f t="shared" si="11681"/>
        <v>0.000004611806695</v>
      </c>
      <c r="AP1170" s="20">
        <f t="shared" si="11681"/>
        <v>0.0000143510413</v>
      </c>
      <c r="AQ1170" s="20">
        <f t="shared" si="11681"/>
        <v>0.00001636733388</v>
      </c>
      <c r="AR1170" s="20"/>
      <c r="AS1170" s="20">
        <f t="shared" ref="AS1170:AX1170" si="11682">$AC1170*AD1170</f>
        <v>0.00000001526989216</v>
      </c>
      <c r="AT1170" s="20">
        <f t="shared" si="11682"/>
        <v>0.000000009413171774</v>
      </c>
      <c r="AU1170" s="20">
        <f t="shared" si="11682"/>
        <v>-0.0000001614310695</v>
      </c>
      <c r="AV1170" s="20">
        <f t="shared" si="11682"/>
        <v>-0.0000001643587744</v>
      </c>
      <c r="AW1170" s="20">
        <f t="shared" si="11682"/>
        <v>0.0000002899339374</v>
      </c>
      <c r="AX1170" s="20">
        <f t="shared" si="11682"/>
        <v>0.0000003096323416</v>
      </c>
      <c r="AY1170" s="20"/>
      <c r="AZ1170" s="20">
        <f t="shared" ref="AZ1170:BD1170" si="11683">$AD1170*AE1170</f>
        <v>0.00000002453902263</v>
      </c>
      <c r="BA1170" s="20">
        <f t="shared" si="11683"/>
        <v>-0.0000004208316562</v>
      </c>
      <c r="BB1170" s="20">
        <f t="shared" si="11683"/>
        <v>-0.0000004284638357</v>
      </c>
      <c r="BC1170" s="20">
        <f t="shared" si="11683"/>
        <v>0.0000007558233955</v>
      </c>
      <c r="BD1170" s="20">
        <f t="shared" si="11683"/>
        <v>0.0000008071747995</v>
      </c>
      <c r="BE1170" s="20"/>
      <c r="BF1170" s="20">
        <f t="shared" ref="BF1170:BI1170" si="11684">$AE1170*AF1170</f>
        <v>-0.0000002594229629</v>
      </c>
      <c r="BG1170" s="20">
        <f t="shared" si="11684"/>
        <v>-0.0000002641278433</v>
      </c>
      <c r="BH1170" s="20">
        <f t="shared" si="11684"/>
        <v>0.0000004659296462</v>
      </c>
      <c r="BI1170" s="20">
        <f t="shared" si="11684"/>
        <v>0.0000004975853764</v>
      </c>
      <c r="BJ1170" s="20"/>
      <c r="BK1170" s="20">
        <f t="shared" ref="BK1170:BM1170" si="11685">$AF1170*AG1170</f>
        <v>0.000004529657087</v>
      </c>
      <c r="BL1170" s="20">
        <f t="shared" si="11685"/>
        <v>-0.000007990454536</v>
      </c>
      <c r="BM1170" s="20">
        <f t="shared" si="11685"/>
        <v>-0.000008533334079</v>
      </c>
      <c r="BN1170" s="20"/>
      <c r="BO1170" s="20">
        <f t="shared" ref="BO1170:BP1170" si="11686">$AG1170*AH1170</f>
        <v>-0.000008135368974</v>
      </c>
      <c r="BP1170" s="20">
        <f t="shared" si="11686"/>
        <v>-0.00000868809415</v>
      </c>
      <c r="BQ1170" s="20"/>
      <c r="BR1170" s="20">
        <f t="shared" si="27"/>
        <v>0.00001532606552</v>
      </c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0"/>
      <c r="CC1170" s="20"/>
      <c r="CD1170" s="20"/>
      <c r="CE1170" s="20"/>
      <c r="CF1170" s="20"/>
      <c r="CG1170" s="20"/>
      <c r="CH1170" s="20"/>
      <c r="CI1170" s="20"/>
      <c r="CJ1170" s="20"/>
      <c r="CK1170" s="20"/>
      <c r="CL1170" s="20"/>
      <c r="CM1170" s="20"/>
      <c r="CN1170" s="20"/>
      <c r="CO1170" s="20"/>
      <c r="CP1170" s="20"/>
      <c r="CQ1170" s="20"/>
      <c r="CR1170" s="20"/>
      <c r="CS1170" s="20"/>
      <c r="CT1170" s="20"/>
      <c r="CU1170" s="20"/>
      <c r="CV1170" s="20"/>
      <c r="CW1170" s="20"/>
      <c r="CX1170" s="20"/>
      <c r="CY1170" s="20"/>
      <c r="CZ1170" s="20"/>
      <c r="DA1170" s="20"/>
      <c r="DB1170" s="20"/>
      <c r="DC1170" s="20"/>
      <c r="DD1170" s="20"/>
      <c r="DE1170" s="20"/>
    </row>
    <row r="1171" ht="15.75" customHeight="1">
      <c r="A1171" s="86">
        <v>45831.0</v>
      </c>
      <c r="B1171" s="20">
        <v>0.04532</v>
      </c>
      <c r="C1171" s="20">
        <v>0.05268</v>
      </c>
      <c r="D1171" s="20">
        <v>0.057050000000000003</v>
      </c>
      <c r="E1171" s="20">
        <v>0.03557</v>
      </c>
      <c r="F1171" s="20">
        <v>0.040519999999999994</v>
      </c>
      <c r="G1171" s="20">
        <v>0.014190000000000001</v>
      </c>
      <c r="H1171" s="20">
        <v>0.02276</v>
      </c>
      <c r="I1171" s="20" t="s">
        <v>185</v>
      </c>
      <c r="J1171" s="20"/>
      <c r="K1171" s="86">
        <v>45831.0</v>
      </c>
      <c r="L1171" s="89">
        <v>0.8639</v>
      </c>
      <c r="M1171" s="89">
        <v>146.22</v>
      </c>
      <c r="N1171" s="20"/>
      <c r="O1171" s="20"/>
      <c r="P1171" s="20"/>
      <c r="Q1171" s="20"/>
      <c r="R1171" s="20"/>
      <c r="S1171" s="86">
        <v>45831.0</v>
      </c>
      <c r="T1171" s="20">
        <f t="shared" ref="T1171:V1171" si="11687">(1+B1171)*1</f>
        <v>1.04532</v>
      </c>
      <c r="U1171" s="20">
        <f t="shared" si="11687"/>
        <v>1.05268</v>
      </c>
      <c r="V1171" s="20">
        <f t="shared" si="11687"/>
        <v>1.05705</v>
      </c>
      <c r="W1171" s="91">
        <f t="shared" ref="W1171:X1171" si="11688">(1+E1171)*$L1171</f>
        <v>0.894628923</v>
      </c>
      <c r="X1171" s="91">
        <f t="shared" si="11688"/>
        <v>0.898905228</v>
      </c>
      <c r="Y1171" s="91">
        <f t="shared" ref="Y1171:Z1171" si="11689">(1+G1171)*$M1171</f>
        <v>148.2948618</v>
      </c>
      <c r="Z1171" s="91">
        <f t="shared" si="11689"/>
        <v>149.5479672</v>
      </c>
      <c r="AA1171" s="20"/>
      <c r="AB1171" s="86">
        <v>45831.0</v>
      </c>
      <c r="AC1171" s="92">
        <f t="shared" ref="AC1171:AI1171" si="11690">LN(T1171/T1170)</f>
        <v>0</v>
      </c>
      <c r="AD1171" s="92">
        <f t="shared" si="11690"/>
        <v>0.00002849909516</v>
      </c>
      <c r="AE1171" s="92">
        <f t="shared" si="11690"/>
        <v>0.00000946033518</v>
      </c>
      <c r="AF1171" s="92">
        <f t="shared" si="11690"/>
        <v>-0.005176103417</v>
      </c>
      <c r="AG1171" s="92">
        <f t="shared" si="11690"/>
        <v>-0.005224247962</v>
      </c>
      <c r="AH1171" s="92">
        <f t="shared" si="11690"/>
        <v>0.0002915212318</v>
      </c>
      <c r="AI1171" s="92">
        <f t="shared" si="11690"/>
        <v>0.0004592905693</v>
      </c>
      <c r="AJ1171" s="20"/>
      <c r="AK1171" s="20">
        <f t="shared" ref="AK1171:AQ1171" si="11691">AC1171*AC1171</f>
        <v>0</v>
      </c>
      <c r="AL1171" s="20">
        <f t="shared" si="11691"/>
        <v>0.0000000008121984247</v>
      </c>
      <c r="AM1171" s="20">
        <f t="shared" si="11691"/>
        <v>0</v>
      </c>
      <c r="AN1171" s="20">
        <f t="shared" si="11691"/>
        <v>0.00002679204659</v>
      </c>
      <c r="AO1171" s="20">
        <f t="shared" si="11691"/>
        <v>0.00002729276676</v>
      </c>
      <c r="AP1171" s="20">
        <f t="shared" si="11691"/>
        <v>0.00000008498462858</v>
      </c>
      <c r="AQ1171" s="20">
        <f t="shared" si="11691"/>
        <v>0.0000002109478271</v>
      </c>
      <c r="AR1171" s="20"/>
      <c r="AS1171" s="20">
        <f t="shared" ref="AS1171:AX1171" si="11692">$AC1171*AD1171</f>
        <v>0</v>
      </c>
      <c r="AT1171" s="20">
        <f t="shared" si="11692"/>
        <v>0</v>
      </c>
      <c r="AU1171" s="20">
        <f t="shared" si="11692"/>
        <v>0</v>
      </c>
      <c r="AV1171" s="20">
        <f t="shared" si="11692"/>
        <v>0</v>
      </c>
      <c r="AW1171" s="20">
        <f t="shared" si="11692"/>
        <v>0</v>
      </c>
      <c r="AX1171" s="20">
        <f t="shared" si="11692"/>
        <v>0</v>
      </c>
      <c r="AY1171" s="20"/>
      <c r="AZ1171" s="20">
        <f t="shared" ref="AZ1171:BD1171" si="11693">$AD1171*AE1171</f>
        <v>0.0000000002696109925</v>
      </c>
      <c r="BA1171" s="20">
        <f t="shared" si="11693"/>
        <v>-0.0000001475142638</v>
      </c>
      <c r="BB1171" s="20">
        <f t="shared" si="11693"/>
        <v>-0.0000001488863398</v>
      </c>
      <c r="BC1171" s="20">
        <f t="shared" si="11693"/>
        <v>0.000000008308091325</v>
      </c>
      <c r="BD1171" s="20">
        <f t="shared" si="11693"/>
        <v>0.00000001308936564</v>
      </c>
      <c r="BE1171" s="20"/>
      <c r="BF1171" s="20">
        <f t="shared" ref="BF1171:BI1171" si="11694">$AE1171*AF1171</f>
        <v>-0.00000004896767325</v>
      </c>
      <c r="BG1171" s="20">
        <f t="shared" si="11694"/>
        <v>-0.00000004942313678</v>
      </c>
      <c r="BH1171" s="20">
        <f t="shared" si="11694"/>
        <v>0.000000002757888565</v>
      </c>
      <c r="BI1171" s="20">
        <f t="shared" si="11694"/>
        <v>0.000000004345042731</v>
      </c>
      <c r="BJ1171" s="20"/>
      <c r="BK1171" s="20">
        <f t="shared" ref="BK1171:BM1171" si="11695">$AF1171*AG1171</f>
        <v>0.00002704124773</v>
      </c>
      <c r="BL1171" s="20">
        <f t="shared" si="11695"/>
        <v>-0.000001508944044</v>
      </c>
      <c r="BM1171" s="20">
        <f t="shared" si="11695"/>
        <v>-0.000002377335485</v>
      </c>
      <c r="BN1171" s="20"/>
      <c r="BO1171" s="20">
        <f t="shared" ref="BO1171:BP1171" si="11696">$AG1171*AH1171</f>
        <v>-0.000001522979201</v>
      </c>
      <c r="BP1171" s="20">
        <f t="shared" si="11696"/>
        <v>-0.000002399447821</v>
      </c>
      <c r="BQ1171" s="20"/>
      <c r="BR1171" s="20">
        <f t="shared" si="27"/>
        <v>0.0000001338929525</v>
      </c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0"/>
      <c r="CC1171" s="20"/>
      <c r="CD1171" s="20"/>
      <c r="CE1171" s="20"/>
      <c r="CF1171" s="20"/>
      <c r="CG1171" s="20"/>
      <c r="CH1171" s="20"/>
      <c r="CI1171" s="20"/>
      <c r="CJ1171" s="20"/>
      <c r="CK1171" s="20"/>
      <c r="CL1171" s="20"/>
      <c r="CM1171" s="20"/>
      <c r="CN1171" s="20"/>
      <c r="CO1171" s="20"/>
      <c r="CP1171" s="20"/>
      <c r="CQ1171" s="20"/>
      <c r="CR1171" s="20"/>
      <c r="CS1171" s="20"/>
      <c r="CT1171" s="20"/>
      <c r="CU1171" s="20"/>
      <c r="CV1171" s="20"/>
      <c r="CW1171" s="20"/>
      <c r="CX1171" s="20"/>
      <c r="CY1171" s="20"/>
      <c r="CZ1171" s="20"/>
      <c r="DA1171" s="20"/>
      <c r="DB1171" s="20"/>
      <c r="DC1171" s="20"/>
      <c r="DD1171" s="20"/>
      <c r="DE1171" s="20"/>
    </row>
    <row r="1172" ht="15.75" customHeight="1">
      <c r="A1172" s="86">
        <v>45832.0</v>
      </c>
      <c r="B1172" s="20">
        <v>0.044660000000000005</v>
      </c>
      <c r="C1172" s="20">
        <v>0.05219</v>
      </c>
      <c r="D1172" s="20">
        <v>0.05668</v>
      </c>
      <c r="E1172" s="20">
        <v>0.0353</v>
      </c>
      <c r="F1172" s="20">
        <v>0.04038</v>
      </c>
      <c r="G1172" s="20">
        <v>0.014150000000000001</v>
      </c>
      <c r="H1172" s="20">
        <v>0.022850000000000002</v>
      </c>
      <c r="I1172" s="20" t="s">
        <v>185</v>
      </c>
      <c r="J1172" s="20"/>
      <c r="K1172" s="86">
        <v>45832.0</v>
      </c>
      <c r="L1172" s="89">
        <v>0.8615</v>
      </c>
      <c r="M1172" s="89">
        <v>144.99</v>
      </c>
      <c r="N1172" s="20"/>
      <c r="O1172" s="20"/>
      <c r="P1172" s="20"/>
      <c r="Q1172" s="20"/>
      <c r="R1172" s="20"/>
      <c r="S1172" s="86">
        <v>45832.0</v>
      </c>
      <c r="T1172" s="20">
        <f t="shared" ref="T1172:V1172" si="11697">(1+B1172)*1</f>
        <v>1.04466</v>
      </c>
      <c r="U1172" s="20">
        <f t="shared" si="11697"/>
        <v>1.05219</v>
      </c>
      <c r="V1172" s="20">
        <f t="shared" si="11697"/>
        <v>1.05668</v>
      </c>
      <c r="W1172" s="91">
        <f t="shared" ref="W1172:X1172" si="11698">(1+E1172)*$L1172</f>
        <v>0.89191095</v>
      </c>
      <c r="X1172" s="91">
        <f t="shared" si="11698"/>
        <v>0.89628737</v>
      </c>
      <c r="Y1172" s="91">
        <f t="shared" ref="Y1172:Z1172" si="11699">(1+G1172)*$M1172</f>
        <v>147.0416085</v>
      </c>
      <c r="Z1172" s="91">
        <f t="shared" si="11699"/>
        <v>148.3030215</v>
      </c>
      <c r="AA1172" s="20"/>
      <c r="AB1172" s="86">
        <v>45832.0</v>
      </c>
      <c r="AC1172" s="92">
        <f t="shared" ref="AC1172:AI1172" si="11700">LN(T1172/T1171)</f>
        <v>-0.0006315850122</v>
      </c>
      <c r="AD1172" s="92">
        <f t="shared" si="11700"/>
        <v>-0.0004655869568</v>
      </c>
      <c r="AE1172" s="92">
        <f t="shared" si="11700"/>
        <v>-0.000350092021</v>
      </c>
      <c r="AF1172" s="92">
        <f t="shared" si="11700"/>
        <v>-0.003042725369</v>
      </c>
      <c r="AG1172" s="92">
        <f t="shared" si="11700"/>
        <v>-0.00291652256</v>
      </c>
      <c r="AH1172" s="92">
        <f t="shared" si="11700"/>
        <v>-0.008487003459</v>
      </c>
      <c r="AI1172" s="92">
        <f t="shared" si="11700"/>
        <v>-0.008359569028</v>
      </c>
      <c r="AJ1172" s="20"/>
      <c r="AK1172" s="20">
        <f t="shared" ref="AK1172:AQ1172" si="11701">AC1172*AC1172</f>
        <v>0.0000003988996277</v>
      </c>
      <c r="AL1172" s="20">
        <f t="shared" si="11701"/>
        <v>0.0000002167712143</v>
      </c>
      <c r="AM1172" s="20">
        <f t="shared" si="11701"/>
        <v>0.0000001225644232</v>
      </c>
      <c r="AN1172" s="20">
        <f t="shared" si="11701"/>
        <v>0.00000925817767</v>
      </c>
      <c r="AO1172" s="20">
        <f t="shared" si="11701"/>
        <v>0.000008506103842</v>
      </c>
      <c r="AP1172" s="20">
        <f t="shared" si="11701"/>
        <v>0.00007202922772</v>
      </c>
      <c r="AQ1172" s="20">
        <f t="shared" si="11701"/>
        <v>0.00006988239433</v>
      </c>
      <c r="AR1172" s="20"/>
      <c r="AS1172" s="20">
        <f t="shared" ref="AS1172:AX1172" si="11702">$AC1172*AD1172</f>
        <v>0.0000002940577438</v>
      </c>
      <c r="AT1172" s="20">
        <f t="shared" si="11702"/>
        <v>0.0000002211128734</v>
      </c>
      <c r="AU1172" s="20">
        <f t="shared" si="11702"/>
        <v>0.000001921739739</v>
      </c>
      <c r="AV1172" s="20">
        <f t="shared" si="11702"/>
        <v>0.000001842031937</v>
      </c>
      <c r="AW1172" s="20">
        <f t="shared" si="11702"/>
        <v>0.000005360264184</v>
      </c>
      <c r="AX1172" s="20">
        <f t="shared" si="11702"/>
        <v>0.000005279778507</v>
      </c>
      <c r="AY1172" s="20"/>
      <c r="AZ1172" s="20">
        <f t="shared" ref="AZ1172:BD1172" si="11703">$AD1172*AE1172</f>
        <v>0.0000001629982787</v>
      </c>
      <c r="BA1172" s="20">
        <f t="shared" si="11703"/>
        <v>0.000001416653245</v>
      </c>
      <c r="BB1172" s="20">
        <f t="shared" si="11703"/>
        <v>0.000001357894863</v>
      </c>
      <c r="BC1172" s="20">
        <f t="shared" si="11703"/>
        <v>0.000003951438113</v>
      </c>
      <c r="BD1172" s="20">
        <f t="shared" si="11703"/>
        <v>0.000003892106303</v>
      </c>
      <c r="BE1172" s="20"/>
      <c r="BF1172" s="20">
        <f t="shared" ref="BF1172:BI1172" si="11704">$AE1172*AF1172</f>
        <v>0.000001065233874</v>
      </c>
      <c r="BG1172" s="20">
        <f t="shared" si="11704"/>
        <v>0.000001021051277</v>
      </c>
      <c r="BH1172" s="20">
        <f t="shared" si="11704"/>
        <v>0.000002971232193</v>
      </c>
      <c r="BI1172" s="20">
        <f t="shared" si="11704"/>
        <v>0.000002926618416</v>
      </c>
      <c r="BJ1172" s="20"/>
      <c r="BK1172" s="20">
        <f t="shared" ref="BK1172:BM1172" si="11705">$AF1172*AG1172</f>
        <v>0.000008874177181</v>
      </c>
      <c r="BL1172" s="20">
        <f t="shared" si="11705"/>
        <v>0.00002582362073</v>
      </c>
      <c r="BM1172" s="20">
        <f t="shared" si="11705"/>
        <v>0.00002543587275</v>
      </c>
      <c r="BN1172" s="20"/>
      <c r="BO1172" s="20">
        <f t="shared" ref="BO1172:BP1172" si="11706">$AG1172*AH1172</f>
        <v>0.00002475253705</v>
      </c>
      <c r="BP1172" s="20">
        <f t="shared" si="11706"/>
        <v>0.00002438087166</v>
      </c>
      <c r="BQ1172" s="20"/>
      <c r="BR1172" s="20">
        <f t="shared" si="27"/>
        <v>0.00007094769126</v>
      </c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0"/>
      <c r="CC1172" s="20"/>
      <c r="CD1172" s="20"/>
      <c r="CE1172" s="20"/>
      <c r="CF1172" s="20"/>
      <c r="CG1172" s="20"/>
      <c r="CH1172" s="20"/>
      <c r="CI1172" s="20"/>
      <c r="CJ1172" s="20"/>
      <c r="CK1172" s="20"/>
      <c r="CL1172" s="20"/>
      <c r="CM1172" s="20"/>
      <c r="CN1172" s="20"/>
      <c r="CO1172" s="20"/>
      <c r="CP1172" s="20"/>
      <c r="CQ1172" s="20"/>
      <c r="CR1172" s="20"/>
      <c r="CS1172" s="20"/>
      <c r="CT1172" s="20"/>
      <c r="CU1172" s="20"/>
      <c r="CV1172" s="20"/>
      <c r="CW1172" s="20"/>
      <c r="CX1172" s="20"/>
      <c r="CY1172" s="20"/>
      <c r="CZ1172" s="20"/>
      <c r="DA1172" s="20"/>
      <c r="DB1172" s="20"/>
      <c r="DC1172" s="20"/>
      <c r="DD1172" s="20"/>
      <c r="DE1172" s="20"/>
    </row>
    <row r="1173" ht="15.75" customHeight="1">
      <c r="A1173" s="86">
        <v>45833.0</v>
      </c>
      <c r="B1173" s="20">
        <v>0.044199999999999996</v>
      </c>
      <c r="C1173" s="20">
        <v>0.05181</v>
      </c>
      <c r="D1173" s="20">
        <v>0.05608</v>
      </c>
      <c r="E1173" s="20">
        <v>0.03504</v>
      </c>
      <c r="F1173" s="20">
        <v>0.04</v>
      </c>
      <c r="G1173" s="20">
        <v>0.01413</v>
      </c>
      <c r="H1173" s="20">
        <v>0.02273</v>
      </c>
      <c r="I1173" s="20" t="s">
        <v>185</v>
      </c>
      <c r="J1173" s="20"/>
      <c r="K1173" s="86">
        <v>45833.0</v>
      </c>
      <c r="L1173" s="89">
        <v>0.8578</v>
      </c>
      <c r="M1173" s="89">
        <v>145.29</v>
      </c>
      <c r="N1173" s="20"/>
      <c r="O1173" s="20"/>
      <c r="P1173" s="20"/>
      <c r="Q1173" s="20"/>
      <c r="R1173" s="20"/>
      <c r="S1173" s="86">
        <v>45833.0</v>
      </c>
      <c r="T1173" s="20">
        <f t="shared" ref="T1173:V1173" si="11707">(1+B1173)*1</f>
        <v>1.0442</v>
      </c>
      <c r="U1173" s="20">
        <f t="shared" si="11707"/>
        <v>1.05181</v>
      </c>
      <c r="V1173" s="20">
        <f t="shared" si="11707"/>
        <v>1.05608</v>
      </c>
      <c r="W1173" s="91">
        <f t="shared" ref="W1173:X1173" si="11708">(1+E1173)*$L1173</f>
        <v>0.887857312</v>
      </c>
      <c r="X1173" s="91">
        <f t="shared" si="11708"/>
        <v>0.892112</v>
      </c>
      <c r="Y1173" s="91">
        <f t="shared" ref="Y1173:Z1173" si="11709">(1+G1173)*$M1173</f>
        <v>147.3429477</v>
      </c>
      <c r="Z1173" s="91">
        <f t="shared" si="11709"/>
        <v>148.5924417</v>
      </c>
      <c r="AA1173" s="20"/>
      <c r="AB1173" s="86">
        <v>45833.0</v>
      </c>
      <c r="AC1173" s="92">
        <f t="shared" ref="AC1173:AI1173" si="11710">LN(T1173/T1172)</f>
        <v>-0.0004404316301</v>
      </c>
      <c r="AD1173" s="92">
        <f t="shared" si="11710"/>
        <v>-0.000361216734</v>
      </c>
      <c r="AE1173" s="92">
        <f t="shared" si="11710"/>
        <v>-0.0005679774476</v>
      </c>
      <c r="AF1173" s="92">
        <f t="shared" si="11710"/>
        <v>-0.004555250362</v>
      </c>
      <c r="AG1173" s="92">
        <f t="shared" si="11710"/>
        <v>-0.004669401764</v>
      </c>
      <c r="AH1173" s="92">
        <f t="shared" si="11710"/>
        <v>0.002047249415</v>
      </c>
      <c r="AI1173" s="92">
        <f t="shared" si="11710"/>
        <v>0.001949644421</v>
      </c>
      <c r="AJ1173" s="20"/>
      <c r="AK1173" s="20">
        <f t="shared" ref="AK1173:AQ1173" si="11711">AC1173*AC1173</f>
        <v>0.0000001939800208</v>
      </c>
      <c r="AL1173" s="20">
        <f t="shared" si="11711"/>
        <v>0.0000001304775289</v>
      </c>
      <c r="AM1173" s="20">
        <f t="shared" si="11711"/>
        <v>0.000000322598381</v>
      </c>
      <c r="AN1173" s="20">
        <f t="shared" si="11711"/>
        <v>0.00002075030586</v>
      </c>
      <c r="AO1173" s="20">
        <f t="shared" si="11711"/>
        <v>0.00002180331283</v>
      </c>
      <c r="AP1173" s="20">
        <f t="shared" si="11711"/>
        <v>0.000004191230168</v>
      </c>
      <c r="AQ1173" s="20">
        <f t="shared" si="11711"/>
        <v>0.000003801113367</v>
      </c>
      <c r="AR1173" s="20"/>
      <c r="AS1173" s="20">
        <f t="shared" ref="AS1173:AX1173" si="11712">$AC1173*AD1173</f>
        <v>0.000000159091275</v>
      </c>
      <c r="AT1173" s="20">
        <f t="shared" si="11712"/>
        <v>0.0000002501552331</v>
      </c>
      <c r="AU1173" s="20">
        <f t="shared" si="11712"/>
        <v>0.000002006276342</v>
      </c>
      <c r="AV1173" s="20">
        <f t="shared" si="11712"/>
        <v>0.000002056552231</v>
      </c>
      <c r="AW1173" s="20">
        <f t="shared" si="11712"/>
        <v>-0.0000009016733971</v>
      </c>
      <c r="AX1173" s="20">
        <f t="shared" si="11712"/>
        <v>-0.0000008586850703</v>
      </c>
      <c r="AY1173" s="20"/>
      <c r="AZ1173" s="20">
        <f t="shared" ref="AZ1173:BD1173" si="11713">$AD1173*AE1173</f>
        <v>0.0000002051629586</v>
      </c>
      <c r="BA1173" s="20">
        <f t="shared" si="11713"/>
        <v>0.000001645432658</v>
      </c>
      <c r="BB1173" s="20">
        <f t="shared" si="11713"/>
        <v>0.000001686666055</v>
      </c>
      <c r="BC1173" s="20">
        <f t="shared" si="11713"/>
        <v>-0.0000007395007473</v>
      </c>
      <c r="BD1173" s="20">
        <f t="shared" si="11713"/>
        <v>-0.00000070424419</v>
      </c>
      <c r="BE1173" s="20"/>
      <c r="BF1173" s="20">
        <f t="shared" ref="BF1173:BI1173" si="11714">$AE1173*AF1173</f>
        <v>0.000002587279474</v>
      </c>
      <c r="BG1173" s="20">
        <f t="shared" si="11714"/>
        <v>0.000002652114896</v>
      </c>
      <c r="BH1173" s="20">
        <f t="shared" si="11714"/>
        <v>-0.000001162791497</v>
      </c>
      <c r="BI1173" s="20">
        <f t="shared" si="11714"/>
        <v>-0.000001107354062</v>
      </c>
      <c r="BJ1173" s="20"/>
      <c r="BK1173" s="20">
        <f t="shared" ref="BK1173:BM1173" si="11715">$AF1173*AG1173</f>
        <v>0.00002127029407</v>
      </c>
      <c r="BL1173" s="20">
        <f t="shared" si="11715"/>
        <v>-0.000009325733638</v>
      </c>
      <c r="BM1173" s="20">
        <f t="shared" si="11715"/>
        <v>-0.000008881118452</v>
      </c>
      <c r="BN1173" s="20"/>
      <c r="BO1173" s="20">
        <f t="shared" ref="BO1173:BP1173" si="11716">$AG1173*AH1173</f>
        <v>-0.00000955943003</v>
      </c>
      <c r="BP1173" s="20">
        <f t="shared" si="11716"/>
        <v>-0.000009103673097</v>
      </c>
      <c r="BQ1173" s="20"/>
      <c r="BR1173" s="20">
        <f t="shared" si="27"/>
        <v>0.0000039914084</v>
      </c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0"/>
      <c r="CC1173" s="20"/>
      <c r="CD1173" s="20"/>
      <c r="CE1173" s="20"/>
      <c r="CF1173" s="20"/>
      <c r="CG1173" s="20"/>
      <c r="CH1173" s="20"/>
      <c r="CI1173" s="20"/>
      <c r="CJ1173" s="20"/>
      <c r="CK1173" s="20"/>
      <c r="CL1173" s="20"/>
      <c r="CM1173" s="20"/>
      <c r="CN1173" s="20"/>
      <c r="CO1173" s="20"/>
      <c r="CP1173" s="20"/>
      <c r="CQ1173" s="20"/>
      <c r="CR1173" s="20"/>
      <c r="CS1173" s="20"/>
      <c r="CT1173" s="20"/>
      <c r="CU1173" s="20"/>
      <c r="CV1173" s="20"/>
      <c r="CW1173" s="20"/>
      <c r="CX1173" s="20"/>
      <c r="CY1173" s="20"/>
      <c r="CZ1173" s="20"/>
      <c r="DA1173" s="20"/>
      <c r="DB1173" s="20"/>
      <c r="DC1173" s="20"/>
      <c r="DD1173" s="20"/>
      <c r="DE1173" s="20"/>
    </row>
    <row r="1174" ht="15.75" customHeight="1">
      <c r="A1174" s="86">
        <v>45834.0</v>
      </c>
      <c r="B1174" s="20">
        <v>0.044109999999999996</v>
      </c>
      <c r="C1174" s="20">
        <v>0.051699999999999996</v>
      </c>
      <c r="D1174" s="20">
        <v>0.055999999999999994</v>
      </c>
      <c r="E1174" s="20">
        <v>0.03504</v>
      </c>
      <c r="F1174" s="20">
        <v>0.03989</v>
      </c>
      <c r="G1174" s="20">
        <v>0.01472</v>
      </c>
      <c r="H1174" s="20">
        <v>0.02281</v>
      </c>
      <c r="I1174" s="20" t="s">
        <v>185</v>
      </c>
      <c r="J1174" s="20"/>
      <c r="K1174" s="86">
        <v>45834.0</v>
      </c>
      <c r="L1174" s="89">
        <v>0.8548</v>
      </c>
      <c r="M1174" s="89">
        <v>144.47</v>
      </c>
      <c r="N1174" s="20"/>
      <c r="O1174" s="20"/>
      <c r="P1174" s="20"/>
      <c r="Q1174" s="20"/>
      <c r="R1174" s="20"/>
      <c r="S1174" s="86">
        <v>45834.0</v>
      </c>
      <c r="T1174" s="20">
        <f t="shared" ref="T1174:V1174" si="11717">(1+B1174)*1</f>
        <v>1.04411</v>
      </c>
      <c r="U1174" s="20">
        <f t="shared" si="11717"/>
        <v>1.0517</v>
      </c>
      <c r="V1174" s="20">
        <f t="shared" si="11717"/>
        <v>1.056</v>
      </c>
      <c r="W1174" s="91">
        <f t="shared" ref="W1174:X1174" si="11718">(1+E1174)*$L1174</f>
        <v>0.884752192</v>
      </c>
      <c r="X1174" s="91">
        <f t="shared" si="11718"/>
        <v>0.888897972</v>
      </c>
      <c r="Y1174" s="91">
        <f t="shared" ref="Y1174:Z1174" si="11719">(1+G1174)*$M1174</f>
        <v>146.5965984</v>
      </c>
      <c r="Z1174" s="91">
        <f t="shared" si="11719"/>
        <v>147.7653607</v>
      </c>
      <c r="AA1174" s="20"/>
      <c r="AB1174" s="86">
        <v>45834.0</v>
      </c>
      <c r="AC1174" s="92">
        <f t="shared" ref="AC1174:AI1174" si="11720">LN(T1174/T1173)</f>
        <v>-0.00008619409959</v>
      </c>
      <c r="AD1174" s="92">
        <f t="shared" si="11720"/>
        <v>-0.000104587095</v>
      </c>
      <c r="AE1174" s="92">
        <f t="shared" si="11720"/>
        <v>-0.0000757547063</v>
      </c>
      <c r="AF1174" s="92">
        <f t="shared" si="11720"/>
        <v>-0.003503448638</v>
      </c>
      <c r="AG1174" s="92">
        <f t="shared" si="11720"/>
        <v>-0.003609223463</v>
      </c>
      <c r="AH1174" s="92">
        <f t="shared" si="11720"/>
        <v>-0.005078261254</v>
      </c>
      <c r="AI1174" s="92">
        <f t="shared" si="11720"/>
        <v>-0.005581652588</v>
      </c>
      <c r="AJ1174" s="20"/>
      <c r="AK1174" s="20">
        <f t="shared" ref="AK1174:AQ1174" si="11721">AC1174*AC1174</f>
        <v>0.000000007429422804</v>
      </c>
      <c r="AL1174" s="20">
        <f t="shared" si="11721"/>
        <v>0.00000001093846044</v>
      </c>
      <c r="AM1174" s="20">
        <f t="shared" si="11721"/>
        <v>0.000000005738775526</v>
      </c>
      <c r="AN1174" s="20">
        <f t="shared" si="11721"/>
        <v>0.00001227415236</v>
      </c>
      <c r="AO1174" s="20">
        <f t="shared" si="11721"/>
        <v>0.000013026494</v>
      </c>
      <c r="AP1174" s="20">
        <f t="shared" si="11721"/>
        <v>0.00002578873736</v>
      </c>
      <c r="AQ1174" s="20">
        <f t="shared" si="11721"/>
        <v>0.00003115484561</v>
      </c>
      <c r="AR1174" s="20"/>
      <c r="AS1174" s="20">
        <f t="shared" ref="AS1174:AX1174" si="11722">$AC1174*AD1174</f>
        <v>0.000000009014790482</v>
      </c>
      <c r="AT1174" s="20">
        <f t="shared" si="11722"/>
        <v>0.000000006529608699</v>
      </c>
      <c r="AU1174" s="20">
        <f t="shared" si="11722"/>
        <v>0.0000003019766008</v>
      </c>
      <c r="AV1174" s="20">
        <f t="shared" si="11722"/>
        <v>0.0000003110937666</v>
      </c>
      <c r="AW1174" s="20">
        <f t="shared" si="11722"/>
        <v>0.0000004377161562</v>
      </c>
      <c r="AX1174" s="20">
        <f t="shared" si="11722"/>
        <v>0.000000481105519</v>
      </c>
      <c r="AY1174" s="20"/>
      <c r="AZ1174" s="20">
        <f t="shared" ref="AZ1174:BD1174" si="11723">$AD1174*AE1174</f>
        <v>0.000000007922964664</v>
      </c>
      <c r="BA1174" s="20">
        <f t="shared" si="11723"/>
        <v>0.0000003664155155</v>
      </c>
      <c r="BB1174" s="20">
        <f t="shared" si="11723"/>
        <v>0.0000003774781971</v>
      </c>
      <c r="BC1174" s="20">
        <f t="shared" si="11723"/>
        <v>0.0000005311205922</v>
      </c>
      <c r="BD1174" s="20">
        <f t="shared" si="11723"/>
        <v>0.0000005837688294</v>
      </c>
      <c r="BE1174" s="20"/>
      <c r="BF1174" s="20">
        <f t="shared" ref="BF1174:BI1174" si="11724">$AE1174*AF1174</f>
        <v>0.0000002654027226</v>
      </c>
      <c r="BG1174" s="20">
        <f t="shared" si="11724"/>
        <v>0.0000002734156634</v>
      </c>
      <c r="BH1174" s="20">
        <f t="shared" si="11724"/>
        <v>0.0000003847021898</v>
      </c>
      <c r="BI1174" s="20">
        <f t="shared" si="11724"/>
        <v>0.0000004228364524</v>
      </c>
      <c r="BJ1174" s="20"/>
      <c r="BK1174" s="20">
        <f t="shared" ref="BK1174:BM1174" si="11725">$AF1174*AG1174</f>
        <v>0.00001264472902</v>
      </c>
      <c r="BL1174" s="20">
        <f t="shared" si="11725"/>
        <v>0.00001779142747</v>
      </c>
      <c r="BM1174" s="20">
        <f t="shared" si="11725"/>
        <v>0.00001955503315</v>
      </c>
      <c r="BN1174" s="20"/>
      <c r="BO1174" s="20">
        <f t="shared" ref="BO1174:BP1174" si="11726">$AG1174*AH1174</f>
        <v>0.00001832857967</v>
      </c>
      <c r="BP1174" s="20">
        <f t="shared" si="11726"/>
        <v>0.00002014543148</v>
      </c>
      <c r="BQ1174" s="20"/>
      <c r="BR1174" s="20">
        <f t="shared" si="27"/>
        <v>0.00002834509007</v>
      </c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0"/>
      <c r="CC1174" s="20"/>
      <c r="CD1174" s="20"/>
      <c r="CE1174" s="20"/>
      <c r="CF1174" s="20"/>
      <c r="CG1174" s="20"/>
      <c r="CH1174" s="20"/>
      <c r="CI1174" s="20"/>
      <c r="CJ1174" s="20"/>
      <c r="CK1174" s="20"/>
      <c r="CL1174" s="20"/>
      <c r="CM1174" s="20"/>
      <c r="CN1174" s="20"/>
      <c r="CO1174" s="20"/>
      <c r="CP1174" s="20"/>
      <c r="CQ1174" s="20"/>
      <c r="CR1174" s="20"/>
      <c r="CS1174" s="20"/>
      <c r="CT1174" s="20"/>
      <c r="CU1174" s="20"/>
      <c r="CV1174" s="20"/>
      <c r="CW1174" s="20"/>
      <c r="CX1174" s="20"/>
      <c r="CY1174" s="20"/>
      <c r="CZ1174" s="20"/>
      <c r="DA1174" s="20"/>
      <c r="DB1174" s="20"/>
      <c r="DC1174" s="20"/>
      <c r="DD1174" s="20"/>
      <c r="DE1174" s="20"/>
    </row>
    <row r="1175" ht="15.75" customHeight="1">
      <c r="A1175" s="86">
        <v>45835.0</v>
      </c>
      <c r="B1175" s="20">
        <v>0.04408</v>
      </c>
      <c r="C1175" s="20">
        <v>0.051609999999999996</v>
      </c>
      <c r="D1175" s="20">
        <v>0.05591</v>
      </c>
      <c r="E1175" s="20">
        <v>0.035089999999999996</v>
      </c>
      <c r="F1175" s="20">
        <v>0.039900000000000005</v>
      </c>
      <c r="G1175" s="20">
        <v>0.01422</v>
      </c>
      <c r="H1175" s="20">
        <v>0.02291</v>
      </c>
      <c r="I1175" s="20" t="s">
        <v>185</v>
      </c>
      <c r="J1175" s="20"/>
      <c r="K1175" s="86">
        <v>45835.0</v>
      </c>
      <c r="L1175" s="89">
        <v>0.8544</v>
      </c>
      <c r="M1175" s="89">
        <v>144.68</v>
      </c>
      <c r="N1175" s="20"/>
      <c r="O1175" s="20"/>
      <c r="P1175" s="20"/>
      <c r="Q1175" s="20"/>
      <c r="R1175" s="20"/>
      <c r="S1175" s="86">
        <v>45835.0</v>
      </c>
      <c r="T1175" s="20">
        <f t="shared" ref="T1175:V1175" si="11727">(1+B1175)*1</f>
        <v>1.04408</v>
      </c>
      <c r="U1175" s="20">
        <f t="shared" si="11727"/>
        <v>1.05161</v>
      </c>
      <c r="V1175" s="20">
        <f t="shared" si="11727"/>
        <v>1.05591</v>
      </c>
      <c r="W1175" s="91">
        <f t="shared" ref="W1175:X1175" si="11728">(1+E1175)*$L1175</f>
        <v>0.884380896</v>
      </c>
      <c r="X1175" s="91">
        <f t="shared" si="11728"/>
        <v>0.88849056</v>
      </c>
      <c r="Y1175" s="91">
        <f t="shared" ref="Y1175:Z1175" si="11729">(1+G1175)*$M1175</f>
        <v>146.7373496</v>
      </c>
      <c r="Z1175" s="91">
        <f t="shared" si="11729"/>
        <v>147.9946188</v>
      </c>
      <c r="AA1175" s="20"/>
      <c r="AB1175" s="86">
        <v>45835.0</v>
      </c>
      <c r="AC1175" s="92">
        <f t="shared" ref="AC1175:AI1175" si="11730">LN(T1175/T1174)</f>
        <v>-0.00002873301759</v>
      </c>
      <c r="AD1175" s="92">
        <f t="shared" si="11730"/>
        <v>-0.00008557939634</v>
      </c>
      <c r="AE1175" s="92">
        <f t="shared" si="11730"/>
        <v>-0.00008523090478</v>
      </c>
      <c r="AF1175" s="92">
        <f t="shared" si="11730"/>
        <v>-0.000419749094</v>
      </c>
      <c r="AG1175" s="92">
        <f t="shared" si="11730"/>
        <v>-0.0004584388836</v>
      </c>
      <c r="AH1175" s="92">
        <f t="shared" si="11730"/>
        <v>0.0009596653354</v>
      </c>
      <c r="AI1175" s="92">
        <f t="shared" si="11730"/>
        <v>0.001550298633</v>
      </c>
      <c r="AJ1175" s="20"/>
      <c r="AK1175" s="20">
        <f t="shared" ref="AK1175:AQ1175" si="11731">AC1175*AC1175</f>
        <v>0.0000000008255862999</v>
      </c>
      <c r="AL1175" s="20">
        <f t="shared" si="11731"/>
        <v>0.000000007323833077</v>
      </c>
      <c r="AM1175" s="20">
        <f t="shared" si="11731"/>
        <v>0.000000007264307129</v>
      </c>
      <c r="AN1175" s="20">
        <f t="shared" si="11731"/>
        <v>0.0000001761893019</v>
      </c>
      <c r="AO1175" s="20">
        <f t="shared" si="11731"/>
        <v>0.00000021016621</v>
      </c>
      <c r="AP1175" s="20">
        <f t="shared" si="11731"/>
        <v>0.0000009209575561</v>
      </c>
      <c r="AQ1175" s="20">
        <f t="shared" si="11731"/>
        <v>0.000002403425851</v>
      </c>
      <c r="AR1175" s="20"/>
      <c r="AS1175" s="20">
        <f t="shared" ref="AS1175:AX1175" si="11732">$AC1175*AD1175</f>
        <v>0.0000000024589543</v>
      </c>
      <c r="AT1175" s="20">
        <f t="shared" si="11732"/>
        <v>0.000000002448941086</v>
      </c>
      <c r="AU1175" s="20">
        <f t="shared" si="11732"/>
        <v>0.0000000120606581</v>
      </c>
      <c r="AV1175" s="20">
        <f t="shared" si="11732"/>
        <v>0.00000001317233251</v>
      </c>
      <c r="AW1175" s="20">
        <f t="shared" si="11732"/>
        <v>-0.00000002757408097</v>
      </c>
      <c r="AX1175" s="20">
        <f t="shared" si="11732"/>
        <v>-0.00000004454475789</v>
      </c>
      <c r="AY1175" s="20"/>
      <c r="AZ1175" s="20">
        <f t="shared" ref="AZ1175:BD1175" si="11733">$AD1175*AE1175</f>
        <v>0.00000000729400938</v>
      </c>
      <c r="BA1175" s="20">
        <f t="shared" si="11733"/>
        <v>0.00000003592187408</v>
      </c>
      <c r="BB1175" s="20">
        <f t="shared" si="11733"/>
        <v>0.00000003923292291</v>
      </c>
      <c r="BC1175" s="20">
        <f t="shared" si="11733"/>
        <v>-0.00000008212758009</v>
      </c>
      <c r="BD1175" s="20">
        <f t="shared" si="11733"/>
        <v>-0.0000001326736211</v>
      </c>
      <c r="BE1175" s="20"/>
      <c r="BF1175" s="20">
        <f t="shared" ref="BF1175:BI1175" si="11734">$AE1175*AF1175</f>
        <v>0.00000003577559506</v>
      </c>
      <c r="BG1175" s="20">
        <f t="shared" si="11734"/>
        <v>0.00000003907316083</v>
      </c>
      <c r="BH1175" s="20">
        <f t="shared" si="11734"/>
        <v>-0.00000008179314482</v>
      </c>
      <c r="BI1175" s="20">
        <f t="shared" si="11734"/>
        <v>-0.0000001321333551</v>
      </c>
      <c r="BJ1175" s="20"/>
      <c r="BK1175" s="20">
        <f t="shared" ref="BK1175:BM1175" si="11735">$AF1175*AG1175</f>
        <v>0.000000192429306</v>
      </c>
      <c r="BL1175" s="20">
        <f t="shared" si="11735"/>
        <v>-0.0000004028186551</v>
      </c>
      <c r="BM1175" s="20">
        <f t="shared" si="11735"/>
        <v>-0.0000006507364466</v>
      </c>
      <c r="BN1175" s="20"/>
      <c r="BO1175" s="20">
        <f t="shared" ref="BO1175:BP1175" si="11736">$AG1175*AH1175</f>
        <v>-0.000000439947905</v>
      </c>
      <c r="BP1175" s="20">
        <f t="shared" si="11736"/>
        <v>-0.0000007107171744</v>
      </c>
      <c r="BQ1175" s="20"/>
      <c r="BR1175" s="20">
        <f t="shared" si="27"/>
        <v>0.000001487767857</v>
      </c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0"/>
      <c r="CC1175" s="20"/>
      <c r="CD1175" s="20"/>
      <c r="CE1175" s="20"/>
      <c r="CF1175" s="20"/>
      <c r="CG1175" s="20"/>
      <c r="CH1175" s="20"/>
      <c r="CI1175" s="20"/>
      <c r="CJ1175" s="20"/>
      <c r="CK1175" s="20"/>
      <c r="CL1175" s="20"/>
      <c r="CM1175" s="20"/>
      <c r="CN1175" s="20"/>
      <c r="CO1175" s="20"/>
      <c r="CP1175" s="20"/>
      <c r="CQ1175" s="20"/>
      <c r="CR1175" s="20"/>
      <c r="CS1175" s="20"/>
      <c r="CT1175" s="20"/>
      <c r="CU1175" s="20"/>
      <c r="CV1175" s="20"/>
      <c r="CW1175" s="20"/>
      <c r="CX1175" s="20"/>
      <c r="CY1175" s="20"/>
      <c r="CZ1175" s="20"/>
      <c r="DA1175" s="20"/>
      <c r="DB1175" s="20"/>
      <c r="DC1175" s="20"/>
      <c r="DD1175" s="20"/>
      <c r="DE1175" s="20"/>
    </row>
    <row r="1176" ht="15.75" customHeight="1">
      <c r="A1176" s="86">
        <v>45838.0</v>
      </c>
      <c r="B1176" s="20">
        <v>0.04408</v>
      </c>
      <c r="C1176" s="20">
        <v>0.05148</v>
      </c>
      <c r="D1176" s="20">
        <v>0.05582</v>
      </c>
      <c r="E1176" s="20">
        <v>0.03505</v>
      </c>
      <c r="F1176" s="20">
        <v>0.03984</v>
      </c>
      <c r="G1176" s="20">
        <v>0.01414</v>
      </c>
      <c r="H1176" s="20">
        <v>0.022940000000000002</v>
      </c>
      <c r="I1176" s="20" t="s">
        <v>185</v>
      </c>
      <c r="J1176" s="20"/>
      <c r="K1176" s="86">
        <v>45838.0</v>
      </c>
      <c r="L1176" s="89">
        <v>0.8485</v>
      </c>
      <c r="M1176" s="89">
        <v>144.08</v>
      </c>
      <c r="N1176" s="20"/>
      <c r="O1176" s="20"/>
      <c r="P1176" s="20"/>
      <c r="Q1176" s="20"/>
      <c r="R1176" s="20"/>
      <c r="S1176" s="86">
        <v>45838.0</v>
      </c>
      <c r="T1176" s="20">
        <f t="shared" ref="T1176:V1176" si="11737">(1+B1176)*1</f>
        <v>1.04408</v>
      </c>
      <c r="U1176" s="20">
        <f t="shared" si="11737"/>
        <v>1.05148</v>
      </c>
      <c r="V1176" s="20">
        <f t="shared" si="11737"/>
        <v>1.05582</v>
      </c>
      <c r="W1176" s="91">
        <f t="shared" ref="W1176:X1176" si="11738">(1+E1176)*$L1176</f>
        <v>0.878239925</v>
      </c>
      <c r="X1176" s="91">
        <f t="shared" si="11738"/>
        <v>0.88230424</v>
      </c>
      <c r="Y1176" s="91">
        <f t="shared" ref="Y1176:Z1176" si="11739">(1+G1176)*$M1176</f>
        <v>146.1172912</v>
      </c>
      <c r="Z1176" s="91">
        <f t="shared" si="11739"/>
        <v>147.3851952</v>
      </c>
      <c r="AA1176" s="20"/>
      <c r="AB1176" s="86">
        <v>45838.0</v>
      </c>
      <c r="AC1176" s="92">
        <f t="shared" ref="AC1176:AI1176" si="11740">LN(T1176/T1175)</f>
        <v>0</v>
      </c>
      <c r="AD1176" s="92">
        <f t="shared" si="11740"/>
        <v>-0.0001236276148</v>
      </c>
      <c r="AE1176" s="92">
        <f t="shared" si="11740"/>
        <v>-0.0000852381697</v>
      </c>
      <c r="AF1176" s="92">
        <f t="shared" si="11740"/>
        <v>-0.006968028261</v>
      </c>
      <c r="AG1176" s="92">
        <f t="shared" si="11740"/>
        <v>-0.006987083052</v>
      </c>
      <c r="AH1176" s="92">
        <f t="shared" si="11740"/>
        <v>-0.004234587677</v>
      </c>
      <c r="AI1176" s="92">
        <f t="shared" si="11740"/>
        <v>-0.004126378553</v>
      </c>
      <c r="AJ1176" s="20"/>
      <c r="AK1176" s="20">
        <f t="shared" ref="AK1176:AQ1176" si="11741">AC1176*AC1176</f>
        <v>0</v>
      </c>
      <c r="AL1176" s="20">
        <f t="shared" si="11741"/>
        <v>0.00000001528378713</v>
      </c>
      <c r="AM1176" s="20">
        <f t="shared" si="11741"/>
        <v>0.000000007265545574</v>
      </c>
      <c r="AN1176" s="20">
        <f t="shared" si="11741"/>
        <v>0.00004855341785</v>
      </c>
      <c r="AO1176" s="20">
        <f t="shared" si="11741"/>
        <v>0.00004881932957</v>
      </c>
      <c r="AP1176" s="20">
        <f t="shared" si="11741"/>
        <v>0.0000179317328</v>
      </c>
      <c r="AQ1176" s="20">
        <f t="shared" si="11741"/>
        <v>0.00001702699996</v>
      </c>
      <c r="AR1176" s="20"/>
      <c r="AS1176" s="20">
        <f t="shared" ref="AS1176:AX1176" si="11742">$AC1176*AD1176</f>
        <v>0</v>
      </c>
      <c r="AT1176" s="20">
        <f t="shared" si="11742"/>
        <v>0</v>
      </c>
      <c r="AU1176" s="20">
        <f t="shared" si="11742"/>
        <v>0</v>
      </c>
      <c r="AV1176" s="20">
        <f t="shared" si="11742"/>
        <v>0</v>
      </c>
      <c r="AW1176" s="20">
        <f t="shared" si="11742"/>
        <v>0</v>
      </c>
      <c r="AX1176" s="20">
        <f t="shared" si="11742"/>
        <v>0</v>
      </c>
      <c r="AY1176" s="20"/>
      <c r="AZ1176" s="20">
        <f t="shared" ref="AZ1176:BD1176" si="11743">$AD1176*AE1176</f>
        <v>0.00000001053779161</v>
      </c>
      <c r="BA1176" s="20">
        <f t="shared" si="11743"/>
        <v>0.0000008614407135</v>
      </c>
      <c r="BB1176" s="20">
        <f t="shared" si="11743"/>
        <v>0.0000008637964118</v>
      </c>
      <c r="BC1176" s="20">
        <f t="shared" si="11743"/>
        <v>0.000000523511974</v>
      </c>
      <c r="BD1176" s="20">
        <f t="shared" si="11743"/>
        <v>0.0000005101343381</v>
      </c>
      <c r="BE1176" s="20"/>
      <c r="BF1176" s="20">
        <f t="shared" ref="BF1176:BI1176" si="11744">$AE1176*AF1176</f>
        <v>0.0000005939419754</v>
      </c>
      <c r="BG1176" s="20">
        <f t="shared" si="11744"/>
        <v>0.0000005955661709</v>
      </c>
      <c r="BH1176" s="20">
        <f t="shared" si="11744"/>
        <v>0.000000360948503</v>
      </c>
      <c r="BI1176" s="20">
        <f t="shared" si="11744"/>
        <v>0.0000003517249554</v>
      </c>
      <c r="BJ1176" s="20"/>
      <c r="BK1176" s="20">
        <f t="shared" ref="BK1176:BM1176" si="11745">$AF1176*AG1176</f>
        <v>0.00004868619217</v>
      </c>
      <c r="BL1176" s="20">
        <f t="shared" si="11745"/>
        <v>0.00002950672661</v>
      </c>
      <c r="BM1176" s="20">
        <f t="shared" si="11745"/>
        <v>0.00002875272237</v>
      </c>
      <c r="BN1176" s="20"/>
      <c r="BO1176" s="20">
        <f t="shared" ref="BO1176:BP1176" si="11746">$AG1176*AH1176</f>
        <v>0.00002958741579</v>
      </c>
      <c r="BP1176" s="20">
        <f t="shared" si="11746"/>
        <v>0.00002883134965</v>
      </c>
      <c r="BQ1176" s="20"/>
      <c r="BR1176" s="20">
        <f t="shared" si="27"/>
        <v>0.00001747351177</v>
      </c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0"/>
      <c r="CC1176" s="20"/>
      <c r="CD1176" s="20"/>
      <c r="CE1176" s="20"/>
      <c r="CF1176" s="20"/>
      <c r="CG1176" s="20"/>
      <c r="CH1176" s="20"/>
      <c r="CI1176" s="20"/>
      <c r="CJ1176" s="20"/>
      <c r="CK1176" s="20"/>
      <c r="CL1176" s="20"/>
      <c r="CM1176" s="20"/>
      <c r="CN1176" s="20"/>
      <c r="CO1176" s="20"/>
      <c r="CP1176" s="20"/>
      <c r="CQ1176" s="20"/>
      <c r="CR1176" s="20"/>
      <c r="CS1176" s="20"/>
      <c r="CT1176" s="20"/>
      <c r="CU1176" s="20"/>
      <c r="CV1176" s="20"/>
      <c r="CW1176" s="20"/>
      <c r="CX1176" s="20"/>
      <c r="CY1176" s="20"/>
      <c r="CZ1176" s="20"/>
      <c r="DA1176" s="20"/>
      <c r="DB1176" s="20"/>
      <c r="DC1176" s="20"/>
      <c r="DD1176" s="20"/>
      <c r="DE1176" s="20"/>
    </row>
    <row r="1177" ht="15.75" customHeight="1">
      <c r="A1177" s="86">
        <v>45839.0</v>
      </c>
      <c r="B1177" s="20">
        <v>0.044050000000000006</v>
      </c>
      <c r="C1177" s="20">
        <v>0.05112</v>
      </c>
      <c r="D1177" s="20">
        <v>0.05532</v>
      </c>
      <c r="E1177" s="20">
        <v>0.034980000000000004</v>
      </c>
      <c r="F1177" s="20">
        <v>0.03976</v>
      </c>
      <c r="G1177" s="20">
        <v>0.01807</v>
      </c>
      <c r="H1177" s="20">
        <v>0.0223</v>
      </c>
      <c r="I1177" s="20" t="s">
        <v>185</v>
      </c>
      <c r="J1177" s="20"/>
      <c r="K1177" s="86">
        <v>45839.0</v>
      </c>
      <c r="L1177" s="89">
        <v>0.8471</v>
      </c>
      <c r="M1177" s="89">
        <v>143.48</v>
      </c>
      <c r="N1177" s="20"/>
      <c r="O1177" s="20"/>
      <c r="P1177" s="20"/>
      <c r="Q1177" s="20"/>
      <c r="R1177" s="20"/>
      <c r="S1177" s="86">
        <v>45839.0</v>
      </c>
      <c r="T1177" s="20">
        <f t="shared" ref="T1177:V1177" si="11747">(1+B1177)*1</f>
        <v>1.04405</v>
      </c>
      <c r="U1177" s="20">
        <f t="shared" si="11747"/>
        <v>1.05112</v>
      </c>
      <c r="V1177" s="20">
        <f t="shared" si="11747"/>
        <v>1.05532</v>
      </c>
      <c r="W1177" s="91">
        <f t="shared" ref="W1177:X1177" si="11748">(1+E1177)*$L1177</f>
        <v>0.876731558</v>
      </c>
      <c r="X1177" s="91">
        <f t="shared" si="11748"/>
        <v>0.880780696</v>
      </c>
      <c r="Y1177" s="91">
        <f t="shared" ref="Y1177:Z1177" si="11749">(1+G1177)*$M1177</f>
        <v>146.0726836</v>
      </c>
      <c r="Z1177" s="91">
        <f t="shared" si="11749"/>
        <v>146.679604</v>
      </c>
      <c r="AA1177" s="20"/>
      <c r="AB1177" s="86">
        <v>45839.0</v>
      </c>
      <c r="AC1177" s="92">
        <f t="shared" ref="AC1177:AI1177" si="11750">LN(T1177/T1176)</f>
        <v>-0.0000287338432</v>
      </c>
      <c r="AD1177" s="92">
        <f t="shared" si="11750"/>
        <v>-0.0003424331813</v>
      </c>
      <c r="AE1177" s="92">
        <f t="shared" si="11750"/>
        <v>-0.0004736777375</v>
      </c>
      <c r="AF1177" s="92">
        <f t="shared" si="11750"/>
        <v>-0.001718965107</v>
      </c>
      <c r="AG1177" s="92">
        <f t="shared" si="11750"/>
        <v>-0.001728271109</v>
      </c>
      <c r="AH1177" s="92">
        <f t="shared" si="11750"/>
        <v>-0.0003053328601</v>
      </c>
      <c r="AI1177" s="92">
        <f t="shared" si="11750"/>
        <v>-0.004798891646</v>
      </c>
      <c r="AJ1177" s="20"/>
      <c r="AK1177" s="20">
        <f t="shared" ref="AK1177:AQ1177" si="11751">AC1177*AC1177</f>
        <v>0.0000000008256337451</v>
      </c>
      <c r="AL1177" s="20">
        <f t="shared" si="11751"/>
        <v>0.0000001172604837</v>
      </c>
      <c r="AM1177" s="20">
        <f t="shared" si="11751"/>
        <v>0.000000224370599</v>
      </c>
      <c r="AN1177" s="20">
        <f t="shared" si="11751"/>
        <v>0.000002954841039</v>
      </c>
      <c r="AO1177" s="20">
        <f t="shared" si="11751"/>
        <v>0.000002986921028</v>
      </c>
      <c r="AP1177" s="20">
        <f t="shared" si="11751"/>
        <v>0.00000009322815545</v>
      </c>
      <c r="AQ1177" s="20">
        <f t="shared" si="11751"/>
        <v>0.00002302936103</v>
      </c>
      <c r="AR1177" s="20"/>
      <c r="AS1177" s="20">
        <f t="shared" ref="AS1177:AX1177" si="11752">$AC1177*AD1177</f>
        <v>0.000000009839421339</v>
      </c>
      <c r="AT1177" s="20">
        <f t="shared" si="11752"/>
        <v>0.00000001361058184</v>
      </c>
      <c r="AU1177" s="20">
        <f t="shared" si="11752"/>
        <v>0.00000004939247385</v>
      </c>
      <c r="AV1177" s="20">
        <f t="shared" si="11752"/>
        <v>0.00000004965987107</v>
      </c>
      <c r="AW1177" s="20">
        <f t="shared" si="11752"/>
        <v>0.000000008773386526</v>
      </c>
      <c r="AX1177" s="20">
        <f t="shared" si="11752"/>
        <v>0.0000001378906001</v>
      </c>
      <c r="AY1177" s="20"/>
      <c r="AZ1177" s="20">
        <f t="shared" ref="AZ1177:BD1177" si="11753">$AD1177*AE1177</f>
        <v>0.0000001622029746</v>
      </c>
      <c r="BA1177" s="20">
        <f t="shared" si="11753"/>
        <v>0.0000005886306901</v>
      </c>
      <c r="BB1177" s="20">
        <f t="shared" si="11753"/>
        <v>0.0000005918173742</v>
      </c>
      <c r="BC1177" s="20">
        <f t="shared" si="11753"/>
        <v>0.0000001045561026</v>
      </c>
      <c r="BD1177" s="20">
        <f t="shared" si="11753"/>
        <v>0.000001643299733</v>
      </c>
      <c r="BE1177" s="20"/>
      <c r="BF1177" s="20">
        <f t="shared" ref="BF1177:BI1177" si="11754">$AE1177*AF1177</f>
        <v>0.0000008142355026</v>
      </c>
      <c r="BG1177" s="20">
        <f t="shared" si="11754"/>
        <v>0.0000008186435489</v>
      </c>
      <c r="BH1177" s="20">
        <f t="shared" si="11754"/>
        <v>0.0000001446293783</v>
      </c>
      <c r="BI1177" s="20">
        <f t="shared" si="11754"/>
        <v>0.000002273128137</v>
      </c>
      <c r="BJ1177" s="20"/>
      <c r="BK1177" s="20">
        <f t="shared" ref="BK1177:BM1177" si="11755">$AF1177*AG1177</f>
        <v>0.000002970837732</v>
      </c>
      <c r="BL1177" s="20">
        <f t="shared" si="11755"/>
        <v>0.0000005248565325</v>
      </c>
      <c r="BM1177" s="20">
        <f t="shared" si="11755"/>
        <v>0.000008249127291</v>
      </c>
      <c r="BN1177" s="20"/>
      <c r="BO1177" s="20">
        <f t="shared" ref="BO1177:BP1177" si="11756">$AG1177*AH1177</f>
        <v>0.0000005276979609</v>
      </c>
      <c r="BP1177" s="20">
        <f t="shared" si="11756"/>
        <v>0.000008293785789</v>
      </c>
      <c r="BQ1177" s="20"/>
      <c r="BR1177" s="20">
        <f t="shared" si="27"/>
        <v>0.000001465259311</v>
      </c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0"/>
      <c r="CC1177" s="20"/>
      <c r="CD1177" s="20"/>
      <c r="CE1177" s="20"/>
      <c r="CF1177" s="20"/>
      <c r="CG1177" s="20"/>
      <c r="CH1177" s="20"/>
      <c r="CI1177" s="20"/>
      <c r="CJ1177" s="20"/>
      <c r="CK1177" s="20"/>
      <c r="CL1177" s="20"/>
      <c r="CM1177" s="20"/>
      <c r="CN1177" s="20"/>
      <c r="CO1177" s="20"/>
      <c r="CP1177" s="20"/>
      <c r="CQ1177" s="20"/>
      <c r="CR1177" s="20"/>
      <c r="CS1177" s="20"/>
      <c r="CT1177" s="20"/>
      <c r="CU1177" s="20"/>
      <c r="CV1177" s="20"/>
      <c r="CW1177" s="20"/>
      <c r="CX1177" s="20"/>
      <c r="CY1177" s="20"/>
      <c r="CZ1177" s="20"/>
      <c r="DA1177" s="20"/>
      <c r="DB1177" s="20"/>
      <c r="DC1177" s="20"/>
      <c r="DD1177" s="20"/>
      <c r="DE1177" s="20"/>
    </row>
    <row r="1178" ht="15.75" customHeight="1">
      <c r="A1178" s="86">
        <v>45840.0</v>
      </c>
      <c r="B1178" s="20">
        <v>0.044199999999999996</v>
      </c>
      <c r="C1178" s="20">
        <v>0.05126</v>
      </c>
      <c r="D1178" s="20">
        <v>0.05532</v>
      </c>
      <c r="E1178" s="20">
        <v>0.03505</v>
      </c>
      <c r="F1178" s="20">
        <v>0.03973</v>
      </c>
      <c r="G1178" s="20">
        <v>0.01813</v>
      </c>
      <c r="H1178" s="20">
        <v>0.02242</v>
      </c>
      <c r="I1178" s="20" t="s">
        <v>185</v>
      </c>
      <c r="J1178" s="20"/>
      <c r="K1178" s="86">
        <v>45840.0</v>
      </c>
      <c r="L1178" s="89">
        <v>0.8476</v>
      </c>
      <c r="M1178" s="89">
        <v>143.73</v>
      </c>
      <c r="N1178" s="20"/>
      <c r="O1178" s="20"/>
      <c r="P1178" s="20"/>
      <c r="Q1178" s="20"/>
      <c r="R1178" s="20"/>
      <c r="S1178" s="86">
        <v>45840.0</v>
      </c>
      <c r="T1178" s="20">
        <f t="shared" ref="T1178:V1178" si="11757">(1+B1178)*1</f>
        <v>1.0442</v>
      </c>
      <c r="U1178" s="20">
        <f t="shared" si="11757"/>
        <v>1.05126</v>
      </c>
      <c r="V1178" s="20">
        <f t="shared" si="11757"/>
        <v>1.05532</v>
      </c>
      <c r="W1178" s="91">
        <f t="shared" ref="W1178:X1178" si="11758">(1+E1178)*$L1178</f>
        <v>0.87730838</v>
      </c>
      <c r="X1178" s="91">
        <f t="shared" si="11758"/>
        <v>0.881275148</v>
      </c>
      <c r="Y1178" s="91">
        <f t="shared" ref="Y1178:Z1178" si="11759">(1+G1178)*$M1178</f>
        <v>146.3358249</v>
      </c>
      <c r="Z1178" s="91">
        <f t="shared" si="11759"/>
        <v>146.9524266</v>
      </c>
      <c r="AA1178" s="20"/>
      <c r="AB1178" s="86">
        <v>45840.0</v>
      </c>
      <c r="AC1178" s="92">
        <f t="shared" ref="AC1178:AI1178" si="11760">LN(T1178/T1177)</f>
        <v>0.0001436609604</v>
      </c>
      <c r="AD1178" s="92">
        <f t="shared" si="11760"/>
        <v>0.0001331823935</v>
      </c>
      <c r="AE1178" s="92">
        <f t="shared" si="11760"/>
        <v>0</v>
      </c>
      <c r="AF1178" s="92">
        <f t="shared" si="11760"/>
        <v>0.0006577068267</v>
      </c>
      <c r="AG1178" s="92">
        <f t="shared" si="11760"/>
        <v>0.0005612217282</v>
      </c>
      <c r="AH1178" s="92">
        <f t="shared" si="11760"/>
        <v>0.001799820206</v>
      </c>
      <c r="AI1178" s="92">
        <f t="shared" si="11760"/>
        <v>0.001858262383</v>
      </c>
      <c r="AJ1178" s="20"/>
      <c r="AK1178" s="20">
        <f t="shared" ref="AK1178:AQ1178" si="11761">AC1178*AC1178</f>
        <v>0.00000002063847154</v>
      </c>
      <c r="AL1178" s="20">
        <f t="shared" si="11761"/>
        <v>0.00000001773754993</v>
      </c>
      <c r="AM1178" s="20">
        <f t="shared" si="11761"/>
        <v>0</v>
      </c>
      <c r="AN1178" s="20">
        <f t="shared" si="11761"/>
        <v>0.0000004325782699</v>
      </c>
      <c r="AO1178" s="20">
        <f t="shared" si="11761"/>
        <v>0.0000003149698282</v>
      </c>
      <c r="AP1178" s="20">
        <f t="shared" si="11761"/>
        <v>0.000003239352775</v>
      </c>
      <c r="AQ1178" s="20">
        <f t="shared" si="11761"/>
        <v>0.000003453139085</v>
      </c>
      <c r="AR1178" s="20"/>
      <c r="AS1178" s="20">
        <f t="shared" ref="AS1178:AX1178" si="11762">$AC1178*AD1178</f>
        <v>0.00000001913311055</v>
      </c>
      <c r="AT1178" s="20">
        <f t="shared" si="11762"/>
        <v>0</v>
      </c>
      <c r="AU1178" s="20">
        <f t="shared" si="11762"/>
        <v>0.00000009448679438</v>
      </c>
      <c r="AV1178" s="20">
        <f t="shared" si="11762"/>
        <v>0.00000008062565246</v>
      </c>
      <c r="AW1178" s="20">
        <f t="shared" si="11762"/>
        <v>0.0000002585638993</v>
      </c>
      <c r="AX1178" s="20">
        <f t="shared" si="11762"/>
        <v>0.0000002669597586</v>
      </c>
      <c r="AY1178" s="20"/>
      <c r="AZ1178" s="20">
        <f t="shared" ref="AZ1178:BD1178" si="11763">$AD1178*AE1178</f>
        <v>0</v>
      </c>
      <c r="BA1178" s="20">
        <f t="shared" si="11763"/>
        <v>0.0000000875949694</v>
      </c>
      <c r="BB1178" s="20">
        <f t="shared" si="11763"/>
        <v>0.00000007474485304</v>
      </c>
      <c r="BC1178" s="20">
        <f t="shared" si="11763"/>
        <v>0.0000002397043629</v>
      </c>
      <c r="BD1178" s="20">
        <f t="shared" si="11763"/>
        <v>0.0000002474878319</v>
      </c>
      <c r="BE1178" s="20"/>
      <c r="BF1178" s="20">
        <f t="shared" ref="BF1178:BI1178" si="11764">$AE1178*AF1178</f>
        <v>0</v>
      </c>
      <c r="BG1178" s="20">
        <f t="shared" si="11764"/>
        <v>0</v>
      </c>
      <c r="BH1178" s="20">
        <f t="shared" si="11764"/>
        <v>0</v>
      </c>
      <c r="BI1178" s="20">
        <f t="shared" si="11764"/>
        <v>0</v>
      </c>
      <c r="BJ1178" s="20"/>
      <c r="BK1178" s="20">
        <f t="shared" ref="BK1178:BM1178" si="11765">$AF1178*AG1178</f>
        <v>0.0000003691193619</v>
      </c>
      <c r="BL1178" s="20">
        <f t="shared" si="11765"/>
        <v>0.000001183754037</v>
      </c>
      <c r="BM1178" s="20">
        <f t="shared" si="11765"/>
        <v>0.000001222191855</v>
      </c>
      <c r="BN1178" s="20"/>
      <c r="BO1178" s="20">
        <f t="shared" ref="BO1178:BP1178" si="11766">$AG1178*AH1178</f>
        <v>0.000001010098207</v>
      </c>
      <c r="BP1178" s="20">
        <f t="shared" si="11766"/>
        <v>0.000001042897226</v>
      </c>
      <c r="BQ1178" s="20"/>
      <c r="BR1178" s="20">
        <f t="shared" si="27"/>
        <v>0.000003344538186</v>
      </c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0"/>
      <c r="CC1178" s="20"/>
      <c r="CD1178" s="20"/>
      <c r="CE1178" s="20"/>
      <c r="CF1178" s="20"/>
      <c r="CG1178" s="20"/>
      <c r="CH1178" s="20"/>
      <c r="CI1178" s="20"/>
      <c r="CJ1178" s="20"/>
      <c r="CK1178" s="20"/>
      <c r="CL1178" s="20"/>
      <c r="CM1178" s="20"/>
      <c r="CN1178" s="20"/>
      <c r="CO1178" s="20"/>
      <c r="CP1178" s="20"/>
      <c r="CQ1178" s="20"/>
      <c r="CR1178" s="20"/>
      <c r="CS1178" s="20"/>
      <c r="CT1178" s="20"/>
      <c r="CU1178" s="20"/>
      <c r="CV1178" s="20"/>
      <c r="CW1178" s="20"/>
      <c r="CX1178" s="20"/>
      <c r="CY1178" s="20"/>
      <c r="CZ1178" s="20"/>
      <c r="DA1178" s="20"/>
      <c r="DB1178" s="20"/>
      <c r="DC1178" s="20"/>
      <c r="DD1178" s="20"/>
      <c r="DE1178" s="20"/>
    </row>
    <row r="1179" ht="15.75" customHeight="1">
      <c r="A1179" s="86">
        <v>45841.0</v>
      </c>
      <c r="B1179" s="20">
        <v>0.044050000000000006</v>
      </c>
      <c r="C1179" s="20">
        <v>0.05106</v>
      </c>
      <c r="D1179" s="20">
        <v>0.05504</v>
      </c>
      <c r="E1179" s="20">
        <v>0.03495</v>
      </c>
      <c r="F1179" s="20">
        <v>0.03963</v>
      </c>
      <c r="G1179" s="20">
        <v>0.01825</v>
      </c>
      <c r="H1179" s="20">
        <v>0.02266</v>
      </c>
      <c r="I1179" s="20" t="s">
        <v>185</v>
      </c>
      <c r="J1179" s="20"/>
      <c r="K1179" s="86">
        <v>45841.0</v>
      </c>
      <c r="L1179" s="89">
        <v>0.8506</v>
      </c>
      <c r="M1179" s="89">
        <v>144.94</v>
      </c>
      <c r="N1179" s="20"/>
      <c r="O1179" s="20"/>
      <c r="P1179" s="20"/>
      <c r="Q1179" s="20"/>
      <c r="R1179" s="20"/>
      <c r="S1179" s="86">
        <v>45841.0</v>
      </c>
      <c r="T1179" s="20">
        <f t="shared" ref="T1179:V1179" si="11767">(1+B1179)*1</f>
        <v>1.04405</v>
      </c>
      <c r="U1179" s="20">
        <f t="shared" si="11767"/>
        <v>1.05106</v>
      </c>
      <c r="V1179" s="20">
        <f t="shared" si="11767"/>
        <v>1.05504</v>
      </c>
      <c r="W1179" s="91">
        <f t="shared" ref="W1179:X1179" si="11768">(1+E1179)*$L1179</f>
        <v>0.88032847</v>
      </c>
      <c r="X1179" s="91">
        <f t="shared" si="11768"/>
        <v>0.884309278</v>
      </c>
      <c r="Y1179" s="91">
        <f t="shared" ref="Y1179:Z1179" si="11769">(1+G1179)*$M1179</f>
        <v>147.585155</v>
      </c>
      <c r="Z1179" s="91">
        <f t="shared" si="11769"/>
        <v>148.2243404</v>
      </c>
      <c r="AA1179" s="20"/>
      <c r="AB1179" s="86">
        <v>45841.0</v>
      </c>
      <c r="AC1179" s="92">
        <f t="shared" ref="AC1179:AI1179" si="11770">LN(T1179/T1178)</f>
        <v>-0.0001436609604</v>
      </c>
      <c r="AD1179" s="92">
        <f t="shared" si="11770"/>
        <v>-0.0001902659924</v>
      </c>
      <c r="AE1179" s="92">
        <f t="shared" si="11770"/>
        <v>-0.0002653575709</v>
      </c>
      <c r="AF1179" s="92">
        <f t="shared" si="11770"/>
        <v>0.003436538068</v>
      </c>
      <c r="AG1179" s="92">
        <f t="shared" si="11770"/>
        <v>0.003436972984</v>
      </c>
      <c r="AH1179" s="92">
        <f t="shared" si="11770"/>
        <v>0.008501180314</v>
      </c>
      <c r="AI1179" s="92">
        <f t="shared" si="11770"/>
        <v>0.008618033764</v>
      </c>
      <c r="AJ1179" s="20"/>
      <c r="AK1179" s="20">
        <f t="shared" ref="AK1179:AQ1179" si="11771">AC1179*AC1179</f>
        <v>0.00000002063847154</v>
      </c>
      <c r="AL1179" s="20">
        <f t="shared" si="11771"/>
        <v>0.00000003620114788</v>
      </c>
      <c r="AM1179" s="20">
        <f t="shared" si="11771"/>
        <v>0.00000007041464042</v>
      </c>
      <c r="AN1179" s="20">
        <f t="shared" si="11771"/>
        <v>0.00001180979389</v>
      </c>
      <c r="AO1179" s="20">
        <f t="shared" si="11771"/>
        <v>0.00001181278329</v>
      </c>
      <c r="AP1179" s="20">
        <f t="shared" si="11771"/>
        <v>0.00007227006673</v>
      </c>
      <c r="AQ1179" s="20">
        <f t="shared" si="11771"/>
        <v>0.00007427050595</v>
      </c>
      <c r="AR1179" s="20"/>
      <c r="AS1179" s="20">
        <f t="shared" ref="AS1179:AX1179" si="11772">$AC1179*AD1179</f>
        <v>0.0000000273337952</v>
      </c>
      <c r="AT1179" s="20">
        <f t="shared" si="11772"/>
        <v>0.00000003812152348</v>
      </c>
      <c r="AU1179" s="20">
        <f t="shared" si="11772"/>
        <v>-0.0000004936963592</v>
      </c>
      <c r="AV1179" s="20">
        <f t="shared" si="11772"/>
        <v>-0.0000004937588397</v>
      </c>
      <c r="AW1179" s="20">
        <f t="shared" si="11772"/>
        <v>-0.000001221287728</v>
      </c>
      <c r="AX1179" s="20">
        <f t="shared" si="11772"/>
        <v>-0.000001238075007</v>
      </c>
      <c r="AY1179" s="20"/>
      <c r="AZ1179" s="20">
        <f t="shared" ref="AZ1179:BD1179" si="11773">$AD1179*AE1179</f>
        <v>0.00000005048852157</v>
      </c>
      <c r="BA1179" s="20">
        <f t="shared" si="11773"/>
        <v>-0.000000653856326</v>
      </c>
      <c r="BB1179" s="20">
        <f t="shared" si="11773"/>
        <v>-0.0000006539390758</v>
      </c>
      <c r="BC1179" s="20">
        <f t="shared" si="11773"/>
        <v>-0.000001617485509</v>
      </c>
      <c r="BD1179" s="20">
        <f t="shared" si="11773"/>
        <v>-0.000001639718747</v>
      </c>
      <c r="BE1179" s="20"/>
      <c r="BF1179" s="20">
        <f t="shared" ref="BF1179:BI1179" si="11774">$AE1179*AF1179</f>
        <v>-0.0000009119113939</v>
      </c>
      <c r="BG1179" s="20">
        <f t="shared" si="11774"/>
        <v>-0.0000009120268023</v>
      </c>
      <c r="BH1179" s="20">
        <f t="shared" si="11774"/>
        <v>-0.000002255852558</v>
      </c>
      <c r="BI1179" s="20">
        <f t="shared" si="11774"/>
        <v>-0.000002286860505</v>
      </c>
      <c r="BJ1179" s="20"/>
      <c r="BK1179" s="20">
        <f t="shared" ref="BK1179:BM1179" si="11775">$AF1179*AG1179</f>
        <v>0.0000118112885</v>
      </c>
      <c r="BL1179" s="20">
        <f t="shared" si="11775"/>
        <v>0.00002921462977</v>
      </c>
      <c r="BM1179" s="20">
        <f t="shared" si="11775"/>
        <v>0.0000296162011</v>
      </c>
      <c r="BN1179" s="20"/>
      <c r="BO1179" s="20">
        <f t="shared" ref="BO1179:BP1179" si="11776">$AG1179*AH1179</f>
        <v>0.00002921832707</v>
      </c>
      <c r="BP1179" s="20">
        <f t="shared" si="11776"/>
        <v>0.00002961994922</v>
      </c>
      <c r="BQ1179" s="20"/>
      <c r="BR1179" s="20">
        <f t="shared" si="27"/>
        <v>0.00007326345898</v>
      </c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0"/>
      <c r="CC1179" s="20"/>
      <c r="CD1179" s="20"/>
      <c r="CE1179" s="20"/>
      <c r="CF1179" s="20"/>
      <c r="CG1179" s="20"/>
      <c r="CH1179" s="20"/>
      <c r="CI1179" s="20"/>
      <c r="CJ1179" s="20"/>
      <c r="CK1179" s="20"/>
      <c r="CL1179" s="20"/>
      <c r="CM1179" s="20"/>
      <c r="CN1179" s="20"/>
      <c r="CO1179" s="20"/>
      <c r="CP1179" s="20"/>
      <c r="CQ1179" s="20"/>
      <c r="CR1179" s="20"/>
      <c r="CS1179" s="20"/>
      <c r="CT1179" s="20"/>
      <c r="CU1179" s="20"/>
      <c r="CV1179" s="20"/>
      <c r="CW1179" s="20"/>
      <c r="CX1179" s="20"/>
      <c r="CY1179" s="20"/>
      <c r="CZ1179" s="20"/>
      <c r="DA1179" s="20"/>
      <c r="DB1179" s="20"/>
      <c r="DC1179" s="20"/>
      <c r="DD1179" s="20"/>
      <c r="DE1179" s="20"/>
    </row>
    <row r="1180" ht="15.75" customHeight="1">
      <c r="A1180" s="86">
        <v>45842.0</v>
      </c>
      <c r="B1180" s="20">
        <v>0.044050000000000006</v>
      </c>
      <c r="C1180" s="20">
        <v>0.05106</v>
      </c>
      <c r="D1180" s="20">
        <v>0.05504</v>
      </c>
      <c r="E1180" s="20">
        <v>0.03496</v>
      </c>
      <c r="F1180" s="20">
        <v>0.03963</v>
      </c>
      <c r="G1180" s="20">
        <v>0.01818</v>
      </c>
      <c r="H1180" s="20">
        <v>0.02257</v>
      </c>
      <c r="I1180" s="20" t="s">
        <v>185</v>
      </c>
      <c r="J1180" s="20"/>
      <c r="K1180" s="86">
        <v>45842.0</v>
      </c>
      <c r="L1180" s="89">
        <v>0.8501</v>
      </c>
      <c r="M1180" s="89">
        <v>144.62</v>
      </c>
      <c r="N1180" s="20"/>
      <c r="O1180" s="20"/>
      <c r="P1180" s="20"/>
      <c r="Q1180" s="20"/>
      <c r="R1180" s="20"/>
      <c r="S1180" s="86">
        <v>45842.0</v>
      </c>
      <c r="T1180" s="20">
        <f t="shared" ref="T1180:V1180" si="11777">(1+B1180)*1</f>
        <v>1.04405</v>
      </c>
      <c r="U1180" s="20">
        <f t="shared" si="11777"/>
        <v>1.05106</v>
      </c>
      <c r="V1180" s="20">
        <f t="shared" si="11777"/>
        <v>1.05504</v>
      </c>
      <c r="W1180" s="91">
        <f t="shared" ref="W1180:X1180" si="11778">(1+E1180)*$L1180</f>
        <v>0.879819496</v>
      </c>
      <c r="X1180" s="91">
        <f t="shared" si="11778"/>
        <v>0.883789463</v>
      </c>
      <c r="Y1180" s="91">
        <f t="shared" ref="Y1180:Z1180" si="11779">(1+G1180)*$M1180</f>
        <v>147.2491916</v>
      </c>
      <c r="Z1180" s="91">
        <f t="shared" si="11779"/>
        <v>147.8840734</v>
      </c>
      <c r="AA1180" s="20"/>
      <c r="AB1180" s="86">
        <v>45842.0</v>
      </c>
      <c r="AC1180" s="92">
        <f t="shared" ref="AC1180:AI1180" si="11780">LN(T1180/T1179)</f>
        <v>0</v>
      </c>
      <c r="AD1180" s="92">
        <f t="shared" si="11780"/>
        <v>0</v>
      </c>
      <c r="AE1180" s="92">
        <f t="shared" si="11780"/>
        <v>0</v>
      </c>
      <c r="AF1180" s="92">
        <f t="shared" si="11780"/>
        <v>-0.0005783309404</v>
      </c>
      <c r="AG1180" s="92">
        <f t="shared" si="11780"/>
        <v>-0.0005879931962</v>
      </c>
      <c r="AH1180" s="92">
        <f t="shared" si="11780"/>
        <v>-0.002278998694</v>
      </c>
      <c r="AI1180" s="92">
        <f t="shared" si="11780"/>
        <v>-0.002298260596</v>
      </c>
      <c r="AJ1180" s="20"/>
      <c r="AK1180" s="20">
        <f t="shared" ref="AK1180:AQ1180" si="11781">AC1180*AC1180</f>
        <v>0</v>
      </c>
      <c r="AL1180" s="20">
        <f t="shared" si="11781"/>
        <v>0</v>
      </c>
      <c r="AM1180" s="20">
        <f t="shared" si="11781"/>
        <v>0</v>
      </c>
      <c r="AN1180" s="20">
        <f t="shared" si="11781"/>
        <v>0.0000003344666766</v>
      </c>
      <c r="AO1180" s="20">
        <f t="shared" si="11781"/>
        <v>0.0000003457359988</v>
      </c>
      <c r="AP1180" s="20">
        <f t="shared" si="11781"/>
        <v>0.000005193835047</v>
      </c>
      <c r="AQ1180" s="20">
        <f t="shared" si="11781"/>
        <v>0.000005282001767</v>
      </c>
      <c r="AR1180" s="20"/>
      <c r="AS1180" s="20">
        <f t="shared" ref="AS1180:AX1180" si="11782">$AC1180*AD1180</f>
        <v>0</v>
      </c>
      <c r="AT1180" s="20">
        <f t="shared" si="11782"/>
        <v>0</v>
      </c>
      <c r="AU1180" s="20">
        <f t="shared" si="11782"/>
        <v>0</v>
      </c>
      <c r="AV1180" s="20">
        <f t="shared" si="11782"/>
        <v>0</v>
      </c>
      <c r="AW1180" s="20">
        <f t="shared" si="11782"/>
        <v>0</v>
      </c>
      <c r="AX1180" s="20">
        <f t="shared" si="11782"/>
        <v>0</v>
      </c>
      <c r="AY1180" s="20"/>
      <c r="AZ1180" s="20">
        <f t="shared" ref="AZ1180:BD1180" si="11783">$AD1180*AE1180</f>
        <v>0</v>
      </c>
      <c r="BA1180" s="20">
        <f t="shared" si="11783"/>
        <v>0</v>
      </c>
      <c r="BB1180" s="20">
        <f t="shared" si="11783"/>
        <v>0</v>
      </c>
      <c r="BC1180" s="20">
        <f t="shared" si="11783"/>
        <v>0</v>
      </c>
      <c r="BD1180" s="20">
        <f t="shared" si="11783"/>
        <v>0</v>
      </c>
      <c r="BE1180" s="20"/>
      <c r="BF1180" s="20">
        <f t="shared" ref="BF1180:BI1180" si="11784">$AE1180*AF1180</f>
        <v>0</v>
      </c>
      <c r="BG1180" s="20">
        <f t="shared" si="11784"/>
        <v>0</v>
      </c>
      <c r="BH1180" s="20">
        <f t="shared" si="11784"/>
        <v>0</v>
      </c>
      <c r="BI1180" s="20">
        <f t="shared" si="11784"/>
        <v>0</v>
      </c>
      <c r="BJ1180" s="20"/>
      <c r="BK1180" s="20">
        <f t="shared" ref="BK1180:BM1180" si="11785">$AF1180*AG1180</f>
        <v>0.0000003400546581</v>
      </c>
      <c r="BL1180" s="20">
        <f t="shared" si="11785"/>
        <v>0.000001318015458</v>
      </c>
      <c r="BM1180" s="20">
        <f t="shared" si="11785"/>
        <v>0.000001329155212</v>
      </c>
      <c r="BN1180" s="20"/>
      <c r="BO1180" s="20">
        <f t="shared" ref="BO1180:BP1180" si="11786">$AG1180*AH1180</f>
        <v>0.000001340035726</v>
      </c>
      <c r="BP1180" s="20">
        <f t="shared" si="11786"/>
        <v>0.000001351361594</v>
      </c>
      <c r="BQ1180" s="20"/>
      <c r="BR1180" s="20">
        <f t="shared" si="27"/>
        <v>0.000005237732896</v>
      </c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0"/>
      <c r="CC1180" s="20"/>
      <c r="CD1180" s="20"/>
      <c r="CE1180" s="20"/>
      <c r="CF1180" s="20"/>
      <c r="CG1180" s="20"/>
      <c r="CH1180" s="20"/>
      <c r="CI1180" s="20"/>
      <c r="CJ1180" s="20"/>
      <c r="CK1180" s="20"/>
      <c r="CL1180" s="20"/>
      <c r="CM1180" s="20"/>
      <c r="CN1180" s="20"/>
      <c r="CO1180" s="20"/>
      <c r="CP1180" s="20"/>
      <c r="CQ1180" s="20"/>
      <c r="CR1180" s="20"/>
      <c r="CS1180" s="20"/>
      <c r="CT1180" s="20"/>
      <c r="CU1180" s="20"/>
      <c r="CV1180" s="20"/>
      <c r="CW1180" s="20"/>
      <c r="CX1180" s="20"/>
      <c r="CY1180" s="20"/>
      <c r="CZ1180" s="20"/>
      <c r="DA1180" s="20"/>
      <c r="DB1180" s="20"/>
      <c r="DC1180" s="20"/>
      <c r="DD1180" s="20"/>
      <c r="DE1180" s="20"/>
    </row>
    <row r="1181" ht="15.75" customHeight="1">
      <c r="A1181" s="86">
        <v>45845.0</v>
      </c>
      <c r="B1181" s="20">
        <v>0.04437</v>
      </c>
      <c r="C1181" s="20">
        <v>0.051449999999999996</v>
      </c>
      <c r="D1181" s="20">
        <v>0.05547</v>
      </c>
      <c r="E1181" s="20">
        <v>0.03497</v>
      </c>
      <c r="F1181" s="20">
        <v>0.03971</v>
      </c>
      <c r="G1181" s="20">
        <v>0.0182</v>
      </c>
      <c r="H1181" s="20">
        <v>0.02274</v>
      </c>
      <c r="I1181" s="20" t="s">
        <v>185</v>
      </c>
      <c r="J1181" s="20"/>
      <c r="K1181" s="86">
        <v>45845.0</v>
      </c>
      <c r="L1181" s="89">
        <v>0.8542</v>
      </c>
      <c r="M1181" s="89">
        <v>146.09</v>
      </c>
      <c r="N1181" s="20"/>
      <c r="O1181" s="20"/>
      <c r="P1181" s="20"/>
      <c r="Q1181" s="20"/>
      <c r="R1181" s="20"/>
      <c r="S1181" s="86">
        <v>45845.0</v>
      </c>
      <c r="T1181" s="20">
        <f t="shared" ref="T1181:V1181" si="11787">(1+B1181)*1</f>
        <v>1.04437</v>
      </c>
      <c r="U1181" s="20">
        <f t="shared" si="11787"/>
        <v>1.05145</v>
      </c>
      <c r="V1181" s="20">
        <f t="shared" si="11787"/>
        <v>1.05547</v>
      </c>
      <c r="W1181" s="91">
        <f t="shared" ref="W1181:X1181" si="11788">(1+E1181)*$L1181</f>
        <v>0.884071374</v>
      </c>
      <c r="X1181" s="91">
        <f t="shared" si="11788"/>
        <v>0.888120282</v>
      </c>
      <c r="Y1181" s="91">
        <f t="shared" ref="Y1181:Z1181" si="11789">(1+G1181)*$M1181</f>
        <v>148.748838</v>
      </c>
      <c r="Z1181" s="91">
        <f t="shared" si="11789"/>
        <v>149.4120866</v>
      </c>
      <c r="AA1181" s="20"/>
      <c r="AB1181" s="86">
        <v>45845.0</v>
      </c>
      <c r="AC1181" s="92">
        <f t="shared" ref="AC1181:AI1181" si="11790">LN(T1181/T1180)</f>
        <v>0.0003064517698</v>
      </c>
      <c r="AD1181" s="92">
        <f t="shared" si="11790"/>
        <v>0.0003709851601</v>
      </c>
      <c r="AE1181" s="92">
        <f t="shared" si="11790"/>
        <v>0.0004074844525</v>
      </c>
      <c r="AF1181" s="92">
        <f t="shared" si="11790"/>
        <v>0.004821030947</v>
      </c>
      <c r="AG1181" s="92">
        <f t="shared" si="11790"/>
        <v>0.004888316277</v>
      </c>
      <c r="AH1181" s="92">
        <f t="shared" si="11790"/>
        <v>0.0101329001</v>
      </c>
      <c r="AI1181" s="92">
        <f t="shared" si="11790"/>
        <v>0.01027949137</v>
      </c>
      <c r="AJ1181" s="20"/>
      <c r="AK1181" s="20">
        <f t="shared" ref="AK1181:AQ1181" si="11791">AC1181*AC1181</f>
        <v>0.00000009391268719</v>
      </c>
      <c r="AL1181" s="20">
        <f t="shared" si="11791"/>
        <v>0.000000137629989</v>
      </c>
      <c r="AM1181" s="20">
        <f t="shared" si="11791"/>
        <v>0.0000001660435791</v>
      </c>
      <c r="AN1181" s="20">
        <f t="shared" si="11791"/>
        <v>0.00002324233939</v>
      </c>
      <c r="AO1181" s="20">
        <f t="shared" si="11791"/>
        <v>0.00002389563602</v>
      </c>
      <c r="AP1181" s="20">
        <f t="shared" si="11791"/>
        <v>0.0001026756644</v>
      </c>
      <c r="AQ1181" s="20">
        <f t="shared" si="11791"/>
        <v>0.0001056679428</v>
      </c>
      <c r="AR1181" s="20"/>
      <c r="AS1181" s="20">
        <f t="shared" ref="AS1181:AX1181" si="11792">$AC1181*AD1181</f>
        <v>0.0000001136890589</v>
      </c>
      <c r="AT1181" s="20">
        <f t="shared" si="11792"/>
        <v>0.0000001248743316</v>
      </c>
      <c r="AU1181" s="20">
        <f t="shared" si="11792"/>
        <v>0.000001477413466</v>
      </c>
      <c r="AV1181" s="20">
        <f t="shared" si="11792"/>
        <v>0.000001498033174</v>
      </c>
      <c r="AW1181" s="20">
        <f t="shared" si="11792"/>
        <v>0.000003105245168</v>
      </c>
      <c r="AX1181" s="20">
        <f t="shared" si="11792"/>
        <v>0.000003150168322</v>
      </c>
      <c r="AY1181" s="20"/>
      <c r="AZ1181" s="20">
        <f t="shared" ref="AZ1181:BD1181" si="11793">$AD1181*AE1181</f>
        <v>0.0000001511706849</v>
      </c>
      <c r="BA1181" s="20">
        <f t="shared" si="11793"/>
        <v>0.000001788530938</v>
      </c>
      <c r="BB1181" s="20">
        <f t="shared" si="11793"/>
        <v>0.000001813492797</v>
      </c>
      <c r="BC1181" s="20">
        <f t="shared" si="11793"/>
        <v>0.000003759155565</v>
      </c>
      <c r="BD1181" s="20">
        <f t="shared" si="11793"/>
        <v>0.000003813538751</v>
      </c>
      <c r="BE1181" s="20"/>
      <c r="BF1181" s="20">
        <f t="shared" ref="BF1181:BI1181" si="11794">$AE1181*AF1181</f>
        <v>0.000001964495156</v>
      </c>
      <c r="BG1181" s="20">
        <f t="shared" si="11794"/>
        <v>0.000001991912882</v>
      </c>
      <c r="BH1181" s="20">
        <f t="shared" si="11794"/>
        <v>0.000004128999248</v>
      </c>
      <c r="BI1181" s="20">
        <f t="shared" si="11794"/>
        <v>0.000004188732912</v>
      </c>
      <c r="BJ1181" s="20"/>
      <c r="BK1181" s="20">
        <f t="shared" ref="BK1181:BM1181" si="11795">$AF1181*AG1181</f>
        <v>0.00002356672405</v>
      </c>
      <c r="BL1181" s="20">
        <f t="shared" si="11795"/>
        <v>0.00004885102495</v>
      </c>
      <c r="BM1181" s="20">
        <f t="shared" si="11795"/>
        <v>0.000049557746</v>
      </c>
      <c r="BN1181" s="20"/>
      <c r="BO1181" s="20">
        <f t="shared" ref="BO1181:BP1181" si="11796">$AG1181*AH1181</f>
        <v>0.00004953282048</v>
      </c>
      <c r="BP1181" s="20">
        <f t="shared" si="11796"/>
        <v>0.00005024940497</v>
      </c>
      <c r="BQ1181" s="20"/>
      <c r="BR1181" s="20">
        <f t="shared" si="27"/>
        <v>0.0001041610591</v>
      </c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0"/>
      <c r="CC1181" s="20"/>
      <c r="CD1181" s="20"/>
      <c r="CE1181" s="20"/>
      <c r="CF1181" s="20"/>
      <c r="CG1181" s="20"/>
      <c r="CH1181" s="20"/>
      <c r="CI1181" s="20"/>
      <c r="CJ1181" s="20"/>
      <c r="CK1181" s="20"/>
      <c r="CL1181" s="20"/>
      <c r="CM1181" s="20"/>
      <c r="CN1181" s="20"/>
      <c r="CO1181" s="20"/>
      <c r="CP1181" s="20"/>
      <c r="CQ1181" s="20"/>
      <c r="CR1181" s="20"/>
      <c r="CS1181" s="20"/>
      <c r="CT1181" s="20"/>
      <c r="CU1181" s="20"/>
      <c r="CV1181" s="20"/>
      <c r="CW1181" s="20"/>
      <c r="CX1181" s="20"/>
      <c r="CY1181" s="20"/>
      <c r="CZ1181" s="20"/>
      <c r="DA1181" s="20"/>
      <c r="DB1181" s="20"/>
      <c r="DC1181" s="20"/>
      <c r="DD1181" s="20"/>
      <c r="DE1181" s="20"/>
    </row>
    <row r="1182" ht="15.75" customHeight="1">
      <c r="A1182" s="86">
        <v>45846.0</v>
      </c>
      <c r="B1182" s="20">
        <v>0.04462</v>
      </c>
      <c r="C1182" s="20">
        <v>0.0519</v>
      </c>
      <c r="D1182" s="20">
        <v>0.05618</v>
      </c>
      <c r="E1182" s="20">
        <v>0.03512</v>
      </c>
      <c r="F1182" s="20">
        <v>0.039830000000000004</v>
      </c>
      <c r="G1182" s="20">
        <v>0.01829</v>
      </c>
      <c r="H1182" s="20">
        <v>0.02297</v>
      </c>
      <c r="I1182" s="20" t="s">
        <v>185</v>
      </c>
      <c r="J1182" s="20"/>
      <c r="K1182" s="86">
        <v>45846.0</v>
      </c>
      <c r="L1182" s="89">
        <v>0.853</v>
      </c>
      <c r="M1182" s="89">
        <v>146.6</v>
      </c>
      <c r="N1182" s="20"/>
      <c r="O1182" s="20"/>
      <c r="P1182" s="20"/>
      <c r="Q1182" s="20"/>
      <c r="R1182" s="20"/>
      <c r="S1182" s="86">
        <v>45846.0</v>
      </c>
      <c r="T1182" s="20">
        <f t="shared" ref="T1182:V1182" si="11797">(1+B1182)*1</f>
        <v>1.04462</v>
      </c>
      <c r="U1182" s="20">
        <f t="shared" si="11797"/>
        <v>1.0519</v>
      </c>
      <c r="V1182" s="20">
        <f t="shared" si="11797"/>
        <v>1.05618</v>
      </c>
      <c r="W1182" s="91">
        <f t="shared" ref="W1182:X1182" si="11798">(1+E1182)*$L1182</f>
        <v>0.88295736</v>
      </c>
      <c r="X1182" s="91">
        <f t="shared" si="11798"/>
        <v>0.88697499</v>
      </c>
      <c r="Y1182" s="91">
        <f t="shared" ref="Y1182:Z1182" si="11799">(1+G1182)*$M1182</f>
        <v>149.281314</v>
      </c>
      <c r="Z1182" s="91">
        <f t="shared" si="11799"/>
        <v>149.967402</v>
      </c>
      <c r="AA1182" s="20"/>
      <c r="AB1182" s="86">
        <v>45846.0</v>
      </c>
      <c r="AC1182" s="92">
        <f t="shared" ref="AC1182:AI1182" si="11800">LN(T1182/T1181)</f>
        <v>0.0002393501177</v>
      </c>
      <c r="AD1182" s="92">
        <f t="shared" si="11800"/>
        <v>0.0004278888505</v>
      </c>
      <c r="AE1182" s="92">
        <f t="shared" si="11800"/>
        <v>0.00067245995</v>
      </c>
      <c r="AF1182" s="92">
        <f t="shared" si="11800"/>
        <v>-0.00126088968</v>
      </c>
      <c r="AG1182" s="92">
        <f t="shared" si="11800"/>
        <v>-0.001290400777</v>
      </c>
      <c r="AH1182" s="92">
        <f t="shared" si="11800"/>
        <v>0.003573306681</v>
      </c>
      <c r="AI1182" s="92">
        <f t="shared" si="11800"/>
        <v>0.003709780115</v>
      </c>
      <c r="AJ1182" s="20"/>
      <c r="AK1182" s="20">
        <f t="shared" ref="AK1182:AQ1182" si="11801">AC1182*AC1182</f>
        <v>0.00000005728847885</v>
      </c>
      <c r="AL1182" s="20">
        <f t="shared" si="11801"/>
        <v>0.0000001830888684</v>
      </c>
      <c r="AM1182" s="20">
        <f t="shared" si="11801"/>
        <v>0.0000004522023844</v>
      </c>
      <c r="AN1182" s="20">
        <f t="shared" si="11801"/>
        <v>0.000001589842785</v>
      </c>
      <c r="AO1182" s="20">
        <f t="shared" si="11801"/>
        <v>0.000001665134165</v>
      </c>
      <c r="AP1182" s="20">
        <f t="shared" si="11801"/>
        <v>0.00001276852063</v>
      </c>
      <c r="AQ1182" s="20">
        <f t="shared" si="11801"/>
        <v>0.0000137624685</v>
      </c>
      <c r="AR1182" s="20"/>
      <c r="AS1182" s="20">
        <f t="shared" ref="AS1182:AX1182" si="11802">$AC1182*AD1182</f>
        <v>0.0000001024152467</v>
      </c>
      <c r="AT1182" s="20">
        <f t="shared" si="11802"/>
        <v>0.0000001609533682</v>
      </c>
      <c r="AU1182" s="20">
        <f t="shared" si="11802"/>
        <v>-0.0000003017940934</v>
      </c>
      <c r="AV1182" s="20">
        <f t="shared" si="11802"/>
        <v>-0.0000003088575778</v>
      </c>
      <c r="AW1182" s="20">
        <f t="shared" si="11802"/>
        <v>0.0000008552713746</v>
      </c>
      <c r="AX1182" s="20">
        <f t="shared" si="11802"/>
        <v>0.0000008879363073</v>
      </c>
      <c r="AY1182" s="20"/>
      <c r="AZ1182" s="20">
        <f t="shared" ref="AZ1182:BD1182" si="11803">$AD1182*AE1182</f>
        <v>0.000000287738115</v>
      </c>
      <c r="BA1182" s="20">
        <f t="shared" si="11803"/>
        <v>-0.0000005395206359</v>
      </c>
      <c r="BB1182" s="20">
        <f t="shared" si="11803"/>
        <v>-0.0000005521481051</v>
      </c>
      <c r="BC1182" s="20">
        <f t="shared" si="11803"/>
        <v>0.000001528978088</v>
      </c>
      <c r="BD1182" s="20">
        <f t="shared" si="11803"/>
        <v>0.000001587373549</v>
      </c>
      <c r="BE1182" s="20"/>
      <c r="BF1182" s="20">
        <f t="shared" ref="BF1182:BI1182" si="11804">$AE1182*AF1182</f>
        <v>-0.0000008478978113</v>
      </c>
      <c r="BG1182" s="20">
        <f t="shared" si="11804"/>
        <v>-0.0000008677428419</v>
      </c>
      <c r="BH1182" s="20">
        <f t="shared" si="11804"/>
        <v>0.000002402905632</v>
      </c>
      <c r="BI1182" s="20">
        <f t="shared" si="11804"/>
        <v>0.000002494678551</v>
      </c>
      <c r="BJ1182" s="20"/>
      <c r="BK1182" s="20">
        <f t="shared" ref="BK1182:BM1182" si="11805">$AF1182*AG1182</f>
        <v>0.000001627053023</v>
      </c>
      <c r="BL1182" s="20">
        <f t="shared" si="11805"/>
        <v>-0.000004505545517</v>
      </c>
      <c r="BM1182" s="20">
        <f t="shared" si="11805"/>
        <v>-0.000004677623463</v>
      </c>
      <c r="BN1182" s="20"/>
      <c r="BO1182" s="20">
        <f t="shared" ref="BO1182:BP1182" si="11806">$AG1182*AH1182</f>
        <v>-0.000004610997716</v>
      </c>
      <c r="BP1182" s="20">
        <f t="shared" si="11806"/>
        <v>-0.000004787103143</v>
      </c>
      <c r="BQ1182" s="20"/>
      <c r="BR1182" s="20">
        <f t="shared" si="27"/>
        <v>0.00001325618207</v>
      </c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0"/>
      <c r="CC1182" s="20"/>
      <c r="CD1182" s="20"/>
      <c r="CE1182" s="20"/>
      <c r="CF1182" s="20"/>
      <c r="CG1182" s="20"/>
      <c r="CH1182" s="20"/>
      <c r="CI1182" s="20"/>
      <c r="CJ1182" s="20"/>
      <c r="CK1182" s="20"/>
      <c r="CL1182" s="20"/>
      <c r="CM1182" s="20"/>
      <c r="CN1182" s="20"/>
      <c r="CO1182" s="20"/>
      <c r="CP1182" s="20"/>
      <c r="CQ1182" s="20"/>
      <c r="CR1182" s="20"/>
      <c r="CS1182" s="20"/>
      <c r="CT1182" s="20"/>
      <c r="CU1182" s="20"/>
      <c r="CV1182" s="20"/>
      <c r="CW1182" s="20"/>
      <c r="CX1182" s="20"/>
      <c r="CY1182" s="20"/>
      <c r="CZ1182" s="20"/>
      <c r="DA1182" s="20"/>
      <c r="DB1182" s="20"/>
      <c r="DC1182" s="20"/>
      <c r="DD1182" s="20"/>
      <c r="DE1182" s="20"/>
    </row>
    <row r="1183" ht="15.75" customHeight="1">
      <c r="A1183" s="86">
        <v>45847.0</v>
      </c>
      <c r="B1183" s="20">
        <v>0.0447</v>
      </c>
      <c r="C1183" s="20">
        <v>0.05218</v>
      </c>
      <c r="D1183" s="20">
        <v>0.056299999999999996</v>
      </c>
      <c r="E1183" s="20">
        <v>0.03528</v>
      </c>
      <c r="F1183" s="20">
        <v>0.03987</v>
      </c>
      <c r="G1183" s="20">
        <v>0.01856</v>
      </c>
      <c r="H1183" s="20">
        <v>0.0232</v>
      </c>
      <c r="I1183" s="20" t="s">
        <v>185</v>
      </c>
      <c r="J1183" s="20"/>
      <c r="K1183" s="86">
        <v>45847.0</v>
      </c>
      <c r="L1183" s="89">
        <v>0.8535</v>
      </c>
      <c r="M1183" s="89">
        <v>146.35</v>
      </c>
      <c r="N1183" s="20"/>
      <c r="O1183" s="20"/>
      <c r="P1183" s="20"/>
      <c r="Q1183" s="20"/>
      <c r="R1183" s="20"/>
      <c r="S1183" s="86">
        <v>45847.0</v>
      </c>
      <c r="T1183" s="20">
        <f t="shared" ref="T1183:V1183" si="11807">(1+B1183)*1</f>
        <v>1.0447</v>
      </c>
      <c r="U1183" s="20">
        <f t="shared" si="11807"/>
        <v>1.05218</v>
      </c>
      <c r="V1183" s="20">
        <f t="shared" si="11807"/>
        <v>1.0563</v>
      </c>
      <c r="W1183" s="91">
        <f t="shared" ref="W1183:X1183" si="11808">(1+E1183)*$L1183</f>
        <v>0.88361148</v>
      </c>
      <c r="X1183" s="91">
        <f t="shared" si="11808"/>
        <v>0.887529045</v>
      </c>
      <c r="Y1183" s="91">
        <f t="shared" ref="Y1183:Z1183" si="11809">(1+G1183)*$M1183</f>
        <v>149.066256</v>
      </c>
      <c r="Z1183" s="91">
        <f t="shared" si="11809"/>
        <v>149.74532</v>
      </c>
      <c r="AA1183" s="20"/>
      <c r="AB1183" s="86">
        <v>45847.0</v>
      </c>
      <c r="AC1183" s="92">
        <f t="shared" ref="AC1183:AI1183" si="11810">LN(T1183/T1182)</f>
        <v>0.00007657993992</v>
      </c>
      <c r="AD1183" s="92">
        <f t="shared" si="11810"/>
        <v>0.0002661495776</v>
      </c>
      <c r="AE1183" s="92">
        <f t="shared" si="11810"/>
        <v>0.0001136105432</v>
      </c>
      <c r="AF1183" s="92">
        <f t="shared" si="11810"/>
        <v>0.0007405542485</v>
      </c>
      <c r="AG1183" s="92">
        <f t="shared" si="11810"/>
        <v>0.0006244618294</v>
      </c>
      <c r="AH1183" s="92">
        <f t="shared" si="11810"/>
        <v>-0.001441661062</v>
      </c>
      <c r="AI1183" s="92">
        <f t="shared" si="11810"/>
        <v>-0.001481966058</v>
      </c>
      <c r="AJ1183" s="20"/>
      <c r="AK1183" s="20">
        <f t="shared" ref="AK1183:AQ1183" si="11811">AC1183*AC1183</f>
        <v>0.000000005864487198</v>
      </c>
      <c r="AL1183" s="20">
        <f t="shared" si="11811"/>
        <v>0.00000007083559767</v>
      </c>
      <c r="AM1183" s="20">
        <f t="shared" si="11811"/>
        <v>0.00000001290735552</v>
      </c>
      <c r="AN1183" s="20">
        <f t="shared" si="11811"/>
        <v>0.000000548420595</v>
      </c>
      <c r="AO1183" s="20">
        <f t="shared" si="11811"/>
        <v>0.0000003899525764</v>
      </c>
      <c r="AP1183" s="20">
        <f t="shared" si="11811"/>
        <v>0.000002078386617</v>
      </c>
      <c r="AQ1183" s="20">
        <f t="shared" si="11811"/>
        <v>0.000002196223398</v>
      </c>
      <c r="AR1183" s="20"/>
      <c r="AS1183" s="20">
        <f t="shared" ref="AS1183:AX1183" si="11812">$AC1183*AD1183</f>
        <v>0.00000002038171867</v>
      </c>
      <c r="AT1183" s="20">
        <f t="shared" si="11812"/>
        <v>0.000000008700288571</v>
      </c>
      <c r="AU1183" s="20">
        <f t="shared" si="11812"/>
        <v>0.00000005671159986</v>
      </c>
      <c r="AV1183" s="20">
        <f t="shared" si="11812"/>
        <v>0.00000004782124938</v>
      </c>
      <c r="AW1183" s="20">
        <f t="shared" si="11812"/>
        <v>-0.0000001104023175</v>
      </c>
      <c r="AX1183" s="20">
        <f t="shared" si="11812"/>
        <v>-0.0000001134888717</v>
      </c>
      <c r="AY1183" s="20"/>
      <c r="AZ1183" s="20">
        <f t="shared" ref="AZ1183:BD1183" si="11813">$AD1183*AE1183</f>
        <v>0.00000003023739808</v>
      </c>
      <c r="BA1183" s="20">
        <f t="shared" si="11813"/>
        <v>0.0000001970982005</v>
      </c>
      <c r="BB1183" s="20">
        <f t="shared" si="11813"/>
        <v>0.0000001662002521</v>
      </c>
      <c r="BC1183" s="20">
        <f t="shared" si="11813"/>
        <v>-0.0000003836974826</v>
      </c>
      <c r="BD1183" s="20">
        <f t="shared" si="11813"/>
        <v>-0.0000003944246405</v>
      </c>
      <c r="BE1183" s="20"/>
      <c r="BF1183" s="20">
        <f t="shared" ref="BF1183:BI1183" si="11814">$AE1183*AF1183</f>
        <v>0.00000008413477043</v>
      </c>
      <c r="BG1183" s="20">
        <f t="shared" si="11814"/>
        <v>0.00000007094544764</v>
      </c>
      <c r="BH1183" s="20">
        <f t="shared" si="11814"/>
        <v>-0.0000001637878963</v>
      </c>
      <c r="BI1183" s="20">
        <f t="shared" si="11814"/>
        <v>-0.0000001683669689</v>
      </c>
      <c r="BJ1183" s="20"/>
      <c r="BK1183" s="20">
        <f t="shared" ref="BK1183:BM1183" si="11815">$AF1183*AG1183</f>
        <v>0.0000004624478608</v>
      </c>
      <c r="BL1183" s="20">
        <f t="shared" si="11815"/>
        <v>-0.000001067628224</v>
      </c>
      <c r="BM1183" s="20">
        <f t="shared" si="11815"/>
        <v>-0.000001097476261</v>
      </c>
      <c r="BN1183" s="20"/>
      <c r="BO1183" s="20">
        <f t="shared" ref="BO1183:BP1183" si="11816">$AG1183*AH1183</f>
        <v>-0.0000009002623039</v>
      </c>
      <c r="BP1183" s="20">
        <f t="shared" si="11816"/>
        <v>-0.000000925431236</v>
      </c>
      <c r="BQ1183" s="20"/>
      <c r="BR1183" s="20">
        <f t="shared" si="27"/>
        <v>0.000002136492761</v>
      </c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0"/>
      <c r="CC1183" s="20"/>
      <c r="CD1183" s="20"/>
      <c r="CE1183" s="20"/>
      <c r="CF1183" s="20"/>
      <c r="CG1183" s="20"/>
      <c r="CH1183" s="20"/>
      <c r="CI1183" s="20"/>
      <c r="CJ1183" s="20"/>
      <c r="CK1183" s="20"/>
      <c r="CL1183" s="20"/>
      <c r="CM1183" s="20"/>
      <c r="CN1183" s="20"/>
      <c r="CO1183" s="20"/>
      <c r="CP1183" s="20"/>
      <c r="CQ1183" s="20"/>
      <c r="CR1183" s="20"/>
      <c r="CS1183" s="20"/>
      <c r="CT1183" s="20"/>
      <c r="CU1183" s="20"/>
      <c r="CV1183" s="20"/>
      <c r="CW1183" s="20"/>
      <c r="CX1183" s="20"/>
      <c r="CY1183" s="20"/>
      <c r="CZ1183" s="20"/>
      <c r="DA1183" s="20"/>
      <c r="DB1183" s="20"/>
      <c r="DC1183" s="20"/>
      <c r="DD1183" s="20"/>
      <c r="DE1183" s="20"/>
    </row>
    <row r="1184" ht="15.75" customHeight="1">
      <c r="A1184" s="86">
        <v>45848.0</v>
      </c>
      <c r="B1184" s="20">
        <v>0.04444</v>
      </c>
      <c r="C1184" s="20">
        <v>0.05181</v>
      </c>
      <c r="D1184" s="20">
        <v>0.05588</v>
      </c>
      <c r="E1184" s="20">
        <v>0.03528</v>
      </c>
      <c r="F1184" s="20">
        <v>0.03988</v>
      </c>
      <c r="G1184" s="20">
        <v>0.01859</v>
      </c>
      <c r="H1184" s="20">
        <v>0.02318</v>
      </c>
      <c r="I1184" s="20" t="s">
        <v>185</v>
      </c>
      <c r="J1184" s="20"/>
      <c r="K1184" s="86">
        <v>45848.0</v>
      </c>
      <c r="L1184" s="89">
        <v>0.8547</v>
      </c>
      <c r="M1184" s="89">
        <v>146.28</v>
      </c>
      <c r="N1184" s="20"/>
      <c r="O1184" s="20"/>
      <c r="P1184" s="20"/>
      <c r="Q1184" s="20"/>
      <c r="R1184" s="20"/>
      <c r="S1184" s="86">
        <v>45848.0</v>
      </c>
      <c r="T1184" s="20">
        <f t="shared" ref="T1184:V1184" si="11817">(1+B1184)*1</f>
        <v>1.04444</v>
      </c>
      <c r="U1184" s="20">
        <f t="shared" si="11817"/>
        <v>1.05181</v>
      </c>
      <c r="V1184" s="20">
        <f t="shared" si="11817"/>
        <v>1.05588</v>
      </c>
      <c r="W1184" s="91">
        <f t="shared" ref="W1184:X1184" si="11818">(1+E1184)*$L1184</f>
        <v>0.884853816</v>
      </c>
      <c r="X1184" s="91">
        <f t="shared" si="11818"/>
        <v>0.888785436</v>
      </c>
      <c r="Y1184" s="91">
        <f t="shared" ref="Y1184:Z1184" si="11819">(1+G1184)*$M1184</f>
        <v>148.9993452</v>
      </c>
      <c r="Z1184" s="91">
        <f t="shared" si="11819"/>
        <v>149.6707704</v>
      </c>
      <c r="AA1184" s="20"/>
      <c r="AB1184" s="86">
        <v>45848.0</v>
      </c>
      <c r="AC1184" s="92">
        <f t="shared" ref="AC1184:AI1184" si="11820">LN(T1184/T1183)</f>
        <v>-0.0002489062498</v>
      </c>
      <c r="AD1184" s="92">
        <f t="shared" si="11820"/>
        <v>-0.0003517127019</v>
      </c>
      <c r="AE1184" s="92">
        <f t="shared" si="11820"/>
        <v>-0.0003976933836</v>
      </c>
      <c r="AF1184" s="92">
        <f t="shared" si="11820"/>
        <v>0.001404987937</v>
      </c>
      <c r="AG1184" s="92">
        <f t="shared" si="11820"/>
        <v>0.001414604478</v>
      </c>
      <c r="AH1184" s="92">
        <f t="shared" si="11820"/>
        <v>-0.0004489669446</v>
      </c>
      <c r="AI1184" s="92">
        <f t="shared" si="11820"/>
        <v>-0.0004979665685</v>
      </c>
      <c r="AJ1184" s="20"/>
      <c r="AK1184" s="20">
        <f t="shared" ref="AK1184:AQ1184" si="11821">AC1184*AC1184</f>
        <v>0.00000006195432118</v>
      </c>
      <c r="AL1184" s="20">
        <f t="shared" si="11821"/>
        <v>0.0000001237018247</v>
      </c>
      <c r="AM1184" s="20">
        <f t="shared" si="11821"/>
        <v>0.0000001581600274</v>
      </c>
      <c r="AN1184" s="20">
        <f t="shared" si="11821"/>
        <v>0.000001973991104</v>
      </c>
      <c r="AO1184" s="20">
        <f t="shared" si="11821"/>
        <v>0.000002001105829</v>
      </c>
      <c r="AP1184" s="20">
        <f t="shared" si="11821"/>
        <v>0.0000002015713173</v>
      </c>
      <c r="AQ1184" s="20">
        <f t="shared" si="11821"/>
        <v>0.0000002479707033</v>
      </c>
      <c r="AR1184" s="20"/>
      <c r="AS1184" s="20">
        <f t="shared" ref="AS1184:AX1184" si="11822">$AC1184*AD1184</f>
        <v>0.00000008754348963</v>
      </c>
      <c r="AT1184" s="20">
        <f t="shared" si="11822"/>
        <v>0.00000009898836869</v>
      </c>
      <c r="AU1184" s="20">
        <f t="shared" si="11822"/>
        <v>-0.0000003497102785</v>
      </c>
      <c r="AV1184" s="20">
        <f t="shared" si="11822"/>
        <v>-0.0000003521038955</v>
      </c>
      <c r="AW1184" s="20">
        <f t="shared" si="11822"/>
        <v>0.0000001117506784</v>
      </c>
      <c r="AX1184" s="20">
        <f t="shared" si="11822"/>
        <v>0.0000001239469911</v>
      </c>
      <c r="AY1184" s="20"/>
      <c r="AZ1184" s="20">
        <f t="shared" ref="AZ1184:BD1184" si="11823">$AD1184*AE1184</f>
        <v>0.0000001398738145</v>
      </c>
      <c r="BA1184" s="20">
        <f t="shared" si="11823"/>
        <v>-0.0000004941521036</v>
      </c>
      <c r="BB1184" s="20">
        <f t="shared" si="11823"/>
        <v>-0.000000497534363</v>
      </c>
      <c r="BC1184" s="20">
        <f t="shared" si="11823"/>
        <v>0.0000001579073771</v>
      </c>
      <c r="BD1184" s="20">
        <f t="shared" si="11823"/>
        <v>0.0000001751411672</v>
      </c>
      <c r="BE1184" s="20"/>
      <c r="BF1184" s="20">
        <f t="shared" ref="BF1184:BI1184" si="11824">$AE1184*AF1184</f>
        <v>-0.0000005587544068</v>
      </c>
      <c r="BG1184" s="20">
        <f t="shared" si="11824"/>
        <v>-0.0000005625788413</v>
      </c>
      <c r="BH1184" s="20">
        <f t="shared" si="11824"/>
        <v>0.0000001785511833</v>
      </c>
      <c r="BI1184" s="20">
        <f t="shared" si="11824"/>
        <v>0.0000001980380096</v>
      </c>
      <c r="BJ1184" s="20"/>
      <c r="BK1184" s="20">
        <f t="shared" ref="BK1184:BM1184" si="11825">$AF1184*AG1184</f>
        <v>0.000001987502228</v>
      </c>
      <c r="BL1184" s="20">
        <f t="shared" si="11825"/>
        <v>-0.0000006307931414</v>
      </c>
      <c r="BM1184" s="20">
        <f t="shared" si="11825"/>
        <v>-0.000000699637022</v>
      </c>
      <c r="BN1184" s="20"/>
      <c r="BO1184" s="20">
        <f t="shared" ref="BO1184:BP1184" si="11826">$AG1184*AH1184</f>
        <v>-0.0000006351106502</v>
      </c>
      <c r="BP1184" s="20">
        <f t="shared" si="11826"/>
        <v>-0.0000007044257376</v>
      </c>
      <c r="BQ1184" s="20"/>
      <c r="BR1184" s="20">
        <f t="shared" si="27"/>
        <v>0.0000002235705287</v>
      </c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0"/>
      <c r="CC1184" s="20"/>
      <c r="CD1184" s="20"/>
      <c r="CE1184" s="20"/>
      <c r="CF1184" s="20"/>
      <c r="CG1184" s="20"/>
      <c r="CH1184" s="20"/>
      <c r="CI1184" s="20"/>
      <c r="CJ1184" s="20"/>
      <c r="CK1184" s="20"/>
      <c r="CL1184" s="20"/>
      <c r="CM1184" s="20"/>
      <c r="CN1184" s="20"/>
      <c r="CO1184" s="20"/>
      <c r="CP1184" s="20"/>
      <c r="CQ1184" s="20"/>
      <c r="CR1184" s="20"/>
      <c r="CS1184" s="20"/>
      <c r="CT1184" s="20"/>
      <c r="CU1184" s="20"/>
      <c r="CV1184" s="20"/>
      <c r="CW1184" s="20"/>
      <c r="CX1184" s="20"/>
      <c r="CY1184" s="20"/>
      <c r="CZ1184" s="20"/>
      <c r="DA1184" s="20"/>
      <c r="DB1184" s="20"/>
      <c r="DC1184" s="20"/>
      <c r="DD1184" s="20"/>
      <c r="DE1184" s="20"/>
    </row>
    <row r="1185" ht="15.75" customHeight="1">
      <c r="A1185" s="86">
        <v>45849.0</v>
      </c>
      <c r="B1185" s="20">
        <v>0.04471</v>
      </c>
      <c r="C1185" s="20">
        <v>0.05199</v>
      </c>
      <c r="D1185" s="20">
        <v>0.05608</v>
      </c>
      <c r="E1185" s="20">
        <v>0.03543</v>
      </c>
      <c r="F1185" s="20">
        <v>0.040069999999999995</v>
      </c>
      <c r="G1185" s="20">
        <v>0.01867</v>
      </c>
      <c r="H1185" s="20">
        <v>0.02328</v>
      </c>
      <c r="I1185" s="20" t="s">
        <v>185</v>
      </c>
      <c r="J1185" s="20"/>
      <c r="K1185" s="86">
        <v>45849.0</v>
      </c>
      <c r="L1185" s="89">
        <v>0.8559</v>
      </c>
      <c r="M1185" s="89">
        <v>147.49</v>
      </c>
      <c r="N1185" s="20"/>
      <c r="O1185" s="20"/>
      <c r="P1185" s="20"/>
      <c r="Q1185" s="20"/>
      <c r="R1185" s="20"/>
      <c r="S1185" s="86">
        <v>45849.0</v>
      </c>
      <c r="T1185" s="20">
        <f t="shared" ref="T1185:V1185" si="11827">(1+B1185)*1</f>
        <v>1.04471</v>
      </c>
      <c r="U1185" s="20">
        <f t="shared" si="11827"/>
        <v>1.05199</v>
      </c>
      <c r="V1185" s="20">
        <f t="shared" si="11827"/>
        <v>1.05608</v>
      </c>
      <c r="W1185" s="91">
        <f t="shared" ref="W1185:X1185" si="11828">(1+E1185)*$L1185</f>
        <v>0.886224537</v>
      </c>
      <c r="X1185" s="91">
        <f t="shared" si="11828"/>
        <v>0.890195913</v>
      </c>
      <c r="Y1185" s="91">
        <f t="shared" ref="Y1185:Z1185" si="11829">(1+G1185)*$M1185</f>
        <v>150.2436383</v>
      </c>
      <c r="Z1185" s="91">
        <f t="shared" si="11829"/>
        <v>150.9235672</v>
      </c>
      <c r="AA1185" s="20"/>
      <c r="AB1185" s="86">
        <v>45849.0</v>
      </c>
      <c r="AC1185" s="92">
        <f t="shared" ref="AC1185:AI1185" si="11830">LN(T1185/T1184)</f>
        <v>0.0002584783299</v>
      </c>
      <c r="AD1185" s="92">
        <f t="shared" si="11830"/>
        <v>0.0001711189281</v>
      </c>
      <c r="AE1185" s="92">
        <f t="shared" si="11830"/>
        <v>0.000189397527</v>
      </c>
      <c r="AF1185" s="92">
        <f t="shared" si="11830"/>
        <v>0.00154789456</v>
      </c>
      <c r="AG1185" s="92">
        <f t="shared" si="11830"/>
        <v>0.001585713416</v>
      </c>
      <c r="AH1185" s="92">
        <f t="shared" si="11830"/>
        <v>0.008316320449</v>
      </c>
      <c r="AI1185" s="92">
        <f t="shared" si="11830"/>
        <v>0.008335513328</v>
      </c>
      <c r="AJ1185" s="20"/>
      <c r="AK1185" s="20">
        <f t="shared" ref="AK1185:AQ1185" si="11831">AC1185*AC1185</f>
        <v>0.00000006681104705</v>
      </c>
      <c r="AL1185" s="20">
        <f t="shared" si="11831"/>
        <v>0.00000002928168754</v>
      </c>
      <c r="AM1185" s="20">
        <f t="shared" si="11831"/>
        <v>0.00000003587142325</v>
      </c>
      <c r="AN1185" s="20">
        <f t="shared" si="11831"/>
        <v>0.000002395977568</v>
      </c>
      <c r="AO1185" s="20">
        <f t="shared" si="11831"/>
        <v>0.000002514487036</v>
      </c>
      <c r="AP1185" s="20">
        <f t="shared" si="11831"/>
        <v>0.0000691611858</v>
      </c>
      <c r="AQ1185" s="20">
        <f t="shared" si="11831"/>
        <v>0.00006948078245</v>
      </c>
      <c r="AR1185" s="20"/>
      <c r="AS1185" s="20">
        <f t="shared" ref="AS1185:AX1185" si="11832">$AC1185*AD1185</f>
        <v>0.00000004423053475</v>
      </c>
      <c r="AT1185" s="20">
        <f t="shared" si="11832"/>
        <v>0.00000004895515648</v>
      </c>
      <c r="AU1185" s="20">
        <f t="shared" si="11832"/>
        <v>0.0000004000972007</v>
      </c>
      <c r="AV1185" s="20">
        <f t="shared" si="11832"/>
        <v>0.0000004098725554</v>
      </c>
      <c r="AW1185" s="20">
        <f t="shared" si="11832"/>
        <v>0.000002149588621</v>
      </c>
      <c r="AX1185" s="20">
        <f t="shared" si="11832"/>
        <v>0.000002154549564</v>
      </c>
      <c r="AY1185" s="20"/>
      <c r="AZ1185" s="20">
        <f t="shared" ref="AZ1185:BD1185" si="11833">$AD1185*AE1185</f>
        <v>0.00000003240950181</v>
      </c>
      <c r="BA1185" s="20">
        <f t="shared" si="11833"/>
        <v>0.0000002648740578</v>
      </c>
      <c r="BB1185" s="20">
        <f t="shared" si="11833"/>
        <v>0.0000002713455799</v>
      </c>
      <c r="BC1185" s="20">
        <f t="shared" si="11833"/>
        <v>0.000001423079841</v>
      </c>
      <c r="BD1185" s="20">
        <f t="shared" si="11833"/>
        <v>0.000001426364106</v>
      </c>
      <c r="BE1185" s="20"/>
      <c r="BF1185" s="20">
        <f t="shared" ref="BF1185:BI1185" si="11834">$AE1185*AF1185</f>
        <v>0.0000002931674017</v>
      </c>
      <c r="BG1185" s="20">
        <f t="shared" si="11834"/>
        <v>0.0000003003301995</v>
      </c>
      <c r="BH1185" s="20">
        <f t="shared" si="11834"/>
        <v>0.000001575090527</v>
      </c>
      <c r="BI1185" s="20">
        <f t="shared" si="11834"/>
        <v>0.000001578725611</v>
      </c>
      <c r="BJ1185" s="20"/>
      <c r="BK1185" s="20">
        <f t="shared" ref="BK1185:BM1185" si="11835">$AF1185*AG1185</f>
        <v>0.000002454517169</v>
      </c>
      <c r="BL1185" s="20">
        <f t="shared" si="11835"/>
        <v>0.00001287278718</v>
      </c>
      <c r="BM1185" s="20">
        <f t="shared" si="11835"/>
        <v>0.00001290249573</v>
      </c>
      <c r="BN1185" s="20"/>
      <c r="BO1185" s="20">
        <f t="shared" ref="BO1185:BP1185" si="11836">$AG1185*AH1185</f>
        <v>0.0000131873009</v>
      </c>
      <c r="BP1185" s="20">
        <f t="shared" si="11836"/>
        <v>0.00001321773531</v>
      </c>
      <c r="BQ1185" s="20"/>
      <c r="BR1185" s="20">
        <f t="shared" si="27"/>
        <v>0.00006932079994</v>
      </c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0"/>
      <c r="CC1185" s="20"/>
      <c r="CD1185" s="20"/>
      <c r="CE1185" s="20"/>
      <c r="CF1185" s="20"/>
      <c r="CG1185" s="20"/>
      <c r="CH1185" s="20"/>
      <c r="CI1185" s="20"/>
      <c r="CJ1185" s="20"/>
      <c r="CK1185" s="20"/>
      <c r="CL1185" s="20"/>
      <c r="CM1185" s="20"/>
      <c r="CN1185" s="20"/>
      <c r="CO1185" s="20"/>
      <c r="CP1185" s="20"/>
      <c r="CQ1185" s="20"/>
      <c r="CR1185" s="20"/>
      <c r="CS1185" s="20"/>
      <c r="CT1185" s="20"/>
      <c r="CU1185" s="20"/>
      <c r="CV1185" s="20"/>
      <c r="CW1185" s="20"/>
      <c r="CX1185" s="20"/>
      <c r="CY1185" s="20"/>
      <c r="CZ1185" s="20"/>
      <c r="DA1185" s="20"/>
      <c r="DB1185" s="20"/>
      <c r="DC1185" s="20"/>
      <c r="DD1185" s="20"/>
      <c r="DE1185" s="20"/>
    </row>
    <row r="1186" ht="15.75" customHeight="1">
      <c r="A1186" s="86">
        <v>45852.0</v>
      </c>
      <c r="B1186" s="20">
        <v>0.04501</v>
      </c>
      <c r="C1186" s="20">
        <v>0.05234</v>
      </c>
      <c r="D1186" s="20">
        <v>0.05651</v>
      </c>
      <c r="E1186" s="20">
        <v>0.03558</v>
      </c>
      <c r="F1186" s="20">
        <v>0.040190000000000003</v>
      </c>
      <c r="G1186" s="20">
        <v>0.019039999999999998</v>
      </c>
      <c r="H1186" s="20">
        <v>0.023940000000000003</v>
      </c>
      <c r="I1186" s="20" t="s">
        <v>185</v>
      </c>
      <c r="J1186" s="20"/>
      <c r="K1186" s="86">
        <v>45852.0</v>
      </c>
      <c r="L1186" s="89">
        <v>0.8574</v>
      </c>
      <c r="M1186" s="89">
        <v>147.75</v>
      </c>
      <c r="N1186" s="20"/>
      <c r="O1186" s="20"/>
      <c r="P1186" s="20"/>
      <c r="Q1186" s="20"/>
      <c r="R1186" s="20"/>
      <c r="S1186" s="86">
        <v>45852.0</v>
      </c>
      <c r="T1186" s="20">
        <f t="shared" ref="T1186:V1186" si="11837">(1+B1186)*1</f>
        <v>1.04501</v>
      </c>
      <c r="U1186" s="20">
        <f t="shared" si="11837"/>
        <v>1.05234</v>
      </c>
      <c r="V1186" s="20">
        <f t="shared" si="11837"/>
        <v>1.05651</v>
      </c>
      <c r="W1186" s="91">
        <f t="shared" ref="W1186:X1186" si="11838">(1+E1186)*$L1186</f>
        <v>0.887906292</v>
      </c>
      <c r="X1186" s="91">
        <f t="shared" si="11838"/>
        <v>0.891858906</v>
      </c>
      <c r="Y1186" s="91">
        <f t="shared" ref="Y1186:Z1186" si="11839">(1+G1186)*$M1186</f>
        <v>150.56316</v>
      </c>
      <c r="Z1186" s="91">
        <f t="shared" si="11839"/>
        <v>151.287135</v>
      </c>
      <c r="AA1186" s="20"/>
      <c r="AB1186" s="86">
        <v>45852.0</v>
      </c>
      <c r="AC1186" s="92">
        <f t="shared" ref="AC1186:AI1186" si="11840">LN(T1186/T1185)</f>
        <v>0.0002871198075</v>
      </c>
      <c r="AD1186" s="92">
        <f t="shared" si="11840"/>
        <v>0.000332647449</v>
      </c>
      <c r="AE1186" s="92">
        <f t="shared" si="11840"/>
        <v>0.0004070832541</v>
      </c>
      <c r="AF1186" s="92">
        <f t="shared" si="11840"/>
        <v>0.001895864134</v>
      </c>
      <c r="AG1186" s="92">
        <f t="shared" si="11840"/>
        <v>0.001866377471</v>
      </c>
      <c r="AH1186" s="92">
        <f t="shared" si="11840"/>
        <v>0.002124432174</v>
      </c>
      <c r="AI1186" s="92">
        <f t="shared" si="11840"/>
        <v>0.002406056256</v>
      </c>
      <c r="AJ1186" s="20"/>
      <c r="AK1186" s="20">
        <f t="shared" ref="AK1186:AQ1186" si="11841">AC1186*AC1186</f>
        <v>0.00000008243778386</v>
      </c>
      <c r="AL1186" s="20">
        <f t="shared" si="11841"/>
        <v>0.0000001106543254</v>
      </c>
      <c r="AM1186" s="20">
        <f t="shared" si="11841"/>
        <v>0.0000001657167758</v>
      </c>
      <c r="AN1186" s="20">
        <f t="shared" si="11841"/>
        <v>0.000003594300814</v>
      </c>
      <c r="AO1186" s="20">
        <f t="shared" si="11841"/>
        <v>0.000003483364863</v>
      </c>
      <c r="AP1186" s="20">
        <f t="shared" si="11841"/>
        <v>0.00000451321206</v>
      </c>
      <c r="AQ1186" s="20">
        <f t="shared" si="11841"/>
        <v>0.000005789106709</v>
      </c>
      <c r="AR1186" s="20"/>
      <c r="AS1186" s="20">
        <f t="shared" ref="AS1186:AX1186" si="11842">$AC1186*AD1186</f>
        <v>0.00000009550967153</v>
      </c>
      <c r="AT1186" s="20">
        <f t="shared" si="11842"/>
        <v>0.0000001168816656</v>
      </c>
      <c r="AU1186" s="20">
        <f t="shared" si="11842"/>
        <v>0.0000005443401452</v>
      </c>
      <c r="AV1186" s="20">
        <f t="shared" si="11842"/>
        <v>0.0000005358739401</v>
      </c>
      <c r="AW1186" s="20">
        <f t="shared" si="11842"/>
        <v>0.0000006099665567</v>
      </c>
      <c r="AX1186" s="20">
        <f t="shared" si="11842"/>
        <v>0.0000006908264092</v>
      </c>
      <c r="AY1186" s="20"/>
      <c r="AZ1186" s="20">
        <f t="shared" ref="AZ1186:BD1186" si="11843">$AD1186*AE1186</f>
        <v>0.000000135415206</v>
      </c>
      <c r="BA1186" s="20">
        <f t="shared" si="11843"/>
        <v>0.0000006306543679</v>
      </c>
      <c r="BB1186" s="20">
        <f t="shared" si="11843"/>
        <v>0.0000006208457045</v>
      </c>
      <c r="BC1186" s="20">
        <f t="shared" si="11843"/>
        <v>0.0000007066869432</v>
      </c>
      <c r="BD1186" s="20">
        <f t="shared" si="11843"/>
        <v>0.000000800368476</v>
      </c>
      <c r="BE1186" s="20"/>
      <c r="BF1186" s="20">
        <f t="shared" ref="BF1186:BI1186" si="11844">$AE1186*AF1186</f>
        <v>0.000000771774541</v>
      </c>
      <c r="BG1186" s="20">
        <f t="shared" si="11844"/>
        <v>0.0000007597710142</v>
      </c>
      <c r="BH1186" s="20">
        <f t="shared" si="11844"/>
        <v>0.0000008648207624</v>
      </c>
      <c r="BI1186" s="20">
        <f t="shared" si="11844"/>
        <v>0.0000009794652105</v>
      </c>
      <c r="BJ1186" s="20"/>
      <c r="BK1186" s="20">
        <f t="shared" ref="BK1186:BM1186" si="11845">$AF1186*AG1186</f>
        <v>0.000003538398107</v>
      </c>
      <c r="BL1186" s="20">
        <f t="shared" si="11845"/>
        <v>0.000004027634763</v>
      </c>
      <c r="BM1186" s="20">
        <f t="shared" si="11845"/>
        <v>0.000004561555761</v>
      </c>
      <c r="BN1186" s="20"/>
      <c r="BO1186" s="20">
        <f t="shared" ref="BO1186:BP1186" si="11846">$AG1186*AH1186</f>
        <v>0.000003964992347</v>
      </c>
      <c r="BP1186" s="20">
        <f t="shared" si="11846"/>
        <v>0.00000449060919</v>
      </c>
      <c r="BQ1186" s="20"/>
      <c r="BR1186" s="20">
        <f t="shared" si="27"/>
        <v>0.000005111503323</v>
      </c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0"/>
      <c r="CC1186" s="20"/>
      <c r="CD1186" s="20"/>
      <c r="CE1186" s="20"/>
      <c r="CF1186" s="20"/>
      <c r="CG1186" s="20"/>
      <c r="CH1186" s="20"/>
      <c r="CI1186" s="20"/>
      <c r="CJ1186" s="20"/>
      <c r="CK1186" s="20"/>
      <c r="CL1186" s="20"/>
      <c r="CM1186" s="20"/>
      <c r="CN1186" s="20"/>
      <c r="CO1186" s="20"/>
      <c r="CP1186" s="20"/>
      <c r="CQ1186" s="20"/>
      <c r="CR1186" s="20"/>
      <c r="CS1186" s="20"/>
      <c r="CT1186" s="20"/>
      <c r="CU1186" s="20"/>
      <c r="CV1186" s="20"/>
      <c r="CW1186" s="20"/>
      <c r="CX1186" s="20"/>
      <c r="CY1186" s="20"/>
      <c r="CZ1186" s="20"/>
      <c r="DA1186" s="20"/>
      <c r="DB1186" s="20"/>
      <c r="DC1186" s="20"/>
      <c r="DD1186" s="20"/>
      <c r="DE1186" s="20"/>
    </row>
    <row r="1187" ht="15.75" customHeight="1">
      <c r="A1187" s="86">
        <v>45853.0</v>
      </c>
      <c r="B1187" s="20">
        <v>0.0449</v>
      </c>
      <c r="C1187" s="20">
        <v>0.052320000000000005</v>
      </c>
      <c r="D1187" s="20">
        <v>0.0565</v>
      </c>
      <c r="E1187" s="20">
        <v>0.03551</v>
      </c>
      <c r="F1187" s="20">
        <v>0.04016</v>
      </c>
      <c r="G1187" s="20">
        <v>0.01917</v>
      </c>
      <c r="H1187" s="20">
        <v>0.02421</v>
      </c>
      <c r="I1187" s="20" t="s">
        <v>185</v>
      </c>
      <c r="J1187" s="20"/>
      <c r="K1187" s="86">
        <v>45853.0</v>
      </c>
      <c r="L1187" s="89">
        <v>0.8621</v>
      </c>
      <c r="M1187" s="89">
        <v>148.92</v>
      </c>
      <c r="N1187" s="20"/>
      <c r="O1187" s="20"/>
      <c r="P1187" s="20"/>
      <c r="Q1187" s="20"/>
      <c r="R1187" s="20"/>
      <c r="S1187" s="86">
        <v>45853.0</v>
      </c>
      <c r="T1187" s="20">
        <f t="shared" ref="T1187:V1187" si="11847">(1+B1187)*1</f>
        <v>1.0449</v>
      </c>
      <c r="U1187" s="20">
        <f t="shared" si="11847"/>
        <v>1.05232</v>
      </c>
      <c r="V1187" s="20">
        <f t="shared" si="11847"/>
        <v>1.0565</v>
      </c>
      <c r="W1187" s="91">
        <f t="shared" ref="W1187:X1187" si="11848">(1+E1187)*$L1187</f>
        <v>0.892713171</v>
      </c>
      <c r="X1187" s="91">
        <f t="shared" si="11848"/>
        <v>0.896721936</v>
      </c>
      <c r="Y1187" s="91">
        <f t="shared" ref="Y1187:Z1187" si="11849">(1+G1187)*$M1187</f>
        <v>151.7747964</v>
      </c>
      <c r="Z1187" s="91">
        <f t="shared" si="11849"/>
        <v>152.5253532</v>
      </c>
      <c r="AA1187" s="20"/>
      <c r="AB1187" s="86">
        <v>45853.0</v>
      </c>
      <c r="AC1187" s="92">
        <f t="shared" ref="AC1187:AI1187" si="11850">LN(T1187/T1186)</f>
        <v>-0.0001052676911</v>
      </c>
      <c r="AD1187" s="92">
        <f t="shared" si="11850"/>
        <v>-0.00001900544506</v>
      </c>
      <c r="AE1187" s="92">
        <f t="shared" si="11850"/>
        <v>-0.000009465170539</v>
      </c>
      <c r="AF1187" s="92">
        <f t="shared" si="11850"/>
        <v>0.005399121796</v>
      </c>
      <c r="AG1187" s="92">
        <f t="shared" si="11850"/>
        <v>0.005437877751</v>
      </c>
      <c r="AH1187" s="92">
        <f t="shared" si="11850"/>
        <v>0.008015155629</v>
      </c>
      <c r="AI1187" s="92">
        <f t="shared" si="11850"/>
        <v>0.008151245284</v>
      </c>
      <c r="AJ1187" s="20"/>
      <c r="AK1187" s="20">
        <f t="shared" ref="AK1187:AQ1187" si="11851">AC1187*AC1187</f>
        <v>0.00000001108128678</v>
      </c>
      <c r="AL1187" s="20">
        <f t="shared" si="11851"/>
        <v>0.000000000361206942</v>
      </c>
      <c r="AM1187" s="20">
        <f t="shared" si="11851"/>
        <v>0</v>
      </c>
      <c r="AN1187" s="20">
        <f t="shared" si="11851"/>
        <v>0.00002915051617</v>
      </c>
      <c r="AO1187" s="20">
        <f t="shared" si="11851"/>
        <v>0.00002957051444</v>
      </c>
      <c r="AP1187" s="20">
        <f t="shared" si="11851"/>
        <v>0.00006424271976</v>
      </c>
      <c r="AQ1187" s="20">
        <f t="shared" si="11851"/>
        <v>0.00006644279969</v>
      </c>
      <c r="AR1187" s="20"/>
      <c r="AS1187" s="20">
        <f t="shared" ref="AS1187:AX1187" si="11852">$AC1187*AD1187</f>
        <v>0.000000002000659319</v>
      </c>
      <c r="AT1187" s="20">
        <f t="shared" si="11852"/>
        <v>0.000000000996376648</v>
      </c>
      <c r="AU1187" s="20">
        <f t="shared" si="11852"/>
        <v>-0.0000005683530852</v>
      </c>
      <c r="AV1187" s="20">
        <f t="shared" si="11852"/>
        <v>-0.0000005724328351</v>
      </c>
      <c r="AW1187" s="20">
        <f t="shared" si="11852"/>
        <v>-0.0000008437369265</v>
      </c>
      <c r="AX1187" s="20">
        <f t="shared" si="11852"/>
        <v>-0.0000008580627703</v>
      </c>
      <c r="AY1187" s="20"/>
      <c r="AZ1187" s="20">
        <f t="shared" ref="AZ1187:BD1187" si="11853">$AD1187*AE1187</f>
        <v>0.0000000001798897787</v>
      </c>
      <c r="BA1187" s="20">
        <f t="shared" si="11853"/>
        <v>-0.0000001026127127</v>
      </c>
      <c r="BB1187" s="20">
        <f t="shared" si="11853"/>
        <v>-0.0000001033492868</v>
      </c>
      <c r="BC1187" s="20">
        <f t="shared" si="11853"/>
        <v>-0.0000001523316</v>
      </c>
      <c r="BD1187" s="20">
        <f t="shared" si="11853"/>
        <v>-0.0000001549180444</v>
      </c>
      <c r="BE1187" s="20"/>
      <c r="BF1187" s="20">
        <f t="shared" ref="BF1187:BI1187" si="11854">$AE1187*AF1187</f>
        <v>-0.00000005110360856</v>
      </c>
      <c r="BG1187" s="20">
        <f t="shared" si="11854"/>
        <v>-0.00000005147044029</v>
      </c>
      <c r="BH1187" s="20">
        <f t="shared" si="11854"/>
        <v>-0.00000007586481492</v>
      </c>
      <c r="BI1187" s="20">
        <f t="shared" si="11854"/>
        <v>-0.00000007715292672</v>
      </c>
      <c r="BJ1187" s="20"/>
      <c r="BK1187" s="20">
        <f t="shared" ref="BK1187:BM1187" si="11855">$AF1187*AG1187</f>
        <v>0.00002935976429</v>
      </c>
      <c r="BL1187" s="20">
        <f t="shared" si="11855"/>
        <v>0.00004327480146</v>
      </c>
      <c r="BM1187" s="20">
        <f t="shared" si="11855"/>
        <v>0.00004400956608</v>
      </c>
      <c r="BN1187" s="20"/>
      <c r="BO1187" s="20">
        <f t="shared" ref="BO1187:BP1187" si="11856">$AG1187*AH1187</f>
        <v>0.00004358543647</v>
      </c>
      <c r="BP1187" s="20">
        <f t="shared" si="11856"/>
        <v>0.00004432547538</v>
      </c>
      <c r="BQ1187" s="20"/>
      <c r="BR1187" s="20">
        <f t="shared" si="27"/>
        <v>0.00006533349952</v>
      </c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0"/>
      <c r="CC1187" s="20"/>
      <c r="CD1187" s="20"/>
      <c r="CE1187" s="20"/>
      <c r="CF1187" s="20"/>
      <c r="CG1187" s="20"/>
      <c r="CH1187" s="20"/>
      <c r="CI1187" s="20"/>
      <c r="CJ1187" s="20"/>
      <c r="CK1187" s="20"/>
      <c r="CL1187" s="20"/>
      <c r="CM1187" s="20"/>
      <c r="CN1187" s="20"/>
      <c r="CO1187" s="20"/>
      <c r="CP1187" s="20"/>
      <c r="CQ1187" s="20"/>
      <c r="CR1187" s="20"/>
      <c r="CS1187" s="20"/>
      <c r="CT1187" s="20"/>
      <c r="CU1187" s="20"/>
      <c r="CV1187" s="20"/>
      <c r="CW1187" s="20"/>
      <c r="CX1187" s="20"/>
      <c r="CY1187" s="20"/>
      <c r="CZ1187" s="20"/>
      <c r="DA1187" s="20"/>
      <c r="DB1187" s="20"/>
      <c r="DC1187" s="20"/>
      <c r="DD1187" s="20"/>
      <c r="DE1187" s="20"/>
    </row>
    <row r="1188" ht="15.75" customHeight="1">
      <c r="A1188" s="86">
        <v>45854.0</v>
      </c>
      <c r="B1188" s="20">
        <v>0.04517</v>
      </c>
      <c r="C1188" s="20">
        <v>0.05268</v>
      </c>
      <c r="D1188" s="20">
        <v>0.05672</v>
      </c>
      <c r="E1188" s="20">
        <v>0.03564</v>
      </c>
      <c r="F1188" s="20">
        <v>0.04019999999999999</v>
      </c>
      <c r="G1188" s="20">
        <v>0.01908</v>
      </c>
      <c r="H1188" s="20">
        <v>0.024089999999999997</v>
      </c>
      <c r="I1188" s="20" t="s">
        <v>185</v>
      </c>
      <c r="J1188" s="20"/>
      <c r="K1188" s="86">
        <v>45854.0</v>
      </c>
      <c r="L1188" s="89">
        <v>0.8593</v>
      </c>
      <c r="M1188" s="89">
        <v>147.96</v>
      </c>
      <c r="N1188" s="20"/>
      <c r="O1188" s="20"/>
      <c r="P1188" s="20"/>
      <c r="Q1188" s="20"/>
      <c r="R1188" s="20"/>
      <c r="S1188" s="86">
        <v>45854.0</v>
      </c>
      <c r="T1188" s="20">
        <f t="shared" ref="T1188:V1188" si="11857">(1+B1188)*1</f>
        <v>1.04517</v>
      </c>
      <c r="U1188" s="20">
        <f t="shared" si="11857"/>
        <v>1.05268</v>
      </c>
      <c r="V1188" s="20">
        <f t="shared" si="11857"/>
        <v>1.05672</v>
      </c>
      <c r="W1188" s="91">
        <f t="shared" ref="W1188:X1188" si="11858">(1+E1188)*$L1188</f>
        <v>0.889925452</v>
      </c>
      <c r="X1188" s="91">
        <f t="shared" si="11858"/>
        <v>0.89384386</v>
      </c>
      <c r="Y1188" s="91">
        <f t="shared" ref="Y1188:Z1188" si="11859">(1+G1188)*$M1188</f>
        <v>150.7830768</v>
      </c>
      <c r="Z1188" s="91">
        <f t="shared" si="11859"/>
        <v>151.5243564</v>
      </c>
      <c r="AA1188" s="20"/>
      <c r="AB1188" s="86">
        <v>45854.0</v>
      </c>
      <c r="AC1188" s="92">
        <f t="shared" ref="AC1188:AI1188" si="11860">LN(T1188/T1187)</f>
        <v>0.0002583645538</v>
      </c>
      <c r="AD1188" s="92">
        <f t="shared" si="11860"/>
        <v>0.0003420427587</v>
      </c>
      <c r="AE1188" s="92">
        <f t="shared" si="11860"/>
        <v>0.0002082130595</v>
      </c>
      <c r="AF1188" s="92">
        <f t="shared" si="11860"/>
        <v>-0.003127634773</v>
      </c>
      <c r="AG1188" s="92">
        <f t="shared" si="11860"/>
        <v>-0.003214714014</v>
      </c>
      <c r="AH1188" s="92">
        <f t="shared" si="11860"/>
        <v>-0.006555593091</v>
      </c>
      <c r="AI1188" s="92">
        <f t="shared" si="11860"/>
        <v>-0.006584452377</v>
      </c>
      <c r="AJ1188" s="20"/>
      <c r="AK1188" s="20">
        <f t="shared" ref="AK1188:AQ1188" si="11861">AC1188*AC1188</f>
        <v>0.00000006675224267</v>
      </c>
      <c r="AL1188" s="20">
        <f t="shared" si="11861"/>
        <v>0.0000001169932488</v>
      </c>
      <c r="AM1188" s="20">
        <f t="shared" si="11861"/>
        <v>0.00000004335267815</v>
      </c>
      <c r="AN1188" s="20">
        <f t="shared" si="11861"/>
        <v>0.000009782099273</v>
      </c>
      <c r="AO1188" s="20">
        <f t="shared" si="11861"/>
        <v>0.00001033438619</v>
      </c>
      <c r="AP1188" s="20">
        <f t="shared" si="11861"/>
        <v>0.00004297580078</v>
      </c>
      <c r="AQ1188" s="20">
        <f t="shared" si="11861"/>
        <v>0.0000433550131</v>
      </c>
      <c r="AR1188" s="20"/>
      <c r="AS1188" s="20">
        <f t="shared" ref="AS1188:AX1188" si="11862">$AC1188*AD1188</f>
        <v>0.00000008837172473</v>
      </c>
      <c r="AT1188" s="20">
        <f t="shared" si="11862"/>
        <v>0.00000005379487422</v>
      </c>
      <c r="AU1188" s="20">
        <f t="shared" si="11862"/>
        <v>-0.0000008080699626</v>
      </c>
      <c r="AV1188" s="20">
        <f t="shared" si="11862"/>
        <v>-0.0000008305681519</v>
      </c>
      <c r="AW1188" s="20">
        <f t="shared" si="11862"/>
        <v>-0.000001693732884</v>
      </c>
      <c r="AX1188" s="20">
        <f t="shared" si="11862"/>
        <v>-0.0000017011891</v>
      </c>
      <c r="AY1188" s="20"/>
      <c r="AZ1188" s="20">
        <f t="shared" ref="AZ1188:BD1188" si="11863">$AD1188*AE1188</f>
        <v>0.00000007121776926</v>
      </c>
      <c r="BA1188" s="20">
        <f t="shared" si="11863"/>
        <v>-0.000001069784826</v>
      </c>
      <c r="BB1188" s="20">
        <f t="shared" si="11863"/>
        <v>-0.00000109956965</v>
      </c>
      <c r="BC1188" s="20">
        <f t="shared" si="11863"/>
        <v>-0.000002242293146</v>
      </c>
      <c r="BD1188" s="20">
        <f t="shared" si="11863"/>
        <v>-0.000002252164255</v>
      </c>
      <c r="BE1188" s="20"/>
      <c r="BF1188" s="20">
        <f t="shared" ref="BF1188:BI1188" si="11864">$AE1188*AF1188</f>
        <v>-0.0000006512144051</v>
      </c>
      <c r="BG1188" s="20">
        <f t="shared" si="11864"/>
        <v>-0.0000006693454402</v>
      </c>
      <c r="BH1188" s="20">
        <f t="shared" si="11864"/>
        <v>-0.000001364960094</v>
      </c>
      <c r="BI1188" s="20">
        <f t="shared" si="11864"/>
        <v>-0.000001370968974</v>
      </c>
      <c r="BJ1188" s="20"/>
      <c r="BK1188" s="20">
        <f t="shared" ref="BK1188:BM1188" si="11865">$AF1188*AG1188</f>
        <v>0.00001005445134</v>
      </c>
      <c r="BL1188" s="20">
        <f t="shared" si="11865"/>
        <v>0.00002050350091</v>
      </c>
      <c r="BM1188" s="20">
        <f t="shared" si="11865"/>
        <v>0.00002059376221</v>
      </c>
      <c r="BN1188" s="20"/>
      <c r="BO1188" s="20">
        <f t="shared" ref="BO1188:BP1188" si="11866">$AG1188*AH1188</f>
        <v>0.00002107435698</v>
      </c>
      <c r="BP1188" s="20">
        <f t="shared" si="11866"/>
        <v>0.00002116713133</v>
      </c>
      <c r="BQ1188" s="20"/>
      <c r="BR1188" s="20">
        <f t="shared" si="27"/>
        <v>0.00004316499051</v>
      </c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0"/>
      <c r="CC1188" s="20"/>
      <c r="CD1188" s="20"/>
      <c r="CE1188" s="20"/>
      <c r="CF1188" s="20"/>
      <c r="CG1188" s="20"/>
      <c r="CH1188" s="20"/>
      <c r="CI1188" s="20"/>
      <c r="CJ1188" s="20"/>
      <c r="CK1188" s="20"/>
      <c r="CL1188" s="20"/>
      <c r="CM1188" s="20"/>
      <c r="CN1188" s="20"/>
      <c r="CO1188" s="20"/>
      <c r="CP1188" s="20"/>
      <c r="CQ1188" s="20"/>
      <c r="CR1188" s="20"/>
      <c r="CS1188" s="20"/>
      <c r="CT1188" s="20"/>
      <c r="CU1188" s="20"/>
      <c r="CV1188" s="20"/>
      <c r="CW1188" s="20"/>
      <c r="CX1188" s="20"/>
      <c r="CY1188" s="20"/>
      <c r="CZ1188" s="20"/>
      <c r="DA1188" s="20"/>
      <c r="DB1188" s="20"/>
      <c r="DC1188" s="20"/>
      <c r="DD1188" s="20"/>
      <c r="DE1188" s="20"/>
    </row>
    <row r="1189" ht="15.75" customHeight="1">
      <c r="A1189" s="86">
        <v>45855.0</v>
      </c>
      <c r="B1189" s="20">
        <v>0.04514</v>
      </c>
      <c r="C1189" s="20">
        <v>0.05268</v>
      </c>
      <c r="D1189" s="20">
        <v>0.05678</v>
      </c>
      <c r="E1189" s="20">
        <v>0.0356</v>
      </c>
      <c r="F1189" s="20">
        <v>0.04014</v>
      </c>
      <c r="G1189" s="20">
        <v>0.01897</v>
      </c>
      <c r="H1189" s="20">
        <v>0.02382</v>
      </c>
      <c r="I1189" s="20" t="s">
        <v>185</v>
      </c>
      <c r="J1189" s="20"/>
      <c r="K1189" s="86">
        <v>45855.0</v>
      </c>
      <c r="L1189" s="89">
        <v>0.8625</v>
      </c>
      <c r="M1189" s="89">
        <v>148.66</v>
      </c>
      <c r="N1189" s="20"/>
      <c r="O1189" s="20"/>
      <c r="P1189" s="20"/>
      <c r="Q1189" s="20"/>
      <c r="R1189" s="20"/>
      <c r="S1189" s="86">
        <v>45855.0</v>
      </c>
      <c r="T1189" s="20">
        <f t="shared" ref="T1189:V1189" si="11867">(1+B1189)*1</f>
        <v>1.04514</v>
      </c>
      <c r="U1189" s="20">
        <f t="shared" si="11867"/>
        <v>1.05268</v>
      </c>
      <c r="V1189" s="20">
        <f t="shared" si="11867"/>
        <v>1.05678</v>
      </c>
      <c r="W1189" s="91">
        <f t="shared" ref="W1189:X1189" si="11868">(1+E1189)*$L1189</f>
        <v>0.893205</v>
      </c>
      <c r="X1189" s="91">
        <f t="shared" si="11868"/>
        <v>0.89712075</v>
      </c>
      <c r="Y1189" s="91">
        <f t="shared" ref="Y1189:Z1189" si="11869">(1+G1189)*$M1189</f>
        <v>151.4800802</v>
      </c>
      <c r="Z1189" s="91">
        <f t="shared" si="11869"/>
        <v>152.2010812</v>
      </c>
      <c r="AA1189" s="20"/>
      <c r="AB1189" s="86">
        <v>45855.0</v>
      </c>
      <c r="AC1189" s="92">
        <f t="shared" ref="AC1189:AI1189" si="11870">LN(T1189/T1188)</f>
        <v>-0.00002870387646</v>
      </c>
      <c r="AD1189" s="92">
        <f t="shared" si="11870"/>
        <v>0</v>
      </c>
      <c r="AE1189" s="92">
        <f t="shared" si="11870"/>
        <v>0.00005677785665</v>
      </c>
      <c r="AF1189" s="92">
        <f t="shared" si="11870"/>
        <v>0.003678420381</v>
      </c>
      <c r="AG1189" s="92">
        <f t="shared" si="11870"/>
        <v>0.003659361708</v>
      </c>
      <c r="AH1189" s="92">
        <f t="shared" si="11870"/>
        <v>0.004611906012</v>
      </c>
      <c r="AI1189" s="92">
        <f t="shared" si="11870"/>
        <v>0.004456168869</v>
      </c>
      <c r="AJ1189" s="20"/>
      <c r="AK1189" s="20">
        <f t="shared" ref="AK1189:AQ1189" si="11871">AC1189*AC1189</f>
        <v>0.0000000008239125239</v>
      </c>
      <c r="AL1189" s="20">
        <f t="shared" si="11871"/>
        <v>0</v>
      </c>
      <c r="AM1189" s="20">
        <f t="shared" si="11871"/>
        <v>0.000000003223725006</v>
      </c>
      <c r="AN1189" s="20">
        <f t="shared" si="11871"/>
        <v>0.0000135307765</v>
      </c>
      <c r="AO1189" s="20">
        <f t="shared" si="11871"/>
        <v>0.00001339092811</v>
      </c>
      <c r="AP1189" s="20">
        <f t="shared" si="11871"/>
        <v>0.00002126967706</v>
      </c>
      <c r="AQ1189" s="20">
        <f t="shared" si="11871"/>
        <v>0.00001985744099</v>
      </c>
      <c r="AR1189" s="20"/>
      <c r="AS1189" s="20">
        <f t="shared" ref="AS1189:AX1189" si="11872">$AC1189*AD1189</f>
        <v>0</v>
      </c>
      <c r="AT1189" s="20">
        <f t="shared" si="11872"/>
        <v>-0.000000001629744583</v>
      </c>
      <c r="AU1189" s="20">
        <f t="shared" si="11872"/>
        <v>-0.0000001055849242</v>
      </c>
      <c r="AV1189" s="20">
        <f t="shared" si="11872"/>
        <v>-0.0000001050378664</v>
      </c>
      <c r="AW1189" s="20">
        <f t="shared" si="11872"/>
        <v>-0.0000001323795804</v>
      </c>
      <c r="AX1189" s="20">
        <f t="shared" si="11872"/>
        <v>-0.0000001279093207</v>
      </c>
      <c r="AY1189" s="20"/>
      <c r="AZ1189" s="20">
        <f t="shared" ref="AZ1189:BD1189" si="11873">$AD1189*AE1189</f>
        <v>0</v>
      </c>
      <c r="BA1189" s="20">
        <f t="shared" si="11873"/>
        <v>0</v>
      </c>
      <c r="BB1189" s="20">
        <f t="shared" si="11873"/>
        <v>0</v>
      </c>
      <c r="BC1189" s="20">
        <f t="shared" si="11873"/>
        <v>0</v>
      </c>
      <c r="BD1189" s="20">
        <f t="shared" si="11873"/>
        <v>0</v>
      </c>
      <c r="BE1189" s="20"/>
      <c r="BF1189" s="20">
        <f t="shared" ref="BF1189:BI1189" si="11874">$AE1189*AF1189</f>
        <v>0.0000002088528251</v>
      </c>
      <c r="BG1189" s="20">
        <f t="shared" si="11874"/>
        <v>0.0000002077707145</v>
      </c>
      <c r="BH1189" s="20">
        <f t="shared" si="11874"/>
        <v>0.0000002618541384</v>
      </c>
      <c r="BI1189" s="20">
        <f t="shared" si="11874"/>
        <v>0.0000002530117172</v>
      </c>
      <c r="BJ1189" s="20"/>
      <c r="BK1189" s="20">
        <f t="shared" ref="BK1189:BM1189" si="11875">$AF1189*AG1189</f>
        <v>0.00001346067068</v>
      </c>
      <c r="BL1189" s="20">
        <f t="shared" si="11875"/>
        <v>0.00001696452907</v>
      </c>
      <c r="BM1189" s="20">
        <f t="shared" si="11875"/>
        <v>0.00001639166239</v>
      </c>
      <c r="BN1189" s="20"/>
      <c r="BO1189" s="20">
        <f t="shared" ref="BO1189:BP1189" si="11876">$AG1189*AH1189</f>
        <v>0.00001687663226</v>
      </c>
      <c r="BP1189" s="20">
        <f t="shared" si="11876"/>
        <v>0.00001630673372</v>
      </c>
      <c r="BQ1189" s="20"/>
      <c r="BR1189" s="20">
        <f t="shared" si="27"/>
        <v>0.00002055143199</v>
      </c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0"/>
      <c r="CC1189" s="20"/>
      <c r="CD1189" s="20"/>
      <c r="CE1189" s="20"/>
      <c r="CF1189" s="20"/>
      <c r="CG1189" s="20"/>
      <c r="CH1189" s="20"/>
      <c r="CI1189" s="20"/>
      <c r="CJ1189" s="20"/>
      <c r="CK1189" s="20"/>
      <c r="CL1189" s="20"/>
      <c r="CM1189" s="20"/>
      <c r="CN1189" s="20"/>
      <c r="CO1189" s="20"/>
      <c r="CP1189" s="20"/>
      <c r="CQ1189" s="20"/>
      <c r="CR1189" s="20"/>
      <c r="CS1189" s="20"/>
      <c r="CT1189" s="20"/>
      <c r="CU1189" s="20"/>
      <c r="CV1189" s="20"/>
      <c r="CW1189" s="20"/>
      <c r="CX1189" s="20"/>
      <c r="CY1189" s="20"/>
      <c r="CZ1189" s="20"/>
      <c r="DA1189" s="20"/>
      <c r="DB1189" s="20"/>
      <c r="DC1189" s="20"/>
      <c r="DD1189" s="20"/>
      <c r="DE1189" s="20"/>
    </row>
    <row r="1190" ht="15.75" customHeight="1">
      <c r="A1190" s="86">
        <v>45856.0</v>
      </c>
      <c r="B1190" s="20">
        <v>0.04494</v>
      </c>
      <c r="C1190" s="20">
        <v>0.052489999999999995</v>
      </c>
      <c r="D1190" s="20">
        <v>0.056580000000000005</v>
      </c>
      <c r="E1190" s="20">
        <v>0.03547</v>
      </c>
      <c r="F1190" s="20">
        <v>0.0401</v>
      </c>
      <c r="G1190" s="20">
        <v>0.01869</v>
      </c>
      <c r="H1190" s="20">
        <v>0.02334</v>
      </c>
      <c r="I1190" s="20" t="s">
        <v>185</v>
      </c>
      <c r="J1190" s="20"/>
      <c r="K1190" s="86">
        <v>45856.0</v>
      </c>
      <c r="L1190" s="89">
        <v>0.8608</v>
      </c>
      <c r="M1190" s="89">
        <v>148.87</v>
      </c>
      <c r="N1190" s="20"/>
      <c r="O1190" s="20"/>
      <c r="P1190" s="20"/>
      <c r="Q1190" s="20"/>
      <c r="R1190" s="20"/>
      <c r="S1190" s="86">
        <v>45856.0</v>
      </c>
      <c r="T1190" s="20">
        <f t="shared" ref="T1190:V1190" si="11877">(1+B1190)*1</f>
        <v>1.04494</v>
      </c>
      <c r="U1190" s="20">
        <f t="shared" si="11877"/>
        <v>1.05249</v>
      </c>
      <c r="V1190" s="20">
        <f t="shared" si="11877"/>
        <v>1.05658</v>
      </c>
      <c r="W1190" s="91">
        <f t="shared" ref="W1190:X1190" si="11878">(1+E1190)*$L1190</f>
        <v>0.891332576</v>
      </c>
      <c r="X1190" s="91">
        <f t="shared" si="11878"/>
        <v>0.89531808</v>
      </c>
      <c r="Y1190" s="91">
        <f t="shared" ref="Y1190:Z1190" si="11879">(1+G1190)*$M1190</f>
        <v>151.6523803</v>
      </c>
      <c r="Z1190" s="91">
        <f t="shared" si="11879"/>
        <v>152.3446258</v>
      </c>
      <c r="AA1190" s="20"/>
      <c r="AB1190" s="86">
        <v>45856.0</v>
      </c>
      <c r="AC1190" s="92">
        <f t="shared" ref="AC1190:AI1190" si="11880">LN(T1190/T1189)</f>
        <v>-0.0001913802348</v>
      </c>
      <c r="AD1190" s="92">
        <f t="shared" si="11880"/>
        <v>-0.000180507988</v>
      </c>
      <c r="AE1190" s="92">
        <f t="shared" si="11880"/>
        <v>-0.0001892720602</v>
      </c>
      <c r="AF1190" s="92">
        <f t="shared" si="11880"/>
        <v>-0.002098498471</v>
      </c>
      <c r="AG1190" s="92">
        <f t="shared" si="11880"/>
        <v>-0.002011416599</v>
      </c>
      <c r="AH1190" s="92">
        <f t="shared" si="11880"/>
        <v>0.001136797546</v>
      </c>
      <c r="AI1190" s="92">
        <f t="shared" si="11880"/>
        <v>0.0009426802436</v>
      </c>
      <c r="AJ1190" s="20"/>
      <c r="AK1190" s="20">
        <f t="shared" ref="AK1190:AQ1190" si="11881">AC1190*AC1190</f>
        <v>0.00000003662639428</v>
      </c>
      <c r="AL1190" s="20">
        <f t="shared" si="11881"/>
        <v>0.00000003258313372</v>
      </c>
      <c r="AM1190" s="20">
        <f t="shared" si="11881"/>
        <v>0.00000003582391278</v>
      </c>
      <c r="AN1190" s="20">
        <f t="shared" si="11881"/>
        <v>0.000004403695832</v>
      </c>
      <c r="AO1190" s="20">
        <f t="shared" si="11881"/>
        <v>0.000004045796735</v>
      </c>
      <c r="AP1190" s="20">
        <f t="shared" si="11881"/>
        <v>0.00000129230866</v>
      </c>
      <c r="AQ1190" s="20">
        <f t="shared" si="11881"/>
        <v>0.0000008886460417</v>
      </c>
      <c r="AR1190" s="20"/>
      <c r="AS1190" s="20">
        <f t="shared" ref="AS1190:AX1190" si="11882">$AC1190*AD1190</f>
        <v>0.00000003454566113</v>
      </c>
      <c r="AT1190" s="20">
        <f t="shared" si="11882"/>
        <v>0.00000003622293133</v>
      </c>
      <c r="AU1190" s="20">
        <f t="shared" si="11882"/>
        <v>0.0000004016111301</v>
      </c>
      <c r="AV1190" s="20">
        <f t="shared" si="11882"/>
        <v>0.0000003849453811</v>
      </c>
      <c r="AW1190" s="20">
        <f t="shared" si="11882"/>
        <v>-0.0000002175605812</v>
      </c>
      <c r="AX1190" s="20">
        <f t="shared" si="11882"/>
        <v>-0.0000001804103664</v>
      </c>
      <c r="AY1190" s="20"/>
      <c r="AZ1190" s="20">
        <f t="shared" ref="AZ1190:BD1190" si="11883">$AD1190*AE1190</f>
        <v>0.00000003416511877</v>
      </c>
      <c r="BA1190" s="20">
        <f t="shared" si="11883"/>
        <v>0.0000003787957367</v>
      </c>
      <c r="BB1190" s="20">
        <f t="shared" si="11883"/>
        <v>0.0000003630767633</v>
      </c>
      <c r="BC1190" s="20">
        <f t="shared" si="11883"/>
        <v>-0.0000002052010377</v>
      </c>
      <c r="BD1190" s="20">
        <f t="shared" si="11883"/>
        <v>-0.0000001701613141</v>
      </c>
      <c r="BE1190" s="20"/>
      <c r="BF1190" s="20">
        <f t="shared" ref="BF1190:BI1190" si="11884">$AE1190*AF1190</f>
        <v>0.0000003971871289</v>
      </c>
      <c r="BG1190" s="20">
        <f t="shared" si="11884"/>
        <v>0.0000003807049637</v>
      </c>
      <c r="BH1190" s="20">
        <f t="shared" si="11884"/>
        <v>-0.0000002151640135</v>
      </c>
      <c r="BI1190" s="20">
        <f t="shared" si="11884"/>
        <v>-0.0000001784230318</v>
      </c>
      <c r="BJ1190" s="20"/>
      <c r="BK1190" s="20">
        <f t="shared" ref="BK1190:BM1190" si="11885">$AF1190*AG1190</f>
        <v>0.000004220954657</v>
      </c>
      <c r="BL1190" s="20">
        <f t="shared" si="11885"/>
        <v>-0.000002385567911</v>
      </c>
      <c r="BM1190" s="20">
        <f t="shared" si="11885"/>
        <v>-0.00000197821305</v>
      </c>
      <c r="BN1190" s="20"/>
      <c r="BO1190" s="20">
        <f t="shared" ref="BO1190:BP1190" si="11886">$AG1190*AH1190</f>
        <v>-0.000002286573453</v>
      </c>
      <c r="BP1190" s="20">
        <f t="shared" si="11886"/>
        <v>-0.00000189612269</v>
      </c>
      <c r="BQ1190" s="20"/>
      <c r="BR1190" s="20">
        <f t="shared" si="27"/>
        <v>0.000001071636587</v>
      </c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0"/>
      <c r="CC1190" s="20"/>
      <c r="CD1190" s="20"/>
      <c r="CE1190" s="20"/>
      <c r="CF1190" s="20"/>
      <c r="CG1190" s="20"/>
      <c r="CH1190" s="20"/>
      <c r="CI1190" s="20"/>
      <c r="CJ1190" s="20"/>
      <c r="CK1190" s="20"/>
      <c r="CL1190" s="20"/>
      <c r="CM1190" s="20"/>
      <c r="CN1190" s="20"/>
      <c r="CO1190" s="20"/>
      <c r="CP1190" s="20"/>
      <c r="CQ1190" s="20"/>
      <c r="CR1190" s="20"/>
      <c r="CS1190" s="20"/>
      <c r="CT1190" s="20"/>
      <c r="CU1190" s="20"/>
      <c r="CV1190" s="20"/>
      <c r="CW1190" s="20"/>
      <c r="CX1190" s="20"/>
      <c r="CY1190" s="20"/>
      <c r="CZ1190" s="20"/>
      <c r="DA1190" s="20"/>
      <c r="DB1190" s="20"/>
      <c r="DC1190" s="20"/>
      <c r="DD1190" s="20"/>
      <c r="DE1190" s="20"/>
    </row>
    <row r="1191" ht="15.75" customHeight="1">
      <c r="A1191" s="86">
        <v>45859.0</v>
      </c>
      <c r="B1191" s="20">
        <v>0.04453</v>
      </c>
      <c r="C1191" s="20">
        <v>0.05194</v>
      </c>
      <c r="D1191" s="20">
        <v>0.056280000000000004</v>
      </c>
      <c r="E1191" s="20">
        <v>0.035379999999999995</v>
      </c>
      <c r="F1191" s="20">
        <v>0.04003</v>
      </c>
      <c r="G1191" s="20">
        <v>0.01869</v>
      </c>
      <c r="H1191" s="20">
        <v>0.02334</v>
      </c>
      <c r="I1191" s="20" t="s">
        <v>185</v>
      </c>
      <c r="J1191" s="20"/>
      <c r="K1191" s="86">
        <v>45859.0</v>
      </c>
      <c r="L1191" s="89">
        <v>0.8554</v>
      </c>
      <c r="M1191" s="89">
        <v>147.43</v>
      </c>
      <c r="N1191" s="20"/>
      <c r="O1191" s="20"/>
      <c r="P1191" s="20"/>
      <c r="Q1191" s="20"/>
      <c r="R1191" s="20"/>
      <c r="S1191" s="86">
        <v>45859.0</v>
      </c>
      <c r="T1191" s="20">
        <f t="shared" ref="T1191:V1191" si="11887">(1+B1191)*1</f>
        <v>1.04453</v>
      </c>
      <c r="U1191" s="20">
        <f t="shared" si="11887"/>
        <v>1.05194</v>
      </c>
      <c r="V1191" s="20">
        <f t="shared" si="11887"/>
        <v>1.05628</v>
      </c>
      <c r="W1191" s="91">
        <f t="shared" ref="W1191:X1191" si="11888">(1+E1191)*$L1191</f>
        <v>0.885664052</v>
      </c>
      <c r="X1191" s="91">
        <f t="shared" si="11888"/>
        <v>0.889641662</v>
      </c>
      <c r="Y1191" s="91">
        <f t="shared" ref="Y1191:Z1191" si="11889">(1+G1191)*$M1191</f>
        <v>150.1854667</v>
      </c>
      <c r="Z1191" s="91">
        <f t="shared" si="11889"/>
        <v>150.8710162</v>
      </c>
      <c r="AA1191" s="20"/>
      <c r="AB1191" s="86">
        <v>45859.0</v>
      </c>
      <c r="AC1191" s="92">
        <f t="shared" ref="AC1191:AI1191" si="11890">LN(T1191/T1190)</f>
        <v>-0.0003924440219</v>
      </c>
      <c r="AD1191" s="92">
        <f t="shared" si="11890"/>
        <v>-0.0005227068731</v>
      </c>
      <c r="AE1191" s="92">
        <f t="shared" si="11890"/>
        <v>-0.0002839752771</v>
      </c>
      <c r="AF1191" s="92">
        <f t="shared" si="11890"/>
        <v>-0.006379914444</v>
      </c>
      <c r="AG1191" s="92">
        <f t="shared" si="11890"/>
        <v>-0.006360297101</v>
      </c>
      <c r="AH1191" s="92">
        <f t="shared" si="11890"/>
        <v>-0.009719955027</v>
      </c>
      <c r="AI1191" s="92">
        <f t="shared" si="11890"/>
        <v>-0.009719955027</v>
      </c>
      <c r="AJ1191" s="20"/>
      <c r="AK1191" s="20">
        <f t="shared" ref="AK1191:AQ1191" si="11891">AC1191*AC1191</f>
        <v>0.0000001540123104</v>
      </c>
      <c r="AL1191" s="20">
        <f t="shared" si="11891"/>
        <v>0.0000002732224752</v>
      </c>
      <c r="AM1191" s="20">
        <f t="shared" si="11891"/>
        <v>0.00000008064195802</v>
      </c>
      <c r="AN1191" s="20">
        <f t="shared" si="11891"/>
        <v>0.00004070330832</v>
      </c>
      <c r="AO1191" s="20">
        <f t="shared" si="11891"/>
        <v>0.00004045337921</v>
      </c>
      <c r="AP1191" s="20">
        <f t="shared" si="11891"/>
        <v>0.00009447752573</v>
      </c>
      <c r="AQ1191" s="20">
        <f t="shared" si="11891"/>
        <v>0.00009447752573</v>
      </c>
      <c r="AR1191" s="20"/>
      <c r="AS1191" s="20">
        <f t="shared" ref="AS1191:AX1191" si="11892">$AC1191*AD1191</f>
        <v>0.0000002051331876</v>
      </c>
      <c r="AT1191" s="20">
        <f t="shared" si="11892"/>
        <v>0.0000001114443999</v>
      </c>
      <c r="AU1191" s="20">
        <f t="shared" si="11892"/>
        <v>0.000002503759284</v>
      </c>
      <c r="AV1191" s="20">
        <f t="shared" si="11892"/>
        <v>0.000002496060575</v>
      </c>
      <c r="AW1191" s="20">
        <f t="shared" si="11892"/>
        <v>0.000003814538244</v>
      </c>
      <c r="AX1191" s="20">
        <f t="shared" si="11892"/>
        <v>0.000003814538244</v>
      </c>
      <c r="AY1191" s="20"/>
      <c r="AZ1191" s="20">
        <f t="shared" ref="AZ1191:BD1191" si="11893">$AD1191*AE1191</f>
        <v>0.0000001484358292</v>
      </c>
      <c r="BA1191" s="20">
        <f t="shared" si="11893"/>
        <v>0.00000333482513</v>
      </c>
      <c r="BB1191" s="20">
        <f t="shared" si="11893"/>
        <v>0.00000332457101</v>
      </c>
      <c r="BC1191" s="20">
        <f t="shared" si="11893"/>
        <v>0.000005080687299</v>
      </c>
      <c r="BD1191" s="20">
        <f t="shared" si="11893"/>
        <v>0.000005080687299</v>
      </c>
      <c r="BE1191" s="20"/>
      <c r="BF1191" s="20">
        <f t="shared" ref="BF1191:BI1191" si="11894">$AE1191*AF1191</f>
        <v>0.000001811737972</v>
      </c>
      <c r="BG1191" s="20">
        <f t="shared" si="11894"/>
        <v>0.000001806167132</v>
      </c>
      <c r="BH1191" s="20">
        <f t="shared" si="11894"/>
        <v>0.000002760226923</v>
      </c>
      <c r="BI1191" s="20">
        <f t="shared" si="11894"/>
        <v>0.000002760226923</v>
      </c>
      <c r="BJ1191" s="20"/>
      <c r="BK1191" s="20">
        <f t="shared" ref="BK1191:BM1191" si="11895">$AF1191*AG1191</f>
        <v>0.00004057815134</v>
      </c>
      <c r="BL1191" s="20">
        <f t="shared" si="11895"/>
        <v>0.00006201248148</v>
      </c>
      <c r="BM1191" s="20">
        <f t="shared" si="11895"/>
        <v>0.00006201248148</v>
      </c>
      <c r="BN1191" s="20"/>
      <c r="BO1191" s="20">
        <f t="shared" ref="BO1191:BP1191" si="11896">$AG1191*AH1191</f>
        <v>0.00006182180178</v>
      </c>
      <c r="BP1191" s="20">
        <f t="shared" si="11896"/>
        <v>0.00006182180178</v>
      </c>
      <c r="BQ1191" s="20"/>
      <c r="BR1191" s="20">
        <f t="shared" si="27"/>
        <v>0.00009447752573</v>
      </c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0"/>
      <c r="CC1191" s="20"/>
      <c r="CD1191" s="20"/>
      <c r="CE1191" s="20"/>
      <c r="CF1191" s="20"/>
      <c r="CG1191" s="20"/>
      <c r="CH1191" s="20"/>
      <c r="CI1191" s="20"/>
      <c r="CJ1191" s="20"/>
      <c r="CK1191" s="20"/>
      <c r="CL1191" s="20"/>
      <c r="CM1191" s="20"/>
      <c r="CN1191" s="20"/>
      <c r="CO1191" s="20"/>
      <c r="CP1191" s="20"/>
      <c r="CQ1191" s="20"/>
      <c r="CR1191" s="20"/>
      <c r="CS1191" s="20"/>
      <c r="CT1191" s="20"/>
      <c r="CU1191" s="20"/>
      <c r="CV1191" s="20"/>
      <c r="CW1191" s="20"/>
      <c r="CX1191" s="20"/>
      <c r="CY1191" s="20"/>
      <c r="CZ1191" s="20"/>
      <c r="DA1191" s="20"/>
      <c r="DB1191" s="20"/>
      <c r="DC1191" s="20"/>
      <c r="DD1191" s="20"/>
      <c r="DE1191" s="20"/>
    </row>
    <row r="1192" ht="15.75" customHeight="1">
      <c r="A1192" s="86">
        <v>45860.0</v>
      </c>
      <c r="B1192" s="20">
        <v>0.044500000000000005</v>
      </c>
      <c r="C1192" s="20">
        <v>0.05195</v>
      </c>
      <c r="D1192" s="20">
        <v>0.056319999999999995</v>
      </c>
      <c r="E1192" s="20">
        <v>0.03533</v>
      </c>
      <c r="F1192" s="20">
        <v>0.04</v>
      </c>
      <c r="G1192" s="20">
        <v>0.01845</v>
      </c>
      <c r="H1192" s="20">
        <v>0.023090000000000003</v>
      </c>
      <c r="I1192" s="20" t="s">
        <v>185</v>
      </c>
      <c r="J1192" s="20"/>
      <c r="K1192" s="86">
        <v>45860.0</v>
      </c>
      <c r="L1192" s="89">
        <v>0.8508</v>
      </c>
      <c r="M1192" s="89">
        <v>146.67</v>
      </c>
      <c r="N1192" s="20"/>
      <c r="O1192" s="20"/>
      <c r="P1192" s="20"/>
      <c r="Q1192" s="20"/>
      <c r="R1192" s="20"/>
      <c r="S1192" s="86">
        <v>45860.0</v>
      </c>
      <c r="T1192" s="20">
        <f t="shared" ref="T1192:V1192" si="11897">(1+B1192)*1</f>
        <v>1.0445</v>
      </c>
      <c r="U1192" s="20">
        <f t="shared" si="11897"/>
        <v>1.05195</v>
      </c>
      <c r="V1192" s="20">
        <f t="shared" si="11897"/>
        <v>1.05632</v>
      </c>
      <c r="W1192" s="91">
        <f t="shared" ref="W1192:X1192" si="11898">(1+E1192)*$L1192</f>
        <v>0.880858764</v>
      </c>
      <c r="X1192" s="91">
        <f t="shared" si="11898"/>
        <v>0.884832</v>
      </c>
      <c r="Y1192" s="91">
        <f t="shared" ref="Y1192:Z1192" si="11899">(1+G1192)*$M1192</f>
        <v>149.3760615</v>
      </c>
      <c r="Z1192" s="91">
        <f t="shared" si="11899"/>
        <v>150.0566103</v>
      </c>
      <c r="AA1192" s="20"/>
      <c r="AB1192" s="86">
        <v>45860.0</v>
      </c>
      <c r="AC1192" s="92">
        <f t="shared" ref="AC1192:AI1192" si="11900">LN(T1192/T1191)</f>
        <v>-0.00002872146403</v>
      </c>
      <c r="AD1192" s="92">
        <f t="shared" si="11900"/>
        <v>0.000009506200419</v>
      </c>
      <c r="AE1192" s="92">
        <f t="shared" si="11900"/>
        <v>0.00003786802992</v>
      </c>
      <c r="AF1192" s="92">
        <f t="shared" si="11900"/>
        <v>-0.005440405081</v>
      </c>
      <c r="AG1192" s="92">
        <f t="shared" si="11900"/>
        <v>-0.005420958205</v>
      </c>
      <c r="AH1192" s="92">
        <f t="shared" si="11900"/>
        <v>-0.005403946058</v>
      </c>
      <c r="AI1192" s="92">
        <f t="shared" si="11900"/>
        <v>-0.005412649531</v>
      </c>
      <c r="AJ1192" s="20"/>
      <c r="AK1192" s="20">
        <f t="shared" ref="AK1192:AQ1192" si="11901">AC1192*AC1192</f>
        <v>0.0000000008249224961</v>
      </c>
      <c r="AL1192" s="20">
        <f t="shared" si="11901"/>
        <v>0</v>
      </c>
      <c r="AM1192" s="20">
        <f t="shared" si="11901"/>
        <v>0.00000000143398769</v>
      </c>
      <c r="AN1192" s="20">
        <f t="shared" si="11901"/>
        <v>0.00002959800745</v>
      </c>
      <c r="AO1192" s="20">
        <f t="shared" si="11901"/>
        <v>0.00002938678786</v>
      </c>
      <c r="AP1192" s="20">
        <f t="shared" si="11901"/>
        <v>0.000029202633</v>
      </c>
      <c r="AQ1192" s="20">
        <f t="shared" si="11901"/>
        <v>0.00002929677495</v>
      </c>
      <c r="AR1192" s="20"/>
      <c r="AS1192" s="20">
        <f t="shared" ref="AS1192:AX1192" si="11902">$AC1192*AD1192</f>
        <v>-0.0000000002730319934</v>
      </c>
      <c r="AT1192" s="20">
        <f t="shared" si="11902"/>
        <v>-0.000000001087625259</v>
      </c>
      <c r="AU1192" s="20">
        <f t="shared" si="11902"/>
        <v>0.0000001562563989</v>
      </c>
      <c r="AV1192" s="20">
        <f t="shared" si="11902"/>
        <v>0.0000001556978561</v>
      </c>
      <c r="AW1192" s="20">
        <f t="shared" si="11902"/>
        <v>0.0000001552092423</v>
      </c>
      <c r="AX1192" s="20">
        <f t="shared" si="11902"/>
        <v>0.0000001554592188</v>
      </c>
      <c r="AY1192" s="20"/>
      <c r="AZ1192" s="20">
        <f t="shared" ref="AZ1192:BD1192" si="11903">$AD1192*AE1192</f>
        <v>0.0000000003599810819</v>
      </c>
      <c r="BA1192" s="20">
        <f t="shared" si="11903"/>
        <v>-0.00000005171758106</v>
      </c>
      <c r="BB1192" s="20">
        <f t="shared" si="11903"/>
        <v>-0.00000005153271516</v>
      </c>
      <c r="BC1192" s="20">
        <f t="shared" si="11903"/>
        <v>-0.00000005137099428</v>
      </c>
      <c r="BD1192" s="20">
        <f t="shared" si="11903"/>
        <v>-0.00000005145373124</v>
      </c>
      <c r="BE1192" s="20"/>
      <c r="BF1192" s="20">
        <f t="shared" ref="BF1192:BI1192" si="11904">$AE1192*AF1192</f>
        <v>-0.0000002060174224</v>
      </c>
      <c r="BG1192" s="20">
        <f t="shared" si="11904"/>
        <v>-0.0000002052810075</v>
      </c>
      <c r="BH1192" s="20">
        <f t="shared" si="11904"/>
        <v>-0.000000204636791</v>
      </c>
      <c r="BI1192" s="20">
        <f t="shared" si="11904"/>
        <v>-0.0000002049663744</v>
      </c>
      <c r="BJ1192" s="20"/>
      <c r="BK1192" s="20">
        <f t="shared" ref="BK1192:BM1192" si="11905">$AF1192*AG1192</f>
        <v>0.00002949220856</v>
      </c>
      <c r="BL1192" s="20">
        <f t="shared" si="11905"/>
        <v>0.00002939965559</v>
      </c>
      <c r="BM1192" s="20">
        <f t="shared" si="11905"/>
        <v>0.00002944700601</v>
      </c>
      <c r="BN1192" s="20"/>
      <c r="BO1192" s="20">
        <f t="shared" ref="BO1192:BP1192" si="11906">$AG1192*AH1192</f>
        <v>0.00002929456572</v>
      </c>
      <c r="BP1192" s="20">
        <f t="shared" si="11906"/>
        <v>0.00002934174689</v>
      </c>
      <c r="BQ1192" s="20"/>
      <c r="BR1192" s="20">
        <f t="shared" si="27"/>
        <v>0.0000292496661</v>
      </c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0"/>
      <c r="CC1192" s="20"/>
      <c r="CD1192" s="20"/>
      <c r="CE1192" s="20"/>
      <c r="CF1192" s="20"/>
      <c r="CG1192" s="20"/>
      <c r="CH1192" s="20"/>
      <c r="CI1192" s="20"/>
      <c r="CJ1192" s="20"/>
      <c r="CK1192" s="20"/>
      <c r="CL1192" s="20"/>
      <c r="CM1192" s="20"/>
      <c r="CN1192" s="20"/>
      <c r="CO1192" s="20"/>
      <c r="CP1192" s="20"/>
      <c r="CQ1192" s="20"/>
      <c r="CR1192" s="20"/>
      <c r="CS1192" s="20"/>
      <c r="CT1192" s="20"/>
      <c r="CU1192" s="20"/>
      <c r="CV1192" s="20"/>
      <c r="CW1192" s="20"/>
      <c r="CX1192" s="20"/>
      <c r="CY1192" s="20"/>
      <c r="CZ1192" s="20"/>
      <c r="DA1192" s="20"/>
      <c r="DB1192" s="20"/>
      <c r="DC1192" s="20"/>
      <c r="DD1192" s="20"/>
      <c r="DE1192" s="20"/>
    </row>
    <row r="1193" ht="15.75" customHeight="1">
      <c r="A1193" s="86">
        <v>45861.0</v>
      </c>
      <c r="B1193" s="20">
        <v>0.04431</v>
      </c>
      <c r="C1193" s="20">
        <v>0.051859999999999996</v>
      </c>
      <c r="D1193" s="20">
        <v>0.05622</v>
      </c>
      <c r="E1193" s="20">
        <v>0.03522</v>
      </c>
      <c r="F1193" s="20">
        <v>0.04003999999999999</v>
      </c>
      <c r="G1193" s="20">
        <v>0.01943</v>
      </c>
      <c r="H1193" s="20">
        <v>0.02415</v>
      </c>
      <c r="I1193" s="20" t="s">
        <v>185</v>
      </c>
      <c r="J1193" s="20"/>
      <c r="K1193" s="86">
        <v>45861.0</v>
      </c>
      <c r="L1193" s="89">
        <v>0.8498</v>
      </c>
      <c r="M1193" s="89">
        <v>146.59</v>
      </c>
      <c r="N1193" s="20"/>
      <c r="O1193" s="20"/>
      <c r="P1193" s="20"/>
      <c r="Q1193" s="20"/>
      <c r="R1193" s="20"/>
      <c r="S1193" s="86">
        <v>45861.0</v>
      </c>
      <c r="T1193" s="20">
        <f t="shared" ref="T1193:V1193" si="11907">(1+B1193)*1</f>
        <v>1.04431</v>
      </c>
      <c r="U1193" s="20">
        <f t="shared" si="11907"/>
        <v>1.05186</v>
      </c>
      <c r="V1193" s="20">
        <f t="shared" si="11907"/>
        <v>1.05622</v>
      </c>
      <c r="W1193" s="91">
        <f t="shared" ref="W1193:X1193" si="11908">(1+E1193)*$L1193</f>
        <v>0.879729956</v>
      </c>
      <c r="X1193" s="91">
        <f t="shared" si="11908"/>
        <v>0.883825992</v>
      </c>
      <c r="Y1193" s="91">
        <f t="shared" ref="Y1193:Z1193" si="11909">(1+G1193)*$M1193</f>
        <v>149.4382437</v>
      </c>
      <c r="Z1193" s="91">
        <f t="shared" si="11909"/>
        <v>150.1301485</v>
      </c>
      <c r="AA1193" s="20"/>
      <c r="AB1193" s="86">
        <v>45861.0</v>
      </c>
      <c r="AC1193" s="92">
        <f t="shared" ref="AC1193:AI1193" si="11910">LN(T1193/T1192)</f>
        <v>-0.0001819217646</v>
      </c>
      <c r="AD1193" s="92">
        <f t="shared" si="11910"/>
        <v>-0.00008555905719</v>
      </c>
      <c r="AE1193" s="92">
        <f t="shared" si="11910"/>
        <v>-0.00009467276366</v>
      </c>
      <c r="AF1193" s="92">
        <f t="shared" si="11910"/>
        <v>-0.001282307608</v>
      </c>
      <c r="AG1193" s="92">
        <f t="shared" si="11910"/>
        <v>-0.001137594847</v>
      </c>
      <c r="AH1193" s="92">
        <f t="shared" si="11910"/>
        <v>0.000416192932</v>
      </c>
      <c r="AI1193" s="92">
        <f t="shared" si="11910"/>
        <v>0.0004899496684</v>
      </c>
      <c r="AJ1193" s="20"/>
      <c r="AK1193" s="20">
        <f t="shared" ref="AK1193:AQ1193" si="11911">AC1193*AC1193</f>
        <v>0.00000003309552842</v>
      </c>
      <c r="AL1193" s="20">
        <f t="shared" si="11911"/>
        <v>0.000000007320352267</v>
      </c>
      <c r="AM1193" s="20">
        <f t="shared" si="11911"/>
        <v>0.00000000896293218</v>
      </c>
      <c r="AN1193" s="20">
        <f t="shared" si="11911"/>
        <v>0.0000016443128</v>
      </c>
      <c r="AO1193" s="20">
        <f t="shared" si="11911"/>
        <v>0.000001294122035</v>
      </c>
      <c r="AP1193" s="20">
        <f t="shared" si="11911"/>
        <v>0.0000001732165566</v>
      </c>
      <c r="AQ1193" s="20">
        <f t="shared" si="11911"/>
        <v>0.0000002400506776</v>
      </c>
      <c r="AR1193" s="20"/>
      <c r="AS1193" s="20">
        <f t="shared" ref="AS1193:AX1193" si="11912">$AC1193*AD1193</f>
        <v>0.00000001556505466</v>
      </c>
      <c r="AT1193" s="20">
        <f t="shared" si="11912"/>
        <v>0.00000001722303622</v>
      </c>
      <c r="AU1193" s="20">
        <f t="shared" si="11912"/>
        <v>0.0000002332796627</v>
      </c>
      <c r="AV1193" s="20">
        <f t="shared" si="11912"/>
        <v>0.0000002069532618</v>
      </c>
      <c r="AW1193" s="20">
        <f t="shared" si="11912"/>
        <v>-0.00000007571455258</v>
      </c>
      <c r="AX1193" s="20">
        <f t="shared" si="11912"/>
        <v>-0.00000008913250823</v>
      </c>
      <c r="AY1193" s="20"/>
      <c r="AZ1193" s="20">
        <f t="shared" ref="AZ1193:BD1193" si="11913">$AD1193*AE1193</f>
        <v>0.000000008100112401</v>
      </c>
      <c r="BA1193" s="20">
        <f t="shared" si="11913"/>
        <v>0.0000001097130299</v>
      </c>
      <c r="BB1193" s="20">
        <f t="shared" si="11913"/>
        <v>0.00000009733154254</v>
      </c>
      <c r="BC1193" s="20">
        <f t="shared" si="11913"/>
        <v>-0.00000003560907487</v>
      </c>
      <c r="BD1193" s="20">
        <f t="shared" si="11913"/>
        <v>-0.0000000419196317</v>
      </c>
      <c r="BE1193" s="20"/>
      <c r="BF1193" s="20">
        <f t="shared" ref="BF1193:BI1193" si="11914">$AE1193*AF1193</f>
        <v>0.0000001213996051</v>
      </c>
      <c r="BG1193" s="20">
        <f t="shared" si="11914"/>
        <v>0.0000001076992481</v>
      </c>
      <c r="BH1193" s="20">
        <f t="shared" si="11914"/>
        <v>-0.00000003940213509</v>
      </c>
      <c r="BI1193" s="20">
        <f t="shared" si="11914"/>
        <v>-0.00000004638488917</v>
      </c>
      <c r="BJ1193" s="20"/>
      <c r="BK1193" s="20">
        <f t="shared" ref="BK1193:BM1193" si="11915">$AF1193*AG1193</f>
        <v>0.000001458746526</v>
      </c>
      <c r="BL1193" s="20">
        <f t="shared" si="11915"/>
        <v>-0.0000005336873629</v>
      </c>
      <c r="BM1193" s="20">
        <f t="shared" si="11915"/>
        <v>-0.0000006282661871</v>
      </c>
      <c r="BN1193" s="20"/>
      <c r="BO1193" s="20">
        <f t="shared" ref="BO1193:BP1193" si="11916">$AG1193*AH1193</f>
        <v>-0.0000004734589346</v>
      </c>
      <c r="BP1193" s="20">
        <f t="shared" si="11916"/>
        <v>-0.0000005573642179</v>
      </c>
      <c r="BQ1193" s="20"/>
      <c r="BR1193" s="20">
        <f t="shared" si="27"/>
        <v>0.000000203913589</v>
      </c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0"/>
      <c r="CC1193" s="20"/>
      <c r="CD1193" s="20"/>
      <c r="CE1193" s="20"/>
      <c r="CF1193" s="20"/>
      <c r="CG1193" s="20"/>
      <c r="CH1193" s="20"/>
      <c r="CI1193" s="20"/>
      <c r="CJ1193" s="20"/>
      <c r="CK1193" s="20"/>
      <c r="CL1193" s="20"/>
      <c r="CM1193" s="20"/>
      <c r="CN1193" s="20"/>
      <c r="CO1193" s="20"/>
      <c r="CP1193" s="20"/>
      <c r="CQ1193" s="20"/>
      <c r="CR1193" s="20"/>
      <c r="CS1193" s="20"/>
      <c r="CT1193" s="20"/>
      <c r="CU1193" s="20"/>
      <c r="CV1193" s="20"/>
      <c r="CW1193" s="20"/>
      <c r="CX1193" s="20"/>
      <c r="CY1193" s="20"/>
      <c r="CZ1193" s="20"/>
      <c r="DA1193" s="20"/>
      <c r="DB1193" s="20"/>
      <c r="DC1193" s="20"/>
      <c r="DD1193" s="20"/>
      <c r="DE1193" s="20"/>
    </row>
    <row r="1194" ht="15.75" customHeight="1">
      <c r="A1194" s="86">
        <v>45862.0</v>
      </c>
      <c r="B1194" s="20">
        <v>0.04425</v>
      </c>
      <c r="C1194" s="20">
        <v>0.05199</v>
      </c>
      <c r="D1194" s="20">
        <v>0.056280000000000004</v>
      </c>
      <c r="E1194" s="20">
        <v>0.03528</v>
      </c>
      <c r="F1194" s="20">
        <v>0.040170000000000004</v>
      </c>
      <c r="G1194" s="20">
        <v>0.01964</v>
      </c>
      <c r="H1194" s="20">
        <v>0.02428</v>
      </c>
      <c r="I1194" s="20" t="s">
        <v>185</v>
      </c>
      <c r="J1194" s="20"/>
      <c r="K1194" s="86">
        <v>45862.0</v>
      </c>
      <c r="L1194" s="89">
        <v>0.8513</v>
      </c>
      <c r="M1194" s="89">
        <v>147.03</v>
      </c>
      <c r="N1194" s="20"/>
      <c r="O1194" s="20"/>
      <c r="P1194" s="20"/>
      <c r="Q1194" s="20"/>
      <c r="R1194" s="20"/>
      <c r="S1194" s="86">
        <v>45862.0</v>
      </c>
      <c r="T1194" s="20">
        <f t="shared" ref="T1194:V1194" si="11917">(1+B1194)*1</f>
        <v>1.04425</v>
      </c>
      <c r="U1194" s="20">
        <f t="shared" si="11917"/>
        <v>1.05199</v>
      </c>
      <c r="V1194" s="20">
        <f t="shared" si="11917"/>
        <v>1.05628</v>
      </c>
      <c r="W1194" s="91">
        <f t="shared" ref="W1194:X1194" si="11918">(1+E1194)*$L1194</f>
        <v>0.881333864</v>
      </c>
      <c r="X1194" s="91">
        <f t="shared" si="11918"/>
        <v>0.885496721</v>
      </c>
      <c r="Y1194" s="91">
        <f t="shared" ref="Y1194:Z1194" si="11919">(1+G1194)*$M1194</f>
        <v>149.9176692</v>
      </c>
      <c r="Z1194" s="91">
        <f t="shared" si="11919"/>
        <v>150.5998884</v>
      </c>
      <c r="AA1194" s="20"/>
      <c r="AB1194" s="86">
        <v>45862.0</v>
      </c>
      <c r="AC1194" s="92">
        <f t="shared" ref="AC1194:AI1194" si="11920">LN(T1194/T1193)</f>
        <v>-0.00005745585477</v>
      </c>
      <c r="AD1194" s="92">
        <f t="shared" si="11920"/>
        <v>0.0001235829552</v>
      </c>
      <c r="AE1194" s="92">
        <f t="shared" si="11920"/>
        <v>0.00005680473374</v>
      </c>
      <c r="AF1194" s="92">
        <f t="shared" si="11920"/>
        <v>0.001821522225</v>
      </c>
      <c r="AG1194" s="92">
        <f t="shared" si="11920"/>
        <v>0.001888552591</v>
      </c>
      <c r="AH1194" s="92">
        <f t="shared" si="11920"/>
        <v>0.003203049542</v>
      </c>
      <c r="AI1194" s="92">
        <f t="shared" si="11920"/>
        <v>0.003123999763</v>
      </c>
      <c r="AJ1194" s="20"/>
      <c r="AK1194" s="20">
        <f t="shared" ref="AK1194:AQ1194" si="11921">AC1194*AC1194</f>
        <v>0.000000003301175247</v>
      </c>
      <c r="AL1194" s="20">
        <f t="shared" si="11921"/>
        <v>0.00000001527274682</v>
      </c>
      <c r="AM1194" s="20">
        <f t="shared" si="11921"/>
        <v>0.000000003226777776</v>
      </c>
      <c r="AN1194" s="20">
        <f t="shared" si="11921"/>
        <v>0.000003317943214</v>
      </c>
      <c r="AO1194" s="20">
        <f t="shared" si="11921"/>
        <v>0.000003566630887</v>
      </c>
      <c r="AP1194" s="20">
        <f t="shared" si="11921"/>
        <v>0.00001025952637</v>
      </c>
      <c r="AQ1194" s="20">
        <f t="shared" si="11921"/>
        <v>0.00000975937452</v>
      </c>
      <c r="AR1194" s="20"/>
      <c r="AS1194" s="20">
        <f t="shared" ref="AS1194:AX1194" si="11922">$AC1194*AD1194</f>
        <v>-0.000000007100564327</v>
      </c>
      <c r="AT1194" s="20">
        <f t="shared" si="11922"/>
        <v>-0.000000003263764532</v>
      </c>
      <c r="AU1194" s="20">
        <f t="shared" si="11922"/>
        <v>-0.0000001046571164</v>
      </c>
      <c r="AV1194" s="20">
        <f t="shared" si="11922"/>
        <v>-0.0000001085084034</v>
      </c>
      <c r="AW1194" s="20">
        <f t="shared" si="11922"/>
        <v>-0.0000001840339493</v>
      </c>
      <c r="AX1194" s="20">
        <f t="shared" si="11922"/>
        <v>-0.0000001794920767</v>
      </c>
      <c r="AY1194" s="20"/>
      <c r="AZ1194" s="20">
        <f t="shared" ref="AZ1194:BD1194" si="11923">$AD1194*AE1194</f>
        <v>0.000000007020096866</v>
      </c>
      <c r="BA1194" s="20">
        <f t="shared" si="11923"/>
        <v>0.0000002251090995</v>
      </c>
      <c r="BB1194" s="20">
        <f t="shared" si="11923"/>
        <v>0.0000002333929102</v>
      </c>
      <c r="BC1194" s="20">
        <f t="shared" si="11923"/>
        <v>0.0000003958423281</v>
      </c>
      <c r="BD1194" s="20">
        <f t="shared" si="11923"/>
        <v>0.0000003860731228</v>
      </c>
      <c r="BE1194" s="20"/>
      <c r="BF1194" s="20">
        <f t="shared" ref="BF1194:BI1194" si="11924">$AE1194*AF1194</f>
        <v>0.000000103471085</v>
      </c>
      <c r="BG1194" s="20">
        <f t="shared" si="11924"/>
        <v>0.0000001072787271</v>
      </c>
      <c r="BH1194" s="20">
        <f t="shared" si="11924"/>
        <v>0.0000001819483764</v>
      </c>
      <c r="BI1194" s="20">
        <f t="shared" si="11924"/>
        <v>0.0000001774579748</v>
      </c>
      <c r="BJ1194" s="20"/>
      <c r="BK1194" s="20">
        <f t="shared" ref="BK1194:BM1194" si="11925">$AF1194*AG1194</f>
        <v>0.000003440040516</v>
      </c>
      <c r="BL1194" s="20">
        <f t="shared" si="11925"/>
        <v>0.000005834425927</v>
      </c>
      <c r="BM1194" s="20">
        <f t="shared" si="11925"/>
        <v>0.000005690434998</v>
      </c>
      <c r="BN1194" s="20"/>
      <c r="BO1194" s="20">
        <f t="shared" ref="BO1194:BP1194" si="11926">$AG1194*AH1194</f>
        <v>0.000006049127511</v>
      </c>
      <c r="BP1194" s="20">
        <f t="shared" si="11926"/>
        <v>0.000005899837846</v>
      </c>
      <c r="BQ1194" s="20"/>
      <c r="BR1194" s="20">
        <f t="shared" si="27"/>
        <v>0.00001000632601</v>
      </c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0"/>
      <c r="CC1194" s="20"/>
      <c r="CD1194" s="20"/>
      <c r="CE1194" s="20"/>
      <c r="CF1194" s="20"/>
      <c r="CG1194" s="20"/>
      <c r="CH1194" s="20"/>
      <c r="CI1194" s="20"/>
      <c r="CJ1194" s="20"/>
      <c r="CK1194" s="20"/>
      <c r="CL1194" s="20"/>
      <c r="CM1194" s="20"/>
      <c r="CN1194" s="20"/>
      <c r="CO1194" s="20"/>
      <c r="CP1194" s="20"/>
      <c r="CQ1194" s="20"/>
      <c r="CR1194" s="20"/>
      <c r="CS1194" s="20"/>
      <c r="CT1194" s="20"/>
      <c r="CU1194" s="20"/>
      <c r="CV1194" s="20"/>
      <c r="CW1194" s="20"/>
      <c r="CX1194" s="20"/>
      <c r="CY1194" s="20"/>
      <c r="CZ1194" s="20"/>
      <c r="DA1194" s="20"/>
      <c r="DB1194" s="20"/>
      <c r="DC1194" s="20"/>
      <c r="DD1194" s="20"/>
      <c r="DE1194" s="20"/>
    </row>
    <row r="1195" ht="15.75" customHeight="1">
      <c r="A1195" s="86">
        <v>45863.0</v>
      </c>
      <c r="B1195" s="20">
        <v>0.0443</v>
      </c>
      <c r="C1195" s="20">
        <v>0.051980000000000005</v>
      </c>
      <c r="D1195" s="20">
        <v>0.056280000000000004</v>
      </c>
      <c r="E1195" s="20">
        <v>0.03529</v>
      </c>
      <c r="F1195" s="20">
        <v>0.04026</v>
      </c>
      <c r="G1195" s="20">
        <v>0.01975</v>
      </c>
      <c r="H1195" s="20">
        <v>0.02434</v>
      </c>
      <c r="I1195" s="20" t="s">
        <v>185</v>
      </c>
      <c r="J1195" s="20"/>
      <c r="K1195" s="86">
        <v>45863.0</v>
      </c>
      <c r="L1195" s="89">
        <v>0.852</v>
      </c>
      <c r="M1195" s="89">
        <v>147.76</v>
      </c>
      <c r="N1195" s="20"/>
      <c r="O1195" s="20"/>
      <c r="P1195" s="20"/>
      <c r="Q1195" s="20"/>
      <c r="R1195" s="20"/>
      <c r="S1195" s="86">
        <v>45863.0</v>
      </c>
      <c r="T1195" s="20">
        <f t="shared" ref="T1195:V1195" si="11927">(1+B1195)*1</f>
        <v>1.0443</v>
      </c>
      <c r="U1195" s="20">
        <f t="shared" si="11927"/>
        <v>1.05198</v>
      </c>
      <c r="V1195" s="20">
        <f t="shared" si="11927"/>
        <v>1.05628</v>
      </c>
      <c r="W1195" s="91">
        <f t="shared" ref="W1195:X1195" si="11928">(1+E1195)*$L1195</f>
        <v>0.88206708</v>
      </c>
      <c r="X1195" s="91">
        <f t="shared" si="11928"/>
        <v>0.88630152</v>
      </c>
      <c r="Y1195" s="91">
        <f t="shared" ref="Y1195:Z1195" si="11929">(1+G1195)*$M1195</f>
        <v>150.67826</v>
      </c>
      <c r="Z1195" s="91">
        <f t="shared" si="11929"/>
        <v>151.3564784</v>
      </c>
      <c r="AA1195" s="20"/>
      <c r="AB1195" s="86">
        <v>45863.0</v>
      </c>
      <c r="AC1195" s="92">
        <f t="shared" ref="AC1195:AI1195" si="11930">LN(T1195/T1194)</f>
        <v>0.00004788010822</v>
      </c>
      <c r="AD1195" s="92">
        <f t="shared" si="11930"/>
        <v>-0.000009505838962</v>
      </c>
      <c r="AE1195" s="92">
        <f t="shared" si="11930"/>
        <v>0</v>
      </c>
      <c r="AF1195" s="92">
        <f t="shared" si="11930"/>
        <v>0.0008315931153</v>
      </c>
      <c r="AG1195" s="92">
        <f t="shared" si="11930"/>
        <v>0.0009084545144</v>
      </c>
      <c r="AH1195" s="92">
        <f t="shared" si="11930"/>
        <v>0.005060563696</v>
      </c>
      <c r="AI1195" s="92">
        <f t="shared" si="11930"/>
        <v>0.005011264318</v>
      </c>
      <c r="AJ1195" s="20"/>
      <c r="AK1195" s="20">
        <f t="shared" ref="AK1195:AQ1195" si="11931">AC1195*AC1195</f>
        <v>0.000000002292504763</v>
      </c>
      <c r="AL1195" s="20">
        <f t="shared" si="11931"/>
        <v>0</v>
      </c>
      <c r="AM1195" s="20">
        <f t="shared" si="11931"/>
        <v>0</v>
      </c>
      <c r="AN1195" s="20">
        <f t="shared" si="11931"/>
        <v>0.0000006915471094</v>
      </c>
      <c r="AO1195" s="20">
        <f t="shared" si="11931"/>
        <v>0.0000008252896048</v>
      </c>
      <c r="AP1195" s="20">
        <f t="shared" si="11931"/>
        <v>0.00002560930492</v>
      </c>
      <c r="AQ1195" s="20">
        <f t="shared" si="11931"/>
        <v>0.00002511277007</v>
      </c>
      <c r="AR1195" s="20"/>
      <c r="AS1195" s="20">
        <f t="shared" ref="AS1195:AX1195" si="11932">$AC1195*AD1195</f>
        <v>-0.0000000004551405982</v>
      </c>
      <c r="AT1195" s="20">
        <f t="shared" si="11932"/>
        <v>0</v>
      </c>
      <c r="AU1195" s="20">
        <f t="shared" si="11932"/>
        <v>0.00000003981676835</v>
      </c>
      <c r="AV1195" s="20">
        <f t="shared" si="11932"/>
        <v>0.00000004349690046</v>
      </c>
      <c r="AW1195" s="20">
        <f t="shared" si="11932"/>
        <v>0.0000002423003374</v>
      </c>
      <c r="AX1195" s="20">
        <f t="shared" si="11932"/>
        <v>0.0000002399398779</v>
      </c>
      <c r="AY1195" s="20"/>
      <c r="AZ1195" s="20">
        <f t="shared" ref="AZ1195:BD1195" si="11933">$AD1195*AE1195</f>
        <v>0</v>
      </c>
      <c r="BA1195" s="20">
        <f t="shared" si="11933"/>
        <v>-0.000000007904990235</v>
      </c>
      <c r="BB1195" s="20">
        <f t="shared" si="11933"/>
        <v>-0.000000008635622318</v>
      </c>
      <c r="BC1195" s="20">
        <f t="shared" si="11933"/>
        <v>-0.00000004810490355</v>
      </c>
      <c r="BD1195" s="20">
        <f t="shared" si="11933"/>
        <v>-0.00000004763627161</v>
      </c>
      <c r="BE1195" s="20"/>
      <c r="BF1195" s="20">
        <f t="shared" ref="BF1195:BI1195" si="11934">$AE1195*AF1195</f>
        <v>0</v>
      </c>
      <c r="BG1195" s="20">
        <f t="shared" si="11934"/>
        <v>0</v>
      </c>
      <c r="BH1195" s="20">
        <f t="shared" si="11934"/>
        <v>0</v>
      </c>
      <c r="BI1195" s="20">
        <f t="shared" si="11934"/>
        <v>0</v>
      </c>
      <c r="BJ1195" s="20"/>
      <c r="BK1195" s="20">
        <f t="shared" ref="BK1195:BM1195" si="11935">$AF1195*AG1195</f>
        <v>0.0000007554645197</v>
      </c>
      <c r="BL1195" s="20">
        <f t="shared" si="11935"/>
        <v>0.000004208329929</v>
      </c>
      <c r="BM1195" s="20">
        <f t="shared" si="11935"/>
        <v>0.000004167332906</v>
      </c>
      <c r="BN1195" s="20"/>
      <c r="BO1195" s="20">
        <f t="shared" ref="BO1195:BP1195" si="11936">$AG1195*AH1195</f>
        <v>0.000004597291935</v>
      </c>
      <c r="BP1195" s="20">
        <f t="shared" si="11936"/>
        <v>0.000004552505693</v>
      </c>
      <c r="BQ1195" s="20"/>
      <c r="BR1195" s="20">
        <f t="shared" si="27"/>
        <v>0.00002535982228</v>
      </c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0"/>
      <c r="CC1195" s="20"/>
      <c r="CD1195" s="20"/>
      <c r="CE1195" s="20"/>
      <c r="CF1195" s="20"/>
      <c r="CG1195" s="20"/>
      <c r="CH1195" s="20"/>
      <c r="CI1195" s="20"/>
      <c r="CJ1195" s="20"/>
      <c r="CK1195" s="20"/>
      <c r="CL1195" s="20"/>
      <c r="CM1195" s="20"/>
      <c r="CN1195" s="20"/>
      <c r="CO1195" s="20"/>
      <c r="CP1195" s="20"/>
      <c r="CQ1195" s="20"/>
      <c r="CR1195" s="20"/>
      <c r="CS1195" s="20"/>
      <c r="CT1195" s="20"/>
      <c r="CU1195" s="20"/>
      <c r="CV1195" s="20"/>
      <c r="CW1195" s="20"/>
      <c r="CX1195" s="20"/>
      <c r="CY1195" s="20"/>
      <c r="CZ1195" s="20"/>
      <c r="DA1195" s="20"/>
      <c r="DB1195" s="20"/>
      <c r="DC1195" s="20"/>
      <c r="DD1195" s="20"/>
      <c r="DE1195" s="20"/>
    </row>
    <row r="1196" ht="15.75" customHeight="1">
      <c r="A1196" s="86">
        <v>45866.0</v>
      </c>
      <c r="B1196" s="20">
        <v>0.04418999999999999</v>
      </c>
      <c r="C1196" s="20">
        <v>0.05189</v>
      </c>
      <c r="D1196" s="20">
        <v>0.05607</v>
      </c>
      <c r="E1196" s="20">
        <v>0.03519</v>
      </c>
      <c r="F1196" s="20">
        <v>0.040170000000000004</v>
      </c>
      <c r="G1196" s="20">
        <v>0.01944</v>
      </c>
      <c r="H1196" s="20">
        <v>0.02407</v>
      </c>
      <c r="I1196" s="20" t="s">
        <v>185</v>
      </c>
      <c r="J1196" s="20"/>
      <c r="K1196" s="86">
        <v>45866.0</v>
      </c>
      <c r="L1196" s="89">
        <v>0.8631</v>
      </c>
      <c r="M1196" s="89">
        <v>148.58</v>
      </c>
      <c r="N1196" s="20"/>
      <c r="O1196" s="20"/>
      <c r="P1196" s="20"/>
      <c r="Q1196" s="20"/>
      <c r="R1196" s="20"/>
      <c r="S1196" s="86">
        <v>45866.0</v>
      </c>
      <c r="T1196" s="20">
        <f t="shared" ref="T1196:V1196" si="11937">(1+B1196)*1</f>
        <v>1.04419</v>
      </c>
      <c r="U1196" s="20">
        <f t="shared" si="11937"/>
        <v>1.05189</v>
      </c>
      <c r="V1196" s="20">
        <f t="shared" si="11937"/>
        <v>1.05607</v>
      </c>
      <c r="W1196" s="91">
        <f t="shared" ref="W1196:X1196" si="11938">(1+E1196)*$L1196</f>
        <v>0.893472489</v>
      </c>
      <c r="X1196" s="91">
        <f t="shared" si="11938"/>
        <v>0.897770727</v>
      </c>
      <c r="Y1196" s="91">
        <f t="shared" ref="Y1196:Z1196" si="11939">(1+G1196)*$M1196</f>
        <v>151.4683952</v>
      </c>
      <c r="Z1196" s="91">
        <f t="shared" si="11939"/>
        <v>152.1563206</v>
      </c>
      <c r="AA1196" s="20"/>
      <c r="AB1196" s="86">
        <v>45866.0</v>
      </c>
      <c r="AC1196" s="92">
        <f t="shared" ref="AC1196:AI1196" si="11940">LN(T1196/T1195)</f>
        <v>-0.0001053392644</v>
      </c>
      <c r="AD1196" s="92">
        <f t="shared" si="11940"/>
        <v>-0.00008555661714</v>
      </c>
      <c r="AE1196" s="92">
        <f t="shared" si="11940"/>
        <v>-0.0001988306869</v>
      </c>
      <c r="AF1196" s="92">
        <f t="shared" si="11940"/>
        <v>0.01284743644</v>
      </c>
      <c r="AG1196" s="92">
        <f t="shared" si="11940"/>
        <v>0.01285751182</v>
      </c>
      <c r="AH1196" s="92">
        <f t="shared" si="11940"/>
        <v>0.005230155539</v>
      </c>
      <c r="AI1196" s="92">
        <f t="shared" si="11940"/>
        <v>0.005270578731</v>
      </c>
      <c r="AJ1196" s="20"/>
      <c r="AK1196" s="20">
        <f t="shared" ref="AK1196:AQ1196" si="11941">AC1196*AC1196</f>
        <v>0.00000001109636061</v>
      </c>
      <c r="AL1196" s="20">
        <f t="shared" si="11941"/>
        <v>0.000000007319934737</v>
      </c>
      <c r="AM1196" s="20">
        <f t="shared" si="11941"/>
        <v>0.00000003953364204</v>
      </c>
      <c r="AN1196" s="20">
        <f t="shared" si="11941"/>
        <v>0.000165056623</v>
      </c>
      <c r="AO1196" s="20">
        <f t="shared" si="11941"/>
        <v>0.0001653156102</v>
      </c>
      <c r="AP1196" s="20">
        <f t="shared" si="11941"/>
        <v>0.00002735452696</v>
      </c>
      <c r="AQ1196" s="20">
        <f t="shared" si="11941"/>
        <v>0.00002777900016</v>
      </c>
      <c r="AR1196" s="20"/>
      <c r="AS1196" s="20">
        <f t="shared" ref="AS1196:AX1196" si="11942">$AC1196*AD1196</f>
        <v>0.00000000901247111</v>
      </c>
      <c r="AT1196" s="20">
        <f t="shared" si="11942"/>
        <v>0.00000002094467828</v>
      </c>
      <c r="AU1196" s="20">
        <f t="shared" si="11942"/>
        <v>-0.000001353339503</v>
      </c>
      <c r="AV1196" s="20">
        <f t="shared" si="11942"/>
        <v>-0.000001354400837</v>
      </c>
      <c r="AW1196" s="20">
        <f t="shared" si="11942"/>
        <v>-0.0000005509407369</v>
      </c>
      <c r="AX1196" s="20">
        <f t="shared" si="11942"/>
        <v>-0.0000005551988863</v>
      </c>
      <c r="AY1196" s="20"/>
      <c r="AZ1196" s="20">
        <f t="shared" ref="AZ1196:BD1196" si="11943">$AD1196*AE1196</f>
        <v>0.00000001701128095</v>
      </c>
      <c r="BA1196" s="20">
        <f t="shared" si="11943"/>
        <v>-0.000001099183201</v>
      </c>
      <c r="BB1196" s="20">
        <f t="shared" si="11943"/>
        <v>-0.000001100045216</v>
      </c>
      <c r="BC1196" s="20">
        <f t="shared" si="11943"/>
        <v>-0.0000004474744151</v>
      </c>
      <c r="BD1196" s="20">
        <f t="shared" si="11943"/>
        <v>-0.0000004509328867</v>
      </c>
      <c r="BE1196" s="20"/>
      <c r="BF1196" s="20">
        <f t="shared" ref="BF1196:BI1196" si="11944">$AE1196*AF1196</f>
        <v>-0.000002554464611</v>
      </c>
      <c r="BG1196" s="20">
        <f t="shared" si="11944"/>
        <v>-0.000002556467907</v>
      </c>
      <c r="BH1196" s="20">
        <f t="shared" si="11944"/>
        <v>-0.000001039915418</v>
      </c>
      <c r="BI1196" s="20">
        <f t="shared" si="11944"/>
        <v>-0.000001047952789</v>
      </c>
      <c r="BJ1196" s="20"/>
      <c r="BK1196" s="20">
        <f t="shared" ref="BK1196:BM1196" si="11945">$AF1196*AG1196</f>
        <v>0.0001651860659</v>
      </c>
      <c r="BL1196" s="20">
        <f t="shared" si="11945"/>
        <v>0.00006719409085</v>
      </c>
      <c r="BM1196" s="20">
        <f t="shared" si="11945"/>
        <v>0.00006771342524</v>
      </c>
      <c r="BN1196" s="20"/>
      <c r="BO1196" s="20">
        <f t="shared" ref="BO1196:BP1196" si="11946">$AG1196*AH1196</f>
        <v>0.00006724678667</v>
      </c>
      <c r="BP1196" s="20">
        <f t="shared" si="11946"/>
        <v>0.00006776652834</v>
      </c>
      <c r="BQ1196" s="20"/>
      <c r="BR1196" s="20">
        <f t="shared" si="27"/>
        <v>0.00002756594655</v>
      </c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0"/>
      <c r="CC1196" s="20"/>
      <c r="CD1196" s="20"/>
      <c r="CE1196" s="20"/>
      <c r="CF1196" s="20"/>
      <c r="CG1196" s="20"/>
      <c r="CH1196" s="20"/>
      <c r="CI1196" s="20"/>
      <c r="CJ1196" s="20"/>
      <c r="CK1196" s="20"/>
      <c r="CL1196" s="20"/>
      <c r="CM1196" s="20"/>
      <c r="CN1196" s="20"/>
      <c r="CO1196" s="20"/>
      <c r="CP1196" s="20"/>
      <c r="CQ1196" s="20"/>
      <c r="CR1196" s="20"/>
      <c r="CS1196" s="20"/>
      <c r="CT1196" s="20"/>
      <c r="CU1196" s="20"/>
      <c r="CV1196" s="20"/>
      <c r="CW1196" s="20"/>
      <c r="CX1196" s="20"/>
      <c r="CY1196" s="20"/>
      <c r="CZ1196" s="20"/>
      <c r="DA1196" s="20"/>
      <c r="DB1196" s="20"/>
      <c r="DC1196" s="20"/>
      <c r="DD1196" s="20"/>
      <c r="DE1196" s="20"/>
    </row>
    <row r="1197" ht="15.75" customHeight="1">
      <c r="A1197" s="86">
        <v>45867.0</v>
      </c>
      <c r="B1197" s="20">
        <v>0.04431</v>
      </c>
      <c r="C1197" s="20">
        <v>0.051980000000000005</v>
      </c>
      <c r="D1197" s="20">
        <v>0.05617</v>
      </c>
      <c r="E1197" s="20">
        <v>0.03517</v>
      </c>
      <c r="F1197" s="20">
        <v>0.04015</v>
      </c>
      <c r="G1197" s="20">
        <v>0.01939</v>
      </c>
      <c r="H1197" s="20">
        <v>0.02406</v>
      </c>
      <c r="I1197" s="20" t="s">
        <v>185</v>
      </c>
      <c r="J1197" s="20"/>
      <c r="K1197" s="86">
        <v>45867.0</v>
      </c>
      <c r="L1197" s="89">
        <v>0.8662</v>
      </c>
      <c r="M1197" s="89">
        <v>148.52</v>
      </c>
      <c r="N1197" s="20"/>
      <c r="O1197" s="20"/>
      <c r="P1197" s="20"/>
      <c r="Q1197" s="20"/>
      <c r="R1197" s="20"/>
      <c r="S1197" s="86">
        <v>45867.0</v>
      </c>
      <c r="T1197" s="20">
        <f t="shared" ref="T1197:V1197" si="11947">(1+B1197)*1</f>
        <v>1.04431</v>
      </c>
      <c r="U1197" s="20">
        <f t="shared" si="11947"/>
        <v>1.05198</v>
      </c>
      <c r="V1197" s="20">
        <f t="shared" si="11947"/>
        <v>1.05617</v>
      </c>
      <c r="W1197" s="91">
        <f t="shared" ref="W1197:X1197" si="11948">(1+E1197)*$L1197</f>
        <v>0.896664254</v>
      </c>
      <c r="X1197" s="91">
        <f t="shared" si="11948"/>
        <v>0.90097793</v>
      </c>
      <c r="Y1197" s="91">
        <f t="shared" ref="Y1197:Z1197" si="11949">(1+G1197)*$M1197</f>
        <v>151.3998028</v>
      </c>
      <c r="Z1197" s="91">
        <f t="shared" si="11949"/>
        <v>152.0933912</v>
      </c>
      <c r="AA1197" s="20"/>
      <c r="AB1197" s="86">
        <v>45867.0</v>
      </c>
      <c r="AC1197" s="92">
        <f t="shared" ref="AC1197:AI1197" si="11950">LN(T1197/T1196)</f>
        <v>0.0001149150109</v>
      </c>
      <c r="AD1197" s="92">
        <f t="shared" si="11950"/>
        <v>0.00008555661714</v>
      </c>
      <c r="AE1197" s="92">
        <f t="shared" si="11950"/>
        <v>0.00009468620997</v>
      </c>
      <c r="AF1197" s="92">
        <f t="shared" si="11950"/>
        <v>0.003565949243</v>
      </c>
      <c r="AG1197" s="92">
        <f t="shared" si="11950"/>
        <v>0.003566041744</v>
      </c>
      <c r="AH1197" s="92">
        <f t="shared" si="11950"/>
        <v>-0.000452952153</v>
      </c>
      <c r="AI1197" s="92">
        <f t="shared" si="11950"/>
        <v>-0.0004136694199</v>
      </c>
      <c r="AJ1197" s="20"/>
      <c r="AK1197" s="20">
        <f t="shared" ref="AK1197:AQ1197" si="11951">AC1197*AC1197</f>
        <v>0.00000001320545973</v>
      </c>
      <c r="AL1197" s="20">
        <f t="shared" si="11951"/>
        <v>0.000000007319934737</v>
      </c>
      <c r="AM1197" s="20">
        <f t="shared" si="11951"/>
        <v>0.000000008965478359</v>
      </c>
      <c r="AN1197" s="20">
        <f t="shared" si="11951"/>
        <v>0.00001271599401</v>
      </c>
      <c r="AO1197" s="20">
        <f t="shared" si="11951"/>
        <v>0.00001271665372</v>
      </c>
      <c r="AP1197" s="20">
        <f t="shared" si="11951"/>
        <v>0.0000002051656529</v>
      </c>
      <c r="AQ1197" s="20">
        <f t="shared" si="11951"/>
        <v>0.000000171122389</v>
      </c>
      <c r="AR1197" s="20"/>
      <c r="AS1197" s="20">
        <f t="shared" ref="AS1197:AX1197" si="11952">$AC1197*AD1197</f>
        <v>0.000000009831739592</v>
      </c>
      <c r="AT1197" s="20">
        <f t="shared" si="11952"/>
        <v>0.00000001088086685</v>
      </c>
      <c r="AU1197" s="20">
        <f t="shared" si="11952"/>
        <v>0.0000004097810962</v>
      </c>
      <c r="AV1197" s="20">
        <f t="shared" si="11952"/>
        <v>0.0000004097917259</v>
      </c>
      <c r="AW1197" s="20">
        <f t="shared" si="11952"/>
        <v>-0.00000005205100159</v>
      </c>
      <c r="AX1197" s="20">
        <f t="shared" si="11952"/>
        <v>-0.0000000475368259</v>
      </c>
      <c r="AY1197" s="20"/>
      <c r="AZ1197" s="20">
        <f t="shared" ref="AZ1197:BD1197" si="11953">$AD1197*AE1197</f>
        <v>0.000000008101031815</v>
      </c>
      <c r="BA1197" s="20">
        <f t="shared" si="11953"/>
        <v>0.0000003050905542</v>
      </c>
      <c r="BB1197" s="20">
        <f t="shared" si="11953"/>
        <v>0.0000003050984682</v>
      </c>
      <c r="BC1197" s="20">
        <f t="shared" si="11953"/>
        <v>-0.00000003875305393</v>
      </c>
      <c r="BD1197" s="20">
        <f t="shared" si="11953"/>
        <v>-0.00000003539215619</v>
      </c>
      <c r="BE1197" s="20"/>
      <c r="BF1197" s="20">
        <f t="shared" ref="BF1197:BI1197" si="11954">$AE1197*AF1197</f>
        <v>0.0000003376462188</v>
      </c>
      <c r="BG1197" s="20">
        <f t="shared" si="11954"/>
        <v>0.0000003376549773</v>
      </c>
      <c r="BH1197" s="20">
        <f t="shared" si="11954"/>
        <v>-0.00000004288832266</v>
      </c>
      <c r="BI1197" s="20">
        <f t="shared" si="11954"/>
        <v>-0.00000003916878955</v>
      </c>
      <c r="BJ1197" s="20"/>
      <c r="BK1197" s="20">
        <f t="shared" ref="BK1197:BM1197" si="11955">$AF1197*AG1197</f>
        <v>0.00001271632386</v>
      </c>
      <c r="BL1197" s="20">
        <f t="shared" si="11955"/>
        <v>-0.000001615204387</v>
      </c>
      <c r="BM1197" s="20">
        <f t="shared" si="11955"/>
        <v>-0.000001475124155</v>
      </c>
      <c r="BN1197" s="20"/>
      <c r="BO1197" s="20">
        <f t="shared" ref="BO1197:BP1197" si="11956">$AG1197*AH1197</f>
        <v>-0.000001615246285</v>
      </c>
      <c r="BP1197" s="20">
        <f t="shared" si="11956"/>
        <v>-0.00000147516242</v>
      </c>
      <c r="BQ1197" s="20"/>
      <c r="BR1197" s="20">
        <f t="shared" si="27"/>
        <v>0.0000001873724544</v>
      </c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0"/>
      <c r="CC1197" s="20"/>
      <c r="CD1197" s="20"/>
      <c r="CE1197" s="20"/>
      <c r="CF1197" s="20"/>
      <c r="CG1197" s="20"/>
      <c r="CH1197" s="20"/>
      <c r="CI1197" s="20"/>
      <c r="CJ1197" s="20"/>
      <c r="CK1197" s="20"/>
      <c r="CL1197" s="20"/>
      <c r="CM1197" s="20"/>
      <c r="CN1197" s="20"/>
      <c r="CO1197" s="20"/>
      <c r="CP1197" s="20"/>
      <c r="CQ1197" s="20"/>
      <c r="CR1197" s="20"/>
      <c r="CS1197" s="20"/>
      <c r="CT1197" s="20"/>
      <c r="CU1197" s="20"/>
      <c r="CV1197" s="20"/>
      <c r="CW1197" s="20"/>
      <c r="CX1197" s="20"/>
      <c r="CY1197" s="20"/>
      <c r="CZ1197" s="20"/>
      <c r="DA1197" s="20"/>
      <c r="DB1197" s="20"/>
      <c r="DC1197" s="20"/>
      <c r="DD1197" s="20"/>
      <c r="DE1197" s="20"/>
    </row>
    <row r="1198" ht="15.75" customHeight="1">
      <c r="A1198" s="86">
        <v>45868.0</v>
      </c>
      <c r="B1198" s="20">
        <v>0.04401</v>
      </c>
      <c r="C1198" s="20">
        <v>0.0516</v>
      </c>
      <c r="D1198" s="20">
        <v>0.055650000000000005</v>
      </c>
      <c r="E1198" s="20">
        <v>0.03512</v>
      </c>
      <c r="F1198" s="20">
        <v>0.040060000000000005</v>
      </c>
      <c r="G1198" s="20">
        <v>0.01931</v>
      </c>
      <c r="H1198" s="20">
        <v>0.02405</v>
      </c>
      <c r="I1198" s="20" t="s">
        <v>185</v>
      </c>
      <c r="J1198" s="20"/>
      <c r="K1198" s="86">
        <v>45868.0</v>
      </c>
      <c r="L1198" s="89">
        <v>0.877</v>
      </c>
      <c r="M1198" s="89">
        <v>149.53</v>
      </c>
      <c r="N1198" s="20"/>
      <c r="O1198" s="20"/>
      <c r="P1198" s="20"/>
      <c r="Q1198" s="20"/>
      <c r="R1198" s="20"/>
      <c r="S1198" s="86">
        <v>45868.0</v>
      </c>
      <c r="T1198" s="20">
        <f t="shared" ref="T1198:V1198" si="11957">(1+B1198)*1</f>
        <v>1.04401</v>
      </c>
      <c r="U1198" s="20">
        <f t="shared" si="11957"/>
        <v>1.0516</v>
      </c>
      <c r="V1198" s="20">
        <f t="shared" si="11957"/>
        <v>1.05565</v>
      </c>
      <c r="W1198" s="91">
        <f t="shared" ref="W1198:X1198" si="11958">(1+E1198)*$L1198</f>
        <v>0.90780024</v>
      </c>
      <c r="X1198" s="91">
        <f t="shared" si="11958"/>
        <v>0.91213262</v>
      </c>
      <c r="Y1198" s="91">
        <f t="shared" ref="Y1198:Z1198" si="11959">(1+G1198)*$M1198</f>
        <v>152.4174243</v>
      </c>
      <c r="Z1198" s="91">
        <f t="shared" si="11959"/>
        <v>153.1261965</v>
      </c>
      <c r="AA1198" s="20"/>
      <c r="AB1198" s="86">
        <v>45868.0</v>
      </c>
      <c r="AC1198" s="92">
        <f t="shared" ref="AC1198:AI1198" si="11960">LN(T1198/T1197)</f>
        <v>-0.0002873122913</v>
      </c>
      <c r="AD1198" s="92">
        <f t="shared" si="11960"/>
        <v>-0.0003612888544</v>
      </c>
      <c r="AE1198" s="92">
        <f t="shared" si="11960"/>
        <v>-0.0004924662239</v>
      </c>
      <c r="AF1198" s="92">
        <f t="shared" si="11960"/>
        <v>0.01234286118</v>
      </c>
      <c r="AG1198" s="92">
        <f t="shared" si="11960"/>
        <v>0.01230463387</v>
      </c>
      <c r="AH1198" s="92">
        <f t="shared" si="11960"/>
        <v>0.006698930902</v>
      </c>
      <c r="AI1198" s="92">
        <f t="shared" si="11960"/>
        <v>0.006767647186</v>
      </c>
      <c r="AJ1198" s="20"/>
      <c r="AK1198" s="20">
        <f t="shared" ref="AK1198:AQ1198" si="11961">AC1198*AC1198</f>
        <v>0.00000008254835272</v>
      </c>
      <c r="AL1198" s="20">
        <f t="shared" si="11961"/>
        <v>0.0000001305296363</v>
      </c>
      <c r="AM1198" s="20">
        <f t="shared" si="11961"/>
        <v>0.0000002425229817</v>
      </c>
      <c r="AN1198" s="20">
        <f t="shared" si="11961"/>
        <v>0.0001523462221</v>
      </c>
      <c r="AO1198" s="20">
        <f t="shared" si="11961"/>
        <v>0.0001514040146</v>
      </c>
      <c r="AP1198" s="20">
        <f t="shared" si="11961"/>
        <v>0.00004487567522</v>
      </c>
      <c r="AQ1198" s="20">
        <f t="shared" si="11961"/>
        <v>0.00004580104844</v>
      </c>
      <c r="AR1198" s="20"/>
      <c r="AS1198" s="20">
        <f t="shared" ref="AS1198:AX1198" si="11962">$AC1198*AD1198</f>
        <v>0.0000001038027286</v>
      </c>
      <c r="AT1198" s="20">
        <f t="shared" si="11962"/>
        <v>0.0000001414915992</v>
      </c>
      <c r="AU1198" s="20">
        <f t="shared" si="11962"/>
        <v>-0.000003546255727</v>
      </c>
      <c r="AV1198" s="20">
        <f t="shared" si="11962"/>
        <v>-0.000003535272549</v>
      </c>
      <c r="AW1198" s="20">
        <f t="shared" si="11962"/>
        <v>-0.000001924685186</v>
      </c>
      <c r="AX1198" s="20">
        <f t="shared" si="11962"/>
        <v>-0.00000194442822</v>
      </c>
      <c r="AY1198" s="20"/>
      <c r="AZ1198" s="20">
        <f t="shared" ref="AZ1198:BD1198" si="11963">$AD1198*AE1198</f>
        <v>0.0000001779225579</v>
      </c>
      <c r="BA1198" s="20">
        <f t="shared" si="11963"/>
        <v>-0.000004459338175</v>
      </c>
      <c r="BB1198" s="20">
        <f t="shared" si="11963"/>
        <v>-0.000004445527073</v>
      </c>
      <c r="BC1198" s="20">
        <f t="shared" si="11963"/>
        <v>-0.000002420249071</v>
      </c>
      <c r="BD1198" s="20">
        <f t="shared" si="11963"/>
        <v>-0.000002445075499</v>
      </c>
      <c r="BE1198" s="20"/>
      <c r="BF1198" s="20">
        <f t="shared" ref="BF1198:BI1198" si="11964">$AE1198*AF1198</f>
        <v>-0.000006078442238</v>
      </c>
      <c r="BG1198" s="20">
        <f t="shared" si="11964"/>
        <v>-0.000006059616577</v>
      </c>
      <c r="BH1198" s="20">
        <f t="shared" si="11964"/>
        <v>-0.000003298997205</v>
      </c>
      <c r="BI1198" s="20">
        <f t="shared" si="11964"/>
        <v>-0.000003332837655</v>
      </c>
      <c r="BJ1198" s="20"/>
      <c r="BK1198" s="20">
        <f t="shared" ref="BK1198:BM1198" si="11965">$AF1198*AG1198</f>
        <v>0.0001518743877</v>
      </c>
      <c r="BL1198" s="20">
        <f t="shared" si="11965"/>
        <v>0.00008268397417</v>
      </c>
      <c r="BM1198" s="20">
        <f t="shared" si="11965"/>
        <v>0.00008353212974</v>
      </c>
      <c r="BN1198" s="20"/>
      <c r="BO1198" s="20">
        <f t="shared" ref="BO1198:BP1198" si="11966">$AG1198*AH1198</f>
        <v>0.00008242789204</v>
      </c>
      <c r="BP1198" s="20">
        <f t="shared" si="11966"/>
        <v>0.00008327342076</v>
      </c>
      <c r="BQ1198" s="20"/>
      <c r="BR1198" s="20">
        <f t="shared" si="27"/>
        <v>0.00004533600087</v>
      </c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0"/>
      <c r="CC1198" s="20"/>
      <c r="CD1198" s="20"/>
      <c r="CE1198" s="20"/>
      <c r="CF1198" s="20"/>
      <c r="CG1198" s="20"/>
      <c r="CH1198" s="20"/>
      <c r="CI1198" s="20"/>
      <c r="CJ1198" s="20"/>
      <c r="CK1198" s="20"/>
      <c r="CL1198" s="20"/>
      <c r="CM1198" s="20"/>
      <c r="CN1198" s="20"/>
      <c r="CO1198" s="20"/>
      <c r="CP1198" s="20"/>
      <c r="CQ1198" s="20"/>
      <c r="CR1198" s="20"/>
      <c r="CS1198" s="20"/>
      <c r="CT1198" s="20"/>
      <c r="CU1198" s="20"/>
      <c r="CV1198" s="20"/>
      <c r="CW1198" s="20"/>
      <c r="CX1198" s="20"/>
      <c r="CY1198" s="20"/>
      <c r="CZ1198" s="20"/>
      <c r="DA1198" s="20"/>
      <c r="DB1198" s="20"/>
      <c r="DC1198" s="20"/>
      <c r="DD1198" s="20"/>
      <c r="DE1198" s="20"/>
    </row>
    <row r="1199" ht="15.75" customHeight="1">
      <c r="A1199" s="86">
        <v>45869.0</v>
      </c>
      <c r="B1199" s="20">
        <v>0.044039999999999996</v>
      </c>
      <c r="C1199" s="20">
        <v>0.051719999999999995</v>
      </c>
      <c r="D1199" s="20">
        <v>0.055709999999999996</v>
      </c>
      <c r="E1199" s="20">
        <v>0.03512</v>
      </c>
      <c r="F1199" s="20">
        <v>0.040069999999999995</v>
      </c>
      <c r="G1199" s="20">
        <v>0.01917</v>
      </c>
      <c r="H1199" s="20">
        <v>0.02408</v>
      </c>
      <c r="I1199" s="20" t="s">
        <v>185</v>
      </c>
      <c r="J1199" s="20"/>
      <c r="K1199" s="86">
        <v>45869.0</v>
      </c>
      <c r="L1199" s="89">
        <v>0.8761</v>
      </c>
      <c r="M1199" s="89">
        <v>150.77</v>
      </c>
      <c r="N1199" s="20"/>
      <c r="O1199" s="20"/>
      <c r="P1199" s="20"/>
      <c r="Q1199" s="20"/>
      <c r="R1199" s="20"/>
      <c r="S1199" s="86">
        <v>45869.0</v>
      </c>
      <c r="T1199" s="20">
        <f t="shared" ref="T1199:V1199" si="11967">(1+B1199)*1</f>
        <v>1.04404</v>
      </c>
      <c r="U1199" s="20">
        <f t="shared" si="11967"/>
        <v>1.05172</v>
      </c>
      <c r="V1199" s="20">
        <f t="shared" si="11967"/>
        <v>1.05571</v>
      </c>
      <c r="W1199" s="91">
        <f t="shared" ref="W1199:X1199" si="11968">(1+E1199)*$L1199</f>
        <v>0.906868632</v>
      </c>
      <c r="X1199" s="91">
        <f t="shared" si="11968"/>
        <v>0.911205327</v>
      </c>
      <c r="Y1199" s="91">
        <f t="shared" ref="Y1199:Z1199" si="11969">(1+G1199)*$M1199</f>
        <v>153.6602609</v>
      </c>
      <c r="Z1199" s="91">
        <f t="shared" si="11969"/>
        <v>154.4005416</v>
      </c>
      <c r="AA1199" s="20"/>
      <c r="AB1199" s="86">
        <v>45869.0</v>
      </c>
      <c r="AC1199" s="92">
        <f t="shared" ref="AC1199:AI1199" si="11970">LN(T1199/T1198)</f>
        <v>0.00002873494409</v>
      </c>
      <c r="AD1199" s="92">
        <f t="shared" si="11970"/>
        <v>0.0001141053193</v>
      </c>
      <c r="AE1199" s="92">
        <f t="shared" si="11970"/>
        <v>0.00005683540468</v>
      </c>
      <c r="AF1199" s="92">
        <f t="shared" si="11970"/>
        <v>-0.0010267527</v>
      </c>
      <c r="AG1199" s="92">
        <f t="shared" si="11970"/>
        <v>-0.001017137916</v>
      </c>
      <c r="AH1199" s="92">
        <f t="shared" si="11970"/>
        <v>0.008121097948</v>
      </c>
      <c r="AI1199" s="92">
        <f t="shared" si="11970"/>
        <v>0.008287750211</v>
      </c>
      <c r="AJ1199" s="20"/>
      <c r="AK1199" s="20">
        <f t="shared" ref="AK1199:AQ1199" si="11971">AC1199*AC1199</f>
        <v>0.0000000008256970118</v>
      </c>
      <c r="AL1199" s="20">
        <f t="shared" si="11971"/>
        <v>0.0000000130200239</v>
      </c>
      <c r="AM1199" s="20">
        <f t="shared" si="11971"/>
        <v>0.000000003230263226</v>
      </c>
      <c r="AN1199" s="20">
        <f t="shared" si="11971"/>
        <v>0.000001054221107</v>
      </c>
      <c r="AO1199" s="20">
        <f t="shared" si="11971"/>
        <v>0.000001034569541</v>
      </c>
      <c r="AP1199" s="20">
        <f t="shared" si="11971"/>
        <v>0.00006595223189</v>
      </c>
      <c r="AQ1199" s="20">
        <f t="shared" si="11971"/>
        <v>0.00006868680355</v>
      </c>
      <c r="AR1199" s="20"/>
      <c r="AS1199" s="20">
        <f t="shared" ref="AS1199:AX1199" si="11972">$AC1199*AD1199</f>
        <v>0.000000003278809971</v>
      </c>
      <c r="AT1199" s="20">
        <f t="shared" si="11972"/>
        <v>0.000000001633162176</v>
      </c>
      <c r="AU1199" s="20">
        <f t="shared" si="11972"/>
        <v>-0.00000002950368142</v>
      </c>
      <c r="AV1199" s="20">
        <f t="shared" si="11972"/>
        <v>-0.00000002922740115</v>
      </c>
      <c r="AW1199" s="20">
        <f t="shared" si="11972"/>
        <v>0.0000002333592955</v>
      </c>
      <c r="AX1199" s="20">
        <f t="shared" si="11972"/>
        <v>0.0000002381480389</v>
      </c>
      <c r="AY1199" s="20"/>
      <c r="AZ1199" s="20">
        <f t="shared" ref="AZ1199:BD1199" si="11973">$AD1199*AE1199</f>
        <v>0.000000006485222001</v>
      </c>
      <c r="BA1199" s="20">
        <f t="shared" si="11973"/>
        <v>-0.0000001171579447</v>
      </c>
      <c r="BB1199" s="20">
        <f t="shared" si="11973"/>
        <v>-0.0000001160608467</v>
      </c>
      <c r="BC1199" s="20">
        <f t="shared" si="11973"/>
        <v>0.0000009266604747</v>
      </c>
      <c r="BD1199" s="20">
        <f t="shared" si="11973"/>
        <v>0.0000009456763843</v>
      </c>
      <c r="BE1199" s="20"/>
      <c r="BF1199" s="20">
        <f t="shared" ref="BF1199:BI1199" si="11974">$AE1199*AF1199</f>
        <v>-0.00000005835590521</v>
      </c>
      <c r="BG1199" s="20">
        <f t="shared" si="11974"/>
        <v>-0.00000005780944508</v>
      </c>
      <c r="BH1199" s="20">
        <f t="shared" si="11974"/>
        <v>0.0000004615658884</v>
      </c>
      <c r="BI1199" s="20">
        <f t="shared" si="11974"/>
        <v>0.0000004710376371</v>
      </c>
      <c r="BJ1199" s="20"/>
      <c r="BK1199" s="20">
        <f t="shared" ref="BK1199:BM1199" si="11975">$AF1199*AG1199</f>
        <v>0.000001044349102</v>
      </c>
      <c r="BL1199" s="20">
        <f t="shared" si="11975"/>
        <v>-0.000008338359244</v>
      </c>
      <c r="BM1199" s="20">
        <f t="shared" si="11975"/>
        <v>-0.000008509469904</v>
      </c>
      <c r="BN1199" s="20"/>
      <c r="BO1199" s="20">
        <f t="shared" ref="BO1199:BP1199" si="11976">$AG1199*AH1199</f>
        <v>-0.000008260276644</v>
      </c>
      <c r="BP1199" s="20">
        <f t="shared" si="11976"/>
        <v>-0.000008429784979</v>
      </c>
      <c r="BQ1199" s="20"/>
      <c r="BR1199" s="20">
        <f t="shared" si="27"/>
        <v>0.00006730563123</v>
      </c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0"/>
      <c r="CC1199" s="20"/>
      <c r="CD1199" s="20"/>
      <c r="CE1199" s="20"/>
      <c r="CF1199" s="20"/>
      <c r="CG1199" s="20"/>
      <c r="CH1199" s="20"/>
      <c r="CI1199" s="20"/>
      <c r="CJ1199" s="20"/>
      <c r="CK1199" s="20"/>
      <c r="CL1199" s="20"/>
      <c r="CM1199" s="20"/>
      <c r="CN1199" s="20"/>
      <c r="CO1199" s="20"/>
      <c r="CP1199" s="20"/>
      <c r="CQ1199" s="20"/>
      <c r="CR1199" s="20"/>
      <c r="CS1199" s="20"/>
      <c r="CT1199" s="20"/>
      <c r="CU1199" s="20"/>
      <c r="CV1199" s="20"/>
      <c r="CW1199" s="20"/>
      <c r="CX1199" s="20"/>
      <c r="CY1199" s="20"/>
      <c r="CZ1199" s="20"/>
      <c r="DA1199" s="20"/>
      <c r="DB1199" s="20"/>
      <c r="DC1199" s="20"/>
      <c r="DD1199" s="20"/>
      <c r="DE1199" s="20"/>
    </row>
    <row r="1200" ht="15.75" customHeight="1">
      <c r="A1200" s="86">
        <v>45870.0</v>
      </c>
      <c r="B1200" s="20">
        <v>0.044320000000000005</v>
      </c>
      <c r="C1200" s="20">
        <v>0.051980000000000005</v>
      </c>
      <c r="D1200" s="20">
        <v>0.05606</v>
      </c>
      <c r="E1200" s="20">
        <v>0.03516</v>
      </c>
      <c r="F1200" s="20">
        <v>0.04016</v>
      </c>
      <c r="G1200" s="20">
        <v>0.01901</v>
      </c>
      <c r="H1200" s="20">
        <v>0.023940000000000003</v>
      </c>
      <c r="I1200" s="20" t="s">
        <v>185</v>
      </c>
      <c r="J1200" s="20"/>
      <c r="K1200" s="86">
        <v>45870.0</v>
      </c>
      <c r="L1200" s="89">
        <v>0.8633</v>
      </c>
      <c r="M1200" s="89">
        <v>147.48</v>
      </c>
      <c r="N1200" s="20"/>
      <c r="O1200" s="20"/>
      <c r="P1200" s="20"/>
      <c r="Q1200" s="20"/>
      <c r="R1200" s="20"/>
      <c r="S1200" s="86">
        <v>45870.0</v>
      </c>
      <c r="T1200" s="20">
        <f t="shared" ref="T1200:V1200" si="11977">(1+B1200)*1</f>
        <v>1.04432</v>
      </c>
      <c r="U1200" s="20">
        <f t="shared" si="11977"/>
        <v>1.05198</v>
      </c>
      <c r="V1200" s="20">
        <f t="shared" si="11977"/>
        <v>1.05606</v>
      </c>
      <c r="W1200" s="91">
        <f t="shared" ref="W1200:X1200" si="11978">(1+E1200)*$L1200</f>
        <v>0.893653628</v>
      </c>
      <c r="X1200" s="91">
        <f t="shared" si="11978"/>
        <v>0.897970128</v>
      </c>
      <c r="Y1200" s="91">
        <f t="shared" ref="Y1200:Z1200" si="11979">(1+G1200)*$M1200</f>
        <v>150.2835948</v>
      </c>
      <c r="Z1200" s="91">
        <f t="shared" si="11979"/>
        <v>151.0106712</v>
      </c>
      <c r="AA1200" s="20"/>
      <c r="AB1200" s="86">
        <v>45870.0</v>
      </c>
      <c r="AC1200" s="92">
        <f t="shared" ref="AC1200:AI1200" si="11980">LN(T1200/T1199)</f>
        <v>0.000268153002</v>
      </c>
      <c r="AD1200" s="92">
        <f t="shared" si="11980"/>
        <v>0.000247183535</v>
      </c>
      <c r="AE1200" s="92">
        <f t="shared" si="11980"/>
        <v>0.0003314754952</v>
      </c>
      <c r="AF1200" s="92">
        <f t="shared" si="11980"/>
        <v>-0.01467934231</v>
      </c>
      <c r="AG1200" s="92">
        <f t="shared" si="11980"/>
        <v>-0.01463145554</v>
      </c>
      <c r="AH1200" s="92">
        <f t="shared" si="11980"/>
        <v>-0.02221992624</v>
      </c>
      <c r="AI1200" s="92">
        <f t="shared" si="11980"/>
        <v>-0.02219964084</v>
      </c>
      <c r="AJ1200" s="20"/>
      <c r="AK1200" s="20">
        <f t="shared" ref="AK1200:AQ1200" si="11981">AC1200*AC1200</f>
        <v>0.00000007190603251</v>
      </c>
      <c r="AL1200" s="20">
        <f t="shared" si="11981"/>
        <v>0.00000006109969999</v>
      </c>
      <c r="AM1200" s="20">
        <f t="shared" si="11981"/>
        <v>0.0000001098760039</v>
      </c>
      <c r="AN1200" s="20">
        <f t="shared" si="11981"/>
        <v>0.0002154830908</v>
      </c>
      <c r="AO1200" s="20">
        <f t="shared" si="11981"/>
        <v>0.0002140794911</v>
      </c>
      <c r="AP1200" s="20">
        <f t="shared" si="11981"/>
        <v>0.0004937251222</v>
      </c>
      <c r="AQ1200" s="20">
        <f t="shared" si="11981"/>
        <v>0.0004928240534</v>
      </c>
      <c r="AR1200" s="20"/>
      <c r="AS1200" s="20">
        <f t="shared" ref="AS1200:AX1200" si="11982">$AC1200*AD1200</f>
        <v>0.00000006628300698</v>
      </c>
      <c r="AT1200" s="20">
        <f t="shared" si="11982"/>
        <v>0.00000008888614913</v>
      </c>
      <c r="AU1200" s="20">
        <f t="shared" si="11982"/>
        <v>-0.00000393630971</v>
      </c>
      <c r="AV1200" s="20">
        <f t="shared" si="11982"/>
        <v>-0.000003923468727</v>
      </c>
      <c r="AW1200" s="20">
        <f t="shared" si="11982"/>
        <v>-0.000005958339927</v>
      </c>
      <c r="AX1200" s="20">
        <f t="shared" si="11982"/>
        <v>-0.000005952900336</v>
      </c>
      <c r="AY1200" s="20"/>
      <c r="AZ1200" s="20">
        <f t="shared" ref="AZ1200:BD1200" si="11983">$AD1200*AE1200</f>
        <v>0.00000008193528467</v>
      </c>
      <c r="BA1200" s="20">
        <f t="shared" si="11983"/>
        <v>-0.000003628491725</v>
      </c>
      <c r="BB1200" s="20">
        <f t="shared" si="11983"/>
        <v>-0.000003616654902</v>
      </c>
      <c r="BC1200" s="20">
        <f t="shared" si="11983"/>
        <v>-0.000005492399917</v>
      </c>
      <c r="BD1200" s="20">
        <f t="shared" si="11983"/>
        <v>-0.000005487385699</v>
      </c>
      <c r="BE1200" s="20"/>
      <c r="BF1200" s="20">
        <f t="shared" ref="BF1200:BI1200" si="11984">$AE1200*AF1200</f>
        <v>-0.000004865842262</v>
      </c>
      <c r="BG1200" s="20">
        <f t="shared" si="11984"/>
        <v>-0.000004849968969</v>
      </c>
      <c r="BH1200" s="20">
        <f t="shared" si="11984"/>
        <v>-0.000007365361053</v>
      </c>
      <c r="BI1200" s="20">
        <f t="shared" si="11984"/>
        <v>-0.00000735863694</v>
      </c>
      <c r="BJ1200" s="20"/>
      <c r="BK1200" s="20">
        <f t="shared" ref="BK1200:BM1200" si="11985">$AF1200*AG1200</f>
        <v>0.0002147801444</v>
      </c>
      <c r="BL1200" s="20">
        <f t="shared" si="11985"/>
        <v>0.0003261739035</v>
      </c>
      <c r="BM1200" s="20">
        <f t="shared" si="11985"/>
        <v>0.0003258761272</v>
      </c>
      <c r="BN1200" s="20"/>
      <c r="BO1200" s="20">
        <f t="shared" ref="BO1200:BP1200" si="11986">$AG1200*AH1200</f>
        <v>0.0003251098628</v>
      </c>
      <c r="BP1200" s="20">
        <f t="shared" si="11986"/>
        <v>0.0003248130579</v>
      </c>
      <c r="BQ1200" s="20"/>
      <c r="BR1200" s="20">
        <f t="shared" si="27"/>
        <v>0.0004932743821</v>
      </c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0"/>
      <c r="CC1200" s="20"/>
      <c r="CD1200" s="20"/>
      <c r="CE1200" s="20"/>
      <c r="CF1200" s="20"/>
      <c r="CG1200" s="20"/>
      <c r="CH1200" s="20"/>
      <c r="CI1200" s="20"/>
      <c r="CJ1200" s="20"/>
      <c r="CK1200" s="20"/>
      <c r="CL1200" s="20"/>
      <c r="CM1200" s="20"/>
      <c r="CN1200" s="20"/>
      <c r="CO1200" s="20"/>
      <c r="CP1200" s="20"/>
      <c r="CQ1200" s="20"/>
      <c r="CR1200" s="20"/>
      <c r="CS1200" s="20"/>
      <c r="CT1200" s="20"/>
      <c r="CU1200" s="20"/>
      <c r="CV1200" s="20"/>
      <c r="CW1200" s="20"/>
      <c r="CX1200" s="20"/>
      <c r="CY1200" s="20"/>
      <c r="CZ1200" s="20"/>
      <c r="DA1200" s="20"/>
      <c r="DB1200" s="20"/>
      <c r="DC1200" s="20"/>
      <c r="DD1200" s="20"/>
      <c r="DE1200" s="20"/>
    </row>
    <row r="1201" ht="15.75" customHeight="1">
      <c r="A1201" s="86">
        <v>45873.0</v>
      </c>
      <c r="B1201" s="20">
        <v>0.043390000000000005</v>
      </c>
      <c r="C1201" s="20">
        <v>0.05119</v>
      </c>
      <c r="D1201" s="20">
        <v>0.055540000000000006</v>
      </c>
      <c r="E1201" s="20">
        <v>0.03496</v>
      </c>
      <c r="F1201" s="20">
        <v>0.04002</v>
      </c>
      <c r="G1201" s="20">
        <v>0.01846</v>
      </c>
      <c r="H1201" s="20">
        <v>0.023370000000000002</v>
      </c>
      <c r="I1201" s="20" t="s">
        <v>185</v>
      </c>
      <c r="J1201" s="20"/>
      <c r="K1201" s="86">
        <v>45873.0</v>
      </c>
      <c r="L1201" s="89">
        <v>0.8644</v>
      </c>
      <c r="M1201" s="89">
        <v>147.1</v>
      </c>
      <c r="N1201" s="20"/>
      <c r="O1201" s="20"/>
      <c r="P1201" s="20"/>
      <c r="Q1201" s="20"/>
      <c r="R1201" s="20"/>
      <c r="S1201" s="86">
        <v>45873.0</v>
      </c>
      <c r="T1201" s="20">
        <f t="shared" ref="T1201:V1201" si="11987">(1+B1201)*1</f>
        <v>1.04339</v>
      </c>
      <c r="U1201" s="20">
        <f t="shared" si="11987"/>
        <v>1.05119</v>
      </c>
      <c r="V1201" s="20">
        <f t="shared" si="11987"/>
        <v>1.05554</v>
      </c>
      <c r="W1201" s="91">
        <f t="shared" ref="W1201:X1201" si="11988">(1+E1201)*$L1201</f>
        <v>0.894619424</v>
      </c>
      <c r="X1201" s="91">
        <f t="shared" si="11988"/>
        <v>0.898993288</v>
      </c>
      <c r="Y1201" s="91">
        <f t="shared" ref="Y1201:Z1201" si="11989">(1+G1201)*$M1201</f>
        <v>149.815466</v>
      </c>
      <c r="Z1201" s="91">
        <f t="shared" si="11989"/>
        <v>150.537727</v>
      </c>
      <c r="AA1201" s="20"/>
      <c r="AB1201" s="86">
        <v>45873.0</v>
      </c>
      <c r="AC1201" s="92">
        <f t="shared" ref="AC1201:AI1201" si="11990">LN(T1201/T1200)</f>
        <v>-0.0008909283967</v>
      </c>
      <c r="AD1201" s="92">
        <f t="shared" si="11990"/>
        <v>-0.0007512469626</v>
      </c>
      <c r="AE1201" s="92">
        <f t="shared" si="11990"/>
        <v>-0.0004925175322</v>
      </c>
      <c r="AF1201" s="92">
        <f t="shared" si="11990"/>
        <v>0.001080143877</v>
      </c>
      <c r="AG1201" s="92">
        <f t="shared" si="11990"/>
        <v>0.001138765655</v>
      </c>
      <c r="AH1201" s="92">
        <f t="shared" si="11990"/>
        <v>-0.003119831022</v>
      </c>
      <c r="AI1201" s="92">
        <f t="shared" si="11990"/>
        <v>-0.003136774001</v>
      </c>
      <c r="AJ1201" s="20"/>
      <c r="AK1201" s="20">
        <f t="shared" ref="AK1201:AQ1201" si="11991">AC1201*AC1201</f>
        <v>0.000000793753408</v>
      </c>
      <c r="AL1201" s="20">
        <f t="shared" si="11991"/>
        <v>0.0000005643719988</v>
      </c>
      <c r="AM1201" s="20">
        <f t="shared" si="11991"/>
        <v>0.0000002425735195</v>
      </c>
      <c r="AN1201" s="20">
        <f t="shared" si="11991"/>
        <v>0.000001166710795</v>
      </c>
      <c r="AO1201" s="20">
        <f t="shared" si="11991"/>
        <v>0.000001296787217</v>
      </c>
      <c r="AP1201" s="20">
        <f t="shared" si="11991"/>
        <v>0.000009733345603</v>
      </c>
      <c r="AQ1201" s="20">
        <f t="shared" si="11991"/>
        <v>0.000009839351135</v>
      </c>
      <c r="AR1201" s="20"/>
      <c r="AS1201" s="20">
        <f t="shared" ref="AS1201:AX1201" si="11992">$AC1201*AD1201</f>
        <v>0.0000006693072519</v>
      </c>
      <c r="AT1201" s="20">
        <f t="shared" si="11992"/>
        <v>0.0000004387978553</v>
      </c>
      <c r="AU1201" s="20">
        <f t="shared" si="11992"/>
        <v>-0.0000009623308527</v>
      </c>
      <c r="AV1201" s="20">
        <f t="shared" si="11992"/>
        <v>-0.000001014558659</v>
      </c>
      <c r="AW1201" s="20">
        <f t="shared" si="11992"/>
        <v>0.00000277954605</v>
      </c>
      <c r="AX1201" s="20">
        <f t="shared" si="11992"/>
        <v>0.000002794641032</v>
      </c>
      <c r="AY1201" s="20"/>
      <c r="AZ1201" s="20">
        <f t="shared" ref="AZ1201:BD1201" si="11993">$AD1201*AE1201</f>
        <v>0.0000003700023001</v>
      </c>
      <c r="BA1201" s="20">
        <f t="shared" si="11993"/>
        <v>-0.0000008114548069</v>
      </c>
      <c r="BB1201" s="20">
        <f t="shared" si="11993"/>
        <v>-0.0000008554942393</v>
      </c>
      <c r="BC1201" s="20">
        <f t="shared" si="11993"/>
        <v>0.000002343763579</v>
      </c>
      <c r="BD1201" s="20">
        <f t="shared" si="11993"/>
        <v>0.000002356491941</v>
      </c>
      <c r="BE1201" s="20"/>
      <c r="BF1201" s="20">
        <f t="shared" ref="BF1201:BI1201" si="11994">$AE1201*AF1201</f>
        <v>-0.0000005319897968</v>
      </c>
      <c r="BG1201" s="20">
        <f t="shared" si="11994"/>
        <v>-0.0000005608620501</v>
      </c>
      <c r="BH1201" s="20">
        <f t="shared" si="11994"/>
        <v>0.000001536571476</v>
      </c>
      <c r="BI1201" s="20">
        <f t="shared" si="11994"/>
        <v>0.00000154491619</v>
      </c>
      <c r="BJ1201" s="20"/>
      <c r="BK1201" s="20">
        <f t="shared" ref="BK1201:BM1201" si="11995">$AF1201*AG1201</f>
        <v>0.00000123003075</v>
      </c>
      <c r="BL1201" s="20">
        <f t="shared" si="11995"/>
        <v>-0.000003369866376</v>
      </c>
      <c r="BM1201" s="20">
        <f t="shared" si="11995"/>
        <v>-0.000003388167231</v>
      </c>
      <c r="BN1201" s="20"/>
      <c r="BO1201" s="20">
        <f t="shared" ref="BO1201:BP1201" si="11996">$AG1201*AH1201</f>
        <v>-0.000003552756416</v>
      </c>
      <c r="BP1201" s="20">
        <f t="shared" si="11996"/>
        <v>-0.0000035720505</v>
      </c>
      <c r="BQ1201" s="20"/>
      <c r="BR1201" s="20">
        <f t="shared" si="27"/>
        <v>0.000009786204836</v>
      </c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0"/>
      <c r="CC1201" s="20"/>
      <c r="CD1201" s="20"/>
      <c r="CE1201" s="20"/>
      <c r="CF1201" s="20"/>
      <c r="CG1201" s="20"/>
      <c r="CH1201" s="20"/>
      <c r="CI1201" s="20"/>
      <c r="CJ1201" s="20"/>
      <c r="CK1201" s="20"/>
      <c r="CL1201" s="20"/>
      <c r="CM1201" s="20"/>
      <c r="CN1201" s="20"/>
      <c r="CO1201" s="20"/>
      <c r="CP1201" s="20"/>
      <c r="CQ1201" s="20"/>
      <c r="CR1201" s="20"/>
      <c r="CS1201" s="20"/>
      <c r="CT1201" s="20"/>
      <c r="CU1201" s="20"/>
      <c r="CV1201" s="20"/>
      <c r="CW1201" s="20"/>
      <c r="CX1201" s="20"/>
      <c r="CY1201" s="20"/>
      <c r="CZ1201" s="20"/>
      <c r="DA1201" s="20"/>
      <c r="DB1201" s="20"/>
      <c r="DC1201" s="20"/>
      <c r="DD1201" s="20"/>
      <c r="DE1201" s="20"/>
    </row>
    <row r="1202" ht="15.75" customHeight="1">
      <c r="A1202" s="86">
        <v>45874.0</v>
      </c>
      <c r="B1202" s="20">
        <v>0.043230000000000005</v>
      </c>
      <c r="C1202" s="20">
        <v>0.051</v>
      </c>
      <c r="D1202" s="20">
        <v>0.05524</v>
      </c>
      <c r="E1202" s="20">
        <v>0.03463</v>
      </c>
      <c r="F1202" s="20">
        <v>0.03973</v>
      </c>
      <c r="G1202" s="20">
        <v>0.0183</v>
      </c>
      <c r="H1202" s="20">
        <v>0.02306</v>
      </c>
      <c r="I1202" s="20" t="s">
        <v>185</v>
      </c>
      <c r="J1202" s="20"/>
      <c r="K1202" s="86">
        <v>45874.0</v>
      </c>
      <c r="L1202" s="89">
        <v>0.864</v>
      </c>
      <c r="M1202" s="89">
        <v>147.64</v>
      </c>
      <c r="N1202" s="20"/>
      <c r="O1202" s="20"/>
      <c r="P1202" s="20"/>
      <c r="Q1202" s="20"/>
      <c r="R1202" s="20"/>
      <c r="S1202" s="86">
        <v>45874.0</v>
      </c>
      <c r="T1202" s="20">
        <f t="shared" ref="T1202:V1202" si="11997">(1+B1202)*1</f>
        <v>1.04323</v>
      </c>
      <c r="U1202" s="20">
        <f t="shared" si="11997"/>
        <v>1.051</v>
      </c>
      <c r="V1202" s="20">
        <f t="shared" si="11997"/>
        <v>1.05524</v>
      </c>
      <c r="W1202" s="91">
        <f t="shared" ref="W1202:X1202" si="11998">(1+E1202)*$L1202</f>
        <v>0.89392032</v>
      </c>
      <c r="X1202" s="91">
        <f t="shared" si="11998"/>
        <v>0.89832672</v>
      </c>
      <c r="Y1202" s="91">
        <f t="shared" ref="Y1202:Z1202" si="11999">(1+G1202)*$M1202</f>
        <v>150.341812</v>
      </c>
      <c r="Z1202" s="91">
        <f t="shared" si="11999"/>
        <v>151.0445784</v>
      </c>
      <c r="AA1202" s="20"/>
      <c r="AB1202" s="86">
        <v>45874.0</v>
      </c>
      <c r="AC1202" s="92">
        <f t="shared" ref="AC1202:AI1202" si="12000">LN(T1202/T1201)</f>
        <v>-0.0001533580626</v>
      </c>
      <c r="AD1202" s="92">
        <f t="shared" si="12000"/>
        <v>-0.0001807638706</v>
      </c>
      <c r="AE1202" s="92">
        <f t="shared" si="12000"/>
        <v>-0.0002842551114</v>
      </c>
      <c r="AF1202" s="92">
        <f t="shared" si="12000"/>
        <v>-0.0007817595756</v>
      </c>
      <c r="AG1202" s="92">
        <f t="shared" si="12000"/>
        <v>-0.0007417355035</v>
      </c>
      <c r="AH1202" s="92">
        <f t="shared" si="12000"/>
        <v>0.003507138278</v>
      </c>
      <c r="AI1202" s="92">
        <f t="shared" si="12000"/>
        <v>0.003361283922</v>
      </c>
      <c r="AJ1202" s="20"/>
      <c r="AK1202" s="20">
        <f t="shared" ref="AK1202:AQ1202" si="12001">AC1202*AC1202</f>
        <v>0.00000002351869537</v>
      </c>
      <c r="AL1202" s="20">
        <f t="shared" si="12001"/>
        <v>0.0000000326755769</v>
      </c>
      <c r="AM1202" s="20">
        <f t="shared" si="12001"/>
        <v>0.00000008080096836</v>
      </c>
      <c r="AN1202" s="20">
        <f t="shared" si="12001"/>
        <v>0.000000611148034</v>
      </c>
      <c r="AO1202" s="20">
        <f t="shared" si="12001"/>
        <v>0.0000005501715572</v>
      </c>
      <c r="AP1202" s="20">
        <f t="shared" si="12001"/>
        <v>0.0000123000189</v>
      </c>
      <c r="AQ1202" s="20">
        <f t="shared" si="12001"/>
        <v>0.00001129822961</v>
      </c>
      <c r="AR1202" s="20"/>
      <c r="AS1202" s="20">
        <f t="shared" ref="AS1202:AX1202" si="12002">$AC1202*AD1202</f>
        <v>0.00000002772159698</v>
      </c>
      <c r="AT1202" s="20">
        <f t="shared" si="12002"/>
        <v>0.00000004359281317</v>
      </c>
      <c r="AU1202" s="20">
        <f t="shared" si="12002"/>
        <v>0.0000001198891339</v>
      </c>
      <c r="AV1202" s="20">
        <f t="shared" si="12002"/>
        <v>0.0000001137511198</v>
      </c>
      <c r="AW1202" s="20">
        <f t="shared" si="12002"/>
        <v>-0.0000005378479316</v>
      </c>
      <c r="AX1202" s="20">
        <f t="shared" si="12002"/>
        <v>-0.0000005154799903</v>
      </c>
      <c r="AY1202" s="20"/>
      <c r="AZ1202" s="20">
        <f t="shared" ref="AZ1202:BD1202" si="12003">$AD1202*AE1202</f>
        <v>0.00000005138305416</v>
      </c>
      <c r="BA1202" s="20">
        <f t="shared" si="12003"/>
        <v>0.0000001413138867</v>
      </c>
      <c r="BB1202" s="20">
        <f t="shared" si="12003"/>
        <v>0.0000001340789805</v>
      </c>
      <c r="BC1202" s="20">
        <f t="shared" si="12003"/>
        <v>-0.0000006339638896</v>
      </c>
      <c r="BD1202" s="20">
        <f t="shared" si="12003"/>
        <v>-0.0000006075986918</v>
      </c>
      <c r="BE1202" s="20"/>
      <c r="BF1202" s="20">
        <f t="shared" ref="BF1202:BI1202" si="12004">$AE1202*AF1202</f>
        <v>0.0000002222191552</v>
      </c>
      <c r="BG1202" s="20">
        <f t="shared" si="12004"/>
        <v>0.0000002108421082</v>
      </c>
      <c r="BH1202" s="20">
        <f t="shared" si="12004"/>
        <v>-0.0000009969219818</v>
      </c>
      <c r="BI1202" s="20">
        <f t="shared" si="12004"/>
        <v>-0.0000009554621358</v>
      </c>
      <c r="BJ1202" s="20"/>
      <c r="BK1202" s="20">
        <f t="shared" ref="BK1202:BM1202" si="12005">$AF1202*AG1202</f>
        <v>0.0000005798588324</v>
      </c>
      <c r="BL1202" s="20">
        <f t="shared" si="12005"/>
        <v>-0.000002741738932</v>
      </c>
      <c r="BM1202" s="20">
        <f t="shared" si="12005"/>
        <v>-0.000002627715893</v>
      </c>
      <c r="BN1202" s="20"/>
      <c r="BO1202" s="20">
        <f t="shared" ref="BO1202:BP1202" si="12006">$AG1202*AH1202</f>
        <v>-0.000002601368976</v>
      </c>
      <c r="BP1202" s="20">
        <f t="shared" si="12006"/>
        <v>-0.000002493183623</v>
      </c>
      <c r="BQ1202" s="20"/>
      <c r="BR1202" s="20">
        <f t="shared" si="27"/>
        <v>0.00001178848751</v>
      </c>
      <c r="BS1202" s="20"/>
      <c r="BT1202" s="20"/>
      <c r="BU1202" s="20"/>
      <c r="BV1202" s="20"/>
      <c r="BW1202" s="20"/>
      <c r="BX1202" s="20"/>
      <c r="BY1202" s="20"/>
      <c r="BZ1202" s="20"/>
      <c r="CA1202" s="20"/>
      <c r="CB1202" s="20"/>
      <c r="CC1202" s="20"/>
      <c r="CD1202" s="20"/>
      <c r="CE1202" s="20"/>
      <c r="CF1202" s="20"/>
      <c r="CG1202" s="20"/>
      <c r="CH1202" s="20"/>
      <c r="CI1202" s="20"/>
      <c r="CJ1202" s="20"/>
      <c r="CK1202" s="20"/>
      <c r="CL1202" s="20"/>
      <c r="CM1202" s="20"/>
      <c r="CN1202" s="20"/>
      <c r="CO1202" s="20"/>
      <c r="CP1202" s="20"/>
      <c r="CQ1202" s="20"/>
      <c r="CR1202" s="20"/>
      <c r="CS1202" s="20"/>
      <c r="CT1202" s="20"/>
      <c r="CU1202" s="20"/>
      <c r="CV1202" s="20"/>
      <c r="CW1202" s="20"/>
      <c r="CX1202" s="20"/>
      <c r="CY1202" s="20"/>
      <c r="CZ1202" s="20"/>
      <c r="DA1202" s="20"/>
      <c r="DB1202" s="20"/>
      <c r="DC1202" s="20"/>
      <c r="DD1202" s="20"/>
      <c r="DE1202" s="20"/>
    </row>
    <row r="1203" ht="15.75" customHeight="1">
      <c r="A1203" s="86">
        <v>45875.0</v>
      </c>
      <c r="B1203" s="20">
        <v>0.04337</v>
      </c>
      <c r="C1203" s="20">
        <v>0.05112</v>
      </c>
      <c r="D1203" s="20">
        <v>0.05527</v>
      </c>
      <c r="E1203" s="20">
        <v>0.03454</v>
      </c>
      <c r="F1203" s="20">
        <v>0.039580000000000004</v>
      </c>
      <c r="G1203" s="20">
        <v>0.01853</v>
      </c>
      <c r="H1203" s="20">
        <v>0.02342</v>
      </c>
      <c r="I1203" s="20" t="s">
        <v>185</v>
      </c>
      <c r="J1203" s="20"/>
      <c r="K1203" s="86">
        <v>45875.0</v>
      </c>
      <c r="L1203" s="89">
        <v>0.8577</v>
      </c>
      <c r="M1203" s="89">
        <v>147.38</v>
      </c>
      <c r="N1203" s="20"/>
      <c r="O1203" s="20"/>
      <c r="P1203" s="20"/>
      <c r="Q1203" s="20"/>
      <c r="R1203" s="20"/>
      <c r="S1203" s="86">
        <v>45875.0</v>
      </c>
      <c r="T1203" s="20">
        <f t="shared" ref="T1203:V1203" si="12007">(1+B1203)*1</f>
        <v>1.04337</v>
      </c>
      <c r="U1203" s="20">
        <f t="shared" si="12007"/>
        <v>1.05112</v>
      </c>
      <c r="V1203" s="20">
        <f t="shared" si="12007"/>
        <v>1.05527</v>
      </c>
      <c r="W1203" s="91">
        <f t="shared" ref="W1203:X1203" si="12008">(1+E1203)*$L1203</f>
        <v>0.887324958</v>
      </c>
      <c r="X1203" s="91">
        <f t="shared" si="12008"/>
        <v>0.891647766</v>
      </c>
      <c r="Y1203" s="91">
        <f t="shared" ref="Y1203:Z1203" si="12009">(1+G1203)*$M1203</f>
        <v>150.1109514</v>
      </c>
      <c r="Z1203" s="91">
        <f t="shared" si="12009"/>
        <v>150.8316396</v>
      </c>
      <c r="AA1203" s="20"/>
      <c r="AB1203" s="86">
        <v>45875.0</v>
      </c>
      <c r="AC1203" s="92">
        <f t="shared" ref="AC1203:AI1203" si="12010">LN(T1203/T1202)</f>
        <v>0.0001341895909</v>
      </c>
      <c r="AD1203" s="92">
        <f t="shared" si="12010"/>
        <v>0.0001141704566</v>
      </c>
      <c r="AE1203" s="92">
        <f t="shared" si="12010"/>
        <v>0.00002842914746</v>
      </c>
      <c r="AF1203" s="92">
        <f t="shared" si="12010"/>
        <v>-0.00740537221</v>
      </c>
      <c r="AG1203" s="92">
        <f t="shared" si="12010"/>
        <v>-0.007462659439</v>
      </c>
      <c r="AH1203" s="92">
        <f t="shared" si="12010"/>
        <v>-0.001536751686</v>
      </c>
      <c r="AI1203" s="92">
        <f t="shared" si="12010"/>
        <v>-0.0014107692</v>
      </c>
      <c r="AJ1203" s="20"/>
      <c r="AK1203" s="20">
        <f t="shared" ref="AK1203:AQ1203" si="12011">AC1203*AC1203</f>
        <v>0.00000001800684631</v>
      </c>
      <c r="AL1203" s="20">
        <f t="shared" si="12011"/>
        <v>0.00000001303489316</v>
      </c>
      <c r="AM1203" s="20">
        <f t="shared" si="12011"/>
        <v>0.0000000008082164252</v>
      </c>
      <c r="AN1203" s="20">
        <f t="shared" si="12011"/>
        <v>0.00005483953757</v>
      </c>
      <c r="AO1203" s="20">
        <f t="shared" si="12011"/>
        <v>0.0000556912859</v>
      </c>
      <c r="AP1203" s="20">
        <f t="shared" si="12011"/>
        <v>0.000002361605746</v>
      </c>
      <c r="AQ1203" s="20">
        <f t="shared" si="12011"/>
        <v>0.000001990269736</v>
      </c>
      <c r="AR1203" s="20"/>
      <c r="AS1203" s="20">
        <f t="shared" ref="AS1203:AX1203" si="12012">$AC1203*AD1203</f>
        <v>0.00000001532048687</v>
      </c>
      <c r="AT1203" s="20">
        <f t="shared" si="12012"/>
        <v>0.000000003814895668</v>
      </c>
      <c r="AU1203" s="20">
        <f t="shared" si="12012"/>
        <v>-0.0000009937238675</v>
      </c>
      <c r="AV1203" s="20">
        <f t="shared" si="12012"/>
        <v>-0.000001001411217</v>
      </c>
      <c r="AW1203" s="20">
        <f t="shared" si="12012"/>
        <v>-0.0000002062160802</v>
      </c>
      <c r="AX1203" s="20">
        <f t="shared" si="12012"/>
        <v>-0.0000001893105419</v>
      </c>
      <c r="AY1203" s="20"/>
      <c r="AZ1203" s="20">
        <f t="shared" ref="AZ1203:BD1203" si="12013">$AD1203*AE1203</f>
        <v>0.000000003245768747</v>
      </c>
      <c r="BA1203" s="20">
        <f t="shared" si="12013"/>
        <v>-0.0000008454747266</v>
      </c>
      <c r="BB1203" s="20">
        <f t="shared" si="12013"/>
        <v>-0.0000008520152357</v>
      </c>
      <c r="BC1203" s="20">
        <f t="shared" si="12013"/>
        <v>-0.0000001754516418</v>
      </c>
      <c r="BD1203" s="20">
        <f t="shared" si="12013"/>
        <v>-0.0000001610681638</v>
      </c>
      <c r="BE1203" s="20"/>
      <c r="BF1203" s="20">
        <f t="shared" ref="BF1203:BI1203" si="12014">$AE1203*AF1203</f>
        <v>-0.0000002105284185</v>
      </c>
      <c r="BG1203" s="20">
        <f t="shared" si="12014"/>
        <v>-0.0000002121570456</v>
      </c>
      <c r="BH1203" s="20">
        <f t="shared" si="12014"/>
        <v>-0.0000000436885403</v>
      </c>
      <c r="BI1203" s="20">
        <f t="shared" si="12014"/>
        <v>-0.00000004010696562</v>
      </c>
      <c r="BJ1203" s="20"/>
      <c r="BK1203" s="20">
        <f t="shared" ref="BK1203:BM1203" si="12015">$AF1203*AG1203</f>
        <v>0.00005526377082</v>
      </c>
      <c r="BL1203" s="20">
        <f t="shared" si="12015"/>
        <v>0.00001138021823</v>
      </c>
      <c r="BM1203" s="20">
        <f t="shared" si="12015"/>
        <v>0.00001044727103</v>
      </c>
      <c r="BN1203" s="20"/>
      <c r="BO1203" s="20">
        <f t="shared" ref="BO1203:BP1203" si="12016">$AG1203*AH1203</f>
        <v>0.00001146825448</v>
      </c>
      <c r="BP1203" s="20">
        <f t="shared" si="12016"/>
        <v>0.00001052809009</v>
      </c>
      <c r="BQ1203" s="20"/>
      <c r="BR1203" s="20">
        <f t="shared" si="27"/>
        <v>0.000002168001948</v>
      </c>
      <c r="BS1203" s="20"/>
      <c r="BT1203" s="20"/>
      <c r="BU1203" s="20"/>
      <c r="BV1203" s="20"/>
      <c r="BW1203" s="20"/>
      <c r="BX1203" s="20"/>
      <c r="BY1203" s="20"/>
      <c r="BZ1203" s="20"/>
      <c r="CA1203" s="20"/>
      <c r="CB1203" s="20"/>
      <c r="CC1203" s="20"/>
      <c r="CD1203" s="20"/>
      <c r="CE1203" s="20"/>
      <c r="CF1203" s="20"/>
      <c r="CG1203" s="20"/>
      <c r="CH1203" s="20"/>
      <c r="CI1203" s="20"/>
      <c r="CJ1203" s="20"/>
      <c r="CK1203" s="20"/>
      <c r="CL1203" s="20"/>
      <c r="CM1203" s="20"/>
      <c r="CN1203" s="20"/>
      <c r="CO1203" s="20"/>
      <c r="CP1203" s="20"/>
      <c r="CQ1203" s="20"/>
      <c r="CR1203" s="20"/>
      <c r="CS1203" s="20"/>
      <c r="CT1203" s="20"/>
      <c r="CU1203" s="20"/>
      <c r="CV1203" s="20"/>
      <c r="CW1203" s="20"/>
      <c r="CX1203" s="20"/>
      <c r="CY1203" s="20"/>
      <c r="CZ1203" s="20"/>
      <c r="DA1203" s="20"/>
      <c r="DB1203" s="20"/>
      <c r="DC1203" s="20"/>
      <c r="DD1203" s="20"/>
      <c r="DE1203" s="20"/>
    </row>
    <row r="1204" ht="15.75" customHeight="1">
      <c r="A1204" s="86">
        <v>45876.0</v>
      </c>
      <c r="B1204" s="20">
        <v>0.043390000000000005</v>
      </c>
      <c r="C1204" s="20">
        <v>0.051230000000000005</v>
      </c>
      <c r="D1204" s="20">
        <v>0.05535999999999999</v>
      </c>
      <c r="E1204" s="20">
        <v>0.03419</v>
      </c>
      <c r="F1204" s="20">
        <v>0.0394</v>
      </c>
      <c r="G1204" s="20">
        <v>0.01851</v>
      </c>
      <c r="H1204" s="20">
        <v>0.02329</v>
      </c>
      <c r="I1204" s="20" t="s">
        <v>185</v>
      </c>
      <c r="J1204" s="20"/>
      <c r="K1204" s="86">
        <v>45876.0</v>
      </c>
      <c r="L1204" s="89">
        <v>0.8573</v>
      </c>
      <c r="M1204" s="89">
        <v>147.17</v>
      </c>
      <c r="N1204" s="20"/>
      <c r="O1204" s="20"/>
      <c r="P1204" s="20"/>
      <c r="Q1204" s="20"/>
      <c r="R1204" s="20"/>
      <c r="S1204" s="86">
        <v>45876.0</v>
      </c>
      <c r="T1204" s="20">
        <f t="shared" ref="T1204:V1204" si="12017">(1+B1204)*1</f>
        <v>1.04339</v>
      </c>
      <c r="U1204" s="20">
        <f t="shared" si="12017"/>
        <v>1.05123</v>
      </c>
      <c r="V1204" s="20">
        <f t="shared" si="12017"/>
        <v>1.05536</v>
      </c>
      <c r="W1204" s="91">
        <f t="shared" ref="W1204:X1204" si="12018">(1+E1204)*$L1204</f>
        <v>0.886611087</v>
      </c>
      <c r="X1204" s="91">
        <f t="shared" si="12018"/>
        <v>0.89107762</v>
      </c>
      <c r="Y1204" s="91">
        <f t="shared" ref="Y1204:Z1204" si="12019">(1+G1204)*$M1204</f>
        <v>149.8941167</v>
      </c>
      <c r="Z1204" s="91">
        <f t="shared" si="12019"/>
        <v>150.5975893</v>
      </c>
      <c r="AA1204" s="20"/>
      <c r="AB1204" s="86">
        <v>45876.0</v>
      </c>
      <c r="AC1204" s="92">
        <f t="shared" ref="AC1204:AI1204" si="12020">LN(T1204/T1203)</f>
        <v>0.0000191684717</v>
      </c>
      <c r="AD1204" s="92">
        <f t="shared" si="12020"/>
        <v>0.0001046448023</v>
      </c>
      <c r="AE1204" s="92">
        <f t="shared" si="12020"/>
        <v>0.0000852825934</v>
      </c>
      <c r="AF1204" s="92">
        <f t="shared" si="12020"/>
        <v>-0.0008048441662</v>
      </c>
      <c r="AG1204" s="92">
        <f t="shared" si="12020"/>
        <v>-0.0006396341511</v>
      </c>
      <c r="AH1204" s="92">
        <f t="shared" si="12020"/>
        <v>-0.001445540498</v>
      </c>
      <c r="AI1204" s="92">
        <f t="shared" si="12020"/>
        <v>-0.001552937304</v>
      </c>
      <c r="AJ1204" s="20"/>
      <c r="AK1204" s="20">
        <f t="shared" ref="AK1204:AQ1204" si="12021">AC1204*AC1204</f>
        <v>0.0000000003674303073</v>
      </c>
      <c r="AL1204" s="20">
        <f t="shared" si="12021"/>
        <v>0.00000001095053466</v>
      </c>
      <c r="AM1204" s="20">
        <f t="shared" si="12021"/>
        <v>0.000000007273120737</v>
      </c>
      <c r="AN1204" s="20">
        <f t="shared" si="12021"/>
        <v>0.0000006477741319</v>
      </c>
      <c r="AO1204" s="20">
        <f t="shared" si="12021"/>
        <v>0.0000004091318472</v>
      </c>
      <c r="AP1204" s="20">
        <f t="shared" si="12021"/>
        <v>0.000002089587331</v>
      </c>
      <c r="AQ1204" s="20">
        <f t="shared" si="12021"/>
        <v>0.00000241161427</v>
      </c>
      <c r="AR1204" s="20"/>
      <c r="AS1204" s="20">
        <f t="shared" ref="AS1204:AX1204" si="12022">$AC1204*AD1204</f>
        <v>0.000000002005880932</v>
      </c>
      <c r="AT1204" s="20">
        <f t="shared" si="12022"/>
        <v>0.000000001634736978</v>
      </c>
      <c r="AU1204" s="20">
        <f t="shared" si="12022"/>
        <v>-0.00000001542763262</v>
      </c>
      <c r="AV1204" s="20">
        <f t="shared" si="12022"/>
        <v>-0.00000001226080912</v>
      </c>
      <c r="AW1204" s="20">
        <f t="shared" si="12022"/>
        <v>-0.00000002770880212</v>
      </c>
      <c r="AX1204" s="20">
        <f t="shared" si="12022"/>
        <v>-0.00000002976743476</v>
      </c>
      <c r="AY1204" s="20"/>
      <c r="AZ1204" s="20">
        <f t="shared" ref="AZ1204:BD1204" si="12023">$AD1204*AE1204</f>
        <v>0.00000000892438013</v>
      </c>
      <c r="BA1204" s="20">
        <f t="shared" si="12023"/>
        <v>-0.00000008422275869</v>
      </c>
      <c r="BB1204" s="20">
        <f t="shared" si="12023"/>
        <v>-0.00000006693438931</v>
      </c>
      <c r="BC1204" s="20">
        <f t="shared" si="12023"/>
        <v>-0.0000001512682997</v>
      </c>
      <c r="BD1204" s="20">
        <f t="shared" si="12023"/>
        <v>-0.0000001625068172</v>
      </c>
      <c r="BE1204" s="20"/>
      <c r="BF1204" s="20">
        <f t="shared" ref="BF1204:BI1204" si="12024">$AE1204*AF1204</f>
        <v>-0.00000006863919778</v>
      </c>
      <c r="BG1204" s="20">
        <f t="shared" si="12024"/>
        <v>-0.00000005454965923</v>
      </c>
      <c r="BH1204" s="20">
        <f t="shared" si="12024"/>
        <v>-0.0000001232794425</v>
      </c>
      <c r="BI1204" s="20">
        <f t="shared" si="12024"/>
        <v>-0.0000001324385207</v>
      </c>
      <c r="BJ1204" s="20"/>
      <c r="BK1204" s="20">
        <f t="shared" ref="BK1204:BM1204" si="12025">$AF1204*AG1204</f>
        <v>0.000000514805815</v>
      </c>
      <c r="BL1204" s="20">
        <f t="shared" si="12025"/>
        <v>0.000001163434837</v>
      </c>
      <c r="BM1204" s="20">
        <f t="shared" si="12025"/>
        <v>0.00000124987253</v>
      </c>
      <c r="BN1204" s="20"/>
      <c r="BO1204" s="20">
        <f t="shared" ref="BO1204:BP1204" si="12026">$AG1204*AH1204</f>
        <v>0.0000009246170692</v>
      </c>
      <c r="BP1204" s="20">
        <f t="shared" si="12026"/>
        <v>0.0000009933117341</v>
      </c>
      <c r="BQ1204" s="20"/>
      <c r="BR1204" s="20">
        <f t="shared" si="27"/>
        <v>0.000002244833764</v>
      </c>
      <c r="BS1204" s="20"/>
      <c r="BT1204" s="20"/>
      <c r="BU1204" s="20"/>
      <c r="BV1204" s="20"/>
      <c r="BW1204" s="20"/>
      <c r="BX1204" s="20"/>
      <c r="BY1204" s="20"/>
      <c r="BZ1204" s="20"/>
      <c r="CA1204" s="20"/>
      <c r="CB1204" s="20"/>
      <c r="CC1204" s="20"/>
      <c r="CD1204" s="20"/>
      <c r="CE1204" s="20"/>
      <c r="CF1204" s="20"/>
      <c r="CG1204" s="20"/>
      <c r="CH1204" s="20"/>
      <c r="CI1204" s="20"/>
      <c r="CJ1204" s="20"/>
      <c r="CK1204" s="20"/>
      <c r="CL1204" s="20"/>
      <c r="CM1204" s="20"/>
      <c r="CN1204" s="20"/>
      <c r="CO1204" s="20"/>
      <c r="CP1204" s="20"/>
      <c r="CQ1204" s="20"/>
      <c r="CR1204" s="20"/>
      <c r="CS1204" s="20"/>
      <c r="CT1204" s="20"/>
      <c r="CU1204" s="20"/>
      <c r="CV1204" s="20"/>
      <c r="CW1204" s="20"/>
      <c r="CX1204" s="20"/>
      <c r="CY1204" s="20"/>
      <c r="CZ1204" s="20"/>
      <c r="DA1204" s="20"/>
      <c r="DB1204" s="20"/>
      <c r="DC1204" s="20"/>
      <c r="DD1204" s="20"/>
      <c r="DE1204" s="20"/>
    </row>
    <row r="1205" ht="15.75" customHeight="1">
      <c r="A1205" s="86">
        <v>45877.0</v>
      </c>
      <c r="B1205" s="20">
        <v>0.04348</v>
      </c>
      <c r="C1205" s="20">
        <v>0.05126</v>
      </c>
      <c r="D1205" s="20">
        <v>0.055389999999999995</v>
      </c>
      <c r="E1205" s="20">
        <v>0.03418</v>
      </c>
      <c r="F1205" s="20">
        <v>0.03941</v>
      </c>
      <c r="G1205" s="20">
        <v>0.01859</v>
      </c>
      <c r="H1205" s="20">
        <v>0.02334</v>
      </c>
      <c r="I1205" s="20" t="s">
        <v>185</v>
      </c>
      <c r="J1205" s="20"/>
      <c r="K1205" s="86">
        <v>45877.0</v>
      </c>
      <c r="L1205" s="89">
        <v>0.8593</v>
      </c>
      <c r="M1205" s="89">
        <v>147.83</v>
      </c>
      <c r="N1205" s="20"/>
      <c r="O1205" s="20"/>
      <c r="P1205" s="20"/>
      <c r="Q1205" s="20"/>
      <c r="R1205" s="20"/>
      <c r="S1205" s="86">
        <v>45877.0</v>
      </c>
      <c r="T1205" s="20">
        <f t="shared" ref="T1205:V1205" si="12027">(1+B1205)*1</f>
        <v>1.04348</v>
      </c>
      <c r="U1205" s="20">
        <f t="shared" si="12027"/>
        <v>1.05126</v>
      </c>
      <c r="V1205" s="20">
        <f t="shared" si="12027"/>
        <v>1.05539</v>
      </c>
      <c r="W1205" s="91">
        <f t="shared" ref="W1205:X1205" si="12028">(1+E1205)*$L1205</f>
        <v>0.888670874</v>
      </c>
      <c r="X1205" s="91">
        <f t="shared" si="12028"/>
        <v>0.893165013</v>
      </c>
      <c r="Y1205" s="91">
        <f t="shared" ref="Y1205:Z1205" si="12029">(1+G1205)*$M1205</f>
        <v>150.5781597</v>
      </c>
      <c r="Z1205" s="91">
        <f t="shared" si="12029"/>
        <v>151.2803522</v>
      </c>
      <c r="AA1205" s="20"/>
      <c r="AB1205" s="86">
        <v>45877.0</v>
      </c>
      <c r="AC1205" s="92">
        <f t="shared" ref="AC1205:AI1205" si="12030">LN(T1205/T1204)</f>
        <v>0.00008625357598</v>
      </c>
      <c r="AD1205" s="92">
        <f t="shared" si="12030"/>
        <v>0.00002853759114</v>
      </c>
      <c r="AE1205" s="92">
        <f t="shared" si="12030"/>
        <v>0.00002842591496</v>
      </c>
      <c r="AF1205" s="92">
        <f t="shared" si="12030"/>
        <v>0.002320519185</v>
      </c>
      <c r="AG1205" s="92">
        <f t="shared" si="12030"/>
        <v>0.002339809523</v>
      </c>
      <c r="AH1205" s="92">
        <f t="shared" si="12030"/>
        <v>0.004553126764</v>
      </c>
      <c r="AI1205" s="92">
        <f t="shared" si="12030"/>
        <v>0.004523444547</v>
      </c>
      <c r="AJ1205" s="20"/>
      <c r="AK1205" s="20">
        <f t="shared" ref="AK1205:AQ1205" si="12031">AC1205*AC1205</f>
        <v>0.00000000743967937</v>
      </c>
      <c r="AL1205" s="20">
        <f t="shared" si="12031"/>
        <v>0.0000000008143941083</v>
      </c>
      <c r="AM1205" s="20">
        <f t="shared" si="12031"/>
        <v>0.0000000008080326414</v>
      </c>
      <c r="AN1205" s="20">
        <f t="shared" si="12031"/>
        <v>0.000005384809286</v>
      </c>
      <c r="AO1205" s="20">
        <f t="shared" si="12031"/>
        <v>0.000005474708606</v>
      </c>
      <c r="AP1205" s="20">
        <f t="shared" si="12031"/>
        <v>0.00002073096333</v>
      </c>
      <c r="AQ1205" s="20">
        <f t="shared" si="12031"/>
        <v>0.00002046155057</v>
      </c>
      <c r="AR1205" s="20"/>
      <c r="AS1205" s="20">
        <f t="shared" ref="AS1205:AX1205" si="12032">$AC1205*AD1205</f>
        <v>0.000000002461469286</v>
      </c>
      <c r="AT1205" s="20">
        <f t="shared" si="12032"/>
        <v>0.000000002451836816</v>
      </c>
      <c r="AU1205" s="20">
        <f t="shared" si="12032"/>
        <v>0.0000002001530778</v>
      </c>
      <c r="AV1205" s="20">
        <f t="shared" si="12032"/>
        <v>0.0000002018169385</v>
      </c>
      <c r="AW1205" s="20">
        <f t="shared" si="12032"/>
        <v>0.0000003927234653</v>
      </c>
      <c r="AX1205" s="20">
        <f t="shared" si="12032"/>
        <v>0.000000390163268</v>
      </c>
      <c r="AY1205" s="20"/>
      <c r="AZ1205" s="20">
        <f t="shared" ref="AZ1205:BD1205" si="12033">$AD1205*AE1205</f>
        <v>0.000000000811207139</v>
      </c>
      <c r="BA1205" s="20">
        <f t="shared" si="12033"/>
        <v>0.00000006622202773</v>
      </c>
      <c r="BB1205" s="20">
        <f t="shared" si="12033"/>
        <v>0.00000006677252753</v>
      </c>
      <c r="BC1205" s="20">
        <f t="shared" si="12033"/>
        <v>0.00000012993527</v>
      </c>
      <c r="BD1205" s="20">
        <f t="shared" si="12033"/>
        <v>0.000000129088211</v>
      </c>
      <c r="BE1205" s="20"/>
      <c r="BF1205" s="20">
        <f t="shared" ref="BF1205:BI1205" si="12034">$AE1205*AF1205</f>
        <v>0.00000006596288101</v>
      </c>
      <c r="BG1205" s="20">
        <f t="shared" si="12034"/>
        <v>0.00000006651122654</v>
      </c>
      <c r="BH1205" s="20">
        <f t="shared" si="12034"/>
        <v>0.0000001294267942</v>
      </c>
      <c r="BI1205" s="20">
        <f t="shared" si="12034"/>
        <v>0.00000012858305</v>
      </c>
      <c r="BJ1205" s="20"/>
      <c r="BK1205" s="20">
        <f t="shared" ref="BK1205:BM1205" si="12035">$AF1205*AG1205</f>
        <v>0.000005429572887</v>
      </c>
      <c r="BL1205" s="20">
        <f t="shared" si="12035"/>
        <v>0.00001056561801</v>
      </c>
      <c r="BM1205" s="20">
        <f t="shared" si="12035"/>
        <v>0.00001049673985</v>
      </c>
      <c r="BN1205" s="20"/>
      <c r="BO1205" s="20">
        <f t="shared" ref="BO1205:BP1205" si="12036">$AG1205*AH1205</f>
        <v>0.00001065344936</v>
      </c>
      <c r="BP1205" s="20">
        <f t="shared" si="12036"/>
        <v>0.00001058399863</v>
      </c>
      <c r="BQ1205" s="20"/>
      <c r="BR1205" s="20">
        <f t="shared" si="27"/>
        <v>0.00002059581643</v>
      </c>
      <c r="BS1205" s="20"/>
      <c r="BT1205" s="20"/>
      <c r="BU1205" s="20"/>
      <c r="BV1205" s="20"/>
      <c r="BW1205" s="20"/>
      <c r="BX1205" s="20"/>
      <c r="BY1205" s="20"/>
      <c r="BZ1205" s="20"/>
      <c r="CA1205" s="20"/>
      <c r="CB1205" s="20"/>
      <c r="CC1205" s="20"/>
      <c r="CD1205" s="20"/>
      <c r="CE1205" s="20"/>
      <c r="CF1205" s="20"/>
      <c r="CG1205" s="20"/>
      <c r="CH1205" s="20"/>
      <c r="CI1205" s="20"/>
      <c r="CJ1205" s="20"/>
      <c r="CK1205" s="20"/>
      <c r="CL1205" s="20"/>
      <c r="CM1205" s="20"/>
      <c r="CN1205" s="20"/>
      <c r="CO1205" s="20"/>
      <c r="CP1205" s="20"/>
      <c r="CQ1205" s="20"/>
      <c r="CR1205" s="20"/>
      <c r="CS1205" s="20"/>
      <c r="CT1205" s="20"/>
      <c r="CU1205" s="20"/>
      <c r="CV1205" s="20"/>
      <c r="CW1205" s="20"/>
      <c r="CX1205" s="20"/>
      <c r="CY1205" s="20"/>
      <c r="CZ1205" s="20"/>
      <c r="DA1205" s="20"/>
      <c r="DB1205" s="20"/>
      <c r="DC1205" s="20"/>
      <c r="DD1205" s="20"/>
      <c r="DE1205" s="20"/>
    </row>
    <row r="1206" ht="15.75" customHeight="1">
      <c r="A1206" s="86">
        <v>45880.0</v>
      </c>
      <c r="B1206" s="20">
        <v>0.04359</v>
      </c>
      <c r="C1206" s="20">
        <v>0.05133</v>
      </c>
      <c r="D1206" s="20">
        <v>0.05546</v>
      </c>
      <c r="E1206" s="20">
        <v>0.03421</v>
      </c>
      <c r="F1206" s="20">
        <v>0.03941</v>
      </c>
      <c r="G1206" s="20">
        <v>0.01859</v>
      </c>
      <c r="H1206" s="20">
        <v>0.02334</v>
      </c>
      <c r="I1206" s="20" t="s">
        <v>185</v>
      </c>
      <c r="J1206" s="20"/>
      <c r="K1206" s="86">
        <v>45880.0</v>
      </c>
      <c r="L1206" s="89">
        <v>0.861</v>
      </c>
      <c r="M1206" s="89">
        <v>148.16</v>
      </c>
      <c r="N1206" s="20"/>
      <c r="O1206" s="20"/>
      <c r="P1206" s="20"/>
      <c r="Q1206" s="20"/>
      <c r="R1206" s="20"/>
      <c r="S1206" s="86">
        <v>45880.0</v>
      </c>
      <c r="T1206" s="20">
        <f t="shared" ref="T1206:V1206" si="12037">(1+B1206)*1</f>
        <v>1.04359</v>
      </c>
      <c r="U1206" s="20">
        <f t="shared" si="12037"/>
        <v>1.05133</v>
      </c>
      <c r="V1206" s="20">
        <f t="shared" si="12037"/>
        <v>1.05546</v>
      </c>
      <c r="W1206" s="91">
        <f t="shared" ref="W1206:X1206" si="12038">(1+E1206)*$L1206</f>
        <v>0.89045481</v>
      </c>
      <c r="X1206" s="91">
        <f t="shared" si="12038"/>
        <v>0.89493201</v>
      </c>
      <c r="Y1206" s="91">
        <f t="shared" ref="Y1206:Z1206" si="12039">(1+G1206)*$M1206</f>
        <v>150.9142944</v>
      </c>
      <c r="Z1206" s="91">
        <f t="shared" si="12039"/>
        <v>151.6180544</v>
      </c>
      <c r="AA1206" s="20"/>
      <c r="AB1206" s="86">
        <v>45880.0</v>
      </c>
      <c r="AC1206" s="92">
        <f t="shared" ref="AC1206:AI1206" si="12040">LN(T1206/T1205)</f>
        <v>0.000105410935</v>
      </c>
      <c r="AD1206" s="92">
        <f t="shared" si="12040"/>
        <v>0.00006658454575</v>
      </c>
      <c r="AE1206" s="92">
        <f t="shared" si="12040"/>
        <v>0.00006632399273</v>
      </c>
      <c r="AF1206" s="92">
        <f t="shared" si="12040"/>
        <v>0.002005408178</v>
      </c>
      <c r="AG1206" s="92">
        <f t="shared" si="12040"/>
        <v>0.001976400109</v>
      </c>
      <c r="AH1206" s="92">
        <f t="shared" si="12040"/>
        <v>0.002229805985</v>
      </c>
      <c r="AI1206" s="92">
        <f t="shared" si="12040"/>
        <v>0.002229805985</v>
      </c>
      <c r="AJ1206" s="20"/>
      <c r="AK1206" s="20">
        <f t="shared" ref="AK1206:AQ1206" si="12041">AC1206*AC1206</f>
        <v>0.00000001111146523</v>
      </c>
      <c r="AL1206" s="20">
        <f t="shared" si="12041"/>
        <v>0.000000004433501733</v>
      </c>
      <c r="AM1206" s="20">
        <f t="shared" si="12041"/>
        <v>0.000000004398872011</v>
      </c>
      <c r="AN1206" s="20">
        <f t="shared" si="12041"/>
        <v>0.000004021661959</v>
      </c>
      <c r="AO1206" s="20">
        <f t="shared" si="12041"/>
        <v>0.000003906157389</v>
      </c>
      <c r="AP1206" s="20">
        <f t="shared" si="12041"/>
        <v>0.00000497203473</v>
      </c>
      <c r="AQ1206" s="20">
        <f t="shared" si="12041"/>
        <v>0.00000497203473</v>
      </c>
      <c r="AR1206" s="20"/>
      <c r="AS1206" s="20">
        <f t="shared" ref="AS1206:AX1206" si="12042">$AC1206*AD1206</f>
        <v>0.000000007018739227</v>
      </c>
      <c r="AT1206" s="20">
        <f t="shared" si="12042"/>
        <v>0.000000006991274089</v>
      </c>
      <c r="AU1206" s="20">
        <f t="shared" si="12042"/>
        <v>0.0000002113919512</v>
      </c>
      <c r="AV1206" s="20">
        <f t="shared" si="12042"/>
        <v>0.0000002083341835</v>
      </c>
      <c r="AW1206" s="20">
        <f t="shared" si="12042"/>
        <v>0.0000002350459338</v>
      </c>
      <c r="AX1206" s="20">
        <f t="shared" si="12042"/>
        <v>0.0000002350459338</v>
      </c>
      <c r="AY1206" s="20"/>
      <c r="AZ1206" s="20">
        <f t="shared" ref="AZ1206:BD1206" si="12043">$AD1206*AE1206</f>
        <v>0.000000004416152928</v>
      </c>
      <c r="BA1206" s="20">
        <f t="shared" si="12043"/>
        <v>0.0000001335291926</v>
      </c>
      <c r="BB1206" s="20">
        <f t="shared" si="12043"/>
        <v>0.0000001315977035</v>
      </c>
      <c r="BC1206" s="20">
        <f t="shared" si="12043"/>
        <v>0.0000001484706186</v>
      </c>
      <c r="BD1206" s="20">
        <f t="shared" si="12043"/>
        <v>0.0000001484706186</v>
      </c>
      <c r="BE1206" s="20"/>
      <c r="BF1206" s="20">
        <f t="shared" ref="BF1206:BI1206" si="12044">$AE1206*AF1206</f>
        <v>0.0000001330066774</v>
      </c>
      <c r="BG1206" s="20">
        <f t="shared" si="12044"/>
        <v>0.0000001310827464</v>
      </c>
      <c r="BH1206" s="20">
        <f t="shared" si="12044"/>
        <v>0.0000001478896359</v>
      </c>
      <c r="BI1206" s="20">
        <f t="shared" si="12044"/>
        <v>0.0000001478896359</v>
      </c>
      <c r="BJ1206" s="20"/>
      <c r="BK1206" s="20">
        <f t="shared" ref="BK1206:BM1206" si="12045">$AF1206*AG1206</f>
        <v>0.00000396348894</v>
      </c>
      <c r="BL1206" s="20">
        <f t="shared" si="12045"/>
        <v>0.000004471671157</v>
      </c>
      <c r="BM1206" s="20">
        <f t="shared" si="12045"/>
        <v>0.000004471671157</v>
      </c>
      <c r="BN1206" s="20"/>
      <c r="BO1206" s="20">
        <f t="shared" ref="BO1206:BP1206" si="12046">$AG1206*AH1206</f>
        <v>0.000004406988791</v>
      </c>
      <c r="BP1206" s="20">
        <f t="shared" si="12046"/>
        <v>0.000004406988791</v>
      </c>
      <c r="BQ1206" s="20"/>
      <c r="BR1206" s="20">
        <f t="shared" si="27"/>
        <v>0.00000497203473</v>
      </c>
      <c r="BS1206" s="20"/>
      <c r="BT1206" s="20"/>
      <c r="BU1206" s="20"/>
      <c r="BV1206" s="20"/>
      <c r="BW1206" s="20"/>
      <c r="BX1206" s="20"/>
      <c r="BY1206" s="20"/>
      <c r="BZ1206" s="20"/>
      <c r="CA1206" s="20"/>
      <c r="CB1206" s="20"/>
      <c r="CC1206" s="20"/>
      <c r="CD1206" s="20"/>
      <c r="CE1206" s="20"/>
      <c r="CF1206" s="20"/>
      <c r="CG1206" s="20"/>
      <c r="CH1206" s="20"/>
      <c r="CI1206" s="20"/>
      <c r="CJ1206" s="20"/>
      <c r="CK1206" s="20"/>
      <c r="CL1206" s="20"/>
      <c r="CM1206" s="20"/>
      <c r="CN1206" s="20"/>
      <c r="CO1206" s="20"/>
      <c r="CP1206" s="20"/>
      <c r="CQ1206" s="20"/>
      <c r="CR1206" s="20"/>
      <c r="CS1206" s="20"/>
      <c r="CT1206" s="20"/>
      <c r="CU1206" s="20"/>
      <c r="CV1206" s="20"/>
      <c r="CW1206" s="20"/>
      <c r="CX1206" s="20"/>
      <c r="CY1206" s="20"/>
      <c r="CZ1206" s="20"/>
      <c r="DA1206" s="20"/>
      <c r="DB1206" s="20"/>
      <c r="DC1206" s="20"/>
      <c r="DD1206" s="20"/>
      <c r="DE1206" s="20"/>
    </row>
    <row r="1207" ht="15.75" customHeight="1">
      <c r="A1207" s="86">
        <v>45881.0</v>
      </c>
      <c r="B1207" s="20">
        <v>0.043609999999999996</v>
      </c>
      <c r="C1207" s="20">
        <v>0.05133</v>
      </c>
      <c r="D1207" s="20">
        <v>0.05541</v>
      </c>
      <c r="E1207" s="20">
        <v>0.034230000000000003</v>
      </c>
      <c r="F1207" s="20">
        <v>0.03946</v>
      </c>
      <c r="G1207" s="20">
        <v>0.01867</v>
      </c>
      <c r="H1207" s="20">
        <v>0.023450000000000002</v>
      </c>
      <c r="I1207" s="20" t="s">
        <v>185</v>
      </c>
      <c r="J1207" s="20"/>
      <c r="K1207" s="86">
        <v>45881.0</v>
      </c>
      <c r="L1207" s="89">
        <v>0.8566</v>
      </c>
      <c r="M1207" s="89">
        <v>147.85</v>
      </c>
      <c r="N1207" s="20"/>
      <c r="O1207" s="20"/>
      <c r="P1207" s="20"/>
      <c r="Q1207" s="20"/>
      <c r="R1207" s="20"/>
      <c r="S1207" s="86">
        <v>45881.0</v>
      </c>
      <c r="T1207" s="20">
        <f t="shared" ref="T1207:V1207" si="12047">(1+B1207)*1</f>
        <v>1.04361</v>
      </c>
      <c r="U1207" s="20">
        <f t="shared" si="12047"/>
        <v>1.05133</v>
      </c>
      <c r="V1207" s="20">
        <f t="shared" si="12047"/>
        <v>1.05541</v>
      </c>
      <c r="W1207" s="91">
        <f t="shared" ref="W1207:X1207" si="12048">(1+E1207)*$L1207</f>
        <v>0.885921418</v>
      </c>
      <c r="X1207" s="91">
        <f t="shared" si="12048"/>
        <v>0.890401436</v>
      </c>
      <c r="Y1207" s="91">
        <f t="shared" ref="Y1207:Z1207" si="12049">(1+G1207)*$M1207</f>
        <v>150.6103595</v>
      </c>
      <c r="Z1207" s="91">
        <f t="shared" si="12049"/>
        <v>151.3170825</v>
      </c>
      <c r="AA1207" s="20"/>
      <c r="AB1207" s="86">
        <v>45881.0</v>
      </c>
      <c r="AC1207" s="92">
        <f t="shared" ref="AC1207:AI1207" si="12050">LN(T1207/T1206)</f>
        <v>0.00001916443082</v>
      </c>
      <c r="AD1207" s="92">
        <f t="shared" si="12050"/>
        <v>0</v>
      </c>
      <c r="AE1207" s="92">
        <f t="shared" si="12050"/>
        <v>-0.00004737383165</v>
      </c>
      <c r="AF1207" s="92">
        <f t="shared" si="12050"/>
        <v>-0.005104101001</v>
      </c>
      <c r="AG1207" s="92">
        <f t="shared" si="12050"/>
        <v>-0.00507533619</v>
      </c>
      <c r="AH1207" s="92">
        <f t="shared" si="12050"/>
        <v>-0.002015987741</v>
      </c>
      <c r="AI1207" s="92">
        <f t="shared" si="12050"/>
        <v>-0.00198703922</v>
      </c>
      <c r="AJ1207" s="20"/>
      <c r="AK1207" s="20">
        <f t="shared" ref="AK1207:AQ1207" si="12051">AC1207*AC1207</f>
        <v>0.0000000003672754085</v>
      </c>
      <c r="AL1207" s="20">
        <f t="shared" si="12051"/>
        <v>0</v>
      </c>
      <c r="AM1207" s="20">
        <f t="shared" si="12051"/>
        <v>0.000000002244279925</v>
      </c>
      <c r="AN1207" s="20">
        <f t="shared" si="12051"/>
        <v>0.00002605184703</v>
      </c>
      <c r="AO1207" s="20">
        <f t="shared" si="12051"/>
        <v>0.00002575903745</v>
      </c>
      <c r="AP1207" s="20">
        <f t="shared" si="12051"/>
        <v>0.000004064206572</v>
      </c>
      <c r="AQ1207" s="20">
        <f t="shared" si="12051"/>
        <v>0.000003948324861</v>
      </c>
      <c r="AR1207" s="20"/>
      <c r="AS1207" s="20">
        <f t="shared" ref="AS1207:AX1207" si="12052">$AC1207*AD1207</f>
        <v>0</v>
      </c>
      <c r="AT1207" s="20">
        <f t="shared" si="12052"/>
        <v>-0.0000000009078925192</v>
      </c>
      <c r="AU1207" s="20">
        <f t="shared" si="12052"/>
        <v>-0.00000009781719052</v>
      </c>
      <c r="AV1207" s="20">
        <f t="shared" si="12052"/>
        <v>-0.00000009726592929</v>
      </c>
      <c r="AW1207" s="20">
        <f t="shared" si="12052"/>
        <v>-0.00000003863525759</v>
      </c>
      <c r="AX1207" s="20">
        <f t="shared" si="12052"/>
        <v>-0.00000003808047566</v>
      </c>
      <c r="AY1207" s="20"/>
      <c r="AZ1207" s="20">
        <f t="shared" ref="AZ1207:BD1207" si="12053">$AD1207*AE1207</f>
        <v>0</v>
      </c>
      <c r="BA1207" s="20">
        <f t="shared" si="12053"/>
        <v>0</v>
      </c>
      <c r="BB1207" s="20">
        <f t="shared" si="12053"/>
        <v>0</v>
      </c>
      <c r="BC1207" s="20">
        <f t="shared" si="12053"/>
        <v>0</v>
      </c>
      <c r="BD1207" s="20">
        <f t="shared" si="12053"/>
        <v>0</v>
      </c>
      <c r="BE1207" s="20"/>
      <c r="BF1207" s="20">
        <f t="shared" ref="BF1207:BI1207" si="12054">$AE1207*AF1207</f>
        <v>0.0000002418008216</v>
      </c>
      <c r="BG1207" s="20">
        <f t="shared" si="12054"/>
        <v>0.0000002404381223</v>
      </c>
      <c r="BH1207" s="20">
        <f t="shared" si="12054"/>
        <v>0.00000009550506385</v>
      </c>
      <c r="BI1207" s="20">
        <f t="shared" si="12054"/>
        <v>0.00000009413366148</v>
      </c>
      <c r="BJ1207" s="20"/>
      <c r="BK1207" s="20">
        <f t="shared" ref="BK1207:BM1207" si="12055">$AF1207*AG1207</f>
        <v>0.00002590502853</v>
      </c>
      <c r="BL1207" s="20">
        <f t="shared" si="12055"/>
        <v>0.00001028980505</v>
      </c>
      <c r="BM1207" s="20">
        <f t="shared" si="12055"/>
        <v>0.00001014204887</v>
      </c>
      <c r="BN1207" s="20"/>
      <c r="BO1207" s="20">
        <f t="shared" ref="BO1207:BP1207" si="12056">$AG1207*AH1207</f>
        <v>0.00001023181554</v>
      </c>
      <c r="BP1207" s="20">
        <f t="shared" si="12056"/>
        <v>0.00001008489206</v>
      </c>
      <c r="BQ1207" s="20"/>
      <c r="BR1207" s="20">
        <f t="shared" si="27"/>
        <v>0.000004005846708</v>
      </c>
      <c r="BS1207" s="20"/>
      <c r="BT1207" s="20"/>
      <c r="BU1207" s="20"/>
      <c r="BV1207" s="20"/>
      <c r="BW1207" s="20"/>
      <c r="BX1207" s="20"/>
      <c r="BY1207" s="20"/>
      <c r="BZ1207" s="20"/>
      <c r="CA1207" s="20"/>
      <c r="CB1207" s="20"/>
      <c r="CC1207" s="20"/>
      <c r="CD1207" s="20"/>
      <c r="CE1207" s="20"/>
      <c r="CF1207" s="20"/>
      <c r="CG1207" s="20"/>
      <c r="CH1207" s="20"/>
      <c r="CI1207" s="20"/>
      <c r="CJ1207" s="20"/>
      <c r="CK1207" s="20"/>
      <c r="CL1207" s="20"/>
      <c r="CM1207" s="20"/>
      <c r="CN1207" s="20"/>
      <c r="CO1207" s="20"/>
      <c r="CP1207" s="20"/>
      <c r="CQ1207" s="20"/>
      <c r="CR1207" s="20"/>
      <c r="CS1207" s="20"/>
      <c r="CT1207" s="20"/>
      <c r="CU1207" s="20"/>
      <c r="CV1207" s="20"/>
      <c r="CW1207" s="20"/>
      <c r="CX1207" s="20"/>
      <c r="CY1207" s="20"/>
      <c r="CZ1207" s="20"/>
      <c r="DA1207" s="20"/>
      <c r="DB1207" s="20"/>
      <c r="DC1207" s="20"/>
      <c r="DD1207" s="20"/>
      <c r="DE1207" s="20"/>
    </row>
    <row r="1208" ht="15.75" customHeight="1">
      <c r="A1208" s="86">
        <v>45882.0</v>
      </c>
      <c r="B1208" s="20">
        <v>0.043449999999999996</v>
      </c>
      <c r="C1208" s="20">
        <v>0.05117</v>
      </c>
      <c r="D1208" s="20">
        <v>0.055069999999999994</v>
      </c>
      <c r="E1208" s="20">
        <v>0.03411</v>
      </c>
      <c r="F1208" s="20">
        <v>0.03932</v>
      </c>
      <c r="G1208" s="20">
        <v>0.01882</v>
      </c>
      <c r="H1208" s="20">
        <v>0.023620000000000002</v>
      </c>
      <c r="I1208" s="20" t="s">
        <v>185</v>
      </c>
      <c r="J1208" s="20"/>
      <c r="K1208" s="86">
        <v>45882.0</v>
      </c>
      <c r="L1208" s="89">
        <v>0.8544</v>
      </c>
      <c r="M1208" s="89">
        <v>147.39</v>
      </c>
      <c r="N1208" s="20"/>
      <c r="O1208" s="20"/>
      <c r="P1208" s="20"/>
      <c r="Q1208" s="20"/>
      <c r="R1208" s="20"/>
      <c r="S1208" s="86">
        <v>45882.0</v>
      </c>
      <c r="T1208" s="20">
        <f t="shared" ref="T1208:V1208" si="12057">(1+B1208)*1</f>
        <v>1.04345</v>
      </c>
      <c r="U1208" s="20">
        <f t="shared" si="12057"/>
        <v>1.05117</v>
      </c>
      <c r="V1208" s="20">
        <f t="shared" si="12057"/>
        <v>1.05507</v>
      </c>
      <c r="W1208" s="91">
        <f t="shared" ref="W1208:X1208" si="12058">(1+E1208)*$L1208</f>
        <v>0.883543584</v>
      </c>
      <c r="X1208" s="91">
        <f t="shared" si="12058"/>
        <v>0.887995008</v>
      </c>
      <c r="Y1208" s="91">
        <f t="shared" ref="Y1208:Z1208" si="12059">(1+G1208)*$M1208</f>
        <v>150.1638798</v>
      </c>
      <c r="Z1208" s="91">
        <f t="shared" si="12059"/>
        <v>150.8713518</v>
      </c>
      <c r="AA1208" s="20"/>
      <c r="AB1208" s="86">
        <v>45882.0</v>
      </c>
      <c r="AC1208" s="92">
        <f t="shared" ref="AC1208:AI1208" si="12060">LN(T1208/T1207)</f>
        <v>-0.0001533257312</v>
      </c>
      <c r="AD1208" s="92">
        <f t="shared" si="12060"/>
        <v>-0.0001521997625</v>
      </c>
      <c r="AE1208" s="92">
        <f t="shared" si="12060"/>
        <v>-0.0003222015873</v>
      </c>
      <c r="AF1208" s="92">
        <f t="shared" si="12060"/>
        <v>-0.002687632057</v>
      </c>
      <c r="AG1208" s="92">
        <f t="shared" si="12060"/>
        <v>-0.002706291364</v>
      </c>
      <c r="AH1208" s="92">
        <f t="shared" si="12060"/>
        <v>-0.002968871463</v>
      </c>
      <c r="AI1208" s="92">
        <f t="shared" si="12060"/>
        <v>-0.002950020402</v>
      </c>
      <c r="AJ1208" s="20"/>
      <c r="AK1208" s="20">
        <f t="shared" ref="AK1208:AQ1208" si="12061">AC1208*AC1208</f>
        <v>0.00000002350877986</v>
      </c>
      <c r="AL1208" s="20">
        <f t="shared" si="12061"/>
        <v>0.0000000231647677</v>
      </c>
      <c r="AM1208" s="20">
        <f t="shared" si="12061"/>
        <v>0.0000001038138628</v>
      </c>
      <c r="AN1208" s="20">
        <f t="shared" si="12061"/>
        <v>0.000007223366072</v>
      </c>
      <c r="AO1208" s="20">
        <f t="shared" si="12061"/>
        <v>0.000007324012945</v>
      </c>
      <c r="AP1208" s="20">
        <f t="shared" si="12061"/>
        <v>0.000008814197764</v>
      </c>
      <c r="AQ1208" s="20">
        <f t="shared" si="12061"/>
        <v>0.000008702620374</v>
      </c>
      <c r="AR1208" s="20"/>
      <c r="AS1208" s="20">
        <f t="shared" ref="AS1208:AX1208" si="12062">$AC1208*AD1208</f>
        <v>0.00000002333613988</v>
      </c>
      <c r="AT1208" s="20">
        <f t="shared" si="12062"/>
        <v>0.00000004940179397</v>
      </c>
      <c r="AU1208" s="20">
        <f t="shared" si="12062"/>
        <v>0.0000004120831504</v>
      </c>
      <c r="AV1208" s="20">
        <f t="shared" si="12062"/>
        <v>0.0000004149441023</v>
      </c>
      <c r="AW1208" s="20">
        <f t="shared" si="12062"/>
        <v>0.000000455204388</v>
      </c>
      <c r="AX1208" s="20">
        <f t="shared" si="12062"/>
        <v>0.0000004523140353</v>
      </c>
      <c r="AY1208" s="20"/>
      <c r="AZ1208" s="20">
        <f t="shared" ref="AZ1208:BD1208" si="12063">$AD1208*AE1208</f>
        <v>0.00000004903900505</v>
      </c>
      <c r="BA1208" s="20">
        <f t="shared" si="12063"/>
        <v>0.0000004090569607</v>
      </c>
      <c r="BB1208" s="20">
        <f t="shared" si="12063"/>
        <v>0.0000004118969027</v>
      </c>
      <c r="BC1208" s="20">
        <f t="shared" si="12063"/>
        <v>0.0000004518615315</v>
      </c>
      <c r="BD1208" s="20">
        <f t="shared" si="12063"/>
        <v>0.0000004489924045</v>
      </c>
      <c r="BE1208" s="20"/>
      <c r="BF1208" s="20">
        <f t="shared" ref="BF1208:BI1208" si="12064">$AE1208*AF1208</f>
        <v>0.0000008659593147</v>
      </c>
      <c r="BG1208" s="20">
        <f t="shared" si="12064"/>
        <v>0.0000008719713729</v>
      </c>
      <c r="BH1208" s="20">
        <f t="shared" si="12064"/>
        <v>0.0000009565750978</v>
      </c>
      <c r="BI1208" s="20">
        <f t="shared" si="12064"/>
        <v>0.0000009505012561</v>
      </c>
      <c r="BJ1208" s="20"/>
      <c r="BK1208" s="20">
        <f t="shared" ref="BK1208:BM1208" si="12065">$AF1208*AG1208</f>
        <v>0.000007273515424</v>
      </c>
      <c r="BL1208" s="20">
        <f t="shared" si="12065"/>
        <v>0.000007979234117</v>
      </c>
      <c r="BM1208" s="20">
        <f t="shared" si="12065"/>
        <v>0.000007928569401</v>
      </c>
      <c r="BN1208" s="20"/>
      <c r="BO1208" s="20">
        <f t="shared" ref="BO1208:BP1208" si="12066">$AG1208*AH1208</f>
        <v>0.0000080346312</v>
      </c>
      <c r="BP1208" s="20">
        <f t="shared" si="12066"/>
        <v>0.000007983614737</v>
      </c>
      <c r="BQ1208" s="20"/>
      <c r="BR1208" s="20">
        <f t="shared" si="27"/>
        <v>0.000008758231388</v>
      </c>
      <c r="BS1208" s="20"/>
      <c r="BT1208" s="20"/>
      <c r="BU1208" s="20"/>
      <c r="BV1208" s="20"/>
      <c r="BW1208" s="20"/>
      <c r="BX1208" s="20"/>
      <c r="BY1208" s="20"/>
      <c r="BZ1208" s="20"/>
      <c r="CA1208" s="20"/>
      <c r="CB1208" s="20"/>
      <c r="CC1208" s="20"/>
      <c r="CD1208" s="20"/>
      <c r="CE1208" s="20"/>
      <c r="CF1208" s="20"/>
      <c r="CG1208" s="20"/>
      <c r="CH1208" s="20"/>
      <c r="CI1208" s="20"/>
      <c r="CJ1208" s="20"/>
      <c r="CK1208" s="20"/>
      <c r="CL1208" s="20"/>
      <c r="CM1208" s="20"/>
      <c r="CN1208" s="20"/>
      <c r="CO1208" s="20"/>
      <c r="CP1208" s="20"/>
      <c r="CQ1208" s="20"/>
      <c r="CR1208" s="20"/>
      <c r="CS1208" s="20"/>
      <c r="CT1208" s="20"/>
      <c r="CU1208" s="20"/>
      <c r="CV1208" s="20"/>
      <c r="CW1208" s="20"/>
      <c r="CX1208" s="20"/>
      <c r="CY1208" s="20"/>
      <c r="CZ1208" s="20"/>
      <c r="DA1208" s="20"/>
      <c r="DB1208" s="20"/>
      <c r="DC1208" s="20"/>
      <c r="DD1208" s="20"/>
      <c r="DE1208" s="20"/>
    </row>
    <row r="1209" ht="15.75" customHeight="1">
      <c r="A1209" s="86">
        <v>45883.0</v>
      </c>
      <c r="B1209" s="20">
        <v>0.042969999999999994</v>
      </c>
      <c r="C1209" s="20">
        <v>0.0506</v>
      </c>
      <c r="D1209" s="20">
        <v>0.05454</v>
      </c>
      <c r="E1209" s="20">
        <v>0.033780000000000004</v>
      </c>
      <c r="F1209" s="20">
        <v>0.03898</v>
      </c>
      <c r="G1209" s="20">
        <v>0.01919</v>
      </c>
      <c r="H1209" s="20">
        <v>0.02399</v>
      </c>
      <c r="I1209" s="20" t="s">
        <v>185</v>
      </c>
      <c r="J1209" s="20"/>
      <c r="K1209" s="86">
        <v>45883.0</v>
      </c>
      <c r="L1209" s="89">
        <v>0.8586</v>
      </c>
      <c r="M1209" s="89">
        <v>147.77</v>
      </c>
      <c r="N1209" s="20"/>
      <c r="O1209" s="20"/>
      <c r="P1209" s="20"/>
      <c r="Q1209" s="20"/>
      <c r="R1209" s="20"/>
      <c r="S1209" s="86">
        <v>45883.0</v>
      </c>
      <c r="T1209" s="20">
        <f t="shared" ref="T1209:V1209" si="12067">(1+B1209)*1</f>
        <v>1.04297</v>
      </c>
      <c r="U1209" s="20">
        <f t="shared" si="12067"/>
        <v>1.0506</v>
      </c>
      <c r="V1209" s="20">
        <f t="shared" si="12067"/>
        <v>1.05454</v>
      </c>
      <c r="W1209" s="91">
        <f t="shared" ref="W1209:X1209" si="12068">(1+E1209)*$L1209</f>
        <v>0.887603508</v>
      </c>
      <c r="X1209" s="91">
        <f t="shared" si="12068"/>
        <v>0.892068228</v>
      </c>
      <c r="Y1209" s="91">
        <f t="shared" ref="Y1209:Z1209" si="12069">(1+G1209)*$M1209</f>
        <v>150.6057063</v>
      </c>
      <c r="Z1209" s="91">
        <f t="shared" si="12069"/>
        <v>151.3150023</v>
      </c>
      <c r="AA1209" s="20"/>
      <c r="AB1209" s="86">
        <v>45883.0</v>
      </c>
      <c r="AC1209" s="92">
        <f t="shared" ref="AC1209:AI1209" si="12070">LN(T1209/T1208)</f>
        <v>-0.0004601182969</v>
      </c>
      <c r="AD1209" s="92">
        <f t="shared" si="12070"/>
        <v>-0.0005423999905</v>
      </c>
      <c r="AE1209" s="92">
        <f t="shared" si="12070"/>
        <v>-0.000502462551</v>
      </c>
      <c r="AF1209" s="92">
        <f t="shared" si="12070"/>
        <v>0.004584521669</v>
      </c>
      <c r="AG1209" s="92">
        <f t="shared" si="12070"/>
        <v>0.004576497089</v>
      </c>
      <c r="AH1209" s="92">
        <f t="shared" si="12070"/>
        <v>0.002937975369</v>
      </c>
      <c r="AI1209" s="92">
        <f t="shared" si="12070"/>
        <v>0.002936273017</v>
      </c>
      <c r="AJ1209" s="20"/>
      <c r="AK1209" s="20">
        <f t="shared" ref="AK1209:AQ1209" si="12071">AC1209*AC1209</f>
        <v>0.0000002117088471</v>
      </c>
      <c r="AL1209" s="20">
        <f t="shared" si="12071"/>
        <v>0.0000002941977497</v>
      </c>
      <c r="AM1209" s="20">
        <f t="shared" si="12071"/>
        <v>0.0000002524686152</v>
      </c>
      <c r="AN1209" s="20">
        <f t="shared" si="12071"/>
        <v>0.00002101783893</v>
      </c>
      <c r="AO1209" s="20">
        <f t="shared" si="12071"/>
        <v>0.00002094432561</v>
      </c>
      <c r="AP1209" s="20">
        <f t="shared" si="12071"/>
        <v>0.000008631699267</v>
      </c>
      <c r="AQ1209" s="20">
        <f t="shared" si="12071"/>
        <v>0.000008621699228</v>
      </c>
      <c r="AR1209" s="20"/>
      <c r="AS1209" s="20">
        <f t="shared" ref="AS1209:AX1209" si="12072">$AC1209*AD1209</f>
        <v>0.0000002495681598</v>
      </c>
      <c r="AT1209" s="20">
        <f t="shared" si="12072"/>
        <v>0.0000002311922132</v>
      </c>
      <c r="AU1209" s="20">
        <f t="shared" si="12072"/>
        <v>-0.000002109422302</v>
      </c>
      <c r="AV1209" s="20">
        <f t="shared" si="12072"/>
        <v>-0.000002105730046</v>
      </c>
      <c r="AW1209" s="20">
        <f t="shared" si="12072"/>
        <v>-0.000001351816223</v>
      </c>
      <c r="AX1209" s="20">
        <f t="shared" si="12072"/>
        <v>-0.000001351032939</v>
      </c>
      <c r="AY1209" s="20"/>
      <c r="AZ1209" s="20">
        <f t="shared" ref="AZ1209:BD1209" si="12073">$AD1209*AE1209</f>
        <v>0.0000002725356829</v>
      </c>
      <c r="BA1209" s="20">
        <f t="shared" si="12073"/>
        <v>-0.000002486644509</v>
      </c>
      <c r="BB1209" s="20">
        <f t="shared" si="12073"/>
        <v>-0.000002482291978</v>
      </c>
      <c r="BC1209" s="20">
        <f t="shared" si="12073"/>
        <v>-0.000001593557812</v>
      </c>
      <c r="BD1209" s="20">
        <f t="shared" si="12073"/>
        <v>-0.000001592634456</v>
      </c>
      <c r="BE1209" s="20"/>
      <c r="BF1209" s="20">
        <f t="shared" ref="BF1209:BI1209" si="12074">$AE1209*AF1209</f>
        <v>-0.000002303550453</v>
      </c>
      <c r="BG1209" s="20">
        <f t="shared" si="12074"/>
        <v>-0.000002299518402</v>
      </c>
      <c r="BH1209" s="20">
        <f t="shared" si="12074"/>
        <v>-0.000001476222599</v>
      </c>
      <c r="BI1209" s="20">
        <f t="shared" si="12074"/>
        <v>-0.00000147536723</v>
      </c>
      <c r="BJ1209" s="20"/>
      <c r="BK1209" s="20">
        <f t="shared" ref="BK1209:BM1209" si="12075">$AF1209*AG1209</f>
        <v>0.00002098105007</v>
      </c>
      <c r="BL1209" s="20">
        <f t="shared" si="12075"/>
        <v>0.00001346921174</v>
      </c>
      <c r="BM1209" s="20">
        <f t="shared" si="12075"/>
        <v>0.00001346140727</v>
      </c>
      <c r="BN1209" s="20"/>
      <c r="BO1209" s="20">
        <f t="shared" ref="BO1209:BP1209" si="12076">$AG1209*AH1209</f>
        <v>0.00001344563572</v>
      </c>
      <c r="BP1209" s="20">
        <f t="shared" si="12076"/>
        <v>0.00001343784491</v>
      </c>
      <c r="BQ1209" s="20"/>
      <c r="BR1209" s="20">
        <f t="shared" si="27"/>
        <v>0.000008626697798</v>
      </c>
      <c r="BS1209" s="20"/>
      <c r="BT1209" s="20"/>
      <c r="BU1209" s="20"/>
      <c r="BV1209" s="20"/>
      <c r="BW1209" s="20"/>
      <c r="BX1209" s="20"/>
      <c r="BY1209" s="20"/>
      <c r="BZ1209" s="20"/>
      <c r="CA1209" s="20"/>
      <c r="CB1209" s="20"/>
      <c r="CC1209" s="20"/>
      <c r="CD1209" s="20"/>
      <c r="CE1209" s="20"/>
      <c r="CF1209" s="20"/>
      <c r="CG1209" s="20"/>
      <c r="CH1209" s="20"/>
      <c r="CI1209" s="20"/>
      <c r="CJ1209" s="20"/>
      <c r="CK1209" s="20"/>
      <c r="CL1209" s="20"/>
      <c r="CM1209" s="20"/>
      <c r="CN1209" s="20"/>
      <c r="CO1209" s="20"/>
      <c r="CP1209" s="20"/>
      <c r="CQ1209" s="20"/>
      <c r="CR1209" s="20"/>
      <c r="CS1209" s="20"/>
      <c r="CT1209" s="20"/>
      <c r="CU1209" s="20"/>
      <c r="CV1209" s="20"/>
      <c r="CW1209" s="20"/>
      <c r="CX1209" s="20"/>
      <c r="CY1209" s="20"/>
      <c r="CZ1209" s="20"/>
      <c r="DA1209" s="20"/>
      <c r="DB1209" s="20"/>
      <c r="DC1209" s="20"/>
      <c r="DD1209" s="20"/>
      <c r="DE1209" s="20"/>
    </row>
    <row r="1210" ht="15.75" customHeight="1">
      <c r="A1210" s="86">
        <v>45884.0</v>
      </c>
      <c r="B1210" s="20">
        <v>0.04322</v>
      </c>
      <c r="C1210" s="20">
        <v>0.05076</v>
      </c>
      <c r="D1210" s="20">
        <v>0.05482</v>
      </c>
      <c r="E1210" s="20">
        <v>0.0339</v>
      </c>
      <c r="F1210" s="20">
        <v>0.039060000000000004</v>
      </c>
      <c r="G1210" s="20">
        <v>0.01931</v>
      </c>
      <c r="H1210" s="20">
        <v>0.02414</v>
      </c>
      <c r="I1210" s="20" t="s">
        <v>185</v>
      </c>
      <c r="J1210" s="20"/>
      <c r="K1210" s="86">
        <v>45884.0</v>
      </c>
      <c r="L1210" s="89">
        <v>0.8554</v>
      </c>
      <c r="M1210" s="89">
        <v>147.24</v>
      </c>
      <c r="N1210" s="20"/>
      <c r="O1210" s="20"/>
      <c r="P1210" s="20"/>
      <c r="Q1210" s="20"/>
      <c r="R1210" s="20"/>
      <c r="S1210" s="86">
        <v>45884.0</v>
      </c>
      <c r="T1210" s="20">
        <f t="shared" ref="T1210:V1210" si="12077">(1+B1210)*1</f>
        <v>1.04322</v>
      </c>
      <c r="U1210" s="20">
        <f t="shared" si="12077"/>
        <v>1.05076</v>
      </c>
      <c r="V1210" s="20">
        <f t="shared" si="12077"/>
        <v>1.05482</v>
      </c>
      <c r="W1210" s="91">
        <f t="shared" ref="W1210:X1210" si="12078">(1+E1210)*$L1210</f>
        <v>0.88439806</v>
      </c>
      <c r="X1210" s="91">
        <f t="shared" si="12078"/>
        <v>0.888811924</v>
      </c>
      <c r="Y1210" s="91">
        <f t="shared" ref="Y1210:Z1210" si="12079">(1+G1210)*$M1210</f>
        <v>150.0832044</v>
      </c>
      <c r="Z1210" s="91">
        <f t="shared" si="12079"/>
        <v>150.7943736</v>
      </c>
      <c r="AA1210" s="20"/>
      <c r="AB1210" s="86">
        <v>45884.0</v>
      </c>
      <c r="AC1210" s="92">
        <f t="shared" ref="AC1210:AI1210" si="12080">LN(T1210/T1209)</f>
        <v>0.0002396713638</v>
      </c>
      <c r="AD1210" s="92">
        <f t="shared" si="12080"/>
        <v>0.0001522823317</v>
      </c>
      <c r="AE1210" s="92">
        <f t="shared" si="12080"/>
        <v>0.0002654833709</v>
      </c>
      <c r="AF1210" s="92">
        <f t="shared" si="12080"/>
        <v>-0.003617887878</v>
      </c>
      <c r="AG1210" s="92">
        <f t="shared" si="12080"/>
        <v>-0.003656964367</v>
      </c>
      <c r="AH1210" s="92">
        <f t="shared" si="12080"/>
        <v>-0.003475368777</v>
      </c>
      <c r="AI1210" s="92">
        <f t="shared" si="12080"/>
        <v>-0.003446627327</v>
      </c>
      <c r="AJ1210" s="20"/>
      <c r="AK1210" s="20">
        <f t="shared" ref="AK1210:AQ1210" si="12081">AC1210*AC1210</f>
        <v>0.00000005744236261</v>
      </c>
      <c r="AL1210" s="20">
        <f t="shared" si="12081"/>
        <v>0.00000002318990856</v>
      </c>
      <c r="AM1210" s="20">
        <f t="shared" si="12081"/>
        <v>0.00000007048142024</v>
      </c>
      <c r="AN1210" s="20">
        <f t="shared" si="12081"/>
        <v>0.0000130891127</v>
      </c>
      <c r="AO1210" s="20">
        <f t="shared" si="12081"/>
        <v>0.00001337338838</v>
      </c>
      <c r="AP1210" s="20">
        <f t="shared" si="12081"/>
        <v>0.00001207818814</v>
      </c>
      <c r="AQ1210" s="20">
        <f t="shared" si="12081"/>
        <v>0.00001187923993</v>
      </c>
      <c r="AR1210" s="20"/>
      <c r="AS1210" s="20">
        <f t="shared" ref="AS1210:AX1210" si="12082">$AC1210*AD1210</f>
        <v>0.00000003649771413</v>
      </c>
      <c r="AT1210" s="20">
        <f t="shared" si="12082"/>
        <v>0.00000006362876157</v>
      </c>
      <c r="AU1210" s="20">
        <f t="shared" si="12082"/>
        <v>-0.0000008671041217</v>
      </c>
      <c r="AV1210" s="20">
        <f t="shared" si="12082"/>
        <v>-0.0000008764696371</v>
      </c>
      <c r="AW1210" s="20">
        <f t="shared" si="12082"/>
        <v>-0.0000008329463744</v>
      </c>
      <c r="AX1210" s="20">
        <f t="shared" si="12082"/>
        <v>-0.0000008260578719</v>
      </c>
      <c r="AY1210" s="20"/>
      <c r="AZ1210" s="20">
        <f t="shared" ref="AZ1210:BD1210" si="12083">$AD1210*AE1210</f>
        <v>0.00000004042842676</v>
      </c>
      <c r="BA1210" s="20">
        <f t="shared" si="12083"/>
        <v>-0.000000550940402</v>
      </c>
      <c r="BB1210" s="20">
        <f t="shared" si="12083"/>
        <v>-0.0000005568910609</v>
      </c>
      <c r="BC1210" s="20">
        <f t="shared" si="12083"/>
        <v>-0.000000529237261</v>
      </c>
      <c r="BD1210" s="20">
        <f t="shared" si="12083"/>
        <v>-0.000000524860446</v>
      </c>
      <c r="BE1210" s="20"/>
      <c r="BF1210" s="20">
        <f t="shared" ref="BF1210:BI1210" si="12084">$AE1210*AF1210</f>
        <v>-0.0000009604890695</v>
      </c>
      <c r="BG1210" s="20">
        <f t="shared" si="12084"/>
        <v>-0.0000009708632275</v>
      </c>
      <c r="BH1210" s="20">
        <f t="shared" si="12084"/>
        <v>-0.0000009226526181</v>
      </c>
      <c r="BI1210" s="20">
        <f t="shared" si="12084"/>
        <v>-0.0000009150222411</v>
      </c>
      <c r="BJ1210" s="20"/>
      <c r="BK1210" s="20">
        <f t="shared" ref="BK1210:BM1210" si="12085">$AF1210*AG1210</f>
        <v>0.00001323048705</v>
      </c>
      <c r="BL1210" s="20">
        <f t="shared" si="12085"/>
        <v>0.00001257349457</v>
      </c>
      <c r="BM1210" s="20">
        <f t="shared" si="12085"/>
        <v>0.00001246951123</v>
      </c>
      <c r="BN1210" s="20"/>
      <c r="BO1210" s="20">
        <f t="shared" ref="BO1210:BP1210" si="12086">$AG1210*AH1210</f>
        <v>0.00001270929978</v>
      </c>
      <c r="BP1210" s="20">
        <f t="shared" si="12086"/>
        <v>0.00001260419332</v>
      </c>
      <c r="BQ1210" s="20"/>
      <c r="BR1210" s="20">
        <f t="shared" si="27"/>
        <v>0.000011978301</v>
      </c>
      <c r="BS1210" s="20"/>
      <c r="BT1210" s="20"/>
      <c r="BU1210" s="20"/>
      <c r="BV1210" s="20"/>
      <c r="BW1210" s="20"/>
      <c r="BX1210" s="20"/>
      <c r="BY1210" s="20"/>
      <c r="BZ1210" s="20"/>
      <c r="CA1210" s="20"/>
      <c r="CB1210" s="20"/>
      <c r="CC1210" s="20"/>
      <c r="CD1210" s="20"/>
      <c r="CE1210" s="20"/>
      <c r="CF1210" s="20"/>
      <c r="CG1210" s="20"/>
      <c r="CH1210" s="20"/>
      <c r="CI1210" s="20"/>
      <c r="CJ1210" s="20"/>
      <c r="CK1210" s="20"/>
      <c r="CL1210" s="20"/>
      <c r="CM1210" s="20"/>
      <c r="CN1210" s="20"/>
      <c r="CO1210" s="20"/>
      <c r="CP1210" s="20"/>
      <c r="CQ1210" s="20"/>
      <c r="CR1210" s="20"/>
      <c r="CS1210" s="20"/>
      <c r="CT1210" s="20"/>
      <c r="CU1210" s="20"/>
      <c r="CV1210" s="20"/>
      <c r="CW1210" s="20"/>
      <c r="CX1210" s="20"/>
      <c r="CY1210" s="20"/>
      <c r="CZ1210" s="20"/>
      <c r="DA1210" s="20"/>
      <c r="DB1210" s="20"/>
      <c r="DC1210" s="20"/>
      <c r="DD1210" s="20"/>
      <c r="DE1210" s="20"/>
    </row>
    <row r="1211" ht="15.75" customHeight="1">
      <c r="A1211" s="86">
        <v>45887.0</v>
      </c>
      <c r="B1211" s="20">
        <v>0.04324</v>
      </c>
      <c r="C1211" s="20">
        <v>0.050780000000000006</v>
      </c>
      <c r="D1211" s="20">
        <v>0.05486</v>
      </c>
      <c r="E1211" s="20">
        <v>0.0339</v>
      </c>
      <c r="F1211" s="20">
        <v>0.03915</v>
      </c>
      <c r="G1211" s="20">
        <v>0.019370000000000002</v>
      </c>
      <c r="H1211" s="20">
        <v>0.024249999999999997</v>
      </c>
      <c r="I1211" s="20" t="s">
        <v>185</v>
      </c>
      <c r="J1211" s="20"/>
      <c r="K1211" s="86">
        <v>45887.0</v>
      </c>
      <c r="L1211" s="89">
        <v>0.8577</v>
      </c>
      <c r="M1211" s="89">
        <v>147.9</v>
      </c>
      <c r="N1211" s="20"/>
      <c r="O1211" s="20"/>
      <c r="P1211" s="20"/>
      <c r="Q1211" s="20"/>
      <c r="R1211" s="20"/>
      <c r="S1211" s="86">
        <v>45887.0</v>
      </c>
      <c r="T1211" s="20">
        <f t="shared" ref="T1211:V1211" si="12087">(1+B1211)*1</f>
        <v>1.04324</v>
      </c>
      <c r="U1211" s="20">
        <f t="shared" si="12087"/>
        <v>1.05078</v>
      </c>
      <c r="V1211" s="20">
        <f t="shared" si="12087"/>
        <v>1.05486</v>
      </c>
      <c r="W1211" s="91">
        <f t="shared" ref="W1211:X1211" si="12088">(1+E1211)*$L1211</f>
        <v>0.88677603</v>
      </c>
      <c r="X1211" s="91">
        <f t="shared" si="12088"/>
        <v>0.891278955</v>
      </c>
      <c r="Y1211" s="91">
        <f t="shared" ref="Y1211:Z1211" si="12089">(1+G1211)*$M1211</f>
        <v>150.764823</v>
      </c>
      <c r="Z1211" s="91">
        <f t="shared" si="12089"/>
        <v>151.486575</v>
      </c>
      <c r="AA1211" s="20"/>
      <c r="AB1211" s="86">
        <v>45887.0</v>
      </c>
      <c r="AC1211" s="92">
        <f t="shared" ref="AC1211:AI1211" si="12090">LN(T1211/T1210)</f>
        <v>0.00001917122782</v>
      </c>
      <c r="AD1211" s="92">
        <f t="shared" si="12090"/>
        <v>0.00001903366103</v>
      </c>
      <c r="AE1211" s="92">
        <f t="shared" si="12090"/>
        <v>0.00003792044292</v>
      </c>
      <c r="AF1211" s="92">
        <f t="shared" si="12090"/>
        <v>0.002685192204</v>
      </c>
      <c r="AG1211" s="92">
        <f t="shared" si="12090"/>
        <v>0.002771805202</v>
      </c>
      <c r="AH1211" s="92">
        <f t="shared" si="12090"/>
        <v>0.004531322822</v>
      </c>
      <c r="AI1211" s="92">
        <f t="shared" si="12090"/>
        <v>0.004579862629</v>
      </c>
      <c r="AJ1211" s="20"/>
      <c r="AK1211" s="20">
        <f t="shared" ref="AK1211:AQ1211" si="12091">AC1211*AC1211</f>
        <v>0.0000000003675359762</v>
      </c>
      <c r="AL1211" s="20">
        <f t="shared" si="12091"/>
        <v>0.0000000003622802522</v>
      </c>
      <c r="AM1211" s="20">
        <f t="shared" si="12091"/>
        <v>0.000000001437959991</v>
      </c>
      <c r="AN1211" s="20">
        <f t="shared" si="12091"/>
        <v>0.00000721025717</v>
      </c>
      <c r="AO1211" s="20">
        <f t="shared" si="12091"/>
        <v>0.00000768290408</v>
      </c>
      <c r="AP1211" s="20">
        <f t="shared" si="12091"/>
        <v>0.00002053288652</v>
      </c>
      <c r="AQ1211" s="20">
        <f t="shared" si="12091"/>
        <v>0.0000209751417</v>
      </c>
      <c r="AR1211" s="20"/>
      <c r="AS1211" s="20">
        <f t="shared" ref="AS1211:AX1211" si="12092">$AC1211*AD1211</f>
        <v>0.0000000003648986519</v>
      </c>
      <c r="AT1211" s="20">
        <f t="shared" si="12092"/>
        <v>0.0000000007269814502</v>
      </c>
      <c r="AU1211" s="20">
        <f t="shared" si="12092"/>
        <v>0.00000005147843148</v>
      </c>
      <c r="AV1211" s="20">
        <f t="shared" si="12092"/>
        <v>0.00000005313890901</v>
      </c>
      <c r="AW1211" s="20">
        <f t="shared" si="12092"/>
        <v>0.00000008687102216</v>
      </c>
      <c r="AX1211" s="20">
        <f t="shared" si="12092"/>
        <v>0.00000008780158985</v>
      </c>
      <c r="AY1211" s="20"/>
      <c r="AZ1211" s="20">
        <f t="shared" ref="AZ1211:BD1211" si="12093">$AD1211*AE1211</f>
        <v>0.0000000007217648566</v>
      </c>
      <c r="BA1211" s="20">
        <f t="shared" si="12093"/>
        <v>0.0000000511090382</v>
      </c>
      <c r="BB1211" s="20">
        <f t="shared" si="12093"/>
        <v>0.00000005275760066</v>
      </c>
      <c r="BC1211" s="20">
        <f t="shared" si="12093"/>
        <v>0.00000008624766262</v>
      </c>
      <c r="BD1211" s="20">
        <f t="shared" si="12093"/>
        <v>0.00000008717155284</v>
      </c>
      <c r="BE1211" s="20"/>
      <c r="BF1211" s="20">
        <f t="shared" ref="BF1211:BI1211" si="12094">$AE1211*AF1211</f>
        <v>0.0000001018236777</v>
      </c>
      <c r="BG1211" s="20">
        <f t="shared" si="12094"/>
        <v>0.0000001051080809</v>
      </c>
      <c r="BH1211" s="20">
        <f t="shared" si="12094"/>
        <v>0.0000001718297684</v>
      </c>
      <c r="BI1211" s="20">
        <f t="shared" si="12094"/>
        <v>0.0000001736704194</v>
      </c>
      <c r="BJ1211" s="20"/>
      <c r="BK1211" s="20">
        <f t="shared" ref="BK1211:BM1211" si="12095">$AF1211*AG1211</f>
        <v>0.000007442829719</v>
      </c>
      <c r="BL1211" s="20">
        <f t="shared" si="12095"/>
        <v>0.00001216747271</v>
      </c>
      <c r="BM1211" s="20">
        <f t="shared" si="12095"/>
        <v>0.00001229781142</v>
      </c>
      <c r="BN1211" s="20"/>
      <c r="BO1211" s="20">
        <f t="shared" ref="BO1211:BP1211" si="12096">$AG1211*AH1211</f>
        <v>0.00001255994417</v>
      </c>
      <c r="BP1211" s="20">
        <f t="shared" si="12096"/>
        <v>0.00001269448706</v>
      </c>
      <c r="BQ1211" s="20"/>
      <c r="BR1211" s="20">
        <f t="shared" si="27"/>
        <v>0.00002075283605</v>
      </c>
      <c r="BS1211" s="20"/>
      <c r="BT1211" s="20"/>
      <c r="BU1211" s="20"/>
      <c r="BV1211" s="20"/>
      <c r="BW1211" s="20"/>
      <c r="BX1211" s="20"/>
      <c r="BY1211" s="20"/>
      <c r="BZ1211" s="20"/>
      <c r="CA1211" s="20"/>
      <c r="CB1211" s="20"/>
      <c r="CC1211" s="20"/>
      <c r="CD1211" s="20"/>
      <c r="CE1211" s="20"/>
      <c r="CF1211" s="20"/>
      <c r="CG1211" s="20"/>
      <c r="CH1211" s="20"/>
      <c r="CI1211" s="20"/>
      <c r="CJ1211" s="20"/>
      <c r="CK1211" s="20"/>
      <c r="CL1211" s="20"/>
      <c r="CM1211" s="20"/>
      <c r="CN1211" s="20"/>
      <c r="CO1211" s="20"/>
      <c r="CP1211" s="20"/>
      <c r="CQ1211" s="20"/>
      <c r="CR1211" s="20"/>
      <c r="CS1211" s="20"/>
      <c r="CT1211" s="20"/>
      <c r="CU1211" s="20"/>
      <c r="CV1211" s="20"/>
      <c r="CW1211" s="20"/>
      <c r="CX1211" s="20"/>
      <c r="CY1211" s="20"/>
      <c r="CZ1211" s="20"/>
      <c r="DA1211" s="20"/>
      <c r="DB1211" s="20"/>
      <c r="DC1211" s="20"/>
      <c r="DD1211" s="20"/>
      <c r="DE1211" s="20"/>
    </row>
    <row r="1212" ht="15.75" customHeight="1">
      <c r="A1212" s="86">
        <v>45888.0</v>
      </c>
      <c r="B1212" s="20">
        <v>0.0434</v>
      </c>
      <c r="C1212" s="20">
        <v>0.05087</v>
      </c>
      <c r="D1212" s="20">
        <v>0.05496</v>
      </c>
      <c r="E1212" s="20">
        <v>0.033889999999999997</v>
      </c>
      <c r="F1212" s="20">
        <v>0.0391</v>
      </c>
      <c r="G1212" s="20">
        <v>0.019610000000000002</v>
      </c>
      <c r="H1212" s="20">
        <v>0.02453</v>
      </c>
      <c r="I1212" s="20" t="s">
        <v>185</v>
      </c>
      <c r="J1212" s="20"/>
      <c r="K1212" s="86">
        <v>45888.0</v>
      </c>
      <c r="L1212" s="89">
        <v>0.8587</v>
      </c>
      <c r="M1212" s="89">
        <v>147.68</v>
      </c>
      <c r="N1212" s="20"/>
      <c r="O1212" s="20"/>
      <c r="P1212" s="20"/>
      <c r="Q1212" s="20"/>
      <c r="R1212" s="20"/>
      <c r="S1212" s="86">
        <v>45888.0</v>
      </c>
      <c r="T1212" s="20">
        <f t="shared" ref="T1212:V1212" si="12097">(1+B1212)*1</f>
        <v>1.0434</v>
      </c>
      <c r="U1212" s="20">
        <f t="shared" si="12097"/>
        <v>1.05087</v>
      </c>
      <c r="V1212" s="20">
        <f t="shared" si="12097"/>
        <v>1.05496</v>
      </c>
      <c r="W1212" s="91">
        <f t="shared" ref="W1212:X1212" si="12098">(1+E1212)*$L1212</f>
        <v>0.887801343</v>
      </c>
      <c r="X1212" s="91">
        <f t="shared" si="12098"/>
        <v>0.89227517</v>
      </c>
      <c r="Y1212" s="91">
        <f t="shared" ref="Y1212:Z1212" si="12099">(1+G1212)*$M1212</f>
        <v>150.5760048</v>
      </c>
      <c r="Z1212" s="91">
        <f t="shared" si="12099"/>
        <v>151.3025904</v>
      </c>
      <c r="AA1212" s="20"/>
      <c r="AB1212" s="86">
        <v>45888.0</v>
      </c>
      <c r="AC1212" s="92">
        <f t="shared" ref="AC1212:AI1212" si="12100">LN(T1212/T1211)</f>
        <v>0.0001533565927</v>
      </c>
      <c r="AD1212" s="92">
        <f t="shared" si="12100"/>
        <v>0.0000856469917</v>
      </c>
      <c r="AE1212" s="92">
        <f t="shared" si="12100"/>
        <v>0.00009479481669</v>
      </c>
      <c r="AF1212" s="92">
        <f t="shared" si="12100"/>
        <v>0.00115555752</v>
      </c>
      <c r="AG1212" s="92">
        <f t="shared" si="12100"/>
        <v>0.001117112276</v>
      </c>
      <c r="AH1212" s="92">
        <f t="shared" si="12100"/>
        <v>-0.001253187138</v>
      </c>
      <c r="AI1212" s="92">
        <f t="shared" si="12100"/>
        <v>-0.001215265562</v>
      </c>
      <c r="AJ1212" s="20"/>
      <c r="AK1212" s="20">
        <f t="shared" ref="AK1212:AQ1212" si="12101">AC1212*AC1212</f>
        <v>0.00000002351824453</v>
      </c>
      <c r="AL1212" s="20">
        <f t="shared" si="12101"/>
        <v>0.000000007335407188</v>
      </c>
      <c r="AM1212" s="20">
        <f t="shared" si="12101"/>
        <v>0.000000008986057271</v>
      </c>
      <c r="AN1212" s="20">
        <f t="shared" si="12101"/>
        <v>0.000001335313182</v>
      </c>
      <c r="AO1212" s="20">
        <f t="shared" si="12101"/>
        <v>0.000001247939836</v>
      </c>
      <c r="AP1212" s="20">
        <f t="shared" si="12101"/>
        <v>0.000001570478002</v>
      </c>
      <c r="AQ1212" s="20">
        <f t="shared" si="12101"/>
        <v>0.000001476870386</v>
      </c>
      <c r="AR1212" s="20"/>
      <c r="AS1212" s="20">
        <f t="shared" ref="AS1212:AX1212" si="12102">$AC1212*AD1212</f>
        <v>0.00000001313453082</v>
      </c>
      <c r="AT1212" s="20">
        <f t="shared" si="12102"/>
        <v>0.00000001453741009</v>
      </c>
      <c r="AU1212" s="20">
        <f t="shared" si="12102"/>
        <v>0.000000177212364</v>
      </c>
      <c r="AV1212" s="20">
        <f t="shared" si="12102"/>
        <v>0.0000001713165323</v>
      </c>
      <c r="AW1212" s="20">
        <f t="shared" si="12102"/>
        <v>-0.0000001921845095</v>
      </c>
      <c r="AX1212" s="20">
        <f t="shared" si="12102"/>
        <v>-0.0000001863689858</v>
      </c>
      <c r="AY1212" s="20"/>
      <c r="AZ1212" s="20">
        <f t="shared" ref="AZ1212:BD1212" si="12103">$AD1212*AE1212</f>
        <v>0.000000008118890878</v>
      </c>
      <c r="BA1212" s="20">
        <f t="shared" si="12103"/>
        <v>0.00000009897002533</v>
      </c>
      <c r="BB1212" s="20">
        <f t="shared" si="12103"/>
        <v>0.0000000956773058</v>
      </c>
      <c r="BC1212" s="20">
        <f t="shared" si="12103"/>
        <v>-0.0000001073317084</v>
      </c>
      <c r="BD1212" s="20">
        <f t="shared" si="12103"/>
        <v>-0.0000001040838395</v>
      </c>
      <c r="BE1212" s="20"/>
      <c r="BF1212" s="20">
        <f t="shared" ref="BF1212:BI1212" si="12104">$AE1212*AF1212</f>
        <v>0.0000001095408633</v>
      </c>
      <c r="BG1212" s="20">
        <f t="shared" si="12104"/>
        <v>0.0000001058964534</v>
      </c>
      <c r="BH1212" s="20">
        <f t="shared" si="12104"/>
        <v>-0.000000118795645</v>
      </c>
      <c r="BI1212" s="20">
        <f t="shared" si="12104"/>
        <v>-0.0000001152008762</v>
      </c>
      <c r="BJ1212" s="20"/>
      <c r="BK1212" s="20">
        <f t="shared" ref="BK1212:BM1212" si="12105">$AF1212*AG1212</f>
        <v>0.000001290887491</v>
      </c>
      <c r="BL1212" s="20">
        <f t="shared" si="12105"/>
        <v>-0.000001448129821</v>
      </c>
      <c r="BM1212" s="20">
        <f t="shared" si="12105"/>
        <v>-0.000001404309259</v>
      </c>
      <c r="BN1212" s="20"/>
      <c r="BO1212" s="20">
        <f t="shared" ref="BO1212:BP1212" si="12106">$AG1212*AH1212</f>
        <v>-0.000001399950735</v>
      </c>
      <c r="BP1212" s="20">
        <f t="shared" si="12106"/>
        <v>-0.000001357588078</v>
      </c>
      <c r="BQ1212" s="20"/>
      <c r="BR1212" s="20">
        <f t="shared" si="27"/>
        <v>0.000001522955171</v>
      </c>
      <c r="BS1212" s="20"/>
      <c r="BT1212" s="20"/>
      <c r="BU1212" s="20"/>
      <c r="BV1212" s="20"/>
      <c r="BW1212" s="20"/>
      <c r="BX1212" s="20"/>
      <c r="BY1212" s="20"/>
      <c r="BZ1212" s="20"/>
      <c r="CA1212" s="20"/>
      <c r="CB1212" s="20"/>
      <c r="CC1212" s="20"/>
      <c r="CD1212" s="20"/>
      <c r="CE1212" s="20"/>
      <c r="CF1212" s="20"/>
      <c r="CG1212" s="20"/>
      <c r="CH1212" s="20"/>
      <c r="CI1212" s="20"/>
      <c r="CJ1212" s="20"/>
      <c r="CK1212" s="20"/>
      <c r="CL1212" s="20"/>
      <c r="CM1212" s="20"/>
      <c r="CN1212" s="20"/>
      <c r="CO1212" s="20"/>
      <c r="CP1212" s="20"/>
      <c r="CQ1212" s="20"/>
      <c r="CR1212" s="20"/>
      <c r="CS1212" s="20"/>
      <c r="CT1212" s="20"/>
      <c r="CU1212" s="20"/>
      <c r="CV1212" s="20"/>
      <c r="CW1212" s="20"/>
      <c r="CX1212" s="20"/>
      <c r="CY1212" s="20"/>
      <c r="CZ1212" s="20"/>
      <c r="DA1212" s="20"/>
      <c r="DB1212" s="20"/>
      <c r="DC1212" s="20"/>
      <c r="DD1212" s="20"/>
      <c r="DE1212" s="20"/>
    </row>
    <row r="1213" ht="15.75" customHeight="1">
      <c r="A1213" s="86">
        <v>45889.0</v>
      </c>
      <c r="B1213" s="20">
        <v>0.04337</v>
      </c>
      <c r="C1213" s="20">
        <v>0.05076</v>
      </c>
      <c r="D1213" s="20">
        <v>0.05499</v>
      </c>
      <c r="E1213" s="20">
        <v>0.03383</v>
      </c>
      <c r="F1213" s="20">
        <v>0.039060000000000004</v>
      </c>
      <c r="G1213" s="20">
        <v>0.01969</v>
      </c>
      <c r="H1213" s="20">
        <v>0.02465</v>
      </c>
      <c r="I1213" s="20" t="s">
        <v>185</v>
      </c>
      <c r="J1213" s="20"/>
      <c r="K1213" s="86">
        <v>45889.0</v>
      </c>
      <c r="L1213" s="89">
        <v>0.8584</v>
      </c>
      <c r="M1213" s="89">
        <v>147.35</v>
      </c>
      <c r="N1213" s="20"/>
      <c r="O1213" s="20"/>
      <c r="P1213" s="20"/>
      <c r="Q1213" s="20"/>
      <c r="R1213" s="20"/>
      <c r="S1213" s="86">
        <v>45889.0</v>
      </c>
      <c r="T1213" s="20">
        <f t="shared" ref="T1213:V1213" si="12107">(1+B1213)*1</f>
        <v>1.04337</v>
      </c>
      <c r="U1213" s="20">
        <f t="shared" si="12107"/>
        <v>1.05076</v>
      </c>
      <c r="V1213" s="20">
        <f t="shared" si="12107"/>
        <v>1.05499</v>
      </c>
      <c r="W1213" s="91">
        <f t="shared" ref="W1213:X1213" si="12108">(1+E1213)*$L1213</f>
        <v>0.887439672</v>
      </c>
      <c r="X1213" s="91">
        <f t="shared" si="12108"/>
        <v>0.891929104</v>
      </c>
      <c r="Y1213" s="91">
        <f t="shared" ref="Y1213:Z1213" si="12109">(1+G1213)*$M1213</f>
        <v>150.2513215</v>
      </c>
      <c r="Z1213" s="91">
        <f t="shared" si="12109"/>
        <v>150.9821775</v>
      </c>
      <c r="AA1213" s="20"/>
      <c r="AB1213" s="86">
        <v>45889.0</v>
      </c>
      <c r="AC1213" s="92">
        <f t="shared" ref="AC1213:AI1213" si="12110">LN(T1213/T1212)</f>
        <v>-0.00002875256976</v>
      </c>
      <c r="AD1213" s="92">
        <f t="shared" si="12110"/>
        <v>-0.0001046806527</v>
      </c>
      <c r="AE1213" s="92">
        <f t="shared" si="12110"/>
        <v>0.00002843669281</v>
      </c>
      <c r="AF1213" s="92">
        <f t="shared" si="12110"/>
        <v>-0.000407461299</v>
      </c>
      <c r="AG1213" s="92">
        <f t="shared" si="12110"/>
        <v>-0.0003879219542</v>
      </c>
      <c r="AH1213" s="92">
        <f t="shared" si="12110"/>
        <v>-0.002158603276</v>
      </c>
      <c r="AI1213" s="92">
        <f t="shared" si="12110"/>
        <v>-0.002119941552</v>
      </c>
      <c r="AJ1213" s="20"/>
      <c r="AK1213" s="20">
        <f t="shared" ref="AK1213:AQ1213" si="12111">AC1213*AC1213</f>
        <v>0.000000000826710268</v>
      </c>
      <c r="AL1213" s="20">
        <f t="shared" si="12111"/>
        <v>0.00000001095803906</v>
      </c>
      <c r="AM1213" s="20">
        <f t="shared" si="12111"/>
        <v>0.0000000008086454982</v>
      </c>
      <c r="AN1213" s="20">
        <f t="shared" si="12111"/>
        <v>0.0000001660247102</v>
      </c>
      <c r="AO1213" s="20">
        <f t="shared" si="12111"/>
        <v>0.0000001504834426</v>
      </c>
      <c r="AP1213" s="20">
        <f t="shared" si="12111"/>
        <v>0.000004659568104</v>
      </c>
      <c r="AQ1213" s="20">
        <f t="shared" si="12111"/>
        <v>0.000004494152184</v>
      </c>
      <c r="AR1213" s="20"/>
      <c r="AS1213" s="20">
        <f t="shared" ref="AS1213:AX1213" si="12112">$AC1213*AD1213</f>
        <v>0.000000003009837771</v>
      </c>
      <c r="AT1213" s="20">
        <f t="shared" si="12112"/>
        <v>-0.000000000817627994</v>
      </c>
      <c r="AU1213" s="20">
        <f t="shared" si="12112"/>
        <v>0.00000001171555943</v>
      </c>
      <c r="AV1213" s="20">
        <f t="shared" si="12112"/>
        <v>0.00000001115375305</v>
      </c>
      <c r="AW1213" s="20">
        <f t="shared" si="12112"/>
        <v>0.00000006206539129</v>
      </c>
      <c r="AX1213" s="20">
        <f t="shared" si="12112"/>
        <v>0.00000006095376737</v>
      </c>
      <c r="AY1213" s="20"/>
      <c r="AZ1213" s="20">
        <f t="shared" ref="AZ1213:BD1213" si="12113">$AD1213*AE1213</f>
        <v>-0.000000002976771565</v>
      </c>
      <c r="BA1213" s="20">
        <f t="shared" si="12113"/>
        <v>0.00000004265331474</v>
      </c>
      <c r="BB1213" s="20">
        <f t="shared" si="12113"/>
        <v>0.00000004060792338</v>
      </c>
      <c r="BC1213" s="20">
        <f t="shared" si="12113"/>
        <v>0.000000225964</v>
      </c>
      <c r="BD1213" s="20">
        <f t="shared" si="12113"/>
        <v>0.0000002219168654</v>
      </c>
      <c r="BE1213" s="20"/>
      <c r="BF1213" s="20">
        <f t="shared" ref="BF1213:BI1213" si="12114">$AE1213*AF1213</f>
        <v>-0.00000001158685179</v>
      </c>
      <c r="BG1213" s="20">
        <f t="shared" si="12114"/>
        <v>-0.00000001103121745</v>
      </c>
      <c r="BH1213" s="20">
        <f t="shared" si="12114"/>
        <v>-0.00000006138353828</v>
      </c>
      <c r="BI1213" s="20">
        <f t="shared" si="12114"/>
        <v>-0.0000000602841267</v>
      </c>
      <c r="BJ1213" s="20"/>
      <c r="BK1213" s="20">
        <f t="shared" ref="BK1213:BM1213" si="12115">$AF1213*AG1213</f>
        <v>0.0000001580631834</v>
      </c>
      <c r="BL1213" s="20">
        <f t="shared" si="12115"/>
        <v>0.000000879547295</v>
      </c>
      <c r="BM1213" s="20">
        <f t="shared" si="12115"/>
        <v>0.0000008637941386</v>
      </c>
      <c r="BN1213" s="20"/>
      <c r="BO1213" s="20">
        <f t="shared" ref="BO1213:BP1213" si="12116">$AG1213*AH1213</f>
        <v>0.0000008373696013</v>
      </c>
      <c r="BP1213" s="20">
        <f t="shared" si="12116"/>
        <v>0.0000008223718696</v>
      </c>
      <c r="BQ1213" s="20"/>
      <c r="BR1213" s="20">
        <f t="shared" si="27"/>
        <v>0.00000457611278</v>
      </c>
      <c r="BS1213" s="20"/>
      <c r="BT1213" s="20"/>
      <c r="BU1213" s="20"/>
      <c r="BV1213" s="20"/>
      <c r="BW1213" s="20"/>
      <c r="BX1213" s="20"/>
      <c r="BY1213" s="20"/>
      <c r="BZ1213" s="20"/>
      <c r="CA1213" s="20"/>
      <c r="CB1213" s="20"/>
      <c r="CC1213" s="20"/>
      <c r="CD1213" s="20"/>
      <c r="CE1213" s="20"/>
      <c r="CF1213" s="20"/>
      <c r="CG1213" s="20"/>
      <c r="CH1213" s="20"/>
      <c r="CI1213" s="20"/>
      <c r="CJ1213" s="20"/>
      <c r="CK1213" s="20"/>
      <c r="CL1213" s="20"/>
      <c r="CM1213" s="20"/>
      <c r="CN1213" s="20"/>
      <c r="CO1213" s="20"/>
      <c r="CP1213" s="20"/>
      <c r="CQ1213" s="20"/>
      <c r="CR1213" s="20"/>
      <c r="CS1213" s="20"/>
      <c r="CT1213" s="20"/>
      <c r="CU1213" s="20"/>
      <c r="CV1213" s="20"/>
      <c r="CW1213" s="20"/>
      <c r="CX1213" s="20"/>
      <c r="CY1213" s="20"/>
      <c r="CZ1213" s="20"/>
      <c r="DA1213" s="20"/>
      <c r="DB1213" s="20"/>
      <c r="DC1213" s="20"/>
      <c r="DD1213" s="20"/>
      <c r="DE1213" s="20"/>
    </row>
    <row r="1214" ht="15.75" customHeight="1">
      <c r="A1214" s="86">
        <v>45890.0</v>
      </c>
      <c r="B1214" s="20">
        <v>0.043440000000000006</v>
      </c>
      <c r="C1214" s="20">
        <v>0.05087</v>
      </c>
      <c r="D1214" s="20">
        <v>0.05513</v>
      </c>
      <c r="E1214" s="20">
        <v>0.03383</v>
      </c>
      <c r="F1214" s="20">
        <v>0.03909</v>
      </c>
      <c r="G1214" s="20">
        <v>0.0197</v>
      </c>
      <c r="H1214" s="20">
        <v>0.02465</v>
      </c>
      <c r="I1214" s="20" t="s">
        <v>185</v>
      </c>
      <c r="J1214" s="20"/>
      <c r="K1214" s="86">
        <v>45890.0</v>
      </c>
      <c r="L1214" s="89">
        <v>0.8617</v>
      </c>
      <c r="M1214" s="89">
        <v>148.38</v>
      </c>
      <c r="N1214" s="20"/>
      <c r="O1214" s="20"/>
      <c r="P1214" s="20"/>
      <c r="Q1214" s="20"/>
      <c r="R1214" s="20"/>
      <c r="S1214" s="86">
        <v>45890.0</v>
      </c>
      <c r="T1214" s="20">
        <f t="shared" ref="T1214:V1214" si="12117">(1+B1214)*1</f>
        <v>1.04344</v>
      </c>
      <c r="U1214" s="20">
        <f t="shared" si="12117"/>
        <v>1.05087</v>
      </c>
      <c r="V1214" s="20">
        <f t="shared" si="12117"/>
        <v>1.05513</v>
      </c>
      <c r="W1214" s="91">
        <f t="shared" ref="W1214:X1214" si="12118">(1+E1214)*$L1214</f>
        <v>0.890851311</v>
      </c>
      <c r="X1214" s="91">
        <f t="shared" si="12118"/>
        <v>0.895383853</v>
      </c>
      <c r="Y1214" s="91">
        <f t="shared" ref="Y1214:Z1214" si="12119">(1+G1214)*$M1214</f>
        <v>151.303086</v>
      </c>
      <c r="Z1214" s="91">
        <f t="shared" si="12119"/>
        <v>152.037567</v>
      </c>
      <c r="AA1214" s="20"/>
      <c r="AB1214" s="86">
        <v>45890.0</v>
      </c>
      <c r="AC1214" s="92">
        <f t="shared" ref="AC1214:AI1214" si="12120">LN(T1214/T1213)</f>
        <v>0.0000670880435</v>
      </c>
      <c r="AD1214" s="92">
        <f t="shared" si="12120"/>
        <v>0.0001046806527</v>
      </c>
      <c r="AE1214" s="92">
        <f t="shared" si="12120"/>
        <v>0.0001326938754</v>
      </c>
      <c r="AF1214" s="92">
        <f t="shared" si="12120"/>
        <v>0.003836990929</v>
      </c>
      <c r="AG1214" s="92">
        <f t="shared" si="12120"/>
        <v>0.003865862762</v>
      </c>
      <c r="AH1214" s="92">
        <f t="shared" si="12120"/>
        <v>0.006975648432</v>
      </c>
      <c r="AI1214" s="92">
        <f t="shared" si="12120"/>
        <v>0.006965841578</v>
      </c>
      <c r="AJ1214" s="20"/>
      <c r="AK1214" s="20">
        <f t="shared" ref="AK1214:AQ1214" si="12121">AC1214*AC1214</f>
        <v>0.00000000450080558</v>
      </c>
      <c r="AL1214" s="20">
        <f t="shared" si="12121"/>
        <v>0.00000001095803906</v>
      </c>
      <c r="AM1214" s="20">
        <f t="shared" si="12121"/>
        <v>0.00000001760766458</v>
      </c>
      <c r="AN1214" s="20">
        <f t="shared" si="12121"/>
        <v>0.00001472249939</v>
      </c>
      <c r="AO1214" s="20">
        <f t="shared" si="12121"/>
        <v>0.0000149448949</v>
      </c>
      <c r="AP1214" s="20">
        <f t="shared" si="12121"/>
        <v>0.00004865967104</v>
      </c>
      <c r="AQ1214" s="20">
        <f t="shared" si="12121"/>
        <v>0.00004852294889</v>
      </c>
      <c r="AR1214" s="20"/>
      <c r="AS1214" s="20">
        <f t="shared" ref="AS1214:AX1214" si="12122">$AC1214*AD1214</f>
        <v>0.000000007022820184</v>
      </c>
      <c r="AT1214" s="20">
        <f t="shared" si="12122"/>
        <v>0.000000008902172486</v>
      </c>
      <c r="AU1214" s="20">
        <f t="shared" si="12122"/>
        <v>0.0000002574162144</v>
      </c>
      <c r="AV1214" s="20">
        <f t="shared" si="12122"/>
        <v>0.0000002593531692</v>
      </c>
      <c r="AW1214" s="20">
        <f t="shared" si="12122"/>
        <v>0.0000004679826054</v>
      </c>
      <c r="AX1214" s="20">
        <f t="shared" si="12122"/>
        <v>0.0000004673246828</v>
      </c>
      <c r="AY1214" s="20"/>
      <c r="AZ1214" s="20">
        <f t="shared" ref="AZ1214:BD1214" si="12123">$AD1214*AE1214</f>
        <v>0.00000001389048149</v>
      </c>
      <c r="BA1214" s="20">
        <f t="shared" si="12123"/>
        <v>0.000000401658715</v>
      </c>
      <c r="BB1214" s="20">
        <f t="shared" si="12123"/>
        <v>0.0000004046810373</v>
      </c>
      <c r="BC1214" s="20">
        <f t="shared" si="12123"/>
        <v>0.0000007302154311</v>
      </c>
      <c r="BD1214" s="20">
        <f t="shared" si="12123"/>
        <v>0.0000007291888432</v>
      </c>
      <c r="BE1214" s="20"/>
      <c r="BF1214" s="20">
        <f t="shared" ref="BF1214:BI1214" si="12124">$AE1214*AF1214</f>
        <v>0.0000005091451964</v>
      </c>
      <c r="BG1214" s="20">
        <f t="shared" si="12124"/>
        <v>0.0000005129763118</v>
      </c>
      <c r="BH1214" s="20">
        <f t="shared" si="12124"/>
        <v>0.000000925625824</v>
      </c>
      <c r="BI1214" s="20">
        <f t="shared" si="12124"/>
        <v>0.0000009243245145</v>
      </c>
      <c r="BJ1214" s="20"/>
      <c r="BK1214" s="20">
        <f t="shared" ref="BK1214:BM1214" si="12125">$AF1214*AG1214</f>
        <v>0.00001483328035</v>
      </c>
      <c r="BL1214" s="20">
        <f t="shared" si="12125"/>
        <v>0.00002676549976</v>
      </c>
      <c r="BM1214" s="20">
        <f t="shared" si="12125"/>
        <v>0.00002672787095</v>
      </c>
      <c r="BN1214" s="20"/>
      <c r="BO1214" s="20">
        <f t="shared" ref="BO1214:BP1214" si="12126">$AG1214*AH1214</f>
        <v>0.00002696689952</v>
      </c>
      <c r="BP1214" s="20">
        <f t="shared" si="12126"/>
        <v>0.00002692898756</v>
      </c>
      <c r="BQ1214" s="20"/>
      <c r="BR1214" s="20">
        <f t="shared" si="27"/>
        <v>0.00004859126188</v>
      </c>
      <c r="BS1214" s="20"/>
      <c r="BT1214" s="20"/>
      <c r="BU1214" s="20"/>
      <c r="BV1214" s="20"/>
      <c r="BW1214" s="20"/>
      <c r="BX1214" s="20"/>
      <c r="BY1214" s="20"/>
      <c r="BZ1214" s="20"/>
      <c r="CA1214" s="20"/>
      <c r="CB1214" s="20"/>
      <c r="CC1214" s="20"/>
      <c r="CD1214" s="20"/>
      <c r="CE1214" s="20"/>
      <c r="CF1214" s="20"/>
      <c r="CG1214" s="20"/>
      <c r="CH1214" s="20"/>
      <c r="CI1214" s="20"/>
      <c r="CJ1214" s="20"/>
      <c r="CK1214" s="20"/>
      <c r="CL1214" s="20"/>
      <c r="CM1214" s="20"/>
      <c r="CN1214" s="20"/>
      <c r="CO1214" s="20"/>
      <c r="CP1214" s="20"/>
      <c r="CQ1214" s="20"/>
      <c r="CR1214" s="20"/>
      <c r="CS1214" s="20"/>
      <c r="CT1214" s="20"/>
      <c r="CU1214" s="20"/>
      <c r="CV1214" s="20"/>
      <c r="CW1214" s="20"/>
      <c r="CX1214" s="20"/>
      <c r="CY1214" s="20"/>
      <c r="CZ1214" s="20"/>
      <c r="DA1214" s="20"/>
      <c r="DB1214" s="20"/>
      <c r="DC1214" s="20"/>
      <c r="DD1214" s="20"/>
      <c r="DE1214" s="20"/>
    </row>
    <row r="1215" ht="15.75" customHeight="1">
      <c r="A1215" s="86">
        <v>45891.0</v>
      </c>
      <c r="B1215" s="20">
        <v>0.04369</v>
      </c>
      <c r="C1215" s="20">
        <v>0.05107999999999999</v>
      </c>
      <c r="D1215" s="20">
        <v>0.05548</v>
      </c>
      <c r="E1215" s="20">
        <v>0.03387</v>
      </c>
      <c r="F1215" s="20">
        <v>0.03913</v>
      </c>
      <c r="G1215" s="20">
        <v>0.01976</v>
      </c>
      <c r="H1215" s="20">
        <v>0.024700000000000003</v>
      </c>
      <c r="I1215" s="20" t="s">
        <v>185</v>
      </c>
      <c r="J1215" s="20"/>
      <c r="K1215" s="86">
        <v>45891.0</v>
      </c>
      <c r="L1215" s="89">
        <v>0.8536</v>
      </c>
      <c r="M1215" s="89">
        <v>146.99</v>
      </c>
      <c r="N1215" s="20"/>
      <c r="O1215" s="20"/>
      <c r="P1215" s="20"/>
      <c r="Q1215" s="20"/>
      <c r="R1215" s="20"/>
      <c r="S1215" s="86">
        <v>45891.0</v>
      </c>
      <c r="T1215" s="20">
        <f t="shared" ref="T1215:V1215" si="12127">(1+B1215)*1</f>
        <v>1.04369</v>
      </c>
      <c r="U1215" s="20">
        <f t="shared" si="12127"/>
        <v>1.05108</v>
      </c>
      <c r="V1215" s="20">
        <f t="shared" si="12127"/>
        <v>1.05548</v>
      </c>
      <c r="W1215" s="91">
        <f t="shared" ref="W1215:X1215" si="12128">(1+E1215)*$L1215</f>
        <v>0.882511432</v>
      </c>
      <c r="X1215" s="91">
        <f t="shared" si="12128"/>
        <v>0.887001368</v>
      </c>
      <c r="Y1215" s="91">
        <f t="shared" ref="Y1215:Z1215" si="12129">(1+G1215)*$M1215</f>
        <v>149.8945224</v>
      </c>
      <c r="Z1215" s="91">
        <f t="shared" si="12129"/>
        <v>150.620653</v>
      </c>
      <c r="AA1215" s="20"/>
      <c r="AB1215" s="86">
        <v>45891.0</v>
      </c>
      <c r="AC1215" s="92">
        <f t="shared" ref="AC1215:AI1215" si="12130">LN(T1215/T1214)</f>
        <v>0.0002395634208</v>
      </c>
      <c r="AD1215" s="92">
        <f t="shared" si="12130"/>
        <v>0.0001998144587</v>
      </c>
      <c r="AE1215" s="92">
        <f t="shared" si="12130"/>
        <v>0.0003316576755</v>
      </c>
      <c r="AF1215" s="92">
        <f t="shared" si="12130"/>
        <v>-0.009405791926</v>
      </c>
      <c r="AG1215" s="92">
        <f t="shared" si="12130"/>
        <v>-0.009405987777</v>
      </c>
      <c r="AH1215" s="92">
        <f t="shared" si="12130"/>
        <v>-0.009353154403</v>
      </c>
      <c r="AI1215" s="92">
        <f t="shared" si="12130"/>
        <v>-0.009363197548</v>
      </c>
      <c r="AJ1215" s="20"/>
      <c r="AK1215" s="20">
        <f t="shared" ref="AK1215:AQ1215" si="12131">AC1215*AC1215</f>
        <v>0.00000005739063257</v>
      </c>
      <c r="AL1215" s="20">
        <f t="shared" si="12131"/>
        <v>0.00000003992581789</v>
      </c>
      <c r="AM1215" s="20">
        <f t="shared" si="12131"/>
        <v>0.0000001099968137</v>
      </c>
      <c r="AN1215" s="20">
        <f t="shared" si="12131"/>
        <v>0.00008846892175</v>
      </c>
      <c r="AO1215" s="20">
        <f t="shared" si="12131"/>
        <v>0.00008847260607</v>
      </c>
      <c r="AP1215" s="20">
        <f t="shared" si="12131"/>
        <v>0.00008748149729</v>
      </c>
      <c r="AQ1215" s="20">
        <f t="shared" si="12131"/>
        <v>0.00008766946832</v>
      </c>
      <c r="AR1215" s="20"/>
      <c r="AS1215" s="20">
        <f t="shared" ref="AS1215:AX1215" si="12132">$AC1215*AD1215</f>
        <v>0.00000004786823524</v>
      </c>
      <c r="AT1215" s="20">
        <f t="shared" si="12132"/>
        <v>0.00000007945304726</v>
      </c>
      <c r="AU1215" s="20">
        <f t="shared" si="12132"/>
        <v>-0.000002253283689</v>
      </c>
      <c r="AV1215" s="20">
        <f t="shared" si="12132"/>
        <v>-0.000002253330608</v>
      </c>
      <c r="AW1215" s="20">
        <f t="shared" si="12132"/>
        <v>-0.000002240673664</v>
      </c>
      <c r="AX1215" s="20">
        <f t="shared" si="12132"/>
        <v>-0.000002243079634</v>
      </c>
      <c r="AY1215" s="20"/>
      <c r="AZ1215" s="20">
        <f t="shared" ref="AZ1215:BD1215" si="12133">$AD1215*AE1215</f>
        <v>0.00000006626999889</v>
      </c>
      <c r="BA1215" s="20">
        <f t="shared" si="12133"/>
        <v>-0.000001879413222</v>
      </c>
      <c r="BB1215" s="20">
        <f t="shared" si="12133"/>
        <v>-0.000001879452356</v>
      </c>
      <c r="BC1215" s="20">
        <f t="shared" si="12133"/>
        <v>-0.000001868895484</v>
      </c>
      <c r="BD1215" s="20">
        <f t="shared" si="12133"/>
        <v>-0.000001870902249</v>
      </c>
      <c r="BE1215" s="20"/>
      <c r="BF1215" s="20">
        <f t="shared" ref="BF1215:BI1215" si="12134">$AE1215*AF1215</f>
        <v>-0.000003119503086</v>
      </c>
      <c r="BG1215" s="20">
        <f t="shared" si="12134"/>
        <v>-0.000003119568042</v>
      </c>
      <c r="BH1215" s="20">
        <f t="shared" si="12134"/>
        <v>-0.000003102045448</v>
      </c>
      <c r="BI1215" s="20">
        <f t="shared" si="12134"/>
        <v>-0.000003105376334</v>
      </c>
      <c r="BJ1215" s="20"/>
      <c r="BK1215" s="20">
        <f t="shared" ref="BK1215:BM1215" si="12135">$AF1215*AG1215</f>
        <v>0.00008847076389</v>
      </c>
      <c r="BL1215" s="20">
        <f t="shared" si="12135"/>
        <v>0.00008797382417</v>
      </c>
      <c r="BM1215" s="20">
        <f t="shared" si="12135"/>
        <v>0.0000880682879</v>
      </c>
      <c r="BN1215" s="20"/>
      <c r="BO1215" s="20">
        <f t="shared" ref="BO1215:BP1215" si="12136">$AG1215*AH1215</f>
        <v>0.00008797565599</v>
      </c>
      <c r="BP1215" s="20">
        <f t="shared" si="12136"/>
        <v>0.00008807012169</v>
      </c>
      <c r="BQ1215" s="20"/>
      <c r="BR1215" s="20">
        <f t="shared" si="27"/>
        <v>0.00008757543237</v>
      </c>
      <c r="BS1215" s="20"/>
      <c r="BT1215" s="20"/>
      <c r="BU1215" s="20"/>
      <c r="BV1215" s="20"/>
      <c r="BW1215" s="20"/>
      <c r="BX1215" s="20"/>
      <c r="BY1215" s="20"/>
      <c r="BZ1215" s="20"/>
      <c r="CA1215" s="20"/>
      <c r="CB1215" s="20"/>
      <c r="CC1215" s="20"/>
      <c r="CD1215" s="20"/>
      <c r="CE1215" s="20"/>
      <c r="CF1215" s="20"/>
      <c r="CG1215" s="20"/>
      <c r="CH1215" s="20"/>
      <c r="CI1215" s="20"/>
      <c r="CJ1215" s="20"/>
      <c r="CK1215" s="20"/>
      <c r="CL1215" s="20"/>
      <c r="CM1215" s="20"/>
      <c r="CN1215" s="20"/>
      <c r="CO1215" s="20"/>
      <c r="CP1215" s="20"/>
      <c r="CQ1215" s="20"/>
      <c r="CR1215" s="20"/>
      <c r="CS1215" s="20"/>
      <c r="CT1215" s="20"/>
      <c r="CU1215" s="20"/>
      <c r="CV1215" s="20"/>
      <c r="CW1215" s="20"/>
      <c r="CX1215" s="20"/>
      <c r="CY1215" s="20"/>
      <c r="CZ1215" s="20"/>
      <c r="DA1215" s="20"/>
      <c r="DB1215" s="20"/>
      <c r="DC1215" s="20"/>
      <c r="DD1215" s="20"/>
      <c r="DE1215" s="20"/>
    </row>
    <row r="1216" ht="15.75" customHeight="1">
      <c r="A1216" s="86">
        <v>45894.0</v>
      </c>
      <c r="B1216" s="20">
        <v>0.04309</v>
      </c>
      <c r="C1216" s="20">
        <v>0.050499999999999996</v>
      </c>
      <c r="D1216" s="20">
        <v>0.055069999999999994</v>
      </c>
      <c r="E1216" s="20">
        <v>0.033780000000000004</v>
      </c>
      <c r="F1216" s="20">
        <v>0.03904</v>
      </c>
      <c r="G1216" s="20">
        <v>0.01986</v>
      </c>
      <c r="H1216" s="20">
        <v>0.0248</v>
      </c>
      <c r="I1216" s="20" t="s">
        <v>185</v>
      </c>
      <c r="J1216" s="20"/>
      <c r="K1216" s="86">
        <v>45894.0</v>
      </c>
      <c r="L1216" s="89">
        <v>0.8609</v>
      </c>
      <c r="M1216" s="89">
        <v>147.82</v>
      </c>
      <c r="N1216" s="20"/>
      <c r="O1216" s="20"/>
      <c r="P1216" s="20"/>
      <c r="Q1216" s="20"/>
      <c r="R1216" s="20"/>
      <c r="S1216" s="86">
        <v>45894.0</v>
      </c>
      <c r="T1216" s="20">
        <f t="shared" ref="T1216:V1216" si="12137">(1+B1216)*1</f>
        <v>1.04309</v>
      </c>
      <c r="U1216" s="20">
        <f t="shared" si="12137"/>
        <v>1.0505</v>
      </c>
      <c r="V1216" s="20">
        <f t="shared" si="12137"/>
        <v>1.05507</v>
      </c>
      <c r="W1216" s="91">
        <f t="shared" ref="W1216:X1216" si="12138">(1+E1216)*$L1216</f>
        <v>0.889981202</v>
      </c>
      <c r="X1216" s="91">
        <f t="shared" si="12138"/>
        <v>0.894509536</v>
      </c>
      <c r="Y1216" s="91">
        <f t="shared" ref="Y1216:Z1216" si="12139">(1+G1216)*$M1216</f>
        <v>150.7557052</v>
      </c>
      <c r="Z1216" s="91">
        <f t="shared" si="12139"/>
        <v>151.485936</v>
      </c>
      <c r="AA1216" s="20"/>
      <c r="AB1216" s="86">
        <v>45894.0</v>
      </c>
      <c r="AC1216" s="92">
        <f t="shared" ref="AC1216:AI1216" si="12140">LN(T1216/T1215)</f>
        <v>-0.0005750486554</v>
      </c>
      <c r="AD1216" s="92">
        <f t="shared" si="12140"/>
        <v>-0.0005519656779</v>
      </c>
      <c r="AE1216" s="92">
        <f t="shared" si="12140"/>
        <v>-0.0003885243232</v>
      </c>
      <c r="AF1216" s="92">
        <f t="shared" si="12140"/>
        <v>0.008428598324</v>
      </c>
      <c r="AG1216" s="92">
        <f t="shared" si="12140"/>
        <v>0.008429039011</v>
      </c>
      <c r="AH1216" s="92">
        <f t="shared" si="12140"/>
        <v>0.005728817584</v>
      </c>
      <c r="AI1216" s="92">
        <f t="shared" si="12140"/>
        <v>0.00572834488</v>
      </c>
      <c r="AJ1216" s="20"/>
      <c r="AK1216" s="20">
        <f t="shared" ref="AK1216:AQ1216" si="12141">AC1216*AC1216</f>
        <v>0.0000003306809561</v>
      </c>
      <c r="AL1216" s="20">
        <f t="shared" si="12141"/>
        <v>0.0000003046661096</v>
      </c>
      <c r="AM1216" s="20">
        <f t="shared" si="12141"/>
        <v>0.0000001509511497</v>
      </c>
      <c r="AN1216" s="20">
        <f t="shared" si="12141"/>
        <v>0.0000710412697</v>
      </c>
      <c r="AO1216" s="20">
        <f t="shared" si="12141"/>
        <v>0.00007104869864</v>
      </c>
      <c r="AP1216" s="20">
        <f t="shared" si="12141"/>
        <v>0.00003281935091</v>
      </c>
      <c r="AQ1216" s="20">
        <f t="shared" si="12141"/>
        <v>0.00003281393506</v>
      </c>
      <c r="AR1216" s="20"/>
      <c r="AS1216" s="20">
        <f t="shared" ref="AS1216:AX1216" si="12142">$AC1216*AD1216</f>
        <v>0.0000003174071209</v>
      </c>
      <c r="AT1216" s="20">
        <f t="shared" si="12142"/>
        <v>0.0000002234203896</v>
      </c>
      <c r="AU1216" s="20">
        <f t="shared" si="12142"/>
        <v>-0.000004846854133</v>
      </c>
      <c r="AV1216" s="20">
        <f t="shared" si="12142"/>
        <v>-0.000004847107549</v>
      </c>
      <c r="AW1216" s="20">
        <f t="shared" si="12142"/>
        <v>-0.000003294348849</v>
      </c>
      <c r="AX1216" s="20">
        <f t="shared" si="12142"/>
        <v>-0.000003294077021</v>
      </c>
      <c r="AY1216" s="20"/>
      <c r="AZ1216" s="20">
        <f t="shared" ref="AZ1216:BD1216" si="12143">$AD1216*AE1216</f>
        <v>0.0000002144520914</v>
      </c>
      <c r="BA1216" s="20">
        <f t="shared" si="12143"/>
        <v>-0.000004652296988</v>
      </c>
      <c r="BB1216" s="20">
        <f t="shared" si="12143"/>
        <v>-0.000004652540232</v>
      </c>
      <c r="BC1216" s="20">
        <f t="shared" si="12143"/>
        <v>-0.000003162110682</v>
      </c>
      <c r="BD1216" s="20">
        <f t="shared" si="12143"/>
        <v>-0.000003161849765</v>
      </c>
      <c r="BE1216" s="20"/>
      <c r="BF1216" s="20">
        <f t="shared" ref="BF1216:BI1216" si="12144">$AE1216*AF1216</f>
        <v>-0.000003274715459</v>
      </c>
      <c r="BG1216" s="20">
        <f t="shared" si="12144"/>
        <v>-0.000003274886677</v>
      </c>
      <c r="BH1216" s="20">
        <f t="shared" si="12144"/>
        <v>-0.000002225784975</v>
      </c>
      <c r="BI1216" s="20">
        <f t="shared" si="12144"/>
        <v>-0.000002225601317</v>
      </c>
      <c r="BJ1216" s="20"/>
      <c r="BK1216" s="20">
        <f t="shared" ref="BK1216:BM1216" si="12145">$AF1216*AG1216</f>
        <v>0.00007104498407</v>
      </c>
      <c r="BL1216" s="20">
        <f t="shared" si="12145"/>
        <v>0.00004828590229</v>
      </c>
      <c r="BM1216" s="20">
        <f t="shared" si="12145"/>
        <v>0.00004828191805</v>
      </c>
      <c r="BN1216" s="20"/>
      <c r="BO1216" s="20">
        <f t="shared" ref="BO1216:BP1216" si="12146">$AG1216*AH1216</f>
        <v>0.0000482884269</v>
      </c>
      <c r="BP1216" s="20">
        <f t="shared" si="12146"/>
        <v>0.00004828444246</v>
      </c>
      <c r="BQ1216" s="20"/>
      <c r="BR1216" s="20">
        <f t="shared" si="27"/>
        <v>0.00003281664288</v>
      </c>
      <c r="BS1216" s="20"/>
      <c r="BT1216" s="20"/>
      <c r="BU1216" s="20"/>
      <c r="BV1216" s="20"/>
      <c r="BW1216" s="20"/>
      <c r="BX1216" s="20"/>
      <c r="BY1216" s="20"/>
      <c r="BZ1216" s="20"/>
      <c r="CA1216" s="20"/>
      <c r="CB1216" s="20"/>
      <c r="CC1216" s="20"/>
      <c r="CD1216" s="20"/>
      <c r="CE1216" s="20"/>
      <c r="CF1216" s="20"/>
      <c r="CG1216" s="20"/>
      <c r="CH1216" s="20"/>
      <c r="CI1216" s="20"/>
      <c r="CJ1216" s="20"/>
      <c r="CK1216" s="20"/>
      <c r="CL1216" s="20"/>
      <c r="CM1216" s="20"/>
      <c r="CN1216" s="20"/>
      <c r="CO1216" s="20"/>
      <c r="CP1216" s="20"/>
      <c r="CQ1216" s="20"/>
      <c r="CR1216" s="20"/>
      <c r="CS1216" s="20"/>
      <c r="CT1216" s="20"/>
      <c r="CU1216" s="20"/>
      <c r="CV1216" s="20"/>
      <c r="CW1216" s="20"/>
      <c r="CX1216" s="20"/>
      <c r="CY1216" s="20"/>
      <c r="CZ1216" s="20"/>
      <c r="DA1216" s="20"/>
      <c r="DB1216" s="20"/>
      <c r="DC1216" s="20"/>
      <c r="DD1216" s="20"/>
      <c r="DE1216" s="20"/>
    </row>
    <row r="1217" ht="15.75" customHeight="1">
      <c r="A1217" s="86">
        <v>45895.0</v>
      </c>
      <c r="B1217" s="20">
        <v>0.043390000000000005</v>
      </c>
      <c r="C1217" s="20">
        <v>0.05075</v>
      </c>
      <c r="D1217" s="20">
        <v>0.055549999999999995</v>
      </c>
      <c r="E1217" s="20">
        <v>0.033780000000000004</v>
      </c>
      <c r="F1217" s="20">
        <v>0.03905</v>
      </c>
      <c r="G1217" s="20">
        <v>0.01999</v>
      </c>
      <c r="H1217" s="20">
        <v>0.024990000000000002</v>
      </c>
      <c r="I1217" s="20" t="s">
        <v>185</v>
      </c>
      <c r="J1217" s="20"/>
      <c r="K1217" s="86">
        <v>45895.0</v>
      </c>
      <c r="L1217" s="89">
        <v>0.859</v>
      </c>
      <c r="M1217" s="89">
        <v>147.44</v>
      </c>
      <c r="N1217" s="20"/>
      <c r="O1217" s="20"/>
      <c r="P1217" s="20"/>
      <c r="Q1217" s="20"/>
      <c r="R1217" s="20"/>
      <c r="S1217" s="86">
        <v>45895.0</v>
      </c>
      <c r="T1217" s="20">
        <f t="shared" ref="T1217:V1217" si="12147">(1+B1217)*1</f>
        <v>1.04339</v>
      </c>
      <c r="U1217" s="20">
        <f t="shared" si="12147"/>
        <v>1.05075</v>
      </c>
      <c r="V1217" s="20">
        <f t="shared" si="12147"/>
        <v>1.05555</v>
      </c>
      <c r="W1217" s="91">
        <f t="shared" ref="W1217:X1217" si="12148">(1+E1217)*$L1217</f>
        <v>0.88801702</v>
      </c>
      <c r="X1217" s="91">
        <f t="shared" si="12148"/>
        <v>0.89254395</v>
      </c>
      <c r="Y1217" s="91">
        <f t="shared" ref="Y1217:Z1217" si="12149">(1+G1217)*$M1217</f>
        <v>150.3873256</v>
      </c>
      <c r="Z1217" s="91">
        <f t="shared" si="12149"/>
        <v>151.1245256</v>
      </c>
      <c r="AA1217" s="20"/>
      <c r="AB1217" s="86">
        <v>45895.0</v>
      </c>
      <c r="AC1217" s="92">
        <f t="shared" ref="AC1217:AI1217" si="12150">LN(T1217/T1216)</f>
        <v>0.0002875656628</v>
      </c>
      <c r="AD1217" s="92">
        <f t="shared" si="12150"/>
        <v>0.0002379536002</v>
      </c>
      <c r="AE1217" s="92">
        <f t="shared" si="12150"/>
        <v>0.0004548426607</v>
      </c>
      <c r="AF1217" s="92">
        <f t="shared" si="12150"/>
        <v>-0.00220943168</v>
      </c>
      <c r="AG1217" s="92">
        <f t="shared" si="12150"/>
        <v>-0.002199807457</v>
      </c>
      <c r="AH1217" s="92">
        <f t="shared" si="12150"/>
        <v>-0.002446543643</v>
      </c>
      <c r="AI1217" s="92">
        <f t="shared" si="12150"/>
        <v>-0.00238861915</v>
      </c>
      <c r="AJ1217" s="20"/>
      <c r="AK1217" s="20">
        <f t="shared" ref="AK1217:AQ1217" si="12151">AC1217*AC1217</f>
        <v>0.00000008269401043</v>
      </c>
      <c r="AL1217" s="20">
        <f t="shared" si="12151"/>
        <v>0.00000005662191583</v>
      </c>
      <c r="AM1217" s="20">
        <f t="shared" si="12151"/>
        <v>0.000000206881846</v>
      </c>
      <c r="AN1217" s="20">
        <f t="shared" si="12151"/>
        <v>0.000004881588347</v>
      </c>
      <c r="AO1217" s="20">
        <f t="shared" si="12151"/>
        <v>0.00000483915285</v>
      </c>
      <c r="AP1217" s="20">
        <f t="shared" si="12151"/>
        <v>0.000005985575795</v>
      </c>
      <c r="AQ1217" s="20">
        <f t="shared" si="12151"/>
        <v>0.000005705501445</v>
      </c>
      <c r="AR1217" s="20"/>
      <c r="AS1217" s="20">
        <f t="shared" ref="AS1217:AX1217" si="12152">$AC1217*AD1217</f>
        <v>0.00000006842728475</v>
      </c>
      <c r="AT1217" s="20">
        <f t="shared" si="12152"/>
        <v>0.0000001307971312</v>
      </c>
      <c r="AU1217" s="20">
        <f t="shared" si="12152"/>
        <v>-0.0000006353566854</v>
      </c>
      <c r="AV1217" s="20">
        <f t="shared" si="12152"/>
        <v>-0.0000006325890895</v>
      </c>
      <c r="AW1217" s="20">
        <f t="shared" si="12152"/>
        <v>-0.0000007035419441</v>
      </c>
      <c r="AX1217" s="20">
        <f t="shared" si="12152"/>
        <v>-0.0000006868848492</v>
      </c>
      <c r="AY1217" s="20"/>
      <c r="AZ1217" s="20">
        <f t="shared" ref="AZ1217:BD1217" si="12153">$AD1217*AE1217</f>
        <v>0.0000001082314486</v>
      </c>
      <c r="BA1217" s="20">
        <f t="shared" si="12153"/>
        <v>-0.0000005257422225</v>
      </c>
      <c r="BB1217" s="20">
        <f t="shared" si="12153"/>
        <v>-0.0000005234521042</v>
      </c>
      <c r="BC1217" s="20">
        <f t="shared" si="12153"/>
        <v>-0.0000005821638677</v>
      </c>
      <c r="BD1217" s="20">
        <f t="shared" si="12153"/>
        <v>-0.0000005683805263</v>
      </c>
      <c r="BE1217" s="20"/>
      <c r="BF1217" s="20">
        <f t="shared" ref="BF1217:BI1217" si="12154">$AE1217*AF1217</f>
        <v>-0.000001004943784</v>
      </c>
      <c r="BG1217" s="20">
        <f t="shared" si="12154"/>
        <v>-0.000001000566277</v>
      </c>
      <c r="BH1217" s="20">
        <f t="shared" si="12154"/>
        <v>-0.00000111279242</v>
      </c>
      <c r="BI1217" s="20">
        <f t="shared" si="12154"/>
        <v>-0.00000108644589</v>
      </c>
      <c r="BJ1217" s="20"/>
      <c r="BK1217" s="20">
        <f t="shared" ref="BK1217:BM1217" si="12155">$AF1217*AG1217</f>
        <v>0.000004860324286</v>
      </c>
      <c r="BL1217" s="20">
        <f t="shared" si="12155"/>
        <v>0.000005405471029</v>
      </c>
      <c r="BM1217" s="20">
        <f t="shared" si="12155"/>
        <v>0.000005277490821</v>
      </c>
      <c r="BN1217" s="20"/>
      <c r="BO1217" s="20">
        <f t="shared" ref="BO1217:BP1217" si="12156">$AG1217*AH1217</f>
        <v>0.00000538192495</v>
      </c>
      <c r="BP1217" s="20">
        <f t="shared" si="12156"/>
        <v>0.00000525450222</v>
      </c>
      <c r="BQ1217" s="20"/>
      <c r="BR1217" s="20">
        <f t="shared" si="27"/>
        <v>0.000005843860997</v>
      </c>
      <c r="BS1217" s="20"/>
      <c r="BT1217" s="20"/>
      <c r="BU1217" s="20"/>
      <c r="BV1217" s="20"/>
      <c r="BW1217" s="20"/>
      <c r="BX1217" s="20"/>
      <c r="BY1217" s="20"/>
      <c r="BZ1217" s="20"/>
      <c r="CA1217" s="20"/>
      <c r="CB1217" s="20"/>
      <c r="CC1217" s="20"/>
      <c r="CD1217" s="20"/>
      <c r="CE1217" s="20"/>
      <c r="CF1217" s="20"/>
      <c r="CG1217" s="20"/>
      <c r="CH1217" s="20"/>
      <c r="CI1217" s="20"/>
      <c r="CJ1217" s="20"/>
      <c r="CK1217" s="20"/>
      <c r="CL1217" s="20"/>
      <c r="CM1217" s="20"/>
      <c r="CN1217" s="20"/>
      <c r="CO1217" s="20"/>
      <c r="CP1217" s="20"/>
      <c r="CQ1217" s="20"/>
      <c r="CR1217" s="20"/>
      <c r="CS1217" s="20"/>
      <c r="CT1217" s="20"/>
      <c r="CU1217" s="20"/>
      <c r="CV1217" s="20"/>
      <c r="CW1217" s="20"/>
      <c r="CX1217" s="20"/>
      <c r="CY1217" s="20"/>
      <c r="CZ1217" s="20"/>
      <c r="DA1217" s="20"/>
      <c r="DB1217" s="20"/>
      <c r="DC1217" s="20"/>
      <c r="DD1217" s="20"/>
      <c r="DE1217" s="20"/>
    </row>
    <row r="1218" ht="15.75" customHeight="1">
      <c r="A1218" s="86">
        <v>45896.0</v>
      </c>
      <c r="B1218" s="20">
        <v>0.04338</v>
      </c>
      <c r="C1218" s="20">
        <v>0.050839999999999996</v>
      </c>
      <c r="D1218" s="20">
        <v>0.05575</v>
      </c>
      <c r="E1218" s="20">
        <v>0.03375</v>
      </c>
      <c r="F1218" s="20">
        <v>0.03902</v>
      </c>
      <c r="G1218" s="20">
        <v>0.01997</v>
      </c>
      <c r="H1218" s="20">
        <v>0.025009999999999998</v>
      </c>
      <c r="I1218" s="20" t="s">
        <v>185</v>
      </c>
      <c r="J1218" s="20"/>
      <c r="K1218" s="86">
        <v>45896.0</v>
      </c>
      <c r="L1218" s="89">
        <v>0.8593</v>
      </c>
      <c r="M1218" s="89">
        <v>147.48</v>
      </c>
      <c r="N1218" s="20"/>
      <c r="O1218" s="20"/>
      <c r="P1218" s="20"/>
      <c r="Q1218" s="20"/>
      <c r="R1218" s="20"/>
      <c r="S1218" s="86">
        <v>45896.0</v>
      </c>
      <c r="T1218" s="20">
        <f t="shared" ref="T1218:V1218" si="12157">(1+B1218)*1</f>
        <v>1.04338</v>
      </c>
      <c r="U1218" s="20">
        <f t="shared" si="12157"/>
        <v>1.05084</v>
      </c>
      <c r="V1218" s="20">
        <f t="shared" si="12157"/>
        <v>1.05575</v>
      </c>
      <c r="W1218" s="91">
        <f t="shared" ref="W1218:X1218" si="12158">(1+E1218)*$L1218</f>
        <v>0.888301375</v>
      </c>
      <c r="X1218" s="91">
        <f t="shared" si="12158"/>
        <v>0.892829886</v>
      </c>
      <c r="Y1218" s="91">
        <f t="shared" ref="Y1218:Z1218" si="12159">(1+G1218)*$M1218</f>
        <v>150.4251756</v>
      </c>
      <c r="Z1218" s="91">
        <f t="shared" si="12159"/>
        <v>151.1684748</v>
      </c>
      <c r="AA1218" s="20"/>
      <c r="AB1218" s="86">
        <v>45896.0</v>
      </c>
      <c r="AC1218" s="92">
        <f t="shared" ref="AC1218:AI1218" si="12160">LN(T1218/T1217)</f>
        <v>-0.00000958418992</v>
      </c>
      <c r="AD1218" s="92">
        <f t="shared" si="12160"/>
        <v>0.00008564943691</v>
      </c>
      <c r="AE1218" s="92">
        <f t="shared" si="12160"/>
        <v>0.0001894567334</v>
      </c>
      <c r="AF1218" s="92">
        <f t="shared" si="12160"/>
        <v>0.0003201621998</v>
      </c>
      <c r="AG1218" s="92">
        <f t="shared" si="12160"/>
        <v>0.0003203093903</v>
      </c>
      <c r="AH1218" s="92">
        <f t="shared" si="12160"/>
        <v>0.0002516517768</v>
      </c>
      <c r="AI1218" s="92">
        <f t="shared" si="12160"/>
        <v>0.0002907721995</v>
      </c>
      <c r="AJ1218" s="20"/>
      <c r="AK1218" s="20">
        <f t="shared" ref="AK1218:AQ1218" si="12161">AC1218*AC1218</f>
        <v>0</v>
      </c>
      <c r="AL1218" s="20">
        <f t="shared" si="12161"/>
        <v>0.000000007335826043</v>
      </c>
      <c r="AM1218" s="20">
        <f t="shared" si="12161"/>
        <v>0.00000003589385383</v>
      </c>
      <c r="AN1218" s="20">
        <f t="shared" si="12161"/>
        <v>0.0000001025038342</v>
      </c>
      <c r="AO1218" s="20">
        <f t="shared" si="12161"/>
        <v>0.0000001025981055</v>
      </c>
      <c r="AP1218" s="20">
        <f t="shared" si="12161"/>
        <v>0.00000006332861675</v>
      </c>
      <c r="AQ1218" s="20">
        <f t="shared" si="12161"/>
        <v>0.000000084548472</v>
      </c>
      <c r="AR1218" s="20"/>
      <c r="AS1218" s="20">
        <f t="shared" ref="AS1218:AX1218" si="12162">$AC1218*AD1218</f>
        <v>-0.0000000008208804699</v>
      </c>
      <c r="AT1218" s="20">
        <f t="shared" si="12162"/>
        <v>-0.000000001815789314</v>
      </c>
      <c r="AU1218" s="20">
        <f t="shared" si="12162"/>
        <v>-0.000000003068495328</v>
      </c>
      <c r="AV1218" s="20">
        <f t="shared" si="12162"/>
        <v>-0.00000000306990603</v>
      </c>
      <c r="AW1218" s="20">
        <f t="shared" si="12162"/>
        <v>-0.000000002411878422</v>
      </c>
      <c r="AX1218" s="20">
        <f t="shared" si="12162"/>
        <v>-0.000000002786815984</v>
      </c>
      <c r="AY1218" s="20"/>
      <c r="AZ1218" s="20">
        <f t="shared" ref="AZ1218:BD1218" si="12163">$AD1218*AE1218</f>
        <v>0.00000001622686253</v>
      </c>
      <c r="BA1218" s="20">
        <f t="shared" si="12163"/>
        <v>0.00000002742171213</v>
      </c>
      <c r="BB1218" s="20">
        <f t="shared" si="12163"/>
        <v>0.00000002743431892</v>
      </c>
      <c r="BC1218" s="20">
        <f t="shared" si="12163"/>
        <v>0.00000002155383298</v>
      </c>
      <c r="BD1218" s="20">
        <f t="shared" si="12163"/>
        <v>0.00000002490447516</v>
      </c>
      <c r="BE1218" s="20"/>
      <c r="BF1218" s="20">
        <f t="shared" ref="BF1218:BI1218" si="12164">$AE1218*AF1218</f>
        <v>0.00000006065688452</v>
      </c>
      <c r="BG1218" s="20">
        <f t="shared" si="12164"/>
        <v>0.00000006068477076</v>
      </c>
      <c r="BH1218" s="20">
        <f t="shared" si="12164"/>
        <v>0.00000004767712358</v>
      </c>
      <c r="BI1218" s="20">
        <f t="shared" si="12164"/>
        <v>0.00000005508875108</v>
      </c>
      <c r="BJ1218" s="20"/>
      <c r="BK1218" s="20">
        <f t="shared" ref="BK1218:BM1218" si="12165">$AF1218*AG1218</f>
        <v>0.000000102550959</v>
      </c>
      <c r="BL1218" s="20">
        <f t="shared" si="12165"/>
        <v>0.00000008056938643</v>
      </c>
      <c r="BM1218" s="20">
        <f t="shared" si="12165"/>
        <v>0.00000009309426703</v>
      </c>
      <c r="BN1218" s="20"/>
      <c r="BO1218" s="20">
        <f t="shared" ref="BO1218:BP1218" si="12166">$AG1218*AH1218</f>
        <v>0.00000008060642719</v>
      </c>
      <c r="BP1218" s="20">
        <f t="shared" si="12166"/>
        <v>0.00000009313706594</v>
      </c>
      <c r="BQ1218" s="20"/>
      <c r="BR1218" s="20">
        <f t="shared" si="27"/>
        <v>0.00000007317334064</v>
      </c>
      <c r="BS1218" s="20"/>
      <c r="BT1218" s="20"/>
      <c r="BU1218" s="20"/>
      <c r="BV1218" s="20"/>
      <c r="BW1218" s="20"/>
      <c r="BX1218" s="20"/>
      <c r="BY1218" s="20"/>
      <c r="BZ1218" s="20"/>
      <c r="CA1218" s="20"/>
      <c r="CB1218" s="20"/>
      <c r="CC1218" s="20"/>
      <c r="CD1218" s="20"/>
      <c r="CE1218" s="20"/>
      <c r="CF1218" s="20"/>
      <c r="CG1218" s="20"/>
      <c r="CH1218" s="20"/>
      <c r="CI1218" s="20"/>
      <c r="CJ1218" s="20"/>
      <c r="CK1218" s="20"/>
      <c r="CL1218" s="20"/>
      <c r="CM1218" s="20"/>
      <c r="CN1218" s="20"/>
      <c r="CO1218" s="20"/>
      <c r="CP1218" s="20"/>
      <c r="CQ1218" s="20"/>
      <c r="CR1218" s="20"/>
      <c r="CS1218" s="20"/>
      <c r="CT1218" s="20"/>
      <c r="CU1218" s="20"/>
      <c r="CV1218" s="20"/>
      <c r="CW1218" s="20"/>
      <c r="CX1218" s="20"/>
      <c r="CY1218" s="20"/>
      <c r="CZ1218" s="20"/>
      <c r="DA1218" s="20"/>
      <c r="DB1218" s="20"/>
      <c r="DC1218" s="20"/>
      <c r="DD1218" s="20"/>
      <c r="DE1218" s="20"/>
    </row>
    <row r="1219" ht="15.75" customHeight="1">
      <c r="A1219" s="86">
        <v>45897.0</v>
      </c>
      <c r="B1219" s="20">
        <v>0.04327</v>
      </c>
      <c r="C1219" s="20">
        <v>0.05069</v>
      </c>
      <c r="D1219" s="20">
        <v>0.05557</v>
      </c>
      <c r="E1219" s="20">
        <v>0.03374</v>
      </c>
      <c r="F1219" s="20">
        <v>0.03902</v>
      </c>
      <c r="G1219" s="20">
        <v>0.0199</v>
      </c>
      <c r="H1219" s="20">
        <v>0.02491</v>
      </c>
      <c r="I1219" s="20" t="s">
        <v>185</v>
      </c>
      <c r="J1219" s="20"/>
      <c r="K1219" s="86">
        <v>45897.0</v>
      </c>
      <c r="L1219" s="89">
        <v>0.8561</v>
      </c>
      <c r="M1219" s="89">
        <v>146.95</v>
      </c>
      <c r="N1219" s="20"/>
      <c r="O1219" s="20"/>
      <c r="P1219" s="20"/>
      <c r="Q1219" s="20"/>
      <c r="R1219" s="20"/>
      <c r="S1219" s="86">
        <v>45897.0</v>
      </c>
      <c r="T1219" s="20">
        <f t="shared" ref="T1219:V1219" si="12167">(1+B1219)*1</f>
        <v>1.04327</v>
      </c>
      <c r="U1219" s="20">
        <f t="shared" si="12167"/>
        <v>1.05069</v>
      </c>
      <c r="V1219" s="20">
        <f t="shared" si="12167"/>
        <v>1.05557</v>
      </c>
      <c r="W1219" s="91">
        <f t="shared" ref="W1219:X1219" si="12168">(1+E1219)*$L1219</f>
        <v>0.884984814</v>
      </c>
      <c r="X1219" s="91">
        <f t="shared" si="12168"/>
        <v>0.889505022</v>
      </c>
      <c r="Y1219" s="91">
        <f t="shared" ref="Y1219:Z1219" si="12169">(1+G1219)*$M1219</f>
        <v>149.874305</v>
      </c>
      <c r="Z1219" s="91">
        <f t="shared" si="12169"/>
        <v>150.6105245</v>
      </c>
      <c r="AA1219" s="20"/>
      <c r="AB1219" s="86">
        <v>45897.0</v>
      </c>
      <c r="AC1219" s="92">
        <f t="shared" ref="AC1219:AI1219" si="12170">LN(T1219/T1218)</f>
        <v>-0.0001054321521</v>
      </c>
      <c r="AD1219" s="92">
        <f t="shared" si="12170"/>
        <v>-0.0001427531372</v>
      </c>
      <c r="AE1219" s="92">
        <f t="shared" si="12170"/>
        <v>-0.0001705094447</v>
      </c>
      <c r="AF1219" s="92">
        <f t="shared" si="12170"/>
        <v>-0.003740586136</v>
      </c>
      <c r="AG1219" s="92">
        <f t="shared" si="12170"/>
        <v>-0.003730912571</v>
      </c>
      <c r="AH1219" s="92">
        <f t="shared" si="12170"/>
        <v>-0.003668812326</v>
      </c>
      <c r="AI1219" s="92">
        <f t="shared" si="12170"/>
        <v>-0.003697745284</v>
      </c>
      <c r="AJ1219" s="20"/>
      <c r="AK1219" s="20">
        <f t="shared" ref="AK1219:AQ1219" si="12171">AC1219*AC1219</f>
        <v>0.0000000111159387</v>
      </c>
      <c r="AL1219" s="20">
        <f t="shared" si="12171"/>
        <v>0.00000002037845819</v>
      </c>
      <c r="AM1219" s="20">
        <f t="shared" si="12171"/>
        <v>0.00000002907347075</v>
      </c>
      <c r="AN1219" s="20">
        <f t="shared" si="12171"/>
        <v>0.00001399198464</v>
      </c>
      <c r="AO1219" s="20">
        <f t="shared" si="12171"/>
        <v>0.00001391970861</v>
      </c>
      <c r="AP1219" s="20">
        <f t="shared" si="12171"/>
        <v>0.00001346018388</v>
      </c>
      <c r="AQ1219" s="20">
        <f t="shared" si="12171"/>
        <v>0.00001367332019</v>
      </c>
      <c r="AR1219" s="20"/>
      <c r="AS1219" s="20">
        <f t="shared" ref="AS1219:AX1219" si="12172">$AC1219*AD1219</f>
        <v>0.00000001505077048</v>
      </c>
      <c r="AT1219" s="20">
        <f t="shared" si="12172"/>
        <v>0.00000001797717771</v>
      </c>
      <c r="AU1219" s="20">
        <f t="shared" si="12172"/>
        <v>0.0000003943780465</v>
      </c>
      <c r="AV1219" s="20">
        <f t="shared" si="12172"/>
        <v>0.0000003933581417</v>
      </c>
      <c r="AW1219" s="20">
        <f t="shared" si="12172"/>
        <v>0.0000003868107792</v>
      </c>
      <c r="AX1219" s="20">
        <f t="shared" si="12172"/>
        <v>0.0000003898612433</v>
      </c>
      <c r="AY1219" s="20"/>
      <c r="AZ1219" s="20">
        <f t="shared" ref="AZ1219:BD1219" si="12173">$AD1219*AE1219</f>
        <v>0.00000002434075817</v>
      </c>
      <c r="BA1219" s="20">
        <f t="shared" si="12173"/>
        <v>0.0000005339804061</v>
      </c>
      <c r="BB1219" s="20">
        <f t="shared" si="12173"/>
        <v>0.0000005325994743</v>
      </c>
      <c r="BC1219" s="20">
        <f t="shared" si="12173"/>
        <v>0.0000005237344694</v>
      </c>
      <c r="BD1219" s="20">
        <f t="shared" si="12173"/>
        <v>0.00000052786474</v>
      </c>
      <c r="BE1219" s="20"/>
      <c r="BF1219" s="20">
        <f t="shared" ref="BF1219:BI1219" si="12174">$AE1219*AF1219</f>
        <v>0.0000006378052651</v>
      </c>
      <c r="BG1219" s="20">
        <f t="shared" si="12174"/>
        <v>0.0000006361558308</v>
      </c>
      <c r="BH1219" s="20">
        <f t="shared" si="12174"/>
        <v>0.0000006255671525</v>
      </c>
      <c r="BI1219" s="20">
        <f t="shared" si="12174"/>
        <v>0.0000006305004952</v>
      </c>
      <c r="BJ1219" s="20"/>
      <c r="BK1219" s="20">
        <f t="shared" ref="BK1219:BM1219" si="12175">$AF1219*AG1219</f>
        <v>0.00001395579984</v>
      </c>
      <c r="BL1219" s="20">
        <f t="shared" si="12175"/>
        <v>0.00001372350852</v>
      </c>
      <c r="BM1219" s="20">
        <f t="shared" si="12175"/>
        <v>0.00001383173475</v>
      </c>
      <c r="BN1219" s="20"/>
      <c r="BO1219" s="20">
        <f t="shared" ref="BO1219:BP1219" si="12176">$AG1219*AH1219</f>
        <v>0.00001368801803</v>
      </c>
      <c r="BP1219" s="20">
        <f t="shared" si="12176"/>
        <v>0.00001379596436</v>
      </c>
      <c r="BQ1219" s="20"/>
      <c r="BR1219" s="20">
        <f t="shared" si="27"/>
        <v>0.00001356633348</v>
      </c>
      <c r="BS1219" s="20"/>
      <c r="BT1219" s="20"/>
      <c r="BU1219" s="20"/>
      <c r="BV1219" s="20"/>
      <c r="BW1219" s="20"/>
      <c r="BX1219" s="20"/>
      <c r="BY1219" s="20"/>
      <c r="BZ1219" s="20"/>
      <c r="CA1219" s="20"/>
      <c r="CB1219" s="20"/>
      <c r="CC1219" s="20"/>
      <c r="CD1219" s="20"/>
      <c r="CE1219" s="20"/>
      <c r="CF1219" s="20"/>
      <c r="CG1219" s="20"/>
      <c r="CH1219" s="20"/>
      <c r="CI1219" s="20"/>
      <c r="CJ1219" s="20"/>
      <c r="CK1219" s="20"/>
      <c r="CL1219" s="20"/>
      <c r="CM1219" s="20"/>
      <c r="CN1219" s="20"/>
      <c r="CO1219" s="20"/>
      <c r="CP1219" s="20"/>
      <c r="CQ1219" s="20"/>
      <c r="CR1219" s="20"/>
      <c r="CS1219" s="20"/>
      <c r="CT1219" s="20"/>
      <c r="CU1219" s="20"/>
      <c r="CV1219" s="20"/>
      <c r="CW1219" s="20"/>
      <c r="CX1219" s="20"/>
      <c r="CY1219" s="20"/>
      <c r="CZ1219" s="20"/>
      <c r="DA1219" s="20"/>
      <c r="DB1219" s="20"/>
      <c r="DC1219" s="20"/>
      <c r="DD1219" s="20"/>
      <c r="DE1219" s="20"/>
    </row>
    <row r="1220" ht="15.75" customHeight="1">
      <c r="A1220" s="86">
        <v>45898.0</v>
      </c>
      <c r="B1220" s="20">
        <v>0.04331</v>
      </c>
      <c r="C1220" s="20">
        <v>0.050730000000000004</v>
      </c>
      <c r="D1220" s="20">
        <v>0.0555</v>
      </c>
      <c r="E1220" s="20">
        <v>0.03381</v>
      </c>
      <c r="F1220" s="20">
        <v>0.0391</v>
      </c>
      <c r="G1220" s="20">
        <v>0.01982</v>
      </c>
      <c r="H1220" s="20">
        <v>0.02479</v>
      </c>
      <c r="I1220" s="20" t="s">
        <v>185</v>
      </c>
      <c r="J1220" s="20"/>
      <c r="K1220" s="86">
        <v>45898.0</v>
      </c>
      <c r="L1220" s="89">
        <v>0.8561</v>
      </c>
      <c r="M1220" s="89">
        <v>147.14</v>
      </c>
      <c r="N1220" s="20"/>
      <c r="O1220" s="20"/>
      <c r="P1220" s="20"/>
      <c r="Q1220" s="20"/>
      <c r="R1220" s="20"/>
      <c r="S1220" s="86">
        <v>45898.0</v>
      </c>
      <c r="T1220" s="20">
        <f t="shared" ref="T1220:V1220" si="12177">(1+B1220)*1</f>
        <v>1.04331</v>
      </c>
      <c r="U1220" s="20">
        <f t="shared" si="12177"/>
        <v>1.05073</v>
      </c>
      <c r="V1220" s="20">
        <f t="shared" si="12177"/>
        <v>1.0555</v>
      </c>
      <c r="W1220" s="91">
        <f t="shared" ref="W1220:X1220" si="12178">(1+E1220)*$L1220</f>
        <v>0.885044741</v>
      </c>
      <c r="X1220" s="91">
        <f t="shared" si="12178"/>
        <v>0.88957351</v>
      </c>
      <c r="Y1220" s="91">
        <f t="shared" ref="Y1220:Z1220" si="12179">(1+G1220)*$M1220</f>
        <v>150.0563148</v>
      </c>
      <c r="Z1220" s="91">
        <f t="shared" si="12179"/>
        <v>150.7876006</v>
      </c>
      <c r="AA1220" s="20"/>
      <c r="AB1220" s="86">
        <v>45898.0</v>
      </c>
      <c r="AC1220" s="92">
        <f t="shared" ref="AC1220:AI1220" si="12180">LN(T1220/T1219)</f>
        <v>0.00003834025056</v>
      </c>
      <c r="AD1220" s="92">
        <f t="shared" si="12180"/>
        <v>0.00003806949587</v>
      </c>
      <c r="AE1220" s="92">
        <f t="shared" si="12180"/>
        <v>-0.00006631708094</v>
      </c>
      <c r="AF1220" s="92">
        <f t="shared" si="12180"/>
        <v>0.00006771299367</v>
      </c>
      <c r="AG1220" s="92">
        <f t="shared" si="12180"/>
        <v>0.00007699266649</v>
      </c>
      <c r="AH1220" s="92">
        <f t="shared" si="12180"/>
        <v>0.0012136795</v>
      </c>
      <c r="AI1220" s="92">
        <f t="shared" si="12180"/>
        <v>0.001175031333</v>
      </c>
      <c r="AJ1220" s="20"/>
      <c r="AK1220" s="20">
        <f t="shared" ref="AK1220:AQ1220" si="12181">AC1220*AC1220</f>
        <v>0.000000001469974813</v>
      </c>
      <c r="AL1220" s="20">
        <f t="shared" si="12181"/>
        <v>0.000000001449286516</v>
      </c>
      <c r="AM1220" s="20">
        <f t="shared" si="12181"/>
        <v>0.000000004397955224</v>
      </c>
      <c r="AN1220" s="20">
        <f t="shared" si="12181"/>
        <v>0.000000004585049511</v>
      </c>
      <c r="AO1220" s="20">
        <f t="shared" si="12181"/>
        <v>0.000000005927870693</v>
      </c>
      <c r="AP1220" s="20">
        <f t="shared" si="12181"/>
        <v>0.000001473017929</v>
      </c>
      <c r="AQ1220" s="20">
        <f t="shared" si="12181"/>
        <v>0.000001380698634</v>
      </c>
      <c r="AR1220" s="20"/>
      <c r="AS1220" s="20">
        <f t="shared" ref="AS1220:AX1220" si="12182">$AC1220*AD1220</f>
        <v>0.00000000145959401</v>
      </c>
      <c r="AT1220" s="20">
        <f t="shared" si="12182"/>
        <v>-0.000000002542613499</v>
      </c>
      <c r="AU1220" s="20">
        <f t="shared" si="12182"/>
        <v>0.000000002596133143</v>
      </c>
      <c r="AV1220" s="20">
        <f t="shared" si="12182"/>
        <v>0.000000002951918124</v>
      </c>
      <c r="AW1220" s="20">
        <f t="shared" si="12182"/>
        <v>0.00000004653277613</v>
      </c>
      <c r="AX1220" s="20">
        <f t="shared" si="12182"/>
        <v>0.00000004505099573</v>
      </c>
      <c r="AY1220" s="20"/>
      <c r="AZ1220" s="20">
        <f t="shared" ref="AZ1220:BD1220" si="12183">$AD1220*AE1220</f>
        <v>-0.000000002524657839</v>
      </c>
      <c r="BA1220" s="20">
        <f t="shared" si="12183"/>
        <v>0.000000002577799533</v>
      </c>
      <c r="BB1220" s="20">
        <f t="shared" si="12183"/>
        <v>0.000000002931071999</v>
      </c>
      <c r="BC1220" s="20">
        <f t="shared" si="12183"/>
        <v>0.00000004620416671</v>
      </c>
      <c r="BD1220" s="20">
        <f t="shared" si="12183"/>
        <v>0.00000004473285048</v>
      </c>
      <c r="BE1220" s="20"/>
      <c r="BF1220" s="20">
        <f t="shared" ref="BF1220:BI1220" si="12184">$AE1220*AF1220</f>
        <v>-0.000000004490528081</v>
      </c>
      <c r="BG1220" s="20">
        <f t="shared" si="12184"/>
        <v>-0.000000005105928895</v>
      </c>
      <c r="BH1220" s="20">
        <f t="shared" si="12184"/>
        <v>-0.00000008048768163</v>
      </c>
      <c r="BI1220" s="20">
        <f t="shared" si="12184"/>
        <v>-0.00000007792464802</v>
      </c>
      <c r="BJ1220" s="20"/>
      <c r="BK1220" s="20">
        <f t="shared" ref="BK1220:BM1220" si="12185">$AF1220*AG1220</f>
        <v>0.000000005213403938</v>
      </c>
      <c r="BL1220" s="20">
        <f t="shared" si="12185"/>
        <v>0.0000000821818723</v>
      </c>
      <c r="BM1220" s="20">
        <f t="shared" si="12185"/>
        <v>0.00000007956488922</v>
      </c>
      <c r="BN1220" s="20"/>
      <c r="BO1220" s="20">
        <f t="shared" ref="BO1220:BP1220" si="12186">$AG1220*AH1220</f>
        <v>0.00000009344442097</v>
      </c>
      <c r="BP1220" s="20">
        <f t="shared" si="12186"/>
        <v>0.00000009046879555</v>
      </c>
      <c r="BQ1220" s="20"/>
      <c r="BR1220" s="20">
        <f t="shared" si="27"/>
        <v>0.000001426111441</v>
      </c>
      <c r="BS1220" s="20"/>
      <c r="BT1220" s="20"/>
      <c r="BU1220" s="20"/>
      <c r="BV1220" s="20"/>
      <c r="BW1220" s="20"/>
      <c r="BX1220" s="20"/>
      <c r="BY1220" s="20"/>
      <c r="BZ1220" s="20"/>
      <c r="CA1220" s="20"/>
      <c r="CB1220" s="20"/>
      <c r="CC1220" s="20"/>
      <c r="CD1220" s="20"/>
      <c r="CE1220" s="20"/>
      <c r="CF1220" s="20"/>
      <c r="CG1220" s="20"/>
      <c r="CH1220" s="20"/>
      <c r="CI1220" s="20"/>
      <c r="CJ1220" s="20"/>
      <c r="CK1220" s="20"/>
      <c r="CL1220" s="20"/>
      <c r="CM1220" s="20"/>
      <c r="CN1220" s="20"/>
      <c r="CO1220" s="20"/>
      <c r="CP1220" s="20"/>
      <c r="CQ1220" s="20"/>
      <c r="CR1220" s="20"/>
      <c r="CS1220" s="20"/>
      <c r="CT1220" s="20"/>
      <c r="CU1220" s="20"/>
      <c r="CV1220" s="20"/>
      <c r="CW1220" s="20"/>
      <c r="CX1220" s="20"/>
      <c r="CY1220" s="20"/>
      <c r="CZ1220" s="20"/>
      <c r="DA1220" s="20"/>
      <c r="DB1220" s="20"/>
      <c r="DC1220" s="20"/>
      <c r="DD1220" s="20"/>
      <c r="DE1220" s="20"/>
    </row>
    <row r="1221" ht="15.75" customHeight="1">
      <c r="A1221" s="86">
        <v>45901.0</v>
      </c>
      <c r="B1221" s="20">
        <v>0.04331</v>
      </c>
      <c r="C1221" s="20">
        <v>0.050730000000000004</v>
      </c>
      <c r="D1221" s="20">
        <v>0.0555</v>
      </c>
      <c r="E1221" s="20">
        <v>0.03404</v>
      </c>
      <c r="F1221" s="20">
        <v>0.03943</v>
      </c>
      <c r="G1221" s="20">
        <v>0.02</v>
      </c>
      <c r="H1221" s="20">
        <v>0.02505</v>
      </c>
      <c r="I1221" s="20" t="s">
        <v>185</v>
      </c>
      <c r="J1221" s="20"/>
      <c r="K1221" s="86">
        <v>45901.0</v>
      </c>
      <c r="L1221" s="89">
        <v>0.8539</v>
      </c>
      <c r="M1221" s="89">
        <v>147.19</v>
      </c>
      <c r="N1221" s="20"/>
      <c r="O1221" s="20"/>
      <c r="P1221" s="20"/>
      <c r="Q1221" s="20"/>
      <c r="R1221" s="20"/>
      <c r="S1221" s="86">
        <v>45901.0</v>
      </c>
      <c r="T1221" s="20">
        <f t="shared" ref="T1221:V1221" si="12187">(1+B1221)*1</f>
        <v>1.04331</v>
      </c>
      <c r="U1221" s="20">
        <f t="shared" si="12187"/>
        <v>1.05073</v>
      </c>
      <c r="V1221" s="20">
        <f t="shared" si="12187"/>
        <v>1.0555</v>
      </c>
      <c r="W1221" s="91">
        <f t="shared" ref="W1221:X1221" si="12188">(1+E1221)*$L1221</f>
        <v>0.882966756</v>
      </c>
      <c r="X1221" s="91">
        <f t="shared" si="12188"/>
        <v>0.887569277</v>
      </c>
      <c r="Y1221" s="91">
        <f t="shared" ref="Y1221:Z1221" si="12189">(1+G1221)*$M1221</f>
        <v>150.1338</v>
      </c>
      <c r="Z1221" s="91">
        <f t="shared" si="12189"/>
        <v>150.8771095</v>
      </c>
      <c r="AA1221" s="20"/>
      <c r="AB1221" s="86">
        <v>45901.0</v>
      </c>
      <c r="AC1221" s="92">
        <f t="shared" ref="AC1221:AI1221" si="12190">LN(T1221/T1220)</f>
        <v>0</v>
      </c>
      <c r="AD1221" s="92">
        <f t="shared" si="12190"/>
        <v>0</v>
      </c>
      <c r="AE1221" s="92">
        <f t="shared" si="12190"/>
        <v>0</v>
      </c>
      <c r="AF1221" s="92">
        <f t="shared" si="12190"/>
        <v>-0.002350647561</v>
      </c>
      <c r="AG1221" s="92">
        <f t="shared" si="12190"/>
        <v>-0.00225556873</v>
      </c>
      <c r="AH1221" s="92">
        <f t="shared" si="12190"/>
        <v>0.0005162408614</v>
      </c>
      <c r="AI1221" s="92">
        <f t="shared" si="12190"/>
        <v>0.0005934330376</v>
      </c>
      <c r="AJ1221" s="20"/>
      <c r="AK1221" s="20">
        <f t="shared" ref="AK1221:AQ1221" si="12191">AC1221*AC1221</f>
        <v>0</v>
      </c>
      <c r="AL1221" s="20">
        <f t="shared" si="12191"/>
        <v>0</v>
      </c>
      <c r="AM1221" s="20">
        <f t="shared" si="12191"/>
        <v>0</v>
      </c>
      <c r="AN1221" s="20">
        <f t="shared" si="12191"/>
        <v>0.000005525543957</v>
      </c>
      <c r="AO1221" s="20">
        <f t="shared" si="12191"/>
        <v>0.000005087590297</v>
      </c>
      <c r="AP1221" s="20">
        <f t="shared" si="12191"/>
        <v>0.000000266504627</v>
      </c>
      <c r="AQ1221" s="20">
        <f t="shared" si="12191"/>
        <v>0.0000003521627701</v>
      </c>
      <c r="AR1221" s="20"/>
      <c r="AS1221" s="20">
        <f t="shared" ref="AS1221:AX1221" si="12192">$AC1221*AD1221</f>
        <v>0</v>
      </c>
      <c r="AT1221" s="20">
        <f t="shared" si="12192"/>
        <v>0</v>
      </c>
      <c r="AU1221" s="20">
        <f t="shared" si="12192"/>
        <v>0</v>
      </c>
      <c r="AV1221" s="20">
        <f t="shared" si="12192"/>
        <v>0</v>
      </c>
      <c r="AW1221" s="20">
        <f t="shared" si="12192"/>
        <v>0</v>
      </c>
      <c r="AX1221" s="20">
        <f t="shared" si="12192"/>
        <v>0</v>
      </c>
      <c r="AY1221" s="20"/>
      <c r="AZ1221" s="20">
        <f t="shared" ref="AZ1221:BD1221" si="12193">$AD1221*AE1221</f>
        <v>0</v>
      </c>
      <c r="BA1221" s="20">
        <f t="shared" si="12193"/>
        <v>0</v>
      </c>
      <c r="BB1221" s="20">
        <f t="shared" si="12193"/>
        <v>0</v>
      </c>
      <c r="BC1221" s="20">
        <f t="shared" si="12193"/>
        <v>0</v>
      </c>
      <c r="BD1221" s="20">
        <f t="shared" si="12193"/>
        <v>0</v>
      </c>
      <c r="BE1221" s="20"/>
      <c r="BF1221" s="20">
        <f t="shared" ref="BF1221:BI1221" si="12194">$AE1221*AF1221</f>
        <v>0</v>
      </c>
      <c r="BG1221" s="20">
        <f t="shared" si="12194"/>
        <v>0</v>
      </c>
      <c r="BH1221" s="20">
        <f t="shared" si="12194"/>
        <v>0</v>
      </c>
      <c r="BI1221" s="20">
        <f t="shared" si="12194"/>
        <v>0</v>
      </c>
      <c r="BJ1221" s="20"/>
      <c r="BK1221" s="20">
        <f t="shared" ref="BK1221:BM1221" si="12195">$AF1221*AG1221</f>
        <v>0.000005302047135</v>
      </c>
      <c r="BL1221" s="20">
        <f t="shared" si="12195"/>
        <v>-0.000001213500322</v>
      </c>
      <c r="BM1221" s="20">
        <f t="shared" si="12195"/>
        <v>-0.000001394951923</v>
      </c>
      <c r="BN1221" s="20"/>
      <c r="BO1221" s="20">
        <f t="shared" ref="BO1221:BP1221" si="12196">$AG1221*AH1221</f>
        <v>-0.000001164416744</v>
      </c>
      <c r="BP1221" s="20">
        <f t="shared" si="12196"/>
        <v>-0.000001338529003</v>
      </c>
      <c r="BQ1221" s="20"/>
      <c r="BR1221" s="20">
        <f t="shared" si="27"/>
        <v>0.0000003063543825</v>
      </c>
      <c r="BS1221" s="20"/>
      <c r="BT1221" s="20"/>
      <c r="BU1221" s="20"/>
      <c r="BV1221" s="20"/>
      <c r="BW1221" s="20"/>
      <c r="BX1221" s="20"/>
      <c r="BY1221" s="20"/>
      <c r="BZ1221" s="20"/>
      <c r="CA1221" s="20"/>
      <c r="CB1221" s="20"/>
      <c r="CC1221" s="20"/>
      <c r="CD1221" s="20"/>
      <c r="CE1221" s="20"/>
      <c r="CF1221" s="20"/>
      <c r="CG1221" s="20"/>
      <c r="CH1221" s="20"/>
      <c r="CI1221" s="20"/>
      <c r="CJ1221" s="20"/>
      <c r="CK1221" s="20"/>
      <c r="CL1221" s="20"/>
      <c r="CM1221" s="20"/>
      <c r="CN1221" s="20"/>
      <c r="CO1221" s="20"/>
      <c r="CP1221" s="20"/>
      <c r="CQ1221" s="20"/>
      <c r="CR1221" s="20"/>
      <c r="CS1221" s="20"/>
      <c r="CT1221" s="20"/>
      <c r="CU1221" s="20"/>
      <c r="CV1221" s="20"/>
      <c r="CW1221" s="20"/>
      <c r="CX1221" s="20"/>
      <c r="CY1221" s="20"/>
      <c r="CZ1221" s="20"/>
      <c r="DA1221" s="20"/>
      <c r="DB1221" s="20"/>
      <c r="DC1221" s="20"/>
      <c r="DD1221" s="20"/>
      <c r="DE1221" s="20"/>
    </row>
    <row r="1222" ht="15.75" customHeight="1">
      <c r="A1222" s="86">
        <v>45902.0</v>
      </c>
      <c r="B1222" s="20">
        <v>0.04359</v>
      </c>
      <c r="C1222" s="20">
        <v>0.05118</v>
      </c>
      <c r="D1222" s="20">
        <v>0.056280000000000004</v>
      </c>
      <c r="E1222" s="20">
        <v>0.0342</v>
      </c>
      <c r="F1222" s="20">
        <v>0.03964</v>
      </c>
      <c r="G1222" s="20">
        <v>0.01981</v>
      </c>
      <c r="H1222" s="20">
        <v>0.024849999999999997</v>
      </c>
      <c r="I1222" s="20" t="s">
        <v>185</v>
      </c>
      <c r="J1222" s="20"/>
      <c r="K1222" s="86">
        <v>45902.0</v>
      </c>
      <c r="L1222" s="89">
        <v>0.8593</v>
      </c>
      <c r="M1222" s="89">
        <v>148.38</v>
      </c>
      <c r="N1222" s="20"/>
      <c r="O1222" s="20"/>
      <c r="P1222" s="20"/>
      <c r="Q1222" s="20"/>
      <c r="R1222" s="20"/>
      <c r="S1222" s="86">
        <v>45902.0</v>
      </c>
      <c r="T1222" s="20">
        <f t="shared" ref="T1222:V1222" si="12197">(1+B1222)*1</f>
        <v>1.04359</v>
      </c>
      <c r="U1222" s="20">
        <f t="shared" si="12197"/>
        <v>1.05118</v>
      </c>
      <c r="V1222" s="20">
        <f t="shared" si="12197"/>
        <v>1.05628</v>
      </c>
      <c r="W1222" s="91">
        <f t="shared" ref="W1222:X1222" si="12198">(1+E1222)*$L1222</f>
        <v>0.88868806</v>
      </c>
      <c r="X1222" s="91">
        <f t="shared" si="12198"/>
        <v>0.893362652</v>
      </c>
      <c r="Y1222" s="91">
        <f t="shared" ref="Y1222:Z1222" si="12199">(1+G1222)*$M1222</f>
        <v>151.3194078</v>
      </c>
      <c r="Z1222" s="91">
        <f t="shared" si="12199"/>
        <v>152.067243</v>
      </c>
      <c r="AA1222" s="20"/>
      <c r="AB1222" s="86">
        <v>45902.0</v>
      </c>
      <c r="AC1222" s="92">
        <f t="shared" ref="AC1222:AI1222" si="12200">LN(T1222/T1221)</f>
        <v>0.0002683406025</v>
      </c>
      <c r="AD1222" s="92">
        <f t="shared" si="12200"/>
        <v>0.0004281819934</v>
      </c>
      <c r="AE1222" s="92">
        <f t="shared" si="12200"/>
        <v>0.0007387133465</v>
      </c>
      <c r="AF1222" s="92">
        <f t="shared" si="12200"/>
        <v>0.006458734328</v>
      </c>
      <c r="AG1222" s="92">
        <f t="shared" si="12200"/>
        <v>0.006506026807</v>
      </c>
      <c r="AH1222" s="92">
        <f t="shared" si="12200"/>
        <v>0.007865989696</v>
      </c>
      <c r="AI1222" s="92">
        <f t="shared" si="12200"/>
        <v>0.007857150086</v>
      </c>
      <c r="AJ1222" s="20"/>
      <c r="AK1222" s="20">
        <f t="shared" ref="AK1222:AQ1222" si="12201">AC1222*AC1222</f>
        <v>0.00000007200667895</v>
      </c>
      <c r="AL1222" s="20">
        <f t="shared" si="12201"/>
        <v>0.0000001833398195</v>
      </c>
      <c r="AM1222" s="20">
        <f t="shared" si="12201"/>
        <v>0.0000005456974083</v>
      </c>
      <c r="AN1222" s="20">
        <f t="shared" si="12201"/>
        <v>0.00004171524912</v>
      </c>
      <c r="AO1222" s="20">
        <f t="shared" si="12201"/>
        <v>0.00004232838481</v>
      </c>
      <c r="AP1222" s="20">
        <f t="shared" si="12201"/>
        <v>0.00006187379389</v>
      </c>
      <c r="AQ1222" s="20">
        <f t="shared" si="12201"/>
        <v>0.00006173480748</v>
      </c>
      <c r="AR1222" s="20"/>
      <c r="AS1222" s="20">
        <f t="shared" ref="AS1222:AX1222" si="12202">$AC1222*AD1222</f>
        <v>0.0000001148986141</v>
      </c>
      <c r="AT1222" s="20">
        <f t="shared" si="12202"/>
        <v>0.0000001982267845</v>
      </c>
      <c r="AU1222" s="20">
        <f t="shared" si="12202"/>
        <v>0.000001733140661</v>
      </c>
      <c r="AV1222" s="20">
        <f t="shared" si="12202"/>
        <v>0.000001745831153</v>
      </c>
      <c r="AW1222" s="20">
        <f t="shared" si="12202"/>
        <v>0.000002110764414</v>
      </c>
      <c r="AX1222" s="20">
        <f t="shared" si="12202"/>
        <v>0.000002108392388</v>
      </c>
      <c r="AY1222" s="20"/>
      <c r="AZ1222" s="20">
        <f t="shared" ref="AZ1222:BD1222" si="12203">$AD1222*AE1222</f>
        <v>0.0000003163037533</v>
      </c>
      <c r="BA1222" s="20">
        <f t="shared" si="12203"/>
        <v>0.000002765513739</v>
      </c>
      <c r="BB1222" s="20">
        <f t="shared" si="12203"/>
        <v>0.000002785763527</v>
      </c>
      <c r="BC1222" s="20">
        <f t="shared" si="12203"/>
        <v>0.000003368075148</v>
      </c>
      <c r="BD1222" s="20">
        <f t="shared" si="12203"/>
        <v>0.000003364290186</v>
      </c>
      <c r="BE1222" s="20"/>
      <c r="BF1222" s="20">
        <f t="shared" ref="BF1222:BI1222" si="12204">$AE1222*AF1222</f>
        <v>0.00000477115325</v>
      </c>
      <c r="BG1222" s="20">
        <f t="shared" si="12204"/>
        <v>0.000004806088835</v>
      </c>
      <c r="BH1222" s="20">
        <f t="shared" si="12204"/>
        <v>0.000005810711572</v>
      </c>
      <c r="BI1222" s="20">
        <f t="shared" si="12204"/>
        <v>0.000005804181635</v>
      </c>
      <c r="BJ1222" s="20"/>
      <c r="BK1222" s="20">
        <f t="shared" ref="BK1222:BM1222" si="12205">$AF1222*AG1222</f>
        <v>0.00004202069867</v>
      </c>
      <c r="BL1222" s="20">
        <f t="shared" si="12205"/>
        <v>0.00005080433767</v>
      </c>
      <c r="BM1222" s="20">
        <f t="shared" si="12205"/>
        <v>0.00005074724498</v>
      </c>
      <c r="BN1222" s="20"/>
      <c r="BO1222" s="20">
        <f t="shared" ref="BO1222:BP1222" si="12206">$AG1222*AH1222</f>
        <v>0.00005117633982</v>
      </c>
      <c r="BP1222" s="20">
        <f t="shared" si="12206"/>
        <v>0.00005111882909</v>
      </c>
      <c r="BQ1222" s="20"/>
      <c r="BR1222" s="20">
        <f t="shared" si="27"/>
        <v>0.00006180426162</v>
      </c>
      <c r="BS1222" s="20"/>
      <c r="BT1222" s="20"/>
      <c r="BU1222" s="20"/>
      <c r="BV1222" s="20"/>
      <c r="BW1222" s="20"/>
      <c r="BX1222" s="20"/>
      <c r="BY1222" s="20"/>
      <c r="BZ1222" s="20"/>
      <c r="CA1222" s="20"/>
      <c r="CB1222" s="20"/>
      <c r="CC1222" s="20"/>
      <c r="CD1222" s="20"/>
      <c r="CE1222" s="20"/>
      <c r="CF1222" s="20"/>
      <c r="CG1222" s="20"/>
      <c r="CH1222" s="20"/>
      <c r="CI1222" s="20"/>
      <c r="CJ1222" s="20"/>
      <c r="CK1222" s="20"/>
      <c r="CL1222" s="20"/>
      <c r="CM1222" s="20"/>
      <c r="CN1222" s="20"/>
      <c r="CO1222" s="20"/>
      <c r="CP1222" s="20"/>
      <c r="CQ1222" s="20"/>
      <c r="CR1222" s="20"/>
      <c r="CS1222" s="20"/>
      <c r="CT1222" s="20"/>
      <c r="CU1222" s="20"/>
      <c r="CV1222" s="20"/>
      <c r="CW1222" s="20"/>
      <c r="CX1222" s="20"/>
      <c r="CY1222" s="20"/>
      <c r="CZ1222" s="20"/>
      <c r="DA1222" s="20"/>
      <c r="DB1222" s="20"/>
      <c r="DC1222" s="20"/>
      <c r="DD1222" s="20"/>
      <c r="DE1222" s="20"/>
    </row>
    <row r="1223" ht="15.75" customHeight="1">
      <c r="A1223" s="86">
        <v>45903.0</v>
      </c>
      <c r="B1223" s="20">
        <v>0.0437</v>
      </c>
      <c r="C1223" s="20">
        <v>0.05131</v>
      </c>
      <c r="D1223" s="20">
        <v>0.056420000000000005</v>
      </c>
      <c r="E1223" s="20">
        <v>0.03434</v>
      </c>
      <c r="F1223" s="20">
        <v>0.03994</v>
      </c>
      <c r="G1223" s="20">
        <v>0.01994</v>
      </c>
      <c r="H1223" s="20">
        <v>0.025179999999999998</v>
      </c>
      <c r="I1223" s="20" t="s">
        <v>185</v>
      </c>
      <c r="J1223" s="20"/>
      <c r="K1223" s="86">
        <v>45903.0</v>
      </c>
      <c r="L1223" s="89">
        <v>0.8576</v>
      </c>
      <c r="M1223" s="89">
        <v>148.13</v>
      </c>
      <c r="N1223" s="20"/>
      <c r="O1223" s="20"/>
      <c r="P1223" s="20"/>
      <c r="Q1223" s="20"/>
      <c r="R1223" s="20"/>
      <c r="S1223" s="86">
        <v>45903.0</v>
      </c>
      <c r="T1223" s="20">
        <f t="shared" ref="T1223:V1223" si="12207">(1+B1223)*1</f>
        <v>1.0437</v>
      </c>
      <c r="U1223" s="20">
        <f t="shared" si="12207"/>
        <v>1.05131</v>
      </c>
      <c r="V1223" s="20">
        <f t="shared" si="12207"/>
        <v>1.05642</v>
      </c>
      <c r="W1223" s="91">
        <f t="shared" ref="W1223:X1223" si="12208">(1+E1223)*$L1223</f>
        <v>0.887049984</v>
      </c>
      <c r="X1223" s="91">
        <f t="shared" si="12208"/>
        <v>0.891852544</v>
      </c>
      <c r="Y1223" s="91">
        <f t="shared" ref="Y1223:Z1223" si="12209">(1+G1223)*$M1223</f>
        <v>151.0837122</v>
      </c>
      <c r="Z1223" s="91">
        <f t="shared" si="12209"/>
        <v>151.8599134</v>
      </c>
      <c r="AA1223" s="20"/>
      <c r="AB1223" s="86">
        <v>45903.0</v>
      </c>
      <c r="AC1223" s="92">
        <f t="shared" ref="AC1223:AI1223" si="12210">LN(T1223/T1222)</f>
        <v>0.0001053998248</v>
      </c>
      <c r="AD1223" s="92">
        <f t="shared" si="12210"/>
        <v>0.0001236628951</v>
      </c>
      <c r="AE1223" s="92">
        <f t="shared" si="12210"/>
        <v>0.0001325318315</v>
      </c>
      <c r="AF1223" s="92">
        <f t="shared" si="12210"/>
        <v>-0.00184495283</v>
      </c>
      <c r="AG1223" s="92">
        <f t="shared" si="12210"/>
        <v>-0.001691794203</v>
      </c>
      <c r="AH1223" s="92">
        <f t="shared" si="12210"/>
        <v>-0.001558817566</v>
      </c>
      <c r="AI1223" s="92">
        <f t="shared" si="12210"/>
        <v>-0.001364337657</v>
      </c>
      <c r="AJ1223" s="20"/>
      <c r="AK1223" s="20">
        <f t="shared" ref="AK1223:AQ1223" si="12211">AC1223*AC1223</f>
        <v>0.00000001110912306</v>
      </c>
      <c r="AL1223" s="20">
        <f t="shared" si="12211"/>
        <v>0.00000001529251163</v>
      </c>
      <c r="AM1223" s="20">
        <f t="shared" si="12211"/>
        <v>0.00000001756468636</v>
      </c>
      <c r="AN1223" s="20">
        <f t="shared" si="12211"/>
        <v>0.000003403850944</v>
      </c>
      <c r="AO1223" s="20">
        <f t="shared" si="12211"/>
        <v>0.000002862167627</v>
      </c>
      <c r="AP1223" s="20">
        <f t="shared" si="12211"/>
        <v>0.000002429912204</v>
      </c>
      <c r="AQ1223" s="20">
        <f t="shared" si="12211"/>
        <v>0.000001861417241</v>
      </c>
      <c r="AR1223" s="20"/>
      <c r="AS1223" s="20">
        <f t="shared" ref="AS1223:AX1223" si="12212">$AC1223*AD1223</f>
        <v>0.00000001303404747</v>
      </c>
      <c r="AT1223" s="20">
        <f t="shared" si="12212"/>
        <v>0.00000001396883181</v>
      </c>
      <c r="AU1223" s="20">
        <f t="shared" si="12212"/>
        <v>-0.0000001944577049</v>
      </c>
      <c r="AV1223" s="20">
        <f t="shared" si="12212"/>
        <v>-0.0000001783148125</v>
      </c>
      <c r="AW1223" s="20">
        <f t="shared" si="12212"/>
        <v>-0.0000001642990983</v>
      </c>
      <c r="AX1223" s="20">
        <f t="shared" si="12212"/>
        <v>-0.0000001438009499</v>
      </c>
      <c r="AY1223" s="20"/>
      <c r="AZ1223" s="20">
        <f t="shared" ref="AZ1223:BD1223" si="12213">$AD1223*AE1223</f>
        <v>0.00000001638926998</v>
      </c>
      <c r="BA1223" s="20">
        <f t="shared" si="12213"/>
        <v>-0.0000002281522083</v>
      </c>
      <c r="BB1223" s="20">
        <f t="shared" si="12213"/>
        <v>-0.0000002092121691</v>
      </c>
      <c r="BC1223" s="20">
        <f t="shared" si="12213"/>
        <v>-0.0000001927678931</v>
      </c>
      <c r="BD1223" s="20">
        <f t="shared" si="12213"/>
        <v>-0.0000001687179445</v>
      </c>
      <c r="BE1223" s="20"/>
      <c r="BF1223" s="20">
        <f t="shared" ref="BF1223:BI1223" si="12214">$AE1223*AF1223</f>
        <v>-0.0000002445149776</v>
      </c>
      <c r="BG1223" s="20">
        <f t="shared" si="12214"/>
        <v>-0.0000002242165843</v>
      </c>
      <c r="BH1223" s="20">
        <f t="shared" si="12214"/>
        <v>-0.000000206592947</v>
      </c>
      <c r="BI1223" s="20">
        <f t="shared" si="12214"/>
        <v>-0.0000001808181684</v>
      </c>
      <c r="BJ1223" s="20"/>
      <c r="BK1223" s="20">
        <f t="shared" ref="BK1223:BM1223" si="12215">$AF1223*AG1223</f>
        <v>0.000003121280503</v>
      </c>
      <c r="BL1223" s="20">
        <f t="shared" si="12215"/>
        <v>0.000002875944879</v>
      </c>
      <c r="BM1223" s="20">
        <f t="shared" si="12215"/>
        <v>0.00000251713862</v>
      </c>
      <c r="BN1223" s="20"/>
      <c r="BO1223" s="20">
        <f t="shared" ref="BO1223:BP1223" si="12216">$AG1223*AH1223</f>
        <v>0.000002637198522</v>
      </c>
      <c r="BP1223" s="20">
        <f t="shared" si="12216"/>
        <v>0.000002308178539</v>
      </c>
      <c r="BQ1223" s="20"/>
      <c r="BR1223" s="20">
        <f t="shared" si="27"/>
        <v>0.000002126753505</v>
      </c>
      <c r="BS1223" s="20"/>
      <c r="BT1223" s="20"/>
      <c r="BU1223" s="20"/>
      <c r="BV1223" s="20"/>
      <c r="BW1223" s="20"/>
      <c r="BX1223" s="20"/>
      <c r="BY1223" s="20"/>
      <c r="BZ1223" s="20"/>
      <c r="CA1223" s="20"/>
      <c r="CB1223" s="20"/>
      <c r="CC1223" s="20"/>
      <c r="CD1223" s="20"/>
      <c r="CE1223" s="20"/>
      <c r="CF1223" s="20"/>
      <c r="CG1223" s="20"/>
      <c r="CH1223" s="20"/>
      <c r="CI1223" s="20"/>
      <c r="CJ1223" s="20"/>
      <c r="CK1223" s="20"/>
      <c r="CL1223" s="20"/>
      <c r="CM1223" s="20"/>
      <c r="CN1223" s="20"/>
      <c r="CO1223" s="20"/>
      <c r="CP1223" s="20"/>
      <c r="CQ1223" s="20"/>
      <c r="CR1223" s="20"/>
      <c r="CS1223" s="20"/>
      <c r="CT1223" s="20"/>
      <c r="CU1223" s="20"/>
      <c r="CV1223" s="20"/>
      <c r="CW1223" s="20"/>
      <c r="CX1223" s="20"/>
      <c r="CY1223" s="20"/>
      <c r="CZ1223" s="20"/>
      <c r="DA1223" s="20"/>
      <c r="DB1223" s="20"/>
      <c r="DC1223" s="20"/>
      <c r="DD1223" s="20"/>
      <c r="DE1223" s="20"/>
    </row>
    <row r="1224" ht="15.75" customHeight="1">
      <c r="A1224" s="86">
        <v>45904.0</v>
      </c>
      <c r="B1224" s="20">
        <v>0.043230000000000005</v>
      </c>
      <c r="C1224" s="20">
        <v>0.0508</v>
      </c>
      <c r="D1224" s="20">
        <v>0.0557</v>
      </c>
      <c r="E1224" s="20">
        <v>0.03419</v>
      </c>
      <c r="F1224" s="20">
        <v>0.03968</v>
      </c>
      <c r="G1224" s="20">
        <v>0.01955</v>
      </c>
      <c r="H1224" s="20">
        <v>0.02488</v>
      </c>
      <c r="I1224" s="20" t="s">
        <v>185</v>
      </c>
      <c r="J1224" s="20"/>
      <c r="K1224" s="86">
        <v>45904.0</v>
      </c>
      <c r="L1224" s="89">
        <v>0.8585</v>
      </c>
      <c r="M1224" s="89">
        <v>148.5</v>
      </c>
      <c r="N1224" s="20"/>
      <c r="O1224" s="20"/>
      <c r="P1224" s="20"/>
      <c r="Q1224" s="20"/>
      <c r="R1224" s="20"/>
      <c r="S1224" s="86">
        <v>45904.0</v>
      </c>
      <c r="T1224" s="20">
        <f t="shared" ref="T1224:V1224" si="12217">(1+B1224)*1</f>
        <v>1.04323</v>
      </c>
      <c r="U1224" s="20">
        <f t="shared" si="12217"/>
        <v>1.0508</v>
      </c>
      <c r="V1224" s="20">
        <f t="shared" si="12217"/>
        <v>1.0557</v>
      </c>
      <c r="W1224" s="91">
        <f t="shared" ref="W1224:X1224" si="12218">(1+E1224)*$L1224</f>
        <v>0.887852115</v>
      </c>
      <c r="X1224" s="91">
        <f t="shared" si="12218"/>
        <v>0.89256528</v>
      </c>
      <c r="Y1224" s="91">
        <f t="shared" ref="Y1224:Z1224" si="12219">(1+G1224)*$M1224</f>
        <v>151.403175</v>
      </c>
      <c r="Z1224" s="91">
        <f t="shared" si="12219"/>
        <v>152.19468</v>
      </c>
      <c r="AA1224" s="20"/>
      <c r="AB1224" s="86">
        <v>45904.0</v>
      </c>
      <c r="AC1224" s="92">
        <f t="shared" ref="AC1224:AI1224" si="12220">LN(T1224/T1223)</f>
        <v>-0.0004504223984</v>
      </c>
      <c r="AD1224" s="92">
        <f t="shared" si="12220"/>
        <v>-0.0004852267579</v>
      </c>
      <c r="AE1224" s="92">
        <f t="shared" si="12220"/>
        <v>-0.0006817794708</v>
      </c>
      <c r="AF1224" s="92">
        <f t="shared" si="12220"/>
        <v>0.0009038594918</v>
      </c>
      <c r="AG1224" s="92">
        <f t="shared" si="12220"/>
        <v>0.0007988443383</v>
      </c>
      <c r="AH1224" s="92">
        <f t="shared" si="12220"/>
        <v>0.002112243091</v>
      </c>
      <c r="AI1224" s="92">
        <f t="shared" si="12220"/>
        <v>0.002202017286</v>
      </c>
      <c r="AJ1224" s="20"/>
      <c r="AK1224" s="20">
        <f t="shared" ref="AK1224:AQ1224" si="12221">AC1224*AC1224</f>
        <v>0.000000202880337</v>
      </c>
      <c r="AL1224" s="20">
        <f t="shared" si="12221"/>
        <v>0.0000002354450066</v>
      </c>
      <c r="AM1224" s="20">
        <f t="shared" si="12221"/>
        <v>0.0000004648232467</v>
      </c>
      <c r="AN1224" s="20">
        <f t="shared" si="12221"/>
        <v>0.0000008169619809</v>
      </c>
      <c r="AO1224" s="20">
        <f t="shared" si="12221"/>
        <v>0.0000006381522768</v>
      </c>
      <c r="AP1224" s="20">
        <f t="shared" si="12221"/>
        <v>0.000004461570875</v>
      </c>
      <c r="AQ1224" s="20">
        <f t="shared" si="12221"/>
        <v>0.000004848880128</v>
      </c>
      <c r="AR1224" s="20"/>
      <c r="AS1224" s="20">
        <f t="shared" ref="AS1224:AX1224" si="12222">$AC1224*AD1224</f>
        <v>0.0000002185570001</v>
      </c>
      <c r="AT1224" s="20">
        <f t="shared" si="12222"/>
        <v>0.0000003070887444</v>
      </c>
      <c r="AU1224" s="20">
        <f t="shared" si="12222"/>
        <v>-0.0000004071185601</v>
      </c>
      <c r="AV1224" s="20">
        <f t="shared" si="12222"/>
        <v>-0.0000003598173828</v>
      </c>
      <c r="AW1224" s="20">
        <f t="shared" si="12222"/>
        <v>-0.000000951401599</v>
      </c>
      <c r="AX1224" s="20">
        <f t="shared" si="12222"/>
        <v>-0.0000009918379073</v>
      </c>
      <c r="AY1224" s="20"/>
      <c r="AZ1224" s="20">
        <f t="shared" ref="AZ1224:BD1224" si="12223">$AD1224*AE1224</f>
        <v>0.0000003308176422</v>
      </c>
      <c r="BA1224" s="20">
        <f t="shared" si="12223"/>
        <v>-0.0000004385768108</v>
      </c>
      <c r="BB1224" s="20">
        <f t="shared" si="12223"/>
        <v>-0.0000003876206483</v>
      </c>
      <c r="BC1224" s="20">
        <f t="shared" si="12223"/>
        <v>-0.000001024916867</v>
      </c>
      <c r="BD1224" s="20">
        <f t="shared" si="12223"/>
        <v>-0.000001068477708</v>
      </c>
      <c r="BE1224" s="20"/>
      <c r="BF1224" s="20">
        <f t="shared" ref="BF1224:BI1224" si="12224">$AE1224*AF1224</f>
        <v>-0.000000616232846</v>
      </c>
      <c r="BG1224" s="20">
        <f t="shared" si="12224"/>
        <v>-0.0000005446356702</v>
      </c>
      <c r="BH1224" s="20">
        <f t="shared" si="12224"/>
        <v>-0.000001440083977</v>
      </c>
      <c r="BI1224" s="20">
        <f t="shared" si="12224"/>
        <v>-0.00000150129018</v>
      </c>
      <c r="BJ1224" s="20"/>
      <c r="BK1224" s="20">
        <f t="shared" ref="BK1224:BM1224" si="12225">$AF1224*AG1224</f>
        <v>0.0000007220430376</v>
      </c>
      <c r="BL1224" s="20">
        <f t="shared" si="12225"/>
        <v>0.000001909170967</v>
      </c>
      <c r="BM1224" s="20">
        <f t="shared" si="12225"/>
        <v>0.000001990314225</v>
      </c>
      <c r="BN1224" s="20"/>
      <c r="BO1224" s="20">
        <f t="shared" ref="BO1224:BP1224" si="12226">$AG1224*AH1224</f>
        <v>0.000001687353434</v>
      </c>
      <c r="BP1224" s="20">
        <f t="shared" si="12226"/>
        <v>0.000001759069042</v>
      </c>
      <c r="BQ1224" s="20"/>
      <c r="BR1224" s="20">
        <f t="shared" si="27"/>
        <v>0.000004651195798</v>
      </c>
      <c r="BS1224" s="20"/>
      <c r="BT1224" s="20"/>
      <c r="BU1224" s="20"/>
      <c r="BV1224" s="20"/>
      <c r="BW1224" s="20"/>
      <c r="BX1224" s="20"/>
      <c r="BY1224" s="20"/>
      <c r="BZ1224" s="20"/>
      <c r="CA1224" s="20"/>
      <c r="CB1224" s="20"/>
      <c r="CC1224" s="20"/>
      <c r="CD1224" s="20"/>
      <c r="CE1224" s="20"/>
      <c r="CF1224" s="20"/>
      <c r="CG1224" s="20"/>
      <c r="CH1224" s="20"/>
      <c r="CI1224" s="20"/>
      <c r="CJ1224" s="20"/>
      <c r="CK1224" s="20"/>
      <c r="CL1224" s="20"/>
      <c r="CM1224" s="20"/>
      <c r="CN1224" s="20"/>
      <c r="CO1224" s="20"/>
      <c r="CP1224" s="20"/>
      <c r="CQ1224" s="20"/>
      <c r="CR1224" s="20"/>
      <c r="CS1224" s="20"/>
      <c r="CT1224" s="20"/>
      <c r="CU1224" s="20"/>
      <c r="CV1224" s="20"/>
      <c r="CW1224" s="20"/>
      <c r="CX1224" s="20"/>
      <c r="CY1224" s="20"/>
      <c r="CZ1224" s="20"/>
      <c r="DA1224" s="20"/>
      <c r="DB1224" s="20"/>
      <c r="DC1224" s="20"/>
      <c r="DD1224" s="20"/>
      <c r="DE1224" s="20"/>
    </row>
    <row r="1225" ht="15.75" customHeight="1">
      <c r="A1225" s="86">
        <v>45905.0</v>
      </c>
      <c r="B1225" s="20">
        <v>0.04303</v>
      </c>
      <c r="C1225" s="20">
        <v>0.050320000000000004</v>
      </c>
      <c r="D1225" s="20">
        <v>0.05529</v>
      </c>
      <c r="E1225" s="20">
        <v>0.03415</v>
      </c>
      <c r="F1225" s="20">
        <v>0.03964</v>
      </c>
      <c r="G1225" s="20">
        <v>0.01928</v>
      </c>
      <c r="H1225" s="20">
        <v>0.02458</v>
      </c>
      <c r="I1225" s="20" t="s">
        <v>185</v>
      </c>
      <c r="J1225" s="20"/>
      <c r="K1225" s="86">
        <v>45905.0</v>
      </c>
      <c r="L1225" s="89">
        <v>0.8538</v>
      </c>
      <c r="M1225" s="89">
        <v>147.52</v>
      </c>
      <c r="N1225" s="20"/>
      <c r="O1225" s="20"/>
      <c r="P1225" s="20"/>
      <c r="Q1225" s="20"/>
      <c r="R1225" s="20"/>
      <c r="S1225" s="86">
        <v>45905.0</v>
      </c>
      <c r="T1225" s="20">
        <f t="shared" ref="T1225:V1225" si="12227">(1+B1225)*1</f>
        <v>1.04303</v>
      </c>
      <c r="U1225" s="20">
        <f t="shared" si="12227"/>
        <v>1.05032</v>
      </c>
      <c r="V1225" s="20">
        <f t="shared" si="12227"/>
        <v>1.05529</v>
      </c>
      <c r="W1225" s="91">
        <f t="shared" ref="W1225:X1225" si="12228">(1+E1225)*$L1225</f>
        <v>0.88295727</v>
      </c>
      <c r="X1225" s="91">
        <f t="shared" si="12228"/>
        <v>0.887644632</v>
      </c>
      <c r="Y1225" s="91">
        <f t="shared" ref="Y1225:Z1225" si="12229">(1+G1225)*$M1225</f>
        <v>150.3641856</v>
      </c>
      <c r="Z1225" s="91">
        <f t="shared" si="12229"/>
        <v>151.1460416</v>
      </c>
      <c r="AA1225" s="20"/>
      <c r="AB1225" s="86">
        <v>45905.0</v>
      </c>
      <c r="AC1225" s="92">
        <f t="shared" ref="AC1225:AI1225" si="12230">LN(T1225/T1224)</f>
        <v>-0.0001917306574</v>
      </c>
      <c r="AD1225" s="92">
        <f t="shared" si="12230"/>
        <v>-0.0004568991855</v>
      </c>
      <c r="AE1225" s="92">
        <f t="shared" si="12230"/>
        <v>-0.0003884433419</v>
      </c>
      <c r="AF1225" s="92">
        <f t="shared" si="12230"/>
        <v>-0.005528384374</v>
      </c>
      <c r="AG1225" s="92">
        <f t="shared" si="12230"/>
        <v>-0.00552818013</v>
      </c>
      <c r="AH1225" s="92">
        <f t="shared" si="12230"/>
        <v>-0.006886056222</v>
      </c>
      <c r="AI1225" s="92">
        <f t="shared" si="12230"/>
        <v>-0.006913958481</v>
      </c>
      <c r="AJ1225" s="20"/>
      <c r="AK1225" s="20">
        <f t="shared" ref="AK1225:AQ1225" si="12231">AC1225*AC1225</f>
        <v>0.00000003676064497</v>
      </c>
      <c r="AL1225" s="20">
        <f t="shared" si="12231"/>
        <v>0.0000002087568657</v>
      </c>
      <c r="AM1225" s="20">
        <f t="shared" si="12231"/>
        <v>0.0000001508882299</v>
      </c>
      <c r="AN1225" s="20">
        <f t="shared" si="12231"/>
        <v>0.00003056303379</v>
      </c>
      <c r="AO1225" s="20">
        <f t="shared" si="12231"/>
        <v>0.00003056077555</v>
      </c>
      <c r="AP1225" s="20">
        <f t="shared" si="12231"/>
        <v>0.00004741777029</v>
      </c>
      <c r="AQ1225" s="20">
        <f t="shared" si="12231"/>
        <v>0.00004780282187</v>
      </c>
      <c r="AR1225" s="20"/>
      <c r="AS1225" s="20">
        <f t="shared" ref="AS1225:AX1225" si="12232">$AC1225*AD1225</f>
        <v>0.00000008760158119</v>
      </c>
      <c r="AT1225" s="20">
        <f t="shared" si="12232"/>
        <v>0.00000007447649729</v>
      </c>
      <c r="AU1225" s="20">
        <f t="shared" si="12232"/>
        <v>0.00000105996077</v>
      </c>
      <c r="AV1225" s="20">
        <f t="shared" si="12232"/>
        <v>0.00000105992161</v>
      </c>
      <c r="AW1225" s="20">
        <f t="shared" si="12232"/>
        <v>0.000001320268086</v>
      </c>
      <c r="AX1225" s="20">
        <f t="shared" si="12232"/>
        <v>0.000001325617804</v>
      </c>
      <c r="AY1225" s="20"/>
      <c r="AZ1225" s="20">
        <f t="shared" ref="AZ1225:BD1225" si="12233">$AD1225*AE1225</f>
        <v>0.0000001774794465</v>
      </c>
      <c r="BA1225" s="20">
        <f t="shared" si="12233"/>
        <v>0.000002525914318</v>
      </c>
      <c r="BB1225" s="20">
        <f t="shared" si="12233"/>
        <v>0.000002525820999</v>
      </c>
      <c r="BC1225" s="20">
        <f t="shared" si="12233"/>
        <v>0.000003146233479</v>
      </c>
      <c r="BD1225" s="20">
        <f t="shared" si="12233"/>
        <v>0.000003158981999</v>
      </c>
      <c r="BE1225" s="20"/>
      <c r="BF1225" s="20">
        <f t="shared" ref="BF1225:BI1225" si="12234">$AE1225*AF1225</f>
        <v>0.000002147464102</v>
      </c>
      <c r="BG1225" s="20">
        <f t="shared" si="12234"/>
        <v>0.000002147384764</v>
      </c>
      <c r="BH1225" s="20">
        <f t="shared" si="12234"/>
        <v>0.000002674842691</v>
      </c>
      <c r="BI1225" s="20">
        <f t="shared" si="12234"/>
        <v>0.000002685681138</v>
      </c>
      <c r="BJ1225" s="20"/>
      <c r="BK1225" s="20">
        <f t="shared" ref="BK1225:BM1225" si="12235">$AF1225*AG1225</f>
        <v>0.00003056190465</v>
      </c>
      <c r="BL1225" s="20">
        <f t="shared" si="12235"/>
        <v>0.00003806876562</v>
      </c>
      <c r="BM1225" s="20">
        <f t="shared" si="12235"/>
        <v>0.00003822302003</v>
      </c>
      <c r="BN1225" s="20"/>
      <c r="BO1225" s="20">
        <f t="shared" ref="BO1225:BP1225" si="12236">$AG1225*AH1225</f>
        <v>0.00003806735918</v>
      </c>
      <c r="BP1225" s="20">
        <f t="shared" si="12236"/>
        <v>0.00003822160789</v>
      </c>
      <c r="BQ1225" s="20"/>
      <c r="BR1225" s="20">
        <f t="shared" si="27"/>
        <v>0.00004760990682</v>
      </c>
      <c r="BS1225" s="20"/>
      <c r="BT1225" s="20"/>
      <c r="BU1225" s="20"/>
      <c r="BV1225" s="20"/>
      <c r="BW1225" s="20"/>
      <c r="BX1225" s="20"/>
      <c r="BY1225" s="20"/>
      <c r="BZ1225" s="20"/>
      <c r="CA1225" s="20"/>
      <c r="CB1225" s="20"/>
      <c r="CC1225" s="20"/>
      <c r="CD1225" s="20"/>
      <c r="CE1225" s="20"/>
      <c r="CF1225" s="20"/>
      <c r="CG1225" s="20"/>
      <c r="CH1225" s="20"/>
      <c r="CI1225" s="20"/>
      <c r="CJ1225" s="20"/>
      <c r="CK1225" s="20"/>
      <c r="CL1225" s="20"/>
      <c r="CM1225" s="20"/>
      <c r="CN1225" s="20"/>
      <c r="CO1225" s="20"/>
      <c r="CP1225" s="20"/>
      <c r="CQ1225" s="20"/>
      <c r="CR1225" s="20"/>
      <c r="CS1225" s="20"/>
      <c r="CT1225" s="20"/>
      <c r="CU1225" s="20"/>
      <c r="CV1225" s="20"/>
      <c r="CW1225" s="20"/>
      <c r="CX1225" s="20"/>
      <c r="CY1225" s="20"/>
      <c r="CZ1225" s="20"/>
      <c r="DA1225" s="20"/>
      <c r="DB1225" s="20"/>
      <c r="DC1225" s="20"/>
      <c r="DD1225" s="20"/>
      <c r="DE1225" s="20"/>
    </row>
    <row r="1226" ht="15.75" customHeight="1">
      <c r="A1226" s="86">
        <v>45908.0</v>
      </c>
      <c r="B1226" s="20">
        <v>0.04285</v>
      </c>
      <c r="C1226" s="20">
        <v>0.04992</v>
      </c>
      <c r="D1226" s="20">
        <v>0.055119999999999995</v>
      </c>
      <c r="E1226" s="20">
        <v>0.0342</v>
      </c>
      <c r="F1226" s="20">
        <v>0.03975</v>
      </c>
      <c r="G1226" s="20">
        <v>0.0191</v>
      </c>
      <c r="H1226" s="20">
        <v>0.02443</v>
      </c>
      <c r="I1226" s="20" t="s">
        <v>185</v>
      </c>
      <c r="J1226" s="20"/>
      <c r="K1226" s="86">
        <v>45908.0</v>
      </c>
      <c r="L1226" s="89">
        <v>0.8501</v>
      </c>
      <c r="M1226" s="89">
        <v>147.54</v>
      </c>
      <c r="N1226" s="20"/>
      <c r="O1226" s="20"/>
      <c r="P1226" s="20"/>
      <c r="Q1226" s="20"/>
      <c r="R1226" s="20"/>
      <c r="S1226" s="86">
        <v>45908.0</v>
      </c>
      <c r="T1226" s="20">
        <f t="shared" ref="T1226:V1226" si="12237">(1+B1226)*1</f>
        <v>1.04285</v>
      </c>
      <c r="U1226" s="20">
        <f t="shared" si="12237"/>
        <v>1.04992</v>
      </c>
      <c r="V1226" s="20">
        <f t="shared" si="12237"/>
        <v>1.05512</v>
      </c>
      <c r="W1226" s="91">
        <f t="shared" ref="W1226:X1226" si="12238">(1+E1226)*$L1226</f>
        <v>0.87917342</v>
      </c>
      <c r="X1226" s="91">
        <f t="shared" si="12238"/>
        <v>0.883891475</v>
      </c>
      <c r="Y1226" s="91">
        <f t="shared" ref="Y1226:Z1226" si="12239">(1+G1226)*$M1226</f>
        <v>150.358014</v>
      </c>
      <c r="Z1226" s="91">
        <f t="shared" si="12239"/>
        <v>151.1444022</v>
      </c>
      <c r="AA1226" s="20"/>
      <c r="AB1226" s="86">
        <v>45908.0</v>
      </c>
      <c r="AC1226" s="92">
        <f t="shared" ref="AC1226:AI1226" si="12240">LN(T1226/T1225)</f>
        <v>-0.0001725890276</v>
      </c>
      <c r="AD1226" s="92">
        <f t="shared" si="12240"/>
        <v>-0.0003809088531</v>
      </c>
      <c r="AE1226" s="92">
        <f t="shared" si="12240"/>
        <v>-0.0001611061361</v>
      </c>
      <c r="AF1226" s="92">
        <f t="shared" si="12240"/>
        <v>-0.004294636984</v>
      </c>
      <c r="AG1226" s="92">
        <f t="shared" si="12240"/>
        <v>-0.004237184442</v>
      </c>
      <c r="AH1226" s="92">
        <f t="shared" si="12240"/>
        <v>-0.00004104519061</v>
      </c>
      <c r="AI1226" s="92">
        <f t="shared" si="12240"/>
        <v>-0.00001084652217</v>
      </c>
      <c r="AJ1226" s="20"/>
      <c r="AK1226" s="20">
        <f t="shared" ref="AK1226:AQ1226" si="12241">AC1226*AC1226</f>
        <v>0.00000002978697245</v>
      </c>
      <c r="AL1226" s="20">
        <f t="shared" si="12241"/>
        <v>0.0000001450915544</v>
      </c>
      <c r="AM1226" s="20">
        <f t="shared" si="12241"/>
        <v>0.0000000259551871</v>
      </c>
      <c r="AN1226" s="20">
        <f t="shared" si="12241"/>
        <v>0.00001844390682</v>
      </c>
      <c r="AO1226" s="20">
        <f t="shared" si="12241"/>
        <v>0.00001795373199</v>
      </c>
      <c r="AP1226" s="20">
        <f t="shared" si="12241"/>
        <v>0.000000001684707672</v>
      </c>
      <c r="AQ1226" s="20">
        <f t="shared" si="12241"/>
        <v>0.0000000001176470432</v>
      </c>
      <c r="AR1226" s="20"/>
      <c r="AS1226" s="20">
        <f t="shared" ref="AS1226:AX1226" si="12242">$AC1226*AD1226</f>
        <v>0.00000006574068856</v>
      </c>
      <c r="AT1226" s="20">
        <f t="shared" si="12242"/>
        <v>0.00000002780515137</v>
      </c>
      <c r="AU1226" s="20">
        <f t="shared" si="12242"/>
        <v>0.0000007412072209</v>
      </c>
      <c r="AV1226" s="20">
        <f t="shared" si="12242"/>
        <v>0.0000007312915426</v>
      </c>
      <c r="AW1226" s="20">
        <f t="shared" si="12242"/>
        <v>0.000000007083949534</v>
      </c>
      <c r="AX1226" s="20">
        <f t="shared" si="12242"/>
        <v>0.000000001871990714</v>
      </c>
      <c r="AY1226" s="20"/>
      <c r="AZ1226" s="20">
        <f t="shared" ref="AZ1226:BD1226" si="12243">$AD1226*AE1226</f>
        <v>0.00000006136675354</v>
      </c>
      <c r="BA1226" s="20">
        <f t="shared" si="12243"/>
        <v>0.000001635865248</v>
      </c>
      <c r="BB1226" s="20">
        <f t="shared" si="12243"/>
        <v>0.000001613981066</v>
      </c>
      <c r="BC1226" s="20">
        <f t="shared" si="12243"/>
        <v>0.00000001563447648</v>
      </c>
      <c r="BD1226" s="20">
        <f t="shared" si="12243"/>
        <v>0.00000000413153632</v>
      </c>
      <c r="BE1226" s="20"/>
      <c r="BF1226" s="20">
        <f t="shared" ref="BF1226:BI1226" si="12244">$AE1226*AF1226</f>
        <v>0.0000006918923705</v>
      </c>
      <c r="BG1226" s="20">
        <f t="shared" si="12244"/>
        <v>0.0000006826364134</v>
      </c>
      <c r="BH1226" s="20">
        <f t="shared" si="12244"/>
        <v>0.000000006612632065</v>
      </c>
      <c r="BI1226" s="20">
        <f t="shared" si="12244"/>
        <v>0.000000001747441277</v>
      </c>
      <c r="BJ1226" s="20"/>
      <c r="BK1226" s="20">
        <f t="shared" ref="BK1226:BM1226" si="12245">$AF1226*AG1226</f>
        <v>0.00001819716901</v>
      </c>
      <c r="BL1226" s="20">
        <f t="shared" si="12245"/>
        <v>0.0000001762741936</v>
      </c>
      <c r="BM1226" s="20">
        <f t="shared" si="12245"/>
        <v>0.00000004658187525</v>
      </c>
      <c r="BN1226" s="20"/>
      <c r="BO1226" s="20">
        <f t="shared" ref="BO1226:BP1226" si="12246">$AG1226*AH1226</f>
        <v>0.000000173916043</v>
      </c>
      <c r="BP1226" s="20">
        <f t="shared" si="12246"/>
        <v>0.00000004595871498</v>
      </c>
      <c r="BQ1226" s="20"/>
      <c r="BR1226" s="20">
        <f t="shared" si="27"/>
        <v>0.0000000004451975698</v>
      </c>
      <c r="BS1226" s="20"/>
      <c r="BT1226" s="20"/>
      <c r="BU1226" s="20"/>
      <c r="BV1226" s="20"/>
      <c r="BW1226" s="20"/>
      <c r="BX1226" s="20"/>
      <c r="BY1226" s="20"/>
      <c r="BZ1226" s="20"/>
      <c r="CA1226" s="20"/>
      <c r="CB1226" s="20"/>
      <c r="CC1226" s="20"/>
      <c r="CD1226" s="20"/>
      <c r="CE1226" s="20"/>
      <c r="CF1226" s="20"/>
      <c r="CG1226" s="20"/>
      <c r="CH1226" s="20"/>
      <c r="CI1226" s="20"/>
      <c r="CJ1226" s="20"/>
      <c r="CK1226" s="20"/>
      <c r="CL1226" s="20"/>
      <c r="CM1226" s="20"/>
      <c r="CN1226" s="20"/>
      <c r="CO1226" s="20"/>
      <c r="CP1226" s="20"/>
      <c r="CQ1226" s="20"/>
      <c r="CR1226" s="20"/>
      <c r="CS1226" s="20"/>
      <c r="CT1226" s="20"/>
      <c r="CU1226" s="20"/>
      <c r="CV1226" s="20"/>
      <c r="CW1226" s="20"/>
      <c r="CX1226" s="20"/>
      <c r="CY1226" s="20"/>
      <c r="CZ1226" s="20"/>
      <c r="DA1226" s="20"/>
      <c r="DB1226" s="20"/>
      <c r="DC1226" s="20"/>
      <c r="DD1226" s="20"/>
      <c r="DE1226" s="20"/>
    </row>
    <row r="1227" ht="15.75" customHeight="1">
      <c r="A1227" s="86">
        <v>45909.0</v>
      </c>
      <c r="B1227" s="20">
        <v>0.04314</v>
      </c>
      <c r="C1227" s="20">
        <v>0.04999</v>
      </c>
      <c r="D1227" s="20">
        <v>0.05504</v>
      </c>
      <c r="E1227" s="20">
        <v>0.03447</v>
      </c>
      <c r="F1227" s="20">
        <v>0.04008</v>
      </c>
      <c r="G1227" s="20">
        <v>0.01913</v>
      </c>
      <c r="H1227" s="20">
        <v>0.02437</v>
      </c>
      <c r="I1227" s="20" t="s">
        <v>185</v>
      </c>
      <c r="J1227" s="20"/>
      <c r="K1227" s="86">
        <v>45909.0</v>
      </c>
      <c r="L1227" s="89">
        <v>0.8542</v>
      </c>
      <c r="M1227" s="89">
        <v>147.42</v>
      </c>
      <c r="N1227" s="20"/>
      <c r="O1227" s="20"/>
      <c r="P1227" s="20"/>
      <c r="Q1227" s="20"/>
      <c r="R1227" s="20"/>
      <c r="S1227" s="86">
        <v>45909.0</v>
      </c>
      <c r="T1227" s="20">
        <f t="shared" ref="T1227:V1227" si="12247">(1+B1227)*1</f>
        <v>1.04314</v>
      </c>
      <c r="U1227" s="20">
        <f t="shared" si="12247"/>
        <v>1.04999</v>
      </c>
      <c r="V1227" s="20">
        <f t="shared" si="12247"/>
        <v>1.05504</v>
      </c>
      <c r="W1227" s="91">
        <f t="shared" ref="W1227:X1227" si="12248">(1+E1227)*$L1227</f>
        <v>0.883644274</v>
      </c>
      <c r="X1227" s="91">
        <f t="shared" si="12248"/>
        <v>0.888436336</v>
      </c>
      <c r="Y1227" s="91">
        <f t="shared" ref="Y1227:Z1227" si="12249">(1+G1227)*$M1227</f>
        <v>150.2401446</v>
      </c>
      <c r="Z1227" s="91">
        <f t="shared" si="12249"/>
        <v>151.0126254</v>
      </c>
      <c r="AA1227" s="20"/>
      <c r="AB1227" s="86">
        <v>45909.0</v>
      </c>
      <c r="AC1227" s="92">
        <f t="shared" ref="AC1227:AI1227" si="12250">LN(T1227/T1226)</f>
        <v>0.0002780454383</v>
      </c>
      <c r="AD1227" s="92">
        <f t="shared" si="12250"/>
        <v>0.00006666952396</v>
      </c>
      <c r="AE1227" s="92">
        <f t="shared" si="12250"/>
        <v>-0.00007582363426</v>
      </c>
      <c r="AF1227" s="92">
        <f t="shared" si="12250"/>
        <v>0.00507240607</v>
      </c>
      <c r="AG1227" s="92">
        <f t="shared" si="12250"/>
        <v>0.005128702415</v>
      </c>
      <c r="AH1227" s="92">
        <f t="shared" si="12250"/>
        <v>-0.0007842323891</v>
      </c>
      <c r="AI1227" s="92">
        <f t="shared" si="12250"/>
        <v>-0.0008722405658</v>
      </c>
      <c r="AJ1227" s="20"/>
      <c r="AK1227" s="20">
        <f t="shared" ref="AK1227:AQ1227" si="12251">AC1227*AC1227</f>
        <v>0.00000007730926573</v>
      </c>
      <c r="AL1227" s="20">
        <f t="shared" si="12251"/>
        <v>0.000000004444825425</v>
      </c>
      <c r="AM1227" s="20">
        <f t="shared" si="12251"/>
        <v>0.000000005749223513</v>
      </c>
      <c r="AN1227" s="20">
        <f t="shared" si="12251"/>
        <v>0.00002572930334</v>
      </c>
      <c r="AO1227" s="20">
        <f t="shared" si="12251"/>
        <v>0.00002630358846</v>
      </c>
      <c r="AP1227" s="20">
        <f t="shared" si="12251"/>
        <v>0.0000006150204401</v>
      </c>
      <c r="AQ1227" s="20">
        <f t="shared" si="12251"/>
        <v>0.0000007608036046</v>
      </c>
      <c r="AR1227" s="20"/>
      <c r="AS1227" s="20">
        <f t="shared" ref="AS1227:AX1227" si="12252">$AC1227*AD1227</f>
        <v>0.00000001853715701</v>
      </c>
      <c r="AT1227" s="20">
        <f t="shared" si="12252"/>
        <v>-0.00000002108241562</v>
      </c>
      <c r="AU1227" s="20">
        <f t="shared" si="12252"/>
        <v>0.000001410359369</v>
      </c>
      <c r="AV1227" s="20">
        <f t="shared" si="12252"/>
        <v>0.000001426012311</v>
      </c>
      <c r="AW1227" s="20">
        <f t="shared" si="12252"/>
        <v>-0.0000002180522383</v>
      </c>
      <c r="AX1227" s="20">
        <f t="shared" si="12252"/>
        <v>-0.0000002425225104</v>
      </c>
      <c r="AY1227" s="20"/>
      <c r="AZ1227" s="20">
        <f t="shared" ref="AZ1227:BD1227" si="12253">$AD1227*AE1227</f>
        <v>-0.000000005055125601</v>
      </c>
      <c r="BA1227" s="20">
        <f t="shared" si="12253"/>
        <v>0.000000338174898</v>
      </c>
      <c r="BB1227" s="20">
        <f t="shared" si="12253"/>
        <v>0.0000003419281485</v>
      </c>
      <c r="BC1227" s="20">
        <f t="shared" si="12253"/>
        <v>-0.00000005228440005</v>
      </c>
      <c r="BD1227" s="20">
        <f t="shared" si="12253"/>
        <v>-0.0000000581518633</v>
      </c>
      <c r="BE1227" s="20"/>
      <c r="BF1227" s="20">
        <f t="shared" ref="BF1227:BI1227" si="12254">$AE1227*AF1227</f>
        <v>-0.0000003846082627</v>
      </c>
      <c r="BG1227" s="20">
        <f t="shared" si="12254"/>
        <v>-0.0000003888768562</v>
      </c>
      <c r="BH1227" s="20">
        <f t="shared" si="12254"/>
        <v>0.00000005946334985</v>
      </c>
      <c r="BI1227" s="20">
        <f t="shared" si="12254"/>
        <v>0.00000006613644965</v>
      </c>
      <c r="BJ1227" s="20"/>
      <c r="BK1227" s="20">
        <f t="shared" ref="BK1227:BM1227" si="12255">$AF1227*AG1227</f>
        <v>0.00002601486126</v>
      </c>
      <c r="BL1227" s="20">
        <f t="shared" si="12255"/>
        <v>-0.000003977945131</v>
      </c>
      <c r="BM1227" s="20">
        <f t="shared" si="12255"/>
        <v>-0.000004424358341</v>
      </c>
      <c r="BN1227" s="20"/>
      <c r="BO1227" s="20">
        <f t="shared" ref="BO1227:BP1227" si="12256">$AG1227*AH1227</f>
        <v>-0.000004022094548</v>
      </c>
      <c r="BP1227" s="20">
        <f t="shared" si="12256"/>
        <v>-0.000004473462296</v>
      </c>
      <c r="BQ1227" s="20"/>
      <c r="BR1227" s="20">
        <f t="shared" si="27"/>
        <v>0.0000006840393028</v>
      </c>
      <c r="BS1227" s="20"/>
      <c r="BT1227" s="20"/>
      <c r="BU1227" s="20"/>
      <c r="BV1227" s="20"/>
      <c r="BW1227" s="20"/>
      <c r="BX1227" s="20"/>
      <c r="BY1227" s="20"/>
      <c r="BZ1227" s="20"/>
      <c r="CA1227" s="20"/>
      <c r="CB1227" s="20"/>
      <c r="CC1227" s="20"/>
      <c r="CD1227" s="20"/>
      <c r="CE1227" s="20"/>
      <c r="CF1227" s="20"/>
      <c r="CG1227" s="20"/>
      <c r="CH1227" s="20"/>
      <c r="CI1227" s="20"/>
      <c r="CJ1227" s="20"/>
      <c r="CK1227" s="20"/>
      <c r="CL1227" s="20"/>
      <c r="CM1227" s="20"/>
      <c r="CN1227" s="20"/>
      <c r="CO1227" s="20"/>
      <c r="CP1227" s="20"/>
      <c r="CQ1227" s="20"/>
      <c r="CR1227" s="20"/>
      <c r="CS1227" s="20"/>
      <c r="CT1227" s="20"/>
      <c r="CU1227" s="20"/>
      <c r="CV1227" s="20"/>
      <c r="CW1227" s="20"/>
      <c r="CX1227" s="20"/>
      <c r="CY1227" s="20"/>
      <c r="CZ1227" s="20"/>
      <c r="DA1227" s="20"/>
      <c r="DB1227" s="20"/>
      <c r="DC1227" s="20"/>
      <c r="DD1227" s="20"/>
      <c r="DE1227" s="20"/>
    </row>
    <row r="1228" ht="15.75" customHeight="1">
      <c r="A1228" s="86">
        <v>45910.0</v>
      </c>
      <c r="B1228" s="20">
        <v>0.0432</v>
      </c>
      <c r="C1228" s="20">
        <v>0.050019999999999995</v>
      </c>
      <c r="D1228" s="20">
        <v>0.054900000000000004</v>
      </c>
      <c r="E1228" s="20">
        <v>0.0346</v>
      </c>
      <c r="F1228" s="20">
        <v>0.04008</v>
      </c>
      <c r="G1228" s="20">
        <v>0.01919</v>
      </c>
      <c r="H1228" s="20">
        <v>0.024329999999999997</v>
      </c>
      <c r="I1228" s="20" t="s">
        <v>185</v>
      </c>
      <c r="J1228" s="20"/>
      <c r="K1228" s="86">
        <v>45910.0</v>
      </c>
      <c r="L1228" s="89">
        <v>0.8551</v>
      </c>
      <c r="M1228" s="89">
        <v>147.48</v>
      </c>
      <c r="N1228" s="20"/>
      <c r="O1228" s="20"/>
      <c r="P1228" s="20"/>
      <c r="Q1228" s="20"/>
      <c r="R1228" s="20"/>
      <c r="S1228" s="86">
        <v>45910.0</v>
      </c>
      <c r="T1228" s="20">
        <f t="shared" ref="T1228:V1228" si="12257">(1+B1228)*1</f>
        <v>1.0432</v>
      </c>
      <c r="U1228" s="20">
        <f t="shared" si="12257"/>
        <v>1.05002</v>
      </c>
      <c r="V1228" s="20">
        <f t="shared" si="12257"/>
        <v>1.0549</v>
      </c>
      <c r="W1228" s="91">
        <f t="shared" ref="W1228:X1228" si="12258">(1+E1228)*$L1228</f>
        <v>0.88468646</v>
      </c>
      <c r="X1228" s="91">
        <f t="shared" si="12258"/>
        <v>0.889372408</v>
      </c>
      <c r="Y1228" s="91">
        <f t="shared" ref="Y1228:Z1228" si="12259">(1+G1228)*$M1228</f>
        <v>150.3101412</v>
      </c>
      <c r="Z1228" s="91">
        <f t="shared" si="12259"/>
        <v>151.0681884</v>
      </c>
      <c r="AA1228" s="20"/>
      <c r="AB1228" s="86">
        <v>45910.0</v>
      </c>
      <c r="AC1228" s="92">
        <f t="shared" ref="AC1228:AI1228" si="12260">LN(T1228/T1227)</f>
        <v>0.00005751699149</v>
      </c>
      <c r="AD1228" s="92">
        <f t="shared" si="12260"/>
        <v>0.00002857129252</v>
      </c>
      <c r="AE1228" s="92">
        <f t="shared" si="12260"/>
        <v>-0.0001327051956</v>
      </c>
      <c r="AF1228" s="92">
        <f t="shared" si="12260"/>
        <v>0.001178723076</v>
      </c>
      <c r="AG1228" s="92">
        <f t="shared" si="12260"/>
        <v>0.001053062755</v>
      </c>
      <c r="AH1228" s="92">
        <f t="shared" si="12260"/>
        <v>0.0004657896171</v>
      </c>
      <c r="AI1228" s="92">
        <f t="shared" si="12260"/>
        <v>0.0003678684517</v>
      </c>
      <c r="AJ1228" s="20"/>
      <c r="AK1228" s="20">
        <f t="shared" ref="AK1228:AQ1228" si="12261">AC1228*AC1228</f>
        <v>0.00000000330820431</v>
      </c>
      <c r="AL1228" s="20">
        <f t="shared" si="12261"/>
        <v>0.0000000008163187562</v>
      </c>
      <c r="AM1228" s="20">
        <f t="shared" si="12261"/>
        <v>0.00000001761066894</v>
      </c>
      <c r="AN1228" s="20">
        <f t="shared" si="12261"/>
        <v>0.000001389388089</v>
      </c>
      <c r="AO1228" s="20">
        <f t="shared" si="12261"/>
        <v>0.000001108941165</v>
      </c>
      <c r="AP1228" s="20">
        <f t="shared" si="12261"/>
        <v>0.0000002169599674</v>
      </c>
      <c r="AQ1228" s="20">
        <f t="shared" si="12261"/>
        <v>0.0000001353271977</v>
      </c>
      <c r="AR1228" s="20"/>
      <c r="AS1228" s="20">
        <f t="shared" ref="AS1228:AX1228" si="12262">$AC1228*AD1228</f>
        <v>0.000000001643334789</v>
      </c>
      <c r="AT1228" s="20">
        <f t="shared" si="12262"/>
        <v>-0.000000007632803607</v>
      </c>
      <c r="AU1228" s="20">
        <f t="shared" si="12262"/>
        <v>0.00000006779660511</v>
      </c>
      <c r="AV1228" s="20">
        <f t="shared" si="12262"/>
        <v>0.0000000605690015</v>
      </c>
      <c r="AW1228" s="20">
        <f t="shared" si="12262"/>
        <v>0.00000002679081744</v>
      </c>
      <c r="AX1228" s="20">
        <f t="shared" si="12262"/>
        <v>0.00000002115868661</v>
      </c>
      <c r="AY1228" s="20"/>
      <c r="AZ1228" s="20">
        <f t="shared" ref="AZ1228:BD1228" si="12263">$AD1228*AE1228</f>
        <v>-0.000000003791558962</v>
      </c>
      <c r="BA1228" s="20">
        <f t="shared" si="12263"/>
        <v>0.00000003367764179</v>
      </c>
      <c r="BB1228" s="20">
        <f t="shared" si="12263"/>
        <v>0.000000030087364</v>
      </c>
      <c r="BC1228" s="20">
        <f t="shared" si="12263"/>
        <v>0.0000000133082114</v>
      </c>
      <c r="BD1228" s="20">
        <f t="shared" si="12263"/>
        <v>0.00000001051047714</v>
      </c>
      <c r="BE1228" s="20"/>
      <c r="BF1228" s="20">
        <f t="shared" ref="BF1228:BI1228" si="12264">$AE1228*AF1228</f>
        <v>-0.0000001564226763</v>
      </c>
      <c r="BG1228" s="20">
        <f t="shared" si="12264"/>
        <v>-0.0000001397468988</v>
      </c>
      <c r="BH1228" s="20">
        <f t="shared" si="12264"/>
        <v>-0.00000006181270224</v>
      </c>
      <c r="BI1228" s="20">
        <f t="shared" si="12264"/>
        <v>-0.00000004881805484</v>
      </c>
      <c r="BJ1228" s="20"/>
      <c r="BK1228" s="20">
        <f t="shared" ref="BK1228:BM1228" si="12265">$AF1228*AG1228</f>
        <v>0.000001241269369</v>
      </c>
      <c r="BL1228" s="20">
        <f t="shared" si="12265"/>
        <v>0.00000054903697</v>
      </c>
      <c r="BM1228" s="20">
        <f t="shared" si="12265"/>
        <v>0.0000004336150327</v>
      </c>
      <c r="BN1228" s="20"/>
      <c r="BO1228" s="20">
        <f t="shared" ref="BO1228:BP1228" si="12266">$AG1228*AH1228</f>
        <v>0.0000004905056972</v>
      </c>
      <c r="BP1228" s="20">
        <f t="shared" si="12266"/>
        <v>0.000000387388565</v>
      </c>
      <c r="BQ1228" s="20"/>
      <c r="BR1228" s="20">
        <f t="shared" si="27"/>
        <v>0.0000001713493052</v>
      </c>
      <c r="BS1228" s="20"/>
      <c r="BT1228" s="20"/>
      <c r="BU1228" s="20"/>
      <c r="BV1228" s="20"/>
      <c r="BW1228" s="20"/>
      <c r="BX1228" s="20"/>
      <c r="BY1228" s="20"/>
      <c r="BZ1228" s="20"/>
      <c r="CA1228" s="20"/>
      <c r="CB1228" s="20"/>
      <c r="CC1228" s="20"/>
      <c r="CD1228" s="20"/>
      <c r="CE1228" s="20"/>
      <c r="CF1228" s="20"/>
      <c r="CG1228" s="20"/>
      <c r="CH1228" s="20"/>
      <c r="CI1228" s="20"/>
      <c r="CJ1228" s="20"/>
      <c r="CK1228" s="20"/>
      <c r="CL1228" s="20"/>
      <c r="CM1228" s="20"/>
      <c r="CN1228" s="20"/>
      <c r="CO1228" s="20"/>
      <c r="CP1228" s="20"/>
      <c r="CQ1228" s="20"/>
      <c r="CR1228" s="20"/>
      <c r="CS1228" s="20"/>
      <c r="CT1228" s="20"/>
      <c r="CU1228" s="20"/>
      <c r="CV1228" s="20"/>
      <c r="CW1228" s="20"/>
      <c r="CX1228" s="20"/>
      <c r="CY1228" s="20"/>
      <c r="CZ1228" s="20"/>
      <c r="DA1228" s="20"/>
      <c r="DB1228" s="20"/>
      <c r="DC1228" s="20"/>
      <c r="DD1228" s="20"/>
      <c r="DE1228" s="20"/>
    </row>
    <row r="1229" ht="15.75" customHeight="1">
      <c r="A1229" s="86">
        <v>45911.0</v>
      </c>
      <c r="B1229" s="20">
        <v>0.04288</v>
      </c>
      <c r="C1229" s="20">
        <v>0.049690000000000005</v>
      </c>
      <c r="D1229" s="20">
        <v>0.05449</v>
      </c>
      <c r="E1229" s="20">
        <v>0.0346</v>
      </c>
      <c r="F1229" s="20">
        <v>0.04008</v>
      </c>
      <c r="G1229" s="20">
        <v>0.01931</v>
      </c>
      <c r="H1229" s="20">
        <v>0.02443</v>
      </c>
      <c r="I1229" s="20" t="s">
        <v>185</v>
      </c>
      <c r="J1229" s="20"/>
      <c r="K1229" s="86">
        <v>45911.0</v>
      </c>
      <c r="L1229" s="89">
        <v>0.8523</v>
      </c>
      <c r="M1229" s="89">
        <v>147.22</v>
      </c>
      <c r="N1229" s="20"/>
      <c r="O1229" s="20"/>
      <c r="P1229" s="20"/>
      <c r="Q1229" s="20"/>
      <c r="R1229" s="20"/>
      <c r="S1229" s="86">
        <v>45911.0</v>
      </c>
      <c r="T1229" s="20">
        <f t="shared" ref="T1229:V1229" si="12267">(1+B1229)*1</f>
        <v>1.04288</v>
      </c>
      <c r="U1229" s="20">
        <f t="shared" si="12267"/>
        <v>1.04969</v>
      </c>
      <c r="V1229" s="20">
        <f t="shared" si="12267"/>
        <v>1.05449</v>
      </c>
      <c r="W1229" s="91">
        <f t="shared" ref="W1229:X1229" si="12268">(1+E1229)*$L1229</f>
        <v>0.88178958</v>
      </c>
      <c r="X1229" s="91">
        <f t="shared" si="12268"/>
        <v>0.886460184</v>
      </c>
      <c r="Y1229" s="91">
        <f t="shared" ref="Y1229:Z1229" si="12269">(1+G1229)*$M1229</f>
        <v>150.0628182</v>
      </c>
      <c r="Z1229" s="91">
        <f t="shared" si="12269"/>
        <v>150.8165846</v>
      </c>
      <c r="AA1229" s="20"/>
      <c r="AB1229" s="86">
        <v>45911.0</v>
      </c>
      <c r="AC1229" s="92">
        <f t="shared" ref="AC1229:AI1229" si="12270">LN(T1229/T1228)</f>
        <v>-0.0003067955232</v>
      </c>
      <c r="AD1229" s="92">
        <f t="shared" si="12270"/>
        <v>-0.0003143291242</v>
      </c>
      <c r="AE1229" s="92">
        <f t="shared" si="12270"/>
        <v>-0.0003887379813</v>
      </c>
      <c r="AF1229" s="92">
        <f t="shared" si="12270"/>
        <v>-0.003279843634</v>
      </c>
      <c r="AG1229" s="92">
        <f t="shared" si="12270"/>
        <v>-0.003279843634</v>
      </c>
      <c r="AH1229" s="92">
        <f t="shared" si="12270"/>
        <v>-0.001646773108</v>
      </c>
      <c r="AI1229" s="92">
        <f t="shared" si="12270"/>
        <v>-0.001666886711</v>
      </c>
      <c r="AJ1229" s="20"/>
      <c r="AK1229" s="20">
        <f t="shared" ref="AK1229:AQ1229" si="12271">AC1229*AC1229</f>
        <v>0.00000009412349305</v>
      </c>
      <c r="AL1229" s="20">
        <f t="shared" si="12271"/>
        <v>0.00000009880279834</v>
      </c>
      <c r="AM1229" s="20">
        <f t="shared" si="12271"/>
        <v>0.0000001511172181</v>
      </c>
      <c r="AN1229" s="20">
        <f t="shared" si="12271"/>
        <v>0.00001075737426</v>
      </c>
      <c r="AO1229" s="20">
        <f t="shared" si="12271"/>
        <v>0.00001075737426</v>
      </c>
      <c r="AP1229" s="20">
        <f t="shared" si="12271"/>
        <v>0.000002711861668</v>
      </c>
      <c r="AQ1229" s="20">
        <f t="shared" si="12271"/>
        <v>0.000002778511309</v>
      </c>
      <c r="AR1229" s="20"/>
      <c r="AS1229" s="20">
        <f t="shared" ref="AS1229:AX1229" si="12272">$AC1229*AD1229</f>
        <v>0.00000009643476812</v>
      </c>
      <c r="AT1229" s="20">
        <f t="shared" si="12272"/>
        <v>0.0000001192630724</v>
      </c>
      <c r="AU1229" s="20">
        <f t="shared" si="12272"/>
        <v>0.000001006241344</v>
      </c>
      <c r="AV1229" s="20">
        <f t="shared" si="12272"/>
        <v>0.000001006241344</v>
      </c>
      <c r="AW1229" s="20">
        <f t="shared" si="12272"/>
        <v>0.0000005052226171</v>
      </c>
      <c r="AX1229" s="20">
        <f t="shared" si="12272"/>
        <v>0.0000005113933808</v>
      </c>
      <c r="AY1229" s="20"/>
      <c r="AZ1229" s="20">
        <f t="shared" ref="AZ1229:BD1229" si="12273">$AD1229*AE1229</f>
        <v>0.0000001221916692</v>
      </c>
      <c r="BA1229" s="20">
        <f t="shared" si="12273"/>
        <v>0.000001030950377</v>
      </c>
      <c r="BB1229" s="20">
        <f t="shared" si="12273"/>
        <v>0.000001030950377</v>
      </c>
      <c r="BC1229" s="20">
        <f t="shared" si="12273"/>
        <v>0.0000005176287487</v>
      </c>
      <c r="BD1229" s="20">
        <f t="shared" si="12273"/>
        <v>0.0000005239510402</v>
      </c>
      <c r="BE1229" s="20"/>
      <c r="BF1229" s="20">
        <f t="shared" ref="BF1229:BI1229" si="12274">$AE1229*AF1229</f>
        <v>0.000001274999793</v>
      </c>
      <c r="BG1229" s="20">
        <f t="shared" si="12274"/>
        <v>0.000001274999793</v>
      </c>
      <c r="BH1229" s="20">
        <f t="shared" si="12274"/>
        <v>0.0000006401632535</v>
      </c>
      <c r="BI1229" s="20">
        <f t="shared" si="12274"/>
        <v>0.0000006479821752</v>
      </c>
      <c r="BJ1229" s="20"/>
      <c r="BK1229" s="20">
        <f t="shared" ref="BK1229:BM1229" si="12275">$AF1229*AG1229</f>
        <v>0.00001075737426</v>
      </c>
      <c r="BL1229" s="20">
        <f t="shared" si="12275"/>
        <v>0.000005401158293</v>
      </c>
      <c r="BM1229" s="20">
        <f t="shared" si="12275"/>
        <v>0.000005467127769</v>
      </c>
      <c r="BN1229" s="20"/>
      <c r="BO1229" s="20">
        <f t="shared" ref="BO1229:BP1229" si="12276">$AG1229*AH1229</f>
        <v>0.000005401158293</v>
      </c>
      <c r="BP1229" s="20">
        <f t="shared" si="12276"/>
        <v>0.000005467127769</v>
      </c>
      <c r="BQ1229" s="20"/>
      <c r="BR1229" s="20">
        <f t="shared" si="27"/>
        <v>0.00000274498421</v>
      </c>
      <c r="BS1229" s="20"/>
      <c r="BT1229" s="20"/>
      <c r="BU1229" s="20"/>
      <c r="BV1229" s="20"/>
      <c r="BW1229" s="20"/>
      <c r="BX1229" s="20"/>
      <c r="BY1229" s="20"/>
      <c r="BZ1229" s="20"/>
      <c r="CA1229" s="20"/>
      <c r="CB1229" s="20"/>
      <c r="CC1229" s="20"/>
      <c r="CD1229" s="20"/>
      <c r="CE1229" s="20"/>
      <c r="CF1229" s="20"/>
      <c r="CG1229" s="20"/>
      <c r="CH1229" s="20"/>
      <c r="CI1229" s="20"/>
      <c r="CJ1229" s="20"/>
      <c r="CK1229" s="20"/>
      <c r="CL1229" s="20"/>
      <c r="CM1229" s="20"/>
      <c r="CN1229" s="20"/>
      <c r="CO1229" s="20"/>
      <c r="CP1229" s="20"/>
      <c r="CQ1229" s="20"/>
      <c r="CR1229" s="20"/>
      <c r="CS1229" s="20"/>
      <c r="CT1229" s="20"/>
      <c r="CU1229" s="20"/>
      <c r="CV1229" s="20"/>
      <c r="CW1229" s="20"/>
      <c r="CX1229" s="20"/>
      <c r="CY1229" s="20"/>
      <c r="CZ1229" s="20"/>
      <c r="DA1229" s="20"/>
      <c r="DB1229" s="20"/>
      <c r="DC1229" s="20"/>
      <c r="DD1229" s="20"/>
      <c r="DE1229" s="20"/>
    </row>
    <row r="1230" ht="15.75" customHeight="1">
      <c r="A1230" s="86">
        <v>45912.0</v>
      </c>
      <c r="B1230" s="20">
        <v>0.042640000000000004</v>
      </c>
      <c r="C1230" s="20">
        <v>0.04923</v>
      </c>
      <c r="D1230" s="20">
        <v>0.054000000000000006</v>
      </c>
      <c r="E1230" s="20">
        <v>0.03465</v>
      </c>
      <c r="F1230" s="20">
        <v>0.04009</v>
      </c>
      <c r="G1230" s="20">
        <v>0.01948</v>
      </c>
      <c r="H1230" s="20">
        <v>0.02461</v>
      </c>
      <c r="I1230" s="20" t="s">
        <v>185</v>
      </c>
      <c r="J1230" s="20"/>
      <c r="K1230" s="86">
        <v>45912.0</v>
      </c>
      <c r="L1230" s="89">
        <v>0.8525</v>
      </c>
      <c r="M1230" s="89">
        <v>147.73</v>
      </c>
      <c r="N1230" s="20"/>
      <c r="O1230" s="20"/>
      <c r="P1230" s="20"/>
      <c r="Q1230" s="20"/>
      <c r="R1230" s="20"/>
      <c r="S1230" s="86">
        <v>45912.0</v>
      </c>
      <c r="T1230" s="20">
        <f t="shared" ref="T1230:V1230" si="12277">(1+B1230)*1</f>
        <v>1.04264</v>
      </c>
      <c r="U1230" s="20">
        <f t="shared" si="12277"/>
        <v>1.04923</v>
      </c>
      <c r="V1230" s="20">
        <f t="shared" si="12277"/>
        <v>1.054</v>
      </c>
      <c r="W1230" s="91">
        <f t="shared" ref="W1230:X1230" si="12278">(1+E1230)*$L1230</f>
        <v>0.882039125</v>
      </c>
      <c r="X1230" s="91">
        <f t="shared" si="12278"/>
        <v>0.886676725</v>
      </c>
      <c r="Y1230" s="91">
        <f t="shared" ref="Y1230:Z1230" si="12279">(1+G1230)*$M1230</f>
        <v>150.6077804</v>
      </c>
      <c r="Z1230" s="91">
        <f t="shared" si="12279"/>
        <v>151.3656353</v>
      </c>
      <c r="AA1230" s="20"/>
      <c r="AB1230" s="86">
        <v>45912.0</v>
      </c>
      <c r="AC1230" s="92">
        <f t="shared" ref="AC1230:AI1230" si="12280">LN(T1230/T1229)</f>
        <v>-0.0002301584267</v>
      </c>
      <c r="AD1230" s="92">
        <f t="shared" si="12280"/>
        <v>-0.0004383206672</v>
      </c>
      <c r="AE1230" s="92">
        <f t="shared" si="12280"/>
        <v>-0.0004647876052</v>
      </c>
      <c r="AF1230" s="92">
        <f t="shared" si="12280"/>
        <v>0.0002829583178</v>
      </c>
      <c r="AG1230" s="92">
        <f t="shared" si="12280"/>
        <v>0.0002442462282</v>
      </c>
      <c r="AH1230" s="92">
        <f t="shared" si="12280"/>
        <v>0.003624982285</v>
      </c>
      <c r="AI1230" s="92">
        <f t="shared" si="12280"/>
        <v>0.003633908735</v>
      </c>
      <c r="AJ1230" s="20"/>
      <c r="AK1230" s="20">
        <f t="shared" ref="AK1230:AQ1230" si="12281">AC1230*AC1230</f>
        <v>0.0000000529729014</v>
      </c>
      <c r="AL1230" s="20">
        <f t="shared" si="12281"/>
        <v>0.0000001921250073</v>
      </c>
      <c r="AM1230" s="20">
        <f t="shared" si="12281"/>
        <v>0.0000002160275179</v>
      </c>
      <c r="AN1230" s="20">
        <f t="shared" si="12281"/>
        <v>0.00000008006540964</v>
      </c>
      <c r="AO1230" s="20">
        <f t="shared" si="12281"/>
        <v>0.00000005965622</v>
      </c>
      <c r="AP1230" s="20">
        <f t="shared" si="12281"/>
        <v>0.00001314049657</v>
      </c>
      <c r="AQ1230" s="20">
        <f t="shared" si="12281"/>
        <v>0.00001320529269</v>
      </c>
      <c r="AR1230" s="20"/>
      <c r="AS1230" s="20">
        <f t="shared" ref="AS1230:AX1230" si="12282">$AC1230*AD1230</f>
        <v>0.0000001008831952</v>
      </c>
      <c r="AT1230" s="20">
        <f t="shared" si="12282"/>
        <v>0.000000106974784</v>
      </c>
      <c r="AU1230" s="20">
        <f t="shared" si="12282"/>
        <v>-0.00000006512524127</v>
      </c>
      <c r="AV1230" s="20">
        <f t="shared" si="12282"/>
        <v>-0.00000005621532762</v>
      </c>
      <c r="AW1230" s="20">
        <f t="shared" si="12282"/>
        <v>-0.0000008343202196</v>
      </c>
      <c r="AX1230" s="20">
        <f t="shared" si="12282"/>
        <v>-0.0000008363747173</v>
      </c>
      <c r="AY1230" s="20"/>
      <c r="AZ1230" s="20">
        <f t="shared" ref="AZ1230:BD1230" si="12283">$AD1230*AE1230</f>
        <v>0.0000002037260132</v>
      </c>
      <c r="BA1230" s="20">
        <f t="shared" si="12283"/>
        <v>-0.0000001240264787</v>
      </c>
      <c r="BB1230" s="20">
        <f t="shared" si="12283"/>
        <v>-0.0000001070581697</v>
      </c>
      <c r="BC1230" s="20">
        <f t="shared" si="12283"/>
        <v>-0.000001588904654</v>
      </c>
      <c r="BD1230" s="20">
        <f t="shared" si="12283"/>
        <v>-0.000001592817301</v>
      </c>
      <c r="BE1230" s="20"/>
      <c r="BF1230" s="20">
        <f t="shared" ref="BF1230:BI1230" si="12284">$AE1230*AF1230</f>
        <v>-0.0000001315155189</v>
      </c>
      <c r="BG1230" s="20">
        <f t="shared" si="12284"/>
        <v>-0.0000001135226195</v>
      </c>
      <c r="BH1230" s="20">
        <f t="shared" si="12284"/>
        <v>-0.000001684846835</v>
      </c>
      <c r="BI1230" s="20">
        <f t="shared" si="12284"/>
        <v>-0.000001688995738</v>
      </c>
      <c r="BJ1230" s="20"/>
      <c r="BK1230" s="20">
        <f t="shared" ref="BK1230:BM1230" si="12285">$AF1230*AG1230</f>
        <v>0.00000006911150188</v>
      </c>
      <c r="BL1230" s="20">
        <f t="shared" si="12285"/>
        <v>0.00000102571889</v>
      </c>
      <c r="BM1230" s="20">
        <f t="shared" si="12285"/>
        <v>0.000001028244703</v>
      </c>
      <c r="BN1230" s="20"/>
      <c r="BO1230" s="20">
        <f t="shared" ref="BO1230:BP1230" si="12286">$AG1230*AH1230</f>
        <v>0.0000008853882505</v>
      </c>
      <c r="BP1230" s="20">
        <f t="shared" si="12286"/>
        <v>0.0000008875685022</v>
      </c>
      <c r="BQ1230" s="20"/>
      <c r="BR1230" s="20">
        <f t="shared" si="27"/>
        <v>0.00001317285479</v>
      </c>
      <c r="BS1230" s="20"/>
      <c r="BT1230" s="20"/>
      <c r="BU1230" s="20"/>
      <c r="BV1230" s="20"/>
      <c r="BW1230" s="20"/>
      <c r="BX1230" s="20"/>
      <c r="BY1230" s="20"/>
      <c r="BZ1230" s="20"/>
      <c r="CA1230" s="20"/>
      <c r="CB1230" s="20"/>
      <c r="CC1230" s="20"/>
      <c r="CD1230" s="20"/>
      <c r="CE1230" s="20"/>
      <c r="CF1230" s="20"/>
      <c r="CG1230" s="20"/>
      <c r="CH1230" s="20"/>
      <c r="CI1230" s="20"/>
      <c r="CJ1230" s="20"/>
      <c r="CK1230" s="20"/>
      <c r="CL1230" s="20"/>
      <c r="CM1230" s="20"/>
      <c r="CN1230" s="20"/>
      <c r="CO1230" s="20"/>
      <c r="CP1230" s="20"/>
      <c r="CQ1230" s="20"/>
      <c r="CR1230" s="20"/>
      <c r="CS1230" s="20"/>
      <c r="CT1230" s="20"/>
      <c r="CU1230" s="20"/>
      <c r="CV1230" s="20"/>
      <c r="CW1230" s="20"/>
      <c r="CX1230" s="20"/>
      <c r="CY1230" s="20"/>
      <c r="CZ1230" s="20"/>
      <c r="DA1230" s="20"/>
      <c r="DB1230" s="20"/>
      <c r="DC1230" s="20"/>
      <c r="DD1230" s="20"/>
      <c r="DE1230" s="20"/>
    </row>
    <row r="1231" ht="15.75" customHeight="1">
      <c r="A1231" s="86">
        <v>45915.0</v>
      </c>
      <c r="B1231" s="20">
        <v>0.04271</v>
      </c>
      <c r="C1231" s="20">
        <v>0.04936</v>
      </c>
      <c r="D1231" s="20">
        <v>0.05412</v>
      </c>
      <c r="E1231" s="20">
        <v>0.03469</v>
      </c>
      <c r="F1231" s="20">
        <v>0.04016</v>
      </c>
      <c r="G1231" s="20">
        <v>0.01948</v>
      </c>
      <c r="H1231" s="20">
        <v>0.02461</v>
      </c>
      <c r="I1231" s="20" t="s">
        <v>185</v>
      </c>
      <c r="J1231" s="20"/>
      <c r="K1231" s="86">
        <v>45915.0</v>
      </c>
      <c r="L1231" s="89">
        <v>0.8503</v>
      </c>
      <c r="M1231" s="89">
        <v>147.43</v>
      </c>
      <c r="N1231" s="20"/>
      <c r="O1231" s="20"/>
      <c r="P1231" s="20"/>
      <c r="Q1231" s="20"/>
      <c r="R1231" s="20"/>
      <c r="S1231" s="86">
        <v>45915.0</v>
      </c>
      <c r="T1231" s="20">
        <f t="shared" ref="T1231:V1231" si="12287">(1+B1231)*1</f>
        <v>1.04271</v>
      </c>
      <c r="U1231" s="20">
        <f t="shared" si="12287"/>
        <v>1.04936</v>
      </c>
      <c r="V1231" s="20">
        <f t="shared" si="12287"/>
        <v>1.05412</v>
      </c>
      <c r="W1231" s="91">
        <f t="shared" ref="W1231:X1231" si="12288">(1+E1231)*$L1231</f>
        <v>0.879796907</v>
      </c>
      <c r="X1231" s="91">
        <f t="shared" si="12288"/>
        <v>0.884448048</v>
      </c>
      <c r="Y1231" s="91">
        <f t="shared" ref="Y1231:Z1231" si="12289">(1+G1231)*$M1231</f>
        <v>150.3019364</v>
      </c>
      <c r="Z1231" s="91">
        <f t="shared" si="12289"/>
        <v>151.0582523</v>
      </c>
      <c r="AA1231" s="20"/>
      <c r="AB1231" s="86">
        <v>45915.0</v>
      </c>
      <c r="AC1231" s="92">
        <f t="shared" ref="AC1231:AI1231" si="12290">LN(T1231/T1230)</f>
        <v>0.00006713501333</v>
      </c>
      <c r="AD1231" s="92">
        <f t="shared" si="12290"/>
        <v>0.0001238927091</v>
      </c>
      <c r="AE1231" s="92">
        <f t="shared" si="12290"/>
        <v>0.0001138455118</v>
      </c>
      <c r="AF1231" s="92">
        <f t="shared" si="12290"/>
        <v>-0.002545321097</v>
      </c>
      <c r="AG1231" s="92">
        <f t="shared" si="12290"/>
        <v>-0.002516681162</v>
      </c>
      <c r="AH1231" s="92">
        <f t="shared" si="12290"/>
        <v>-0.002032796472</v>
      </c>
      <c r="AI1231" s="92">
        <f t="shared" si="12290"/>
        <v>-0.002032796472</v>
      </c>
      <c r="AJ1231" s="20"/>
      <c r="AK1231" s="20">
        <f t="shared" ref="AK1231:AQ1231" si="12291">AC1231*AC1231</f>
        <v>0.000000004507110015</v>
      </c>
      <c r="AL1231" s="20">
        <f t="shared" si="12291"/>
        <v>0.00000001534940336</v>
      </c>
      <c r="AM1231" s="20">
        <f t="shared" si="12291"/>
        <v>0.00000001296080055</v>
      </c>
      <c r="AN1231" s="20">
        <f t="shared" si="12291"/>
        <v>0.000006478659485</v>
      </c>
      <c r="AO1231" s="20">
        <f t="shared" si="12291"/>
        <v>0.000006333684074</v>
      </c>
      <c r="AP1231" s="20">
        <f t="shared" si="12291"/>
        <v>0.000004132261496</v>
      </c>
      <c r="AQ1231" s="20">
        <f t="shared" si="12291"/>
        <v>0.000004132261496</v>
      </c>
      <c r="AR1231" s="20"/>
      <c r="AS1231" s="20">
        <f t="shared" ref="AS1231:AX1231" si="12292">$AC1231*AD1231</f>
        <v>0.000000008317538675</v>
      </c>
      <c r="AT1231" s="20">
        <f t="shared" si="12292"/>
        <v>0.00000000764301995</v>
      </c>
      <c r="AU1231" s="20">
        <f t="shared" si="12292"/>
        <v>-0.0000001708801658</v>
      </c>
      <c r="AV1231" s="20">
        <f t="shared" si="12292"/>
        <v>-0.0000001689574234</v>
      </c>
      <c r="AW1231" s="20">
        <f t="shared" si="12292"/>
        <v>-0.0000001364718182</v>
      </c>
      <c r="AX1231" s="20">
        <f t="shared" si="12292"/>
        <v>-0.0000001364718182</v>
      </c>
      <c r="AY1231" s="20"/>
      <c r="AZ1231" s="20">
        <f t="shared" ref="AZ1231:BD1231" si="12293">$AD1231*AE1231</f>
        <v>0.00000001410462887</v>
      </c>
      <c r="BA1231" s="20">
        <f t="shared" si="12293"/>
        <v>-0.0000003153467261</v>
      </c>
      <c r="BB1231" s="20">
        <f t="shared" si="12293"/>
        <v>-0.0000003117984471</v>
      </c>
      <c r="BC1231" s="20">
        <f t="shared" si="12293"/>
        <v>-0.0000002518486619</v>
      </c>
      <c r="BD1231" s="20">
        <f t="shared" si="12293"/>
        <v>-0.0000002518486619</v>
      </c>
      <c r="BE1231" s="20"/>
      <c r="BF1231" s="20">
        <f t="shared" ref="BF1231:BI1231" si="12294">$AE1231*AF1231</f>
        <v>-0.0000002897733829</v>
      </c>
      <c r="BG1231" s="20">
        <f t="shared" si="12294"/>
        <v>-0.0000002865128549</v>
      </c>
      <c r="BH1231" s="20">
        <f t="shared" si="12294"/>
        <v>-0.0000002314247546</v>
      </c>
      <c r="BI1231" s="20">
        <f t="shared" si="12294"/>
        <v>-0.0000002314247546</v>
      </c>
      <c r="BJ1231" s="20"/>
      <c r="BK1231" s="20">
        <f t="shared" ref="BK1231:BM1231" si="12295">$AF1231*AG1231</f>
        <v>0.000006405761656</v>
      </c>
      <c r="BL1231" s="20">
        <f t="shared" si="12295"/>
        <v>0.000005174119745</v>
      </c>
      <c r="BM1231" s="20">
        <f t="shared" si="12295"/>
        <v>0.000005174119745</v>
      </c>
      <c r="BN1231" s="20"/>
      <c r="BO1231" s="20">
        <f t="shared" ref="BO1231:BP1231" si="12296">$AG1231*AH1231</f>
        <v>0.000005115900588</v>
      </c>
      <c r="BP1231" s="20">
        <f t="shared" si="12296"/>
        <v>0.000005115900588</v>
      </c>
      <c r="BQ1231" s="20"/>
      <c r="BR1231" s="20">
        <f t="shared" si="27"/>
        <v>0.000004132261496</v>
      </c>
      <c r="BS1231" s="20"/>
      <c r="BT1231" s="20"/>
      <c r="BU1231" s="20"/>
      <c r="BV1231" s="20"/>
      <c r="BW1231" s="20"/>
      <c r="BX1231" s="20"/>
      <c r="BY1231" s="20"/>
      <c r="BZ1231" s="20"/>
      <c r="CA1231" s="20"/>
      <c r="CB1231" s="20"/>
      <c r="CC1231" s="20"/>
      <c r="CD1231" s="20"/>
      <c r="CE1231" s="20"/>
      <c r="CF1231" s="20"/>
      <c r="CG1231" s="20"/>
      <c r="CH1231" s="20"/>
      <c r="CI1231" s="20"/>
      <c r="CJ1231" s="20"/>
      <c r="CK1231" s="20"/>
      <c r="CL1231" s="20"/>
      <c r="CM1231" s="20"/>
      <c r="CN1231" s="20"/>
      <c r="CO1231" s="20"/>
      <c r="CP1231" s="20"/>
      <c r="CQ1231" s="20"/>
      <c r="CR1231" s="20"/>
      <c r="CS1231" s="20"/>
      <c r="CT1231" s="20"/>
      <c r="CU1231" s="20"/>
      <c r="CV1231" s="20"/>
      <c r="CW1231" s="20"/>
      <c r="CX1231" s="20"/>
      <c r="CY1231" s="20"/>
      <c r="CZ1231" s="20"/>
      <c r="DA1231" s="20"/>
      <c r="DB1231" s="20"/>
      <c r="DC1231" s="20"/>
      <c r="DD1231" s="20"/>
      <c r="DE1231" s="20"/>
    </row>
    <row r="1232" ht="15.75" customHeight="1">
      <c r="A1232" s="86">
        <v>45916.0</v>
      </c>
      <c r="B1232" s="20">
        <v>0.042510000000000006</v>
      </c>
      <c r="C1232" s="20">
        <v>0.049089999999999995</v>
      </c>
      <c r="D1232" s="20">
        <v>0.053899999999999997</v>
      </c>
      <c r="E1232" s="20">
        <v>0.0347</v>
      </c>
      <c r="F1232" s="20">
        <v>0.040220000000000006</v>
      </c>
      <c r="G1232" s="20">
        <v>0.01964</v>
      </c>
      <c r="H1232" s="20">
        <v>0.0248</v>
      </c>
      <c r="I1232" s="20" t="s">
        <v>185</v>
      </c>
      <c r="J1232" s="20"/>
      <c r="K1232" s="86">
        <v>45916.0</v>
      </c>
      <c r="L1232" s="89">
        <v>0.8427</v>
      </c>
      <c r="M1232" s="89">
        <v>146.5</v>
      </c>
      <c r="N1232" s="20"/>
      <c r="O1232" s="20"/>
      <c r="P1232" s="20"/>
      <c r="Q1232" s="20"/>
      <c r="R1232" s="20"/>
      <c r="S1232" s="86">
        <v>45916.0</v>
      </c>
      <c r="T1232" s="20">
        <f t="shared" ref="T1232:V1232" si="12297">(1+B1232)*1</f>
        <v>1.04251</v>
      </c>
      <c r="U1232" s="20">
        <f t="shared" si="12297"/>
        <v>1.04909</v>
      </c>
      <c r="V1232" s="20">
        <f t="shared" si="12297"/>
        <v>1.0539</v>
      </c>
      <c r="W1232" s="91">
        <f t="shared" ref="W1232:X1232" si="12298">(1+E1232)*$L1232</f>
        <v>0.87194169</v>
      </c>
      <c r="X1232" s="91">
        <f t="shared" si="12298"/>
        <v>0.876593394</v>
      </c>
      <c r="Y1232" s="91">
        <f t="shared" ref="Y1232:Z1232" si="12299">(1+G1232)*$M1232</f>
        <v>149.37726</v>
      </c>
      <c r="Z1232" s="91">
        <f t="shared" si="12299"/>
        <v>150.1332</v>
      </c>
      <c r="AA1232" s="20"/>
      <c r="AB1232" s="86">
        <v>45916.0</v>
      </c>
      <c r="AC1232" s="92">
        <f t="shared" ref="AC1232:AI1232" si="12300">LN(T1232/T1231)</f>
        <v>-0.0001918262827</v>
      </c>
      <c r="AD1232" s="92">
        <f t="shared" si="12300"/>
        <v>-0.0002573327947</v>
      </c>
      <c r="AE1232" s="92">
        <f t="shared" si="12300"/>
        <v>-0.0002087266732</v>
      </c>
      <c r="AF1232" s="92">
        <f t="shared" si="12300"/>
        <v>-0.00896854093</v>
      </c>
      <c r="AG1232" s="92">
        <f t="shared" si="12300"/>
        <v>-0.008920523844</v>
      </c>
      <c r="AH1232" s="92">
        <f t="shared" si="12300"/>
        <v>-0.006171127964</v>
      </c>
      <c r="AI1232" s="92">
        <f t="shared" si="12300"/>
        <v>-0.006142639186</v>
      </c>
      <c r="AJ1232" s="20"/>
      <c r="AK1232" s="20">
        <f t="shared" ref="AK1232:AQ1232" si="12301">AC1232*AC1232</f>
        <v>0.00000003679732274</v>
      </c>
      <c r="AL1232" s="20">
        <f t="shared" si="12301"/>
        <v>0.00000006622016721</v>
      </c>
      <c r="AM1232" s="20">
        <f t="shared" si="12301"/>
        <v>0.0000000435668241</v>
      </c>
      <c r="AN1232" s="20">
        <f t="shared" si="12301"/>
        <v>0.00008043472641</v>
      </c>
      <c r="AO1232" s="20">
        <f t="shared" si="12301"/>
        <v>0.00007957574565</v>
      </c>
      <c r="AP1232" s="20">
        <f t="shared" si="12301"/>
        <v>0.00003808282034</v>
      </c>
      <c r="AQ1232" s="20">
        <f t="shared" si="12301"/>
        <v>0.00003773201617</v>
      </c>
      <c r="AR1232" s="20"/>
      <c r="AS1232" s="20">
        <f t="shared" ref="AS1232:AX1232" si="12302">$AC1232*AD1232</f>
        <v>0.00000004936319342</v>
      </c>
      <c r="AT1232" s="20">
        <f t="shared" si="12302"/>
        <v>0.00000004003926182</v>
      </c>
      <c r="AU1232" s="20">
        <f t="shared" si="12302"/>
        <v>0.000001720401868</v>
      </c>
      <c r="AV1232" s="20">
        <f t="shared" si="12302"/>
        <v>0.000001711190929</v>
      </c>
      <c r="AW1232" s="20">
        <f t="shared" si="12302"/>
        <v>0.000001183784537</v>
      </c>
      <c r="AX1232" s="20">
        <f t="shared" si="12302"/>
        <v>0.000001178319641</v>
      </c>
      <c r="AY1232" s="20"/>
      <c r="AZ1232" s="20">
        <f t="shared" ref="AZ1232:BD1232" si="12303">$AD1232*AE1232</f>
        <v>0.00000005371221813</v>
      </c>
      <c r="BA1232" s="20">
        <f t="shared" si="12303"/>
        <v>0.000002307899702</v>
      </c>
      <c r="BB1232" s="20">
        <f t="shared" si="12303"/>
        <v>0.000002295543331</v>
      </c>
      <c r="BC1232" s="20">
        <f t="shared" si="12303"/>
        <v>0.000001588033605</v>
      </c>
      <c r="BD1232" s="20">
        <f t="shared" si="12303"/>
        <v>0.000001580702508</v>
      </c>
      <c r="BE1232" s="20"/>
      <c r="BF1232" s="20">
        <f t="shared" ref="BF1232:BI1232" si="12304">$AE1232*AF1232</f>
        <v>0.000001871973712</v>
      </c>
      <c r="BG1232" s="20">
        <f t="shared" si="12304"/>
        <v>0.000001861951265</v>
      </c>
      <c r="BH1232" s="20">
        <f t="shared" si="12304"/>
        <v>0.00000128807901</v>
      </c>
      <c r="BI1232" s="20">
        <f t="shared" si="12304"/>
        <v>0.000001282132642</v>
      </c>
      <c r="BJ1232" s="20"/>
      <c r="BK1232" s="20">
        <f t="shared" ref="BK1232:BM1232" si="12305">$AF1232*AG1232</f>
        <v>0.00008000408321</v>
      </c>
      <c r="BL1232" s="20">
        <f t="shared" si="12305"/>
        <v>0.00005534601372</v>
      </c>
      <c r="BM1232" s="20">
        <f t="shared" si="12305"/>
        <v>0.00005509051095</v>
      </c>
      <c r="BN1232" s="20"/>
      <c r="BO1232" s="20">
        <f t="shared" ref="BO1232:BP1232" si="12306">$AG1232*AH1232</f>
        <v>0.00005504969414</v>
      </c>
      <c r="BP1232" s="20">
        <f t="shared" si="12306"/>
        <v>0.00005479555932</v>
      </c>
      <c r="BQ1232" s="20"/>
      <c r="BR1232" s="20">
        <f t="shared" si="27"/>
        <v>0.00003790701245</v>
      </c>
      <c r="BS1232" s="20"/>
      <c r="BT1232" s="20"/>
      <c r="BU1232" s="20"/>
      <c r="BV1232" s="20"/>
      <c r="BW1232" s="20"/>
      <c r="BX1232" s="20"/>
      <c r="BY1232" s="20"/>
      <c r="BZ1232" s="20"/>
      <c r="CA1232" s="20"/>
      <c r="CB1232" s="20"/>
      <c r="CC1232" s="20"/>
      <c r="CD1232" s="20"/>
      <c r="CE1232" s="20"/>
      <c r="CF1232" s="20"/>
      <c r="CG1232" s="20"/>
      <c r="CH1232" s="20"/>
      <c r="CI1232" s="20"/>
      <c r="CJ1232" s="20"/>
      <c r="CK1232" s="20"/>
      <c r="CL1232" s="20"/>
      <c r="CM1232" s="20"/>
      <c r="CN1232" s="20"/>
      <c r="CO1232" s="20"/>
      <c r="CP1232" s="20"/>
      <c r="CQ1232" s="20"/>
      <c r="CR1232" s="20"/>
      <c r="CS1232" s="20"/>
      <c r="CT1232" s="20"/>
      <c r="CU1232" s="20"/>
      <c r="CV1232" s="20"/>
      <c r="CW1232" s="20"/>
      <c r="CX1232" s="20"/>
      <c r="CY1232" s="20"/>
      <c r="CZ1232" s="20"/>
      <c r="DA1232" s="20"/>
      <c r="DB1232" s="20"/>
      <c r="DC1232" s="20"/>
      <c r="DD1232" s="20"/>
      <c r="DE1232" s="20"/>
    </row>
    <row r="1233" ht="15.75" customHeight="1">
      <c r="A1233" s="86">
        <v>45917.0</v>
      </c>
      <c r="B1233" s="20">
        <v>0.042640000000000004</v>
      </c>
      <c r="C1233" s="20">
        <v>0.049109999999999994</v>
      </c>
      <c r="D1233" s="20">
        <v>0.05389</v>
      </c>
      <c r="E1233" s="20">
        <v>0.034820000000000004</v>
      </c>
      <c r="F1233" s="20">
        <v>0.04038</v>
      </c>
      <c r="G1233" s="20">
        <v>0.01963</v>
      </c>
      <c r="H1233" s="20">
        <v>0.02474</v>
      </c>
      <c r="I1233" s="20" t="s">
        <v>185</v>
      </c>
      <c r="J1233" s="20"/>
      <c r="K1233" s="86">
        <v>45917.0</v>
      </c>
      <c r="L1233" s="89">
        <v>0.8466</v>
      </c>
      <c r="M1233" s="89">
        <v>147.02</v>
      </c>
      <c r="N1233" s="20"/>
      <c r="O1233" s="20"/>
      <c r="P1233" s="20"/>
      <c r="Q1233" s="20"/>
      <c r="R1233" s="20"/>
      <c r="S1233" s="86">
        <v>45917.0</v>
      </c>
      <c r="T1233" s="20">
        <f t="shared" ref="T1233:V1233" si="12307">(1+B1233)*1</f>
        <v>1.04264</v>
      </c>
      <c r="U1233" s="20">
        <f t="shared" si="12307"/>
        <v>1.04911</v>
      </c>
      <c r="V1233" s="20">
        <f t="shared" si="12307"/>
        <v>1.05389</v>
      </c>
      <c r="W1233" s="91">
        <f t="shared" ref="W1233:X1233" si="12308">(1+E1233)*$L1233</f>
        <v>0.876078612</v>
      </c>
      <c r="X1233" s="91">
        <f t="shared" si="12308"/>
        <v>0.880785708</v>
      </c>
      <c r="Y1233" s="91">
        <f t="shared" ref="Y1233:Z1233" si="12309">(1+G1233)*$M1233</f>
        <v>149.9060026</v>
      </c>
      <c r="Z1233" s="91">
        <f t="shared" si="12309"/>
        <v>150.6572748</v>
      </c>
      <c r="AA1233" s="20"/>
      <c r="AB1233" s="86">
        <v>45917.0</v>
      </c>
      <c r="AC1233" s="92">
        <f t="shared" ref="AC1233:AI1233" si="12310">LN(T1233/T1232)</f>
        <v>0.0001246912694</v>
      </c>
      <c r="AD1233" s="92">
        <f t="shared" si="12310"/>
        <v>0.00001906395958</v>
      </c>
      <c r="AE1233" s="92">
        <f t="shared" si="12310"/>
        <v>-0.000009488611294</v>
      </c>
      <c r="AF1233" s="92">
        <f t="shared" si="12310"/>
        <v>0.004733274229</v>
      </c>
      <c r="AG1233" s="92">
        <f t="shared" si="12310"/>
        <v>0.004771107097</v>
      </c>
      <c r="AH1233" s="92">
        <f t="shared" si="12310"/>
        <v>0.003533396058</v>
      </c>
      <c r="AI1233" s="92">
        <f t="shared" si="12310"/>
        <v>0.003484653765</v>
      </c>
      <c r="AJ1233" s="20"/>
      <c r="AK1233" s="20">
        <f t="shared" ref="AK1233:AQ1233" si="12311">AC1233*AC1233</f>
        <v>0.00000001554791266</v>
      </c>
      <c r="AL1233" s="20">
        <f t="shared" si="12311"/>
        <v>0.0000000003634345551</v>
      </c>
      <c r="AM1233" s="20">
        <f t="shared" si="12311"/>
        <v>0</v>
      </c>
      <c r="AN1233" s="20">
        <f t="shared" si="12311"/>
        <v>0.00002240388493</v>
      </c>
      <c r="AO1233" s="20">
        <f t="shared" si="12311"/>
        <v>0.00002276346293</v>
      </c>
      <c r="AP1233" s="20">
        <f t="shared" si="12311"/>
        <v>0.0000124848877</v>
      </c>
      <c r="AQ1233" s="20">
        <f t="shared" si="12311"/>
        <v>0.00001214281187</v>
      </c>
      <c r="AR1233" s="20"/>
      <c r="AS1233" s="20">
        <f t="shared" ref="AS1233:AX1233" si="12312">$AC1233*AD1233</f>
        <v>0.00000000237710932</v>
      </c>
      <c r="AT1233" s="20">
        <f t="shared" si="12312"/>
        <v>-0.000000001183146987</v>
      </c>
      <c r="AU1233" s="20">
        <f t="shared" si="12312"/>
        <v>0.0000005901979719</v>
      </c>
      <c r="AV1233" s="20">
        <f t="shared" si="12312"/>
        <v>0.0000005949154002</v>
      </c>
      <c r="AW1233" s="20">
        <f t="shared" si="12312"/>
        <v>0.0000004405836396</v>
      </c>
      <c r="AX1233" s="20">
        <f t="shared" si="12312"/>
        <v>0.0000004345059013</v>
      </c>
      <c r="AY1233" s="20"/>
      <c r="AZ1233" s="20">
        <f t="shared" ref="AZ1233:BD1233" si="12313">$AD1233*AE1233</f>
        <v>-0.0000000001808905022</v>
      </c>
      <c r="BA1233" s="20">
        <f t="shared" si="12313"/>
        <v>0.00000009023494861</v>
      </c>
      <c r="BB1233" s="20">
        <f t="shared" si="12313"/>
        <v>0.00000009095619287</v>
      </c>
      <c r="BC1233" s="20">
        <f t="shared" si="12313"/>
        <v>0.00000006736051964</v>
      </c>
      <c r="BD1233" s="20">
        <f t="shared" si="12313"/>
        <v>0.00000006643129855</v>
      </c>
      <c r="BE1233" s="20"/>
      <c r="BF1233" s="20">
        <f t="shared" ref="BF1233:BI1233" si="12314">$AE1233*AF1233</f>
        <v>-0.00000004491219931</v>
      </c>
      <c r="BG1233" s="20">
        <f t="shared" si="12314"/>
        <v>-0.00000004527118069</v>
      </c>
      <c r="BH1233" s="20">
        <f t="shared" si="12314"/>
        <v>-0.00000003352702174</v>
      </c>
      <c r="BI1233" s="20">
        <f t="shared" si="12314"/>
        <v>-0.00000003306452508</v>
      </c>
      <c r="BJ1233" s="20"/>
      <c r="BK1233" s="20">
        <f t="shared" ref="BK1233:BM1233" si="12315">$AF1233*AG1233</f>
        <v>0.00002258295826</v>
      </c>
      <c r="BL1233" s="20">
        <f t="shared" si="12315"/>
        <v>0.0000167245325</v>
      </c>
      <c r="BM1233" s="20">
        <f t="shared" si="12315"/>
        <v>0.00001649382186</v>
      </c>
      <c r="BN1233" s="20"/>
      <c r="BO1233" s="20">
        <f t="shared" ref="BO1233:BP1233" si="12316">$AG1233*AH1233</f>
        <v>0.00001685821101</v>
      </c>
      <c r="BP1233" s="20">
        <f t="shared" si="12316"/>
        <v>0.00001662565631</v>
      </c>
      <c r="BQ1233" s="20"/>
      <c r="BR1233" s="20">
        <f t="shared" si="27"/>
        <v>0.00001231266188</v>
      </c>
      <c r="BS1233" s="20"/>
      <c r="BT1233" s="20"/>
      <c r="BU1233" s="20"/>
      <c r="BV1233" s="20"/>
      <c r="BW1233" s="20"/>
      <c r="BX1233" s="20"/>
      <c r="BY1233" s="20"/>
      <c r="BZ1233" s="20"/>
      <c r="CA1233" s="20"/>
      <c r="CB1233" s="20"/>
      <c r="CC1233" s="20"/>
      <c r="CD1233" s="20"/>
      <c r="CE1233" s="20"/>
      <c r="CF1233" s="20"/>
      <c r="CG1233" s="20"/>
      <c r="CH1233" s="20"/>
      <c r="CI1233" s="20"/>
      <c r="CJ1233" s="20"/>
      <c r="CK1233" s="20"/>
      <c r="CL1233" s="20"/>
      <c r="CM1233" s="20"/>
      <c r="CN1233" s="20"/>
      <c r="CO1233" s="20"/>
      <c r="CP1233" s="20"/>
      <c r="CQ1233" s="20"/>
      <c r="CR1233" s="20"/>
      <c r="CS1233" s="20"/>
      <c r="CT1233" s="20"/>
      <c r="CU1233" s="20"/>
      <c r="CV1233" s="20"/>
      <c r="CW1233" s="20"/>
      <c r="CX1233" s="20"/>
      <c r="CY1233" s="20"/>
      <c r="CZ1233" s="20"/>
      <c r="DA1233" s="20"/>
      <c r="DB1233" s="20"/>
      <c r="DC1233" s="20"/>
      <c r="DD1233" s="20"/>
      <c r="DE1233" s="20"/>
    </row>
    <row r="1234" ht="15.75" customHeight="1">
      <c r="A1234" s="86">
        <v>45918.0</v>
      </c>
      <c r="B1234" s="20">
        <v>0.042699999999999995</v>
      </c>
      <c r="C1234" s="20">
        <v>0.04926</v>
      </c>
      <c r="D1234" s="20">
        <v>0.054009999999999996</v>
      </c>
      <c r="E1234" s="20">
        <v>0.03479</v>
      </c>
      <c r="F1234" s="20">
        <v>0.04041</v>
      </c>
      <c r="G1234" s="20">
        <v>0.019710000000000002</v>
      </c>
      <c r="H1234" s="20">
        <v>0.02477</v>
      </c>
      <c r="I1234" s="20" t="s">
        <v>185</v>
      </c>
      <c r="J1234" s="20"/>
      <c r="K1234" s="86">
        <v>45918.0</v>
      </c>
      <c r="L1234" s="89">
        <v>0.8486</v>
      </c>
      <c r="M1234" s="89">
        <v>148.01</v>
      </c>
      <c r="N1234" s="20"/>
      <c r="O1234" s="20"/>
      <c r="P1234" s="20"/>
      <c r="Q1234" s="20"/>
      <c r="R1234" s="20"/>
      <c r="S1234" s="86">
        <v>45918.0</v>
      </c>
      <c r="T1234" s="20">
        <f t="shared" ref="T1234:V1234" si="12317">(1+B1234)*1</f>
        <v>1.0427</v>
      </c>
      <c r="U1234" s="20">
        <f t="shared" si="12317"/>
        <v>1.04926</v>
      </c>
      <c r="V1234" s="20">
        <f t="shared" si="12317"/>
        <v>1.05401</v>
      </c>
      <c r="W1234" s="91">
        <f t="shared" ref="W1234:X1234" si="12318">(1+E1234)*$L1234</f>
        <v>0.878122794</v>
      </c>
      <c r="X1234" s="91">
        <f t="shared" si="12318"/>
        <v>0.882891926</v>
      </c>
      <c r="Y1234" s="91">
        <f t="shared" ref="Y1234:Z1234" si="12319">(1+G1234)*$M1234</f>
        <v>150.9272771</v>
      </c>
      <c r="Z1234" s="91">
        <f t="shared" si="12319"/>
        <v>151.6762077</v>
      </c>
      <c r="AA1234" s="20"/>
      <c r="AB1234" s="86">
        <v>45918.0</v>
      </c>
      <c r="AC1234" s="92">
        <f t="shared" ref="AC1234:AI1234" si="12320">LN(T1234/T1233)</f>
        <v>0.00005754457308</v>
      </c>
      <c r="AD1234" s="92">
        <f t="shared" si="12320"/>
        <v>0.0001429681136</v>
      </c>
      <c r="AE1234" s="92">
        <f t="shared" si="12320"/>
        <v>0.0001138573937</v>
      </c>
      <c r="AF1234" s="92">
        <f t="shared" si="12320"/>
        <v>0.002330613712</v>
      </c>
      <c r="AG1234" s="92">
        <f t="shared" si="12320"/>
        <v>0.002388439883</v>
      </c>
      <c r="AH1234" s="92">
        <f t="shared" si="12320"/>
        <v>0.006789663859</v>
      </c>
      <c r="AI1234" s="92">
        <f t="shared" si="12320"/>
        <v>0.006740482393</v>
      </c>
      <c r="AJ1234" s="20"/>
      <c r="AK1234" s="20">
        <f t="shared" ref="AK1234:AQ1234" si="12321">AC1234*AC1234</f>
        <v>0.000000003311377891</v>
      </c>
      <c r="AL1234" s="20">
        <f t="shared" si="12321"/>
        <v>0.0000000204398815</v>
      </c>
      <c r="AM1234" s="20">
        <f t="shared" si="12321"/>
        <v>0.00000001296350611</v>
      </c>
      <c r="AN1234" s="20">
        <f t="shared" si="12321"/>
        <v>0.000005431760275</v>
      </c>
      <c r="AO1234" s="20">
        <f t="shared" si="12321"/>
        <v>0.000005704645077</v>
      </c>
      <c r="AP1234" s="20">
        <f t="shared" si="12321"/>
        <v>0.00004609953532</v>
      </c>
      <c r="AQ1234" s="20">
        <f t="shared" si="12321"/>
        <v>0.0000454341029</v>
      </c>
      <c r="AR1234" s="20"/>
      <c r="AS1234" s="20">
        <f t="shared" ref="AS1234:AX1234" si="12322">$AC1234*AD1234</f>
        <v>0.000000008227039061</v>
      </c>
      <c r="AT1234" s="20">
        <f t="shared" si="12322"/>
        <v>0.000000006551875115</v>
      </c>
      <c r="AU1234" s="20">
        <f t="shared" si="12322"/>
        <v>0.0000001341141711</v>
      </c>
      <c r="AV1234" s="20">
        <f t="shared" si="12322"/>
        <v>0.0000001374417534</v>
      </c>
      <c r="AW1234" s="20">
        <f t="shared" si="12322"/>
        <v>0.0000003907083081</v>
      </c>
      <c r="AX1234" s="20">
        <f t="shared" si="12322"/>
        <v>0.0000003878781817</v>
      </c>
      <c r="AY1234" s="20"/>
      <c r="AZ1234" s="20">
        <f t="shared" ref="AZ1234:BD1234" si="12323">$AD1234*AE1234</f>
        <v>0.0000000162779768</v>
      </c>
      <c r="BA1234" s="20">
        <f t="shared" si="12323"/>
        <v>0.0000003332034459</v>
      </c>
      <c r="BB1234" s="20">
        <f t="shared" si="12323"/>
        <v>0.0000003414707446</v>
      </c>
      <c r="BC1234" s="20">
        <f t="shared" si="12323"/>
        <v>0.0000009707054338</v>
      </c>
      <c r="BD1234" s="20">
        <f t="shared" si="12323"/>
        <v>0.0000009636740525</v>
      </c>
      <c r="BE1234" s="20"/>
      <c r="BF1234" s="20">
        <f t="shared" ref="BF1234:BI1234" si="12324">$AE1234*AF1234</f>
        <v>0.0000002653576031</v>
      </c>
      <c r="BG1234" s="20">
        <f t="shared" si="12324"/>
        <v>0.0000002719415402</v>
      </c>
      <c r="BH1234" s="20">
        <f t="shared" si="12324"/>
        <v>0.0000007730534313</v>
      </c>
      <c r="BI1234" s="20">
        <f t="shared" si="12324"/>
        <v>0.0000007674537578</v>
      </c>
      <c r="BJ1234" s="20"/>
      <c r="BK1234" s="20">
        <f t="shared" ref="BK1234:BM1234" si="12325">$AF1234*AG1234</f>
        <v>0.000005566530743</v>
      </c>
      <c r="BL1234" s="20">
        <f t="shared" si="12325"/>
        <v>0.00001582408369</v>
      </c>
      <c r="BM1234" s="20">
        <f t="shared" si="12325"/>
        <v>0.00001570946069</v>
      </c>
      <c r="BN1234" s="20"/>
      <c r="BO1234" s="20">
        <f t="shared" ref="BO1234:BP1234" si="12326">$AG1234*AH1234</f>
        <v>0.00001621670396</v>
      </c>
      <c r="BP1234" s="20">
        <f t="shared" si="12326"/>
        <v>0.00001609923698</v>
      </c>
      <c r="BQ1234" s="20"/>
      <c r="BR1234" s="20">
        <f t="shared" si="27"/>
        <v>0.0000457656097</v>
      </c>
      <c r="BS1234" s="20"/>
      <c r="BT1234" s="20"/>
      <c r="BU1234" s="20"/>
      <c r="BV1234" s="20"/>
      <c r="BW1234" s="20"/>
      <c r="BX1234" s="20"/>
      <c r="BY1234" s="20"/>
      <c r="BZ1234" s="20"/>
      <c r="CA1234" s="20"/>
      <c r="CB1234" s="20"/>
      <c r="CC1234" s="20"/>
      <c r="CD1234" s="20"/>
      <c r="CE1234" s="20"/>
      <c r="CF1234" s="20"/>
      <c r="CG1234" s="20"/>
      <c r="CH1234" s="20"/>
      <c r="CI1234" s="20"/>
      <c r="CJ1234" s="20"/>
      <c r="CK1234" s="20"/>
      <c r="CL1234" s="20"/>
      <c r="CM1234" s="20"/>
      <c r="CN1234" s="20"/>
      <c r="CO1234" s="20"/>
      <c r="CP1234" s="20"/>
      <c r="CQ1234" s="20"/>
      <c r="CR1234" s="20"/>
      <c r="CS1234" s="20"/>
      <c r="CT1234" s="20"/>
      <c r="CU1234" s="20"/>
      <c r="CV1234" s="20"/>
      <c r="CW1234" s="20"/>
      <c r="CX1234" s="20"/>
      <c r="CY1234" s="20"/>
      <c r="CZ1234" s="20"/>
      <c r="DA1234" s="20"/>
      <c r="DB1234" s="20"/>
      <c r="DC1234" s="20"/>
      <c r="DD1234" s="20"/>
      <c r="DE1234" s="20"/>
    </row>
    <row r="1235" ht="15.75" customHeight="1">
      <c r="A1235" s="86">
        <v>45919.0</v>
      </c>
      <c r="B1235" s="20">
        <v>0.04309</v>
      </c>
      <c r="C1235" s="20">
        <v>0.04965</v>
      </c>
      <c r="D1235" s="20">
        <v>0.05441</v>
      </c>
      <c r="E1235" s="20">
        <v>0.035</v>
      </c>
      <c r="F1235" s="20">
        <v>0.04058</v>
      </c>
      <c r="G1235" s="20">
        <v>0.02005</v>
      </c>
      <c r="H1235" s="20">
        <v>0.02508</v>
      </c>
      <c r="I1235" s="20" t="s">
        <v>185</v>
      </c>
      <c r="J1235" s="20"/>
      <c r="K1235" s="86">
        <v>45919.0</v>
      </c>
      <c r="L1235" s="89">
        <v>0.852</v>
      </c>
      <c r="M1235" s="89">
        <v>148.0</v>
      </c>
      <c r="N1235" s="20"/>
      <c r="O1235" s="20"/>
      <c r="P1235" s="20"/>
      <c r="Q1235" s="20"/>
      <c r="R1235" s="20"/>
      <c r="S1235" s="86">
        <v>45919.0</v>
      </c>
      <c r="T1235" s="20">
        <f t="shared" ref="T1235:V1235" si="12327">(1+B1235)*1</f>
        <v>1.04309</v>
      </c>
      <c r="U1235" s="20">
        <f t="shared" si="12327"/>
        <v>1.04965</v>
      </c>
      <c r="V1235" s="20">
        <f t="shared" si="12327"/>
        <v>1.05441</v>
      </c>
      <c r="W1235" s="91">
        <f t="shared" ref="W1235:X1235" si="12328">(1+E1235)*$L1235</f>
        <v>0.88182</v>
      </c>
      <c r="X1235" s="91">
        <f t="shared" si="12328"/>
        <v>0.88657416</v>
      </c>
      <c r="Y1235" s="91">
        <f t="shared" ref="Y1235:Z1235" si="12329">(1+G1235)*$M1235</f>
        <v>150.9674</v>
      </c>
      <c r="Z1235" s="91">
        <f t="shared" si="12329"/>
        <v>151.71184</v>
      </c>
      <c r="AA1235" s="20"/>
      <c r="AB1235" s="86">
        <v>45919.0</v>
      </c>
      <c r="AC1235" s="92">
        <f t="shared" ref="AC1235:AI1235" si="12330">LN(T1235/T1234)</f>
        <v>0.0003739590319</v>
      </c>
      <c r="AD1235" s="92">
        <f t="shared" si="12330"/>
        <v>0.0003716214649</v>
      </c>
      <c r="AE1235" s="92">
        <f t="shared" si="12330"/>
        <v>0.0003794310477</v>
      </c>
      <c r="AF1235" s="92">
        <f t="shared" si="12330"/>
        <v>0.004201513199</v>
      </c>
      <c r="AG1235" s="92">
        <f t="shared" si="12330"/>
        <v>0.004161977836</v>
      </c>
      <c r="AH1235" s="92">
        <f t="shared" si="12330"/>
        <v>0.0002658072717</v>
      </c>
      <c r="AI1235" s="92">
        <f t="shared" si="12330"/>
        <v>0.000234895873</v>
      </c>
      <c r="AJ1235" s="20"/>
      <c r="AK1235" s="20">
        <f t="shared" ref="AK1235:AQ1235" si="12331">AC1235*AC1235</f>
        <v>0.0000001398453575</v>
      </c>
      <c r="AL1235" s="20">
        <f t="shared" si="12331"/>
        <v>0.0000001381025132</v>
      </c>
      <c r="AM1235" s="20">
        <f t="shared" si="12331"/>
        <v>0.00000014396792</v>
      </c>
      <c r="AN1235" s="20">
        <f t="shared" si="12331"/>
        <v>0.00001765271316</v>
      </c>
      <c r="AO1235" s="20">
        <f t="shared" si="12331"/>
        <v>0.0000173220595</v>
      </c>
      <c r="AP1235" s="20">
        <f t="shared" si="12331"/>
        <v>0.00000007065350571</v>
      </c>
      <c r="AQ1235" s="20">
        <f t="shared" si="12331"/>
        <v>0.00000005517607116</v>
      </c>
      <c r="AR1235" s="20"/>
      <c r="AS1235" s="20">
        <f t="shared" ref="AS1235:AX1235" si="12332">$AC1235*AD1235</f>
        <v>0.0000001389712033</v>
      </c>
      <c r="AT1235" s="20">
        <f t="shared" si="12332"/>
        <v>0.0000001418916673</v>
      </c>
      <c r="AU1235" s="20">
        <f t="shared" si="12332"/>
        <v>0.000001571193808</v>
      </c>
      <c r="AV1235" s="20">
        <f t="shared" si="12332"/>
        <v>0.000001556409202</v>
      </c>
      <c r="AW1235" s="20">
        <f t="shared" si="12332"/>
        <v>0.00000009940103</v>
      </c>
      <c r="AX1235" s="20">
        <f t="shared" si="12332"/>
        <v>0.00000008784143326</v>
      </c>
      <c r="AY1235" s="20"/>
      <c r="AZ1235" s="20">
        <f t="shared" ref="AZ1235:BD1235" si="12333">$AD1235*AE1235</f>
        <v>0.0000001410047218</v>
      </c>
      <c r="BA1235" s="20">
        <f t="shared" si="12333"/>
        <v>0.00000156137249</v>
      </c>
      <c r="BB1235" s="20">
        <f t="shared" si="12333"/>
        <v>0.0000015466803</v>
      </c>
      <c r="BC1235" s="20">
        <f t="shared" si="12333"/>
        <v>0.00000009877968772</v>
      </c>
      <c r="BD1235" s="20">
        <f t="shared" si="12333"/>
        <v>0.00000008729234844</v>
      </c>
      <c r="BE1235" s="20"/>
      <c r="BF1235" s="20">
        <f t="shared" ref="BF1235:BI1235" si="12334">$AE1235*AF1235</f>
        <v>0.000001594184555</v>
      </c>
      <c r="BG1235" s="20">
        <f t="shared" si="12334"/>
        <v>0.000001579183611</v>
      </c>
      <c r="BH1235" s="20">
        <f t="shared" si="12334"/>
        <v>0.0000001008555316</v>
      </c>
      <c r="BI1235" s="20">
        <f t="shared" si="12334"/>
        <v>0.0000000891267872</v>
      </c>
      <c r="BJ1235" s="20"/>
      <c r="BK1235" s="20">
        <f t="shared" ref="BK1235:BM1235" si="12335">$AF1235*AG1235</f>
        <v>0.00001748660481</v>
      </c>
      <c r="BL1235" s="20">
        <f t="shared" si="12335"/>
        <v>0.00000111679276</v>
      </c>
      <c r="BM1235" s="20">
        <f t="shared" si="12335"/>
        <v>0.0000009869181108</v>
      </c>
      <c r="BN1235" s="20"/>
      <c r="BO1235" s="20">
        <f t="shared" ref="BO1235:BP1235" si="12336">$AG1235*AH1235</f>
        <v>0.000001106283973</v>
      </c>
      <c r="BP1235" s="20">
        <f t="shared" si="12336"/>
        <v>0.0000009776314172</v>
      </c>
      <c r="BQ1235" s="20"/>
      <c r="BR1235" s="20">
        <f t="shared" si="27"/>
        <v>0.00000006243703115</v>
      </c>
      <c r="BS1235" s="20"/>
      <c r="BT1235" s="20"/>
      <c r="BU1235" s="20"/>
      <c r="BV1235" s="20"/>
      <c r="BW1235" s="20"/>
      <c r="BX1235" s="20"/>
      <c r="BY1235" s="20"/>
      <c r="BZ1235" s="20"/>
      <c r="CA1235" s="20"/>
      <c r="CB1235" s="20"/>
      <c r="CC1235" s="20"/>
      <c r="CD1235" s="20"/>
      <c r="CE1235" s="20"/>
      <c r="CF1235" s="20"/>
      <c r="CG1235" s="20"/>
      <c r="CH1235" s="20"/>
      <c r="CI1235" s="20"/>
      <c r="CJ1235" s="20"/>
      <c r="CK1235" s="20"/>
      <c r="CL1235" s="20"/>
      <c r="CM1235" s="20"/>
      <c r="CN1235" s="20"/>
      <c r="CO1235" s="20"/>
      <c r="CP1235" s="20"/>
      <c r="CQ1235" s="20"/>
      <c r="CR1235" s="20"/>
      <c r="CS1235" s="20"/>
      <c r="CT1235" s="20"/>
      <c r="CU1235" s="20"/>
      <c r="CV1235" s="20"/>
      <c r="CW1235" s="20"/>
      <c r="CX1235" s="20"/>
      <c r="CY1235" s="20"/>
      <c r="CZ1235" s="20"/>
      <c r="DA1235" s="20"/>
      <c r="DB1235" s="20"/>
      <c r="DC1235" s="20"/>
      <c r="DD1235" s="20"/>
      <c r="DE1235" s="20"/>
    </row>
    <row r="1236" ht="15.75" customHeight="1">
      <c r="A1236" s="86">
        <v>45922.0</v>
      </c>
      <c r="B1236" s="20">
        <v>0.04327</v>
      </c>
      <c r="C1236" s="20">
        <v>0.04974</v>
      </c>
      <c r="D1236" s="20">
        <v>0.05453</v>
      </c>
      <c r="E1236" s="20">
        <v>0.03499</v>
      </c>
      <c r="F1236" s="20">
        <v>0.04061</v>
      </c>
      <c r="G1236" s="20">
        <v>0.02031</v>
      </c>
      <c r="H1236" s="20">
        <v>0.0253</v>
      </c>
      <c r="I1236" s="20" t="s">
        <v>185</v>
      </c>
      <c r="J1236" s="20"/>
      <c r="K1236" s="86">
        <v>45922.0</v>
      </c>
      <c r="L1236" s="89">
        <v>0.8473</v>
      </c>
      <c r="M1236" s="89">
        <v>147.73</v>
      </c>
      <c r="N1236" s="20"/>
      <c r="O1236" s="20"/>
      <c r="P1236" s="20"/>
      <c r="Q1236" s="20"/>
      <c r="R1236" s="20"/>
      <c r="S1236" s="86">
        <v>45922.0</v>
      </c>
      <c r="T1236" s="20">
        <f t="shared" ref="T1236:V1236" si="12337">(1+B1236)*1</f>
        <v>1.04327</v>
      </c>
      <c r="U1236" s="20">
        <f t="shared" si="12337"/>
        <v>1.04974</v>
      </c>
      <c r="V1236" s="20">
        <f t="shared" si="12337"/>
        <v>1.05453</v>
      </c>
      <c r="W1236" s="91">
        <f t="shared" ref="W1236:X1236" si="12338">(1+E1236)*$L1236</f>
        <v>0.876947027</v>
      </c>
      <c r="X1236" s="91">
        <f t="shared" si="12338"/>
        <v>0.881708853</v>
      </c>
      <c r="Y1236" s="91">
        <f t="shared" ref="Y1236:Z1236" si="12339">(1+G1236)*$M1236</f>
        <v>150.7303963</v>
      </c>
      <c r="Z1236" s="91">
        <f t="shared" si="12339"/>
        <v>151.467569</v>
      </c>
      <c r="AA1236" s="20"/>
      <c r="AB1236" s="86">
        <v>45922.0</v>
      </c>
      <c r="AC1236" s="92">
        <f t="shared" ref="AC1236:AI1236" si="12340">LN(T1236/T1235)</f>
        <v>0.0001725493208</v>
      </c>
      <c r="AD1236" s="92">
        <f t="shared" si="12340"/>
        <v>0.00008573919096</v>
      </c>
      <c r="AE1236" s="92">
        <f t="shared" si="12340"/>
        <v>0.0001138012462</v>
      </c>
      <c r="AF1236" s="92">
        <f t="shared" si="12340"/>
        <v>-0.005541365507</v>
      </c>
      <c r="AG1236" s="92">
        <f t="shared" si="12340"/>
        <v>-0.005502873965</v>
      </c>
      <c r="AH1236" s="92">
        <f t="shared" si="12340"/>
        <v>-0.001571133443</v>
      </c>
      <c r="AI1236" s="92">
        <f t="shared" si="12340"/>
        <v>-0.001611396062</v>
      </c>
      <c r="AJ1236" s="20"/>
      <c r="AK1236" s="20">
        <f t="shared" ref="AK1236:AQ1236" si="12341">AC1236*AC1236</f>
        <v>0.0000000297732681</v>
      </c>
      <c r="AL1236" s="20">
        <f t="shared" si="12341"/>
        <v>0.000000007351208867</v>
      </c>
      <c r="AM1236" s="20">
        <f t="shared" si="12341"/>
        <v>0.00000001295072365</v>
      </c>
      <c r="AN1236" s="20">
        <f t="shared" si="12341"/>
        <v>0.00003070673169</v>
      </c>
      <c r="AO1236" s="20">
        <f t="shared" si="12341"/>
        <v>0.00003028162187</v>
      </c>
      <c r="AP1236" s="20">
        <f t="shared" si="12341"/>
        <v>0.000002468460296</v>
      </c>
      <c r="AQ1236" s="20">
        <f t="shared" si="12341"/>
        <v>0.000002596597268</v>
      </c>
      <c r="AR1236" s="20"/>
      <c r="AS1236" s="20">
        <f t="shared" ref="AS1236:AX1236" si="12342">$AC1236*AD1236</f>
        <v>0.00000001479423916</v>
      </c>
      <c r="AT1236" s="20">
        <f t="shared" si="12342"/>
        <v>0.00000001963632774</v>
      </c>
      <c r="AU1236" s="20">
        <f t="shared" si="12342"/>
        <v>-0.0000009561588545</v>
      </c>
      <c r="AV1236" s="20">
        <f t="shared" si="12342"/>
        <v>-0.000000949517165</v>
      </c>
      <c r="AW1236" s="20">
        <f t="shared" si="12342"/>
        <v>-0.0000002710980085</v>
      </c>
      <c r="AX1236" s="20">
        <f t="shared" si="12342"/>
        <v>-0.000000278045296</v>
      </c>
      <c r="AY1236" s="20"/>
      <c r="AZ1236" s="20">
        <f t="shared" ref="AZ1236:BD1236" si="12343">$AD1236*AE1236</f>
        <v>0.000000009757226783</v>
      </c>
      <c r="BA1236" s="20">
        <f t="shared" si="12343"/>
        <v>-0.0000004751121954</v>
      </c>
      <c r="BB1236" s="20">
        <f t="shared" si="12343"/>
        <v>-0.0000004718119617</v>
      </c>
      <c r="BC1236" s="20">
        <f t="shared" si="12343"/>
        <v>-0.0000001347077103</v>
      </c>
      <c r="BD1236" s="20">
        <f t="shared" si="12343"/>
        <v>-0.0000001381597947</v>
      </c>
      <c r="BE1236" s="20"/>
      <c r="BF1236" s="20">
        <f t="shared" ref="BF1236:BI1236" si="12344">$AE1236*AF1236</f>
        <v>-0.0000006306143006</v>
      </c>
      <c r="BG1236" s="20">
        <f t="shared" si="12344"/>
        <v>-0.0000006262339151</v>
      </c>
      <c r="BH1236" s="20">
        <f t="shared" si="12344"/>
        <v>-0.0000001787969439</v>
      </c>
      <c r="BI1236" s="20">
        <f t="shared" si="12344"/>
        <v>-0.00000018337888</v>
      </c>
      <c r="BJ1236" s="20"/>
      <c r="BK1236" s="20">
        <f t="shared" ref="BK1236:BM1236" si="12345">$AF1236*AG1236</f>
        <v>0.00003049343598</v>
      </c>
      <c r="BL1236" s="20">
        <f t="shared" si="12345"/>
        <v>0.00000870622467</v>
      </c>
      <c r="BM1236" s="20">
        <f t="shared" si="12345"/>
        <v>0.000008929334556</v>
      </c>
      <c r="BN1236" s="20"/>
      <c r="BO1236" s="20">
        <f t="shared" ref="BO1236:BP1236" si="12346">$AG1236*AH1236</f>
        <v>0.00000864574932</v>
      </c>
      <c r="BP1236" s="20">
        <f t="shared" si="12346"/>
        <v>0.000008867309436</v>
      </c>
      <c r="BQ1236" s="20"/>
      <c r="BR1236" s="20">
        <f t="shared" si="27"/>
        <v>0.000002531718243</v>
      </c>
      <c r="BS1236" s="20"/>
      <c r="BT1236" s="20"/>
      <c r="BU1236" s="20"/>
      <c r="BV1236" s="20"/>
      <c r="BW1236" s="20"/>
      <c r="BX1236" s="20"/>
      <c r="BY1236" s="20"/>
      <c r="BZ1236" s="20"/>
      <c r="CA1236" s="20"/>
      <c r="CB1236" s="20"/>
      <c r="CC1236" s="20"/>
      <c r="CD1236" s="20"/>
      <c r="CE1236" s="20"/>
      <c r="CF1236" s="20"/>
      <c r="CG1236" s="20"/>
      <c r="CH1236" s="20"/>
      <c r="CI1236" s="20"/>
      <c r="CJ1236" s="20"/>
      <c r="CK1236" s="20"/>
      <c r="CL1236" s="20"/>
      <c r="CM1236" s="20"/>
      <c r="CN1236" s="20"/>
      <c r="CO1236" s="20"/>
      <c r="CP1236" s="20"/>
      <c r="CQ1236" s="20"/>
      <c r="CR1236" s="20"/>
      <c r="CS1236" s="20"/>
      <c r="CT1236" s="20"/>
      <c r="CU1236" s="20"/>
      <c r="CV1236" s="20"/>
      <c r="CW1236" s="20"/>
      <c r="CX1236" s="20"/>
      <c r="CY1236" s="20"/>
      <c r="CZ1236" s="20"/>
      <c r="DA1236" s="20"/>
      <c r="DB1236" s="20"/>
      <c r="DC1236" s="20"/>
      <c r="DD1236" s="20"/>
      <c r="DE1236" s="20"/>
    </row>
    <row r="1237" ht="15.75" customHeight="1">
      <c r="A1237" s="86">
        <v>45923.0</v>
      </c>
      <c r="B1237" s="20">
        <v>0.04321</v>
      </c>
      <c r="C1237" s="20">
        <v>0.049800000000000004</v>
      </c>
      <c r="D1237" s="20">
        <v>0.05463</v>
      </c>
      <c r="E1237" s="20">
        <v>0.03503</v>
      </c>
      <c r="F1237" s="20">
        <v>0.04057</v>
      </c>
      <c r="G1237" s="20">
        <v>0.02031</v>
      </c>
      <c r="H1237" s="20">
        <v>0.0253</v>
      </c>
      <c r="I1237" s="20" t="s">
        <v>185</v>
      </c>
      <c r="J1237" s="20"/>
      <c r="K1237" s="86">
        <v>45923.0</v>
      </c>
      <c r="L1237" s="89">
        <v>0.8464</v>
      </c>
      <c r="M1237" s="89">
        <v>147.67</v>
      </c>
      <c r="N1237" s="20"/>
      <c r="O1237" s="20"/>
      <c r="P1237" s="20"/>
      <c r="Q1237" s="20"/>
      <c r="R1237" s="20"/>
      <c r="S1237" s="86">
        <v>45923.0</v>
      </c>
      <c r="T1237" s="20">
        <f t="shared" ref="T1237:V1237" si="12347">(1+B1237)*1</f>
        <v>1.04321</v>
      </c>
      <c r="U1237" s="20">
        <f t="shared" si="12347"/>
        <v>1.0498</v>
      </c>
      <c r="V1237" s="20">
        <f t="shared" si="12347"/>
        <v>1.05463</v>
      </c>
      <c r="W1237" s="91">
        <f t="shared" ref="W1237:X1237" si="12348">(1+E1237)*$L1237</f>
        <v>0.876049392</v>
      </c>
      <c r="X1237" s="91">
        <f t="shared" si="12348"/>
        <v>0.880738448</v>
      </c>
      <c r="Y1237" s="91">
        <f t="shared" ref="Y1237:Z1237" si="12349">(1+G1237)*$M1237</f>
        <v>150.6691777</v>
      </c>
      <c r="Z1237" s="91">
        <f t="shared" si="12349"/>
        <v>151.406051</v>
      </c>
      <c r="AA1237" s="20"/>
      <c r="AB1237" s="86">
        <v>45923.0</v>
      </c>
      <c r="AC1237" s="92">
        <f t="shared" ref="AC1237:AI1237" si="12350">LN(T1237/T1236)</f>
        <v>-0.00005751313218</v>
      </c>
      <c r="AD1237" s="92">
        <f t="shared" si="12350"/>
        <v>0.00005715537691</v>
      </c>
      <c r="AE1237" s="92">
        <f t="shared" si="12350"/>
        <v>0.00009482447996</v>
      </c>
      <c r="AF1237" s="92">
        <f t="shared" si="12350"/>
        <v>-0.001024115131</v>
      </c>
      <c r="AG1237" s="92">
        <f t="shared" si="12350"/>
        <v>-0.001101201832</v>
      </c>
      <c r="AH1237" s="92">
        <f t="shared" si="12350"/>
        <v>-0.0004062288478</v>
      </c>
      <c r="AI1237" s="92">
        <f t="shared" si="12350"/>
        <v>-0.0004062288478</v>
      </c>
      <c r="AJ1237" s="20"/>
      <c r="AK1237" s="20">
        <f t="shared" ref="AK1237:AQ1237" si="12351">AC1237*AC1237</f>
        <v>0.000000003307760373</v>
      </c>
      <c r="AL1237" s="20">
        <f t="shared" si="12351"/>
        <v>0.000000003266737109</v>
      </c>
      <c r="AM1237" s="20">
        <f t="shared" si="12351"/>
        <v>0.000000008991681999</v>
      </c>
      <c r="AN1237" s="20">
        <f t="shared" si="12351"/>
        <v>0.000001048811801</v>
      </c>
      <c r="AO1237" s="20">
        <f t="shared" si="12351"/>
        <v>0.000001212645474</v>
      </c>
      <c r="AP1237" s="20">
        <f t="shared" si="12351"/>
        <v>0.0000001650218768</v>
      </c>
      <c r="AQ1237" s="20">
        <f t="shared" si="12351"/>
        <v>0.0000001650218768</v>
      </c>
      <c r="AR1237" s="20"/>
      <c r="AS1237" s="20">
        <f t="shared" ref="AS1237:AX1237" si="12352">$AC1237*AD1237</f>
        <v>-0.000000003287184747</v>
      </c>
      <c r="AT1237" s="20">
        <f t="shared" si="12352"/>
        <v>-0.00000000545365285</v>
      </c>
      <c r="AU1237" s="20">
        <f t="shared" si="12352"/>
        <v>0.00000005890006889</v>
      </c>
      <c r="AV1237" s="20">
        <f t="shared" si="12352"/>
        <v>0.0000000633335665</v>
      </c>
      <c r="AW1237" s="20">
        <f t="shared" si="12352"/>
        <v>0.00000002336349342</v>
      </c>
      <c r="AX1237" s="20">
        <f t="shared" si="12352"/>
        <v>0.00000002336349342</v>
      </c>
      <c r="AY1237" s="20"/>
      <c r="AZ1237" s="20">
        <f t="shared" ref="AZ1237:BD1237" si="12353">$AD1237*AE1237</f>
        <v>0.000000005419728892</v>
      </c>
      <c r="BA1237" s="20">
        <f t="shared" si="12353"/>
        <v>-0.0000000585336863</v>
      </c>
      <c r="BB1237" s="20">
        <f t="shared" si="12353"/>
        <v>-0.00000006293960574</v>
      </c>
      <c r="BC1237" s="20">
        <f t="shared" si="12353"/>
        <v>-0.00000002321816291</v>
      </c>
      <c r="BD1237" s="20">
        <f t="shared" si="12353"/>
        <v>-0.00000002321816291</v>
      </c>
      <c r="BE1237" s="20"/>
      <c r="BF1237" s="20">
        <f t="shared" ref="BF1237:BI1237" si="12354">$AE1237*AF1237</f>
        <v>-0.00000009711118469</v>
      </c>
      <c r="BG1237" s="20">
        <f t="shared" si="12354"/>
        <v>-0.000000104420891</v>
      </c>
      <c r="BH1237" s="20">
        <f t="shared" si="12354"/>
        <v>-0.00000003852043924</v>
      </c>
      <c r="BI1237" s="20">
        <f t="shared" si="12354"/>
        <v>-0.00000003852043924</v>
      </c>
      <c r="BJ1237" s="20"/>
      <c r="BK1237" s="20">
        <f t="shared" ref="BK1237:BM1237" si="12355">$AF1237*AG1237</f>
        <v>0.000001127757458</v>
      </c>
      <c r="BL1237" s="20">
        <f t="shared" si="12355"/>
        <v>0.0000004160251096</v>
      </c>
      <c r="BM1237" s="20">
        <f t="shared" si="12355"/>
        <v>0.0000004160251096</v>
      </c>
      <c r="BN1237" s="20"/>
      <c r="BO1237" s="20">
        <f t="shared" ref="BO1237:BP1237" si="12356">$AG1237*AH1237</f>
        <v>0.0000004473399513</v>
      </c>
      <c r="BP1237" s="20">
        <f t="shared" si="12356"/>
        <v>0.0000004473399513</v>
      </c>
      <c r="BQ1237" s="20"/>
      <c r="BR1237" s="20">
        <f t="shared" si="27"/>
        <v>0.0000001650218768</v>
      </c>
      <c r="BS1237" s="20"/>
      <c r="BT1237" s="20"/>
      <c r="BU1237" s="20"/>
      <c r="BV1237" s="20"/>
      <c r="BW1237" s="20"/>
      <c r="BX1237" s="20"/>
      <c r="BY1237" s="20"/>
      <c r="BZ1237" s="20"/>
      <c r="CA1237" s="20"/>
      <c r="CB1237" s="20"/>
      <c r="CC1237" s="20"/>
      <c r="CD1237" s="20"/>
      <c r="CE1237" s="20"/>
      <c r="CF1237" s="20"/>
      <c r="CG1237" s="20"/>
      <c r="CH1237" s="20"/>
      <c r="CI1237" s="20"/>
      <c r="CJ1237" s="20"/>
      <c r="CK1237" s="20"/>
      <c r="CL1237" s="20"/>
      <c r="CM1237" s="20"/>
      <c r="CN1237" s="20"/>
      <c r="CO1237" s="20"/>
      <c r="CP1237" s="20"/>
      <c r="CQ1237" s="20"/>
      <c r="CR1237" s="20"/>
      <c r="CS1237" s="20"/>
      <c r="CT1237" s="20"/>
      <c r="CU1237" s="20"/>
      <c r="CV1237" s="20"/>
      <c r="CW1237" s="20"/>
      <c r="CX1237" s="20"/>
      <c r="CY1237" s="20"/>
      <c r="CZ1237" s="20"/>
      <c r="DA1237" s="20"/>
      <c r="DB1237" s="20"/>
      <c r="DC1237" s="20"/>
      <c r="DD1237" s="20"/>
      <c r="DE1237" s="20"/>
    </row>
    <row r="1238" ht="15.75" customHeight="1">
      <c r="A1238" s="86">
        <v>45924.0</v>
      </c>
      <c r="B1238" s="20">
        <v>0.043070000000000004</v>
      </c>
      <c r="C1238" s="20">
        <v>0.04958</v>
      </c>
      <c r="D1238" s="20">
        <v>0.05436</v>
      </c>
      <c r="E1238" s="20">
        <v>0.03501</v>
      </c>
      <c r="F1238" s="20">
        <v>0.040330000000000005</v>
      </c>
      <c r="G1238" s="20">
        <v>0.0204</v>
      </c>
      <c r="H1238" s="20">
        <v>0.025310000000000003</v>
      </c>
      <c r="I1238" s="20" t="s">
        <v>185</v>
      </c>
      <c r="J1238" s="20"/>
      <c r="K1238" s="86">
        <v>45924.0</v>
      </c>
      <c r="L1238" s="89">
        <v>0.852</v>
      </c>
      <c r="M1238" s="89">
        <v>148.91</v>
      </c>
      <c r="N1238" s="20"/>
      <c r="O1238" s="20"/>
      <c r="P1238" s="20"/>
      <c r="Q1238" s="20"/>
      <c r="R1238" s="20"/>
      <c r="S1238" s="86">
        <v>45924.0</v>
      </c>
      <c r="T1238" s="20">
        <f t="shared" ref="T1238:V1238" si="12357">(1+B1238)*1</f>
        <v>1.04307</v>
      </c>
      <c r="U1238" s="20">
        <f t="shared" si="12357"/>
        <v>1.04958</v>
      </c>
      <c r="V1238" s="20">
        <f t="shared" si="12357"/>
        <v>1.05436</v>
      </c>
      <c r="W1238" s="91">
        <f t="shared" ref="W1238:X1238" si="12358">(1+E1238)*$L1238</f>
        <v>0.88182852</v>
      </c>
      <c r="X1238" s="91">
        <f t="shared" si="12358"/>
        <v>0.88636116</v>
      </c>
      <c r="Y1238" s="91">
        <f t="shared" ref="Y1238:Z1238" si="12359">(1+G1238)*$M1238</f>
        <v>151.947764</v>
      </c>
      <c r="Z1238" s="91">
        <f t="shared" si="12359"/>
        <v>152.6789121</v>
      </c>
      <c r="AA1238" s="20"/>
      <c r="AB1238" s="86">
        <v>45924.0</v>
      </c>
      <c r="AC1238" s="92">
        <f t="shared" ref="AC1238:AI1238" si="12360">LN(T1238/T1237)</f>
        <v>-0.0001342101733</v>
      </c>
      <c r="AD1238" s="92">
        <f t="shared" si="12360"/>
        <v>-0.000209585688</v>
      </c>
      <c r="AE1238" s="92">
        <f t="shared" si="12360"/>
        <v>-0.0002560467347</v>
      </c>
      <c r="AF1238" s="92">
        <f t="shared" si="12360"/>
        <v>0.006575142427</v>
      </c>
      <c r="AG1238" s="92">
        <f t="shared" si="12360"/>
        <v>0.006363796302</v>
      </c>
      <c r="AH1238" s="92">
        <f t="shared" si="12360"/>
        <v>0.008450246712</v>
      </c>
      <c r="AI1238" s="92">
        <f t="shared" si="12360"/>
        <v>0.008371795312</v>
      </c>
      <c r="AJ1238" s="20"/>
      <c r="AK1238" s="20">
        <f t="shared" ref="AK1238:AQ1238" si="12361">AC1238*AC1238</f>
        <v>0.00000001801237063</v>
      </c>
      <c r="AL1238" s="20">
        <f t="shared" si="12361"/>
        <v>0.0000000439261606</v>
      </c>
      <c r="AM1238" s="20">
        <f t="shared" si="12361"/>
        <v>0.00000006555993033</v>
      </c>
      <c r="AN1238" s="20">
        <f t="shared" si="12361"/>
        <v>0.00004323249794</v>
      </c>
      <c r="AO1238" s="20">
        <f t="shared" si="12361"/>
        <v>0.00004049790338</v>
      </c>
      <c r="AP1238" s="20">
        <f t="shared" si="12361"/>
        <v>0.00007140666949</v>
      </c>
      <c r="AQ1238" s="20">
        <f t="shared" si="12361"/>
        <v>0.00007008695674</v>
      </c>
      <c r="AR1238" s="20"/>
      <c r="AS1238" s="20">
        <f t="shared" ref="AS1238:AX1238" si="12362">$AC1238*AD1238</f>
        <v>0.00000002812853151</v>
      </c>
      <c r="AT1238" s="20">
        <f t="shared" si="12362"/>
        <v>0.00000003436407664</v>
      </c>
      <c r="AU1238" s="20">
        <f t="shared" si="12362"/>
        <v>-0.0000008824510048</v>
      </c>
      <c r="AV1238" s="20">
        <f t="shared" si="12362"/>
        <v>-0.0000008540862048</v>
      </c>
      <c r="AW1238" s="20">
        <f t="shared" si="12362"/>
        <v>-0.000001134109076</v>
      </c>
      <c r="AX1238" s="20">
        <f t="shared" si="12362"/>
        <v>-0.0000011235801</v>
      </c>
      <c r="AY1238" s="20"/>
      <c r="AZ1238" s="20">
        <f t="shared" ref="AZ1238:BD1238" si="12363">$AD1238*AE1238</f>
        <v>0.00000005366373104</v>
      </c>
      <c r="BA1238" s="20">
        <f t="shared" si="12363"/>
        <v>-0.000001378055749</v>
      </c>
      <c r="BB1238" s="20">
        <f t="shared" si="12363"/>
        <v>-0.000001333760626</v>
      </c>
      <c r="BC1238" s="20">
        <f t="shared" si="12363"/>
        <v>-0.000001771050771</v>
      </c>
      <c r="BD1238" s="20">
        <f t="shared" si="12363"/>
        <v>-0.00000175460848</v>
      </c>
      <c r="BE1238" s="20"/>
      <c r="BF1238" s="20">
        <f t="shared" ref="BF1238:BI1238" si="12364">$AE1238*AF1238</f>
        <v>-0.000001683543748</v>
      </c>
      <c r="BG1238" s="20">
        <f t="shared" si="12364"/>
        <v>-0.000001629429263</v>
      </c>
      <c r="BH1238" s="20">
        <f t="shared" si="12364"/>
        <v>-0.000002163658078</v>
      </c>
      <c r="BI1238" s="20">
        <f t="shared" si="12364"/>
        <v>-0.000002143570853</v>
      </c>
      <c r="BJ1238" s="20"/>
      <c r="BK1238" s="20">
        <f t="shared" ref="BK1238:BM1238" si="12365">$AF1238*AG1238</f>
        <v>0.00004184286707</v>
      </c>
      <c r="BL1238" s="20">
        <f t="shared" si="12365"/>
        <v>0.00005556157568</v>
      </c>
      <c r="BM1238" s="20">
        <f t="shared" si="12365"/>
        <v>0.00005504574655</v>
      </c>
      <c r="BN1238" s="20"/>
      <c r="BO1238" s="20">
        <f t="shared" ref="BO1238:BP1238" si="12366">$AG1238*AH1238</f>
        <v>0.00005377564878</v>
      </c>
      <c r="BP1238" s="20">
        <f t="shared" si="12366"/>
        <v>0.00005327640005</v>
      </c>
      <c r="BQ1238" s="20"/>
      <c r="BR1238" s="20">
        <f t="shared" si="27"/>
        <v>0.00007074373581</v>
      </c>
      <c r="BS1238" s="20"/>
      <c r="BT1238" s="20"/>
      <c r="BU1238" s="20"/>
      <c r="BV1238" s="20"/>
      <c r="BW1238" s="20"/>
      <c r="BX1238" s="20"/>
      <c r="BY1238" s="20"/>
      <c r="BZ1238" s="20"/>
      <c r="CA1238" s="20"/>
      <c r="CB1238" s="20"/>
      <c r="CC1238" s="20"/>
      <c r="CD1238" s="20"/>
      <c r="CE1238" s="20"/>
      <c r="CF1238" s="20"/>
      <c r="CG1238" s="20"/>
      <c r="CH1238" s="20"/>
      <c r="CI1238" s="20"/>
      <c r="CJ1238" s="20"/>
      <c r="CK1238" s="20"/>
      <c r="CL1238" s="20"/>
      <c r="CM1238" s="20"/>
      <c r="CN1238" s="20"/>
      <c r="CO1238" s="20"/>
      <c r="CP1238" s="20"/>
      <c r="CQ1238" s="20"/>
      <c r="CR1238" s="20"/>
      <c r="CS1238" s="20"/>
      <c r="CT1238" s="20"/>
      <c r="CU1238" s="20"/>
      <c r="CV1238" s="20"/>
      <c r="CW1238" s="20"/>
      <c r="CX1238" s="20"/>
      <c r="CY1238" s="20"/>
      <c r="CZ1238" s="20"/>
      <c r="DA1238" s="20"/>
      <c r="DB1238" s="20"/>
      <c r="DC1238" s="20"/>
      <c r="DD1238" s="20"/>
      <c r="DE1238" s="20"/>
    </row>
    <row r="1239" ht="15.75" customHeight="1">
      <c r="A1239" s="86">
        <v>45925.0</v>
      </c>
      <c r="B1239" s="20">
        <v>0.04311</v>
      </c>
      <c r="C1239" s="20">
        <v>0.049710000000000004</v>
      </c>
      <c r="D1239" s="20">
        <v>0.054450000000000005</v>
      </c>
      <c r="E1239" s="20">
        <v>0.03522</v>
      </c>
      <c r="F1239" s="20">
        <v>0.04044</v>
      </c>
      <c r="G1239" s="20">
        <v>0.020489999999999998</v>
      </c>
      <c r="H1239" s="20">
        <v>0.025390000000000003</v>
      </c>
      <c r="I1239" s="20" t="s">
        <v>185</v>
      </c>
      <c r="J1239" s="20"/>
      <c r="K1239" s="86">
        <v>45925.0</v>
      </c>
      <c r="L1239" s="89">
        <v>0.8573</v>
      </c>
      <c r="M1239" s="89">
        <v>149.81</v>
      </c>
      <c r="N1239" s="20"/>
      <c r="O1239" s="20"/>
      <c r="P1239" s="20"/>
      <c r="Q1239" s="20"/>
      <c r="R1239" s="20"/>
      <c r="S1239" s="86">
        <v>45925.0</v>
      </c>
      <c r="T1239" s="20">
        <f t="shared" ref="T1239:V1239" si="12367">(1+B1239)*1</f>
        <v>1.04311</v>
      </c>
      <c r="U1239" s="20">
        <f t="shared" si="12367"/>
        <v>1.04971</v>
      </c>
      <c r="V1239" s="20">
        <f t="shared" si="12367"/>
        <v>1.05445</v>
      </c>
      <c r="W1239" s="91">
        <f t="shared" ref="W1239:X1239" si="12368">(1+E1239)*$L1239</f>
        <v>0.887494106</v>
      </c>
      <c r="X1239" s="91">
        <f t="shared" si="12368"/>
        <v>0.891969212</v>
      </c>
      <c r="Y1239" s="91">
        <f t="shared" ref="Y1239:Z1239" si="12369">(1+G1239)*$M1239</f>
        <v>152.8796069</v>
      </c>
      <c r="Z1239" s="91">
        <f t="shared" si="12369"/>
        <v>153.6136759</v>
      </c>
      <c r="AA1239" s="20"/>
      <c r="AB1239" s="86">
        <v>45925.0</v>
      </c>
      <c r="AC1239" s="92">
        <f t="shared" ref="AC1239:AI1239" si="12370">LN(T1239/T1238)</f>
        <v>0.00003834760184</v>
      </c>
      <c r="AD1239" s="92">
        <f t="shared" si="12370"/>
        <v>0.0001238513975</v>
      </c>
      <c r="AE1239" s="92">
        <f t="shared" si="12370"/>
        <v>0.0000853561962</v>
      </c>
      <c r="AF1239" s="92">
        <f t="shared" si="12370"/>
        <v>0.006404264865</v>
      </c>
      <c r="AG1239" s="92">
        <f t="shared" si="12370"/>
        <v>0.006307118946</v>
      </c>
      <c r="AH1239" s="92">
        <f t="shared" si="12370"/>
        <v>0.006113924743</v>
      </c>
      <c r="AI1239" s="92">
        <f t="shared" si="12370"/>
        <v>0.006103750066</v>
      </c>
      <c r="AJ1239" s="20"/>
      <c r="AK1239" s="20">
        <f t="shared" ref="AK1239:AQ1239" si="12371">AC1239*AC1239</f>
        <v>0.000000001470538567</v>
      </c>
      <c r="AL1239" s="20">
        <f t="shared" si="12371"/>
        <v>0.00000001533916867</v>
      </c>
      <c r="AM1239" s="20">
        <f t="shared" si="12371"/>
        <v>0.00000000728568023</v>
      </c>
      <c r="AN1239" s="20">
        <f t="shared" si="12371"/>
        <v>0.00004101460846</v>
      </c>
      <c r="AO1239" s="20">
        <f t="shared" si="12371"/>
        <v>0.0000397797494</v>
      </c>
      <c r="AP1239" s="20">
        <f t="shared" si="12371"/>
        <v>0.00003738007577</v>
      </c>
      <c r="AQ1239" s="20">
        <f t="shared" si="12371"/>
        <v>0.00003725576487</v>
      </c>
      <c r="AR1239" s="20"/>
      <c r="AS1239" s="20">
        <f t="shared" ref="AS1239:AX1239" si="12372">$AC1239*AD1239</f>
        <v>0.00000000474940408</v>
      </c>
      <c r="AT1239" s="20">
        <f t="shared" si="12372"/>
        <v>0.000000003273205427</v>
      </c>
      <c r="AU1239" s="20">
        <f t="shared" si="12372"/>
        <v>0.0000002455881991</v>
      </c>
      <c r="AV1239" s="20">
        <f t="shared" si="12372"/>
        <v>0.0000002418628861</v>
      </c>
      <c r="AW1239" s="20">
        <f t="shared" si="12372"/>
        <v>0.0000002344543517</v>
      </c>
      <c r="AX1239" s="20">
        <f t="shared" si="12372"/>
        <v>0.0000002340641773</v>
      </c>
      <c r="AY1239" s="20"/>
      <c r="AZ1239" s="20">
        <f t="shared" ref="AZ1239:BD1239" si="12373">$AD1239*AE1239</f>
        <v>0.00000001057148419</v>
      </c>
      <c r="BA1239" s="20">
        <f t="shared" si="12373"/>
        <v>0.0000007931771537</v>
      </c>
      <c r="BB1239" s="20">
        <f t="shared" si="12373"/>
        <v>0.0000007811454959</v>
      </c>
      <c r="BC1239" s="20">
        <f t="shared" si="12373"/>
        <v>0.0000007572181239</v>
      </c>
      <c r="BD1239" s="20">
        <f t="shared" si="12373"/>
        <v>0.0000007559579759</v>
      </c>
      <c r="BE1239" s="20"/>
      <c r="BF1239" s="20">
        <f t="shared" ref="BF1239:BI1239" si="12374">$AE1239*AF1239</f>
        <v>0.0000005466436883</v>
      </c>
      <c r="BG1239" s="20">
        <f t="shared" si="12374"/>
        <v>0.0000005383516822</v>
      </c>
      <c r="BH1239" s="20">
        <f t="shared" si="12374"/>
        <v>0.0000005218613599</v>
      </c>
      <c r="BI1239" s="20">
        <f t="shared" si="12374"/>
        <v>0.0000005209928882</v>
      </c>
      <c r="BJ1239" s="20"/>
      <c r="BK1239" s="20">
        <f t="shared" ref="BK1239:BM1239" si="12375">$AF1239*AG1239</f>
        <v>0.00004039246026</v>
      </c>
      <c r="BL1239" s="20">
        <f t="shared" si="12375"/>
        <v>0.00003915519342</v>
      </c>
      <c r="BM1239" s="20">
        <f t="shared" si="12375"/>
        <v>0.00003909003209</v>
      </c>
      <c r="BN1239" s="20"/>
      <c r="BO1239" s="20">
        <f t="shared" ref="BO1239:BP1239" si="12376">$AG1239*AH1239</f>
        <v>0.00003856125058</v>
      </c>
      <c r="BP1239" s="20">
        <f t="shared" si="12376"/>
        <v>0.00003849707768</v>
      </c>
      <c r="BQ1239" s="20"/>
      <c r="BR1239" s="20">
        <f t="shared" si="27"/>
        <v>0.00003731786856</v>
      </c>
      <c r="BS1239" s="20"/>
      <c r="BT1239" s="20"/>
      <c r="BU1239" s="20"/>
      <c r="BV1239" s="20"/>
      <c r="BW1239" s="20"/>
      <c r="BX1239" s="20"/>
      <c r="BY1239" s="20"/>
      <c r="BZ1239" s="20"/>
      <c r="CA1239" s="20"/>
      <c r="CB1239" s="20"/>
      <c r="CC1239" s="20"/>
      <c r="CD1239" s="20"/>
      <c r="CE1239" s="20"/>
      <c r="CF1239" s="20"/>
      <c r="CG1239" s="20"/>
      <c r="CH1239" s="20"/>
      <c r="CI1239" s="20"/>
      <c r="CJ1239" s="20"/>
      <c r="CK1239" s="20"/>
      <c r="CL1239" s="20"/>
      <c r="CM1239" s="20"/>
      <c r="CN1239" s="20"/>
      <c r="CO1239" s="20"/>
      <c r="CP1239" s="20"/>
      <c r="CQ1239" s="20"/>
      <c r="CR1239" s="20"/>
      <c r="CS1239" s="20"/>
      <c r="CT1239" s="20"/>
      <c r="CU1239" s="20"/>
      <c r="CV1239" s="20"/>
      <c r="CW1239" s="20"/>
      <c r="CX1239" s="20"/>
      <c r="CY1239" s="20"/>
      <c r="CZ1239" s="20"/>
      <c r="DA1239" s="20"/>
      <c r="DB1239" s="20"/>
      <c r="DC1239" s="20"/>
      <c r="DD1239" s="20"/>
      <c r="DE1239" s="20"/>
    </row>
    <row r="1240" ht="15.75" customHeight="1">
      <c r="A1240" s="86">
        <v>45926.0</v>
      </c>
      <c r="B1240" s="20">
        <v>0.043289999999999995</v>
      </c>
      <c r="C1240" s="20">
        <v>0.04994</v>
      </c>
      <c r="D1240" s="20">
        <v>0.0546</v>
      </c>
      <c r="E1240" s="20">
        <v>0.03527</v>
      </c>
      <c r="F1240" s="20">
        <v>0.040490000000000005</v>
      </c>
      <c r="G1240" s="20">
        <v>0.020569999999999998</v>
      </c>
      <c r="H1240" s="20">
        <v>0.02553</v>
      </c>
      <c r="I1240" s="20" t="s">
        <v>185</v>
      </c>
      <c r="J1240" s="20"/>
      <c r="K1240" s="86">
        <v>45926.0</v>
      </c>
      <c r="L1240" s="89">
        <v>0.8549</v>
      </c>
      <c r="M1240" s="89">
        <v>149.55</v>
      </c>
      <c r="N1240" s="20"/>
      <c r="O1240" s="20"/>
      <c r="P1240" s="20"/>
      <c r="Q1240" s="20"/>
      <c r="R1240" s="20"/>
      <c r="S1240" s="86">
        <v>45926.0</v>
      </c>
      <c r="T1240" s="20">
        <f t="shared" ref="T1240:V1240" si="12377">(1+B1240)*1</f>
        <v>1.04329</v>
      </c>
      <c r="U1240" s="20">
        <f t="shared" si="12377"/>
        <v>1.04994</v>
      </c>
      <c r="V1240" s="20">
        <f t="shared" si="12377"/>
        <v>1.0546</v>
      </c>
      <c r="W1240" s="91">
        <f t="shared" ref="W1240:X1240" si="12378">(1+E1240)*$L1240</f>
        <v>0.885052323</v>
      </c>
      <c r="X1240" s="91">
        <f t="shared" si="12378"/>
        <v>0.889514901</v>
      </c>
      <c r="Y1240" s="91">
        <f t="shared" ref="Y1240:Z1240" si="12379">(1+G1240)*$M1240</f>
        <v>152.6262435</v>
      </c>
      <c r="Z1240" s="91">
        <f t="shared" si="12379"/>
        <v>153.3680115</v>
      </c>
      <c r="AA1240" s="20"/>
      <c r="AB1240" s="86">
        <v>45926.0</v>
      </c>
      <c r="AC1240" s="92">
        <f t="shared" ref="AC1240:AI1240" si="12380">LN(T1240/T1239)</f>
        <v>0.0001725460127</v>
      </c>
      <c r="AD1240" s="92">
        <f t="shared" si="12380"/>
        <v>0.0002190841339</v>
      </c>
      <c r="AE1240" s="92">
        <f t="shared" si="12380"/>
        <v>0.0001422441386</v>
      </c>
      <c r="AF1240" s="92">
        <f t="shared" si="12380"/>
        <v>-0.002755114907</v>
      </c>
      <c r="AG1240" s="92">
        <f t="shared" si="12380"/>
        <v>-0.002755357216</v>
      </c>
      <c r="AH1240" s="92">
        <f t="shared" si="12380"/>
        <v>-0.001658648813</v>
      </c>
      <c r="AI1240" s="92">
        <f t="shared" si="12380"/>
        <v>-0.001600515357</v>
      </c>
      <c r="AJ1240" s="20"/>
      <c r="AK1240" s="20">
        <f t="shared" ref="AK1240:AQ1240" si="12381">AC1240*AC1240</f>
        <v>0.0000000297721265</v>
      </c>
      <c r="AL1240" s="20">
        <f t="shared" si="12381"/>
        <v>0.00000004799785775</v>
      </c>
      <c r="AM1240" s="20">
        <f t="shared" si="12381"/>
        <v>0.00000002023339496</v>
      </c>
      <c r="AN1240" s="20">
        <f t="shared" si="12381"/>
        <v>0.000007590658148</v>
      </c>
      <c r="AO1240" s="20">
        <f t="shared" si="12381"/>
        <v>0.000007591993386</v>
      </c>
      <c r="AP1240" s="20">
        <f t="shared" si="12381"/>
        <v>0.000002751115885</v>
      </c>
      <c r="AQ1240" s="20">
        <f t="shared" si="12381"/>
        <v>0.000002561649407</v>
      </c>
      <c r="AR1240" s="20"/>
      <c r="AS1240" s="20">
        <f t="shared" ref="AS1240:AX1240" si="12382">$AC1240*AD1240</f>
        <v>0.00000003780209376</v>
      </c>
      <c r="AT1240" s="20">
        <f t="shared" si="12382"/>
        <v>0.00000002454365894</v>
      </c>
      <c r="AU1240" s="20">
        <f t="shared" si="12382"/>
        <v>-0.0000004753840917</v>
      </c>
      <c r="AV1240" s="20">
        <f t="shared" si="12382"/>
        <v>-0.0000004754259011</v>
      </c>
      <c r="AW1240" s="20">
        <f t="shared" si="12382"/>
        <v>-0.0000002861932392</v>
      </c>
      <c r="AX1240" s="20">
        <f t="shared" si="12382"/>
        <v>-0.000000276162543</v>
      </c>
      <c r="AY1240" s="20"/>
      <c r="AZ1240" s="20">
        <f t="shared" ref="AZ1240:BD1240" si="12383">$AD1240*AE1240</f>
        <v>0.00000003116343391</v>
      </c>
      <c r="BA1240" s="20">
        <f t="shared" si="12383"/>
        <v>-0.0000006036019632</v>
      </c>
      <c r="BB1240" s="20">
        <f t="shared" si="12383"/>
        <v>-0.0000006036550493</v>
      </c>
      <c r="BC1240" s="20">
        <f t="shared" si="12383"/>
        <v>-0.0000003633836387</v>
      </c>
      <c r="BD1240" s="20">
        <f t="shared" si="12383"/>
        <v>-0.0000003506475208</v>
      </c>
      <c r="BE1240" s="20"/>
      <c r="BF1240" s="20">
        <f t="shared" ref="BF1240:BI1240" si="12384">$AE1240*AF1240</f>
        <v>-0.0000003918989466</v>
      </c>
      <c r="BG1240" s="20">
        <f t="shared" si="12384"/>
        <v>-0.0000003919334137</v>
      </c>
      <c r="BH1240" s="20">
        <f t="shared" si="12384"/>
        <v>-0.0000002359330717</v>
      </c>
      <c r="BI1240" s="20">
        <f t="shared" si="12384"/>
        <v>-0.0000002276639282</v>
      </c>
      <c r="BJ1240" s="20"/>
      <c r="BK1240" s="20">
        <f t="shared" ref="BK1240:BM1240" si="12385">$AF1240*AG1240</f>
        <v>0.000007591325738</v>
      </c>
      <c r="BL1240" s="20">
        <f t="shared" si="12385"/>
        <v>0.00000456976807</v>
      </c>
      <c r="BM1240" s="20">
        <f t="shared" si="12385"/>
        <v>0.000004409603717</v>
      </c>
      <c r="BN1240" s="20"/>
      <c r="BO1240" s="20">
        <f t="shared" ref="BO1240:BP1240" si="12386">$AG1240*AH1240</f>
        <v>0.000004570169976</v>
      </c>
      <c r="BP1240" s="20">
        <f t="shared" si="12386"/>
        <v>0.000004409991537</v>
      </c>
      <c r="BQ1240" s="20"/>
      <c r="BR1240" s="20">
        <f t="shared" si="27"/>
        <v>0.000002654692897</v>
      </c>
      <c r="BS1240" s="20"/>
      <c r="BT1240" s="20"/>
      <c r="BU1240" s="20"/>
      <c r="BV1240" s="20"/>
      <c r="BW1240" s="20"/>
      <c r="BX1240" s="20"/>
      <c r="BY1240" s="20"/>
      <c r="BZ1240" s="20"/>
      <c r="CA1240" s="20"/>
      <c r="CB1240" s="20"/>
      <c r="CC1240" s="20"/>
      <c r="CD1240" s="20"/>
      <c r="CE1240" s="20"/>
      <c r="CF1240" s="20"/>
      <c r="CG1240" s="20"/>
      <c r="CH1240" s="20"/>
      <c r="CI1240" s="20"/>
      <c r="CJ1240" s="20"/>
      <c r="CK1240" s="20"/>
      <c r="CL1240" s="20"/>
      <c r="CM1240" s="20"/>
      <c r="CN1240" s="20"/>
      <c r="CO1240" s="20"/>
      <c r="CP1240" s="20"/>
      <c r="CQ1240" s="20"/>
      <c r="CR1240" s="20"/>
      <c r="CS1240" s="20"/>
      <c r="CT1240" s="20"/>
      <c r="CU1240" s="20"/>
      <c r="CV1240" s="20"/>
      <c r="CW1240" s="20"/>
      <c r="CX1240" s="20"/>
      <c r="CY1240" s="20"/>
      <c r="CZ1240" s="20"/>
      <c r="DA1240" s="20"/>
      <c r="DB1240" s="20"/>
      <c r="DC1240" s="20"/>
      <c r="DD1240" s="20"/>
      <c r="DE1240" s="20"/>
    </row>
    <row r="1241" ht="15.75" customHeight="1">
      <c r="A1241" s="86">
        <v>45929.0</v>
      </c>
      <c r="B1241" s="20">
        <v>0.04331</v>
      </c>
      <c r="C1241" s="20">
        <v>0.049909999999999996</v>
      </c>
      <c r="D1241" s="20">
        <v>0.054509999999999996</v>
      </c>
      <c r="E1241" s="20">
        <v>0.03524</v>
      </c>
      <c r="F1241" s="20">
        <v>0.040510000000000004</v>
      </c>
      <c r="G1241" s="20">
        <v>0.020139999999999998</v>
      </c>
      <c r="H1241" s="20">
        <v>0.02604</v>
      </c>
      <c r="I1241" s="20" t="s">
        <v>185</v>
      </c>
      <c r="J1241" s="20"/>
      <c r="K1241" s="86">
        <v>45929.0</v>
      </c>
      <c r="L1241" s="89">
        <v>0.8528</v>
      </c>
      <c r="M1241" s="89">
        <v>148.62</v>
      </c>
      <c r="N1241" s="20"/>
      <c r="O1241" s="20"/>
      <c r="P1241" s="20"/>
      <c r="Q1241" s="20"/>
      <c r="R1241" s="20"/>
      <c r="S1241" s="86">
        <v>45929.0</v>
      </c>
      <c r="T1241" s="20">
        <f t="shared" ref="T1241:V1241" si="12387">(1+B1241)*1</f>
        <v>1.04331</v>
      </c>
      <c r="U1241" s="20">
        <f t="shared" si="12387"/>
        <v>1.04991</v>
      </c>
      <c r="V1241" s="20">
        <f t="shared" si="12387"/>
        <v>1.05451</v>
      </c>
      <c r="W1241" s="91">
        <f t="shared" ref="W1241:X1241" si="12388">(1+E1241)*$L1241</f>
        <v>0.882852672</v>
      </c>
      <c r="X1241" s="91">
        <f t="shared" si="12388"/>
        <v>0.887346928</v>
      </c>
      <c r="Y1241" s="91">
        <f t="shared" ref="Y1241:Z1241" si="12389">(1+G1241)*$M1241</f>
        <v>151.6132068</v>
      </c>
      <c r="Z1241" s="91">
        <f t="shared" si="12389"/>
        <v>152.4900648</v>
      </c>
      <c r="AA1241" s="20"/>
      <c r="AB1241" s="86">
        <v>45929.0</v>
      </c>
      <c r="AC1241" s="92">
        <f t="shared" ref="AC1241:AI1241" si="12390">LN(T1241/T1240)</f>
        <v>0.00001916994153</v>
      </c>
      <c r="AD1241" s="92">
        <f t="shared" si="12390"/>
        <v>-0.00002857346954</v>
      </c>
      <c r="AE1241" s="92">
        <f t="shared" si="12390"/>
        <v>-0.00008534405513</v>
      </c>
      <c r="AF1241" s="92">
        <f t="shared" si="12390"/>
        <v>-0.002488427988</v>
      </c>
      <c r="AG1241" s="92">
        <f t="shared" si="12390"/>
        <v>-0.002440228092</v>
      </c>
      <c r="AH1241" s="92">
        <f t="shared" si="12390"/>
        <v>-0.006659494309</v>
      </c>
      <c r="AI1241" s="92">
        <f t="shared" si="12390"/>
        <v>-0.005740892128</v>
      </c>
      <c r="AJ1241" s="20"/>
      <c r="AK1241" s="20">
        <f t="shared" ref="AK1241:AQ1241" si="12391">AC1241*AC1241</f>
        <v>0.0000000003674866583</v>
      </c>
      <c r="AL1241" s="20">
        <f t="shared" si="12391"/>
        <v>0.0000000008164431613</v>
      </c>
      <c r="AM1241" s="20">
        <f t="shared" si="12391"/>
        <v>0.000000007283607746</v>
      </c>
      <c r="AN1241" s="20">
        <f t="shared" si="12391"/>
        <v>0.000006192273853</v>
      </c>
      <c r="AO1241" s="20">
        <f t="shared" si="12391"/>
        <v>0.000005954713143</v>
      </c>
      <c r="AP1241" s="20">
        <f t="shared" si="12391"/>
        <v>0.00004434886445</v>
      </c>
      <c r="AQ1241" s="20">
        <f t="shared" si="12391"/>
        <v>0.00003295784243</v>
      </c>
      <c r="AR1241" s="20"/>
      <c r="AS1241" s="20">
        <f t="shared" ref="AS1241:AX1241" si="12392">$AC1241*AD1241</f>
        <v>-0.0000000005477517404</v>
      </c>
      <c r="AT1241" s="20">
        <f t="shared" si="12392"/>
        <v>-0.000000001636040547</v>
      </c>
      <c r="AU1241" s="20">
        <f t="shared" si="12392"/>
        <v>-0.00000004770301904</v>
      </c>
      <c r="AV1241" s="20">
        <f t="shared" si="12392"/>
        <v>-0.00000004677902986</v>
      </c>
      <c r="AW1241" s="20">
        <f t="shared" si="12392"/>
        <v>-0.0000001276621165</v>
      </c>
      <c r="AX1241" s="20">
        <f t="shared" si="12392"/>
        <v>-0.0000001100525664</v>
      </c>
      <c r="AY1241" s="20"/>
      <c r="AZ1241" s="20">
        <f t="shared" ref="AZ1241:BD1241" si="12393">$AD1241*AE1241</f>
        <v>0.000000002438575759</v>
      </c>
      <c r="BA1241" s="20">
        <f t="shared" si="12393"/>
        <v>0.00000007110302131</v>
      </c>
      <c r="BB1241" s="20">
        <f t="shared" si="12393"/>
        <v>0.00000006972578306</v>
      </c>
      <c r="BC1241" s="20">
        <f t="shared" si="12393"/>
        <v>0.0000001902848578</v>
      </c>
      <c r="BD1241" s="20">
        <f t="shared" si="12393"/>
        <v>0.0000001640372063</v>
      </c>
      <c r="BE1241" s="20"/>
      <c r="BF1241" s="20">
        <f t="shared" ref="BF1241:BI1241" si="12394">$AE1241*AF1241</f>
        <v>0.0000002123725354</v>
      </c>
      <c r="BG1241" s="20">
        <f t="shared" si="12394"/>
        <v>0.0000002082589608</v>
      </c>
      <c r="BH1241" s="20">
        <f t="shared" si="12394"/>
        <v>0.0000005683482494</v>
      </c>
      <c r="BI1241" s="20">
        <f t="shared" si="12394"/>
        <v>0.0000004899510143</v>
      </c>
      <c r="BJ1241" s="20"/>
      <c r="BK1241" s="20">
        <f t="shared" ref="BK1241:BM1241" si="12395">$AF1241*AG1241</f>
        <v>0.000006072331883</v>
      </c>
      <c r="BL1241" s="20">
        <f t="shared" si="12395"/>
        <v>0.00001657167203</v>
      </c>
      <c r="BM1241" s="20">
        <f t="shared" si="12395"/>
        <v>0.00001428579665</v>
      </c>
      <c r="BN1241" s="20"/>
      <c r="BO1241" s="20">
        <f t="shared" ref="BO1241:BP1241" si="12396">$AG1241*AH1241</f>
        <v>0.00001625068509</v>
      </c>
      <c r="BP1241" s="20">
        <f t="shared" si="12396"/>
        <v>0.00001400908625</v>
      </c>
      <c r="BQ1241" s="20"/>
      <c r="BR1241" s="20">
        <f t="shared" si="27"/>
        <v>0.00003823143846</v>
      </c>
      <c r="BS1241" s="20"/>
      <c r="BT1241" s="20"/>
      <c r="BU1241" s="20"/>
      <c r="BV1241" s="20"/>
      <c r="BW1241" s="20"/>
      <c r="BX1241" s="20"/>
      <c r="BY1241" s="20"/>
      <c r="BZ1241" s="20"/>
      <c r="CA1241" s="20"/>
      <c r="CB1241" s="20"/>
      <c r="CC1241" s="20"/>
      <c r="CD1241" s="20"/>
      <c r="CE1241" s="20"/>
      <c r="CF1241" s="20"/>
      <c r="CG1241" s="20"/>
      <c r="CH1241" s="20"/>
      <c r="CI1241" s="20"/>
      <c r="CJ1241" s="20"/>
      <c r="CK1241" s="20"/>
      <c r="CL1241" s="20"/>
      <c r="CM1241" s="20"/>
      <c r="CN1241" s="20"/>
      <c r="CO1241" s="20"/>
      <c r="CP1241" s="20"/>
      <c r="CQ1241" s="20"/>
      <c r="CR1241" s="20"/>
      <c r="CS1241" s="20"/>
      <c r="CT1241" s="20"/>
      <c r="CU1241" s="20"/>
      <c r="CV1241" s="20"/>
      <c r="CW1241" s="20"/>
      <c r="CX1241" s="20"/>
      <c r="CY1241" s="20"/>
      <c r="CZ1241" s="20"/>
      <c r="DA1241" s="20"/>
      <c r="DB1241" s="20"/>
      <c r="DC1241" s="20"/>
      <c r="DD1241" s="20"/>
      <c r="DE1241" s="20"/>
    </row>
    <row r="1242" ht="15.75" customHeight="1">
      <c r="A1242" s="86">
        <v>45930.0</v>
      </c>
      <c r="B1242" s="20">
        <v>0.04324</v>
      </c>
      <c r="C1242" s="20">
        <v>0.049800000000000004</v>
      </c>
      <c r="D1242" s="20">
        <v>0.05437</v>
      </c>
      <c r="E1242" s="20">
        <v>0.03519</v>
      </c>
      <c r="F1242" s="20">
        <v>0.04048</v>
      </c>
      <c r="G1242" s="20">
        <v>0.020030000000000003</v>
      </c>
      <c r="H1242" s="20">
        <v>0.02619</v>
      </c>
      <c r="I1242" s="20" t="s">
        <v>185</v>
      </c>
      <c r="J1242" s="20"/>
      <c r="K1242" s="86">
        <v>45930.0</v>
      </c>
      <c r="L1242" s="89">
        <v>0.8523</v>
      </c>
      <c r="M1242" s="89">
        <v>147.93</v>
      </c>
      <c r="N1242" s="20"/>
      <c r="O1242" s="20"/>
      <c r="P1242" s="20"/>
      <c r="Q1242" s="20"/>
      <c r="R1242" s="20"/>
      <c r="S1242" s="86">
        <v>45930.0</v>
      </c>
      <c r="T1242" s="20">
        <f t="shared" ref="T1242:V1242" si="12397">(1+B1242)*1</f>
        <v>1.04324</v>
      </c>
      <c r="U1242" s="20">
        <f t="shared" si="12397"/>
        <v>1.0498</v>
      </c>
      <c r="V1242" s="20">
        <f t="shared" si="12397"/>
        <v>1.05437</v>
      </c>
      <c r="W1242" s="91">
        <f t="shared" ref="W1242:X1242" si="12398">(1+E1242)*$L1242</f>
        <v>0.882292437</v>
      </c>
      <c r="X1242" s="91">
        <f t="shared" si="12398"/>
        <v>0.886801104</v>
      </c>
      <c r="Y1242" s="91">
        <f t="shared" ref="Y1242:Z1242" si="12399">(1+G1242)*$M1242</f>
        <v>150.8930379</v>
      </c>
      <c r="Z1242" s="91">
        <f t="shared" si="12399"/>
        <v>151.8042867</v>
      </c>
      <c r="AA1242" s="20"/>
      <c r="AB1242" s="86">
        <v>45930.0</v>
      </c>
      <c r="AC1242" s="92">
        <f t="shared" ref="AC1242:AI1242" si="12400">LN(T1242/T1241)</f>
        <v>-0.00006709640318</v>
      </c>
      <c r="AD1242" s="92">
        <f t="shared" si="12400"/>
        <v>-0.000104776374</v>
      </c>
      <c r="AE1242" s="92">
        <f t="shared" si="12400"/>
        <v>-0.0001327718981</v>
      </c>
      <c r="AF1242" s="92">
        <f t="shared" si="12400"/>
        <v>-0.0006347750289</v>
      </c>
      <c r="AG1242" s="92">
        <f t="shared" si="12400"/>
        <v>-0.000615308314</v>
      </c>
      <c r="AH1242" s="92">
        <f t="shared" si="12400"/>
        <v>-0.004761357976</v>
      </c>
      <c r="AI1242" s="92">
        <f t="shared" si="12400"/>
        <v>-0.004507341379</v>
      </c>
      <c r="AJ1242" s="20"/>
      <c r="AK1242" s="20">
        <f t="shared" ref="AK1242:AQ1242" si="12401">AC1242*AC1242</f>
        <v>0.00000000450192732</v>
      </c>
      <c r="AL1242" s="20">
        <f t="shared" si="12401"/>
        <v>0.00000001097808854</v>
      </c>
      <c r="AM1242" s="20">
        <f t="shared" si="12401"/>
        <v>0.00000001762837692</v>
      </c>
      <c r="AN1242" s="20">
        <f t="shared" si="12401"/>
        <v>0.0000004029393373</v>
      </c>
      <c r="AO1242" s="20">
        <f t="shared" si="12401"/>
        <v>0.0000003786043213</v>
      </c>
      <c r="AP1242" s="20">
        <f t="shared" si="12401"/>
        <v>0.00002267052978</v>
      </c>
      <c r="AQ1242" s="20">
        <f t="shared" si="12401"/>
        <v>0.00002031612631</v>
      </c>
      <c r="AR1242" s="20"/>
      <c r="AS1242" s="20">
        <f t="shared" ref="AS1242:AX1242" si="12402">$AC1242*AD1242</f>
        <v>0.000000007030117832</v>
      </c>
      <c r="AT1242" s="20">
        <f t="shared" si="12402"/>
        <v>0.000000008908516804</v>
      </c>
      <c r="AU1242" s="20">
        <f t="shared" si="12402"/>
        <v>0.00000004259112127</v>
      </c>
      <c r="AV1242" s="20">
        <f t="shared" si="12402"/>
        <v>0.00000004128497472</v>
      </c>
      <c r="AW1242" s="20">
        <f t="shared" si="12402"/>
        <v>0.0000003194699945</v>
      </c>
      <c r="AX1242" s="20">
        <f t="shared" si="12402"/>
        <v>0.0000003024263945</v>
      </c>
      <c r="AY1242" s="20"/>
      <c r="AZ1242" s="20">
        <f t="shared" ref="AZ1242:BD1242" si="12403">$AD1242*AE1242</f>
        <v>0.00000001391135805</v>
      </c>
      <c r="BA1242" s="20">
        <f t="shared" si="12403"/>
        <v>0.00000006650942582</v>
      </c>
      <c r="BB1242" s="20">
        <f t="shared" si="12403"/>
        <v>0.00000006446977402</v>
      </c>
      <c r="BC1242" s="20">
        <f t="shared" si="12403"/>
        <v>0.000000498877824</v>
      </c>
      <c r="BD1242" s="20">
        <f t="shared" si="12403"/>
        <v>0.000000472262886</v>
      </c>
      <c r="BE1242" s="20"/>
      <c r="BF1242" s="20">
        <f t="shared" ref="BF1242:BI1242" si="12404">$AE1242*AF1242</f>
        <v>0.00000008428028544</v>
      </c>
      <c r="BG1242" s="20">
        <f t="shared" si="12404"/>
        <v>0.00000008169565276</v>
      </c>
      <c r="BH1242" s="20">
        <f t="shared" si="12404"/>
        <v>0.0000006321745359</v>
      </c>
      <c r="BI1242" s="20">
        <f t="shared" si="12404"/>
        <v>0.0000005984482702</v>
      </c>
      <c r="BJ1242" s="20"/>
      <c r="BK1242" s="20">
        <f t="shared" ref="BK1242:BM1242" si="12405">$AF1242*AG1242</f>
        <v>0.0000003905823528</v>
      </c>
      <c r="BL1242" s="20">
        <f t="shared" si="12405"/>
        <v>0.000003022391147</v>
      </c>
      <c r="BM1242" s="20">
        <f t="shared" si="12405"/>
        <v>0.000002861147755</v>
      </c>
      <c r="BN1242" s="20"/>
      <c r="BO1242" s="20">
        <f t="shared" ref="BO1242:BP1242" si="12406">$AG1242*AH1242</f>
        <v>0.000002929703149</v>
      </c>
      <c r="BP1242" s="20">
        <f t="shared" si="12406"/>
        <v>0.000002773404625</v>
      </c>
      <c r="BQ1242" s="20"/>
      <c r="BR1242" s="20">
        <f t="shared" si="27"/>
        <v>0.00002146106583</v>
      </c>
      <c r="BS1242" s="20"/>
      <c r="BT1242" s="20"/>
      <c r="BU1242" s="20"/>
      <c r="BV1242" s="20"/>
      <c r="BW1242" s="20"/>
      <c r="BX1242" s="20"/>
      <c r="BY1242" s="20"/>
      <c r="BZ1242" s="20"/>
      <c r="CA1242" s="20"/>
      <c r="CB1242" s="20"/>
      <c r="CC1242" s="20"/>
      <c r="CD1242" s="20"/>
      <c r="CE1242" s="20"/>
      <c r="CF1242" s="20"/>
      <c r="CG1242" s="20"/>
      <c r="CH1242" s="20"/>
      <c r="CI1242" s="20"/>
      <c r="CJ1242" s="20"/>
      <c r="CK1242" s="20"/>
      <c r="CL1242" s="20"/>
      <c r="CM1242" s="20"/>
      <c r="CN1242" s="20"/>
      <c r="CO1242" s="20"/>
      <c r="CP1242" s="20"/>
      <c r="CQ1242" s="20"/>
      <c r="CR1242" s="20"/>
      <c r="CS1242" s="20"/>
      <c r="CT1242" s="20"/>
      <c r="CU1242" s="20"/>
      <c r="CV1242" s="20"/>
      <c r="CW1242" s="20"/>
      <c r="CX1242" s="20"/>
      <c r="CY1242" s="20"/>
      <c r="CZ1242" s="20"/>
      <c r="DA1242" s="20"/>
      <c r="DB1242" s="20"/>
      <c r="DC1242" s="20"/>
      <c r="DD1242" s="20"/>
      <c r="DE1242" s="20"/>
    </row>
    <row r="1243" ht="15.75" customHeight="1">
      <c r="A1243" s="86">
        <v>45931.0</v>
      </c>
      <c r="B1243" s="20">
        <v>0.043179999999999996</v>
      </c>
      <c r="C1243" s="20">
        <v>0.049859999999999995</v>
      </c>
      <c r="D1243" s="20">
        <v>0.05443</v>
      </c>
      <c r="E1243" s="20">
        <v>0.03516</v>
      </c>
      <c r="F1243" s="20">
        <v>0.04048</v>
      </c>
      <c r="G1243" s="20">
        <v>0.02</v>
      </c>
      <c r="H1243" s="20">
        <v>0.02635</v>
      </c>
      <c r="I1243" s="20" t="s">
        <v>185</v>
      </c>
      <c r="J1243" s="20"/>
      <c r="K1243" s="86">
        <v>45931.0</v>
      </c>
      <c r="L1243" s="89">
        <v>0.8529</v>
      </c>
      <c r="M1243" s="89">
        <v>147.1</v>
      </c>
      <c r="N1243" s="20"/>
      <c r="O1243" s="20"/>
      <c r="P1243" s="20"/>
      <c r="Q1243" s="20"/>
      <c r="R1243" s="20"/>
      <c r="S1243" s="86">
        <v>45931.0</v>
      </c>
      <c r="T1243" s="20">
        <f t="shared" ref="T1243:V1243" si="12407">(1+B1243)*1</f>
        <v>1.04318</v>
      </c>
      <c r="U1243" s="20">
        <f t="shared" si="12407"/>
        <v>1.04986</v>
      </c>
      <c r="V1243" s="20">
        <f t="shared" si="12407"/>
        <v>1.05443</v>
      </c>
      <c r="W1243" s="91">
        <f t="shared" ref="W1243:X1243" si="12408">(1+E1243)*$L1243</f>
        <v>0.882887964</v>
      </c>
      <c r="X1243" s="91">
        <f t="shared" si="12408"/>
        <v>0.887425392</v>
      </c>
      <c r="Y1243" s="91">
        <f t="shared" ref="Y1243:Z1243" si="12409">(1+G1243)*$M1243</f>
        <v>150.042</v>
      </c>
      <c r="Z1243" s="91">
        <f t="shared" si="12409"/>
        <v>150.976085</v>
      </c>
      <c r="AA1243" s="20"/>
      <c r="AB1243" s="86">
        <v>45931.0</v>
      </c>
      <c r="AC1243" s="92">
        <f t="shared" ref="AC1243:AI1243" si="12410">LN(T1243/T1242)</f>
        <v>-0.00005751478611</v>
      </c>
      <c r="AD1243" s="92">
        <f t="shared" si="12410"/>
        <v>0.00005715211036</v>
      </c>
      <c r="AE1243" s="92">
        <f t="shared" si="12410"/>
        <v>0.00005690440062</v>
      </c>
      <c r="AF1243" s="92">
        <f t="shared" si="12410"/>
        <v>0.0006747491897</v>
      </c>
      <c r="AG1243" s="92">
        <f t="shared" si="12410"/>
        <v>0.0007037297968</v>
      </c>
      <c r="AH1243" s="92">
        <f t="shared" si="12410"/>
        <v>-0.005655972629</v>
      </c>
      <c r="AI1243" s="92">
        <f t="shared" si="12410"/>
        <v>-0.005470656905</v>
      </c>
      <c r="AJ1243" s="20"/>
      <c r="AK1243" s="20">
        <f t="shared" ref="AK1243:AQ1243" si="12411">AC1243*AC1243</f>
        <v>0.000000003307950621</v>
      </c>
      <c r="AL1243" s="20">
        <f t="shared" si="12411"/>
        <v>0.000000003266363718</v>
      </c>
      <c r="AM1243" s="20">
        <f t="shared" si="12411"/>
        <v>0.00000000323811081</v>
      </c>
      <c r="AN1243" s="20">
        <f t="shared" si="12411"/>
        <v>0.000000455286469</v>
      </c>
      <c r="AO1243" s="20">
        <f t="shared" si="12411"/>
        <v>0.0000004952356269</v>
      </c>
      <c r="AP1243" s="20">
        <f t="shared" si="12411"/>
        <v>0.00003199002638</v>
      </c>
      <c r="AQ1243" s="20">
        <f t="shared" si="12411"/>
        <v>0.00002992808697</v>
      </c>
      <c r="AR1243" s="20"/>
      <c r="AS1243" s="20">
        <f t="shared" ref="AS1243:AX1243" si="12412">$AC1243*AD1243</f>
        <v>-0.000000003287091403</v>
      </c>
      <c r="AT1243" s="20">
        <f t="shared" si="12412"/>
        <v>-0.00000000327284443</v>
      </c>
      <c r="AU1243" s="20">
        <f t="shared" si="12412"/>
        <v>-0.00000003880805532</v>
      </c>
      <c r="AV1243" s="20">
        <f t="shared" si="12412"/>
        <v>-0.00000004047486874</v>
      </c>
      <c r="AW1243" s="20">
        <f t="shared" si="12412"/>
        <v>0.000000325302056</v>
      </c>
      <c r="AX1243" s="20">
        <f t="shared" si="12412"/>
        <v>0.0000003146436618</v>
      </c>
      <c r="AY1243" s="20"/>
      <c r="AZ1243" s="20">
        <f t="shared" ref="AZ1243:BD1243" si="12413">$AD1243*AE1243</f>
        <v>0.000000003252206584</v>
      </c>
      <c r="BA1243" s="20">
        <f t="shared" si="12413"/>
        <v>0.00000003856334015</v>
      </c>
      <c r="BB1243" s="20">
        <f t="shared" si="12413"/>
        <v>0.00000004021964301</v>
      </c>
      <c r="BC1243" s="20">
        <f t="shared" si="12413"/>
        <v>-0.0000003232507719</v>
      </c>
      <c r="BD1243" s="20">
        <f t="shared" si="12413"/>
        <v>-0.0000003126595871</v>
      </c>
      <c r="BE1243" s="20"/>
      <c r="BF1243" s="20">
        <f t="shared" ref="BF1243:BI1243" si="12414">$AE1243*AF1243</f>
        <v>0.00000003839619821</v>
      </c>
      <c r="BG1243" s="20">
        <f t="shared" si="12414"/>
        <v>0.00000004004532229</v>
      </c>
      <c r="BH1243" s="20">
        <f t="shared" si="12414"/>
        <v>-0.0000003218497324</v>
      </c>
      <c r="BI1243" s="20">
        <f t="shared" si="12414"/>
        <v>-0.0000003113044522</v>
      </c>
      <c r="BJ1243" s="20"/>
      <c r="BK1243" s="20">
        <f t="shared" ref="BK1243:BM1243" si="12415">$AF1243*AG1243</f>
        <v>0.0000004748411101</v>
      </c>
      <c r="BL1243" s="20">
        <f t="shared" si="12415"/>
        <v>-0.000003816362948</v>
      </c>
      <c r="BM1243" s="20">
        <f t="shared" si="12415"/>
        <v>-0.000003691321313</v>
      </c>
      <c r="BN1243" s="20"/>
      <c r="BO1243" s="20">
        <f t="shared" ref="BO1243:BP1243" si="12416">$AG1243*AH1243</f>
        <v>-0.000003980276469</v>
      </c>
      <c r="BP1243" s="20">
        <f t="shared" si="12416"/>
        <v>-0.000003849864272</v>
      </c>
      <c r="BQ1243" s="20"/>
      <c r="BR1243" s="20">
        <f t="shared" si="27"/>
        <v>0.00003094188572</v>
      </c>
      <c r="BS1243" s="20"/>
      <c r="BT1243" s="20"/>
      <c r="BU1243" s="20"/>
      <c r="BV1243" s="20"/>
      <c r="BW1243" s="20"/>
      <c r="BX1243" s="20"/>
      <c r="BY1243" s="20"/>
      <c r="BZ1243" s="20"/>
      <c r="CA1243" s="20"/>
      <c r="CB1243" s="20"/>
      <c r="CC1243" s="20"/>
      <c r="CD1243" s="20"/>
      <c r="CE1243" s="20"/>
      <c r="CF1243" s="20"/>
      <c r="CG1243" s="20"/>
      <c r="CH1243" s="20"/>
      <c r="CI1243" s="20"/>
      <c r="CJ1243" s="20"/>
      <c r="CK1243" s="20"/>
      <c r="CL1243" s="20"/>
      <c r="CM1243" s="20"/>
      <c r="CN1243" s="20"/>
      <c r="CO1243" s="20"/>
      <c r="CP1243" s="20"/>
      <c r="CQ1243" s="20"/>
      <c r="CR1243" s="20"/>
      <c r="CS1243" s="20"/>
      <c r="CT1243" s="20"/>
      <c r="CU1243" s="20"/>
      <c r="CV1243" s="20"/>
      <c r="CW1243" s="20"/>
      <c r="CX1243" s="20"/>
      <c r="CY1243" s="20"/>
      <c r="CZ1243" s="20"/>
      <c r="DA1243" s="20"/>
      <c r="DB1243" s="20"/>
      <c r="DC1243" s="20"/>
      <c r="DD1243" s="20"/>
      <c r="DE1243" s="20"/>
    </row>
    <row r="1244" ht="15.75" customHeight="1">
      <c r="A1244" s="86">
        <v>45932.0</v>
      </c>
      <c r="B1244" s="20">
        <v>0.04295</v>
      </c>
      <c r="C1244" s="20">
        <v>0.049530000000000005</v>
      </c>
      <c r="D1244" s="20">
        <v>0.05416000000000001</v>
      </c>
      <c r="E1244" s="20">
        <v>0.03517</v>
      </c>
      <c r="F1244" s="20">
        <v>0.04048</v>
      </c>
      <c r="G1244" s="20">
        <v>0.01999</v>
      </c>
      <c r="H1244" s="20">
        <v>0.0265</v>
      </c>
      <c r="I1244" s="20" t="s">
        <v>185</v>
      </c>
      <c r="J1244" s="20"/>
      <c r="K1244" s="86">
        <v>45932.0</v>
      </c>
      <c r="L1244" s="89">
        <v>0.8536</v>
      </c>
      <c r="M1244" s="89">
        <v>147.29</v>
      </c>
      <c r="N1244" s="20"/>
      <c r="O1244" s="20"/>
      <c r="P1244" s="20"/>
      <c r="Q1244" s="20"/>
      <c r="R1244" s="20"/>
      <c r="S1244" s="86">
        <v>45932.0</v>
      </c>
      <c r="T1244" s="20">
        <f t="shared" ref="T1244:V1244" si="12417">(1+B1244)*1</f>
        <v>1.04295</v>
      </c>
      <c r="U1244" s="20">
        <f t="shared" si="12417"/>
        <v>1.04953</v>
      </c>
      <c r="V1244" s="20">
        <f t="shared" si="12417"/>
        <v>1.05416</v>
      </c>
      <c r="W1244" s="91">
        <f t="shared" ref="W1244:X1244" si="12418">(1+E1244)*$L1244</f>
        <v>0.883621112</v>
      </c>
      <c r="X1244" s="91">
        <f t="shared" si="12418"/>
        <v>0.888153728</v>
      </c>
      <c r="Y1244" s="91">
        <f t="shared" ref="Y1244:Z1244" si="12419">(1+G1244)*$M1244</f>
        <v>150.2343271</v>
      </c>
      <c r="Z1244" s="91">
        <f t="shared" si="12419"/>
        <v>151.193185</v>
      </c>
      <c r="AA1244" s="20"/>
      <c r="AB1244" s="86">
        <v>45932.0</v>
      </c>
      <c r="AC1244" s="92">
        <f t="shared" ref="AC1244:AI1244" si="12420">LN(T1244/T1243)</f>
        <v>-0.0002205039963</v>
      </c>
      <c r="AD1244" s="92">
        <f t="shared" si="12420"/>
        <v>-0.0003143770359</v>
      </c>
      <c r="AE1244" s="92">
        <f t="shared" si="12420"/>
        <v>-0.0002560953068</v>
      </c>
      <c r="AF1244" s="92">
        <f t="shared" si="12420"/>
        <v>0.0008300529582</v>
      </c>
      <c r="AG1244" s="92">
        <f t="shared" si="12420"/>
        <v>0.0008203926625</v>
      </c>
      <c r="AH1244" s="92">
        <f t="shared" si="12420"/>
        <v>0.001281000924</v>
      </c>
      <c r="AI1244" s="92">
        <f t="shared" si="12420"/>
        <v>0.00143694319</v>
      </c>
      <c r="AJ1244" s="20"/>
      <c r="AK1244" s="20">
        <f t="shared" ref="AK1244:AQ1244" si="12421">AC1244*AC1244</f>
        <v>0.0000000486220124</v>
      </c>
      <c r="AL1244" s="20">
        <f t="shared" si="12421"/>
        <v>0.00000009883292071</v>
      </c>
      <c r="AM1244" s="20">
        <f t="shared" si="12421"/>
        <v>0.00000006558480616</v>
      </c>
      <c r="AN1244" s="20">
        <f t="shared" si="12421"/>
        <v>0.0000006889879134</v>
      </c>
      <c r="AO1244" s="20">
        <f t="shared" si="12421"/>
        <v>0.0000006730441207</v>
      </c>
      <c r="AP1244" s="20">
        <f t="shared" si="12421"/>
        <v>0.000001640963368</v>
      </c>
      <c r="AQ1244" s="20">
        <f t="shared" si="12421"/>
        <v>0.000002064805731</v>
      </c>
      <c r="AR1244" s="20"/>
      <c r="AS1244" s="20">
        <f t="shared" ref="AS1244:AX1244" si="12422">$AC1244*AD1244</f>
        <v>0.00000006932139277</v>
      </c>
      <c r="AT1244" s="20">
        <f t="shared" si="12422"/>
        <v>0.00000005647003859</v>
      </c>
      <c r="AU1244" s="20">
        <f t="shared" si="12422"/>
        <v>-0.0000001830299944</v>
      </c>
      <c r="AV1244" s="20">
        <f t="shared" si="12422"/>
        <v>-0.0000001808998606</v>
      </c>
      <c r="AW1244" s="20">
        <f t="shared" si="12422"/>
        <v>-0.0000002824658231</v>
      </c>
      <c r="AX1244" s="20">
        <f t="shared" si="12422"/>
        <v>-0.0000003168517159</v>
      </c>
      <c r="AY1244" s="20"/>
      <c r="AZ1244" s="20">
        <f t="shared" ref="AZ1244:BD1244" si="12423">$AD1244*AE1244</f>
        <v>0.00000008051048346</v>
      </c>
      <c r="BA1244" s="20">
        <f t="shared" si="12423"/>
        <v>-0.0000002609495886</v>
      </c>
      <c r="BB1244" s="20">
        <f t="shared" si="12423"/>
        <v>-0.0000002579126135</v>
      </c>
      <c r="BC1244" s="20">
        <f t="shared" si="12423"/>
        <v>-0.0000004027172736</v>
      </c>
      <c r="BD1244" s="20">
        <f t="shared" si="12423"/>
        <v>-0.0000004517419408</v>
      </c>
      <c r="BE1244" s="20"/>
      <c r="BF1244" s="20">
        <f t="shared" ref="BF1244:BI1244" si="12424">$AE1244*AF1244</f>
        <v>-0.000000212572667</v>
      </c>
      <c r="BG1244" s="20">
        <f t="shared" si="12424"/>
        <v>-0.0000002100987106</v>
      </c>
      <c r="BH1244" s="20">
        <f t="shared" si="12424"/>
        <v>-0.0000003280583247</v>
      </c>
      <c r="BI1244" s="20">
        <f t="shared" si="12424"/>
        <v>-0.0000003679944071</v>
      </c>
      <c r="BJ1244" s="20"/>
      <c r="BK1244" s="20">
        <f t="shared" ref="BK1244:BM1244" si="12425">$AF1244*AG1244</f>
        <v>0.0000006809693564</v>
      </c>
      <c r="BL1244" s="20">
        <f t="shared" si="12425"/>
        <v>0.000001063298607</v>
      </c>
      <c r="BM1244" s="20">
        <f t="shared" si="12425"/>
        <v>0.000001192738945</v>
      </c>
      <c r="BN1244" s="20"/>
      <c r="BO1244" s="20">
        <f t="shared" ref="BO1244:BP1244" si="12426">$AG1244*AH1244</f>
        <v>0.000001050923759</v>
      </c>
      <c r="BP1244" s="20">
        <f t="shared" si="12426"/>
        <v>0.000001178857649</v>
      </c>
      <c r="BQ1244" s="20"/>
      <c r="BR1244" s="20">
        <f t="shared" si="27"/>
        <v>0.000001840725555</v>
      </c>
      <c r="BS1244" s="20"/>
      <c r="BT1244" s="20"/>
      <c r="BU1244" s="20"/>
      <c r="BV1244" s="20"/>
      <c r="BW1244" s="20"/>
      <c r="BX1244" s="20"/>
      <c r="BY1244" s="20"/>
      <c r="BZ1244" s="20"/>
      <c r="CA1244" s="20"/>
      <c r="CB1244" s="20"/>
      <c r="CC1244" s="20"/>
      <c r="CD1244" s="20"/>
      <c r="CE1244" s="20"/>
      <c r="CF1244" s="20"/>
      <c r="CG1244" s="20"/>
      <c r="CH1244" s="20"/>
      <c r="CI1244" s="20"/>
      <c r="CJ1244" s="20"/>
      <c r="CK1244" s="20"/>
      <c r="CL1244" s="20"/>
      <c r="CM1244" s="20"/>
      <c r="CN1244" s="20"/>
      <c r="CO1244" s="20"/>
      <c r="CP1244" s="20"/>
      <c r="CQ1244" s="20"/>
      <c r="CR1244" s="20"/>
      <c r="CS1244" s="20"/>
      <c r="CT1244" s="20"/>
      <c r="CU1244" s="20"/>
      <c r="CV1244" s="20"/>
      <c r="CW1244" s="20"/>
      <c r="CX1244" s="20"/>
      <c r="CY1244" s="20"/>
      <c r="CZ1244" s="20"/>
      <c r="DA1244" s="20"/>
      <c r="DB1244" s="20"/>
      <c r="DC1244" s="20"/>
      <c r="DD1244" s="20"/>
      <c r="DE1244" s="20"/>
    </row>
    <row r="1245" ht="15.75" customHeight="1">
      <c r="A1245" s="86">
        <v>45933.0</v>
      </c>
      <c r="B1245" s="20">
        <v>0.04289</v>
      </c>
      <c r="C1245" s="20">
        <v>0.04944</v>
      </c>
      <c r="D1245" s="20">
        <v>0.05406</v>
      </c>
      <c r="E1245" s="20">
        <v>0.03517</v>
      </c>
      <c r="F1245" s="20">
        <v>0.040490000000000005</v>
      </c>
      <c r="G1245" s="20">
        <v>0.01983</v>
      </c>
      <c r="H1245" s="20">
        <v>0.02636</v>
      </c>
      <c r="I1245" s="20" t="s">
        <v>185</v>
      </c>
      <c r="J1245" s="20"/>
      <c r="K1245" s="86">
        <v>45933.0</v>
      </c>
      <c r="L1245" s="89">
        <v>0.852</v>
      </c>
      <c r="M1245" s="89">
        <v>147.51</v>
      </c>
      <c r="N1245" s="20"/>
      <c r="O1245" s="20"/>
      <c r="P1245" s="20"/>
      <c r="Q1245" s="20"/>
      <c r="R1245" s="20"/>
      <c r="S1245" s="86">
        <v>45933.0</v>
      </c>
      <c r="T1245" s="20">
        <f t="shared" ref="T1245:V1245" si="12427">(1+B1245)*1</f>
        <v>1.04289</v>
      </c>
      <c r="U1245" s="20">
        <f t="shared" si="12427"/>
        <v>1.04944</v>
      </c>
      <c r="V1245" s="20">
        <f t="shared" si="12427"/>
        <v>1.05406</v>
      </c>
      <c r="W1245" s="91">
        <f t="shared" ref="W1245:X1245" si="12428">(1+E1245)*$L1245</f>
        <v>0.88196484</v>
      </c>
      <c r="X1245" s="91">
        <f t="shared" si="12428"/>
        <v>0.88649748</v>
      </c>
      <c r="Y1245" s="91">
        <f t="shared" ref="Y1245:Z1245" si="12429">(1+G1245)*$M1245</f>
        <v>150.4351233</v>
      </c>
      <c r="Z1245" s="91">
        <f t="shared" si="12429"/>
        <v>151.3983636</v>
      </c>
      <c r="AA1245" s="20"/>
      <c r="AB1245" s="86">
        <v>45933.0</v>
      </c>
      <c r="AC1245" s="92">
        <f t="shared" ref="AC1245:AI1245" si="12430">LN(T1245/T1244)</f>
        <v>-0.00005753077898</v>
      </c>
      <c r="AD1245" s="92">
        <f t="shared" si="12430"/>
        <v>-0.00008575634721</v>
      </c>
      <c r="AE1245" s="92">
        <f t="shared" si="12430"/>
        <v>-0.00009486675971</v>
      </c>
      <c r="AF1245" s="92">
        <f t="shared" si="12430"/>
        <v>-0.001876173158</v>
      </c>
      <c r="AG1245" s="92">
        <f t="shared" si="12430"/>
        <v>-0.001866562256</v>
      </c>
      <c r="AH1245" s="92">
        <f t="shared" si="12430"/>
        <v>0.001335661003</v>
      </c>
      <c r="AI1245" s="92">
        <f t="shared" si="12430"/>
        <v>0.001356142512</v>
      </c>
      <c r="AJ1245" s="20"/>
      <c r="AK1245" s="20">
        <f t="shared" ref="AK1245:AQ1245" si="12431">AC1245*AC1245</f>
        <v>0.00000000330979053</v>
      </c>
      <c r="AL1245" s="20">
        <f t="shared" si="12431"/>
        <v>0.000000007354151087</v>
      </c>
      <c r="AM1245" s="20">
        <f t="shared" si="12431"/>
        <v>0.000000008999702097</v>
      </c>
      <c r="AN1245" s="20">
        <f t="shared" si="12431"/>
        <v>0.00000352002572</v>
      </c>
      <c r="AO1245" s="20">
        <f t="shared" si="12431"/>
        <v>0.000003484054654</v>
      </c>
      <c r="AP1245" s="20">
        <f t="shared" si="12431"/>
        <v>0.000001783990315</v>
      </c>
      <c r="AQ1245" s="20">
        <f t="shared" si="12431"/>
        <v>0.000001839122513</v>
      </c>
      <c r="AR1245" s="20"/>
      <c r="AS1245" s="20">
        <f t="shared" ref="AS1245:AX1245" si="12432">$AC1245*AD1245</f>
        <v>0.000000004933629458</v>
      </c>
      <c r="AT1245" s="20">
        <f t="shared" si="12432"/>
        <v>0.000000005457758586</v>
      </c>
      <c r="AU1245" s="20">
        <f t="shared" si="12432"/>
        <v>0.0000001079377033</v>
      </c>
      <c r="AV1245" s="20">
        <f t="shared" si="12432"/>
        <v>0.0000001073847806</v>
      </c>
      <c r="AW1245" s="20">
        <f t="shared" si="12432"/>
        <v>-0.00000007684161796</v>
      </c>
      <c r="AX1245" s="20">
        <f t="shared" si="12432"/>
        <v>-0.00000007801993514</v>
      </c>
      <c r="AY1245" s="20"/>
      <c r="AZ1245" s="20">
        <f t="shared" ref="AZ1245:BD1245" si="12433">$AD1245*AE1245</f>
        <v>0.000000008135426784</v>
      </c>
      <c r="BA1245" s="20">
        <f t="shared" si="12433"/>
        <v>0.0000001608937568</v>
      </c>
      <c r="BB1245" s="20">
        <f t="shared" si="12433"/>
        <v>0.0000001600695609</v>
      </c>
      <c r="BC1245" s="20">
        <f t="shared" si="12433"/>
        <v>-0.0000001145414087</v>
      </c>
      <c r="BD1245" s="20">
        <f t="shared" si="12433"/>
        <v>-0.0000001162978281</v>
      </c>
      <c r="BE1245" s="20"/>
      <c r="BF1245" s="20">
        <f t="shared" ref="BF1245:BI1245" si="12434">$AE1245*AF1245</f>
        <v>0.0000001779864682</v>
      </c>
      <c r="BG1245" s="20">
        <f t="shared" si="12434"/>
        <v>0.000000177074713</v>
      </c>
      <c r="BH1245" s="20">
        <f t="shared" si="12434"/>
        <v>-0.0000001267098314</v>
      </c>
      <c r="BI1245" s="20">
        <f t="shared" si="12434"/>
        <v>-0.0000001286528458</v>
      </c>
      <c r="BJ1245" s="20"/>
      <c r="BK1245" s="20">
        <f t="shared" ref="BK1245:BM1245" si="12435">$AF1245*AG1245</f>
        <v>0.000003501994002</v>
      </c>
      <c r="BL1245" s="20">
        <f t="shared" si="12435"/>
        <v>-0.000002505931322</v>
      </c>
      <c r="BM1245" s="20">
        <f t="shared" si="12435"/>
        <v>-0.00000254435818</v>
      </c>
      <c r="BN1245" s="20"/>
      <c r="BO1245" s="20">
        <f t="shared" ref="BO1245:BP1245" si="12436">$AG1245*AH1245</f>
        <v>-0.000002493094415</v>
      </c>
      <c r="BP1245" s="20">
        <f t="shared" si="12436"/>
        <v>-0.000002531324427</v>
      </c>
      <c r="BQ1245" s="20"/>
      <c r="BR1245" s="20">
        <f t="shared" si="27"/>
        <v>0.000001811346668</v>
      </c>
      <c r="BS1245" s="20"/>
      <c r="BT1245" s="20"/>
      <c r="BU1245" s="20"/>
      <c r="BV1245" s="20"/>
      <c r="BW1245" s="20"/>
      <c r="BX1245" s="20"/>
      <c r="BY1245" s="20"/>
      <c r="BZ1245" s="20"/>
      <c r="CA1245" s="20"/>
      <c r="CB1245" s="20"/>
      <c r="CC1245" s="20"/>
      <c r="CD1245" s="20"/>
      <c r="CE1245" s="20"/>
      <c r="CF1245" s="20"/>
      <c r="CG1245" s="20"/>
      <c r="CH1245" s="20"/>
      <c r="CI1245" s="20"/>
      <c r="CJ1245" s="20"/>
      <c r="CK1245" s="20"/>
      <c r="CL1245" s="20"/>
      <c r="CM1245" s="20"/>
      <c r="CN1245" s="20"/>
      <c r="CO1245" s="20"/>
      <c r="CP1245" s="20"/>
      <c r="CQ1245" s="20"/>
      <c r="CR1245" s="20"/>
      <c r="CS1245" s="20"/>
      <c r="CT1245" s="20"/>
      <c r="CU1245" s="20"/>
      <c r="CV1245" s="20"/>
      <c r="CW1245" s="20"/>
      <c r="CX1245" s="20"/>
      <c r="CY1245" s="20"/>
      <c r="CZ1245" s="20"/>
      <c r="DA1245" s="20"/>
      <c r="DB1245" s="20"/>
      <c r="DC1245" s="20"/>
      <c r="DD1245" s="20"/>
      <c r="DE1245" s="20"/>
    </row>
    <row r="1246" ht="15.75" customHeight="1">
      <c r="A1246" s="86">
        <v>45936.0</v>
      </c>
      <c r="B1246" s="20">
        <v>0.04311</v>
      </c>
      <c r="C1246" s="20">
        <v>0.04976</v>
      </c>
      <c r="D1246" s="20">
        <v>0.05436</v>
      </c>
      <c r="E1246" s="20">
        <v>0.03524</v>
      </c>
      <c r="F1246" s="20">
        <v>0.0405</v>
      </c>
      <c r="G1246" s="20">
        <v>0.01956</v>
      </c>
      <c r="H1246" s="20">
        <v>0.02641</v>
      </c>
      <c r="I1246" s="20" t="s">
        <v>185</v>
      </c>
      <c r="J1246" s="20"/>
      <c r="K1246" s="86">
        <v>45936.0</v>
      </c>
      <c r="L1246" s="89">
        <v>0.8541</v>
      </c>
      <c r="M1246" s="89">
        <v>150.36</v>
      </c>
      <c r="N1246" s="20"/>
      <c r="O1246" s="20"/>
      <c r="P1246" s="20"/>
      <c r="Q1246" s="20"/>
      <c r="R1246" s="20"/>
      <c r="S1246" s="86">
        <v>45936.0</v>
      </c>
      <c r="T1246" s="20">
        <f t="shared" ref="T1246:V1246" si="12437">(1+B1246)*1</f>
        <v>1.04311</v>
      </c>
      <c r="U1246" s="20">
        <f t="shared" si="12437"/>
        <v>1.04976</v>
      </c>
      <c r="V1246" s="20">
        <f t="shared" si="12437"/>
        <v>1.05436</v>
      </c>
      <c r="W1246" s="91">
        <f t="shared" ref="W1246:X1246" si="12438">(1+E1246)*$L1246</f>
        <v>0.884198484</v>
      </c>
      <c r="X1246" s="91">
        <f t="shared" si="12438"/>
        <v>0.88869105</v>
      </c>
      <c r="Y1246" s="91">
        <f t="shared" ref="Y1246:Z1246" si="12439">(1+G1246)*$M1246</f>
        <v>153.3010416</v>
      </c>
      <c r="Z1246" s="91">
        <f t="shared" si="12439"/>
        <v>154.3310076</v>
      </c>
      <c r="AA1246" s="20"/>
      <c r="AB1246" s="86">
        <v>45936.0</v>
      </c>
      <c r="AC1246" s="92">
        <f t="shared" ref="AC1246:AI1246" si="12440">LN(T1246/T1245)</f>
        <v>0.0002109300104</v>
      </c>
      <c r="AD1246" s="92">
        <f t="shared" si="12440"/>
        <v>0.0003048780511</v>
      </c>
      <c r="AE1246" s="92">
        <f t="shared" si="12440"/>
        <v>0.0002845732843</v>
      </c>
      <c r="AF1246" s="92">
        <f t="shared" si="12440"/>
        <v>0.00252937558</v>
      </c>
      <c r="AG1246" s="92">
        <f t="shared" si="12440"/>
        <v>0.002471366933</v>
      </c>
      <c r="AH1246" s="92">
        <f t="shared" si="12440"/>
        <v>0.01887166354</v>
      </c>
      <c r="AI1246" s="92">
        <f t="shared" si="12440"/>
        <v>0.01918516327</v>
      </c>
      <c r="AJ1246" s="20"/>
      <c r="AK1246" s="20">
        <f t="shared" ref="AK1246:AQ1246" si="12441">AC1246*AC1246</f>
        <v>0.00000004449146927</v>
      </c>
      <c r="AL1246" s="20">
        <f t="shared" si="12441"/>
        <v>0.00000009295062607</v>
      </c>
      <c r="AM1246" s="20">
        <f t="shared" si="12441"/>
        <v>0.00000008098195413</v>
      </c>
      <c r="AN1246" s="20">
        <f t="shared" si="12441"/>
        <v>0.000006397740824</v>
      </c>
      <c r="AO1246" s="20">
        <f t="shared" si="12441"/>
        <v>0.000006107654518</v>
      </c>
      <c r="AP1246" s="20">
        <f t="shared" si="12441"/>
        <v>0.0003561396849</v>
      </c>
      <c r="AQ1246" s="20">
        <f t="shared" si="12441"/>
        <v>0.0003680704896</v>
      </c>
      <c r="AR1246" s="20"/>
      <c r="AS1246" s="20">
        <f t="shared" ref="AS1246:AX1246" si="12442">$AC1246*AD1246</f>
        <v>0.00000006430793049</v>
      </c>
      <c r="AT1246" s="20">
        <f t="shared" si="12442"/>
        <v>0.0000000600250458</v>
      </c>
      <c r="AU1246" s="20">
        <f t="shared" si="12442"/>
        <v>0.0000005335212173</v>
      </c>
      <c r="AV1246" s="20">
        <f t="shared" si="12442"/>
        <v>0.0000005212854528</v>
      </c>
      <c r="AW1246" s="20">
        <f t="shared" si="12442"/>
        <v>0.000003980600187</v>
      </c>
      <c r="AX1246" s="20">
        <f t="shared" si="12442"/>
        <v>0.000004046726687</v>
      </c>
      <c r="AY1246" s="20"/>
      <c r="AZ1246" s="20">
        <f t="shared" ref="AZ1246:BD1246" si="12443">$AD1246*AE1246</f>
        <v>0.00000008676014832</v>
      </c>
      <c r="BA1246" s="20">
        <f t="shared" si="12443"/>
        <v>0.0000007711510974</v>
      </c>
      <c r="BB1246" s="20">
        <f t="shared" si="12443"/>
        <v>0.0000007534655342</v>
      </c>
      <c r="BC1246" s="20">
        <f t="shared" si="12443"/>
        <v>0.000005753556003</v>
      </c>
      <c r="BD1246" s="20">
        <f t="shared" si="12443"/>
        <v>0.000005849135188</v>
      </c>
      <c r="BE1246" s="20"/>
      <c r="BF1246" s="20">
        <f t="shared" ref="BF1246:BI1246" si="12444">$AE1246*AF1246</f>
        <v>0.0000007197927159</v>
      </c>
      <c r="BG1246" s="20">
        <f t="shared" si="12444"/>
        <v>0.0000007032850048</v>
      </c>
      <c r="BH1246" s="20">
        <f t="shared" si="12444"/>
        <v>0.000005370371275</v>
      </c>
      <c r="BI1246" s="20">
        <f t="shared" si="12444"/>
        <v>0.000005459584921</v>
      </c>
      <c r="BJ1246" s="20"/>
      <c r="BK1246" s="20">
        <f t="shared" ref="BK1246:BM1246" si="12445">$AF1246*AG1246</f>
        <v>0.000006251015169</v>
      </c>
      <c r="BL1246" s="20">
        <f t="shared" si="12445"/>
        <v>0.00004773352492</v>
      </c>
      <c r="BM1246" s="20">
        <f t="shared" si="12445"/>
        <v>0.00004852648346</v>
      </c>
      <c r="BN1246" s="20"/>
      <c r="BO1246" s="20">
        <f t="shared" ref="BO1246:BP1246" si="12446">$AG1246*AH1246</f>
        <v>0.00004663880525</v>
      </c>
      <c r="BP1246" s="20">
        <f t="shared" si="12446"/>
        <v>0.0000474135781</v>
      </c>
      <c r="BQ1246" s="20"/>
      <c r="BR1246" s="20">
        <f t="shared" si="27"/>
        <v>0.0003620559462</v>
      </c>
      <c r="BS1246" s="20"/>
      <c r="BT1246" s="20"/>
      <c r="BU1246" s="20"/>
      <c r="BV1246" s="20"/>
      <c r="BW1246" s="20"/>
      <c r="BX1246" s="20"/>
      <c r="BY1246" s="20"/>
      <c r="BZ1246" s="20"/>
      <c r="CA1246" s="20"/>
      <c r="CB1246" s="20"/>
      <c r="CC1246" s="20"/>
      <c r="CD1246" s="20"/>
      <c r="CE1246" s="20"/>
      <c r="CF1246" s="20"/>
      <c r="CG1246" s="20"/>
      <c r="CH1246" s="20"/>
      <c r="CI1246" s="20"/>
      <c r="CJ1246" s="20"/>
      <c r="CK1246" s="20"/>
      <c r="CL1246" s="20"/>
      <c r="CM1246" s="20"/>
      <c r="CN1246" s="20"/>
      <c r="CO1246" s="20"/>
      <c r="CP1246" s="20"/>
      <c r="CQ1246" s="20"/>
      <c r="CR1246" s="20"/>
      <c r="CS1246" s="20"/>
      <c r="CT1246" s="20"/>
      <c r="CU1246" s="20"/>
      <c r="CV1246" s="20"/>
      <c r="CW1246" s="20"/>
      <c r="CX1246" s="20"/>
      <c r="CY1246" s="20"/>
      <c r="CZ1246" s="20"/>
      <c r="DA1246" s="20"/>
      <c r="DB1246" s="20"/>
      <c r="DC1246" s="20"/>
      <c r="DD1246" s="20"/>
      <c r="DE1246" s="20"/>
    </row>
    <row r="1247" ht="15.75" customHeight="1">
      <c r="A1247" s="86">
        <v>45937.0</v>
      </c>
      <c r="B1247" s="20">
        <v>0.04327</v>
      </c>
      <c r="C1247" s="20">
        <v>0.04976</v>
      </c>
      <c r="D1247" s="20">
        <v>0.05436</v>
      </c>
      <c r="E1247" s="20">
        <v>0.03521</v>
      </c>
      <c r="F1247" s="20">
        <v>0.04054</v>
      </c>
      <c r="G1247" s="20">
        <v>0.01958</v>
      </c>
      <c r="H1247" s="20">
        <v>0.02638</v>
      </c>
      <c r="I1247" s="20" t="s">
        <v>185</v>
      </c>
      <c r="J1247" s="20"/>
      <c r="K1247" s="86">
        <v>45937.0</v>
      </c>
      <c r="L1247" s="89">
        <v>0.8579</v>
      </c>
      <c r="M1247" s="89">
        <v>151.91</v>
      </c>
      <c r="N1247" s="20"/>
      <c r="O1247" s="20"/>
      <c r="P1247" s="20"/>
      <c r="Q1247" s="20"/>
      <c r="R1247" s="20"/>
      <c r="S1247" s="86">
        <v>45937.0</v>
      </c>
      <c r="T1247" s="20">
        <f t="shared" ref="T1247:V1247" si="12447">(1+B1247)*1</f>
        <v>1.04327</v>
      </c>
      <c r="U1247" s="20">
        <f t="shared" si="12447"/>
        <v>1.04976</v>
      </c>
      <c r="V1247" s="20">
        <f t="shared" si="12447"/>
        <v>1.05436</v>
      </c>
      <c r="W1247" s="91">
        <f t="shared" ref="W1247:X1247" si="12448">(1+E1247)*$L1247</f>
        <v>0.888106659</v>
      </c>
      <c r="X1247" s="91">
        <f t="shared" si="12448"/>
        <v>0.892679266</v>
      </c>
      <c r="Y1247" s="91">
        <f t="shared" ref="Y1247:Z1247" si="12449">(1+G1247)*$M1247</f>
        <v>154.8843978</v>
      </c>
      <c r="Z1247" s="91">
        <f t="shared" si="12449"/>
        <v>155.9173858</v>
      </c>
      <c r="AA1247" s="20"/>
      <c r="AB1247" s="86">
        <v>45937.0</v>
      </c>
      <c r="AC1247" s="92">
        <f t="shared" ref="AC1247:AI1247" si="12450">LN(T1247/T1246)</f>
        <v>0.0001533757037</v>
      </c>
      <c r="AD1247" s="92">
        <f t="shared" si="12450"/>
        <v>0</v>
      </c>
      <c r="AE1247" s="92">
        <f t="shared" si="12450"/>
        <v>0</v>
      </c>
      <c r="AF1247" s="92">
        <f t="shared" si="12450"/>
        <v>0.004410280419</v>
      </c>
      <c r="AG1247" s="92">
        <f t="shared" si="12450"/>
        <v>0.004477701944</v>
      </c>
      <c r="AH1247" s="92">
        <f t="shared" si="12450"/>
        <v>0.01027543764</v>
      </c>
      <c r="AI1247" s="92">
        <f t="shared" si="12450"/>
        <v>0.01022659301</v>
      </c>
      <c r="AJ1247" s="20"/>
      <c r="AK1247" s="20">
        <f t="shared" ref="AK1247:AQ1247" si="12451">AC1247*AC1247</f>
        <v>0.00000002352410648</v>
      </c>
      <c r="AL1247" s="20">
        <f t="shared" si="12451"/>
        <v>0</v>
      </c>
      <c r="AM1247" s="20">
        <f t="shared" si="12451"/>
        <v>0</v>
      </c>
      <c r="AN1247" s="20">
        <f t="shared" si="12451"/>
        <v>0.00001945057338</v>
      </c>
      <c r="AO1247" s="20">
        <f t="shared" si="12451"/>
        <v>0.0000200498147</v>
      </c>
      <c r="AP1247" s="20">
        <f t="shared" si="12451"/>
        <v>0.0001055846186</v>
      </c>
      <c r="AQ1247" s="20">
        <f t="shared" si="12451"/>
        <v>0.0001045832046</v>
      </c>
      <c r="AR1247" s="20"/>
      <c r="AS1247" s="20">
        <f t="shared" ref="AS1247:AX1247" si="12452">$AC1247*AD1247</f>
        <v>0</v>
      </c>
      <c r="AT1247" s="20">
        <f t="shared" si="12452"/>
        <v>0</v>
      </c>
      <c r="AU1247" s="20">
        <f t="shared" si="12452"/>
        <v>0.0000006764298627</v>
      </c>
      <c r="AV1247" s="20">
        <f t="shared" si="12452"/>
        <v>0.0000006867706865</v>
      </c>
      <c r="AW1247" s="20">
        <f t="shared" si="12452"/>
        <v>0.000001576002478</v>
      </c>
      <c r="AX1247" s="20">
        <f t="shared" si="12452"/>
        <v>0.000001568510899</v>
      </c>
      <c r="AY1247" s="20"/>
      <c r="AZ1247" s="20">
        <f t="shared" ref="AZ1247:BD1247" si="12453">$AD1247*AE1247</f>
        <v>0</v>
      </c>
      <c r="BA1247" s="20">
        <f t="shared" si="12453"/>
        <v>0</v>
      </c>
      <c r="BB1247" s="20">
        <f t="shared" si="12453"/>
        <v>0</v>
      </c>
      <c r="BC1247" s="20">
        <f t="shared" si="12453"/>
        <v>0</v>
      </c>
      <c r="BD1247" s="20">
        <f t="shared" si="12453"/>
        <v>0</v>
      </c>
      <c r="BE1247" s="20"/>
      <c r="BF1247" s="20">
        <f t="shared" ref="BF1247:BI1247" si="12454">$AE1247*AF1247</f>
        <v>0</v>
      </c>
      <c r="BG1247" s="20">
        <f t="shared" si="12454"/>
        <v>0</v>
      </c>
      <c r="BH1247" s="20">
        <f t="shared" si="12454"/>
        <v>0</v>
      </c>
      <c r="BI1247" s="20">
        <f t="shared" si="12454"/>
        <v>0</v>
      </c>
      <c r="BJ1247" s="20"/>
      <c r="BK1247" s="20">
        <f t="shared" ref="BK1247:BM1247" si="12455">$AF1247*AG1247</f>
        <v>0.00001974792121</v>
      </c>
      <c r="BL1247" s="20">
        <f t="shared" si="12455"/>
        <v>0.00004531756141</v>
      </c>
      <c r="BM1247" s="20">
        <f t="shared" si="12455"/>
        <v>0.00004510214291</v>
      </c>
      <c r="BN1247" s="20"/>
      <c r="BO1247" s="20">
        <f t="shared" ref="BO1247:BP1247" si="12456">$AG1247*AH1247</f>
        <v>0.00004601034708</v>
      </c>
      <c r="BP1247" s="20">
        <f t="shared" si="12456"/>
        <v>0.0000457916354</v>
      </c>
      <c r="BQ1247" s="20"/>
      <c r="BR1247" s="20">
        <f t="shared" si="27"/>
        <v>0.0001050827187</v>
      </c>
      <c r="BS1247" s="20"/>
      <c r="BT1247" s="20"/>
      <c r="BU1247" s="20"/>
      <c r="BV1247" s="20"/>
      <c r="BW1247" s="20"/>
      <c r="BX1247" s="20"/>
      <c r="BY1247" s="20"/>
      <c r="BZ1247" s="20"/>
      <c r="CA1247" s="20"/>
      <c r="CB1247" s="20"/>
      <c r="CC1247" s="20"/>
      <c r="CD1247" s="20"/>
      <c r="CE1247" s="20"/>
      <c r="CF1247" s="20"/>
      <c r="CG1247" s="20"/>
      <c r="CH1247" s="20"/>
      <c r="CI1247" s="20"/>
      <c r="CJ1247" s="20"/>
      <c r="CK1247" s="20"/>
      <c r="CL1247" s="20"/>
      <c r="CM1247" s="20"/>
      <c r="CN1247" s="20"/>
      <c r="CO1247" s="20"/>
      <c r="CP1247" s="20"/>
      <c r="CQ1247" s="20"/>
      <c r="CR1247" s="20"/>
      <c r="CS1247" s="20"/>
      <c r="CT1247" s="20"/>
      <c r="CU1247" s="20"/>
      <c r="CV1247" s="20"/>
      <c r="CW1247" s="20"/>
      <c r="CX1247" s="20"/>
      <c r="CY1247" s="20"/>
      <c r="CZ1247" s="20"/>
      <c r="DA1247" s="20"/>
      <c r="DB1247" s="20"/>
      <c r="DC1247" s="20"/>
      <c r="DD1247" s="20"/>
      <c r="DE1247" s="20"/>
    </row>
    <row r="1248" ht="15.75" customHeight="1">
      <c r="A1248" s="86">
        <v>45938.0</v>
      </c>
      <c r="B1248" s="20">
        <v>0.043120000000000006</v>
      </c>
      <c r="C1248" s="20">
        <v>0.04952</v>
      </c>
      <c r="D1248" s="20">
        <v>0.05411</v>
      </c>
      <c r="E1248" s="20">
        <v>0.03522</v>
      </c>
      <c r="F1248" s="20">
        <v>0.04048</v>
      </c>
      <c r="G1248" s="20">
        <v>0.0197</v>
      </c>
      <c r="H1248" s="20">
        <v>0.02641</v>
      </c>
      <c r="I1248" s="20" t="s">
        <v>185</v>
      </c>
      <c r="J1248" s="20"/>
      <c r="K1248" s="86">
        <v>45938.0</v>
      </c>
      <c r="L1248" s="89">
        <v>0.8603</v>
      </c>
      <c r="M1248" s="89">
        <v>152.7</v>
      </c>
      <c r="N1248" s="20"/>
      <c r="O1248" s="20"/>
      <c r="P1248" s="20"/>
      <c r="Q1248" s="20"/>
      <c r="R1248" s="20"/>
      <c r="S1248" s="86">
        <v>45938.0</v>
      </c>
      <c r="T1248" s="20">
        <f t="shared" ref="T1248:V1248" si="12457">(1+B1248)*1</f>
        <v>1.04312</v>
      </c>
      <c r="U1248" s="20">
        <f t="shared" si="12457"/>
        <v>1.04952</v>
      </c>
      <c r="V1248" s="20">
        <f t="shared" si="12457"/>
        <v>1.05411</v>
      </c>
      <c r="W1248" s="91">
        <f t="shared" ref="W1248:X1248" si="12458">(1+E1248)*$L1248</f>
        <v>0.890599766</v>
      </c>
      <c r="X1248" s="91">
        <f t="shared" si="12458"/>
        <v>0.895124944</v>
      </c>
      <c r="Y1248" s="91">
        <f t="shared" ref="Y1248:Z1248" si="12459">(1+G1248)*$M1248</f>
        <v>155.70819</v>
      </c>
      <c r="Z1248" s="91">
        <f t="shared" si="12459"/>
        <v>156.732807</v>
      </c>
      <c r="AA1248" s="20"/>
      <c r="AB1248" s="86">
        <v>45938.0</v>
      </c>
      <c r="AC1248" s="92">
        <f t="shared" ref="AC1248:AI1248" si="12460">LN(T1248/T1247)</f>
        <v>-0.000143789033</v>
      </c>
      <c r="AD1248" s="92">
        <f t="shared" si="12460"/>
        <v>-0.0002286498238</v>
      </c>
      <c r="AE1248" s="92">
        <f t="shared" si="12460"/>
        <v>-0.0002371387795</v>
      </c>
      <c r="AF1248" s="92">
        <f t="shared" si="12460"/>
        <v>0.002803282878</v>
      </c>
      <c r="AG1248" s="92">
        <f t="shared" si="12460"/>
        <v>0.002735959018</v>
      </c>
      <c r="AH1248" s="92">
        <f t="shared" si="12460"/>
        <v>0.005304660601</v>
      </c>
      <c r="AI1248" s="92">
        <f t="shared" si="12460"/>
        <v>0.005216200518</v>
      </c>
      <c r="AJ1248" s="20"/>
      <c r="AK1248" s="20">
        <f t="shared" ref="AK1248:AQ1248" si="12461">AC1248*AC1248</f>
        <v>0.000000020675286</v>
      </c>
      <c r="AL1248" s="20">
        <f t="shared" si="12461"/>
        <v>0.00000005228074192</v>
      </c>
      <c r="AM1248" s="20">
        <f t="shared" si="12461"/>
        <v>0.00000005623480073</v>
      </c>
      <c r="AN1248" s="20">
        <f t="shared" si="12461"/>
        <v>0.000007858394891</v>
      </c>
      <c r="AO1248" s="20">
        <f t="shared" si="12461"/>
        <v>0.000007485471749</v>
      </c>
      <c r="AP1248" s="20">
        <f t="shared" si="12461"/>
        <v>0.00002813942409</v>
      </c>
      <c r="AQ1248" s="20">
        <f t="shared" si="12461"/>
        <v>0.00002720874785</v>
      </c>
      <c r="AR1248" s="20"/>
      <c r="AS1248" s="20">
        <f t="shared" ref="AS1248:AX1248" si="12462">$AC1248*AD1248</f>
        <v>0.00000003287733705</v>
      </c>
      <c r="AT1248" s="20">
        <f t="shared" si="12462"/>
        <v>0.00000003409795578</v>
      </c>
      <c r="AU1248" s="20">
        <f t="shared" si="12462"/>
        <v>-0.0000004030813341</v>
      </c>
      <c r="AV1248" s="20">
        <f t="shared" si="12462"/>
        <v>-0.0000003934009015</v>
      </c>
      <c r="AW1248" s="20">
        <f t="shared" si="12462"/>
        <v>-0.0000007627520181</v>
      </c>
      <c r="AX1248" s="20">
        <f t="shared" si="12462"/>
        <v>-0.0000007500324284</v>
      </c>
      <c r="AY1248" s="20"/>
      <c r="AZ1248" s="20">
        <f t="shared" ref="AZ1248:BD1248" si="12463">$AD1248*AE1248</f>
        <v>0.00000005422174014</v>
      </c>
      <c r="BA1248" s="20">
        <f t="shared" si="12463"/>
        <v>-0.000000640970136</v>
      </c>
      <c r="BB1248" s="20">
        <f t="shared" si="12463"/>
        <v>-0.0000006255765474</v>
      </c>
      <c r="BC1248" s="20">
        <f t="shared" si="12463"/>
        <v>-0.000001212909712</v>
      </c>
      <c r="BD1248" s="20">
        <f t="shared" si="12463"/>
        <v>-0.000001192683329</v>
      </c>
      <c r="BE1248" s="20"/>
      <c r="BF1248" s="20">
        <f t="shared" ref="BF1248:BI1248" si="12464">$AE1248*AF1248</f>
        <v>-0.0000006647670801</v>
      </c>
      <c r="BG1248" s="20">
        <f t="shared" si="12464"/>
        <v>-0.0000006488019823</v>
      </c>
      <c r="BH1248" s="20">
        <f t="shared" si="12464"/>
        <v>-0.00000125794074</v>
      </c>
      <c r="BI1248" s="20">
        <f t="shared" si="12464"/>
        <v>-0.000001236963424</v>
      </c>
      <c r="BJ1248" s="20"/>
      <c r="BK1248" s="20">
        <f t="shared" ref="BK1248:BM1248" si="12465">$AF1248*AG1248</f>
        <v>0.000007669667069</v>
      </c>
      <c r="BL1248" s="20">
        <f t="shared" si="12465"/>
        <v>0.00001487046423</v>
      </c>
      <c r="BM1248" s="20">
        <f t="shared" si="12465"/>
        <v>0.0000146224856</v>
      </c>
      <c r="BN1248" s="20"/>
      <c r="BO1248" s="20">
        <f t="shared" ref="BO1248:BP1248" si="12466">$AG1248*AH1248</f>
        <v>0.00001451333401</v>
      </c>
      <c r="BP1248" s="20">
        <f t="shared" si="12466"/>
        <v>0.00001427131085</v>
      </c>
      <c r="BQ1248" s="20"/>
      <c r="BR1248" s="20">
        <f t="shared" si="27"/>
        <v>0.00002767017338</v>
      </c>
      <c r="BS1248" s="20"/>
      <c r="BT1248" s="20"/>
      <c r="BU1248" s="20"/>
      <c r="BV1248" s="20"/>
      <c r="BW1248" s="20"/>
      <c r="BX1248" s="20"/>
      <c r="BY1248" s="20"/>
      <c r="BZ1248" s="20"/>
      <c r="CA1248" s="20"/>
      <c r="CB1248" s="20"/>
      <c r="CC1248" s="20"/>
      <c r="CD1248" s="20"/>
      <c r="CE1248" s="20"/>
      <c r="CF1248" s="20"/>
      <c r="CG1248" s="20"/>
      <c r="CH1248" s="20"/>
      <c r="CI1248" s="20"/>
      <c r="CJ1248" s="20"/>
      <c r="CK1248" s="20"/>
      <c r="CL1248" s="20"/>
      <c r="CM1248" s="20"/>
      <c r="CN1248" s="20"/>
      <c r="CO1248" s="20"/>
      <c r="CP1248" s="20"/>
      <c r="CQ1248" s="20"/>
      <c r="CR1248" s="20"/>
      <c r="CS1248" s="20"/>
      <c r="CT1248" s="20"/>
      <c r="CU1248" s="20"/>
      <c r="CV1248" s="20"/>
      <c r="CW1248" s="20"/>
      <c r="CX1248" s="20"/>
      <c r="CY1248" s="20"/>
      <c r="CZ1248" s="20"/>
      <c r="DA1248" s="20"/>
      <c r="DB1248" s="20"/>
      <c r="DC1248" s="20"/>
      <c r="DD1248" s="20"/>
      <c r="DE1248" s="20"/>
    </row>
    <row r="1249" ht="15.75" customHeight="1">
      <c r="A1249" s="86">
        <v>45939.0</v>
      </c>
      <c r="B1249" s="20">
        <v>0.04321</v>
      </c>
      <c r="C1249" s="20">
        <v>0.04956000000000001</v>
      </c>
      <c r="D1249" s="20">
        <v>0.05411</v>
      </c>
      <c r="E1249" s="20">
        <v>0.03521</v>
      </c>
      <c r="F1249" s="20">
        <v>0.04043</v>
      </c>
      <c r="G1249" s="20">
        <v>0.01965</v>
      </c>
      <c r="H1249" s="20">
        <v>0.02634</v>
      </c>
      <c r="I1249" s="20" t="s">
        <v>185</v>
      </c>
      <c r="J1249" s="20"/>
      <c r="K1249" s="86">
        <v>45939.0</v>
      </c>
      <c r="L1249" s="89">
        <v>0.8648</v>
      </c>
      <c r="M1249" s="89">
        <v>153.1</v>
      </c>
      <c r="N1249" s="20"/>
      <c r="O1249" s="20"/>
      <c r="P1249" s="20"/>
      <c r="Q1249" s="20"/>
      <c r="R1249" s="20"/>
      <c r="S1249" s="86">
        <v>45939.0</v>
      </c>
      <c r="T1249" s="20">
        <f t="shared" ref="T1249:V1249" si="12467">(1+B1249)*1</f>
        <v>1.04321</v>
      </c>
      <c r="U1249" s="20">
        <f t="shared" si="12467"/>
        <v>1.04956</v>
      </c>
      <c r="V1249" s="20">
        <f t="shared" si="12467"/>
        <v>1.05411</v>
      </c>
      <c r="W1249" s="91">
        <f t="shared" ref="W1249:X1249" si="12468">(1+E1249)*$L1249</f>
        <v>0.895249608</v>
      </c>
      <c r="X1249" s="91">
        <f t="shared" si="12468"/>
        <v>0.899763864</v>
      </c>
      <c r="Y1249" s="91">
        <f t="shared" ref="Y1249:Z1249" si="12469">(1+G1249)*$M1249</f>
        <v>156.108415</v>
      </c>
      <c r="Z1249" s="91">
        <f t="shared" si="12469"/>
        <v>157.132654</v>
      </c>
      <c r="AA1249" s="20"/>
      <c r="AB1249" s="86">
        <v>45939.0</v>
      </c>
      <c r="AC1249" s="92">
        <f t="shared" ref="AC1249:AI1249" si="12470">LN(T1249/T1248)</f>
        <v>0.0000862759008</v>
      </c>
      <c r="AD1249" s="92">
        <f t="shared" si="12470"/>
        <v>0.00003811193476</v>
      </c>
      <c r="AE1249" s="92">
        <f t="shared" si="12470"/>
        <v>0</v>
      </c>
      <c r="AF1249" s="92">
        <f t="shared" si="12470"/>
        <v>0.005207440869</v>
      </c>
      <c r="AG1249" s="92">
        <f t="shared" si="12470"/>
        <v>0.005169044799</v>
      </c>
      <c r="AH1249" s="92">
        <f t="shared" si="12470"/>
        <v>0.002567055207</v>
      </c>
      <c r="AI1249" s="92">
        <f t="shared" si="12470"/>
        <v>0.002547889246</v>
      </c>
      <c r="AJ1249" s="20"/>
      <c r="AK1249" s="20">
        <f t="shared" ref="AK1249:AQ1249" si="12471">AC1249*AC1249</f>
        <v>0.000000007443531058</v>
      </c>
      <c r="AL1249" s="20">
        <f t="shared" si="12471"/>
        <v>0.000000001452519571</v>
      </c>
      <c r="AM1249" s="20">
        <f t="shared" si="12471"/>
        <v>0</v>
      </c>
      <c r="AN1249" s="20">
        <f t="shared" si="12471"/>
        <v>0.0000271174404</v>
      </c>
      <c r="AO1249" s="20">
        <f t="shared" si="12471"/>
        <v>0.00002671902413</v>
      </c>
      <c r="AP1249" s="20">
        <f t="shared" si="12471"/>
        <v>0.000006589772437</v>
      </c>
      <c r="AQ1249" s="20">
        <f t="shared" si="12471"/>
        <v>0.000006491739607</v>
      </c>
      <c r="AR1249" s="20"/>
      <c r="AS1249" s="20">
        <f t="shared" ref="AS1249:AX1249" si="12472">$AC1249*AD1249</f>
        <v>0.000000003288141502</v>
      </c>
      <c r="AT1249" s="20">
        <f t="shared" si="12472"/>
        <v>0</v>
      </c>
      <c r="AU1249" s="20">
        <f t="shared" si="12472"/>
        <v>0.0000004492766518</v>
      </c>
      <c r="AV1249" s="20">
        <f t="shared" si="12472"/>
        <v>0.0000004459639963</v>
      </c>
      <c r="AW1249" s="20">
        <f t="shared" si="12472"/>
        <v>0.0000002214750004</v>
      </c>
      <c r="AX1249" s="20">
        <f t="shared" si="12472"/>
        <v>0.0000002198214398</v>
      </c>
      <c r="AY1249" s="20"/>
      <c r="AZ1249" s="20">
        <f t="shared" ref="AZ1249:BD1249" si="12473">$AD1249*AE1249</f>
        <v>0</v>
      </c>
      <c r="BA1249" s="20">
        <f t="shared" si="12473"/>
        <v>0.0000001984656466</v>
      </c>
      <c r="BB1249" s="20">
        <f t="shared" si="12473"/>
        <v>0.0000001970022981</v>
      </c>
      <c r="BC1249" s="20">
        <f t="shared" si="12473"/>
        <v>0.00000009783544058</v>
      </c>
      <c r="BD1249" s="20">
        <f t="shared" si="12473"/>
        <v>0.00000009710498869</v>
      </c>
      <c r="BE1249" s="20"/>
      <c r="BF1249" s="20">
        <f t="shared" ref="BF1249:BI1249" si="12474">$AE1249*AF1249</f>
        <v>0</v>
      </c>
      <c r="BG1249" s="20">
        <f t="shared" si="12474"/>
        <v>0</v>
      </c>
      <c r="BH1249" s="20">
        <f t="shared" si="12474"/>
        <v>0</v>
      </c>
      <c r="BI1249" s="20">
        <f t="shared" si="12474"/>
        <v>0</v>
      </c>
      <c r="BJ1249" s="20"/>
      <c r="BK1249" s="20">
        <f t="shared" ref="BK1249:BM1249" si="12475">$AF1249*AG1249</f>
        <v>0.00002691749514</v>
      </c>
      <c r="BL1249" s="20">
        <f t="shared" si="12475"/>
        <v>0.0000133677882</v>
      </c>
      <c r="BM1249" s="20">
        <f t="shared" si="12475"/>
        <v>0.00001326798259</v>
      </c>
      <c r="BN1249" s="20"/>
      <c r="BO1249" s="20">
        <f t="shared" ref="BO1249:BP1249" si="12476">$AG1249*AH1249</f>
        <v>0.00001326922337</v>
      </c>
      <c r="BP1249" s="20">
        <f t="shared" si="12476"/>
        <v>0.00001317015365</v>
      </c>
      <c r="BQ1249" s="20"/>
      <c r="BR1249" s="20">
        <f t="shared" si="27"/>
        <v>0.000006540572355</v>
      </c>
      <c r="BS1249" s="20"/>
      <c r="BT1249" s="20"/>
      <c r="BU1249" s="20"/>
      <c r="BV1249" s="20"/>
      <c r="BW1249" s="20"/>
      <c r="BX1249" s="20"/>
      <c r="BY1249" s="20"/>
      <c r="BZ1249" s="20"/>
      <c r="CA1249" s="20"/>
      <c r="CB1249" s="20"/>
      <c r="CC1249" s="20"/>
      <c r="CD1249" s="20"/>
      <c r="CE1249" s="20"/>
      <c r="CF1249" s="20"/>
      <c r="CG1249" s="20"/>
      <c r="CH1249" s="20"/>
      <c r="CI1249" s="20"/>
      <c r="CJ1249" s="20"/>
      <c r="CK1249" s="20"/>
      <c r="CL1249" s="20"/>
      <c r="CM1249" s="20"/>
      <c r="CN1249" s="20"/>
      <c r="CO1249" s="20"/>
      <c r="CP1249" s="20"/>
      <c r="CQ1249" s="20"/>
      <c r="CR1249" s="20"/>
      <c r="CS1249" s="20"/>
      <c r="CT1249" s="20"/>
      <c r="CU1249" s="20"/>
      <c r="CV1249" s="20"/>
      <c r="CW1249" s="20"/>
      <c r="CX1249" s="20"/>
      <c r="CY1249" s="20"/>
      <c r="CZ1249" s="20"/>
      <c r="DA1249" s="20"/>
      <c r="DB1249" s="20"/>
      <c r="DC1249" s="20"/>
      <c r="DD1249" s="20"/>
      <c r="DE1249" s="20"/>
    </row>
    <row r="1250" ht="15.75" customHeight="1">
      <c r="A1250" s="86">
        <v>45940.0</v>
      </c>
      <c r="B1250" s="20">
        <v>0.043280000000000006</v>
      </c>
      <c r="C1250" s="20">
        <v>0.049640000000000004</v>
      </c>
      <c r="D1250" s="20">
        <v>0.054169999999999996</v>
      </c>
      <c r="E1250" s="20">
        <v>0.03521</v>
      </c>
      <c r="F1250" s="20">
        <v>0.04047</v>
      </c>
      <c r="G1250" s="20">
        <v>0.01949</v>
      </c>
      <c r="H1250" s="20">
        <v>0.0263</v>
      </c>
      <c r="I1250" s="20" t="s">
        <v>185</v>
      </c>
      <c r="J1250" s="20"/>
      <c r="K1250" s="86">
        <v>45940.0</v>
      </c>
      <c r="L1250" s="89">
        <v>0.8614</v>
      </c>
      <c r="M1250" s="89">
        <v>151.25</v>
      </c>
      <c r="N1250" s="20"/>
      <c r="O1250" s="20"/>
      <c r="P1250" s="20"/>
      <c r="Q1250" s="20"/>
      <c r="R1250" s="20"/>
      <c r="S1250" s="86">
        <v>45940.0</v>
      </c>
      <c r="T1250" s="20">
        <f t="shared" ref="T1250:V1250" si="12477">(1+B1250)*1</f>
        <v>1.04328</v>
      </c>
      <c r="U1250" s="20">
        <f t="shared" si="12477"/>
        <v>1.04964</v>
      </c>
      <c r="V1250" s="20">
        <f t="shared" si="12477"/>
        <v>1.05417</v>
      </c>
      <c r="W1250" s="91">
        <f t="shared" ref="W1250:X1250" si="12478">(1+E1250)*$L1250</f>
        <v>0.891729894</v>
      </c>
      <c r="X1250" s="91">
        <f t="shared" si="12478"/>
        <v>0.896260858</v>
      </c>
      <c r="Y1250" s="91">
        <f t="shared" ref="Y1250:Z1250" si="12479">(1+G1250)*$M1250</f>
        <v>154.1978625</v>
      </c>
      <c r="Z1250" s="91">
        <f t="shared" si="12479"/>
        <v>155.227875</v>
      </c>
      <c r="AA1250" s="20"/>
      <c r="AB1250" s="86">
        <v>45940.0</v>
      </c>
      <c r="AC1250" s="92">
        <f t="shared" ref="AC1250:AI1250" si="12480">LN(T1250/T1249)</f>
        <v>0.00006709833263</v>
      </c>
      <c r="AD1250" s="92">
        <f t="shared" si="12480"/>
        <v>0.00007621951223</v>
      </c>
      <c r="AE1250" s="92">
        <f t="shared" si="12480"/>
        <v>0.0000569184359</v>
      </c>
      <c r="AF1250" s="92">
        <f t="shared" si="12480"/>
        <v>-0.003939293705</v>
      </c>
      <c r="AG1250" s="92">
        <f t="shared" si="12480"/>
        <v>-0.003900848801</v>
      </c>
      <c r="AH1250" s="92">
        <f t="shared" si="12480"/>
        <v>-0.01231413465</v>
      </c>
      <c r="AI1250" s="92">
        <f t="shared" si="12480"/>
        <v>-0.01219617995</v>
      </c>
      <c r="AJ1250" s="20"/>
      <c r="AK1250" s="20">
        <f t="shared" ref="AK1250:AQ1250" si="12481">AC1250*AC1250</f>
        <v>0.000000004502186242</v>
      </c>
      <c r="AL1250" s="20">
        <f t="shared" si="12481"/>
        <v>0.000000005809414045</v>
      </c>
      <c r="AM1250" s="20">
        <f t="shared" si="12481"/>
        <v>0.000000003239708345</v>
      </c>
      <c r="AN1250" s="20">
        <f t="shared" si="12481"/>
        <v>0.00001551803489</v>
      </c>
      <c r="AO1250" s="20">
        <f t="shared" si="12481"/>
        <v>0.00001521662137</v>
      </c>
      <c r="AP1250" s="20">
        <f t="shared" si="12481"/>
        <v>0.0001516379123</v>
      </c>
      <c r="AQ1250" s="20">
        <f t="shared" si="12481"/>
        <v>0.0001487468054</v>
      </c>
      <c r="AR1250" s="20"/>
      <c r="AS1250" s="20">
        <f t="shared" ref="AS1250:AX1250" si="12482">$AC1250*AD1250</f>
        <v>0.000000005114202185</v>
      </c>
      <c r="AT1250" s="20">
        <f t="shared" si="12482"/>
        <v>0.000000003819132145</v>
      </c>
      <c r="AU1250" s="20">
        <f t="shared" si="12482"/>
        <v>-0.0000002643200394</v>
      </c>
      <c r="AV1250" s="20">
        <f t="shared" si="12482"/>
        <v>-0.0000002617404504</v>
      </c>
      <c r="AW1250" s="20">
        <f t="shared" si="12482"/>
        <v>-0.0000008262579031</v>
      </c>
      <c r="AX1250" s="20">
        <f t="shared" si="12482"/>
        <v>-0.0000008183433392</v>
      </c>
      <c r="AY1250" s="20"/>
      <c r="AZ1250" s="20">
        <f t="shared" ref="AZ1250:BD1250" si="12483">$AD1250*AE1250</f>
        <v>0.000000004338295421</v>
      </c>
      <c r="BA1250" s="20">
        <f t="shared" si="12483"/>
        <v>-0.0000003002510447</v>
      </c>
      <c r="BB1250" s="20">
        <f t="shared" si="12483"/>
        <v>-0.0000002973207929</v>
      </c>
      <c r="BC1250" s="20">
        <f t="shared" si="12483"/>
        <v>-0.0000009385773369</v>
      </c>
      <c r="BD1250" s="20">
        <f t="shared" si="12483"/>
        <v>-0.000000929586887</v>
      </c>
      <c r="BE1250" s="20"/>
      <c r="BF1250" s="20">
        <f t="shared" ref="BF1250:BI1250" si="12484">$AE1250*AF1250</f>
        <v>-0.0000002242184362</v>
      </c>
      <c r="BG1250" s="20">
        <f t="shared" si="12484"/>
        <v>-0.0000002220302124</v>
      </c>
      <c r="BH1250" s="20">
        <f t="shared" si="12484"/>
        <v>-0.000000700901284</v>
      </c>
      <c r="BI1250" s="20">
        <f t="shared" si="12484"/>
        <v>-0.0000006941874868</v>
      </c>
      <c r="BJ1250" s="20"/>
      <c r="BK1250" s="20">
        <f t="shared" ref="BK1250:BM1250" si="12485">$AF1250*AG1250</f>
        <v>0.00001536658913</v>
      </c>
      <c r="BL1250" s="20">
        <f t="shared" si="12485"/>
        <v>0.00004850899313</v>
      </c>
      <c r="BM1250" s="20">
        <f t="shared" si="12485"/>
        <v>0.00004804433491</v>
      </c>
      <c r="BN1250" s="20"/>
      <c r="BO1250" s="20">
        <f t="shared" ref="BO1250:BP1250" si="12486">$AG1250*AH1250</f>
        <v>0.00004803557741</v>
      </c>
      <c r="BP1250" s="20">
        <f t="shared" si="12486"/>
        <v>0.00004757545395</v>
      </c>
      <c r="BQ1250" s="20"/>
      <c r="BR1250" s="20">
        <f t="shared" si="27"/>
        <v>0.0001501854022</v>
      </c>
      <c r="BS1250" s="20"/>
      <c r="BT1250" s="20"/>
      <c r="BU1250" s="20"/>
      <c r="BV1250" s="20"/>
      <c r="BW1250" s="20"/>
      <c r="BX1250" s="20"/>
      <c r="BY1250" s="20"/>
      <c r="BZ1250" s="20"/>
      <c r="CA1250" s="20"/>
      <c r="CB1250" s="20"/>
      <c r="CC1250" s="20"/>
      <c r="CD1250" s="20"/>
      <c r="CE1250" s="20"/>
      <c r="CF1250" s="20"/>
      <c r="CG1250" s="20"/>
      <c r="CH1250" s="20"/>
      <c r="CI1250" s="20"/>
      <c r="CJ1250" s="20"/>
      <c r="CK1250" s="20"/>
      <c r="CL1250" s="20"/>
      <c r="CM1250" s="20"/>
      <c r="CN1250" s="20"/>
      <c r="CO1250" s="20"/>
      <c r="CP1250" s="20"/>
      <c r="CQ1250" s="20"/>
      <c r="CR1250" s="20"/>
      <c r="CS1250" s="20"/>
      <c r="CT1250" s="20"/>
      <c r="CU1250" s="20"/>
      <c r="CV1250" s="20"/>
      <c r="CW1250" s="20"/>
      <c r="CX1250" s="20"/>
      <c r="CY1250" s="20"/>
      <c r="CZ1250" s="20"/>
      <c r="DA1250" s="20"/>
      <c r="DB1250" s="20"/>
      <c r="DC1250" s="20"/>
      <c r="DD1250" s="20"/>
      <c r="DE1250" s="20"/>
    </row>
    <row r="1251" ht="15.75" customHeight="1">
      <c r="A1251" s="86">
        <v>45943.0</v>
      </c>
      <c r="B1251" s="20">
        <v>0.043280000000000006</v>
      </c>
      <c r="C1251" s="20">
        <v>0.049640000000000004</v>
      </c>
      <c r="D1251" s="20">
        <v>0.054169999999999996</v>
      </c>
      <c r="E1251" s="20">
        <v>0.0351</v>
      </c>
      <c r="F1251" s="20">
        <v>0.04043</v>
      </c>
      <c r="G1251" s="20">
        <v>0.01949</v>
      </c>
      <c r="H1251" s="20">
        <v>0.0263</v>
      </c>
      <c r="I1251" s="20" t="s">
        <v>185</v>
      </c>
      <c r="J1251" s="20"/>
      <c r="K1251" s="86">
        <v>45943.0</v>
      </c>
      <c r="L1251" s="89">
        <v>0.8644</v>
      </c>
      <c r="M1251" s="89">
        <v>152.29</v>
      </c>
      <c r="N1251" s="20"/>
      <c r="O1251" s="20"/>
      <c r="P1251" s="20"/>
      <c r="Q1251" s="20"/>
      <c r="R1251" s="20"/>
      <c r="S1251" s="86">
        <v>45943.0</v>
      </c>
      <c r="T1251" s="20">
        <f t="shared" ref="T1251:V1251" si="12487">(1+B1251)*1</f>
        <v>1.04328</v>
      </c>
      <c r="U1251" s="20">
        <f t="shared" si="12487"/>
        <v>1.04964</v>
      </c>
      <c r="V1251" s="20">
        <f t="shared" si="12487"/>
        <v>1.05417</v>
      </c>
      <c r="W1251" s="91">
        <f t="shared" ref="W1251:X1251" si="12488">(1+E1251)*$L1251</f>
        <v>0.89474044</v>
      </c>
      <c r="X1251" s="91">
        <f t="shared" si="12488"/>
        <v>0.899347692</v>
      </c>
      <c r="Y1251" s="91">
        <f t="shared" ref="Y1251:Z1251" si="12489">(1+G1251)*$M1251</f>
        <v>155.2581321</v>
      </c>
      <c r="Z1251" s="91">
        <f t="shared" si="12489"/>
        <v>156.295227</v>
      </c>
      <c r="AA1251" s="20"/>
      <c r="AB1251" s="86">
        <v>45943.0</v>
      </c>
      <c r="AC1251" s="92">
        <f t="shared" ref="AC1251:AI1251" si="12490">LN(T1251/T1250)</f>
        <v>0</v>
      </c>
      <c r="AD1251" s="92">
        <f t="shared" si="12490"/>
        <v>0</v>
      </c>
      <c r="AE1251" s="92">
        <f t="shared" si="12490"/>
        <v>0</v>
      </c>
      <c r="AF1251" s="92">
        <f t="shared" si="12490"/>
        <v>0.003370387733</v>
      </c>
      <c r="AG1251" s="92">
        <f t="shared" si="12490"/>
        <v>0.003438207109</v>
      </c>
      <c r="AH1251" s="92">
        <f t="shared" si="12490"/>
        <v>0.006852500953</v>
      </c>
      <c r="AI1251" s="92">
        <f t="shared" si="12490"/>
        <v>0.006852500953</v>
      </c>
      <c r="AJ1251" s="20"/>
      <c r="AK1251" s="20">
        <f t="shared" ref="AK1251:AQ1251" si="12491">AC1251*AC1251</f>
        <v>0</v>
      </c>
      <c r="AL1251" s="20">
        <f t="shared" si="12491"/>
        <v>0</v>
      </c>
      <c r="AM1251" s="20">
        <f t="shared" si="12491"/>
        <v>0</v>
      </c>
      <c r="AN1251" s="20">
        <f t="shared" si="12491"/>
        <v>0.00001135951347</v>
      </c>
      <c r="AO1251" s="20">
        <f t="shared" si="12491"/>
        <v>0.00001182126812</v>
      </c>
      <c r="AP1251" s="20">
        <f t="shared" si="12491"/>
        <v>0.00004695676931</v>
      </c>
      <c r="AQ1251" s="20">
        <f t="shared" si="12491"/>
        <v>0.00004695676931</v>
      </c>
      <c r="AR1251" s="20"/>
      <c r="AS1251" s="20">
        <f t="shared" ref="AS1251:AX1251" si="12492">$AC1251*AD1251</f>
        <v>0</v>
      </c>
      <c r="AT1251" s="20">
        <f t="shared" si="12492"/>
        <v>0</v>
      </c>
      <c r="AU1251" s="20">
        <f t="shared" si="12492"/>
        <v>0</v>
      </c>
      <c r="AV1251" s="20">
        <f t="shared" si="12492"/>
        <v>0</v>
      </c>
      <c r="AW1251" s="20">
        <f t="shared" si="12492"/>
        <v>0</v>
      </c>
      <c r="AX1251" s="20">
        <f t="shared" si="12492"/>
        <v>0</v>
      </c>
      <c r="AY1251" s="20"/>
      <c r="AZ1251" s="20">
        <f t="shared" ref="AZ1251:BD1251" si="12493">$AD1251*AE1251</f>
        <v>0</v>
      </c>
      <c r="BA1251" s="20">
        <f t="shared" si="12493"/>
        <v>0</v>
      </c>
      <c r="BB1251" s="20">
        <f t="shared" si="12493"/>
        <v>0</v>
      </c>
      <c r="BC1251" s="20">
        <f t="shared" si="12493"/>
        <v>0</v>
      </c>
      <c r="BD1251" s="20">
        <f t="shared" si="12493"/>
        <v>0</v>
      </c>
      <c r="BE1251" s="20"/>
      <c r="BF1251" s="20">
        <f t="shared" ref="BF1251:BI1251" si="12494">$AE1251*AF1251</f>
        <v>0</v>
      </c>
      <c r="BG1251" s="20">
        <f t="shared" si="12494"/>
        <v>0</v>
      </c>
      <c r="BH1251" s="20">
        <f t="shared" si="12494"/>
        <v>0</v>
      </c>
      <c r="BI1251" s="20">
        <f t="shared" si="12494"/>
        <v>0</v>
      </c>
      <c r="BJ1251" s="20"/>
      <c r="BK1251" s="20">
        <f t="shared" ref="BK1251:BM1251" si="12495">$AF1251*AG1251</f>
        <v>0.00001158809107</v>
      </c>
      <c r="BL1251" s="20">
        <f t="shared" si="12495"/>
        <v>0.00002309558515</v>
      </c>
      <c r="BM1251" s="20">
        <f t="shared" si="12495"/>
        <v>0.00002309558515</v>
      </c>
      <c r="BN1251" s="20"/>
      <c r="BO1251" s="20">
        <f t="shared" ref="BO1251:BP1251" si="12496">$AG1251*AH1251</f>
        <v>0.00002356031749</v>
      </c>
      <c r="BP1251" s="20">
        <f t="shared" si="12496"/>
        <v>0.00002356031749</v>
      </c>
      <c r="BQ1251" s="20"/>
      <c r="BR1251" s="20">
        <f t="shared" si="27"/>
        <v>0.00004695676931</v>
      </c>
      <c r="BS1251" s="20"/>
      <c r="BT1251" s="20"/>
      <c r="BU1251" s="20"/>
      <c r="BV1251" s="20"/>
      <c r="BW1251" s="20"/>
      <c r="BX1251" s="20"/>
      <c r="BY1251" s="20"/>
      <c r="BZ1251" s="20"/>
      <c r="CA1251" s="20"/>
      <c r="CB1251" s="20"/>
      <c r="CC1251" s="20"/>
      <c r="CD1251" s="20"/>
      <c r="CE1251" s="20"/>
      <c r="CF1251" s="20"/>
      <c r="CG1251" s="20"/>
      <c r="CH1251" s="20"/>
      <c r="CI1251" s="20"/>
      <c r="CJ1251" s="20"/>
      <c r="CK1251" s="20"/>
      <c r="CL1251" s="20"/>
      <c r="CM1251" s="20"/>
      <c r="CN1251" s="20"/>
      <c r="CO1251" s="20"/>
      <c r="CP1251" s="20"/>
      <c r="CQ1251" s="20"/>
      <c r="CR1251" s="20"/>
      <c r="CS1251" s="20"/>
      <c r="CT1251" s="20"/>
      <c r="CU1251" s="20"/>
      <c r="CV1251" s="20"/>
      <c r="CW1251" s="20"/>
      <c r="CX1251" s="20"/>
      <c r="CY1251" s="20"/>
      <c r="CZ1251" s="20"/>
      <c r="DA1251" s="20"/>
      <c r="DB1251" s="20"/>
      <c r="DC1251" s="20"/>
      <c r="DD1251" s="20"/>
      <c r="DE1251" s="20"/>
    </row>
    <row r="1252" ht="15.75" customHeight="1">
      <c r="A1252" s="86">
        <v>45944.0</v>
      </c>
      <c r="B1252" s="20">
        <v>0.04314</v>
      </c>
      <c r="C1252" s="20">
        <v>0.049530000000000005</v>
      </c>
      <c r="D1252" s="20">
        <v>0.054130000000000005</v>
      </c>
      <c r="E1252" s="20">
        <v>0.03525</v>
      </c>
      <c r="F1252" s="20">
        <v>0.040510000000000004</v>
      </c>
      <c r="G1252" s="20">
        <v>0.019110000000000002</v>
      </c>
      <c r="H1252" s="20">
        <v>0.02581</v>
      </c>
      <c r="I1252" s="20" t="s">
        <v>185</v>
      </c>
      <c r="J1252" s="20"/>
      <c r="K1252" s="86">
        <v>45944.0</v>
      </c>
      <c r="L1252" s="89">
        <v>0.8616</v>
      </c>
      <c r="M1252" s="89">
        <v>151.86</v>
      </c>
      <c r="N1252" s="20"/>
      <c r="O1252" s="20"/>
      <c r="P1252" s="20"/>
      <c r="Q1252" s="20"/>
      <c r="R1252" s="20"/>
      <c r="S1252" s="86">
        <v>45944.0</v>
      </c>
      <c r="T1252" s="20">
        <f t="shared" ref="T1252:V1252" si="12497">(1+B1252)*1</f>
        <v>1.04314</v>
      </c>
      <c r="U1252" s="20">
        <f t="shared" si="12497"/>
        <v>1.04953</v>
      </c>
      <c r="V1252" s="20">
        <f t="shared" si="12497"/>
        <v>1.05413</v>
      </c>
      <c r="W1252" s="91">
        <f t="shared" ref="W1252:X1252" si="12498">(1+E1252)*$L1252</f>
        <v>0.8919714</v>
      </c>
      <c r="X1252" s="91">
        <f t="shared" si="12498"/>
        <v>0.896503416</v>
      </c>
      <c r="Y1252" s="91">
        <f t="shared" ref="Y1252:Z1252" si="12499">(1+G1252)*$M1252</f>
        <v>154.7620446</v>
      </c>
      <c r="Z1252" s="91">
        <f t="shared" si="12499"/>
        <v>155.7795066</v>
      </c>
      <c r="AA1252" s="20"/>
      <c r="AB1252" s="86">
        <v>45944.0</v>
      </c>
      <c r="AC1252" s="92">
        <f t="shared" ref="AC1252:AI1252" si="12500">LN(T1252/T1251)</f>
        <v>-0.0001342011678</v>
      </c>
      <c r="AD1252" s="92">
        <f t="shared" si="12500"/>
        <v>-0.0001048033271</v>
      </c>
      <c r="AE1252" s="92">
        <f t="shared" si="12500"/>
        <v>-0.00003794526396</v>
      </c>
      <c r="AF1252" s="92">
        <f t="shared" si="12500"/>
        <v>-0.003099595755</v>
      </c>
      <c r="AG1252" s="92">
        <f t="shared" si="12500"/>
        <v>-0.003167610461</v>
      </c>
      <c r="AH1252" s="92">
        <f t="shared" si="12500"/>
        <v>-0.003200358949</v>
      </c>
      <c r="AI1252" s="92">
        <f t="shared" si="12500"/>
        <v>-0.003305111334</v>
      </c>
      <c r="AJ1252" s="20"/>
      <c r="AK1252" s="20">
        <f t="shared" ref="AK1252:AQ1252" si="12501">AC1252*AC1252</f>
        <v>0.00000001800995343</v>
      </c>
      <c r="AL1252" s="20">
        <f t="shared" si="12501"/>
        <v>0.00000001098373738</v>
      </c>
      <c r="AM1252" s="20">
        <f t="shared" si="12501"/>
        <v>0.000000001439843057</v>
      </c>
      <c r="AN1252" s="20">
        <f t="shared" si="12501"/>
        <v>0.000009607493842</v>
      </c>
      <c r="AO1252" s="20">
        <f t="shared" si="12501"/>
        <v>0.00001003375603</v>
      </c>
      <c r="AP1252" s="20">
        <f t="shared" si="12501"/>
        <v>0.0000102422974</v>
      </c>
      <c r="AQ1252" s="20">
        <f t="shared" si="12501"/>
        <v>0.00001092376093</v>
      </c>
      <c r="AR1252" s="20"/>
      <c r="AS1252" s="20">
        <f t="shared" ref="AS1252:AX1252" si="12502">$AC1252*AD1252</f>
        <v>0.00000001406472888</v>
      </c>
      <c r="AT1252" s="20">
        <f t="shared" si="12502"/>
        <v>0.000000005092298734</v>
      </c>
      <c r="AU1252" s="20">
        <f t="shared" si="12502"/>
        <v>0.0000004159693698</v>
      </c>
      <c r="AV1252" s="20">
        <f t="shared" si="12502"/>
        <v>0.0000004250970229</v>
      </c>
      <c r="AW1252" s="20">
        <f t="shared" si="12502"/>
        <v>0.0000004294919082</v>
      </c>
      <c r="AX1252" s="20">
        <f t="shared" si="12502"/>
        <v>0.0000004435498005</v>
      </c>
      <c r="AY1252" s="20"/>
      <c r="AZ1252" s="20">
        <f t="shared" ref="AZ1252:BD1252" si="12503">$AD1252*AE1252</f>
        <v>0.000000003976789912</v>
      </c>
      <c r="BA1252" s="20">
        <f t="shared" si="12503"/>
        <v>0.0000003248479478</v>
      </c>
      <c r="BB1252" s="20">
        <f t="shared" si="12503"/>
        <v>0.0000003319761154</v>
      </c>
      <c r="BC1252" s="20">
        <f t="shared" si="12503"/>
        <v>0.0000003354082658</v>
      </c>
      <c r="BD1252" s="20">
        <f t="shared" si="12503"/>
        <v>0.0000003463866643</v>
      </c>
      <c r="BE1252" s="20"/>
      <c r="BF1252" s="20">
        <f t="shared" ref="BF1252:BI1252" si="12504">$AE1252*AF1252</f>
        <v>0.0000001176149791</v>
      </c>
      <c r="BG1252" s="20">
        <f t="shared" si="12504"/>
        <v>0.0000001201958151</v>
      </c>
      <c r="BH1252" s="20">
        <f t="shared" si="12504"/>
        <v>0.0000001214384651</v>
      </c>
      <c r="BI1252" s="20">
        <f t="shared" si="12504"/>
        <v>0.000000125413322</v>
      </c>
      <c r="BJ1252" s="20"/>
      <c r="BK1252" s="20">
        <f t="shared" ref="BK1252:BM1252" si="12505">$AF1252*AG1252</f>
        <v>0.000009818311938</v>
      </c>
      <c r="BL1252" s="20">
        <f t="shared" si="12505"/>
        <v>0.000009919819011</v>
      </c>
      <c r="BM1252" s="20">
        <f t="shared" si="12505"/>
        <v>0.00001024450906</v>
      </c>
      <c r="BN1252" s="20"/>
      <c r="BO1252" s="20">
        <f t="shared" ref="BO1252:BP1252" si="12506">$AG1252*AH1252</f>
        <v>0.00001013749049</v>
      </c>
      <c r="BP1252" s="20">
        <f t="shared" si="12506"/>
        <v>0.00001046930524</v>
      </c>
      <c r="BQ1252" s="20"/>
      <c r="BR1252" s="20">
        <f t="shared" si="27"/>
        <v>0.00001057754263</v>
      </c>
      <c r="BS1252" s="20"/>
      <c r="BT1252" s="20"/>
      <c r="BU1252" s="20"/>
      <c r="BV1252" s="20"/>
      <c r="BW1252" s="20"/>
      <c r="BX1252" s="20"/>
      <c r="BY1252" s="20"/>
      <c r="BZ1252" s="20"/>
      <c r="CA1252" s="20"/>
      <c r="CB1252" s="20"/>
      <c r="CC1252" s="20"/>
      <c r="CD1252" s="20"/>
      <c r="CE1252" s="20"/>
      <c r="CF1252" s="20"/>
      <c r="CG1252" s="20"/>
      <c r="CH1252" s="20"/>
      <c r="CI1252" s="20"/>
      <c r="CJ1252" s="20"/>
      <c r="CK1252" s="20"/>
      <c r="CL1252" s="20"/>
      <c r="CM1252" s="20"/>
      <c r="CN1252" s="20"/>
      <c r="CO1252" s="20"/>
      <c r="CP1252" s="20"/>
      <c r="CQ1252" s="20"/>
      <c r="CR1252" s="20"/>
      <c r="CS1252" s="20"/>
      <c r="CT1252" s="20"/>
      <c r="CU1252" s="20"/>
      <c r="CV1252" s="20"/>
      <c r="CW1252" s="20"/>
      <c r="CX1252" s="20"/>
      <c r="CY1252" s="20"/>
      <c r="CZ1252" s="20"/>
      <c r="DA1252" s="20"/>
      <c r="DB1252" s="20"/>
      <c r="DC1252" s="20"/>
      <c r="DD1252" s="20"/>
      <c r="DE1252" s="20"/>
    </row>
    <row r="1253" ht="15.75" customHeight="1">
      <c r="A1253" s="86">
        <v>45945.0</v>
      </c>
      <c r="B1253" s="20">
        <v>0.0431</v>
      </c>
      <c r="C1253" s="20">
        <v>0.04932</v>
      </c>
      <c r="D1253" s="20">
        <v>0.05392</v>
      </c>
      <c r="E1253" s="20">
        <v>0.0351</v>
      </c>
      <c r="F1253" s="20">
        <v>0.040279999999999996</v>
      </c>
      <c r="G1253" s="20">
        <v>0.01909</v>
      </c>
      <c r="H1253" s="20">
        <v>0.02568</v>
      </c>
      <c r="I1253" s="20" t="s">
        <v>185</v>
      </c>
      <c r="J1253" s="20"/>
      <c r="K1253" s="86">
        <v>45945.0</v>
      </c>
      <c r="L1253" s="89">
        <v>0.8586</v>
      </c>
      <c r="M1253" s="89">
        <v>151.07</v>
      </c>
      <c r="N1253" s="20"/>
      <c r="O1253" s="20"/>
      <c r="P1253" s="20"/>
      <c r="Q1253" s="20"/>
      <c r="R1253" s="20"/>
      <c r="S1253" s="86">
        <v>45945.0</v>
      </c>
      <c r="T1253" s="20">
        <f t="shared" ref="T1253:V1253" si="12507">(1+B1253)*1</f>
        <v>1.0431</v>
      </c>
      <c r="U1253" s="20">
        <f t="shared" si="12507"/>
        <v>1.04932</v>
      </c>
      <c r="V1253" s="20">
        <f t="shared" si="12507"/>
        <v>1.05392</v>
      </c>
      <c r="W1253" s="91">
        <f t="shared" ref="W1253:X1253" si="12508">(1+E1253)*$L1253</f>
        <v>0.88873686</v>
      </c>
      <c r="X1253" s="91">
        <f t="shared" si="12508"/>
        <v>0.893184408</v>
      </c>
      <c r="Y1253" s="91">
        <f t="shared" ref="Y1253:Z1253" si="12509">(1+G1253)*$M1253</f>
        <v>153.9539263</v>
      </c>
      <c r="Z1253" s="91">
        <f t="shared" si="12509"/>
        <v>154.9494776</v>
      </c>
      <c r="AA1253" s="20"/>
      <c r="AB1253" s="86">
        <v>45945.0</v>
      </c>
      <c r="AC1253" s="92">
        <f t="shared" ref="AC1253:AI1253" si="12510">LN(T1253/T1252)</f>
        <v>-0.00003834649897</v>
      </c>
      <c r="AD1253" s="92">
        <f t="shared" si="12510"/>
        <v>-0.0002001095845</v>
      </c>
      <c r="AE1253" s="92">
        <f t="shared" si="12510"/>
        <v>-0.0001992362617</v>
      </c>
      <c r="AF1253" s="92">
        <f t="shared" si="12510"/>
        <v>-0.003632873088</v>
      </c>
      <c r="AG1253" s="92">
        <f t="shared" si="12510"/>
        <v>-0.003709039935</v>
      </c>
      <c r="AH1253" s="92">
        <f t="shared" si="12510"/>
        <v>-0.005235363389</v>
      </c>
      <c r="AI1253" s="92">
        <f t="shared" si="12510"/>
        <v>-0.005342475382</v>
      </c>
      <c r="AJ1253" s="20"/>
      <c r="AK1253" s="20">
        <f t="shared" ref="AK1253:AQ1253" si="12511">AC1253*AC1253</f>
        <v>0.000000001470453983</v>
      </c>
      <c r="AL1253" s="20">
        <f t="shared" si="12511"/>
        <v>0.0000000400438458</v>
      </c>
      <c r="AM1253" s="20">
        <f t="shared" si="12511"/>
        <v>0.00000003969508796</v>
      </c>
      <c r="AN1253" s="20">
        <f t="shared" si="12511"/>
        <v>0.00001319776687</v>
      </c>
      <c r="AO1253" s="20">
        <f t="shared" si="12511"/>
        <v>0.00001375697724</v>
      </c>
      <c r="AP1253" s="20">
        <f t="shared" si="12511"/>
        <v>0.00002740902981</v>
      </c>
      <c r="AQ1253" s="20">
        <f t="shared" si="12511"/>
        <v>0.0000285420432</v>
      </c>
      <c r="AR1253" s="20"/>
      <c r="AS1253" s="20">
        <f t="shared" ref="AS1253:AX1253" si="12512">$AC1253*AD1253</f>
        <v>0.000000007673501975</v>
      </c>
      <c r="AT1253" s="20">
        <f t="shared" si="12512"/>
        <v>0.000000007640013102</v>
      </c>
      <c r="AU1253" s="20">
        <f t="shared" si="12512"/>
        <v>0.0000001393079641</v>
      </c>
      <c r="AV1253" s="20">
        <f t="shared" si="12512"/>
        <v>0.000000142228696</v>
      </c>
      <c r="AW1253" s="20">
        <f t="shared" si="12512"/>
        <v>0.0000002007578568</v>
      </c>
      <c r="AX1253" s="20">
        <f t="shared" si="12512"/>
        <v>0.0000002048652267</v>
      </c>
      <c r="AY1253" s="20"/>
      <c r="AZ1253" s="20">
        <f t="shared" ref="AZ1253:BD1253" si="12513">$AD1253*AE1253</f>
        <v>0.00000003986908554</v>
      </c>
      <c r="BA1253" s="20">
        <f t="shared" si="12513"/>
        <v>0.0000007269727241</v>
      </c>
      <c r="BB1253" s="20">
        <f t="shared" si="12513"/>
        <v>0.0000007422144402</v>
      </c>
      <c r="BC1253" s="20">
        <f t="shared" si="12513"/>
        <v>0.000001047646392</v>
      </c>
      <c r="BD1253" s="20">
        <f t="shared" si="12513"/>
        <v>0.000001069080529</v>
      </c>
      <c r="BE1253" s="20"/>
      <c r="BF1253" s="20">
        <f t="shared" ref="BF1253:BI1253" si="12514">$AE1253*AF1253</f>
        <v>0.0000007238000531</v>
      </c>
      <c r="BG1253" s="20">
        <f t="shared" si="12514"/>
        <v>0.0000007389752509</v>
      </c>
      <c r="BH1253" s="20">
        <f t="shared" si="12514"/>
        <v>0.00000104307423</v>
      </c>
      <c r="BI1253" s="20">
        <f t="shared" si="12514"/>
        <v>0.000001064414823</v>
      </c>
      <c r="BJ1253" s="20"/>
      <c r="BK1253" s="20">
        <f t="shared" ref="BK1253:BM1253" si="12515">$AF1253*AG1253</f>
        <v>0.00001347447136</v>
      </c>
      <c r="BL1253" s="20">
        <f t="shared" si="12515"/>
        <v>0.00001901941076</v>
      </c>
      <c r="BM1253" s="20">
        <f t="shared" si="12515"/>
        <v>0.00001940853504</v>
      </c>
      <c r="BN1253" s="20"/>
      <c r="BO1253" s="20">
        <f t="shared" ref="BO1253:BP1253" si="12516">$AG1253*AH1253</f>
        <v>0.00001941817188</v>
      </c>
      <c r="BP1253" s="20">
        <f t="shared" si="12516"/>
        <v>0.00001981545454</v>
      </c>
      <c r="BQ1253" s="20"/>
      <c r="BR1253" s="20">
        <f t="shared" si="27"/>
        <v>0.00002796980002</v>
      </c>
      <c r="BS1253" s="20"/>
      <c r="BT1253" s="20"/>
      <c r="BU1253" s="20"/>
      <c r="BV1253" s="20"/>
      <c r="BW1253" s="20"/>
      <c r="BX1253" s="20"/>
      <c r="BY1253" s="20"/>
      <c r="BZ1253" s="20"/>
      <c r="CA1253" s="20"/>
      <c r="CB1253" s="20"/>
      <c r="CC1253" s="20"/>
      <c r="CD1253" s="20"/>
      <c r="CE1253" s="20"/>
      <c r="CF1253" s="20"/>
      <c r="CG1253" s="20"/>
      <c r="CH1253" s="20"/>
      <c r="CI1253" s="20"/>
      <c r="CJ1253" s="20"/>
      <c r="CK1253" s="20"/>
      <c r="CL1253" s="20"/>
      <c r="CM1253" s="20"/>
      <c r="CN1253" s="20"/>
      <c r="CO1253" s="20"/>
      <c r="CP1253" s="20"/>
      <c r="CQ1253" s="20"/>
      <c r="CR1253" s="20"/>
      <c r="CS1253" s="20"/>
      <c r="CT1253" s="20"/>
      <c r="CU1253" s="20"/>
      <c r="CV1253" s="20"/>
      <c r="CW1253" s="20"/>
      <c r="CX1253" s="20"/>
      <c r="CY1253" s="20"/>
      <c r="CZ1253" s="20"/>
      <c r="DA1253" s="20"/>
      <c r="DB1253" s="20"/>
      <c r="DC1253" s="20"/>
      <c r="DD1253" s="20"/>
      <c r="DE1253" s="20"/>
    </row>
    <row r="1254" ht="15.75" customHeight="1">
      <c r="A1254" s="86">
        <v>45946.0</v>
      </c>
      <c r="B1254" s="20">
        <v>0.042969999999999994</v>
      </c>
      <c r="C1254" s="20">
        <v>0.049100000000000005</v>
      </c>
      <c r="D1254" s="20">
        <v>0.05378</v>
      </c>
      <c r="E1254" s="20">
        <v>0.0349</v>
      </c>
      <c r="F1254" s="20">
        <v>0.04018</v>
      </c>
      <c r="G1254" s="20">
        <v>0.01928</v>
      </c>
      <c r="H1254" s="20">
        <v>0.02574</v>
      </c>
      <c r="I1254" s="20" t="s">
        <v>185</v>
      </c>
      <c r="J1254" s="20"/>
      <c r="K1254" s="86">
        <v>45946.0</v>
      </c>
      <c r="L1254" s="89">
        <v>0.8557</v>
      </c>
      <c r="M1254" s="89">
        <v>150.44</v>
      </c>
      <c r="N1254" s="20"/>
      <c r="O1254" s="20"/>
      <c r="P1254" s="20"/>
      <c r="Q1254" s="20"/>
      <c r="R1254" s="20"/>
      <c r="S1254" s="86">
        <v>45946.0</v>
      </c>
      <c r="T1254" s="20">
        <f t="shared" ref="T1254:V1254" si="12517">(1+B1254)*1</f>
        <v>1.04297</v>
      </c>
      <c r="U1254" s="20">
        <f t="shared" si="12517"/>
        <v>1.0491</v>
      </c>
      <c r="V1254" s="20">
        <f t="shared" si="12517"/>
        <v>1.05378</v>
      </c>
      <c r="W1254" s="91">
        <f t="shared" ref="W1254:X1254" si="12518">(1+E1254)*$L1254</f>
        <v>0.88556393</v>
      </c>
      <c r="X1254" s="91">
        <f t="shared" si="12518"/>
        <v>0.890082026</v>
      </c>
      <c r="Y1254" s="91">
        <f t="shared" ref="Y1254:Z1254" si="12519">(1+G1254)*$M1254</f>
        <v>153.3404832</v>
      </c>
      <c r="Z1254" s="91">
        <f t="shared" si="12519"/>
        <v>154.3123256</v>
      </c>
      <c r="AA1254" s="20"/>
      <c r="AB1254" s="86">
        <v>45946.0</v>
      </c>
      <c r="AC1254" s="92">
        <f t="shared" ref="AC1254:AI1254" si="12520">LN(T1254/T1253)</f>
        <v>-0.0001246362779</v>
      </c>
      <c r="AD1254" s="92">
        <f t="shared" si="12520"/>
        <v>-0.0002096815707</v>
      </c>
      <c r="AE1254" s="92">
        <f t="shared" si="12520"/>
        <v>-0.0001328462307</v>
      </c>
      <c r="AF1254" s="92">
        <f t="shared" si="12520"/>
        <v>-0.003576545082</v>
      </c>
      <c r="AG1254" s="92">
        <f t="shared" si="12520"/>
        <v>-0.003479440953</v>
      </c>
      <c r="AH1254" s="92">
        <f t="shared" si="12520"/>
        <v>-0.003992548487</v>
      </c>
      <c r="AI1254" s="92">
        <f t="shared" si="12520"/>
        <v>-0.004120475887</v>
      </c>
      <c r="AJ1254" s="20"/>
      <c r="AK1254" s="20">
        <f t="shared" ref="AK1254:AQ1254" si="12521">AC1254*AC1254</f>
        <v>0.00000001553420178</v>
      </c>
      <c r="AL1254" s="20">
        <f t="shared" si="12521"/>
        <v>0.0000000439663611</v>
      </c>
      <c r="AM1254" s="20">
        <f t="shared" si="12521"/>
        <v>0.00000001764812101</v>
      </c>
      <c r="AN1254" s="20">
        <f t="shared" si="12521"/>
        <v>0.00001279167472</v>
      </c>
      <c r="AO1254" s="20">
        <f t="shared" si="12521"/>
        <v>0.00001210650934</v>
      </c>
      <c r="AP1254" s="20">
        <f t="shared" si="12521"/>
        <v>0.00001594044342</v>
      </c>
      <c r="AQ1254" s="20">
        <f t="shared" si="12521"/>
        <v>0.00001697832154</v>
      </c>
      <c r="AR1254" s="20"/>
      <c r="AS1254" s="20">
        <f t="shared" ref="AS1254:AX1254" si="12522">$AC1254*AD1254</f>
        <v>0.00000002613393053</v>
      </c>
      <c r="AT1254" s="20">
        <f t="shared" si="12522"/>
        <v>0.00000001655745973</v>
      </c>
      <c r="AU1254" s="20">
        <f t="shared" si="12522"/>
        <v>0.0000004457672669</v>
      </c>
      <c r="AV1254" s="20">
        <f t="shared" si="12522"/>
        <v>0.0000004336645697</v>
      </c>
      <c r="AW1254" s="20">
        <f t="shared" si="12522"/>
        <v>0.000000497616383</v>
      </c>
      <c r="AX1254" s="20">
        <f t="shared" si="12522"/>
        <v>0.000000513560778</v>
      </c>
      <c r="AY1254" s="20"/>
      <c r="AZ1254" s="20">
        <f t="shared" ref="AZ1254:BD1254" si="12523">$AD1254*AE1254</f>
        <v>0.00000002785540631</v>
      </c>
      <c r="BA1254" s="20">
        <f t="shared" si="12523"/>
        <v>0.0000007499355905</v>
      </c>
      <c r="BB1254" s="20">
        <f t="shared" si="12523"/>
        <v>0.0000007295746441</v>
      </c>
      <c r="BC1254" s="20">
        <f t="shared" si="12523"/>
        <v>0.0000008371638379</v>
      </c>
      <c r="BD1254" s="20">
        <f t="shared" si="12523"/>
        <v>0.0000008639878561</v>
      </c>
      <c r="BE1254" s="20"/>
      <c r="BF1254" s="20">
        <f t="shared" ref="BF1254:BI1254" si="12524">$AE1254*AF1254</f>
        <v>0.000000475130533</v>
      </c>
      <c r="BG1254" s="20">
        <f t="shared" si="12524"/>
        <v>0.0000004622306154</v>
      </c>
      <c r="BH1254" s="20">
        <f t="shared" si="12524"/>
        <v>0.0000005303950173</v>
      </c>
      <c r="BI1254" s="20">
        <f t="shared" si="12524"/>
        <v>0.0000005473896903</v>
      </c>
      <c r="BJ1254" s="20"/>
      <c r="BK1254" s="20">
        <f t="shared" ref="BK1254:BM1254" si="12525">$AF1254*AG1254</f>
        <v>0.00001244437743</v>
      </c>
      <c r="BL1254" s="20">
        <f t="shared" si="12525"/>
        <v>0.00001427952966</v>
      </c>
      <c r="BM1254" s="20">
        <f t="shared" si="12525"/>
        <v>0.00001473706777</v>
      </c>
      <c r="BN1254" s="20"/>
      <c r="BO1254" s="20">
        <f t="shared" ref="BO1254:BP1254" si="12526">$AG1254*AH1254</f>
        <v>0.00001389183671</v>
      </c>
      <c r="BP1254" s="20">
        <f t="shared" si="12526"/>
        <v>0.00001433695255</v>
      </c>
      <c r="BQ1254" s="20"/>
      <c r="BR1254" s="20">
        <f t="shared" si="27"/>
        <v>0.00001645119977</v>
      </c>
      <c r="BS1254" s="20"/>
      <c r="BT1254" s="20"/>
      <c r="BU1254" s="20"/>
      <c r="BV1254" s="20"/>
      <c r="BW1254" s="20"/>
      <c r="BX1254" s="20"/>
      <c r="BY1254" s="20"/>
      <c r="BZ1254" s="20"/>
      <c r="CA1254" s="20"/>
      <c r="CB1254" s="20"/>
      <c r="CC1254" s="20"/>
      <c r="CD1254" s="20"/>
      <c r="CE1254" s="20"/>
      <c r="CF1254" s="20"/>
      <c r="CG1254" s="20"/>
      <c r="CH1254" s="20"/>
      <c r="CI1254" s="20"/>
      <c r="CJ1254" s="20"/>
      <c r="CK1254" s="20"/>
      <c r="CL1254" s="20"/>
      <c r="CM1254" s="20"/>
      <c r="CN1254" s="20"/>
      <c r="CO1254" s="20"/>
      <c r="CP1254" s="20"/>
      <c r="CQ1254" s="20"/>
      <c r="CR1254" s="20"/>
      <c r="CS1254" s="20"/>
      <c r="CT1254" s="20"/>
      <c r="CU1254" s="20"/>
      <c r="CV1254" s="20"/>
      <c r="CW1254" s="20"/>
      <c r="CX1254" s="20"/>
      <c r="CY1254" s="20"/>
      <c r="CZ1254" s="20"/>
      <c r="DA1254" s="20"/>
      <c r="DB1254" s="20"/>
      <c r="DC1254" s="20"/>
      <c r="DD1254" s="20"/>
      <c r="DE1254" s="20"/>
    </row>
    <row r="1255" ht="15.75" customHeight="1">
      <c r="A1255" s="86">
        <v>45947.0</v>
      </c>
      <c r="B1255" s="20">
        <v>0.04276</v>
      </c>
      <c r="C1255" s="20">
        <v>0.048949999999999994</v>
      </c>
      <c r="D1255" s="20">
        <v>0.053630000000000004</v>
      </c>
      <c r="E1255" s="20">
        <v>0.035</v>
      </c>
      <c r="F1255" s="20">
        <v>0.04029</v>
      </c>
      <c r="G1255" s="20">
        <v>0.01922</v>
      </c>
      <c r="H1255" s="20">
        <v>0.02573</v>
      </c>
      <c r="I1255" s="20" t="s">
        <v>185</v>
      </c>
      <c r="J1255" s="20"/>
      <c r="K1255" s="86">
        <v>45947.0</v>
      </c>
      <c r="L1255" s="89">
        <v>0.8585</v>
      </c>
      <c r="M1255" s="89">
        <v>150.67</v>
      </c>
      <c r="N1255" s="20"/>
      <c r="O1255" s="20"/>
      <c r="P1255" s="20"/>
      <c r="Q1255" s="20"/>
      <c r="R1255" s="20"/>
      <c r="S1255" s="86">
        <v>45947.0</v>
      </c>
      <c r="T1255" s="20">
        <f t="shared" ref="T1255:V1255" si="12527">(1+B1255)*1</f>
        <v>1.04276</v>
      </c>
      <c r="U1255" s="20">
        <f t="shared" si="12527"/>
        <v>1.04895</v>
      </c>
      <c r="V1255" s="20">
        <f t="shared" si="12527"/>
        <v>1.05363</v>
      </c>
      <c r="W1255" s="91">
        <f t="shared" ref="W1255:X1255" si="12528">(1+E1255)*$L1255</f>
        <v>0.8885475</v>
      </c>
      <c r="X1255" s="91">
        <f t="shared" si="12528"/>
        <v>0.893088965</v>
      </c>
      <c r="Y1255" s="91">
        <f t="shared" ref="Y1255:Z1255" si="12529">(1+G1255)*$M1255</f>
        <v>153.5658774</v>
      </c>
      <c r="Z1255" s="91">
        <f t="shared" si="12529"/>
        <v>154.5467391</v>
      </c>
      <c r="AA1255" s="20"/>
      <c r="AB1255" s="86">
        <v>45947.0</v>
      </c>
      <c r="AC1255" s="92">
        <f t="shared" ref="AC1255:AI1255" si="12530">LN(T1255/T1254)</f>
        <v>-0.0002013683465</v>
      </c>
      <c r="AD1255" s="92">
        <f t="shared" si="12530"/>
        <v>-0.0001429899195</v>
      </c>
      <c r="AE1255" s="92">
        <f t="shared" si="12530"/>
        <v>-0.0001423548339</v>
      </c>
      <c r="AF1255" s="92">
        <f t="shared" si="12530"/>
        <v>0.003363455939</v>
      </c>
      <c r="AG1255" s="92">
        <f t="shared" si="12530"/>
        <v>0.00337257825</v>
      </c>
      <c r="AH1255" s="92">
        <f t="shared" si="12530"/>
        <v>0.001468814397</v>
      </c>
      <c r="AI1255" s="92">
        <f t="shared" si="12530"/>
        <v>0.001517932104</v>
      </c>
      <c r="AJ1255" s="20"/>
      <c r="AK1255" s="20">
        <f t="shared" ref="AK1255:AQ1255" si="12531">AC1255*AC1255</f>
        <v>0.00000004054921099</v>
      </c>
      <c r="AL1255" s="20">
        <f t="shared" si="12531"/>
        <v>0.00000002044611707</v>
      </c>
      <c r="AM1255" s="20">
        <f t="shared" si="12531"/>
        <v>0.00000002026489873</v>
      </c>
      <c r="AN1255" s="20">
        <f t="shared" si="12531"/>
        <v>0.00001131283585</v>
      </c>
      <c r="AO1255" s="20">
        <f t="shared" si="12531"/>
        <v>0.00001137428405</v>
      </c>
      <c r="AP1255" s="20">
        <f t="shared" si="12531"/>
        <v>0.000002157415733</v>
      </c>
      <c r="AQ1255" s="20">
        <f t="shared" si="12531"/>
        <v>0.000002304117873</v>
      </c>
      <c r="AR1255" s="20"/>
      <c r="AS1255" s="20">
        <f t="shared" ref="AS1255:AX1255" si="12532">$AC1255*AD1255</f>
        <v>0.00000002879364365</v>
      </c>
      <c r="AT1255" s="20">
        <f t="shared" si="12532"/>
        <v>0.00000002866575752</v>
      </c>
      <c r="AU1255" s="20">
        <f t="shared" si="12532"/>
        <v>-0.0000006772935611</v>
      </c>
      <c r="AV1255" s="20">
        <f t="shared" si="12532"/>
        <v>-0.0000006791305058</v>
      </c>
      <c r="AW1255" s="20">
        <f t="shared" si="12532"/>
        <v>-0.0000002957727265</v>
      </c>
      <c r="AX1255" s="20">
        <f t="shared" si="12532"/>
        <v>-0.000000305663478</v>
      </c>
      <c r="AY1255" s="20"/>
      <c r="AZ1255" s="20">
        <f t="shared" ref="AZ1255:BD1255" si="12533">$AD1255*AE1255</f>
        <v>0.00000002035530623</v>
      </c>
      <c r="BA1255" s="20">
        <f t="shared" si="12533"/>
        <v>-0.0000004809402938</v>
      </c>
      <c r="BB1255" s="20">
        <f t="shared" si="12533"/>
        <v>-0.0000004822446923</v>
      </c>
      <c r="BC1255" s="20">
        <f t="shared" si="12533"/>
        <v>-0.0000002100256524</v>
      </c>
      <c r="BD1255" s="20">
        <f t="shared" si="12533"/>
        <v>-0.0000002170489893</v>
      </c>
      <c r="BE1255" s="20"/>
      <c r="BF1255" s="20">
        <f t="shared" ref="BF1255:BI1255" si="12534">$AE1255*AF1255</f>
        <v>-0.0000004788042115</v>
      </c>
      <c r="BG1255" s="20">
        <f t="shared" si="12534"/>
        <v>-0.0000004801028166</v>
      </c>
      <c r="BH1255" s="20">
        <f t="shared" si="12534"/>
        <v>-0.0000002090928295</v>
      </c>
      <c r="BI1255" s="20">
        <f t="shared" si="12534"/>
        <v>-0.0000002160849726</v>
      </c>
      <c r="BJ1255" s="20"/>
      <c r="BK1255" s="20">
        <f t="shared" ref="BK1255:BM1255" si="12535">$AF1255*AG1255</f>
        <v>0.00001134351834</v>
      </c>
      <c r="BL1255" s="20">
        <f t="shared" si="12535"/>
        <v>0.000004940292507</v>
      </c>
      <c r="BM1255" s="20">
        <f t="shared" si="12535"/>
        <v>0.000005105497751</v>
      </c>
      <c r="BN1255" s="20"/>
      <c r="BO1255" s="20">
        <f t="shared" ref="BO1255:BP1255" si="12536">$AG1255*AH1255</f>
        <v>0.000004953691489</v>
      </c>
      <c r="BP1255" s="20">
        <f t="shared" si="12536"/>
        <v>0.0000051193448</v>
      </c>
      <c r="BQ1255" s="20"/>
      <c r="BR1255" s="20">
        <f t="shared" si="27"/>
        <v>0.000002229560529</v>
      </c>
      <c r="BS1255" s="20"/>
      <c r="BT1255" s="20"/>
      <c r="BU1255" s="20"/>
      <c r="BV1255" s="20"/>
      <c r="BW1255" s="20"/>
      <c r="BX1255" s="20"/>
      <c r="BY1255" s="20"/>
      <c r="BZ1255" s="20"/>
      <c r="CA1255" s="20"/>
      <c r="CB1255" s="20"/>
      <c r="CC1255" s="20"/>
      <c r="CD1255" s="20"/>
      <c r="CE1255" s="20"/>
      <c r="CF1255" s="20"/>
      <c r="CG1255" s="20"/>
      <c r="CH1255" s="20"/>
      <c r="CI1255" s="20"/>
      <c r="CJ1255" s="20"/>
      <c r="CK1255" s="20"/>
      <c r="CL1255" s="20"/>
      <c r="CM1255" s="20"/>
      <c r="CN1255" s="20"/>
      <c r="CO1255" s="20"/>
      <c r="CP1255" s="20"/>
      <c r="CQ1255" s="20"/>
      <c r="CR1255" s="20"/>
      <c r="CS1255" s="20"/>
      <c r="CT1255" s="20"/>
      <c r="CU1255" s="20"/>
      <c r="CV1255" s="20"/>
      <c r="CW1255" s="20"/>
      <c r="CX1255" s="20"/>
      <c r="CY1255" s="20"/>
      <c r="CZ1255" s="20"/>
      <c r="DA1255" s="20"/>
      <c r="DB1255" s="20"/>
      <c r="DC1255" s="20"/>
      <c r="DD1255" s="20"/>
      <c r="DE1255" s="20"/>
    </row>
    <row r="1256" ht="15.75" customHeight="1">
      <c r="A1256" s="86">
        <v>45950.0</v>
      </c>
      <c r="B1256" s="20">
        <v>0.04279</v>
      </c>
      <c r="C1256" s="20">
        <v>0.049100000000000005</v>
      </c>
      <c r="D1256" s="20">
        <v>0.05365</v>
      </c>
      <c r="E1256" s="20">
        <v>0.035</v>
      </c>
      <c r="F1256" s="20">
        <v>0.04032</v>
      </c>
      <c r="G1256" s="20">
        <v>0.01929</v>
      </c>
      <c r="H1256" s="20">
        <v>0.02596</v>
      </c>
      <c r="I1256" s="20" t="s">
        <v>185</v>
      </c>
      <c r="J1256" s="20"/>
      <c r="K1256" s="86">
        <v>45950.0</v>
      </c>
      <c r="L1256" s="89">
        <v>0.859</v>
      </c>
      <c r="M1256" s="89">
        <v>150.76</v>
      </c>
      <c r="N1256" s="20"/>
      <c r="O1256" s="20"/>
      <c r="P1256" s="20"/>
      <c r="Q1256" s="20"/>
      <c r="R1256" s="20"/>
      <c r="S1256" s="86">
        <v>45950.0</v>
      </c>
      <c r="T1256" s="20">
        <f t="shared" ref="T1256:V1256" si="12537">(1+B1256)*1</f>
        <v>1.04279</v>
      </c>
      <c r="U1256" s="20">
        <f t="shared" si="12537"/>
        <v>1.0491</v>
      </c>
      <c r="V1256" s="20">
        <f t="shared" si="12537"/>
        <v>1.05365</v>
      </c>
      <c r="W1256" s="91">
        <f t="shared" ref="W1256:X1256" si="12538">(1+E1256)*$L1256</f>
        <v>0.889065</v>
      </c>
      <c r="X1256" s="91">
        <f t="shared" si="12538"/>
        <v>0.89363488</v>
      </c>
      <c r="Y1256" s="91">
        <f t="shared" ref="Y1256:Z1256" si="12539">(1+G1256)*$M1256</f>
        <v>153.6681604</v>
      </c>
      <c r="Z1256" s="91">
        <f t="shared" si="12539"/>
        <v>154.6737296</v>
      </c>
      <c r="AA1256" s="20"/>
      <c r="AB1256" s="86">
        <v>45950.0</v>
      </c>
      <c r="AC1256" s="92">
        <f t="shared" ref="AC1256:AI1256" si="12540">LN(T1256/T1255)</f>
        <v>0.00002876938937</v>
      </c>
      <c r="AD1256" s="92">
        <f t="shared" si="12540"/>
        <v>0.0001429899195</v>
      </c>
      <c r="AE1256" s="92">
        <f t="shared" si="12540"/>
        <v>0.00001898181542</v>
      </c>
      <c r="AF1256" s="92">
        <f t="shared" si="12540"/>
        <v>0.0005822416467</v>
      </c>
      <c r="AG1256" s="92">
        <f t="shared" si="12540"/>
        <v>0.0006110793434</v>
      </c>
      <c r="AH1256" s="92">
        <f t="shared" si="12540"/>
        <v>0.0006658311983</v>
      </c>
      <c r="AI1256" s="92">
        <f t="shared" si="12540"/>
        <v>0.0008213589978</v>
      </c>
      <c r="AJ1256" s="20"/>
      <c r="AK1256" s="20">
        <f t="shared" ref="AK1256:AQ1256" si="12541">AC1256*AC1256</f>
        <v>0.0000000008276777648</v>
      </c>
      <c r="AL1256" s="20">
        <f t="shared" si="12541"/>
        <v>0.00000002044611707</v>
      </c>
      <c r="AM1256" s="20">
        <f t="shared" si="12541"/>
        <v>0.0000000003603093167</v>
      </c>
      <c r="AN1256" s="20">
        <f t="shared" si="12541"/>
        <v>0.0000003390053352</v>
      </c>
      <c r="AO1256" s="20">
        <f t="shared" si="12541"/>
        <v>0.0000003734179639</v>
      </c>
      <c r="AP1256" s="20">
        <f t="shared" si="12541"/>
        <v>0.0000004433311847</v>
      </c>
      <c r="AQ1256" s="20">
        <f t="shared" si="12541"/>
        <v>0.0000006746306033</v>
      </c>
      <c r="AR1256" s="20"/>
      <c r="AS1256" s="20">
        <f t="shared" ref="AS1256:AX1256" si="12542">$AC1256*AD1256</f>
        <v>0.000000004113732669</v>
      </c>
      <c r="AT1256" s="20">
        <f t="shared" si="12542"/>
        <v>0.0000000005460952388</v>
      </c>
      <c r="AU1256" s="20">
        <f t="shared" si="12542"/>
        <v>0.00000001675073664</v>
      </c>
      <c r="AV1256" s="20">
        <f t="shared" si="12542"/>
        <v>0.00000001758037957</v>
      </c>
      <c r="AW1256" s="20">
        <f t="shared" si="12542"/>
        <v>0.000000019155557</v>
      </c>
      <c r="AX1256" s="20">
        <f t="shared" si="12542"/>
        <v>0.00000002362999682</v>
      </c>
      <c r="AY1256" s="20"/>
      <c r="AZ1256" s="20">
        <f t="shared" ref="AZ1256:BD1256" si="12543">$AD1256*AE1256</f>
        <v>0.000000002714208258</v>
      </c>
      <c r="BA1256" s="20">
        <f t="shared" si="12543"/>
        <v>0.00000008325468617</v>
      </c>
      <c r="BB1256" s="20">
        <f t="shared" si="12543"/>
        <v>0.00000008737818609</v>
      </c>
      <c r="BC1256" s="20">
        <f t="shared" si="12543"/>
        <v>0.00000009520714942</v>
      </c>
      <c r="BD1256" s="20">
        <f t="shared" si="12543"/>
        <v>0.0000001174460569</v>
      </c>
      <c r="BE1256" s="20"/>
      <c r="BF1256" s="20">
        <f t="shared" ref="BF1256:BI1256" si="12544">$AE1256*AF1256</f>
        <v>0.00000001105200347</v>
      </c>
      <c r="BG1256" s="20">
        <f t="shared" si="12544"/>
        <v>0.0000000115993953</v>
      </c>
      <c r="BH1256" s="20">
        <f t="shared" si="12544"/>
        <v>0.00000001263868491</v>
      </c>
      <c r="BI1256" s="20">
        <f t="shared" si="12544"/>
        <v>0.00000001559088489</v>
      </c>
      <c r="BJ1256" s="20"/>
      <c r="BK1256" s="20">
        <f t="shared" ref="BK1256:BM1256" si="12545">$AF1256*AG1256</f>
        <v>0.0000003557958432</v>
      </c>
      <c r="BL1256" s="20">
        <f t="shared" si="12545"/>
        <v>0.0000003876746534</v>
      </c>
      <c r="BM1256" s="20">
        <f t="shared" si="12545"/>
        <v>0.0000004782294154</v>
      </c>
      <c r="BN1256" s="20"/>
      <c r="BO1256" s="20">
        <f t="shared" ref="BO1256:BP1256" si="12546">$AG1256*AH1256</f>
        <v>0.0000004068756915</v>
      </c>
      <c r="BP1256" s="20">
        <f t="shared" si="12546"/>
        <v>0.0000005019155171</v>
      </c>
      <c r="BQ1256" s="20"/>
      <c r="BR1256" s="20">
        <f t="shared" si="27"/>
        <v>0.0000005468864458</v>
      </c>
      <c r="BS1256" s="20"/>
      <c r="BT1256" s="20"/>
      <c r="BU1256" s="20"/>
      <c r="BV1256" s="20"/>
      <c r="BW1256" s="20"/>
      <c r="BX1256" s="20"/>
      <c r="BY1256" s="20"/>
      <c r="BZ1256" s="20"/>
      <c r="CA1256" s="20"/>
      <c r="CB1256" s="20"/>
      <c r="CC1256" s="20"/>
      <c r="CD1256" s="20"/>
      <c r="CE1256" s="20"/>
      <c r="CF1256" s="20"/>
      <c r="CG1256" s="20"/>
      <c r="CH1256" s="20"/>
      <c r="CI1256" s="20"/>
      <c r="CJ1256" s="20"/>
      <c r="CK1256" s="20"/>
      <c r="CL1256" s="20"/>
      <c r="CM1256" s="20"/>
      <c r="CN1256" s="20"/>
      <c r="CO1256" s="20"/>
      <c r="CP1256" s="20"/>
      <c r="CQ1256" s="20"/>
      <c r="CR1256" s="20"/>
      <c r="CS1256" s="20"/>
      <c r="CT1256" s="20"/>
      <c r="CU1256" s="20"/>
      <c r="CV1256" s="20"/>
      <c r="CW1256" s="20"/>
      <c r="CX1256" s="20"/>
      <c r="CY1256" s="20"/>
      <c r="CZ1256" s="20"/>
      <c r="DA1256" s="20"/>
      <c r="DB1256" s="20"/>
      <c r="DC1256" s="20"/>
      <c r="DD1256" s="20"/>
      <c r="DE1256" s="20"/>
    </row>
    <row r="1257" ht="15.75" customHeight="1">
      <c r="A1257" s="86">
        <v>45951.0</v>
      </c>
      <c r="B1257" s="20">
        <v>0.04249</v>
      </c>
      <c r="C1257" s="20">
        <v>0.04873</v>
      </c>
      <c r="D1257" s="20">
        <v>0.053259999999999995</v>
      </c>
      <c r="E1257" s="20">
        <v>0.03489</v>
      </c>
      <c r="F1257" s="20">
        <v>0.04011</v>
      </c>
      <c r="G1257" s="20">
        <v>0.01915</v>
      </c>
      <c r="H1257" s="20">
        <v>0.02609</v>
      </c>
      <c r="I1257" s="20" t="s">
        <v>185</v>
      </c>
      <c r="J1257" s="20"/>
      <c r="K1257" s="86">
        <v>45951.0</v>
      </c>
      <c r="L1257" s="89">
        <v>0.8622</v>
      </c>
      <c r="M1257" s="89">
        <v>151.94</v>
      </c>
      <c r="N1257" s="20"/>
      <c r="O1257" s="20"/>
      <c r="P1257" s="20"/>
      <c r="Q1257" s="20"/>
      <c r="R1257" s="20"/>
      <c r="S1257" s="86">
        <v>45951.0</v>
      </c>
      <c r="T1257" s="20">
        <f t="shared" ref="T1257:V1257" si="12547">(1+B1257)*1</f>
        <v>1.04249</v>
      </c>
      <c r="U1257" s="20">
        <f t="shared" si="12547"/>
        <v>1.04873</v>
      </c>
      <c r="V1257" s="20">
        <f t="shared" si="12547"/>
        <v>1.05326</v>
      </c>
      <c r="W1257" s="91">
        <f t="shared" ref="W1257:X1257" si="12548">(1+E1257)*$L1257</f>
        <v>0.892282158</v>
      </c>
      <c r="X1257" s="91">
        <f t="shared" si="12548"/>
        <v>0.896782842</v>
      </c>
      <c r="Y1257" s="91">
        <f t="shared" ref="Y1257:Z1257" si="12549">(1+G1257)*$M1257</f>
        <v>154.849651</v>
      </c>
      <c r="Z1257" s="91">
        <f t="shared" si="12549"/>
        <v>155.9041146</v>
      </c>
      <c r="AA1257" s="20"/>
      <c r="AB1257" s="86">
        <v>45951.0</v>
      </c>
      <c r="AC1257" s="92">
        <f t="shared" ref="AC1257:AI1257" si="12550">LN(T1257/T1256)</f>
        <v>-0.000287731146</v>
      </c>
      <c r="AD1257" s="92">
        <f t="shared" si="12550"/>
        <v>-0.0003527454597</v>
      </c>
      <c r="AE1257" s="92">
        <f t="shared" si="12550"/>
        <v>-0.0003702104071</v>
      </c>
      <c r="AF1257" s="92">
        <f t="shared" si="12550"/>
        <v>0.003612054487</v>
      </c>
      <c r="AG1257" s="92">
        <f t="shared" si="12550"/>
        <v>0.003516458986</v>
      </c>
      <c r="AH1257" s="92">
        <f t="shared" si="12550"/>
        <v>0.007659177734</v>
      </c>
      <c r="AI1257" s="92">
        <f t="shared" si="12550"/>
        <v>0.007923240242</v>
      </c>
      <c r="AJ1257" s="20"/>
      <c r="AK1257" s="20">
        <f t="shared" ref="AK1257:AQ1257" si="12551">AC1257*AC1257</f>
        <v>0.00000008278921238</v>
      </c>
      <c r="AL1257" s="20">
        <f t="shared" si="12551"/>
        <v>0.0000001244293593</v>
      </c>
      <c r="AM1257" s="20">
        <f t="shared" si="12551"/>
        <v>0.0000001370557456</v>
      </c>
      <c r="AN1257" s="20">
        <f t="shared" si="12551"/>
        <v>0.00001304693762</v>
      </c>
      <c r="AO1257" s="20">
        <f t="shared" si="12551"/>
        <v>0.0000123654838</v>
      </c>
      <c r="AP1257" s="20">
        <f t="shared" si="12551"/>
        <v>0.00005866300356</v>
      </c>
      <c r="AQ1257" s="20">
        <f t="shared" si="12551"/>
        <v>0.00006277773593</v>
      </c>
      <c r="AR1257" s="20"/>
      <c r="AS1257" s="20">
        <f t="shared" ref="AS1257:AX1257" si="12552">$AC1257*AD1257</f>
        <v>0.0000001014958554</v>
      </c>
      <c r="AT1257" s="20">
        <f t="shared" si="12552"/>
        <v>0.0000001065210647</v>
      </c>
      <c r="AU1257" s="20">
        <f t="shared" si="12552"/>
        <v>-0.000001039300577</v>
      </c>
      <c r="AV1257" s="20">
        <f t="shared" si="12552"/>
        <v>-0.000001011794774</v>
      </c>
      <c r="AW1257" s="20">
        <f t="shared" si="12552"/>
        <v>-0.000002203783987</v>
      </c>
      <c r="AX1257" s="20">
        <f t="shared" si="12552"/>
        <v>-0.000002279762995</v>
      </c>
      <c r="AY1257" s="20"/>
      <c r="AZ1257" s="20">
        <f t="shared" ref="AZ1257:BD1257" si="12553">$AD1257*AE1257</f>
        <v>0.0000001305900402</v>
      </c>
      <c r="BA1257" s="20">
        <f t="shared" si="12553"/>
        <v>-0.000001274135821</v>
      </c>
      <c r="BB1257" s="20">
        <f t="shared" si="12553"/>
        <v>-0.000001240414942</v>
      </c>
      <c r="BC1257" s="20">
        <f t="shared" si="12553"/>
        <v>-0.000002701740171</v>
      </c>
      <c r="BD1257" s="20">
        <f t="shared" si="12553"/>
        <v>-0.000002794887021</v>
      </c>
      <c r="BE1257" s="20"/>
      <c r="BF1257" s="20">
        <f t="shared" ref="BF1257:BI1257" si="12554">$AE1257*AF1257</f>
        <v>-0.000001337220162</v>
      </c>
      <c r="BG1257" s="20">
        <f t="shared" si="12554"/>
        <v>-0.000001301829713</v>
      </c>
      <c r="BH1257" s="20">
        <f t="shared" si="12554"/>
        <v>-0.000002835507307</v>
      </c>
      <c r="BI1257" s="20">
        <f t="shared" si="12554"/>
        <v>-0.000002933265996</v>
      </c>
      <c r="BJ1257" s="20"/>
      <c r="BK1257" s="20">
        <f t="shared" ref="BK1257:BM1257" si="12555">$AF1257*AG1257</f>
        <v>0.00001270164146</v>
      </c>
      <c r="BL1257" s="20">
        <f t="shared" si="12555"/>
        <v>0.0000276653673</v>
      </c>
      <c r="BM1257" s="20">
        <f t="shared" si="12555"/>
        <v>0.00002861917547</v>
      </c>
      <c r="BN1257" s="20"/>
      <c r="BO1257" s="20">
        <f t="shared" ref="BO1257:BP1257" si="12556">$AG1257*AH1257</f>
        <v>0.00002693318437</v>
      </c>
      <c r="BP1257" s="20">
        <f t="shared" si="12556"/>
        <v>0.00002786174935</v>
      </c>
      <c r="BQ1257" s="20"/>
      <c r="BR1257" s="20">
        <f t="shared" si="27"/>
        <v>0.00006068550524</v>
      </c>
      <c r="BS1257" s="20"/>
      <c r="BT1257" s="20"/>
      <c r="BU1257" s="20"/>
      <c r="BV1257" s="20"/>
      <c r="BW1257" s="20"/>
      <c r="BX1257" s="20"/>
      <c r="BY1257" s="20"/>
      <c r="BZ1257" s="20"/>
      <c r="CA1257" s="20"/>
      <c r="CB1257" s="20"/>
      <c r="CC1257" s="20"/>
      <c r="CD1257" s="20"/>
      <c r="CE1257" s="20"/>
      <c r="CF1257" s="20"/>
      <c r="CG1257" s="20"/>
      <c r="CH1257" s="20"/>
      <c r="CI1257" s="20"/>
      <c r="CJ1257" s="20"/>
      <c r="CK1257" s="20"/>
      <c r="CL1257" s="20"/>
      <c r="CM1257" s="20"/>
      <c r="CN1257" s="20"/>
      <c r="CO1257" s="20"/>
      <c r="CP1257" s="20"/>
      <c r="CQ1257" s="20"/>
      <c r="CR1257" s="20"/>
      <c r="CS1257" s="20"/>
      <c r="CT1257" s="20"/>
      <c r="CU1257" s="20"/>
      <c r="CV1257" s="20"/>
      <c r="CW1257" s="20"/>
      <c r="CX1257" s="20"/>
      <c r="CY1257" s="20"/>
      <c r="CZ1257" s="20"/>
      <c r="DA1257" s="20"/>
      <c r="DB1257" s="20"/>
      <c r="DC1257" s="20"/>
      <c r="DD1257" s="20"/>
      <c r="DE1257" s="20"/>
    </row>
    <row r="1258" ht="15.75" customHeight="1">
      <c r="A1258" s="86">
        <v>45952.0</v>
      </c>
      <c r="B1258" s="20">
        <v>0.042089999999999995</v>
      </c>
      <c r="C1258" s="20">
        <v>0.0483</v>
      </c>
      <c r="D1258" s="20">
        <v>0.052919999999999995</v>
      </c>
      <c r="E1258" s="20">
        <v>0.03476</v>
      </c>
      <c r="F1258" s="20">
        <v>0.03992</v>
      </c>
      <c r="G1258" s="20">
        <v>0.01924</v>
      </c>
      <c r="H1258" s="20">
        <v>0.0259</v>
      </c>
      <c r="I1258" s="20" t="s">
        <v>185</v>
      </c>
      <c r="J1258" s="20"/>
      <c r="K1258" s="86">
        <v>45952.0</v>
      </c>
      <c r="L1258" s="89">
        <v>0.8613</v>
      </c>
      <c r="M1258" s="89">
        <v>152.01</v>
      </c>
      <c r="N1258" s="20"/>
      <c r="O1258" s="20"/>
      <c r="P1258" s="20"/>
      <c r="Q1258" s="20"/>
      <c r="R1258" s="20"/>
      <c r="S1258" s="86">
        <v>45952.0</v>
      </c>
      <c r="T1258" s="20">
        <f t="shared" ref="T1258:V1258" si="12557">(1+B1258)*1</f>
        <v>1.04209</v>
      </c>
      <c r="U1258" s="20">
        <f t="shared" si="12557"/>
        <v>1.0483</v>
      </c>
      <c r="V1258" s="20">
        <f t="shared" si="12557"/>
        <v>1.05292</v>
      </c>
      <c r="W1258" s="91">
        <f t="shared" ref="W1258:X1258" si="12558">(1+E1258)*$L1258</f>
        <v>0.891238788</v>
      </c>
      <c r="X1258" s="91">
        <f t="shared" si="12558"/>
        <v>0.895683096</v>
      </c>
      <c r="Y1258" s="91">
        <f t="shared" ref="Y1258:Z1258" si="12559">(1+G1258)*$M1258</f>
        <v>154.9346724</v>
      </c>
      <c r="Z1258" s="91">
        <f t="shared" si="12559"/>
        <v>155.947059</v>
      </c>
      <c r="AA1258" s="20"/>
      <c r="AB1258" s="86">
        <v>45952.0</v>
      </c>
      <c r="AC1258" s="92">
        <f t="shared" ref="AC1258:AI1258" si="12560">LN(T1258/T1257)</f>
        <v>-0.0003837703565</v>
      </c>
      <c r="AD1258" s="92">
        <f t="shared" si="12560"/>
        <v>-0.0004101038192</v>
      </c>
      <c r="AE1258" s="92">
        <f t="shared" si="12560"/>
        <v>-0.0003228593975</v>
      </c>
      <c r="AF1258" s="92">
        <f t="shared" si="12560"/>
        <v>-0.001170011624</v>
      </c>
      <c r="AG1258" s="92">
        <f t="shared" si="12560"/>
        <v>-0.001227076191</v>
      </c>
      <c r="AH1258" s="92">
        <f t="shared" si="12560"/>
        <v>0.0005489070667</v>
      </c>
      <c r="AI1258" s="92">
        <f t="shared" si="12560"/>
        <v>0.0002754159927</v>
      </c>
      <c r="AJ1258" s="20"/>
      <c r="AK1258" s="20">
        <f t="shared" ref="AK1258:AQ1258" si="12561">AC1258*AC1258</f>
        <v>0.0000001472796866</v>
      </c>
      <c r="AL1258" s="20">
        <f t="shared" si="12561"/>
        <v>0.0000001681851426</v>
      </c>
      <c r="AM1258" s="20">
        <f t="shared" si="12561"/>
        <v>0.0000001042381906</v>
      </c>
      <c r="AN1258" s="20">
        <f t="shared" si="12561"/>
        <v>0.0000013689272</v>
      </c>
      <c r="AO1258" s="20">
        <f t="shared" si="12561"/>
        <v>0.000001505715979</v>
      </c>
      <c r="AP1258" s="20">
        <f t="shared" si="12561"/>
        <v>0.0000003012989679</v>
      </c>
      <c r="AQ1258" s="20">
        <f t="shared" si="12561"/>
        <v>0.00000007585396902</v>
      </c>
      <c r="AR1258" s="20"/>
      <c r="AS1258" s="20">
        <f t="shared" ref="AS1258:AX1258" si="12562">$AC1258*AD1258</f>
        <v>0.0000001573856889</v>
      </c>
      <c r="AT1258" s="20">
        <f t="shared" si="12562"/>
        <v>0.0000001239038661</v>
      </c>
      <c r="AU1258" s="20">
        <f t="shared" si="12562"/>
        <v>0.000000449015778</v>
      </c>
      <c r="AV1258" s="20">
        <f t="shared" si="12562"/>
        <v>0.0000004709154674</v>
      </c>
      <c r="AW1258" s="20">
        <f t="shared" si="12562"/>
        <v>-0.0000002106542607</v>
      </c>
      <c r="AX1258" s="20">
        <f t="shared" si="12562"/>
        <v>-0.0000001056964937</v>
      </c>
      <c r="AY1258" s="20"/>
      <c r="AZ1258" s="20">
        <f t="shared" ref="AZ1258:BD1258" si="12563">$AD1258*AE1258</f>
        <v>0.000000132405872</v>
      </c>
      <c r="BA1258" s="20">
        <f t="shared" si="12563"/>
        <v>0.0000004798262355</v>
      </c>
      <c r="BB1258" s="20">
        <f t="shared" si="12563"/>
        <v>0.0000005032286325</v>
      </c>
      <c r="BC1258" s="20">
        <f t="shared" si="12563"/>
        <v>-0.0000002251088845</v>
      </c>
      <c r="BD1258" s="20">
        <f t="shared" si="12563"/>
        <v>-0.0000001129491505</v>
      </c>
      <c r="BE1258" s="20"/>
      <c r="BF1258" s="20">
        <f t="shared" ref="BF1258:BI1258" si="12564">$AE1258*AF1258</f>
        <v>0.000000377749248</v>
      </c>
      <c r="BG1258" s="20">
        <f t="shared" si="12564"/>
        <v>0.0000003961730798</v>
      </c>
      <c r="BH1258" s="20">
        <f t="shared" si="12564"/>
        <v>-0.0000001772198049</v>
      </c>
      <c r="BI1258" s="20">
        <f t="shared" si="12564"/>
        <v>-0.00000008892064147</v>
      </c>
      <c r="BJ1258" s="20"/>
      <c r="BK1258" s="20">
        <f t="shared" ref="BK1258:BM1258" si="12565">$AF1258*AG1258</f>
        <v>0.000001435693407</v>
      </c>
      <c r="BL1258" s="20">
        <f t="shared" si="12565"/>
        <v>-0.0000006422276484</v>
      </c>
      <c r="BM1258" s="20">
        <f t="shared" si="12565"/>
        <v>-0.0000003222399128</v>
      </c>
      <c r="BN1258" s="20"/>
      <c r="BO1258" s="20">
        <f t="shared" ref="BO1258:BP1258" si="12566">$AG1258*AH1258</f>
        <v>-0.0000006735507927</v>
      </c>
      <c r="BP1258" s="20">
        <f t="shared" si="12566"/>
        <v>-0.0000003379564073</v>
      </c>
      <c r="BQ1258" s="20"/>
      <c r="BR1258" s="20">
        <f t="shared" si="27"/>
        <v>0.0000001511777847</v>
      </c>
      <c r="BS1258" s="20"/>
      <c r="BT1258" s="20"/>
      <c r="BU1258" s="20"/>
      <c r="BV1258" s="20"/>
      <c r="BW1258" s="20"/>
      <c r="BX1258" s="20"/>
      <c r="BY1258" s="20"/>
      <c r="BZ1258" s="20"/>
      <c r="CA1258" s="20"/>
      <c r="CB1258" s="20"/>
      <c r="CC1258" s="20"/>
      <c r="CD1258" s="20"/>
      <c r="CE1258" s="20"/>
      <c r="CF1258" s="20"/>
      <c r="CG1258" s="20"/>
      <c r="CH1258" s="20"/>
      <c r="CI1258" s="20"/>
      <c r="CJ1258" s="20"/>
      <c r="CK1258" s="20"/>
      <c r="CL1258" s="20"/>
      <c r="CM1258" s="20"/>
      <c r="CN1258" s="20"/>
      <c r="CO1258" s="20"/>
      <c r="CP1258" s="20"/>
      <c r="CQ1258" s="20"/>
      <c r="CR1258" s="20"/>
      <c r="CS1258" s="20"/>
      <c r="CT1258" s="20"/>
      <c r="CU1258" s="20"/>
      <c r="CV1258" s="20"/>
      <c r="CW1258" s="20"/>
      <c r="CX1258" s="20"/>
      <c r="CY1258" s="20"/>
      <c r="CZ1258" s="20"/>
      <c r="DA1258" s="20"/>
      <c r="DB1258" s="20"/>
      <c r="DC1258" s="20"/>
      <c r="DD1258" s="20"/>
      <c r="DE1258" s="20"/>
    </row>
    <row r="1259" ht="15.75" customHeight="1">
      <c r="A1259" s="86">
        <v>45953.0</v>
      </c>
      <c r="B1259" s="20">
        <v>0.042030000000000005</v>
      </c>
      <c r="C1259" s="20">
        <v>0.04825</v>
      </c>
      <c r="D1259" s="20">
        <v>0.052919999999999995</v>
      </c>
      <c r="E1259" s="20">
        <v>0.03479</v>
      </c>
      <c r="F1259" s="20">
        <v>0.03999</v>
      </c>
      <c r="G1259" s="20">
        <v>0.01919</v>
      </c>
      <c r="H1259" s="20">
        <v>0.026309999999999997</v>
      </c>
      <c r="I1259" s="20" t="s">
        <v>185</v>
      </c>
      <c r="J1259" s="20"/>
      <c r="K1259" s="86">
        <v>45953.0</v>
      </c>
      <c r="L1259" s="89">
        <v>0.8608</v>
      </c>
      <c r="M1259" s="89">
        <v>152.59</v>
      </c>
      <c r="N1259" s="20"/>
      <c r="O1259" s="20"/>
      <c r="P1259" s="20"/>
      <c r="Q1259" s="20"/>
      <c r="R1259" s="20"/>
      <c r="S1259" s="86">
        <v>45953.0</v>
      </c>
      <c r="T1259" s="20">
        <f t="shared" ref="T1259:V1259" si="12567">(1+B1259)*1</f>
        <v>1.04203</v>
      </c>
      <c r="U1259" s="20">
        <f t="shared" si="12567"/>
        <v>1.04825</v>
      </c>
      <c r="V1259" s="20">
        <f t="shared" si="12567"/>
        <v>1.05292</v>
      </c>
      <c r="W1259" s="91">
        <f t="shared" ref="W1259:X1259" si="12568">(1+E1259)*$L1259</f>
        <v>0.890747232</v>
      </c>
      <c r="X1259" s="91">
        <f t="shared" si="12568"/>
        <v>0.895223392</v>
      </c>
      <c r="Y1259" s="91">
        <f t="shared" ref="Y1259:Z1259" si="12569">(1+G1259)*$M1259</f>
        <v>155.5182021</v>
      </c>
      <c r="Z1259" s="91">
        <f t="shared" si="12569"/>
        <v>156.6046429</v>
      </c>
      <c r="AA1259" s="20"/>
      <c r="AB1259" s="86">
        <v>45953.0</v>
      </c>
      <c r="AC1259" s="92">
        <f t="shared" ref="AC1259:AI1259" si="12570">LN(T1259/T1258)</f>
        <v>-0.00005757825847</v>
      </c>
      <c r="AD1259" s="92">
        <f t="shared" si="12570"/>
        <v>-0.00004769740766</v>
      </c>
      <c r="AE1259" s="92">
        <f t="shared" si="12570"/>
        <v>0</v>
      </c>
      <c r="AF1259" s="92">
        <f t="shared" si="12570"/>
        <v>-0.0005516945778</v>
      </c>
      <c r="AG1259" s="92">
        <f t="shared" si="12570"/>
        <v>-0.0005133757828</v>
      </c>
      <c r="AH1259" s="92">
        <f t="shared" si="12570"/>
        <v>0.003759220385</v>
      </c>
      <c r="AI1259" s="92">
        <f t="shared" si="12570"/>
        <v>0.004207846998</v>
      </c>
      <c r="AJ1259" s="20"/>
      <c r="AK1259" s="20">
        <f t="shared" ref="AK1259:AQ1259" si="12571">AC1259*AC1259</f>
        <v>0.000000003315255848</v>
      </c>
      <c r="AL1259" s="20">
        <f t="shared" si="12571"/>
        <v>0.000000002275042697</v>
      </c>
      <c r="AM1259" s="20">
        <f t="shared" si="12571"/>
        <v>0</v>
      </c>
      <c r="AN1259" s="20">
        <f t="shared" si="12571"/>
        <v>0.0000003043669072</v>
      </c>
      <c r="AO1259" s="20">
        <f t="shared" si="12571"/>
        <v>0.0000002635546944</v>
      </c>
      <c r="AP1259" s="20">
        <f t="shared" si="12571"/>
        <v>0.0000141317379</v>
      </c>
      <c r="AQ1259" s="20">
        <f t="shared" si="12571"/>
        <v>0.00001770597636</v>
      </c>
      <c r="AR1259" s="20"/>
      <c r="AS1259" s="20">
        <f t="shared" ref="AS1259:AX1259" si="12572">$AC1259*AD1259</f>
        <v>0.000000002746333666</v>
      </c>
      <c r="AT1259" s="20">
        <f t="shared" si="12572"/>
        <v>0</v>
      </c>
      <c r="AU1259" s="20">
        <f t="shared" si="12572"/>
        <v>0.00000003176561299</v>
      </c>
      <c r="AV1259" s="20">
        <f t="shared" si="12572"/>
        <v>0.00000002955928351</v>
      </c>
      <c r="AW1259" s="20">
        <f t="shared" si="12572"/>
        <v>-0.000000216449363</v>
      </c>
      <c r="AX1259" s="20">
        <f t="shared" si="12572"/>
        <v>-0.000000242280502</v>
      </c>
      <c r="AY1259" s="20"/>
      <c r="AZ1259" s="20">
        <f t="shared" ref="AZ1259:BD1259" si="12573">$AD1259*AE1259</f>
        <v>0</v>
      </c>
      <c r="BA1259" s="20">
        <f t="shared" si="12573"/>
        <v>0.00000002631440118</v>
      </c>
      <c r="BB1259" s="20">
        <f t="shared" si="12573"/>
        <v>0.00000002448669399</v>
      </c>
      <c r="BC1259" s="20">
        <f t="shared" si="12573"/>
        <v>-0.0000001793050672</v>
      </c>
      <c r="BD1259" s="20">
        <f t="shared" si="12573"/>
        <v>-0.0000002007033936</v>
      </c>
      <c r="BE1259" s="20"/>
      <c r="BF1259" s="20">
        <f t="shared" ref="BF1259:BI1259" si="12574">$AE1259*AF1259</f>
        <v>0</v>
      </c>
      <c r="BG1259" s="20">
        <f t="shared" si="12574"/>
        <v>0</v>
      </c>
      <c r="BH1259" s="20">
        <f t="shared" si="12574"/>
        <v>0</v>
      </c>
      <c r="BI1259" s="20">
        <f t="shared" si="12574"/>
        <v>0</v>
      </c>
      <c r="BJ1259" s="20"/>
      <c r="BK1259" s="20">
        <f t="shared" ref="BK1259:BM1259" si="12575">$AF1259*AG1259</f>
        <v>0.0000002832266357</v>
      </c>
      <c r="BL1259" s="20">
        <f t="shared" si="12575"/>
        <v>-0.000002073941503</v>
      </c>
      <c r="BM1259" s="20">
        <f t="shared" si="12575"/>
        <v>-0.000002321446373</v>
      </c>
      <c r="BN1259" s="20"/>
      <c r="BO1259" s="20">
        <f t="shared" ref="BO1259:BP1259" si="12576">$AG1259*AH1259</f>
        <v>-0.000001929892708</v>
      </c>
      <c r="BP1259" s="20">
        <f t="shared" si="12576"/>
        <v>-0.000002160206746</v>
      </c>
      <c r="BQ1259" s="20"/>
      <c r="BR1259" s="20">
        <f t="shared" si="27"/>
        <v>0.00001581822421</v>
      </c>
      <c r="BS1259" s="20"/>
      <c r="BT1259" s="20"/>
      <c r="BU1259" s="20"/>
      <c r="BV1259" s="20"/>
      <c r="BW1259" s="20"/>
      <c r="BX1259" s="20"/>
      <c r="BY1259" s="20"/>
      <c r="BZ1259" s="20"/>
      <c r="CA1259" s="20"/>
      <c r="CB1259" s="20"/>
      <c r="CC1259" s="20"/>
      <c r="CD1259" s="20"/>
      <c r="CE1259" s="20"/>
      <c r="CF1259" s="20"/>
      <c r="CG1259" s="20"/>
      <c r="CH1259" s="20"/>
      <c r="CI1259" s="20"/>
      <c r="CJ1259" s="20"/>
      <c r="CK1259" s="20"/>
      <c r="CL1259" s="20"/>
      <c r="CM1259" s="20"/>
      <c r="CN1259" s="20"/>
      <c r="CO1259" s="20"/>
      <c r="CP1259" s="20"/>
      <c r="CQ1259" s="20"/>
      <c r="CR1259" s="20"/>
      <c r="CS1259" s="20"/>
      <c r="CT1259" s="20"/>
      <c r="CU1259" s="20"/>
      <c r="CV1259" s="20"/>
      <c r="CW1259" s="20"/>
      <c r="CX1259" s="20"/>
      <c r="CY1259" s="20"/>
      <c r="CZ1259" s="20"/>
      <c r="DA1259" s="20"/>
      <c r="DB1259" s="20"/>
      <c r="DC1259" s="20"/>
      <c r="DD1259" s="20"/>
      <c r="DE1259" s="20"/>
    </row>
    <row r="1260" ht="15.75" customHeight="1">
      <c r="A1260" s="86">
        <v>45954.0</v>
      </c>
      <c r="B1260" s="20">
        <v>0.04211</v>
      </c>
      <c r="C1260" s="20">
        <v>0.048339999999999994</v>
      </c>
      <c r="D1260" s="20">
        <v>0.052919999999999995</v>
      </c>
      <c r="E1260" s="20">
        <v>0.0348</v>
      </c>
      <c r="F1260" s="20">
        <v>0.03999</v>
      </c>
      <c r="G1260" s="20">
        <v>0.01936</v>
      </c>
      <c r="H1260" s="20">
        <v>0.026309999999999997</v>
      </c>
      <c r="I1260" s="20" t="s">
        <v>185</v>
      </c>
      <c r="J1260" s="20"/>
      <c r="K1260" s="86">
        <v>45954.0</v>
      </c>
      <c r="L1260" s="89">
        <v>0.8605</v>
      </c>
      <c r="M1260" s="89">
        <v>152.91</v>
      </c>
      <c r="N1260" s="20"/>
      <c r="O1260" s="20"/>
      <c r="P1260" s="20"/>
      <c r="Q1260" s="20"/>
      <c r="R1260" s="20"/>
      <c r="S1260" s="86">
        <v>45954.0</v>
      </c>
      <c r="T1260" s="20">
        <f t="shared" ref="T1260:V1260" si="12577">(1+B1260)*1</f>
        <v>1.04211</v>
      </c>
      <c r="U1260" s="20">
        <f t="shared" si="12577"/>
        <v>1.04834</v>
      </c>
      <c r="V1260" s="20">
        <f t="shared" si="12577"/>
        <v>1.05292</v>
      </c>
      <c r="W1260" s="91">
        <f t="shared" ref="W1260:X1260" si="12578">(1+E1260)*$L1260</f>
        <v>0.8904454</v>
      </c>
      <c r="X1260" s="91">
        <f t="shared" si="12578"/>
        <v>0.894911395</v>
      </c>
      <c r="Y1260" s="91">
        <f t="shared" ref="Y1260:Z1260" si="12579">(1+G1260)*$M1260</f>
        <v>155.8703376</v>
      </c>
      <c r="Z1260" s="91">
        <f t="shared" si="12579"/>
        <v>156.9330621</v>
      </c>
      <c r="AA1260" s="20"/>
      <c r="AB1260" s="86">
        <v>45954.0</v>
      </c>
      <c r="AC1260" s="92">
        <f t="shared" ref="AC1260:AI1260" si="12580">LN(T1260/T1259)</f>
        <v>0.00007677027459</v>
      </c>
      <c r="AD1260" s="92">
        <f t="shared" si="12580"/>
        <v>0.00008585369582</v>
      </c>
      <c r="AE1260" s="92">
        <f t="shared" si="12580"/>
        <v>0</v>
      </c>
      <c r="AF1260" s="92">
        <f t="shared" si="12580"/>
        <v>-0.0003389100061</v>
      </c>
      <c r="AG1260" s="92">
        <f t="shared" si="12580"/>
        <v>-0.0003485737559</v>
      </c>
      <c r="AH1260" s="92">
        <f t="shared" si="12580"/>
        <v>0.002261712332</v>
      </c>
      <c r="AI1260" s="92">
        <f t="shared" si="12580"/>
        <v>0.002094927116</v>
      </c>
      <c r="AJ1260" s="20"/>
      <c r="AK1260" s="20">
        <f t="shared" ref="AK1260:AQ1260" si="12581">AC1260*AC1260</f>
        <v>0.00000000589367506</v>
      </c>
      <c r="AL1260" s="20">
        <f t="shared" si="12581"/>
        <v>0.000000007370857085</v>
      </c>
      <c r="AM1260" s="20">
        <f t="shared" si="12581"/>
        <v>0</v>
      </c>
      <c r="AN1260" s="20">
        <f t="shared" si="12581"/>
        <v>0.0000001148599922</v>
      </c>
      <c r="AO1260" s="20">
        <f t="shared" si="12581"/>
        <v>0.0000001215036633</v>
      </c>
      <c r="AP1260" s="20">
        <f t="shared" si="12581"/>
        <v>0.000005115342672</v>
      </c>
      <c r="AQ1260" s="20">
        <f t="shared" si="12581"/>
        <v>0.000004388719623</v>
      </c>
      <c r="AR1260" s="20"/>
      <c r="AS1260" s="20">
        <f t="shared" ref="AS1260:AX1260" si="12582">$AC1260*AD1260</f>
        <v>0.000000006591011802</v>
      </c>
      <c r="AT1260" s="20">
        <f t="shared" si="12582"/>
        <v>0</v>
      </c>
      <c r="AU1260" s="20">
        <f t="shared" si="12582"/>
        <v>-0.00000002601821423</v>
      </c>
      <c r="AV1260" s="20">
        <f t="shared" si="12582"/>
        <v>-0.00000002676010296</v>
      </c>
      <c r="AW1260" s="20">
        <f t="shared" si="12582"/>
        <v>0.0000001736322767</v>
      </c>
      <c r="AX1260" s="20">
        <f t="shared" si="12582"/>
        <v>0.00000016082813</v>
      </c>
      <c r="AY1260" s="20"/>
      <c r="AZ1260" s="20">
        <f t="shared" ref="AZ1260:BD1260" si="12583">$AD1260*AE1260</f>
        <v>0</v>
      </c>
      <c r="BA1260" s="20">
        <f t="shared" si="12583"/>
        <v>-0.00000002909667657</v>
      </c>
      <c r="BB1260" s="20">
        <f t="shared" si="12583"/>
        <v>-0.00000002992634521</v>
      </c>
      <c r="BC1260" s="20">
        <f t="shared" si="12583"/>
        <v>0.0000001941763626</v>
      </c>
      <c r="BD1260" s="20">
        <f t="shared" si="12583"/>
        <v>0.0000001798572354</v>
      </c>
      <c r="BE1260" s="20"/>
      <c r="BF1260" s="20">
        <f t="shared" ref="BF1260:BI1260" si="12584">$AE1260*AF1260</f>
        <v>0</v>
      </c>
      <c r="BG1260" s="20">
        <f t="shared" si="12584"/>
        <v>0</v>
      </c>
      <c r="BH1260" s="20">
        <f t="shared" si="12584"/>
        <v>0</v>
      </c>
      <c r="BI1260" s="20">
        <f t="shared" si="12584"/>
        <v>0</v>
      </c>
      <c r="BJ1260" s="20"/>
      <c r="BK1260" s="20">
        <f t="shared" ref="BK1260:BM1260" si="12585">$AF1260*AG1260</f>
        <v>0.0000001181351337</v>
      </c>
      <c r="BL1260" s="20">
        <f t="shared" si="12585"/>
        <v>-0.0000007665169402</v>
      </c>
      <c r="BM1260" s="20">
        <f t="shared" si="12585"/>
        <v>-0.0000007099917618</v>
      </c>
      <c r="BN1260" s="20"/>
      <c r="BO1260" s="20">
        <f t="shared" ref="BO1260:BP1260" si="12586">$AG1260*AH1260</f>
        <v>-0.0000007883735623</v>
      </c>
      <c r="BP1260" s="20">
        <f t="shared" si="12586"/>
        <v>-0.0000007302366134</v>
      </c>
      <c r="BQ1260" s="20"/>
      <c r="BR1260" s="20">
        <f t="shared" si="27"/>
        <v>0.000004738122493</v>
      </c>
      <c r="BS1260" s="20"/>
      <c r="BT1260" s="20"/>
      <c r="BU1260" s="20"/>
      <c r="BV1260" s="20"/>
      <c r="BW1260" s="20"/>
      <c r="BX1260" s="20"/>
      <c r="BY1260" s="20"/>
      <c r="BZ1260" s="20"/>
      <c r="CA1260" s="20"/>
      <c r="CB1260" s="20"/>
      <c r="CC1260" s="20"/>
      <c r="CD1260" s="20"/>
      <c r="CE1260" s="20"/>
      <c r="CF1260" s="20"/>
      <c r="CG1260" s="20"/>
      <c r="CH1260" s="20"/>
      <c r="CI1260" s="20"/>
      <c r="CJ1260" s="20"/>
      <c r="CK1260" s="20"/>
      <c r="CL1260" s="20"/>
      <c r="CM1260" s="20"/>
      <c r="CN1260" s="20"/>
      <c r="CO1260" s="20"/>
      <c r="CP1260" s="20"/>
      <c r="CQ1260" s="20"/>
      <c r="CR1260" s="20"/>
      <c r="CS1260" s="20"/>
      <c r="CT1260" s="20"/>
      <c r="CU1260" s="20"/>
      <c r="CV1260" s="20"/>
      <c r="CW1260" s="20"/>
      <c r="CX1260" s="20"/>
      <c r="CY1260" s="20"/>
      <c r="CZ1260" s="20"/>
      <c r="DA1260" s="20"/>
      <c r="DB1260" s="20"/>
      <c r="DC1260" s="20"/>
      <c r="DD1260" s="20"/>
      <c r="DE1260" s="20"/>
    </row>
    <row r="1261" ht="15.75" customHeight="1">
      <c r="A1261" s="86">
        <v>45957.0</v>
      </c>
      <c r="B1261" s="20">
        <v>0.042050000000000004</v>
      </c>
      <c r="C1261" s="20">
        <v>0.048330000000000005</v>
      </c>
      <c r="D1261" s="20">
        <v>0.052930000000000005</v>
      </c>
      <c r="E1261" s="20">
        <v>0.03451</v>
      </c>
      <c r="F1261" s="20">
        <v>0.03962</v>
      </c>
      <c r="G1261" s="20">
        <v>0.01947</v>
      </c>
      <c r="H1261" s="20">
        <v>0.023809999999999998</v>
      </c>
      <c r="I1261" s="20" t="s">
        <v>185</v>
      </c>
      <c r="J1261" s="20"/>
      <c r="K1261" s="86">
        <v>45957.0</v>
      </c>
      <c r="L1261" s="89">
        <v>0.8588</v>
      </c>
      <c r="M1261" s="89">
        <v>152.88</v>
      </c>
      <c r="N1261" s="20"/>
      <c r="O1261" s="20"/>
      <c r="P1261" s="20"/>
      <c r="Q1261" s="20"/>
      <c r="R1261" s="20"/>
      <c r="S1261" s="86">
        <v>45957.0</v>
      </c>
      <c r="T1261" s="20">
        <f t="shared" ref="T1261:V1261" si="12587">(1+B1261)*1</f>
        <v>1.04205</v>
      </c>
      <c r="U1261" s="20">
        <f t="shared" si="12587"/>
        <v>1.04833</v>
      </c>
      <c r="V1261" s="20">
        <f t="shared" si="12587"/>
        <v>1.05293</v>
      </c>
      <c r="W1261" s="91">
        <f t="shared" ref="W1261:X1261" si="12588">(1+E1261)*$L1261</f>
        <v>0.888437188</v>
      </c>
      <c r="X1261" s="91">
        <f t="shared" si="12588"/>
        <v>0.892825656</v>
      </c>
      <c r="Y1261" s="91">
        <f t="shared" ref="Y1261:Z1261" si="12589">(1+G1261)*$M1261</f>
        <v>155.8565736</v>
      </c>
      <c r="Z1261" s="91">
        <f t="shared" si="12589"/>
        <v>156.5200728</v>
      </c>
      <c r="AA1261" s="20"/>
      <c r="AB1261" s="86">
        <v>45957.0</v>
      </c>
      <c r="AC1261" s="92">
        <f t="shared" ref="AC1261:AI1261" si="12590">LN(T1261/T1260)</f>
        <v>-0.0000575771534</v>
      </c>
      <c r="AD1261" s="92">
        <f t="shared" si="12590"/>
        <v>-0.00000953893555</v>
      </c>
      <c r="AE1261" s="92">
        <f t="shared" si="12590"/>
        <v>0.000009497352613</v>
      </c>
      <c r="AF1261" s="92">
        <f t="shared" si="12590"/>
        <v>-0.002257836314</v>
      </c>
      <c r="AG1261" s="92">
        <f t="shared" si="12590"/>
        <v>-0.002333385601</v>
      </c>
      <c r="AH1261" s="92">
        <f t="shared" si="12590"/>
        <v>-0.00008830806398</v>
      </c>
      <c r="AI1261" s="92">
        <f t="shared" si="12590"/>
        <v>-0.002635095923</v>
      </c>
      <c r="AJ1261" s="20"/>
      <c r="AK1261" s="20">
        <f t="shared" ref="AK1261:AQ1261" si="12591">AC1261*AC1261</f>
        <v>0.000000003315128594</v>
      </c>
      <c r="AL1261" s="20">
        <f t="shared" si="12591"/>
        <v>0</v>
      </c>
      <c r="AM1261" s="20">
        <f t="shared" si="12591"/>
        <v>0</v>
      </c>
      <c r="AN1261" s="20">
        <f t="shared" si="12591"/>
        <v>0.000005097824823</v>
      </c>
      <c r="AO1261" s="20">
        <f t="shared" si="12591"/>
        <v>0.000005444688362</v>
      </c>
      <c r="AP1261" s="20">
        <f t="shared" si="12591"/>
        <v>0.000000007798314163</v>
      </c>
      <c r="AQ1261" s="20">
        <f t="shared" si="12591"/>
        <v>0.000006943730525</v>
      </c>
      <c r="AR1261" s="20"/>
      <c r="AS1261" s="20">
        <f t="shared" ref="AS1261:AX1261" si="12592">$AC1261*AD1261</f>
        <v>0.0000000005492247555</v>
      </c>
      <c r="AT1261" s="20">
        <f t="shared" si="12592"/>
        <v>-0.0000000005468305283</v>
      </c>
      <c r="AU1261" s="20">
        <f t="shared" si="12592"/>
        <v>0.0000001299997878</v>
      </c>
      <c r="AV1261" s="20">
        <f t="shared" si="12592"/>
        <v>0.0000001343497007</v>
      </c>
      <c r="AW1261" s="20">
        <f t="shared" si="12592"/>
        <v>0.000000005084526946</v>
      </c>
      <c r="AX1261" s="20">
        <f t="shared" si="12592"/>
        <v>0.0000001517213222</v>
      </c>
      <c r="AY1261" s="20"/>
      <c r="AZ1261" s="20">
        <f t="shared" ref="AZ1261:BD1261" si="12593">$AD1261*AE1261</f>
        <v>0</v>
      </c>
      <c r="BA1261" s="20">
        <f t="shared" si="12593"/>
        <v>0.00000002153735509</v>
      </c>
      <c r="BB1261" s="20">
        <f t="shared" si="12593"/>
        <v>0.00000002225801486</v>
      </c>
      <c r="BC1261" s="20">
        <f t="shared" si="12593"/>
        <v>0.0000000008423649309</v>
      </c>
      <c r="BD1261" s="20">
        <f t="shared" si="12593"/>
        <v>0.00000002513601018</v>
      </c>
      <c r="BE1261" s="20"/>
      <c r="BF1261" s="20">
        <f t="shared" ref="BF1261:BI1261" si="12594">$AE1261*AF1261</f>
        <v>-0.00000002144346762</v>
      </c>
      <c r="BG1261" s="20">
        <f t="shared" si="12594"/>
        <v>-0.00000002216098583</v>
      </c>
      <c r="BH1261" s="20">
        <f t="shared" si="12594"/>
        <v>-0.0000000008386928222</v>
      </c>
      <c r="BI1261" s="20">
        <f t="shared" si="12594"/>
        <v>-0.00000002502643515</v>
      </c>
      <c r="BJ1261" s="20"/>
      <c r="BK1261" s="20">
        <f t="shared" ref="BK1261:BM1261" si="12595">$AF1261*AG1261</f>
        <v>0.000005268402745</v>
      </c>
      <c r="BL1261" s="20">
        <f t="shared" si="12595"/>
        <v>0.0000001993851537</v>
      </c>
      <c r="BM1261" s="20">
        <f t="shared" si="12595"/>
        <v>0.000005949615268</v>
      </c>
      <c r="BN1261" s="20"/>
      <c r="BO1261" s="20">
        <f t="shared" ref="BO1261:BP1261" si="12596">$AG1261*AH1261</f>
        <v>0.0000002060567649</v>
      </c>
      <c r="BP1261" s="20">
        <f t="shared" si="12596"/>
        <v>0.000006148694884</v>
      </c>
      <c r="BQ1261" s="20"/>
      <c r="BR1261" s="20">
        <f t="shared" si="27"/>
        <v>0.0000002327002194</v>
      </c>
      <c r="BS1261" s="20"/>
      <c r="BT1261" s="20"/>
      <c r="BU1261" s="20"/>
      <c r="BV1261" s="20"/>
      <c r="BW1261" s="20"/>
      <c r="BX1261" s="20"/>
      <c r="BY1261" s="20"/>
      <c r="BZ1261" s="20"/>
      <c r="CA1261" s="20"/>
      <c r="CB1261" s="20"/>
      <c r="CC1261" s="20"/>
      <c r="CD1261" s="20"/>
      <c r="CE1261" s="20"/>
      <c r="CF1261" s="20"/>
      <c r="CG1261" s="20"/>
      <c r="CH1261" s="20"/>
      <c r="CI1261" s="20"/>
      <c r="CJ1261" s="20"/>
      <c r="CK1261" s="20"/>
      <c r="CL1261" s="20"/>
      <c r="CM1261" s="20"/>
      <c r="CN1261" s="20"/>
      <c r="CO1261" s="20"/>
      <c r="CP1261" s="20"/>
      <c r="CQ1261" s="20"/>
      <c r="CR1261" s="20"/>
      <c r="CS1261" s="20"/>
      <c r="CT1261" s="20"/>
      <c r="CU1261" s="20"/>
      <c r="CV1261" s="20"/>
      <c r="CW1261" s="20"/>
      <c r="CX1261" s="20"/>
      <c r="CY1261" s="20"/>
      <c r="CZ1261" s="20"/>
      <c r="DA1261" s="20"/>
      <c r="DB1261" s="20"/>
      <c r="DC1261" s="20"/>
      <c r="DD1261" s="20"/>
      <c r="DE1261" s="20"/>
    </row>
    <row r="1262" ht="15.75" customHeight="1">
      <c r="A1262" s="86">
        <v>45958.0</v>
      </c>
      <c r="B1262" s="20">
        <v>0.04182</v>
      </c>
      <c r="C1262" s="20">
        <v>0.04801999999999999</v>
      </c>
      <c r="D1262" s="20">
        <v>0.05253</v>
      </c>
      <c r="E1262" s="20">
        <v>0.034460000000000005</v>
      </c>
      <c r="F1262" s="20">
        <v>0.03948</v>
      </c>
      <c r="G1262" s="20">
        <v>0.01914</v>
      </c>
      <c r="H1262" s="20">
        <v>0.02576</v>
      </c>
      <c r="I1262" s="20" t="s">
        <v>185</v>
      </c>
      <c r="J1262" s="20"/>
      <c r="K1262" s="86">
        <v>45958.0</v>
      </c>
      <c r="L1262" s="89">
        <v>0.8583</v>
      </c>
      <c r="M1262" s="89">
        <v>152.12</v>
      </c>
      <c r="N1262" s="20"/>
      <c r="O1262" s="20"/>
      <c r="P1262" s="20"/>
      <c r="Q1262" s="20"/>
      <c r="R1262" s="20"/>
      <c r="S1262" s="86">
        <v>45958.0</v>
      </c>
      <c r="T1262" s="20">
        <f t="shared" ref="T1262:V1262" si="12597">(1+B1262)*1</f>
        <v>1.04182</v>
      </c>
      <c r="U1262" s="20">
        <f t="shared" si="12597"/>
        <v>1.04802</v>
      </c>
      <c r="V1262" s="20">
        <f t="shared" si="12597"/>
        <v>1.05253</v>
      </c>
      <c r="W1262" s="91">
        <f t="shared" ref="W1262:X1262" si="12598">(1+E1262)*$L1262</f>
        <v>0.887877018</v>
      </c>
      <c r="X1262" s="91">
        <f t="shared" si="12598"/>
        <v>0.892185684</v>
      </c>
      <c r="Y1262" s="91">
        <f t="shared" ref="Y1262:Z1262" si="12599">(1+G1262)*$M1262</f>
        <v>155.0315768</v>
      </c>
      <c r="Z1262" s="91">
        <f t="shared" si="12599"/>
        <v>156.0386112</v>
      </c>
      <c r="AA1262" s="20"/>
      <c r="AB1262" s="86">
        <v>45958.0</v>
      </c>
      <c r="AC1262" s="92">
        <f t="shared" ref="AC1262:AI1262" si="12600">LN(T1262/T1261)</f>
        <v>-0.0002207431375</v>
      </c>
      <c r="AD1262" s="92">
        <f t="shared" si="12600"/>
        <v>-0.0002957521428</v>
      </c>
      <c r="AE1262" s="92">
        <f t="shared" si="12600"/>
        <v>-0.0003799644779</v>
      </c>
      <c r="AF1262" s="92">
        <f t="shared" si="12600"/>
        <v>-0.0006307105091</v>
      </c>
      <c r="AG1262" s="92">
        <f t="shared" si="12600"/>
        <v>-0.0007170509375</v>
      </c>
      <c r="AH1262" s="92">
        <f t="shared" si="12600"/>
        <v>-0.005307366881</v>
      </c>
      <c r="AI1262" s="92">
        <f t="shared" si="12600"/>
        <v>-0.003080778142</v>
      </c>
      <c r="AJ1262" s="20"/>
      <c r="AK1262" s="20">
        <f t="shared" ref="AK1262:AQ1262" si="12601">AC1262*AC1262</f>
        <v>0.00000004872753274</v>
      </c>
      <c r="AL1262" s="20">
        <f t="shared" si="12601"/>
        <v>0.00000008746932996</v>
      </c>
      <c r="AM1262" s="20">
        <f t="shared" si="12601"/>
        <v>0.0000001443730045</v>
      </c>
      <c r="AN1262" s="20">
        <f t="shared" si="12601"/>
        <v>0.0000003977957463</v>
      </c>
      <c r="AO1262" s="20">
        <f t="shared" si="12601"/>
        <v>0.000000514162047</v>
      </c>
      <c r="AP1262" s="20">
        <f t="shared" si="12601"/>
        <v>0.00002816814321</v>
      </c>
      <c r="AQ1262" s="20">
        <f t="shared" si="12601"/>
        <v>0.000009491193957</v>
      </c>
      <c r="AR1262" s="20"/>
      <c r="AS1262" s="20">
        <f t="shared" ref="AS1262:AX1262" si="12602">$AC1262*AD1262</f>
        <v>0.00000006528525591</v>
      </c>
      <c r="AT1262" s="20">
        <f t="shared" si="12602"/>
        <v>0.00000008387455098</v>
      </c>
      <c r="AU1262" s="20">
        <f t="shared" si="12602"/>
        <v>0.0000001392250166</v>
      </c>
      <c r="AV1262" s="20">
        <f t="shared" si="12602"/>
        <v>0.0000001582840737</v>
      </c>
      <c r="AW1262" s="20">
        <f t="shared" si="12602"/>
        <v>0.000001171564817</v>
      </c>
      <c r="AX1262" s="20">
        <f t="shared" si="12602"/>
        <v>0.0000006800606328</v>
      </c>
      <c r="AY1262" s="20"/>
      <c r="AZ1262" s="20">
        <f t="shared" ref="AZ1262:BD1262" si="12603">$AD1262*AE1262</f>
        <v>0.0000001123753085</v>
      </c>
      <c r="BA1262" s="20">
        <f t="shared" si="12603"/>
        <v>0.0000001865339845</v>
      </c>
      <c r="BB1262" s="20">
        <f t="shared" si="12603"/>
        <v>0.0000002120693513</v>
      </c>
      <c r="BC1262" s="20">
        <f t="shared" si="12603"/>
        <v>0.000001569665128</v>
      </c>
      <c r="BD1262" s="20">
        <f t="shared" si="12603"/>
        <v>0.0000009111467368</v>
      </c>
      <c r="BE1262" s="20"/>
      <c r="BF1262" s="20">
        <f t="shared" ref="BF1262:BI1262" si="12604">$AE1262*AF1262</f>
        <v>0.0000002396475893</v>
      </c>
      <c r="BG1262" s="20">
        <f t="shared" si="12604"/>
        <v>0.0000002724538851</v>
      </c>
      <c r="BH1262" s="20">
        <f t="shared" si="12604"/>
        <v>0.000002016610886</v>
      </c>
      <c r="BI1262" s="20">
        <f t="shared" si="12604"/>
        <v>0.000001170586258</v>
      </c>
      <c r="BJ1262" s="20"/>
      <c r="BK1262" s="20">
        <f t="shared" ref="BK1262:BM1262" si="12605">$AF1262*AG1262</f>
        <v>0.0000004522515618</v>
      </c>
      <c r="BL1262" s="20">
        <f t="shared" si="12605"/>
        <v>0.000003347412067</v>
      </c>
      <c r="BM1262" s="20">
        <f t="shared" si="12605"/>
        <v>0.00000194307915</v>
      </c>
      <c r="BN1262" s="20"/>
      <c r="BO1262" s="20">
        <f t="shared" ref="BO1262:BP1262" si="12606">$AG1262*AH1262</f>
        <v>0.000003805652398</v>
      </c>
      <c r="BP1262" s="20">
        <f t="shared" si="12606"/>
        <v>0.000002209074855</v>
      </c>
      <c r="BQ1262" s="20"/>
      <c r="BR1262" s="20">
        <f t="shared" si="27"/>
        <v>0.00001635081988</v>
      </c>
      <c r="BS1262" s="20"/>
      <c r="BT1262" s="20"/>
      <c r="BU1262" s="20"/>
      <c r="BV1262" s="20"/>
      <c r="BW1262" s="20"/>
      <c r="BX1262" s="20"/>
      <c r="BY1262" s="20"/>
      <c r="BZ1262" s="20"/>
      <c r="CA1262" s="20"/>
      <c r="CB1262" s="20"/>
      <c r="CC1262" s="20"/>
      <c r="CD1262" s="20"/>
      <c r="CE1262" s="20"/>
      <c r="CF1262" s="20"/>
      <c r="CG1262" s="20"/>
      <c r="CH1262" s="20"/>
      <c r="CI1262" s="20"/>
      <c r="CJ1262" s="20"/>
      <c r="CK1262" s="20"/>
      <c r="CL1262" s="20"/>
      <c r="CM1262" s="20"/>
      <c r="CN1262" s="20"/>
      <c r="CO1262" s="20"/>
      <c r="CP1262" s="20"/>
      <c r="CQ1262" s="20"/>
      <c r="CR1262" s="20"/>
      <c r="CS1262" s="20"/>
      <c r="CT1262" s="20"/>
      <c r="CU1262" s="20"/>
      <c r="CV1262" s="20"/>
      <c r="CW1262" s="20"/>
      <c r="CX1262" s="20"/>
      <c r="CY1262" s="20"/>
      <c r="CZ1262" s="20"/>
      <c r="DA1262" s="20"/>
      <c r="DB1262" s="20"/>
      <c r="DC1262" s="20"/>
      <c r="DD1262" s="20"/>
      <c r="DE1262" s="20"/>
    </row>
    <row r="1263" ht="15.75" customHeight="1">
      <c r="A1263" s="86">
        <v>45959.0</v>
      </c>
      <c r="B1263" s="20">
        <v>0.04190000000000001</v>
      </c>
      <c r="C1263" s="20">
        <v>0.04804</v>
      </c>
      <c r="D1263" s="20">
        <v>0.052489999999999995</v>
      </c>
      <c r="E1263" s="20">
        <v>0.03449</v>
      </c>
      <c r="F1263" s="20">
        <v>0.03947</v>
      </c>
      <c r="G1263" s="20">
        <v>0.01936</v>
      </c>
      <c r="H1263" s="20">
        <v>0.02474</v>
      </c>
      <c r="I1263" s="20" t="s">
        <v>185</v>
      </c>
      <c r="J1263" s="20"/>
      <c r="K1263" s="86">
        <v>45959.0</v>
      </c>
      <c r="L1263" s="89">
        <v>0.8621</v>
      </c>
      <c r="M1263" s="89">
        <v>152.74</v>
      </c>
      <c r="N1263" s="20"/>
      <c r="O1263" s="20"/>
      <c r="P1263" s="20"/>
      <c r="Q1263" s="20"/>
      <c r="R1263" s="20"/>
      <c r="S1263" s="86">
        <v>45959.0</v>
      </c>
      <c r="T1263" s="20">
        <f t="shared" ref="T1263:V1263" si="12607">(1+B1263)*1</f>
        <v>1.0419</v>
      </c>
      <c r="U1263" s="20">
        <f t="shared" si="12607"/>
        <v>1.04804</v>
      </c>
      <c r="V1263" s="20">
        <f t="shared" si="12607"/>
        <v>1.05249</v>
      </c>
      <c r="W1263" s="91">
        <f t="shared" ref="W1263:X1263" si="12608">(1+E1263)*$L1263</f>
        <v>0.891833829</v>
      </c>
      <c r="X1263" s="91">
        <f t="shared" si="12608"/>
        <v>0.896127087</v>
      </c>
      <c r="Y1263" s="91">
        <f t="shared" ref="Y1263:Z1263" si="12609">(1+G1263)*$M1263</f>
        <v>155.6970464</v>
      </c>
      <c r="Z1263" s="91">
        <f t="shared" si="12609"/>
        <v>156.5187876</v>
      </c>
      <c r="AA1263" s="20"/>
      <c r="AB1263" s="86">
        <v>45959.0</v>
      </c>
      <c r="AC1263" s="92">
        <f t="shared" ref="AC1263:AI1263" si="12610">LN(T1263/T1262)</f>
        <v>0.0000767857486</v>
      </c>
      <c r="AD1263" s="92">
        <f t="shared" si="12610"/>
        <v>0.00001908342319</v>
      </c>
      <c r="AE1263" s="92">
        <f t="shared" si="12610"/>
        <v>-0.00003800438951</v>
      </c>
      <c r="AF1263" s="92">
        <f t="shared" si="12610"/>
        <v>0.004446584709</v>
      </c>
      <c r="AG1263" s="92">
        <f t="shared" si="12610"/>
        <v>0.004407964251</v>
      </c>
      <c r="AH1263" s="92">
        <f t="shared" si="12610"/>
        <v>0.004283291385</v>
      </c>
      <c r="AI1263" s="92">
        <f t="shared" si="12610"/>
        <v>0.00307256702</v>
      </c>
      <c r="AJ1263" s="20"/>
      <c r="AK1263" s="20">
        <f t="shared" ref="AK1263:AQ1263" si="12611">AC1263*AC1263</f>
        <v>0.000000005896051189</v>
      </c>
      <c r="AL1263" s="20">
        <f t="shared" si="12611"/>
        <v>0.0000000003641770405</v>
      </c>
      <c r="AM1263" s="20">
        <f t="shared" si="12611"/>
        <v>0.000000001444333622</v>
      </c>
      <c r="AN1263" s="20">
        <f t="shared" si="12611"/>
        <v>0.00001977211558</v>
      </c>
      <c r="AO1263" s="20">
        <f t="shared" si="12611"/>
        <v>0.00001943014884</v>
      </c>
      <c r="AP1263" s="20">
        <f t="shared" si="12611"/>
        <v>0.00001834658509</v>
      </c>
      <c r="AQ1263" s="20">
        <f t="shared" si="12611"/>
        <v>0.000009440668095</v>
      </c>
      <c r="AR1263" s="20"/>
      <c r="AS1263" s="20">
        <f t="shared" ref="AS1263:AX1263" si="12612">$AC1263*AD1263</f>
        <v>0.000000001465334935</v>
      </c>
      <c r="AT1263" s="20">
        <f t="shared" si="12612"/>
        <v>-0.000000002918195499</v>
      </c>
      <c r="AU1263" s="20">
        <f t="shared" si="12612"/>
        <v>0.0000003414343356</v>
      </c>
      <c r="AV1263" s="20">
        <f t="shared" si="12612"/>
        <v>0.0000003384688348</v>
      </c>
      <c r="AW1263" s="20">
        <f t="shared" si="12612"/>
        <v>0.0000003288957355</v>
      </c>
      <c r="AX1263" s="20">
        <f t="shared" si="12612"/>
        <v>0.0000002359293588</v>
      </c>
      <c r="AY1263" s="20"/>
      <c r="AZ1263" s="20">
        <f t="shared" ref="AZ1263:BD1263" si="12613">$AD1263*AE1263</f>
        <v>-0.0000000007252538479</v>
      </c>
      <c r="BA1263" s="20">
        <f t="shared" si="12613"/>
        <v>0.00000008485605773</v>
      </c>
      <c r="BB1263" s="20">
        <f t="shared" si="12613"/>
        <v>0.00000008411904718</v>
      </c>
      <c r="BC1263" s="20">
        <f t="shared" si="12613"/>
        <v>0.00000008173986213</v>
      </c>
      <c r="BD1263" s="20">
        <f t="shared" si="12613"/>
        <v>0.00000005863509672</v>
      </c>
      <c r="BE1263" s="20"/>
      <c r="BF1263" s="20">
        <f t="shared" ref="BF1263:BI1263" si="12614">$AE1263*AF1263</f>
        <v>-0.0000001689897373</v>
      </c>
      <c r="BG1263" s="20">
        <f t="shared" si="12614"/>
        <v>-0.0000001675219903</v>
      </c>
      <c r="BH1263" s="20">
        <f t="shared" si="12614"/>
        <v>-0.0000001627838742</v>
      </c>
      <c r="BI1263" s="20">
        <f t="shared" si="12614"/>
        <v>-0.0000001167710338</v>
      </c>
      <c r="BJ1263" s="20"/>
      <c r="BK1263" s="20">
        <f t="shared" ref="BK1263:BM1263" si="12615">$AF1263*AG1263</f>
        <v>0.00001960038644</v>
      </c>
      <c r="BL1263" s="20">
        <f t="shared" si="12615"/>
        <v>0.00001904601798</v>
      </c>
      <c r="BM1263" s="20">
        <f t="shared" si="12615"/>
        <v>0.00001366242953</v>
      </c>
      <c r="BN1263" s="20"/>
      <c r="BO1263" s="20">
        <f t="shared" ref="BO1263:BP1263" si="12616">$AG1263*AH1263</f>
        <v>0.0000188805953</v>
      </c>
      <c r="BP1263" s="20">
        <f t="shared" si="12616"/>
        <v>0.00001354376558</v>
      </c>
      <c r="BQ1263" s="20"/>
      <c r="BR1263" s="20">
        <f t="shared" si="27"/>
        <v>0.00001316069985</v>
      </c>
      <c r="BS1263" s="20"/>
      <c r="BT1263" s="20"/>
      <c r="BU1263" s="20"/>
      <c r="BV1263" s="20"/>
      <c r="BW1263" s="20"/>
      <c r="BX1263" s="20"/>
      <c r="BY1263" s="20"/>
      <c r="BZ1263" s="20"/>
      <c r="CA1263" s="20"/>
      <c r="CB1263" s="20"/>
      <c r="CC1263" s="20"/>
      <c r="CD1263" s="20"/>
      <c r="CE1263" s="20"/>
      <c r="CF1263" s="20"/>
      <c r="CG1263" s="20"/>
      <c r="CH1263" s="20"/>
      <c r="CI1263" s="20"/>
      <c r="CJ1263" s="20"/>
      <c r="CK1263" s="20"/>
      <c r="CL1263" s="20"/>
      <c r="CM1263" s="20"/>
      <c r="CN1263" s="20"/>
      <c r="CO1263" s="20"/>
      <c r="CP1263" s="20"/>
      <c r="CQ1263" s="20"/>
      <c r="CR1263" s="20"/>
      <c r="CS1263" s="20"/>
      <c r="CT1263" s="20"/>
      <c r="CU1263" s="20"/>
      <c r="CV1263" s="20"/>
      <c r="CW1263" s="20"/>
      <c r="CX1263" s="20"/>
      <c r="CY1263" s="20"/>
      <c r="CZ1263" s="20"/>
      <c r="DA1263" s="20"/>
      <c r="DB1263" s="20"/>
      <c r="DC1263" s="20"/>
      <c r="DD1263" s="20"/>
      <c r="DE1263" s="20"/>
    </row>
    <row r="1264" ht="15.75" customHeight="1">
      <c r="A1264" s="86">
        <v>45960.0</v>
      </c>
      <c r="B1264" s="20">
        <v>0.04223</v>
      </c>
      <c r="C1264" s="20">
        <v>0.04853</v>
      </c>
      <c r="D1264" s="20">
        <v>0.05284</v>
      </c>
      <c r="E1264" s="20">
        <v>0.03458</v>
      </c>
      <c r="F1264" s="20">
        <v>0.03948</v>
      </c>
      <c r="G1264" s="20">
        <v>0.01917</v>
      </c>
      <c r="H1264" s="20">
        <v>0.02488</v>
      </c>
      <c r="I1264" s="20" t="s">
        <v>185</v>
      </c>
      <c r="J1264" s="20"/>
      <c r="K1264" s="86">
        <v>45960.0</v>
      </c>
      <c r="L1264" s="89">
        <v>0.8648</v>
      </c>
      <c r="M1264" s="89">
        <v>154.15</v>
      </c>
      <c r="N1264" s="20"/>
      <c r="O1264" s="20"/>
      <c r="P1264" s="20"/>
      <c r="Q1264" s="20"/>
      <c r="R1264" s="20"/>
      <c r="S1264" s="86">
        <v>45960.0</v>
      </c>
      <c r="T1264" s="20">
        <f t="shared" ref="T1264:V1264" si="12617">(1+B1264)*1</f>
        <v>1.04223</v>
      </c>
      <c r="U1264" s="20">
        <f t="shared" si="12617"/>
        <v>1.04853</v>
      </c>
      <c r="V1264" s="20">
        <f t="shared" si="12617"/>
        <v>1.05284</v>
      </c>
      <c r="W1264" s="91">
        <f t="shared" ref="W1264:X1264" si="12618">(1+E1264)*$L1264</f>
        <v>0.894704784</v>
      </c>
      <c r="X1264" s="91">
        <f t="shared" si="12618"/>
        <v>0.898942304</v>
      </c>
      <c r="Y1264" s="91">
        <f t="shared" ref="Y1264:Z1264" si="12619">(1+G1264)*$M1264</f>
        <v>157.1050555</v>
      </c>
      <c r="Z1264" s="91">
        <f t="shared" si="12619"/>
        <v>157.985252</v>
      </c>
      <c r="AA1264" s="20"/>
      <c r="AB1264" s="86">
        <v>45960.0</v>
      </c>
      <c r="AC1264" s="92">
        <f t="shared" ref="AC1264:AI1264" si="12620">LN(T1264/T1263)</f>
        <v>0.0003166789046</v>
      </c>
      <c r="AD1264" s="92">
        <f t="shared" si="12620"/>
        <v>0.0004674301444</v>
      </c>
      <c r="AE1264" s="92">
        <f t="shared" si="12620"/>
        <v>0.0003324894465</v>
      </c>
      <c r="AF1264" s="92">
        <f t="shared" si="12620"/>
        <v>0.003213988716</v>
      </c>
      <c r="AG1264" s="92">
        <f t="shared" si="12620"/>
        <v>0.00313661335</v>
      </c>
      <c r="AH1264" s="92">
        <f t="shared" si="12620"/>
        <v>0.009002616038</v>
      </c>
      <c r="AI1264" s="92">
        <f t="shared" si="12620"/>
        <v>0.009325635561</v>
      </c>
      <c r="AJ1264" s="20"/>
      <c r="AK1264" s="20">
        <f t="shared" ref="AK1264:AQ1264" si="12621">AC1264*AC1264</f>
        <v>0.0000001002855286</v>
      </c>
      <c r="AL1264" s="20">
        <f t="shared" si="12621"/>
        <v>0.0000002184909399</v>
      </c>
      <c r="AM1264" s="20">
        <f t="shared" si="12621"/>
        <v>0.000000110549232</v>
      </c>
      <c r="AN1264" s="20">
        <f t="shared" si="12621"/>
        <v>0.00001032972347</v>
      </c>
      <c r="AO1264" s="20">
        <f t="shared" si="12621"/>
        <v>0.000009838343308</v>
      </c>
      <c r="AP1264" s="20">
        <f t="shared" si="12621"/>
        <v>0.00008104709552</v>
      </c>
      <c r="AQ1264" s="20">
        <f t="shared" si="12621"/>
        <v>0.00008696747862</v>
      </c>
      <c r="AR1264" s="20"/>
      <c r="AS1264" s="20">
        <f t="shared" ref="AS1264:AX1264" si="12622">$AC1264*AD1264</f>
        <v>0.0000001480252661</v>
      </c>
      <c r="AT1264" s="20">
        <f t="shared" si="12622"/>
        <v>0.0000001052923937</v>
      </c>
      <c r="AU1264" s="20">
        <f t="shared" si="12622"/>
        <v>0.000001017802426</v>
      </c>
      <c r="AV1264" s="20">
        <f t="shared" si="12622"/>
        <v>0.00000099329928</v>
      </c>
      <c r="AW1264" s="20">
        <f t="shared" si="12622"/>
        <v>0.000002850938586</v>
      </c>
      <c r="AX1264" s="20">
        <f t="shared" si="12622"/>
        <v>0.000002953232054</v>
      </c>
      <c r="AY1264" s="20"/>
      <c r="AZ1264" s="20">
        <f t="shared" ref="AZ1264:BD1264" si="12623">$AD1264*AE1264</f>
        <v>0.00000015541559</v>
      </c>
      <c r="BA1264" s="20">
        <f t="shared" si="12623"/>
        <v>0.00000150231521</v>
      </c>
      <c r="BB1264" s="20">
        <f t="shared" si="12623"/>
        <v>0.000001466147631</v>
      </c>
      <c r="BC1264" s="20">
        <f t="shared" si="12623"/>
        <v>0.000004208094114</v>
      </c>
      <c r="BD1264" s="20">
        <f t="shared" si="12623"/>
        <v>0.000004359083177</v>
      </c>
      <c r="BE1264" s="20"/>
      <c r="BF1264" s="20">
        <f t="shared" ref="BF1264:BI1264" si="12624">$AE1264*AF1264</f>
        <v>0.000001068617329</v>
      </c>
      <c r="BG1264" s="20">
        <f t="shared" si="12624"/>
        <v>0.000001042890837</v>
      </c>
      <c r="BH1264" s="20">
        <f t="shared" si="12624"/>
        <v>0.000002993274824</v>
      </c>
      <c r="BI1264" s="20">
        <f t="shared" si="12624"/>
        <v>0.000003100675406</v>
      </c>
      <c r="BJ1264" s="20"/>
      <c r="BK1264" s="20">
        <f t="shared" ref="BK1264:BM1264" si="12625">$AF1264*AG1264</f>
        <v>0.00001008103991</v>
      </c>
      <c r="BL1264" s="20">
        <f t="shared" si="12625"/>
        <v>0.00002893430636</v>
      </c>
      <c r="BM1264" s="20">
        <f t="shared" si="12625"/>
        <v>0.00002997248746</v>
      </c>
      <c r="BN1264" s="20"/>
      <c r="BO1264" s="20">
        <f t="shared" ref="BO1264:BP1264" si="12626">$AG1264*AH1264</f>
        <v>0.00002823772565</v>
      </c>
      <c r="BP1264" s="20">
        <f t="shared" si="12626"/>
        <v>0.000029250913</v>
      </c>
      <c r="BQ1264" s="20"/>
      <c r="BR1264" s="20">
        <f t="shared" si="27"/>
        <v>0.00008395511626</v>
      </c>
      <c r="BS1264" s="20"/>
      <c r="BT1264" s="20"/>
      <c r="BU1264" s="20"/>
      <c r="BV1264" s="20"/>
      <c r="BW1264" s="20"/>
      <c r="BX1264" s="20"/>
      <c r="BY1264" s="20"/>
      <c r="BZ1264" s="20"/>
      <c r="CA1264" s="20"/>
      <c r="CB1264" s="20"/>
      <c r="CC1264" s="20"/>
      <c r="CD1264" s="20"/>
      <c r="CE1264" s="20"/>
      <c r="CF1264" s="20"/>
      <c r="CG1264" s="20"/>
      <c r="CH1264" s="20"/>
      <c r="CI1264" s="20"/>
      <c r="CJ1264" s="20"/>
      <c r="CK1264" s="20"/>
      <c r="CL1264" s="20"/>
      <c r="CM1264" s="20"/>
      <c r="CN1264" s="20"/>
      <c r="CO1264" s="20"/>
      <c r="CP1264" s="20"/>
      <c r="CQ1264" s="20"/>
      <c r="CR1264" s="20"/>
      <c r="CS1264" s="20"/>
      <c r="CT1264" s="20"/>
      <c r="CU1264" s="20"/>
      <c r="CV1264" s="20"/>
      <c r="CW1264" s="20"/>
      <c r="CX1264" s="20"/>
      <c r="CY1264" s="20"/>
      <c r="CZ1264" s="20"/>
      <c r="DA1264" s="20"/>
      <c r="DB1264" s="20"/>
      <c r="DC1264" s="20"/>
      <c r="DD1264" s="20"/>
      <c r="DE1264" s="20"/>
    </row>
    <row r="1265" ht="15.75" customHeight="1">
      <c r="A1265" s="86">
        <v>45961.0</v>
      </c>
      <c r="B1265" s="20">
        <v>0.04237</v>
      </c>
      <c r="C1265" s="20">
        <v>0.048620000000000003</v>
      </c>
      <c r="D1265" s="20">
        <v>0.05287</v>
      </c>
      <c r="E1265" s="20">
        <v>0.03457</v>
      </c>
      <c r="F1265" s="20">
        <v>0.03949</v>
      </c>
      <c r="G1265" s="20">
        <v>0.01956</v>
      </c>
      <c r="H1265" s="20">
        <v>0.02626</v>
      </c>
      <c r="I1265" s="20" t="s">
        <v>185</v>
      </c>
      <c r="J1265" s="20"/>
      <c r="K1265" s="86">
        <v>45961.0</v>
      </c>
      <c r="L1265" s="89">
        <v>0.8671</v>
      </c>
      <c r="M1265" s="89">
        <v>154.06</v>
      </c>
      <c r="N1265" s="20"/>
      <c r="O1265" s="20"/>
      <c r="P1265" s="20"/>
      <c r="Q1265" s="20"/>
      <c r="R1265" s="20"/>
      <c r="S1265" s="86">
        <v>45961.0</v>
      </c>
      <c r="T1265" s="20">
        <f t="shared" ref="T1265:V1265" si="12627">(1+B1265)*1</f>
        <v>1.04237</v>
      </c>
      <c r="U1265" s="20">
        <f t="shared" si="12627"/>
        <v>1.04862</v>
      </c>
      <c r="V1265" s="20">
        <f t="shared" si="12627"/>
        <v>1.05287</v>
      </c>
      <c r="W1265" s="91">
        <f t="shared" ref="W1265:X1265" si="12628">(1+E1265)*$L1265</f>
        <v>0.897075647</v>
      </c>
      <c r="X1265" s="91">
        <f t="shared" si="12628"/>
        <v>0.901341779</v>
      </c>
      <c r="Y1265" s="91">
        <f t="shared" ref="Y1265:Z1265" si="12629">(1+G1265)*$M1265</f>
        <v>157.0734136</v>
      </c>
      <c r="Z1265" s="91">
        <f t="shared" si="12629"/>
        <v>158.1056156</v>
      </c>
      <c r="AA1265" s="20"/>
      <c r="AB1265" s="86">
        <v>45961.0</v>
      </c>
      <c r="AC1265" s="92">
        <f t="shared" ref="AC1265:AI1265" si="12630">LN(T1265/T1264)</f>
        <v>0.0001343183347</v>
      </c>
      <c r="AD1265" s="92">
        <f t="shared" si="12630"/>
        <v>0.00008583077038</v>
      </c>
      <c r="AE1265" s="92">
        <f t="shared" si="12630"/>
        <v>0.00002849395216</v>
      </c>
      <c r="AF1265" s="92">
        <f t="shared" si="12630"/>
        <v>0.002646378253</v>
      </c>
      <c r="AG1265" s="92">
        <f t="shared" si="12630"/>
        <v>0.002665664207</v>
      </c>
      <c r="AH1265" s="92">
        <f t="shared" si="12630"/>
        <v>-0.0002014262798</v>
      </c>
      <c r="AI1265" s="92">
        <f t="shared" si="12630"/>
        <v>0.000761575978</v>
      </c>
      <c r="AJ1265" s="20"/>
      <c r="AK1265" s="20">
        <f t="shared" ref="AK1265:AQ1265" si="12631">AC1265*AC1265</f>
        <v>0.00000001804141502</v>
      </c>
      <c r="AL1265" s="20">
        <f t="shared" si="12631"/>
        <v>0.000000007366921145</v>
      </c>
      <c r="AM1265" s="20">
        <f t="shared" si="12631"/>
        <v>0.0000000008119053097</v>
      </c>
      <c r="AN1265" s="20">
        <f t="shared" si="12631"/>
        <v>0.00000700331786</v>
      </c>
      <c r="AO1265" s="20">
        <f t="shared" si="12631"/>
        <v>0.000007105765662</v>
      </c>
      <c r="AP1265" s="20">
        <f t="shared" si="12631"/>
        <v>0.00000004057254618</v>
      </c>
      <c r="AQ1265" s="20">
        <f t="shared" si="12631"/>
        <v>0.0000005799979703</v>
      </c>
      <c r="AR1265" s="20"/>
      <c r="AS1265" s="20">
        <f t="shared" ref="AS1265:AX1265" si="12632">$AC1265*AD1265</f>
        <v>0.00000001152864614</v>
      </c>
      <c r="AT1265" s="20">
        <f t="shared" si="12632"/>
        <v>0.000000003827260202</v>
      </c>
      <c r="AU1265" s="20">
        <f t="shared" si="12632"/>
        <v>0.0000003554571199</v>
      </c>
      <c r="AV1265" s="20">
        <f t="shared" si="12632"/>
        <v>0.000000358047577</v>
      </c>
      <c r="AW1265" s="20">
        <f t="shared" si="12632"/>
        <v>-0.00000002705524245</v>
      </c>
      <c r="AX1265" s="20">
        <f t="shared" si="12632"/>
        <v>0.0000001022936171</v>
      </c>
      <c r="AY1265" s="20"/>
      <c r="AZ1265" s="20">
        <f t="shared" ref="AZ1265:BD1265" si="12633">$AD1265*AE1265</f>
        <v>0.000000002445657865</v>
      </c>
      <c r="BA1265" s="20">
        <f t="shared" si="12633"/>
        <v>0.0000002271406842</v>
      </c>
      <c r="BB1265" s="20">
        <f t="shared" si="12633"/>
        <v>0.0000002287960124</v>
      </c>
      <c r="BC1265" s="20">
        <f t="shared" si="12633"/>
        <v>-0.00000001728857277</v>
      </c>
      <c r="BD1265" s="20">
        <f t="shared" si="12633"/>
        <v>0.0000000653666529</v>
      </c>
      <c r="BE1265" s="20"/>
      <c r="BF1265" s="20">
        <f t="shared" ref="BF1265:BI1265" si="12634">$AE1265*AF1265</f>
        <v>0.00000007540577535</v>
      </c>
      <c r="BG1265" s="20">
        <f t="shared" si="12634"/>
        <v>0.00000007595530838</v>
      </c>
      <c r="BH1265" s="20">
        <f t="shared" si="12634"/>
        <v>-0.00000000573943078</v>
      </c>
      <c r="BI1265" s="20">
        <f t="shared" si="12634"/>
        <v>0.00000002170030948</v>
      </c>
      <c r="BJ1265" s="20"/>
      <c r="BK1265" s="20">
        <f t="shared" ref="BK1265:BM1265" si="12635">$AF1265*AG1265</f>
        <v>0.000007054355787</v>
      </c>
      <c r="BL1265" s="20">
        <f t="shared" si="12635"/>
        <v>-0.0000005330501264</v>
      </c>
      <c r="BM1265" s="20">
        <f t="shared" si="12635"/>
        <v>0.000002015418106</v>
      </c>
      <c r="BN1265" s="20"/>
      <c r="BO1265" s="20">
        <f t="shared" ref="BO1265:BP1265" si="12636">$AG1265*AH1265</f>
        <v>-0.0000005369348242</v>
      </c>
      <c r="BP1265" s="20">
        <f t="shared" si="12636"/>
        <v>0.000002030105825</v>
      </c>
      <c r="BQ1265" s="20"/>
      <c r="BR1265" s="20">
        <f t="shared" si="27"/>
        <v>-0.000000153401416</v>
      </c>
      <c r="BS1265" s="20"/>
      <c r="BT1265" s="20"/>
      <c r="BU1265" s="20"/>
      <c r="BV1265" s="20"/>
      <c r="BW1265" s="20"/>
      <c r="BX1265" s="20"/>
      <c r="BY1265" s="20"/>
      <c r="BZ1265" s="20"/>
      <c r="CA1265" s="20"/>
      <c r="CB1265" s="20"/>
      <c r="CC1265" s="20"/>
      <c r="CD1265" s="20"/>
      <c r="CE1265" s="20"/>
      <c r="CF1265" s="20"/>
      <c r="CG1265" s="20"/>
      <c r="CH1265" s="20"/>
      <c r="CI1265" s="20"/>
      <c r="CJ1265" s="20"/>
      <c r="CK1265" s="20"/>
      <c r="CL1265" s="20"/>
      <c r="CM1265" s="20"/>
      <c r="CN1265" s="20"/>
      <c r="CO1265" s="20"/>
      <c r="CP1265" s="20"/>
      <c r="CQ1265" s="20"/>
      <c r="CR1265" s="20"/>
      <c r="CS1265" s="20"/>
      <c r="CT1265" s="20"/>
      <c r="CU1265" s="20"/>
      <c r="CV1265" s="20"/>
      <c r="CW1265" s="20"/>
      <c r="CX1265" s="20"/>
      <c r="CY1265" s="20"/>
      <c r="CZ1265" s="20"/>
      <c r="DA1265" s="20"/>
      <c r="DB1265" s="20"/>
      <c r="DC1265" s="20"/>
      <c r="DD1265" s="20"/>
      <c r="DE1265" s="20"/>
    </row>
    <row r="1266" ht="15.75" customHeight="1">
      <c r="A1266" s="86">
        <v>45964.0</v>
      </c>
      <c r="B1266" s="20">
        <v>0.04212</v>
      </c>
      <c r="C1266" s="20">
        <v>0.04856</v>
      </c>
      <c r="D1266" s="20">
        <v>0.05289</v>
      </c>
      <c r="E1266" s="20">
        <v>0.03457</v>
      </c>
      <c r="F1266" s="20">
        <v>0.0395</v>
      </c>
      <c r="G1266" s="20">
        <v>0.01956</v>
      </c>
      <c r="H1266" s="20">
        <v>0.02626</v>
      </c>
      <c r="I1266" s="20" t="s">
        <v>185</v>
      </c>
      <c r="J1266" s="20"/>
      <c r="K1266" s="86">
        <v>45964.0</v>
      </c>
      <c r="L1266" s="89">
        <v>0.8681</v>
      </c>
      <c r="M1266" s="89">
        <v>154.23</v>
      </c>
      <c r="N1266" s="20"/>
      <c r="O1266" s="20"/>
      <c r="P1266" s="20"/>
      <c r="Q1266" s="20"/>
      <c r="R1266" s="20"/>
      <c r="S1266" s="86">
        <v>45964.0</v>
      </c>
      <c r="T1266" s="20">
        <f t="shared" ref="T1266:V1266" si="12637">(1+B1266)*1</f>
        <v>1.04212</v>
      </c>
      <c r="U1266" s="20">
        <f t="shared" si="12637"/>
        <v>1.04856</v>
      </c>
      <c r="V1266" s="20">
        <f t="shared" si="12637"/>
        <v>1.05289</v>
      </c>
      <c r="W1266" s="91">
        <f t="shared" ref="W1266:X1266" si="12638">(1+E1266)*$L1266</f>
        <v>0.898110217</v>
      </c>
      <c r="X1266" s="91">
        <f t="shared" si="12638"/>
        <v>0.90238995</v>
      </c>
      <c r="Y1266" s="91">
        <f t="shared" ref="Y1266:Z1266" si="12639">(1+G1266)*$M1266</f>
        <v>157.2467388</v>
      </c>
      <c r="Z1266" s="91">
        <f t="shared" si="12639"/>
        <v>158.2800798</v>
      </c>
      <c r="AA1266" s="20"/>
      <c r="AB1266" s="86">
        <v>45964.0</v>
      </c>
      <c r="AC1266" s="92">
        <f t="shared" ref="AC1266:AI1266" si="12640">LN(T1266/T1265)</f>
        <v>-0.0002398668271</v>
      </c>
      <c r="AD1266" s="92">
        <f t="shared" si="12640"/>
        <v>-0.00005721969503</v>
      </c>
      <c r="AE1266" s="92">
        <f t="shared" si="12640"/>
        <v>0.00001899551706</v>
      </c>
      <c r="AF1266" s="92">
        <f t="shared" si="12640"/>
        <v>0.001152605015</v>
      </c>
      <c r="AG1266" s="92">
        <f t="shared" si="12640"/>
        <v>0.001162225071</v>
      </c>
      <c r="AH1266" s="92">
        <f t="shared" si="12640"/>
        <v>0.001102857811</v>
      </c>
      <c r="AI1266" s="92">
        <f t="shared" si="12640"/>
        <v>0.001102857811</v>
      </c>
      <c r="AJ1266" s="20"/>
      <c r="AK1266" s="20">
        <f t="shared" ref="AK1266:AQ1266" si="12641">AC1266*AC1266</f>
        <v>0.00000005753609474</v>
      </c>
      <c r="AL1266" s="20">
        <f t="shared" si="12641"/>
        <v>0.0000000032740935</v>
      </c>
      <c r="AM1266" s="20">
        <f t="shared" si="12641"/>
        <v>0.0000000003608296683</v>
      </c>
      <c r="AN1266" s="20">
        <f t="shared" si="12641"/>
        <v>0.00000132849832</v>
      </c>
      <c r="AO1266" s="20">
        <f t="shared" si="12641"/>
        <v>0.000001350767115</v>
      </c>
      <c r="AP1266" s="20">
        <f t="shared" si="12641"/>
        <v>0.000001216295351</v>
      </c>
      <c r="AQ1266" s="20">
        <f t="shared" si="12641"/>
        <v>0.000001216295351</v>
      </c>
      <c r="AR1266" s="20"/>
      <c r="AS1266" s="20">
        <f t="shared" ref="AS1266:AX1266" si="12642">$AC1266*AD1266</f>
        <v>0.00000001372510669</v>
      </c>
      <c r="AT1266" s="20">
        <f t="shared" si="12642"/>
        <v>-0.000000004556394406</v>
      </c>
      <c r="AU1266" s="20">
        <f t="shared" si="12642"/>
        <v>-0.0000002764717077</v>
      </c>
      <c r="AV1266" s="20">
        <f t="shared" si="12642"/>
        <v>-0.00000027877924</v>
      </c>
      <c r="AW1266" s="20">
        <f t="shared" si="12642"/>
        <v>-0.0000002645390038</v>
      </c>
      <c r="AX1266" s="20">
        <f t="shared" si="12642"/>
        <v>-0.0000002645390038</v>
      </c>
      <c r="AY1266" s="20"/>
      <c r="AZ1266" s="20">
        <f t="shared" ref="AZ1266:BD1266" si="12643">$AD1266*AE1266</f>
        <v>-0.000000001086917693</v>
      </c>
      <c r="BA1266" s="20">
        <f t="shared" si="12643"/>
        <v>-0.00000006595170743</v>
      </c>
      <c r="BB1266" s="20">
        <f t="shared" si="12643"/>
        <v>-0.0000000665021641</v>
      </c>
      <c r="BC1266" s="20">
        <f t="shared" si="12643"/>
        <v>-0.0000000631051876</v>
      </c>
      <c r="BD1266" s="20">
        <f t="shared" si="12643"/>
        <v>-0.0000000631051876</v>
      </c>
      <c r="BE1266" s="20"/>
      <c r="BF1266" s="20">
        <f t="shared" ref="BF1266:BI1266" si="12644">$AE1266*AF1266</f>
        <v>0.00000002189432822</v>
      </c>
      <c r="BG1266" s="20">
        <f t="shared" si="12644"/>
        <v>0.00000002207706615</v>
      </c>
      <c r="BH1266" s="20">
        <f t="shared" si="12644"/>
        <v>0.00000002094935436</v>
      </c>
      <c r="BI1266" s="20">
        <f t="shared" si="12644"/>
        <v>0.00000002094935436</v>
      </c>
      <c r="BJ1266" s="20"/>
      <c r="BK1266" s="20">
        <f t="shared" ref="BK1266:BM1266" si="12645">$AF1266*AG1266</f>
        <v>0.000001339586444</v>
      </c>
      <c r="BL1266" s="20">
        <f t="shared" si="12645"/>
        <v>0.000001271159443</v>
      </c>
      <c r="BM1266" s="20">
        <f t="shared" si="12645"/>
        <v>0.000001271159443</v>
      </c>
      <c r="BN1266" s="20"/>
      <c r="BO1266" s="20">
        <f t="shared" ref="BO1266:BP1266" si="12646">$AG1266*AH1266</f>
        <v>0.000001281768997</v>
      </c>
      <c r="BP1266" s="20">
        <f t="shared" si="12646"/>
        <v>0.000001281768997</v>
      </c>
      <c r="BQ1266" s="20"/>
      <c r="BR1266" s="20">
        <f t="shared" si="27"/>
        <v>0.000001216295351</v>
      </c>
      <c r="BS1266" s="20"/>
      <c r="BT1266" s="20"/>
      <c r="BU1266" s="20"/>
      <c r="BV1266" s="20"/>
      <c r="BW1266" s="20"/>
      <c r="BX1266" s="20"/>
      <c r="BY1266" s="20"/>
      <c r="BZ1266" s="20"/>
      <c r="CA1266" s="20"/>
      <c r="CB1266" s="20"/>
      <c r="CC1266" s="20"/>
      <c r="CD1266" s="20"/>
      <c r="CE1266" s="20"/>
      <c r="CF1266" s="20"/>
      <c r="CG1266" s="20"/>
      <c r="CH1266" s="20"/>
      <c r="CI1266" s="20"/>
      <c r="CJ1266" s="20"/>
      <c r="CK1266" s="20"/>
      <c r="CL1266" s="20"/>
      <c r="CM1266" s="20"/>
      <c r="CN1266" s="20"/>
      <c r="CO1266" s="20"/>
      <c r="CP1266" s="20"/>
      <c r="CQ1266" s="20"/>
      <c r="CR1266" s="20"/>
      <c r="CS1266" s="20"/>
      <c r="CT1266" s="20"/>
      <c r="CU1266" s="20"/>
      <c r="CV1266" s="20"/>
      <c r="CW1266" s="20"/>
      <c r="CX1266" s="20"/>
      <c r="CY1266" s="20"/>
      <c r="CZ1266" s="20"/>
      <c r="DA1266" s="20"/>
      <c r="DB1266" s="20"/>
      <c r="DC1266" s="20"/>
      <c r="DD1266" s="20"/>
      <c r="DE1266" s="20"/>
    </row>
    <row r="1267" ht="15.75" customHeight="1">
      <c r="A1267" s="86">
        <v>45965.0</v>
      </c>
      <c r="B1267" s="20">
        <v>0.042300000000000004</v>
      </c>
      <c r="C1267" s="20">
        <v>0.04887</v>
      </c>
      <c r="D1267" s="20">
        <v>0.05311</v>
      </c>
      <c r="E1267" s="20">
        <v>0.034620000000000005</v>
      </c>
      <c r="F1267" s="20">
        <v>0.03963</v>
      </c>
      <c r="G1267" s="20">
        <v>0.019299999999999998</v>
      </c>
      <c r="H1267" s="20">
        <v>0.02632</v>
      </c>
      <c r="I1267" s="20" t="s">
        <v>185</v>
      </c>
      <c r="J1267" s="20"/>
      <c r="K1267" s="86">
        <v>45965.0</v>
      </c>
      <c r="L1267" s="89">
        <v>0.871</v>
      </c>
      <c r="M1267" s="89">
        <v>153.68</v>
      </c>
      <c r="N1267" s="20"/>
      <c r="O1267" s="20"/>
      <c r="P1267" s="20"/>
      <c r="Q1267" s="20"/>
      <c r="R1267" s="20"/>
      <c r="S1267" s="86">
        <v>45965.0</v>
      </c>
      <c r="T1267" s="20">
        <f t="shared" ref="T1267:V1267" si="12647">(1+B1267)*1</f>
        <v>1.0423</v>
      </c>
      <c r="U1267" s="20">
        <f t="shared" si="12647"/>
        <v>1.04887</v>
      </c>
      <c r="V1267" s="20">
        <f t="shared" si="12647"/>
        <v>1.05311</v>
      </c>
      <c r="W1267" s="91">
        <f t="shared" ref="W1267:X1267" si="12648">(1+E1267)*$L1267</f>
        <v>0.90115402</v>
      </c>
      <c r="X1267" s="91">
        <f t="shared" si="12648"/>
        <v>0.90551773</v>
      </c>
      <c r="Y1267" s="91">
        <f t="shared" ref="Y1267:Z1267" si="12649">(1+G1267)*$M1267</f>
        <v>156.646024</v>
      </c>
      <c r="Z1267" s="91">
        <f t="shared" si="12649"/>
        <v>157.7248576</v>
      </c>
      <c r="AA1267" s="20"/>
      <c r="AB1267" s="86">
        <v>45965.0</v>
      </c>
      <c r="AC1267" s="92">
        <f t="shared" ref="AC1267:AI1267" si="12650">LN(T1267/T1266)</f>
        <v>0.0001727099149</v>
      </c>
      <c r="AD1267" s="92">
        <f t="shared" si="12650"/>
        <v>0.0002955998553</v>
      </c>
      <c r="AE1267" s="92">
        <f t="shared" si="12650"/>
        <v>0.0002089268764</v>
      </c>
      <c r="AF1267" s="92">
        <f t="shared" si="12650"/>
        <v>0.003383389544</v>
      </c>
      <c r="AG1267" s="92">
        <f t="shared" si="12650"/>
        <v>0.00346011376</v>
      </c>
      <c r="AH1267" s="92">
        <f t="shared" si="12650"/>
        <v>-0.003827520762</v>
      </c>
      <c r="AI1267" s="92">
        <f t="shared" si="12650"/>
        <v>-0.003514013268</v>
      </c>
      <c r="AJ1267" s="20"/>
      <c r="AK1267" s="20">
        <f t="shared" ref="AK1267:AQ1267" si="12651">AC1267*AC1267</f>
        <v>0.00000002982871472</v>
      </c>
      <c r="AL1267" s="20">
        <f t="shared" si="12651"/>
        <v>0.00000008737927446</v>
      </c>
      <c r="AM1267" s="20">
        <f t="shared" si="12651"/>
        <v>0.00000004365043966</v>
      </c>
      <c r="AN1267" s="20">
        <f t="shared" si="12651"/>
        <v>0.00001144732481</v>
      </c>
      <c r="AO1267" s="20">
        <f t="shared" si="12651"/>
        <v>0.00001197238724</v>
      </c>
      <c r="AP1267" s="20">
        <f t="shared" si="12651"/>
        <v>0.00001464991519</v>
      </c>
      <c r="AQ1267" s="20">
        <f t="shared" si="12651"/>
        <v>0.00001234828925</v>
      </c>
      <c r="AR1267" s="20"/>
      <c r="AS1267" s="20">
        <f t="shared" ref="AS1267:AX1267" si="12652">$AC1267*AD1267</f>
        <v>0.00000005105302587</v>
      </c>
      <c r="AT1267" s="20">
        <f t="shared" si="12652"/>
        <v>0.00000003608374304</v>
      </c>
      <c r="AU1267" s="20">
        <f t="shared" si="12652"/>
        <v>0.0000005843449204</v>
      </c>
      <c r="AV1267" s="20">
        <f t="shared" si="12652"/>
        <v>0.0000005975959532</v>
      </c>
      <c r="AW1267" s="20">
        <f t="shared" si="12652"/>
        <v>-0.0000006610507853</v>
      </c>
      <c r="AX1267" s="20">
        <f t="shared" si="12652"/>
        <v>-0.0000006069049326</v>
      </c>
      <c r="AY1267" s="20"/>
      <c r="AZ1267" s="20">
        <f t="shared" ref="AZ1267:BD1267" si="12653">$AD1267*AE1267</f>
        <v>0.00000006175875442</v>
      </c>
      <c r="BA1267" s="20">
        <f t="shared" si="12653"/>
        <v>0.00000100012946</v>
      </c>
      <c r="BB1267" s="20">
        <f t="shared" si="12653"/>
        <v>0.000001022809127</v>
      </c>
      <c r="BC1267" s="20">
        <f t="shared" si="12653"/>
        <v>-0.000001131414584</v>
      </c>
      <c r="BD1267" s="20">
        <f t="shared" si="12653"/>
        <v>-0.000001038741813</v>
      </c>
      <c r="BE1267" s="20"/>
      <c r="BF1267" s="20">
        <f t="shared" ref="BF1267:BI1267" si="12654">$AE1267*AF1267</f>
        <v>0.000000706881009</v>
      </c>
      <c r="BG1267" s="20">
        <f t="shared" si="12654"/>
        <v>0.0000007229107598</v>
      </c>
      <c r="BH1267" s="20">
        <f t="shared" si="12654"/>
        <v>-0.000000799671957</v>
      </c>
      <c r="BI1267" s="20">
        <f t="shared" si="12654"/>
        <v>-0.0000007341718155</v>
      </c>
      <c r="BJ1267" s="20"/>
      <c r="BK1267" s="20">
        <f t="shared" ref="BK1267:BM1267" si="12655">$AF1267*AG1267</f>
        <v>0.00001170691272</v>
      </c>
      <c r="BL1267" s="20">
        <f t="shared" si="12655"/>
        <v>-0.00001294999373</v>
      </c>
      <c r="BM1267" s="20">
        <f t="shared" si="12655"/>
        <v>-0.00001188927575</v>
      </c>
      <c r="BN1267" s="20"/>
      <c r="BO1267" s="20">
        <f t="shared" ref="BO1267:BP1267" si="12656">$AG1267*AH1267</f>
        <v>-0.00001324365726</v>
      </c>
      <c r="BP1267" s="20">
        <f t="shared" si="12656"/>
        <v>-0.00001215888566</v>
      </c>
      <c r="BQ1267" s="20"/>
      <c r="BR1267" s="20">
        <f t="shared" si="27"/>
        <v>0.00001344995874</v>
      </c>
      <c r="BS1267" s="20"/>
      <c r="BT1267" s="20"/>
      <c r="BU1267" s="20"/>
      <c r="BV1267" s="20"/>
      <c r="BW1267" s="20"/>
      <c r="BX1267" s="20"/>
      <c r="BY1267" s="20"/>
      <c r="BZ1267" s="20"/>
      <c r="CA1267" s="20"/>
      <c r="CB1267" s="20"/>
      <c r="CC1267" s="20"/>
      <c r="CD1267" s="20"/>
      <c r="CE1267" s="20"/>
      <c r="CF1267" s="20"/>
      <c r="CG1267" s="20"/>
      <c r="CH1267" s="20"/>
      <c r="CI1267" s="20"/>
      <c r="CJ1267" s="20"/>
      <c r="CK1267" s="20"/>
      <c r="CL1267" s="20"/>
      <c r="CM1267" s="20"/>
      <c r="CN1267" s="20"/>
      <c r="CO1267" s="20"/>
      <c r="CP1267" s="20"/>
      <c r="CQ1267" s="20"/>
      <c r="CR1267" s="20"/>
      <c r="CS1267" s="20"/>
      <c r="CT1267" s="20"/>
      <c r="CU1267" s="20"/>
      <c r="CV1267" s="20"/>
      <c r="CW1267" s="20"/>
      <c r="CX1267" s="20"/>
      <c r="CY1267" s="20"/>
      <c r="CZ1267" s="20"/>
      <c r="DA1267" s="20"/>
      <c r="DB1267" s="20"/>
      <c r="DC1267" s="20"/>
      <c r="DD1267" s="20"/>
      <c r="DE1267" s="20"/>
    </row>
    <row r="1268" ht="15.75" customHeight="1">
      <c r="A1268" s="86">
        <v>45966.0</v>
      </c>
      <c r="B1268" s="20">
        <v>0.04221</v>
      </c>
      <c r="C1268" s="20">
        <v>0.04885</v>
      </c>
      <c r="D1268" s="20">
        <v>0.05309</v>
      </c>
      <c r="E1268" s="20">
        <v>0.03461</v>
      </c>
      <c r="F1268" s="20">
        <v>0.0397</v>
      </c>
      <c r="G1268" s="20">
        <v>0.01919</v>
      </c>
      <c r="H1268" s="20">
        <v>0.025750000000000002</v>
      </c>
      <c r="I1268" s="20" t="s">
        <v>185</v>
      </c>
      <c r="J1268" s="20"/>
      <c r="K1268" s="86">
        <v>45966.0</v>
      </c>
      <c r="L1268" s="89">
        <v>0.8702</v>
      </c>
      <c r="M1268" s="89">
        <v>154.14</v>
      </c>
      <c r="N1268" s="20"/>
      <c r="O1268" s="20"/>
      <c r="P1268" s="20"/>
      <c r="Q1268" s="20"/>
      <c r="R1268" s="20"/>
      <c r="S1268" s="86">
        <v>45966.0</v>
      </c>
      <c r="T1268" s="20">
        <f t="shared" ref="T1268:V1268" si="12657">(1+B1268)*1</f>
        <v>1.04221</v>
      </c>
      <c r="U1268" s="20">
        <f t="shared" si="12657"/>
        <v>1.04885</v>
      </c>
      <c r="V1268" s="20">
        <f t="shared" si="12657"/>
        <v>1.05309</v>
      </c>
      <c r="W1268" s="91">
        <f t="shared" ref="W1268:X1268" si="12658">(1+E1268)*$L1268</f>
        <v>0.900317622</v>
      </c>
      <c r="X1268" s="91">
        <f t="shared" si="12658"/>
        <v>0.90474694</v>
      </c>
      <c r="Y1268" s="91">
        <f t="shared" ref="Y1268:Z1268" si="12659">(1+G1268)*$M1268</f>
        <v>157.0979466</v>
      </c>
      <c r="Z1268" s="91">
        <f t="shared" si="12659"/>
        <v>158.109105</v>
      </c>
      <c r="AA1268" s="20"/>
      <c r="AB1268" s="86">
        <v>45966.0</v>
      </c>
      <c r="AC1268" s="92">
        <f t="shared" ref="AC1268:AI1268" si="12660">LN(T1268/T1267)</f>
        <v>-0.00008635122888</v>
      </c>
      <c r="AD1268" s="92">
        <f t="shared" si="12660"/>
        <v>-0.0000190683218</v>
      </c>
      <c r="AE1268" s="92">
        <f t="shared" si="12660"/>
        <v>-0.00001899154876</v>
      </c>
      <c r="AF1268" s="92">
        <f t="shared" si="12660"/>
        <v>-0.000928571997</v>
      </c>
      <c r="AG1268" s="92">
        <f t="shared" si="12660"/>
        <v>-0.0008515771858</v>
      </c>
      <c r="AH1268" s="92">
        <f t="shared" si="12660"/>
        <v>0.002880838868</v>
      </c>
      <c r="AI1268" s="92">
        <f t="shared" si="12660"/>
        <v>0.002433225271</v>
      </c>
      <c r="AJ1268" s="20"/>
      <c r="AK1268" s="20">
        <f t="shared" ref="AK1268:AQ1268" si="12661">AC1268*AC1268</f>
        <v>0.000000007456534729</v>
      </c>
      <c r="AL1268" s="20">
        <f t="shared" si="12661"/>
        <v>0.0000000003636008962</v>
      </c>
      <c r="AM1268" s="20">
        <f t="shared" si="12661"/>
        <v>0.0000000003606789244</v>
      </c>
      <c r="AN1268" s="20">
        <f t="shared" si="12661"/>
        <v>0.0000008622459537</v>
      </c>
      <c r="AO1268" s="20">
        <f t="shared" si="12661"/>
        <v>0.0000007251837033</v>
      </c>
      <c r="AP1268" s="20">
        <f t="shared" si="12661"/>
        <v>0.000008299232583</v>
      </c>
      <c r="AQ1268" s="20">
        <f t="shared" si="12661"/>
        <v>0.000005920585218</v>
      </c>
      <c r="AR1268" s="20"/>
      <c r="AS1268" s="20">
        <f t="shared" ref="AS1268:AX1268" si="12662">$AC1268*AD1268</f>
        <v>0.00000000164657302</v>
      </c>
      <c r="AT1268" s="20">
        <f t="shared" si="12662"/>
        <v>0.000000001639943574</v>
      </c>
      <c r="AU1268" s="20">
        <f t="shared" si="12662"/>
        <v>0.00000008018333305</v>
      </c>
      <c r="AV1268" s="20">
        <f t="shared" si="12662"/>
        <v>0.00000007353473648</v>
      </c>
      <c r="AW1268" s="20">
        <f t="shared" si="12662"/>
        <v>-0.0000002487639765</v>
      </c>
      <c r="AX1268" s="20">
        <f t="shared" si="12662"/>
        <v>-0.0000002101119923</v>
      </c>
      <c r="AY1268" s="20"/>
      <c r="AZ1268" s="20">
        <f t="shared" ref="AZ1268:BD1268" si="12663">$AD1268*AE1268</f>
        <v>0.0000000003621369632</v>
      </c>
      <c r="BA1268" s="20">
        <f t="shared" si="12663"/>
        <v>0.00000001770630965</v>
      </c>
      <c r="BB1268" s="20">
        <f t="shared" si="12663"/>
        <v>0.00000001623814781</v>
      </c>
      <c r="BC1268" s="20">
        <f t="shared" si="12663"/>
        <v>-0.00000005493276258</v>
      </c>
      <c r="BD1268" s="20">
        <f t="shared" si="12663"/>
        <v>-0.00000004639752247</v>
      </c>
      <c r="BE1268" s="20"/>
      <c r="BF1268" s="20">
        <f t="shared" ref="BF1268:BI1268" si="12664">$AE1268*AF1268</f>
        <v>0.00000001763502036</v>
      </c>
      <c r="BG1268" s="20">
        <f t="shared" si="12664"/>
        <v>0.00000001617276965</v>
      </c>
      <c r="BH1268" s="20">
        <f t="shared" si="12664"/>
        <v>-0.00000005471159183</v>
      </c>
      <c r="BI1268" s="20">
        <f t="shared" si="12664"/>
        <v>-0.00000004621071638</v>
      </c>
      <c r="BJ1268" s="20"/>
      <c r="BK1268" s="20">
        <f t="shared" ref="BK1268:BM1268" si="12665">$AF1268*AG1268</f>
        <v>0.000000790750728</v>
      </c>
      <c r="BL1268" s="20">
        <f t="shared" si="12665"/>
        <v>-0.000002675066301</v>
      </c>
      <c r="BM1268" s="20">
        <f t="shared" si="12665"/>
        <v>-0.000002259424849</v>
      </c>
      <c r="BN1268" s="20"/>
      <c r="BO1268" s="20">
        <f t="shared" ref="BO1268:BP1268" si="12666">$AG1268*AH1268</f>
        <v>-0.000002453256656</v>
      </c>
      <c r="BP1268" s="20">
        <f t="shared" si="12666"/>
        <v>-0.000002072079128</v>
      </c>
      <c r="BQ1268" s="20"/>
      <c r="BR1268" s="20">
        <f t="shared" si="27"/>
        <v>0.000007009729935</v>
      </c>
      <c r="BS1268" s="20"/>
      <c r="BT1268" s="20"/>
      <c r="BU1268" s="20"/>
      <c r="BV1268" s="20"/>
      <c r="BW1268" s="20"/>
      <c r="BX1268" s="20"/>
      <c r="BY1268" s="20"/>
      <c r="BZ1268" s="20"/>
      <c r="CA1268" s="20"/>
      <c r="CB1268" s="20"/>
      <c r="CC1268" s="20"/>
      <c r="CD1268" s="20"/>
      <c r="CE1268" s="20"/>
      <c r="CF1268" s="20"/>
      <c r="CG1268" s="20"/>
      <c r="CH1268" s="20"/>
      <c r="CI1268" s="20"/>
      <c r="CJ1268" s="20"/>
      <c r="CK1268" s="20"/>
      <c r="CL1268" s="20"/>
      <c r="CM1268" s="20"/>
      <c r="CN1268" s="20"/>
      <c r="CO1268" s="20"/>
      <c r="CP1268" s="20"/>
      <c r="CQ1268" s="20"/>
      <c r="CR1268" s="20"/>
      <c r="CS1268" s="20"/>
      <c r="CT1268" s="20"/>
      <c r="CU1268" s="20"/>
      <c r="CV1268" s="20"/>
      <c r="CW1268" s="20"/>
      <c r="CX1268" s="20"/>
      <c r="CY1268" s="20"/>
      <c r="CZ1268" s="20"/>
      <c r="DA1268" s="20"/>
      <c r="DB1268" s="20"/>
      <c r="DC1268" s="20"/>
      <c r="DD1268" s="20"/>
      <c r="DE1268" s="20"/>
    </row>
    <row r="1269" ht="15.75" customHeight="1">
      <c r="A1269" s="86">
        <v>45967.0</v>
      </c>
      <c r="B1269" s="20">
        <v>0.042519999999999995</v>
      </c>
      <c r="C1269" s="20">
        <v>0.04912</v>
      </c>
      <c r="D1269" s="20">
        <v>0.05335</v>
      </c>
      <c r="E1269" s="20">
        <v>0.03466</v>
      </c>
      <c r="F1269" s="20">
        <v>0.03973</v>
      </c>
      <c r="G1269" s="20">
        <v>0.019459999999999998</v>
      </c>
      <c r="H1269" s="20">
        <v>0.025750000000000002</v>
      </c>
      <c r="I1269" s="20" t="s">
        <v>185</v>
      </c>
      <c r="J1269" s="20"/>
      <c r="K1269" s="86">
        <v>45967.0</v>
      </c>
      <c r="L1269" s="89">
        <v>0.8661</v>
      </c>
      <c r="M1269" s="89">
        <v>153.08</v>
      </c>
      <c r="N1269" s="20"/>
      <c r="O1269" s="20"/>
      <c r="P1269" s="20"/>
      <c r="Q1269" s="20"/>
      <c r="R1269" s="20"/>
      <c r="S1269" s="86">
        <v>45967.0</v>
      </c>
      <c r="T1269" s="20">
        <f t="shared" ref="T1269:V1269" si="12667">(1+B1269)*1</f>
        <v>1.04252</v>
      </c>
      <c r="U1269" s="20">
        <f t="shared" si="12667"/>
        <v>1.04912</v>
      </c>
      <c r="V1269" s="20">
        <f t="shared" si="12667"/>
        <v>1.05335</v>
      </c>
      <c r="W1269" s="91">
        <f t="shared" ref="W1269:X1269" si="12668">(1+E1269)*$L1269</f>
        <v>0.896119026</v>
      </c>
      <c r="X1269" s="91">
        <f t="shared" si="12668"/>
        <v>0.900510153</v>
      </c>
      <c r="Y1269" s="91">
        <f t="shared" ref="Y1269:Z1269" si="12669">(1+G1269)*$M1269</f>
        <v>156.0589368</v>
      </c>
      <c r="Z1269" s="91">
        <f t="shared" si="12669"/>
        <v>157.02181</v>
      </c>
      <c r="AA1269" s="20"/>
      <c r="AB1269" s="86">
        <v>45967.0</v>
      </c>
      <c r="AC1269" s="92">
        <f t="shared" ref="AC1269:AI1269" si="12670">LN(T1269/T1268)</f>
        <v>0.0002974006248</v>
      </c>
      <c r="AD1269" s="92">
        <f t="shared" si="12670"/>
        <v>0.0002573916705</v>
      </c>
      <c r="AE1269" s="92">
        <f t="shared" si="12670"/>
        <v>0.0002468620054</v>
      </c>
      <c r="AF1269" s="92">
        <f t="shared" si="12670"/>
        <v>-0.004674368728</v>
      </c>
      <c r="AG1269" s="92">
        <f t="shared" si="12670"/>
        <v>-0.004693840889</v>
      </c>
      <c r="AH1269" s="92">
        <f t="shared" si="12670"/>
        <v>-0.006635738619</v>
      </c>
      <c r="AI1269" s="92">
        <f t="shared" si="12670"/>
        <v>-0.006900619792</v>
      </c>
      <c r="AJ1269" s="20"/>
      <c r="AK1269" s="20">
        <f t="shared" ref="AK1269:AQ1269" si="12671">AC1269*AC1269</f>
        <v>0.00000008844713164</v>
      </c>
      <c r="AL1269" s="20">
        <f t="shared" si="12671"/>
        <v>0.00000006625047205</v>
      </c>
      <c r="AM1269" s="20">
        <f t="shared" si="12671"/>
        <v>0.00000006094084971</v>
      </c>
      <c r="AN1269" s="20">
        <f t="shared" si="12671"/>
        <v>0.00002184972301</v>
      </c>
      <c r="AO1269" s="20">
        <f t="shared" si="12671"/>
        <v>0.00002203214229</v>
      </c>
      <c r="AP1269" s="20">
        <f t="shared" si="12671"/>
        <v>0.00004403302703</v>
      </c>
      <c r="AQ1269" s="20">
        <f t="shared" si="12671"/>
        <v>0.00004761855352</v>
      </c>
      <c r="AR1269" s="20"/>
      <c r="AS1269" s="20">
        <f t="shared" ref="AS1269:AX1269" si="12672">$AC1269*AD1269</f>
        <v>0.00000007654844363</v>
      </c>
      <c r="AT1269" s="20">
        <f t="shared" si="12672"/>
        <v>0.00000007341691465</v>
      </c>
      <c r="AU1269" s="20">
        <f t="shared" si="12672"/>
        <v>-0.00000139016018</v>
      </c>
      <c r="AV1269" s="20">
        <f t="shared" si="12672"/>
        <v>-0.000001395951213</v>
      </c>
      <c r="AW1269" s="20">
        <f t="shared" si="12672"/>
        <v>-0.000001973472812</v>
      </c>
      <c r="AX1269" s="20">
        <f t="shared" si="12672"/>
        <v>-0.000002052248638</v>
      </c>
      <c r="AY1269" s="20"/>
      <c r="AZ1269" s="20">
        <f t="shared" ref="AZ1269:BD1269" si="12673">$AD1269*AE1269</f>
        <v>0.00000006354022395</v>
      </c>
      <c r="BA1269" s="20">
        <f t="shared" si="12673"/>
        <v>-0.000001203143576</v>
      </c>
      <c r="BB1269" s="20">
        <f t="shared" si="12673"/>
        <v>-0.000001208155547</v>
      </c>
      <c r="BC1269" s="20">
        <f t="shared" si="12673"/>
        <v>-0.000001707983848</v>
      </c>
      <c r="BD1269" s="20">
        <f t="shared" si="12673"/>
        <v>-0.000001776162056</v>
      </c>
      <c r="BE1269" s="20"/>
      <c r="BF1269" s="20">
        <f t="shared" ref="BF1269:BI1269" si="12674">$AE1269*AF1269</f>
        <v>-0.000001153924038</v>
      </c>
      <c r="BG1269" s="20">
        <f t="shared" si="12674"/>
        <v>-0.000001158730975</v>
      </c>
      <c r="BH1269" s="20">
        <f t="shared" si="12674"/>
        <v>-0.000001638111743</v>
      </c>
      <c r="BI1269" s="20">
        <f t="shared" si="12674"/>
        <v>-0.00000170350084</v>
      </c>
      <c r="BJ1269" s="20"/>
      <c r="BK1269" s="20">
        <f t="shared" ref="BK1269:BM1269" si="12675">$AF1269*AG1269</f>
        <v>0.00002194074307</v>
      </c>
      <c r="BL1269" s="20">
        <f t="shared" si="12675"/>
        <v>0.00003101788909</v>
      </c>
      <c r="BM1269" s="20">
        <f t="shared" si="12675"/>
        <v>0.00003225604136</v>
      </c>
      <c r="BN1269" s="20"/>
      <c r="BO1269" s="20">
        <f t="shared" ref="BO1269:BP1269" si="12676">$AG1269*AH1269</f>
        <v>0.00003114710126</v>
      </c>
      <c r="BP1269" s="20">
        <f t="shared" si="12676"/>
        <v>0.00003239041134</v>
      </c>
      <c r="BQ1269" s="20"/>
      <c r="BR1269" s="20">
        <f t="shared" si="27"/>
        <v>0.00004579070925</v>
      </c>
      <c r="BS1269" s="20"/>
      <c r="BT1269" s="20"/>
      <c r="BU1269" s="20"/>
      <c r="BV1269" s="20"/>
      <c r="BW1269" s="20"/>
      <c r="BX1269" s="20"/>
      <c r="BY1269" s="20"/>
      <c r="BZ1269" s="20"/>
      <c r="CA1269" s="20"/>
      <c r="CB1269" s="20"/>
      <c r="CC1269" s="20"/>
      <c r="CD1269" s="20"/>
      <c r="CE1269" s="20"/>
      <c r="CF1269" s="20"/>
      <c r="CG1269" s="20"/>
      <c r="CH1269" s="20"/>
      <c r="CI1269" s="20"/>
      <c r="CJ1269" s="20"/>
      <c r="CK1269" s="20"/>
      <c r="CL1269" s="20"/>
      <c r="CM1269" s="20"/>
      <c r="CN1269" s="20"/>
      <c r="CO1269" s="20"/>
      <c r="CP1269" s="20"/>
      <c r="CQ1269" s="20"/>
      <c r="CR1269" s="20"/>
      <c r="CS1269" s="20"/>
      <c r="CT1269" s="20"/>
      <c r="CU1269" s="20"/>
      <c r="CV1269" s="20"/>
      <c r="CW1269" s="20"/>
      <c r="CX1269" s="20"/>
      <c r="CY1269" s="20"/>
      <c r="CZ1269" s="20"/>
      <c r="DA1269" s="20"/>
      <c r="DB1269" s="20"/>
      <c r="DC1269" s="20"/>
      <c r="DD1269" s="20"/>
      <c r="DE1269" s="20"/>
    </row>
    <row r="1270" ht="15.75" customHeight="1">
      <c r="A1270" s="86">
        <v>45968.0</v>
      </c>
      <c r="B1270" s="20">
        <v>0.0424</v>
      </c>
      <c r="C1270" s="20">
        <v>0.049</v>
      </c>
      <c r="D1270" s="20">
        <v>0.05319</v>
      </c>
      <c r="E1270" s="20">
        <v>0.03468</v>
      </c>
      <c r="F1270" s="20">
        <v>0.03972</v>
      </c>
      <c r="G1270" s="20">
        <v>0.01929</v>
      </c>
      <c r="H1270" s="20">
        <v>0.02661</v>
      </c>
      <c r="I1270" s="20" t="s">
        <v>185</v>
      </c>
      <c r="J1270" s="20"/>
      <c r="K1270" s="86">
        <v>45968.0</v>
      </c>
      <c r="L1270" s="89">
        <v>0.8648</v>
      </c>
      <c r="M1270" s="89">
        <v>153.49</v>
      </c>
      <c r="N1270" s="20"/>
      <c r="O1270" s="20"/>
      <c r="P1270" s="20"/>
      <c r="Q1270" s="20"/>
      <c r="R1270" s="20"/>
      <c r="S1270" s="86">
        <v>45968.0</v>
      </c>
      <c r="T1270" s="20">
        <f t="shared" ref="T1270:V1270" si="12677">(1+B1270)*1</f>
        <v>1.0424</v>
      </c>
      <c r="U1270" s="20">
        <f t="shared" si="12677"/>
        <v>1.049</v>
      </c>
      <c r="V1270" s="20">
        <f t="shared" si="12677"/>
        <v>1.05319</v>
      </c>
      <c r="W1270" s="91">
        <f t="shared" ref="W1270:X1270" si="12678">(1+E1270)*$L1270</f>
        <v>0.894791264</v>
      </c>
      <c r="X1270" s="91">
        <f t="shared" si="12678"/>
        <v>0.899149856</v>
      </c>
      <c r="Y1270" s="91">
        <f t="shared" ref="Y1270:Z1270" si="12679">(1+G1270)*$M1270</f>
        <v>156.4508221</v>
      </c>
      <c r="Z1270" s="91">
        <f t="shared" si="12679"/>
        <v>157.5743689</v>
      </c>
      <c r="AA1270" s="20"/>
      <c r="AB1270" s="86">
        <v>45968.0</v>
      </c>
      <c r="AC1270" s="92">
        <f t="shared" ref="AC1270:AI1270" si="12680">LN(T1270/T1269)</f>
        <v>-0.0001151123306</v>
      </c>
      <c r="AD1270" s="92">
        <f t="shared" si="12680"/>
        <v>-0.000114388119</v>
      </c>
      <c r="AE1270" s="92">
        <f t="shared" si="12680"/>
        <v>-0.0001519078682</v>
      </c>
      <c r="AF1270" s="92">
        <f t="shared" si="12680"/>
        <v>-0.001482779177</v>
      </c>
      <c r="AG1270" s="92">
        <f t="shared" si="12680"/>
        <v>-0.00151172694</v>
      </c>
      <c r="AH1270" s="92">
        <f t="shared" si="12680"/>
        <v>0.002507988914</v>
      </c>
      <c r="AI1270" s="92">
        <f t="shared" si="12680"/>
        <v>0.003512817417</v>
      </c>
      <c r="AJ1270" s="20"/>
      <c r="AK1270" s="20">
        <f t="shared" ref="AK1270:AQ1270" si="12681">AC1270*AC1270</f>
        <v>0.00000001325084865</v>
      </c>
      <c r="AL1270" s="20">
        <f t="shared" si="12681"/>
        <v>0.00000001308464177</v>
      </c>
      <c r="AM1270" s="20">
        <f t="shared" si="12681"/>
        <v>0.00000002307600041</v>
      </c>
      <c r="AN1270" s="20">
        <f t="shared" si="12681"/>
        <v>0.000002198634089</v>
      </c>
      <c r="AO1270" s="20">
        <f t="shared" si="12681"/>
        <v>0.000002285318341</v>
      </c>
      <c r="AP1270" s="20">
        <f t="shared" si="12681"/>
        <v>0.000006290008393</v>
      </c>
      <c r="AQ1270" s="20">
        <f t="shared" si="12681"/>
        <v>0.0000123398862</v>
      </c>
      <c r="AR1270" s="20"/>
      <c r="AS1270" s="20">
        <f t="shared" ref="AS1270:AX1270" si="12682">$AC1270*AD1270</f>
        <v>0.00000001316748297</v>
      </c>
      <c r="AT1270" s="20">
        <f t="shared" si="12682"/>
        <v>0.00000001748646874</v>
      </c>
      <c r="AU1270" s="20">
        <f t="shared" si="12682"/>
        <v>0.0000001706861668</v>
      </c>
      <c r="AV1270" s="20">
        <f t="shared" si="12682"/>
        <v>0.0000001740184112</v>
      </c>
      <c r="AW1270" s="20">
        <f t="shared" si="12682"/>
        <v>-0.0000002887004489</v>
      </c>
      <c r="AX1270" s="20">
        <f t="shared" si="12682"/>
        <v>-0.0000004043685997</v>
      </c>
      <c r="AY1270" s="20"/>
      <c r="AZ1270" s="20">
        <f t="shared" ref="AZ1270:BD1270" si="12683">$AD1270*AE1270</f>
        <v>0.0000000173764553</v>
      </c>
      <c r="BA1270" s="20">
        <f t="shared" si="12683"/>
        <v>0.000000169612321</v>
      </c>
      <c r="BB1270" s="20">
        <f t="shared" si="12683"/>
        <v>0.0000001729236011</v>
      </c>
      <c r="BC1270" s="20">
        <f t="shared" si="12683"/>
        <v>-0.0000002868841344</v>
      </c>
      <c r="BD1270" s="20">
        <f t="shared" si="12683"/>
        <v>-0.0000004018245767</v>
      </c>
      <c r="BE1270" s="20"/>
      <c r="BF1270" s="20">
        <f t="shared" ref="BF1270:BI1270" si="12684">$AE1270*AF1270</f>
        <v>0.0000002252458238</v>
      </c>
      <c r="BG1270" s="20">
        <f t="shared" si="12684"/>
        <v>0.0000002296432167</v>
      </c>
      <c r="BH1270" s="20">
        <f t="shared" si="12684"/>
        <v>-0.0000003809832493</v>
      </c>
      <c r="BI1270" s="20">
        <f t="shared" si="12684"/>
        <v>-0.000000533624605</v>
      </c>
      <c r="BJ1270" s="20"/>
      <c r="BK1270" s="20">
        <f t="shared" ref="BK1270:BM1270" si="12685">$AF1270*AG1270</f>
        <v>0.000002241557228</v>
      </c>
      <c r="BL1270" s="20">
        <f t="shared" si="12685"/>
        <v>-0.000003718793739</v>
      </c>
      <c r="BM1270" s="20">
        <f t="shared" si="12685"/>
        <v>-0.000005208732519</v>
      </c>
      <c r="BN1270" s="20"/>
      <c r="BO1270" s="20">
        <f t="shared" ref="BO1270:BP1270" si="12686">$AG1270*AH1270</f>
        <v>-0.000003791394406</v>
      </c>
      <c r="BP1270" s="20">
        <f t="shared" si="12686"/>
        <v>-0.000005310420723</v>
      </c>
      <c r="BQ1270" s="20"/>
      <c r="BR1270" s="20">
        <f t="shared" si="27"/>
        <v>0.000008810107137</v>
      </c>
      <c r="BS1270" s="20"/>
      <c r="BT1270" s="20"/>
      <c r="BU1270" s="20"/>
      <c r="BV1270" s="20"/>
      <c r="BW1270" s="20"/>
      <c r="BX1270" s="20"/>
      <c r="BY1270" s="20"/>
      <c r="BZ1270" s="20"/>
      <c r="CA1270" s="20"/>
      <c r="CB1270" s="20"/>
      <c r="CC1270" s="20"/>
      <c r="CD1270" s="20"/>
      <c r="CE1270" s="20"/>
      <c r="CF1270" s="20"/>
      <c r="CG1270" s="20"/>
      <c r="CH1270" s="20"/>
      <c r="CI1270" s="20"/>
      <c r="CJ1270" s="20"/>
      <c r="CK1270" s="20"/>
      <c r="CL1270" s="20"/>
      <c r="CM1270" s="20"/>
      <c r="CN1270" s="20"/>
      <c r="CO1270" s="20"/>
      <c r="CP1270" s="20"/>
      <c r="CQ1270" s="20"/>
      <c r="CR1270" s="20"/>
      <c r="CS1270" s="20"/>
      <c r="CT1270" s="20"/>
      <c r="CU1270" s="20"/>
      <c r="CV1270" s="20"/>
      <c r="CW1270" s="20"/>
      <c r="CX1270" s="20"/>
      <c r="CY1270" s="20"/>
      <c r="CZ1270" s="20"/>
      <c r="DA1270" s="20"/>
      <c r="DB1270" s="20"/>
      <c r="DC1270" s="20"/>
      <c r="DD1270" s="20"/>
      <c r="DE1270" s="20"/>
    </row>
    <row r="1271" ht="15.75" customHeight="1">
      <c r="A1271" s="86">
        <v>45971.0</v>
      </c>
      <c r="B1271" s="20">
        <v>0.04244</v>
      </c>
      <c r="C1271" s="20">
        <v>0.04912</v>
      </c>
      <c r="D1271" s="20">
        <v>0.05332</v>
      </c>
      <c r="E1271" s="20">
        <v>0.03468</v>
      </c>
      <c r="F1271" s="20">
        <v>0.03973</v>
      </c>
      <c r="G1271" s="20">
        <v>0.01949</v>
      </c>
      <c r="H1271" s="20">
        <v>0.026920000000000003</v>
      </c>
      <c r="I1271" s="20" t="s">
        <v>185</v>
      </c>
      <c r="J1271" s="20"/>
      <c r="K1271" s="86">
        <v>45971.0</v>
      </c>
      <c r="L1271" s="89">
        <v>0.8653</v>
      </c>
      <c r="M1271" s="89">
        <v>154.16</v>
      </c>
      <c r="N1271" s="20"/>
      <c r="O1271" s="20"/>
      <c r="P1271" s="20"/>
      <c r="Q1271" s="20"/>
      <c r="R1271" s="20"/>
      <c r="S1271" s="86">
        <v>45971.0</v>
      </c>
      <c r="T1271" s="20">
        <f t="shared" ref="T1271:V1271" si="12687">(1+B1271)*1</f>
        <v>1.04244</v>
      </c>
      <c r="U1271" s="20">
        <f t="shared" si="12687"/>
        <v>1.04912</v>
      </c>
      <c r="V1271" s="20">
        <f t="shared" si="12687"/>
        <v>1.05332</v>
      </c>
      <c r="W1271" s="91">
        <f t="shared" ref="W1271:X1271" si="12688">(1+E1271)*$L1271</f>
        <v>0.895308604</v>
      </c>
      <c r="X1271" s="91">
        <f t="shared" si="12688"/>
        <v>0.899678369</v>
      </c>
      <c r="Y1271" s="91">
        <f t="shared" ref="Y1271:Z1271" si="12689">(1+G1271)*$M1271</f>
        <v>157.1645784</v>
      </c>
      <c r="Z1271" s="91">
        <f t="shared" si="12689"/>
        <v>158.3099872</v>
      </c>
      <c r="AA1271" s="20"/>
      <c r="AB1271" s="86">
        <v>45971.0</v>
      </c>
      <c r="AC1271" s="92">
        <f t="shared" ref="AC1271:AI1271" si="12690">LN(T1271/T1270)</f>
        <v>0.00003837224919</v>
      </c>
      <c r="AD1271" s="92">
        <f t="shared" si="12690"/>
        <v>0.000114388119</v>
      </c>
      <c r="AE1271" s="92">
        <f t="shared" si="12690"/>
        <v>0.0001234269006</v>
      </c>
      <c r="AF1271" s="92">
        <f t="shared" si="12690"/>
        <v>0.0005780012877</v>
      </c>
      <c r="AG1271" s="92">
        <f t="shared" si="12690"/>
        <v>0.0005876192155</v>
      </c>
      <c r="AH1271" s="92">
        <f t="shared" si="12690"/>
        <v>0.004551801546</v>
      </c>
      <c r="AI1271" s="92">
        <f t="shared" si="12690"/>
        <v>0.004657524917</v>
      </c>
      <c r="AJ1271" s="20"/>
      <c r="AK1271" s="20">
        <f t="shared" ref="AK1271:AQ1271" si="12691">AC1271*AC1271</f>
        <v>0.000000001472429508</v>
      </c>
      <c r="AL1271" s="20">
        <f t="shared" si="12691"/>
        <v>0.00000001308464177</v>
      </c>
      <c r="AM1271" s="20">
        <f t="shared" si="12691"/>
        <v>0.00000001523419979</v>
      </c>
      <c r="AN1271" s="20">
        <f t="shared" si="12691"/>
        <v>0.0000003340854886</v>
      </c>
      <c r="AO1271" s="20">
        <f t="shared" si="12691"/>
        <v>0.0000003452963424</v>
      </c>
      <c r="AP1271" s="20">
        <f t="shared" si="12691"/>
        <v>0.00002071889731</v>
      </c>
      <c r="AQ1271" s="20">
        <f t="shared" si="12691"/>
        <v>0.00002169253836</v>
      </c>
      <c r="AR1271" s="20"/>
      <c r="AS1271" s="20">
        <f t="shared" ref="AS1271:AX1271" si="12692">$AC1271*AD1271</f>
        <v>0.000000004389329408</v>
      </c>
      <c r="AT1271" s="20">
        <f t="shared" si="12692"/>
        <v>0.000000004736167786</v>
      </c>
      <c r="AU1271" s="20">
        <f t="shared" si="12692"/>
        <v>0.00000002217920945</v>
      </c>
      <c r="AV1271" s="20">
        <f t="shared" si="12692"/>
        <v>0.00000002254827097</v>
      </c>
      <c r="AW1271" s="20">
        <f t="shared" si="12692"/>
        <v>0.0000001746628632</v>
      </c>
      <c r="AX1271" s="20">
        <f t="shared" si="12692"/>
        <v>0.0000001787197068</v>
      </c>
      <c r="AY1271" s="20"/>
      <c r="AZ1271" s="20">
        <f t="shared" ref="AZ1271:BD1271" si="12693">$AD1271*AE1271</f>
        <v>0.00000001411857099</v>
      </c>
      <c r="BA1271" s="20">
        <f t="shared" si="12693"/>
        <v>0.00000006611648009</v>
      </c>
      <c r="BB1271" s="20">
        <f t="shared" si="12693"/>
        <v>0.00000006721665676</v>
      </c>
      <c r="BC1271" s="20">
        <f t="shared" si="12693"/>
        <v>0.0000005206720169</v>
      </c>
      <c r="BD1271" s="20">
        <f t="shared" si="12693"/>
        <v>0.0000005327655146</v>
      </c>
      <c r="BE1271" s="20"/>
      <c r="BF1271" s="20">
        <f t="shared" ref="BF1271:BI1271" si="12694">$AE1271*AF1271</f>
        <v>0.00000007134090747</v>
      </c>
      <c r="BG1271" s="20">
        <f t="shared" si="12694"/>
        <v>0.00000007252801849</v>
      </c>
      <c r="BH1271" s="20">
        <f t="shared" si="12694"/>
        <v>0.0000005618147568</v>
      </c>
      <c r="BI1271" s="20">
        <f t="shared" si="12694"/>
        <v>0.0000005748638649</v>
      </c>
      <c r="BJ1271" s="20"/>
      <c r="BK1271" s="20">
        <f t="shared" ref="BK1271:BM1271" si="12695">$AF1271*AG1271</f>
        <v>0.0000003396446632</v>
      </c>
      <c r="BL1271" s="20">
        <f t="shared" si="12695"/>
        <v>0.000002630947155</v>
      </c>
      <c r="BM1271" s="20">
        <f t="shared" si="12695"/>
        <v>0.0000026920554</v>
      </c>
      <c r="BN1271" s="20"/>
      <c r="BO1271" s="20">
        <f t="shared" ref="BO1271:BP1271" si="12696">$AG1271*AH1271</f>
        <v>0.000002674726053</v>
      </c>
      <c r="BP1271" s="20">
        <f t="shared" si="12696"/>
        <v>0.000002736851138</v>
      </c>
      <c r="BQ1271" s="20"/>
      <c r="BR1271" s="20">
        <f t="shared" si="27"/>
        <v>0.00002120012912</v>
      </c>
      <c r="BS1271" s="20"/>
      <c r="BT1271" s="20"/>
      <c r="BU1271" s="20"/>
      <c r="BV1271" s="20"/>
      <c r="BW1271" s="20"/>
      <c r="BX1271" s="20"/>
      <c r="BY1271" s="20"/>
      <c r="BZ1271" s="20"/>
      <c r="CA1271" s="20"/>
      <c r="CB1271" s="20"/>
      <c r="CC1271" s="20"/>
      <c r="CD1271" s="20"/>
      <c r="CE1271" s="20"/>
      <c r="CF1271" s="20"/>
      <c r="CG1271" s="20"/>
      <c r="CH1271" s="20"/>
      <c r="CI1271" s="20"/>
      <c r="CJ1271" s="20"/>
      <c r="CK1271" s="20"/>
      <c r="CL1271" s="20"/>
      <c r="CM1271" s="20"/>
      <c r="CN1271" s="20"/>
      <c r="CO1271" s="20"/>
      <c r="CP1271" s="20"/>
      <c r="CQ1271" s="20"/>
      <c r="CR1271" s="20"/>
      <c r="CS1271" s="20"/>
      <c r="CT1271" s="20"/>
      <c r="CU1271" s="20"/>
      <c r="CV1271" s="20"/>
      <c r="CW1271" s="20"/>
      <c r="CX1271" s="20"/>
      <c r="CY1271" s="20"/>
      <c r="CZ1271" s="20"/>
      <c r="DA1271" s="20"/>
      <c r="DB1271" s="20"/>
      <c r="DC1271" s="20"/>
      <c r="DD1271" s="20"/>
      <c r="DE1271" s="20"/>
    </row>
    <row r="1272" ht="15.75" customHeight="1">
      <c r="A1272" s="86">
        <v>45972.0</v>
      </c>
      <c r="B1272" s="20">
        <v>0.04245</v>
      </c>
      <c r="C1272" s="20">
        <v>0.04912</v>
      </c>
      <c r="D1272" s="20">
        <v>0.05333</v>
      </c>
      <c r="E1272" s="20">
        <v>0.03465</v>
      </c>
      <c r="F1272" s="20">
        <v>0.0397</v>
      </c>
      <c r="G1272" s="20">
        <v>0.01958</v>
      </c>
      <c r="H1272" s="20">
        <v>0.026770000000000002</v>
      </c>
      <c r="I1272" s="20" t="s">
        <v>185</v>
      </c>
      <c r="J1272" s="20"/>
      <c r="K1272" s="86">
        <v>45972.0</v>
      </c>
      <c r="L1272" s="89">
        <v>0.8634</v>
      </c>
      <c r="M1272" s="89">
        <v>154.17</v>
      </c>
      <c r="N1272" s="20"/>
      <c r="O1272" s="20"/>
      <c r="P1272" s="20"/>
      <c r="Q1272" s="20"/>
      <c r="R1272" s="20"/>
      <c r="S1272" s="86">
        <v>45972.0</v>
      </c>
      <c r="T1272" s="20">
        <f t="shared" ref="T1272:V1272" si="12697">(1+B1272)*1</f>
        <v>1.04245</v>
      </c>
      <c r="U1272" s="20">
        <f t="shared" si="12697"/>
        <v>1.04912</v>
      </c>
      <c r="V1272" s="20">
        <f t="shared" si="12697"/>
        <v>1.05333</v>
      </c>
      <c r="W1272" s="91">
        <f t="shared" ref="W1272:X1272" si="12698">(1+E1272)*$L1272</f>
        <v>0.89331681</v>
      </c>
      <c r="X1272" s="91">
        <f t="shared" si="12698"/>
        <v>0.89767698</v>
      </c>
      <c r="Y1272" s="91">
        <f t="shared" ref="Y1272:Z1272" si="12699">(1+G1272)*$M1272</f>
        <v>157.1886486</v>
      </c>
      <c r="Z1272" s="91">
        <f t="shared" si="12699"/>
        <v>158.2971309</v>
      </c>
      <c r="AA1272" s="20"/>
      <c r="AB1272" s="86">
        <v>45972.0</v>
      </c>
      <c r="AC1272" s="92">
        <f t="shared" ref="AC1272:AI1272" si="12700">LN(T1272/T1271)</f>
        <v>0.000009592832236</v>
      </c>
      <c r="AD1272" s="92">
        <f t="shared" si="12700"/>
        <v>0</v>
      </c>
      <c r="AE1272" s="92">
        <f t="shared" si="12700"/>
        <v>0.000009493745995</v>
      </c>
      <c r="AF1272" s="92">
        <f t="shared" si="12700"/>
        <v>-0.002227179383</v>
      </c>
      <c r="AG1272" s="92">
        <f t="shared" si="12700"/>
        <v>-0.002227038552</v>
      </c>
      <c r="AH1272" s="92">
        <f t="shared" si="12700"/>
        <v>0.0001531411036</v>
      </c>
      <c r="AI1272" s="92">
        <f t="shared" si="12700"/>
        <v>-0.0000812129562</v>
      </c>
      <c r="AJ1272" s="20"/>
      <c r="AK1272" s="20">
        <f t="shared" ref="AK1272:AQ1272" si="12701">AC1272*AC1272</f>
        <v>0</v>
      </c>
      <c r="AL1272" s="20">
        <f t="shared" si="12701"/>
        <v>0</v>
      </c>
      <c r="AM1272" s="20">
        <f t="shared" si="12701"/>
        <v>0</v>
      </c>
      <c r="AN1272" s="20">
        <f t="shared" si="12701"/>
        <v>0.000004960328006</v>
      </c>
      <c r="AO1272" s="20">
        <f t="shared" si="12701"/>
        <v>0.000004959700713</v>
      </c>
      <c r="AP1272" s="20">
        <f t="shared" si="12701"/>
        <v>0.0000000234521976</v>
      </c>
      <c r="AQ1272" s="20">
        <f t="shared" si="12701"/>
        <v>0.000000006595544254</v>
      </c>
      <c r="AR1272" s="20"/>
      <c r="AS1272" s="20">
        <f t="shared" ref="AS1272:AX1272" si="12702">$AC1272*AD1272</f>
        <v>0</v>
      </c>
      <c r="AT1272" s="20">
        <f t="shared" si="12702"/>
        <v>0</v>
      </c>
      <c r="AU1272" s="20">
        <f t="shared" si="12702"/>
        <v>-0.00000002136495818</v>
      </c>
      <c r="AV1272" s="20">
        <f t="shared" si="12702"/>
        <v>-0.00000002136360722</v>
      </c>
      <c r="AW1272" s="20">
        <f t="shared" si="12702"/>
        <v>0.000000001469056915</v>
      </c>
      <c r="AX1272" s="20">
        <f t="shared" si="12702"/>
        <v>-0.0000000007790622642</v>
      </c>
      <c r="AY1272" s="20"/>
      <c r="AZ1272" s="20">
        <f t="shared" ref="AZ1272:BD1272" si="12703">$AD1272*AE1272</f>
        <v>0</v>
      </c>
      <c r="BA1272" s="20">
        <f t="shared" si="12703"/>
        <v>0</v>
      </c>
      <c r="BB1272" s="20">
        <f t="shared" si="12703"/>
        <v>0</v>
      </c>
      <c r="BC1272" s="20">
        <f t="shared" si="12703"/>
        <v>0</v>
      </c>
      <c r="BD1272" s="20">
        <f t="shared" si="12703"/>
        <v>0</v>
      </c>
      <c r="BE1272" s="20"/>
      <c r="BF1272" s="20">
        <f t="shared" ref="BF1272:BI1272" si="12704">$AE1272*AF1272</f>
        <v>-0.00000002114427535</v>
      </c>
      <c r="BG1272" s="20">
        <f t="shared" si="12704"/>
        <v>-0.00000002114293834</v>
      </c>
      <c r="BH1272" s="20">
        <f t="shared" si="12704"/>
        <v>0.000000001453882739</v>
      </c>
      <c r="BI1272" s="20">
        <f t="shared" si="12704"/>
        <v>-0.0000000007710151776</v>
      </c>
      <c r="BJ1272" s="20"/>
      <c r="BK1272" s="20">
        <f t="shared" ref="BK1272:BM1272" si="12705">$AF1272*AG1272</f>
        <v>0.00000496001435</v>
      </c>
      <c r="BL1272" s="20">
        <f t="shared" si="12705"/>
        <v>-0.0000003410727086</v>
      </c>
      <c r="BM1272" s="20">
        <f t="shared" si="12705"/>
        <v>0.0000001808758217</v>
      </c>
      <c r="BN1272" s="20"/>
      <c r="BO1272" s="20">
        <f t="shared" ref="BO1272:BP1272" si="12706">$AG1272*AH1272</f>
        <v>-0.0000003410511416</v>
      </c>
      <c r="BP1272" s="20">
        <f t="shared" si="12706"/>
        <v>0.0000001808643844</v>
      </c>
      <c r="BQ1272" s="20"/>
      <c r="BR1272" s="20">
        <f t="shared" si="27"/>
        <v>-0.00000001243704174</v>
      </c>
      <c r="BS1272" s="20"/>
      <c r="BT1272" s="20"/>
      <c r="BU1272" s="20"/>
      <c r="BV1272" s="20"/>
      <c r="BW1272" s="20"/>
      <c r="BX1272" s="20"/>
      <c r="BY1272" s="20"/>
      <c r="BZ1272" s="20"/>
      <c r="CA1272" s="20"/>
      <c r="CB1272" s="20"/>
      <c r="CC1272" s="20"/>
      <c r="CD1272" s="20"/>
      <c r="CE1272" s="20"/>
      <c r="CF1272" s="20"/>
      <c r="CG1272" s="20"/>
      <c r="CH1272" s="20"/>
      <c r="CI1272" s="20"/>
      <c r="CJ1272" s="20"/>
      <c r="CK1272" s="20"/>
      <c r="CL1272" s="20"/>
      <c r="CM1272" s="20"/>
      <c r="CN1272" s="20"/>
      <c r="CO1272" s="20"/>
      <c r="CP1272" s="20"/>
      <c r="CQ1272" s="20"/>
      <c r="CR1272" s="20"/>
      <c r="CS1272" s="20"/>
      <c r="CT1272" s="20"/>
      <c r="CU1272" s="20"/>
      <c r="CV1272" s="20"/>
      <c r="CW1272" s="20"/>
      <c r="CX1272" s="20"/>
      <c r="CY1272" s="20"/>
      <c r="CZ1272" s="20"/>
      <c r="DA1272" s="20"/>
      <c r="DB1272" s="20"/>
      <c r="DC1272" s="20"/>
      <c r="DD1272" s="20"/>
      <c r="DE1272" s="20"/>
    </row>
    <row r="1273" ht="15.75" customHeight="1">
      <c r="A1273" s="86">
        <v>45973.0</v>
      </c>
      <c r="B1273" s="20">
        <v>0.04224</v>
      </c>
      <c r="C1273" s="20">
        <v>0.048949999999999994</v>
      </c>
      <c r="D1273" s="20">
        <v>0.05303</v>
      </c>
      <c r="E1273" s="20">
        <v>0.03459</v>
      </c>
      <c r="F1273" s="20">
        <v>0.03964</v>
      </c>
      <c r="G1273" s="20">
        <v>0.01931</v>
      </c>
      <c r="H1273" s="20">
        <v>0.026690000000000002</v>
      </c>
      <c r="I1273" s="20" t="s">
        <v>185</v>
      </c>
      <c r="J1273" s="20"/>
      <c r="K1273" s="86">
        <v>45973.0</v>
      </c>
      <c r="L1273" s="89">
        <v>0.8626</v>
      </c>
      <c r="M1273" s="89">
        <v>154.81</v>
      </c>
      <c r="N1273" s="20"/>
      <c r="O1273" s="20"/>
      <c r="P1273" s="20"/>
      <c r="Q1273" s="20"/>
      <c r="R1273" s="20"/>
      <c r="S1273" s="86">
        <v>45973.0</v>
      </c>
      <c r="T1273" s="20">
        <f t="shared" ref="T1273:V1273" si="12707">(1+B1273)*1</f>
        <v>1.04224</v>
      </c>
      <c r="U1273" s="20">
        <f t="shared" si="12707"/>
        <v>1.04895</v>
      </c>
      <c r="V1273" s="20">
        <f t="shared" si="12707"/>
        <v>1.05303</v>
      </c>
      <c r="W1273" s="91">
        <f t="shared" ref="W1273:X1273" si="12708">(1+E1273)*$L1273</f>
        <v>0.892437334</v>
      </c>
      <c r="X1273" s="91">
        <f t="shared" si="12708"/>
        <v>0.896793464</v>
      </c>
      <c r="Y1273" s="91">
        <f t="shared" ref="Y1273:Z1273" si="12709">(1+G1273)*$M1273</f>
        <v>157.7993811</v>
      </c>
      <c r="Z1273" s="91">
        <f t="shared" si="12709"/>
        <v>158.9418789</v>
      </c>
      <c r="AA1273" s="20"/>
      <c r="AB1273" s="86">
        <v>45973.0</v>
      </c>
      <c r="AC1273" s="92">
        <f t="shared" ref="AC1273:AI1273" si="12710">LN(T1273/T1272)</f>
        <v>-0.0002014688042</v>
      </c>
      <c r="AD1273" s="92">
        <f t="shared" si="12710"/>
        <v>-0.0001620536973</v>
      </c>
      <c r="AE1273" s="92">
        <f t="shared" si="12710"/>
        <v>-0.0002848515942</v>
      </c>
      <c r="AF1273" s="92">
        <f t="shared" si="12710"/>
        <v>-0.000984991214</v>
      </c>
      <c r="AG1273" s="92">
        <f t="shared" si="12710"/>
        <v>-0.0009847095274</v>
      </c>
      <c r="AH1273" s="92">
        <f t="shared" si="12710"/>
        <v>0.003877818887</v>
      </c>
      <c r="AI1273" s="92">
        <f t="shared" si="12710"/>
        <v>0.004064751609</v>
      </c>
      <c r="AJ1273" s="20"/>
      <c r="AK1273" s="20">
        <f t="shared" ref="AK1273:AQ1273" si="12711">AC1273*AC1273</f>
        <v>0.00000004058967906</v>
      </c>
      <c r="AL1273" s="20">
        <f t="shared" si="12711"/>
        <v>0.00000002626140082</v>
      </c>
      <c r="AM1273" s="20">
        <f t="shared" si="12711"/>
        <v>0.00000008114043074</v>
      </c>
      <c r="AN1273" s="20">
        <f t="shared" si="12711"/>
        <v>0.0000009702076917</v>
      </c>
      <c r="AO1273" s="20">
        <f t="shared" si="12711"/>
        <v>0.0000009696528533</v>
      </c>
      <c r="AP1273" s="20">
        <f t="shared" si="12711"/>
        <v>0.00001503747932</v>
      </c>
      <c r="AQ1273" s="20">
        <f t="shared" si="12711"/>
        <v>0.00001652220564</v>
      </c>
      <c r="AR1273" s="20"/>
      <c r="AS1273" s="20">
        <f t="shared" ref="AS1273:AX1273" si="12712">$AC1273*AD1273</f>
        <v>0.00000003264876462</v>
      </c>
      <c r="AT1273" s="20">
        <f t="shared" si="12712"/>
        <v>0.00000005738871007</v>
      </c>
      <c r="AU1273" s="20">
        <f t="shared" si="12712"/>
        <v>0.000000198445002</v>
      </c>
      <c r="AV1273" s="20">
        <f t="shared" si="12712"/>
        <v>0.000000198388251</v>
      </c>
      <c r="AW1273" s="20">
        <f t="shared" si="12712"/>
        <v>-0.000000781259534</v>
      </c>
      <c r="AX1273" s="20">
        <f t="shared" si="12712"/>
        <v>-0.000000818920646</v>
      </c>
      <c r="AY1273" s="20"/>
      <c r="AZ1273" s="20">
        <f t="shared" ref="AZ1273:BD1273" si="12713">$AD1273*AE1273</f>
        <v>0.00000004616125404</v>
      </c>
      <c r="BA1273" s="20">
        <f t="shared" si="12713"/>
        <v>0.0000001596214681</v>
      </c>
      <c r="BB1273" s="20">
        <f t="shared" si="12713"/>
        <v>0.0000001595758197</v>
      </c>
      <c r="BC1273" s="20">
        <f t="shared" si="12713"/>
        <v>-0.0000006284148881</v>
      </c>
      <c r="BD1273" s="20">
        <f t="shared" si="12713"/>
        <v>-0.0000006587080269</v>
      </c>
      <c r="BE1273" s="20"/>
      <c r="BF1273" s="20">
        <f t="shared" ref="BF1273:BI1273" si="12714">$AE1273*AF1273</f>
        <v>0.0000002805763176</v>
      </c>
      <c r="BG1273" s="20">
        <f t="shared" si="12714"/>
        <v>0.0000002804960787</v>
      </c>
      <c r="BH1273" s="20">
        <f t="shared" si="12714"/>
        <v>-0.000001104602892</v>
      </c>
      <c r="BI1273" s="20">
        <f t="shared" si="12714"/>
        <v>-0.000001157850976</v>
      </c>
      <c r="BJ1273" s="20"/>
      <c r="BK1273" s="20">
        <f t="shared" ref="BK1273:BM1273" si="12715">$AF1273*AG1273</f>
        <v>0.0000009699302328</v>
      </c>
      <c r="BL1273" s="20">
        <f t="shared" si="12715"/>
        <v>-0.000003819617533</v>
      </c>
      <c r="BM1273" s="20">
        <f t="shared" si="12715"/>
        <v>-0.000004003744622</v>
      </c>
      <c r="BN1273" s="20"/>
      <c r="BO1273" s="20">
        <f t="shared" ref="BO1273:BP1273" si="12716">$AG1273*AH1273</f>
        <v>-0.000003818525203</v>
      </c>
      <c r="BP1273" s="20">
        <f t="shared" si="12716"/>
        <v>-0.000004002599636</v>
      </c>
      <c r="BQ1273" s="20"/>
      <c r="BR1273" s="20">
        <f t="shared" si="27"/>
        <v>0.00001576237056</v>
      </c>
      <c r="BS1273" s="20"/>
      <c r="BT1273" s="20"/>
      <c r="BU1273" s="20"/>
      <c r="BV1273" s="20"/>
      <c r="BW1273" s="20"/>
      <c r="BX1273" s="20"/>
      <c r="BY1273" s="20"/>
      <c r="BZ1273" s="20"/>
      <c r="CA1273" s="20"/>
      <c r="CB1273" s="20"/>
      <c r="CC1273" s="20"/>
      <c r="CD1273" s="20"/>
      <c r="CE1273" s="20"/>
      <c r="CF1273" s="20"/>
      <c r="CG1273" s="20"/>
      <c r="CH1273" s="20"/>
      <c r="CI1273" s="20"/>
      <c r="CJ1273" s="20"/>
      <c r="CK1273" s="20"/>
      <c r="CL1273" s="20"/>
      <c r="CM1273" s="20"/>
      <c r="CN1273" s="20"/>
      <c r="CO1273" s="20"/>
      <c r="CP1273" s="20"/>
      <c r="CQ1273" s="20"/>
      <c r="CR1273" s="20"/>
      <c r="CS1273" s="20"/>
      <c r="CT1273" s="20"/>
      <c r="CU1273" s="20"/>
      <c r="CV1273" s="20"/>
      <c r="CW1273" s="20"/>
      <c r="CX1273" s="20"/>
      <c r="CY1273" s="20"/>
      <c r="CZ1273" s="20"/>
      <c r="DA1273" s="20"/>
      <c r="DB1273" s="20"/>
      <c r="DC1273" s="20"/>
      <c r="DD1273" s="20"/>
      <c r="DE1273" s="20"/>
    </row>
    <row r="1274" ht="15.75" customHeight="1">
      <c r="A1274" s="86">
        <v>45974.0</v>
      </c>
      <c r="B1274" s="20">
        <v>0.04223</v>
      </c>
      <c r="C1274" s="20">
        <v>0.048920000000000005</v>
      </c>
      <c r="D1274" s="20">
        <v>0.05298</v>
      </c>
      <c r="E1274" s="20">
        <v>0.03456</v>
      </c>
      <c r="F1274" s="20">
        <v>0.03962</v>
      </c>
      <c r="G1274" s="20">
        <v>0.01941</v>
      </c>
      <c r="H1274" s="20">
        <v>0.02636</v>
      </c>
      <c r="I1274" s="20" t="s">
        <v>185</v>
      </c>
      <c r="J1274" s="20"/>
      <c r="K1274" s="86">
        <v>45974.0</v>
      </c>
      <c r="L1274" s="89">
        <v>0.8597</v>
      </c>
      <c r="M1274" s="89">
        <v>154.58</v>
      </c>
      <c r="N1274" s="20"/>
      <c r="O1274" s="20"/>
      <c r="P1274" s="20"/>
      <c r="Q1274" s="20"/>
      <c r="R1274" s="20"/>
      <c r="S1274" s="86">
        <v>45974.0</v>
      </c>
      <c r="T1274" s="20">
        <f t="shared" ref="T1274:V1274" si="12717">(1+B1274)*1</f>
        <v>1.04223</v>
      </c>
      <c r="U1274" s="20">
        <f t="shared" si="12717"/>
        <v>1.04892</v>
      </c>
      <c r="V1274" s="20">
        <f t="shared" si="12717"/>
        <v>1.05298</v>
      </c>
      <c r="W1274" s="91">
        <f t="shared" ref="W1274:X1274" si="12718">(1+E1274)*$L1274</f>
        <v>0.889411232</v>
      </c>
      <c r="X1274" s="91">
        <f t="shared" si="12718"/>
        <v>0.893761314</v>
      </c>
      <c r="Y1274" s="91">
        <f t="shared" ref="Y1274:Z1274" si="12719">(1+G1274)*$M1274</f>
        <v>157.5803978</v>
      </c>
      <c r="Z1274" s="91">
        <f t="shared" si="12719"/>
        <v>158.6547288</v>
      </c>
      <c r="AA1274" s="20"/>
      <c r="AB1274" s="86">
        <v>45974.0</v>
      </c>
      <c r="AC1274" s="92">
        <f t="shared" ref="AC1274:AI1274" si="12720">LN(T1274/T1273)</f>
        <v>-0.000009594765096</v>
      </c>
      <c r="AD1274" s="92">
        <f t="shared" si="12720"/>
        <v>-0.00002860043759</v>
      </c>
      <c r="AE1274" s="92">
        <f t="shared" si="12720"/>
        <v>-0.00004748315536</v>
      </c>
      <c r="AF1274" s="92">
        <f t="shared" si="12720"/>
        <v>-0.003396590448</v>
      </c>
      <c r="AG1274" s="92">
        <f t="shared" si="12720"/>
        <v>-0.003386830647</v>
      </c>
      <c r="AH1274" s="92">
        <f t="shared" si="12720"/>
        <v>-0.001388696104</v>
      </c>
      <c r="AI1274" s="92">
        <f t="shared" si="12720"/>
        <v>-0.001808269807</v>
      </c>
      <c r="AJ1274" s="20"/>
      <c r="AK1274" s="20">
        <f t="shared" ref="AK1274:AQ1274" si="12721">AC1274*AC1274</f>
        <v>0</v>
      </c>
      <c r="AL1274" s="20">
        <f t="shared" si="12721"/>
        <v>0.0000000008179850303</v>
      </c>
      <c r="AM1274" s="20">
        <f t="shared" si="12721"/>
        <v>0.000000002254650043</v>
      </c>
      <c r="AN1274" s="20">
        <f t="shared" si="12721"/>
        <v>0.00001153682667</v>
      </c>
      <c r="AO1274" s="20">
        <f t="shared" si="12721"/>
        <v>0.00001147062183</v>
      </c>
      <c r="AP1274" s="20">
        <f t="shared" si="12721"/>
        <v>0.000001928476871</v>
      </c>
      <c r="AQ1274" s="20">
        <f t="shared" si="12721"/>
        <v>0.000003269839695</v>
      </c>
      <c r="AR1274" s="20"/>
      <c r="AS1274" s="20">
        <f t="shared" ref="AS1274:AX1274" si="12722">$AC1274*AD1274</f>
        <v>0.0000000002744144803</v>
      </c>
      <c r="AT1274" s="20">
        <f t="shared" si="12722"/>
        <v>0.0000000004555897217</v>
      </c>
      <c r="AU1274" s="20">
        <f t="shared" si="12722"/>
        <v>0.00000003258948747</v>
      </c>
      <c r="AV1274" s="20">
        <f t="shared" si="12722"/>
        <v>0.00000003249584448</v>
      </c>
      <c r="AW1274" s="20">
        <f t="shared" si="12722"/>
        <v>0.00000001332421291</v>
      </c>
      <c r="AX1274" s="20">
        <f t="shared" si="12722"/>
        <v>0.00000001734992403</v>
      </c>
      <c r="AY1274" s="20"/>
      <c r="AZ1274" s="20">
        <f t="shared" ref="AZ1274:BD1274" si="12723">$AD1274*AE1274</f>
        <v>0.000000001358039021</v>
      </c>
      <c r="BA1274" s="20">
        <f t="shared" si="12723"/>
        <v>0.00000009714397311</v>
      </c>
      <c r="BB1274" s="20">
        <f t="shared" si="12723"/>
        <v>0.00000009686483854</v>
      </c>
      <c r="BC1274" s="20">
        <f t="shared" si="12723"/>
        <v>0.00000003971731627</v>
      </c>
      <c r="BD1274" s="20">
        <f t="shared" si="12723"/>
        <v>0.00000005171730776</v>
      </c>
      <c r="BE1274" s="20"/>
      <c r="BF1274" s="20">
        <f t="shared" ref="BF1274:BI1274" si="12724">$AE1274*AF1274</f>
        <v>0.0000001612808319</v>
      </c>
      <c r="BG1274" s="20">
        <f t="shared" si="12724"/>
        <v>0.0000001608174058</v>
      </c>
      <c r="BH1274" s="20">
        <f t="shared" si="12724"/>
        <v>0.00000006593967288</v>
      </c>
      <c r="BI1274" s="20">
        <f t="shared" si="12724"/>
        <v>0.00000008586235617</v>
      </c>
      <c r="BJ1274" s="20"/>
      <c r="BK1274" s="20">
        <f t="shared" ref="BK1274:BM1274" si="12725">$AF1274*AG1274</f>
        <v>0.00001150367662</v>
      </c>
      <c r="BL1274" s="20">
        <f t="shared" si="12725"/>
        <v>0.000004716831923</v>
      </c>
      <c r="BM1274" s="20">
        <f t="shared" si="12725"/>
        <v>0.000006141951953</v>
      </c>
      <c r="BN1274" s="20"/>
      <c r="BO1274" s="20">
        <f t="shared" ref="BO1274:BP1274" si="12726">$AG1274*AH1274</f>
        <v>0.000004703278526</v>
      </c>
      <c r="BP1274" s="20">
        <f t="shared" si="12726"/>
        <v>0.0000061243036</v>
      </c>
      <c r="BQ1274" s="20"/>
      <c r="BR1274" s="20">
        <f t="shared" si="27"/>
        <v>0.000002511137237</v>
      </c>
      <c r="BS1274" s="20"/>
      <c r="BT1274" s="20"/>
      <c r="BU1274" s="20"/>
      <c r="BV1274" s="20"/>
      <c r="BW1274" s="20"/>
      <c r="BX1274" s="20"/>
      <c r="BY1274" s="20"/>
      <c r="BZ1274" s="20"/>
      <c r="CA1274" s="20"/>
      <c r="CB1274" s="20"/>
      <c r="CC1274" s="20"/>
      <c r="CD1274" s="20"/>
      <c r="CE1274" s="20"/>
      <c r="CF1274" s="20"/>
      <c r="CG1274" s="20"/>
      <c r="CH1274" s="20"/>
      <c r="CI1274" s="20"/>
      <c r="CJ1274" s="20"/>
      <c r="CK1274" s="20"/>
      <c r="CL1274" s="20"/>
      <c r="CM1274" s="20"/>
      <c r="CN1274" s="20"/>
      <c r="CO1274" s="20"/>
      <c r="CP1274" s="20"/>
      <c r="CQ1274" s="20"/>
      <c r="CR1274" s="20"/>
      <c r="CS1274" s="20"/>
      <c r="CT1274" s="20"/>
      <c r="CU1274" s="20"/>
      <c r="CV1274" s="20"/>
      <c r="CW1274" s="20"/>
      <c r="CX1274" s="20"/>
      <c r="CY1274" s="20"/>
      <c r="CZ1274" s="20"/>
      <c r="DA1274" s="20"/>
      <c r="DB1274" s="20"/>
      <c r="DC1274" s="20"/>
      <c r="DD1274" s="20"/>
      <c r="DE1274" s="20"/>
    </row>
    <row r="1275" ht="15.75" customHeight="1">
      <c r="A1275" s="86">
        <v>45975.0</v>
      </c>
      <c r="B1275" s="20">
        <v>0.04249</v>
      </c>
      <c r="C1275" s="20">
        <v>0.04923</v>
      </c>
      <c r="D1275" s="20">
        <v>0.0533</v>
      </c>
      <c r="E1275" s="20">
        <v>0.03464</v>
      </c>
      <c r="F1275" s="20">
        <v>0.03976</v>
      </c>
      <c r="G1275" s="20">
        <v>0.01927</v>
      </c>
      <c r="H1275" s="20">
        <v>0.026779999999999998</v>
      </c>
      <c r="I1275" s="20" t="s">
        <v>185</v>
      </c>
      <c r="J1275" s="20"/>
      <c r="K1275" s="86">
        <v>45975.0</v>
      </c>
      <c r="L1275" s="89">
        <v>0.861</v>
      </c>
      <c r="M1275" s="89">
        <v>154.62</v>
      </c>
      <c r="N1275" s="20"/>
      <c r="O1275" s="20"/>
      <c r="P1275" s="20"/>
      <c r="Q1275" s="20"/>
      <c r="R1275" s="20"/>
      <c r="S1275" s="86">
        <v>45975.0</v>
      </c>
      <c r="T1275" s="20">
        <f t="shared" ref="T1275:V1275" si="12727">(1+B1275)*1</f>
        <v>1.04249</v>
      </c>
      <c r="U1275" s="20">
        <f t="shared" si="12727"/>
        <v>1.04923</v>
      </c>
      <c r="V1275" s="20">
        <f t="shared" si="12727"/>
        <v>1.0533</v>
      </c>
      <c r="W1275" s="91">
        <f t="shared" ref="W1275:X1275" si="12728">(1+E1275)*$L1275</f>
        <v>0.89082504</v>
      </c>
      <c r="X1275" s="91">
        <f t="shared" si="12728"/>
        <v>0.89523336</v>
      </c>
      <c r="Y1275" s="91">
        <f t="shared" ref="Y1275:Z1275" si="12729">(1+G1275)*$M1275</f>
        <v>157.5995274</v>
      </c>
      <c r="Z1275" s="91">
        <f t="shared" si="12729"/>
        <v>158.7607236</v>
      </c>
      <c r="AA1275" s="20"/>
      <c r="AB1275" s="86">
        <v>45975.0</v>
      </c>
      <c r="AC1275" s="92">
        <f t="shared" ref="AC1275:AI1275" si="12730">LN(T1275/T1274)</f>
        <v>0.000249433978</v>
      </c>
      <c r="AD1275" s="92">
        <f t="shared" si="12730"/>
        <v>0.0002954984174</v>
      </c>
      <c r="AE1275" s="92">
        <f t="shared" si="12730"/>
        <v>0.0003038532412</v>
      </c>
      <c r="AF1275" s="92">
        <f t="shared" si="12730"/>
        <v>0.001588337817</v>
      </c>
      <c r="AG1275" s="92">
        <f t="shared" si="12730"/>
        <v>0.00164566877</v>
      </c>
      <c r="AH1275" s="92">
        <f t="shared" si="12730"/>
        <v>0.0001213884419</v>
      </c>
      <c r="AI1275" s="92">
        <f t="shared" si="12730"/>
        <v>0.0006678616503</v>
      </c>
      <c r="AJ1275" s="20"/>
      <c r="AK1275" s="20">
        <f t="shared" ref="AK1275:AQ1275" si="12731">AC1275*AC1275</f>
        <v>0.0000000622173094</v>
      </c>
      <c r="AL1275" s="20">
        <f t="shared" si="12731"/>
        <v>0.0000000873193147</v>
      </c>
      <c r="AM1275" s="20">
        <f t="shared" si="12731"/>
        <v>0.0000000923267922</v>
      </c>
      <c r="AN1275" s="20">
        <f t="shared" si="12731"/>
        <v>0.000002522817022</v>
      </c>
      <c r="AO1275" s="20">
        <f t="shared" si="12731"/>
        <v>0.0000027082257</v>
      </c>
      <c r="AP1275" s="20">
        <f t="shared" si="12731"/>
        <v>0.00000001473515383</v>
      </c>
      <c r="AQ1275" s="20">
        <f t="shared" si="12731"/>
        <v>0.000000446039184</v>
      </c>
      <c r="AR1275" s="20"/>
      <c r="AS1275" s="20">
        <f t="shared" ref="AS1275:AX1275" si="12732">$AC1275*AD1275</f>
        <v>0.00000007370734576</v>
      </c>
      <c r="AT1275" s="20">
        <f t="shared" si="12732"/>
        <v>0.0000000757913227</v>
      </c>
      <c r="AU1275" s="20">
        <f t="shared" si="12732"/>
        <v>0.0000003961854202</v>
      </c>
      <c r="AV1275" s="20">
        <f t="shared" si="12732"/>
        <v>0.0000004104857078</v>
      </c>
      <c r="AW1275" s="20">
        <f t="shared" si="12732"/>
        <v>0.00000003027840196</v>
      </c>
      <c r="AX1275" s="20">
        <f t="shared" si="12732"/>
        <v>0.0000001665873882</v>
      </c>
      <c r="AY1275" s="20"/>
      <c r="AZ1275" s="20">
        <f t="shared" ref="AZ1275:BD1275" si="12733">$AD1275*AE1275</f>
        <v>0.00000008978815191</v>
      </c>
      <c r="BA1275" s="20">
        <f t="shared" si="12733"/>
        <v>0.0000004693513113</v>
      </c>
      <c r="BB1275" s="20">
        <f t="shared" si="12733"/>
        <v>0.0000004862925171</v>
      </c>
      <c r="BC1275" s="20">
        <f t="shared" si="12733"/>
        <v>0.00000003587009248</v>
      </c>
      <c r="BD1275" s="20">
        <f t="shared" si="12733"/>
        <v>0.0000001973520607</v>
      </c>
      <c r="BE1275" s="20"/>
      <c r="BF1275" s="20">
        <f t="shared" ref="BF1275:BI1275" si="12734">$AE1275*AF1275</f>
        <v>0.0000004826215939</v>
      </c>
      <c r="BG1275" s="20">
        <f t="shared" si="12734"/>
        <v>0.0000005000417897</v>
      </c>
      <c r="BH1275" s="20">
        <f t="shared" si="12734"/>
        <v>0.00000003688427153</v>
      </c>
      <c r="BI1275" s="20">
        <f t="shared" si="12734"/>
        <v>0.0000002029319271</v>
      </c>
      <c r="BJ1275" s="20"/>
      <c r="BK1275" s="20">
        <f t="shared" ref="BK1275:BM1275" si="12735">$AF1275*AG1275</f>
        <v>0.000002613877942</v>
      </c>
      <c r="BL1275" s="20">
        <f t="shared" si="12735"/>
        <v>0.0000001928058529</v>
      </c>
      <c r="BM1275" s="20">
        <f t="shared" si="12735"/>
        <v>0.000001060789916</v>
      </c>
      <c r="BN1275" s="20"/>
      <c r="BO1275" s="20">
        <f t="shared" ref="BO1275:BP1275" si="12736">$AG1275*AH1275</f>
        <v>0.0000001997651679</v>
      </c>
      <c r="BP1275" s="20">
        <f t="shared" si="12736"/>
        <v>0.000001099079061</v>
      </c>
      <c r="BQ1275" s="20"/>
      <c r="BR1275" s="20">
        <f t="shared" si="27"/>
        <v>0.00000008107068516</v>
      </c>
      <c r="BS1275" s="20"/>
      <c r="BT1275" s="20"/>
      <c r="BU1275" s="20"/>
      <c r="BV1275" s="20"/>
      <c r="BW1275" s="20"/>
      <c r="BX1275" s="20"/>
      <c r="BY1275" s="20"/>
      <c r="BZ1275" s="20"/>
      <c r="CA1275" s="20"/>
      <c r="CB1275" s="20"/>
      <c r="CC1275" s="20"/>
      <c r="CD1275" s="20"/>
      <c r="CE1275" s="20"/>
      <c r="CF1275" s="20"/>
      <c r="CG1275" s="20"/>
      <c r="CH1275" s="20"/>
      <c r="CI1275" s="20"/>
      <c r="CJ1275" s="20"/>
      <c r="CK1275" s="20"/>
      <c r="CL1275" s="20"/>
      <c r="CM1275" s="20"/>
      <c r="CN1275" s="20"/>
      <c r="CO1275" s="20"/>
      <c r="CP1275" s="20"/>
      <c r="CQ1275" s="20"/>
      <c r="CR1275" s="20"/>
      <c r="CS1275" s="20"/>
      <c r="CT1275" s="20"/>
      <c r="CU1275" s="20"/>
      <c r="CV1275" s="20"/>
      <c r="CW1275" s="20"/>
      <c r="CX1275" s="20"/>
      <c r="CY1275" s="20"/>
      <c r="CZ1275" s="20"/>
      <c r="DA1275" s="20"/>
      <c r="DB1275" s="20"/>
      <c r="DC1275" s="20"/>
      <c r="DD1275" s="20"/>
      <c r="DE1275" s="20"/>
    </row>
    <row r="1276" ht="15.75" customHeight="1">
      <c r="A1276" s="86">
        <v>45978.0</v>
      </c>
      <c r="B1276" s="20">
        <v>0.04261</v>
      </c>
      <c r="C1276" s="20">
        <v>0.04944</v>
      </c>
      <c r="D1276" s="20">
        <v>0.053540000000000004</v>
      </c>
      <c r="E1276" s="20">
        <v>0.03455</v>
      </c>
      <c r="F1276" s="20">
        <v>0.03975</v>
      </c>
      <c r="G1276" s="20">
        <v>0.01941</v>
      </c>
      <c r="H1276" s="20">
        <v>0.02701</v>
      </c>
      <c r="I1276" s="20" t="s">
        <v>185</v>
      </c>
      <c r="J1276" s="20"/>
      <c r="K1276" s="86">
        <v>45978.0</v>
      </c>
      <c r="L1276" s="89">
        <v>0.8627</v>
      </c>
      <c r="M1276" s="89">
        <v>155.28</v>
      </c>
      <c r="N1276" s="20"/>
      <c r="O1276" s="20"/>
      <c r="P1276" s="20"/>
      <c r="Q1276" s="20"/>
      <c r="R1276" s="20"/>
      <c r="S1276" s="86">
        <v>45978.0</v>
      </c>
      <c r="T1276" s="20">
        <f t="shared" ref="T1276:V1276" si="12737">(1+B1276)*1</f>
        <v>1.04261</v>
      </c>
      <c r="U1276" s="20">
        <f t="shared" si="12737"/>
        <v>1.04944</v>
      </c>
      <c r="V1276" s="20">
        <f t="shared" si="12737"/>
        <v>1.05354</v>
      </c>
      <c r="W1276" s="91">
        <f t="shared" ref="W1276:X1276" si="12738">(1+E1276)*$L1276</f>
        <v>0.892506285</v>
      </c>
      <c r="X1276" s="91">
        <f t="shared" si="12738"/>
        <v>0.896992325</v>
      </c>
      <c r="Y1276" s="91">
        <f t="shared" ref="Y1276:Z1276" si="12739">(1+G1276)*$M1276</f>
        <v>158.2939848</v>
      </c>
      <c r="Z1276" s="91">
        <f t="shared" si="12739"/>
        <v>159.4741128</v>
      </c>
      <c r="AA1276" s="20"/>
      <c r="AB1276" s="86">
        <v>45978.0</v>
      </c>
      <c r="AC1276" s="92">
        <f t="shared" ref="AC1276:AI1276" si="12740">LN(T1276/T1275)</f>
        <v>0.0001151023933</v>
      </c>
      <c r="AD1276" s="92">
        <f t="shared" si="12740"/>
        <v>0.0002001267476</v>
      </c>
      <c r="AE1276" s="92">
        <f t="shared" si="12740"/>
        <v>0.0002278293568</v>
      </c>
      <c r="AF1276" s="92">
        <f t="shared" si="12740"/>
        <v>0.001885511093</v>
      </c>
      <c r="AG1276" s="92">
        <f t="shared" si="12740"/>
        <v>0.001962884004</v>
      </c>
      <c r="AH1276" s="92">
        <f t="shared" si="12740"/>
        <v>0.00439678874</v>
      </c>
      <c r="AI1276" s="92">
        <f t="shared" si="12740"/>
        <v>0.004483421131</v>
      </c>
      <c r="AJ1276" s="20"/>
      <c r="AK1276" s="20">
        <f t="shared" ref="AK1276:AQ1276" si="12741">AC1276*AC1276</f>
        <v>0.00000001324856094</v>
      </c>
      <c r="AL1276" s="20">
        <f t="shared" si="12741"/>
        <v>0.00000004005071511</v>
      </c>
      <c r="AM1276" s="20">
        <f t="shared" si="12741"/>
        <v>0.00000005190621582</v>
      </c>
      <c r="AN1276" s="20">
        <f t="shared" si="12741"/>
        <v>0.000003555152083</v>
      </c>
      <c r="AO1276" s="20">
        <f t="shared" si="12741"/>
        <v>0.000003852913615</v>
      </c>
      <c r="AP1276" s="20">
        <f t="shared" si="12741"/>
        <v>0.00001933175123</v>
      </c>
      <c r="AQ1276" s="20">
        <f t="shared" si="12741"/>
        <v>0.00002010106503</v>
      </c>
      <c r="AR1276" s="20"/>
      <c r="AS1276" s="20">
        <f t="shared" ref="AS1276:AX1276" si="12742">$AC1276*AD1276</f>
        <v>0.00000002303506761</v>
      </c>
      <c r="AT1276" s="20">
        <f t="shared" si="12742"/>
        <v>0.00000002622370423</v>
      </c>
      <c r="AU1276" s="20">
        <f t="shared" si="12742"/>
        <v>0.0000002170268394</v>
      </c>
      <c r="AV1276" s="20">
        <f t="shared" si="12742"/>
        <v>0.0000002259326467</v>
      </c>
      <c r="AW1276" s="20">
        <f t="shared" si="12742"/>
        <v>0.0000005060809068</v>
      </c>
      <c r="AX1276" s="20">
        <f t="shared" si="12742"/>
        <v>0.0000005160525023</v>
      </c>
      <c r="AY1276" s="20"/>
      <c r="AZ1276" s="20">
        <f t="shared" ref="AZ1276:BD1276" si="12743">$AD1276*AE1276</f>
        <v>0.00000004559474819</v>
      </c>
      <c r="BA1276" s="20">
        <f t="shared" si="12743"/>
        <v>0.0000003773412027</v>
      </c>
      <c r="BB1276" s="20">
        <f t="shared" si="12743"/>
        <v>0.0000003928255917</v>
      </c>
      <c r="BC1276" s="20">
        <f t="shared" si="12743"/>
        <v>0.0000008799150305</v>
      </c>
      <c r="BD1276" s="20">
        <f t="shared" si="12743"/>
        <v>0.000000897252489</v>
      </c>
      <c r="BE1276" s="20"/>
      <c r="BF1276" s="20">
        <f t="shared" ref="BF1276:BI1276" si="12744">$AE1276*AF1276</f>
        <v>0.0000004295747796</v>
      </c>
      <c r="BG1276" s="20">
        <f t="shared" si="12744"/>
        <v>0.0000004472026002</v>
      </c>
      <c r="BH1276" s="20">
        <f t="shared" si="12744"/>
        <v>0.000001001717551</v>
      </c>
      <c r="BI1276" s="20">
        <f t="shared" si="12744"/>
        <v>0.000001021454952</v>
      </c>
      <c r="BJ1276" s="20"/>
      <c r="BK1276" s="20">
        <f t="shared" ref="BK1276:BM1276" si="12745">$AF1276*AG1276</f>
        <v>0.000003701039565</v>
      </c>
      <c r="BL1276" s="20">
        <f t="shared" si="12745"/>
        <v>0.000008290193944</v>
      </c>
      <c r="BM1276" s="20">
        <f t="shared" si="12745"/>
        <v>0.000008453540277</v>
      </c>
      <c r="BN1276" s="20"/>
      <c r="BO1276" s="20">
        <f t="shared" ref="BO1276:BP1276" si="12746">$AG1276*AH1276</f>
        <v>0.000008630386289</v>
      </c>
      <c r="BP1276" s="20">
        <f t="shared" si="12746"/>
        <v>0.000008800435622</v>
      </c>
      <c r="BQ1276" s="20"/>
      <c r="BR1276" s="20">
        <f t="shared" si="27"/>
        <v>0.00001971265554</v>
      </c>
      <c r="BS1276" s="20"/>
      <c r="BT1276" s="20"/>
      <c r="BU1276" s="20"/>
      <c r="BV1276" s="20"/>
      <c r="BW1276" s="20"/>
      <c r="BX1276" s="20"/>
      <c r="BY1276" s="20"/>
      <c r="BZ1276" s="20"/>
      <c r="CA1276" s="20"/>
      <c r="CB1276" s="20"/>
      <c r="CC1276" s="20"/>
      <c r="CD1276" s="20"/>
      <c r="CE1276" s="20"/>
      <c r="CF1276" s="20"/>
      <c r="CG1276" s="20"/>
      <c r="CH1276" s="20"/>
      <c r="CI1276" s="20"/>
      <c r="CJ1276" s="20"/>
      <c r="CK1276" s="20"/>
      <c r="CL1276" s="20"/>
      <c r="CM1276" s="20"/>
      <c r="CN1276" s="20"/>
      <c r="CO1276" s="20"/>
      <c r="CP1276" s="20"/>
      <c r="CQ1276" s="20"/>
      <c r="CR1276" s="20"/>
      <c r="CS1276" s="20"/>
      <c r="CT1276" s="20"/>
      <c r="CU1276" s="20"/>
      <c r="CV1276" s="20"/>
      <c r="CW1276" s="20"/>
      <c r="CX1276" s="20"/>
      <c r="CY1276" s="20"/>
      <c r="CZ1276" s="20"/>
      <c r="DA1276" s="20"/>
      <c r="DB1276" s="20"/>
      <c r="DC1276" s="20"/>
      <c r="DD1276" s="20"/>
      <c r="DE1276" s="20"/>
    </row>
    <row r="1277" ht="15.75" customHeight="1">
      <c r="A1277" s="86">
        <v>45979.0</v>
      </c>
      <c r="B1277" s="20">
        <v>0.04267000000000001</v>
      </c>
      <c r="C1277" s="20">
        <v>0.04946</v>
      </c>
      <c r="D1277" s="20">
        <v>0.053630000000000004</v>
      </c>
      <c r="E1277" s="20">
        <v>0.03465</v>
      </c>
      <c r="F1277" s="20">
        <v>0.03987</v>
      </c>
      <c r="G1277" s="20">
        <v>0.01923</v>
      </c>
      <c r="H1277" s="20">
        <v>0.02709</v>
      </c>
      <c r="I1277" s="20" t="s">
        <v>185</v>
      </c>
      <c r="J1277" s="20"/>
      <c r="K1277" s="86">
        <v>45979.0</v>
      </c>
      <c r="L1277" s="89">
        <v>0.8636</v>
      </c>
      <c r="M1277" s="89">
        <v>155.53</v>
      </c>
      <c r="N1277" s="20"/>
      <c r="O1277" s="20"/>
      <c r="P1277" s="20"/>
      <c r="Q1277" s="20"/>
      <c r="R1277" s="20"/>
      <c r="S1277" s="86">
        <v>45979.0</v>
      </c>
      <c r="T1277" s="20">
        <f t="shared" ref="T1277:V1277" si="12747">(1+B1277)*1</f>
        <v>1.04267</v>
      </c>
      <c r="U1277" s="20">
        <f t="shared" si="12747"/>
        <v>1.04946</v>
      </c>
      <c r="V1277" s="20">
        <f t="shared" si="12747"/>
        <v>1.05363</v>
      </c>
      <c r="W1277" s="91">
        <f t="shared" ref="W1277:X1277" si="12748">(1+E1277)*$L1277</f>
        <v>0.89352374</v>
      </c>
      <c r="X1277" s="91">
        <f t="shared" si="12748"/>
        <v>0.898031732</v>
      </c>
      <c r="Y1277" s="91">
        <f t="shared" ref="Y1277:Z1277" si="12749">(1+G1277)*$M1277</f>
        <v>158.5208419</v>
      </c>
      <c r="Z1277" s="91">
        <f t="shared" si="12749"/>
        <v>159.7433077</v>
      </c>
      <c r="AA1277" s="20"/>
      <c r="AB1277" s="86">
        <v>45979.0</v>
      </c>
      <c r="AC1277" s="92">
        <f t="shared" ref="AC1277:AI1277" si="12750">LN(T1277/T1276)</f>
        <v>0.00005754622882</v>
      </c>
      <c r="AD1277" s="92">
        <f t="shared" si="12750"/>
        <v>0.0000190576016</v>
      </c>
      <c r="AE1277" s="92">
        <f t="shared" si="12750"/>
        <v>0.00008542262851</v>
      </c>
      <c r="AF1277" s="92">
        <f t="shared" si="12750"/>
        <v>0.001139348271</v>
      </c>
      <c r="AG1277" s="92">
        <f t="shared" si="12750"/>
        <v>0.001158098257</v>
      </c>
      <c r="AH1277" s="92">
        <f t="shared" si="12750"/>
        <v>0.001432111881</v>
      </c>
      <c r="AI1277" s="92">
        <f t="shared" si="12750"/>
        <v>0.00168659319</v>
      </c>
      <c r="AJ1277" s="20"/>
      <c r="AK1277" s="20">
        <f t="shared" ref="AK1277:AQ1277" si="12751">AC1277*AC1277</f>
        <v>0.000000003311568451</v>
      </c>
      <c r="AL1277" s="20">
        <f t="shared" si="12751"/>
        <v>0.0000000003631921788</v>
      </c>
      <c r="AM1277" s="20">
        <f t="shared" si="12751"/>
        <v>0.000000007297025461</v>
      </c>
      <c r="AN1277" s="20">
        <f t="shared" si="12751"/>
        <v>0.000001298114482</v>
      </c>
      <c r="AO1277" s="20">
        <f t="shared" si="12751"/>
        <v>0.000001341191574</v>
      </c>
      <c r="AP1277" s="20">
        <f t="shared" si="12751"/>
        <v>0.000002050944441</v>
      </c>
      <c r="AQ1277" s="20">
        <f t="shared" si="12751"/>
        <v>0.000002844596589</v>
      </c>
      <c r="AR1277" s="20"/>
      <c r="AS1277" s="20">
        <f t="shared" ref="AS1277:AX1277" si="12752">$AC1277*AD1277</f>
        <v>0.000000001096693103</v>
      </c>
      <c r="AT1277" s="20">
        <f t="shared" si="12752"/>
        <v>0.000000004915750126</v>
      </c>
      <c r="AU1277" s="20">
        <f t="shared" si="12752"/>
        <v>0.00000006556519628</v>
      </c>
      <c r="AV1277" s="20">
        <f t="shared" si="12752"/>
        <v>0.00000006664418731</v>
      </c>
      <c r="AW1277" s="20">
        <f t="shared" si="12752"/>
        <v>0.00000008241263803</v>
      </c>
      <c r="AX1277" s="20">
        <f t="shared" si="12752"/>
        <v>0.00000009705707765</v>
      </c>
      <c r="AY1277" s="20"/>
      <c r="AZ1277" s="20">
        <f t="shared" ref="AZ1277:BD1277" si="12753">$AD1277*AE1277</f>
        <v>0.000000001627950422</v>
      </c>
      <c r="BA1277" s="20">
        <f t="shared" si="12753"/>
        <v>0.00000002171324543</v>
      </c>
      <c r="BB1277" s="20">
        <f t="shared" si="12753"/>
        <v>0.0000000220705752</v>
      </c>
      <c r="BC1277" s="20">
        <f t="shared" si="12753"/>
        <v>0.00000002729261769</v>
      </c>
      <c r="BD1277" s="20">
        <f t="shared" si="12753"/>
        <v>0.00000003214242108</v>
      </c>
      <c r="BE1277" s="20"/>
      <c r="BF1277" s="20">
        <f t="shared" ref="BF1277:BI1277" si="12754">$AE1277*AF1277</f>
        <v>0.00000009732612405</v>
      </c>
      <c r="BG1277" s="20">
        <f t="shared" si="12754"/>
        <v>0.00000009892779721</v>
      </c>
      <c r="BH1277" s="20">
        <f t="shared" si="12754"/>
        <v>0.0000001223347612</v>
      </c>
      <c r="BI1277" s="20">
        <f t="shared" si="12754"/>
        <v>0.0000001440732235</v>
      </c>
      <c r="BJ1277" s="20"/>
      <c r="BK1277" s="20">
        <f t="shared" ref="BK1277:BM1277" si="12755">$AF1277*AG1277</f>
        <v>0.000001319477247</v>
      </c>
      <c r="BL1277" s="20">
        <f t="shared" si="12755"/>
        <v>0.000001631674195</v>
      </c>
      <c r="BM1277" s="20">
        <f t="shared" si="12755"/>
        <v>0.000001921617034</v>
      </c>
      <c r="BN1277" s="20"/>
      <c r="BO1277" s="20">
        <f t="shared" ref="BO1277:BP1277" si="12756">$AG1277*AH1277</f>
        <v>0.000001658526274</v>
      </c>
      <c r="BP1277" s="20">
        <f t="shared" si="12756"/>
        <v>0.000001953240635</v>
      </c>
      <c r="BQ1277" s="20"/>
      <c r="BR1277" s="20">
        <f t="shared" si="27"/>
        <v>0.000002415390147</v>
      </c>
      <c r="BS1277" s="20"/>
      <c r="BT1277" s="20"/>
      <c r="BU1277" s="20"/>
      <c r="BV1277" s="20"/>
      <c r="BW1277" s="20"/>
      <c r="BX1277" s="20"/>
      <c r="BY1277" s="20"/>
      <c r="BZ1277" s="20"/>
      <c r="CA1277" s="20"/>
      <c r="CB1277" s="20"/>
      <c r="CC1277" s="20"/>
      <c r="CD1277" s="20"/>
      <c r="CE1277" s="20"/>
      <c r="CF1277" s="20"/>
      <c r="CG1277" s="20"/>
      <c r="CH1277" s="20"/>
      <c r="CI1277" s="20"/>
      <c r="CJ1277" s="20"/>
      <c r="CK1277" s="20"/>
      <c r="CL1277" s="20"/>
      <c r="CM1277" s="20"/>
      <c r="CN1277" s="20"/>
      <c r="CO1277" s="20"/>
      <c r="CP1277" s="20"/>
      <c r="CQ1277" s="20"/>
      <c r="CR1277" s="20"/>
      <c r="CS1277" s="20"/>
      <c r="CT1277" s="20"/>
      <c r="CU1277" s="20"/>
      <c r="CV1277" s="20"/>
      <c r="CW1277" s="20"/>
      <c r="CX1277" s="20"/>
      <c r="CY1277" s="20"/>
      <c r="CZ1277" s="20"/>
      <c r="DA1277" s="20"/>
      <c r="DB1277" s="20"/>
      <c r="DC1277" s="20"/>
      <c r="DD1277" s="20"/>
      <c r="DE1277" s="20"/>
    </row>
    <row r="1278" ht="15.75" customHeight="1">
      <c r="A1278" s="86">
        <v>45980.0</v>
      </c>
      <c r="B1278" s="20">
        <v>0.04269</v>
      </c>
      <c r="C1278" s="20">
        <v>0.04951</v>
      </c>
      <c r="D1278" s="20">
        <v>0.053689999999999995</v>
      </c>
      <c r="E1278" s="20">
        <v>0.03465</v>
      </c>
      <c r="F1278" s="20">
        <v>0.03987</v>
      </c>
      <c r="G1278" s="20">
        <v>0.01924</v>
      </c>
      <c r="H1278" s="20">
        <v>0.02717</v>
      </c>
      <c r="I1278" s="20" t="s">
        <v>185</v>
      </c>
      <c r="J1278" s="20"/>
      <c r="K1278" s="86">
        <v>45980.0</v>
      </c>
      <c r="L1278" s="89">
        <v>0.8668</v>
      </c>
      <c r="M1278" s="89">
        <v>157.18</v>
      </c>
      <c r="N1278" s="20"/>
      <c r="O1278" s="20"/>
      <c r="P1278" s="20"/>
      <c r="Q1278" s="20"/>
      <c r="R1278" s="20"/>
      <c r="S1278" s="86">
        <v>45980.0</v>
      </c>
      <c r="T1278" s="20">
        <f t="shared" ref="T1278:V1278" si="12757">(1+B1278)*1</f>
        <v>1.04269</v>
      </c>
      <c r="U1278" s="20">
        <f t="shared" si="12757"/>
        <v>1.04951</v>
      </c>
      <c r="V1278" s="20">
        <f t="shared" si="12757"/>
        <v>1.05369</v>
      </c>
      <c r="W1278" s="91">
        <f t="shared" ref="W1278:X1278" si="12758">(1+E1278)*$L1278</f>
        <v>0.89683462</v>
      </c>
      <c r="X1278" s="91">
        <f t="shared" si="12758"/>
        <v>0.901359316</v>
      </c>
      <c r="Y1278" s="91">
        <f t="shared" ref="Y1278:Z1278" si="12759">(1+G1278)*$M1278</f>
        <v>160.2041432</v>
      </c>
      <c r="Z1278" s="91">
        <f t="shared" si="12759"/>
        <v>161.4505806</v>
      </c>
      <c r="AA1278" s="20"/>
      <c r="AB1278" s="86">
        <v>45980.0</v>
      </c>
      <c r="AC1278" s="92">
        <f t="shared" ref="AC1278:AI1278" si="12760">LN(T1278/T1277)</f>
        <v>0.00001918134039</v>
      </c>
      <c r="AD1278" s="92">
        <f t="shared" si="12760"/>
        <v>0.0000476424151</v>
      </c>
      <c r="AE1278" s="92">
        <f t="shared" si="12760"/>
        <v>0.00005694436537</v>
      </c>
      <c r="AF1278" s="92">
        <f t="shared" si="12760"/>
        <v>0.003698571022</v>
      </c>
      <c r="AG1278" s="92">
        <f t="shared" si="12760"/>
        <v>0.003698571022</v>
      </c>
      <c r="AH1278" s="92">
        <f t="shared" si="12760"/>
        <v>0.01056281766</v>
      </c>
      <c r="AI1278" s="92">
        <f t="shared" si="12760"/>
        <v>0.01063089331</v>
      </c>
      <c r="AJ1278" s="20"/>
      <c r="AK1278" s="20">
        <f t="shared" ref="AK1278:AQ1278" si="12761">AC1278*AC1278</f>
        <v>0.0000000003679238193</v>
      </c>
      <c r="AL1278" s="20">
        <f t="shared" si="12761"/>
        <v>0.000000002269799716</v>
      </c>
      <c r="AM1278" s="20">
        <f t="shared" si="12761"/>
        <v>0.000000003242660747</v>
      </c>
      <c r="AN1278" s="20">
        <f t="shared" si="12761"/>
        <v>0.0000136794276</v>
      </c>
      <c r="AO1278" s="20">
        <f t="shared" si="12761"/>
        <v>0.0000136794276</v>
      </c>
      <c r="AP1278" s="20">
        <f t="shared" si="12761"/>
        <v>0.000111573117</v>
      </c>
      <c r="AQ1278" s="20">
        <f t="shared" si="12761"/>
        <v>0.0001130158926</v>
      </c>
      <c r="AR1278" s="20"/>
      <c r="AS1278" s="20">
        <f t="shared" ref="AS1278:AX1278" si="12762">$AC1278*AD1278</f>
        <v>0.0000000009138453811</v>
      </c>
      <c r="AT1278" s="20">
        <f t="shared" si="12762"/>
        <v>0.000000001092269256</v>
      </c>
      <c r="AU1278" s="20">
        <f t="shared" si="12762"/>
        <v>0.00000007094354973</v>
      </c>
      <c r="AV1278" s="20">
        <f t="shared" si="12762"/>
        <v>0.00000007094354973</v>
      </c>
      <c r="AW1278" s="20">
        <f t="shared" si="12762"/>
        <v>0.0000002026090011</v>
      </c>
      <c r="AX1278" s="20">
        <f t="shared" si="12762"/>
        <v>0.0000002039147832</v>
      </c>
      <c r="AY1278" s="20"/>
      <c r="AZ1278" s="20">
        <f t="shared" ref="AZ1278:BD1278" si="12763">$AD1278*AE1278</f>
        <v>0.000000002712967092</v>
      </c>
      <c r="BA1278" s="20">
        <f t="shared" si="12763"/>
        <v>0.0000001762088559</v>
      </c>
      <c r="BB1278" s="20">
        <f t="shared" si="12763"/>
        <v>0.0000001762088559</v>
      </c>
      <c r="BC1278" s="20">
        <f t="shared" si="12763"/>
        <v>0.0000005032381436</v>
      </c>
      <c r="BD1278" s="20">
        <f t="shared" si="12763"/>
        <v>0.0000005064814319</v>
      </c>
      <c r="BE1278" s="20"/>
      <c r="BF1278" s="20">
        <f t="shared" ref="BF1278:BI1278" si="12764">$AE1278*AF1278</f>
        <v>0.0000002106127796</v>
      </c>
      <c r="BG1278" s="20">
        <f t="shared" si="12764"/>
        <v>0.0000002106127796</v>
      </c>
      <c r="BH1278" s="20">
        <f t="shared" si="12764"/>
        <v>0.0000006014929483</v>
      </c>
      <c r="BI1278" s="20">
        <f t="shared" si="12764"/>
        <v>0.0000006053694728</v>
      </c>
      <c r="BJ1278" s="20"/>
      <c r="BK1278" s="20">
        <f t="shared" ref="BK1278:BM1278" si="12765">$AF1278*AG1278</f>
        <v>0.0000136794276</v>
      </c>
      <c r="BL1278" s="20">
        <f t="shared" si="12765"/>
        <v>0.00003906733131</v>
      </c>
      <c r="BM1278" s="20">
        <f t="shared" si="12765"/>
        <v>0.00003931911393</v>
      </c>
      <c r="BN1278" s="20"/>
      <c r="BO1278" s="20">
        <f t="shared" ref="BO1278:BP1278" si="12766">$AG1278*AH1278</f>
        <v>0.00003906733131</v>
      </c>
      <c r="BP1278" s="20">
        <f t="shared" si="12766"/>
        <v>0.00003931911393</v>
      </c>
      <c r="BQ1278" s="20"/>
      <c r="BR1278" s="20">
        <f t="shared" si="27"/>
        <v>0.0001122921876</v>
      </c>
      <c r="BS1278" s="20"/>
      <c r="BT1278" s="20"/>
      <c r="BU1278" s="20"/>
      <c r="BV1278" s="20"/>
      <c r="BW1278" s="20"/>
      <c r="BX1278" s="20"/>
      <c r="BY1278" s="20"/>
      <c r="BZ1278" s="20"/>
      <c r="CA1278" s="20"/>
      <c r="CB1278" s="20"/>
      <c r="CC1278" s="20"/>
      <c r="CD1278" s="20"/>
      <c r="CE1278" s="20"/>
      <c r="CF1278" s="20"/>
      <c r="CG1278" s="20"/>
      <c r="CH1278" s="20"/>
      <c r="CI1278" s="20"/>
      <c r="CJ1278" s="20"/>
      <c r="CK1278" s="20"/>
      <c r="CL1278" s="20"/>
      <c r="CM1278" s="20"/>
      <c r="CN1278" s="20"/>
      <c r="CO1278" s="20"/>
      <c r="CP1278" s="20"/>
      <c r="CQ1278" s="20"/>
      <c r="CR1278" s="20"/>
      <c r="CS1278" s="20"/>
      <c r="CT1278" s="20"/>
      <c r="CU1278" s="20"/>
      <c r="CV1278" s="20"/>
      <c r="CW1278" s="20"/>
      <c r="CX1278" s="20"/>
      <c r="CY1278" s="20"/>
      <c r="CZ1278" s="20"/>
      <c r="DA1278" s="20"/>
      <c r="DB1278" s="20"/>
      <c r="DC1278" s="20"/>
      <c r="DD1278" s="20"/>
      <c r="DE1278" s="20"/>
    </row>
    <row r="1279" ht="15.75" customHeight="1">
      <c r="A1279" s="86">
        <v>45981.0</v>
      </c>
      <c r="B1279" s="20">
        <v>0.04277</v>
      </c>
      <c r="C1279" s="20">
        <v>0.04952</v>
      </c>
      <c r="D1279" s="20">
        <v>0.0537</v>
      </c>
      <c r="E1279" s="20">
        <v>0.03474</v>
      </c>
      <c r="F1279" s="20">
        <v>0.03992</v>
      </c>
      <c r="G1279" s="20">
        <v>0.01974</v>
      </c>
      <c r="H1279" s="20">
        <v>0.027370000000000002</v>
      </c>
      <c r="I1279" s="20" t="s">
        <v>185</v>
      </c>
      <c r="J1279" s="20"/>
      <c r="K1279" s="86">
        <v>45981.0</v>
      </c>
      <c r="L1279" s="89">
        <v>0.8675</v>
      </c>
      <c r="M1279" s="89">
        <v>157.5</v>
      </c>
      <c r="N1279" s="20"/>
      <c r="O1279" s="20"/>
      <c r="P1279" s="20"/>
      <c r="Q1279" s="20"/>
      <c r="R1279" s="20"/>
      <c r="S1279" s="86">
        <v>45981.0</v>
      </c>
      <c r="T1279" s="20">
        <f t="shared" ref="T1279:V1279" si="12767">(1+B1279)*1</f>
        <v>1.04277</v>
      </c>
      <c r="U1279" s="20">
        <f t="shared" si="12767"/>
        <v>1.04952</v>
      </c>
      <c r="V1279" s="20">
        <f t="shared" si="12767"/>
        <v>1.0537</v>
      </c>
      <c r="W1279" s="91">
        <f t="shared" ref="W1279:X1279" si="12768">(1+E1279)*$L1279</f>
        <v>0.89763695</v>
      </c>
      <c r="X1279" s="91">
        <f t="shared" si="12768"/>
        <v>0.9021306</v>
      </c>
      <c r="Y1279" s="91">
        <f t="shared" ref="Y1279:Z1279" si="12769">(1+G1279)*$M1279</f>
        <v>160.60905</v>
      </c>
      <c r="Z1279" s="91">
        <f t="shared" si="12769"/>
        <v>161.810775</v>
      </c>
      <c r="AA1279" s="20"/>
      <c r="AB1279" s="86">
        <v>45981.0</v>
      </c>
      <c r="AC1279" s="92">
        <f t="shared" ref="AC1279:AI1279" si="12770">LN(T1279/T1278)</f>
        <v>0.00007672168254</v>
      </c>
      <c r="AD1279" s="92">
        <f t="shared" si="12770"/>
        <v>0.00000952821065</v>
      </c>
      <c r="AE1279" s="92">
        <f t="shared" si="12770"/>
        <v>0.000009490412311</v>
      </c>
      <c r="AF1279" s="92">
        <f t="shared" si="12770"/>
        <v>0.000894224313</v>
      </c>
      <c r="AG1279" s="92">
        <f t="shared" si="12770"/>
        <v>0.0008553239363</v>
      </c>
      <c r="AH1279" s="92">
        <f t="shared" si="12770"/>
        <v>0.002524254137</v>
      </c>
      <c r="AI1279" s="92">
        <f t="shared" si="12770"/>
        <v>0.002228503611</v>
      </c>
      <c r="AJ1279" s="20"/>
      <c r="AK1279" s="20">
        <f t="shared" ref="AK1279:AQ1279" si="12771">AC1279*AC1279</f>
        <v>0.000000005886216572</v>
      </c>
      <c r="AL1279" s="20">
        <f t="shared" si="12771"/>
        <v>0</v>
      </c>
      <c r="AM1279" s="20">
        <f t="shared" si="12771"/>
        <v>0</v>
      </c>
      <c r="AN1279" s="20">
        <f t="shared" si="12771"/>
        <v>0.000000799637122</v>
      </c>
      <c r="AO1279" s="20">
        <f t="shared" si="12771"/>
        <v>0.000000731579036</v>
      </c>
      <c r="AP1279" s="20">
        <f t="shared" si="12771"/>
        <v>0.000006371858946</v>
      </c>
      <c r="AQ1279" s="20">
        <f t="shared" si="12771"/>
        <v>0.000004966228343</v>
      </c>
      <c r="AR1279" s="20"/>
      <c r="AS1279" s="20">
        <f t="shared" ref="AS1279:AX1279" si="12772">$AC1279*AD1279</f>
        <v>0.0000000007310203527</v>
      </c>
      <c r="AT1279" s="20">
        <f t="shared" si="12772"/>
        <v>0.0000000007281204005</v>
      </c>
      <c r="AU1279" s="20">
        <f t="shared" si="12772"/>
        <v>0.00000006860639387</v>
      </c>
      <c r="AV1279" s="20">
        <f t="shared" si="12772"/>
        <v>0.00000006562189151</v>
      </c>
      <c r="AW1279" s="20">
        <f t="shared" si="12772"/>
        <v>0.0000001936650245</v>
      </c>
      <c r="AX1279" s="20">
        <f t="shared" si="12772"/>
        <v>0.0000001709745466</v>
      </c>
      <c r="AY1279" s="20"/>
      <c r="AZ1279" s="20">
        <f t="shared" ref="AZ1279:BD1279" si="12773">$AD1279*AE1279</f>
        <v>0</v>
      </c>
      <c r="BA1279" s="20">
        <f t="shared" si="12773"/>
        <v>0.000000008520357623</v>
      </c>
      <c r="BB1279" s="20">
        <f t="shared" si="12773"/>
        <v>0.000000008149706639</v>
      </c>
      <c r="BC1279" s="20">
        <f t="shared" si="12773"/>
        <v>0.00000002405162515</v>
      </c>
      <c r="BD1279" s="20">
        <f t="shared" si="12773"/>
        <v>0.00000002123365184</v>
      </c>
      <c r="BE1279" s="20"/>
      <c r="BF1279" s="20">
        <f t="shared" ref="BF1279:BI1279" si="12774">$AE1279*AF1279</f>
        <v>0.000000008486557429</v>
      </c>
      <c r="BG1279" s="20">
        <f t="shared" si="12774"/>
        <v>0.000000008117376815</v>
      </c>
      <c r="BH1279" s="20">
        <f t="shared" si="12774"/>
        <v>0.00000002395621253</v>
      </c>
      <c r="BI1279" s="20">
        <f t="shared" si="12774"/>
        <v>0.0000000211494181</v>
      </c>
      <c r="BJ1279" s="20"/>
      <c r="BK1279" s="20">
        <f t="shared" ref="BK1279:BM1279" si="12775">$AF1279*AG1279</f>
        <v>0.0000007648514594</v>
      </c>
      <c r="BL1279" s="20">
        <f t="shared" si="12775"/>
        <v>0.000002257249421</v>
      </c>
      <c r="BM1279" s="20">
        <f t="shared" si="12775"/>
        <v>0.00000199278211</v>
      </c>
      <c r="BN1279" s="20"/>
      <c r="BO1279" s="20">
        <f t="shared" ref="BO1279:BP1279" si="12776">$AG1279*AH1279</f>
        <v>0.000002159054984</v>
      </c>
      <c r="BP1279" s="20">
        <f t="shared" si="12776"/>
        <v>0.00000190609248</v>
      </c>
      <c r="BQ1279" s="20"/>
      <c r="BR1279" s="20">
        <f t="shared" si="27"/>
        <v>0.000005625309458</v>
      </c>
      <c r="BS1279" s="20"/>
      <c r="BT1279" s="20"/>
      <c r="BU1279" s="20"/>
      <c r="BV1279" s="20"/>
      <c r="BW1279" s="20"/>
      <c r="BX1279" s="20"/>
      <c r="BY1279" s="20"/>
      <c r="BZ1279" s="20"/>
      <c r="CA1279" s="20"/>
      <c r="CB1279" s="20"/>
      <c r="CC1279" s="20"/>
      <c r="CD1279" s="20"/>
      <c r="CE1279" s="20"/>
      <c r="CF1279" s="20"/>
      <c r="CG1279" s="20"/>
      <c r="CH1279" s="20"/>
      <c r="CI1279" s="20"/>
      <c r="CJ1279" s="20"/>
      <c r="CK1279" s="20"/>
      <c r="CL1279" s="20"/>
      <c r="CM1279" s="20"/>
      <c r="CN1279" s="20"/>
      <c r="CO1279" s="20"/>
      <c r="CP1279" s="20"/>
      <c r="CQ1279" s="20"/>
      <c r="CR1279" s="20"/>
      <c r="CS1279" s="20"/>
      <c r="CT1279" s="20"/>
      <c r="CU1279" s="20"/>
      <c r="CV1279" s="20"/>
      <c r="CW1279" s="20"/>
      <c r="CX1279" s="20"/>
      <c r="CY1279" s="20"/>
      <c r="CZ1279" s="20"/>
      <c r="DA1279" s="20"/>
      <c r="DB1279" s="20"/>
      <c r="DC1279" s="20"/>
      <c r="DD1279" s="20"/>
      <c r="DE1279" s="20"/>
    </row>
    <row r="1280" ht="15.75" customHeight="1">
      <c r="A1280" s="86">
        <v>45982.0</v>
      </c>
      <c r="B1280" s="20">
        <v>0.042800000000000005</v>
      </c>
      <c r="C1280" s="20">
        <v>0.04952</v>
      </c>
      <c r="D1280" s="20">
        <v>0.053689999999999995</v>
      </c>
      <c r="E1280" s="20">
        <v>0.03474</v>
      </c>
      <c r="F1280" s="20">
        <v>0.03992</v>
      </c>
      <c r="G1280" s="20">
        <v>0.0199</v>
      </c>
      <c r="H1280" s="20">
        <v>0.027080000000000003</v>
      </c>
      <c r="I1280" s="20" t="s">
        <v>185</v>
      </c>
      <c r="J1280" s="20"/>
      <c r="K1280" s="86">
        <v>45982.0</v>
      </c>
      <c r="L1280" s="89">
        <v>0.8689</v>
      </c>
      <c r="M1280" s="89">
        <v>156.52</v>
      </c>
      <c r="N1280" s="20"/>
      <c r="O1280" s="20"/>
      <c r="P1280" s="20"/>
      <c r="Q1280" s="20"/>
      <c r="R1280" s="20"/>
      <c r="S1280" s="86">
        <v>45982.0</v>
      </c>
      <c r="T1280" s="20">
        <f t="shared" ref="T1280:V1280" si="12777">(1+B1280)*1</f>
        <v>1.0428</v>
      </c>
      <c r="U1280" s="20">
        <f t="shared" si="12777"/>
        <v>1.04952</v>
      </c>
      <c r="V1280" s="20">
        <f t="shared" si="12777"/>
        <v>1.05369</v>
      </c>
      <c r="W1280" s="91">
        <f t="shared" ref="W1280:X1280" si="12778">(1+E1280)*$L1280</f>
        <v>0.899085586</v>
      </c>
      <c r="X1280" s="91">
        <f t="shared" si="12778"/>
        <v>0.903586488</v>
      </c>
      <c r="Y1280" s="91">
        <f t="shared" ref="Y1280:Z1280" si="12779">(1+G1280)*$M1280</f>
        <v>159.634748</v>
      </c>
      <c r="Z1280" s="91">
        <f t="shared" si="12779"/>
        <v>160.7585616</v>
      </c>
      <c r="AA1280" s="20"/>
      <c r="AB1280" s="86">
        <v>45982.0</v>
      </c>
      <c r="AC1280" s="92">
        <f t="shared" ref="AC1280:AI1280" si="12780">LN(T1280/T1279)</f>
        <v>0.00002876911348</v>
      </c>
      <c r="AD1280" s="92">
        <f t="shared" si="12780"/>
        <v>0</v>
      </c>
      <c r="AE1280" s="92">
        <f t="shared" si="12780"/>
        <v>-0.000009490412311</v>
      </c>
      <c r="AF1280" s="92">
        <f t="shared" si="12780"/>
        <v>0.001612532024</v>
      </c>
      <c r="AG1280" s="92">
        <f t="shared" si="12780"/>
        <v>0.001612532024</v>
      </c>
      <c r="AH1280" s="92">
        <f t="shared" si="12780"/>
        <v>-0.006084770492</v>
      </c>
      <c r="AI1280" s="92">
        <f t="shared" si="12780"/>
        <v>-0.006523974927</v>
      </c>
      <c r="AJ1280" s="20"/>
      <c r="AK1280" s="20">
        <f t="shared" ref="AK1280:AQ1280" si="12781">AC1280*AC1280</f>
        <v>0.0000000008276618905</v>
      </c>
      <c r="AL1280" s="20">
        <f t="shared" si="12781"/>
        <v>0</v>
      </c>
      <c r="AM1280" s="20">
        <f t="shared" si="12781"/>
        <v>0</v>
      </c>
      <c r="AN1280" s="20">
        <f t="shared" si="12781"/>
        <v>0.000002600259529</v>
      </c>
      <c r="AO1280" s="20">
        <f t="shared" si="12781"/>
        <v>0.000002600259529</v>
      </c>
      <c r="AP1280" s="20">
        <f t="shared" si="12781"/>
        <v>0.00003702443193</v>
      </c>
      <c r="AQ1280" s="20">
        <f t="shared" si="12781"/>
        <v>0.00004256224884</v>
      </c>
      <c r="AR1280" s="20"/>
      <c r="AS1280" s="20">
        <f t="shared" ref="AS1280:AX1280" si="12782">$AC1280*AD1280</f>
        <v>0</v>
      </c>
      <c r="AT1280" s="20">
        <f t="shared" si="12782"/>
        <v>-0.0000000002730307488</v>
      </c>
      <c r="AU1280" s="20">
        <f t="shared" si="12782"/>
        <v>0.0000000463911168</v>
      </c>
      <c r="AV1280" s="20">
        <f t="shared" si="12782"/>
        <v>0.0000000463911168</v>
      </c>
      <c r="AW1280" s="20">
        <f t="shared" si="12782"/>
        <v>-0.0000001750534528</v>
      </c>
      <c r="AX1280" s="20">
        <f t="shared" si="12782"/>
        <v>-0.000000187688975</v>
      </c>
      <c r="AY1280" s="20"/>
      <c r="AZ1280" s="20">
        <f t="shared" ref="AZ1280:BD1280" si="12783">$AD1280*AE1280</f>
        <v>0</v>
      </c>
      <c r="BA1280" s="20">
        <f t="shared" si="12783"/>
        <v>0</v>
      </c>
      <c r="BB1280" s="20">
        <f t="shared" si="12783"/>
        <v>0</v>
      </c>
      <c r="BC1280" s="20">
        <f t="shared" si="12783"/>
        <v>0</v>
      </c>
      <c r="BD1280" s="20">
        <f t="shared" si="12783"/>
        <v>0</v>
      </c>
      <c r="BE1280" s="20"/>
      <c r="BF1280" s="20">
        <f t="shared" ref="BF1280:BI1280" si="12784">$AE1280*AF1280</f>
        <v>-0.00000001530359377</v>
      </c>
      <c r="BG1280" s="20">
        <f t="shared" si="12784"/>
        <v>-0.00000001530359377</v>
      </c>
      <c r="BH1280" s="20">
        <f t="shared" si="12784"/>
        <v>0.00000005774698078</v>
      </c>
      <c r="BI1280" s="20">
        <f t="shared" si="12784"/>
        <v>0.00000006191521196</v>
      </c>
      <c r="BJ1280" s="20"/>
      <c r="BK1280" s="20">
        <f t="shared" ref="BK1280:BM1280" si="12785">$AF1280*AG1280</f>
        <v>0.000002600259529</v>
      </c>
      <c r="BL1280" s="20">
        <f t="shared" si="12785"/>
        <v>-0.000009811887277</v>
      </c>
      <c r="BM1280" s="20">
        <f t="shared" si="12785"/>
        <v>-0.00001052011849</v>
      </c>
      <c r="BN1280" s="20"/>
      <c r="BO1280" s="20">
        <f t="shared" ref="BO1280:BP1280" si="12786">$AG1280*AH1280</f>
        <v>-0.000009811887277</v>
      </c>
      <c r="BP1280" s="20">
        <f t="shared" si="12786"/>
        <v>-0.00001052011849</v>
      </c>
      <c r="BQ1280" s="20"/>
      <c r="BR1280" s="20">
        <f t="shared" si="27"/>
        <v>0.00003969689012</v>
      </c>
      <c r="BS1280" s="20"/>
      <c r="BT1280" s="20"/>
      <c r="BU1280" s="20"/>
      <c r="BV1280" s="20"/>
      <c r="BW1280" s="20"/>
      <c r="BX1280" s="20"/>
      <c r="BY1280" s="20"/>
      <c r="BZ1280" s="20"/>
      <c r="CA1280" s="20"/>
      <c r="CB1280" s="20"/>
      <c r="CC1280" s="20"/>
      <c r="CD1280" s="20"/>
      <c r="CE1280" s="20"/>
      <c r="CF1280" s="20"/>
      <c r="CG1280" s="20"/>
      <c r="CH1280" s="20"/>
      <c r="CI1280" s="20"/>
      <c r="CJ1280" s="20"/>
      <c r="CK1280" s="20"/>
      <c r="CL1280" s="20"/>
      <c r="CM1280" s="20"/>
      <c r="CN1280" s="20"/>
      <c r="CO1280" s="20"/>
      <c r="CP1280" s="20"/>
      <c r="CQ1280" s="20"/>
      <c r="CR1280" s="20"/>
      <c r="CS1280" s="20"/>
      <c r="CT1280" s="20"/>
      <c r="CU1280" s="20"/>
      <c r="CV1280" s="20"/>
      <c r="CW1280" s="20"/>
      <c r="CX1280" s="20"/>
      <c r="CY1280" s="20"/>
      <c r="CZ1280" s="20"/>
      <c r="DA1280" s="20"/>
      <c r="DB1280" s="20"/>
      <c r="DC1280" s="20"/>
      <c r="DD1280" s="20"/>
      <c r="DE1280" s="20"/>
    </row>
    <row r="1281" ht="15.75" customHeight="1">
      <c r="A1281" s="86">
        <v>45985.0</v>
      </c>
      <c r="B1281" s="20">
        <v>0.04231</v>
      </c>
      <c r="C1281" s="20">
        <v>0.04922</v>
      </c>
      <c r="D1281" s="20">
        <v>0.05348</v>
      </c>
      <c r="E1281" s="20">
        <v>0.03476</v>
      </c>
      <c r="F1281" s="20">
        <v>0.03991</v>
      </c>
      <c r="G1281" s="20">
        <v>0.0199</v>
      </c>
      <c r="H1281" s="20">
        <v>0.027080000000000003</v>
      </c>
      <c r="I1281" s="20" t="s">
        <v>185</v>
      </c>
      <c r="J1281" s="20"/>
      <c r="K1281" s="86">
        <v>45985.0</v>
      </c>
      <c r="L1281" s="89">
        <v>0.8676</v>
      </c>
      <c r="M1281" s="89">
        <v>156.6</v>
      </c>
      <c r="N1281" s="20"/>
      <c r="O1281" s="20"/>
      <c r="P1281" s="20"/>
      <c r="Q1281" s="20"/>
      <c r="R1281" s="20"/>
      <c r="S1281" s="86">
        <v>45985.0</v>
      </c>
      <c r="T1281" s="20">
        <f t="shared" ref="T1281:V1281" si="12787">(1+B1281)*1</f>
        <v>1.04231</v>
      </c>
      <c r="U1281" s="20">
        <f t="shared" si="12787"/>
        <v>1.04922</v>
      </c>
      <c r="V1281" s="20">
        <f t="shared" si="12787"/>
        <v>1.05348</v>
      </c>
      <c r="W1281" s="91">
        <f t="shared" ref="W1281:X1281" si="12788">(1+E1281)*$L1281</f>
        <v>0.897757776</v>
      </c>
      <c r="X1281" s="91">
        <f t="shared" si="12788"/>
        <v>0.902225916</v>
      </c>
      <c r="Y1281" s="91">
        <f t="shared" ref="Y1281:Z1281" si="12789">(1+G1281)*$M1281</f>
        <v>159.71634</v>
      </c>
      <c r="Z1281" s="91">
        <f t="shared" si="12789"/>
        <v>160.840728</v>
      </c>
      <c r="AA1281" s="20"/>
      <c r="AB1281" s="86">
        <v>45985.0</v>
      </c>
      <c r="AC1281" s="92">
        <f t="shared" ref="AC1281:AI1281" si="12790">LN(T1281/T1280)</f>
        <v>-0.0004699991933</v>
      </c>
      <c r="AD1281" s="92">
        <f t="shared" si="12790"/>
        <v>-0.0002858858192</v>
      </c>
      <c r="AE1281" s="92">
        <f t="shared" si="12790"/>
        <v>-0.0001993194671</v>
      </c>
      <c r="AF1281" s="92">
        <f t="shared" si="12790"/>
        <v>-0.001477936552</v>
      </c>
      <c r="AG1281" s="92">
        <f t="shared" si="12790"/>
        <v>-0.001506881063</v>
      </c>
      <c r="AH1281" s="92">
        <f t="shared" si="12790"/>
        <v>0.0005109862145</v>
      </c>
      <c r="AI1281" s="92">
        <f t="shared" si="12790"/>
        <v>0.0005109862145</v>
      </c>
      <c r="AJ1281" s="20"/>
      <c r="AK1281" s="20">
        <f t="shared" ref="AK1281:AQ1281" si="12791">AC1281*AC1281</f>
        <v>0.0000002208992417</v>
      </c>
      <c r="AL1281" s="20">
        <f t="shared" si="12791"/>
        <v>0.00000008173070159</v>
      </c>
      <c r="AM1281" s="20">
        <f t="shared" si="12791"/>
        <v>0.00000003972824995</v>
      </c>
      <c r="AN1281" s="20">
        <f t="shared" si="12791"/>
        <v>0.000002184296453</v>
      </c>
      <c r="AO1281" s="20">
        <f t="shared" si="12791"/>
        <v>0.000002270690538</v>
      </c>
      <c r="AP1281" s="20">
        <f t="shared" si="12791"/>
        <v>0.0000002611069114</v>
      </c>
      <c r="AQ1281" s="20">
        <f t="shared" si="12791"/>
        <v>0.0000002611069114</v>
      </c>
      <c r="AR1281" s="20"/>
      <c r="AS1281" s="20">
        <f t="shared" ref="AS1281:AX1281" si="12792">$AC1281*AD1281</f>
        <v>0.0000001343661044</v>
      </c>
      <c r="AT1281" s="20">
        <f t="shared" si="12792"/>
        <v>0.00000009367998873</v>
      </c>
      <c r="AU1281" s="20">
        <f t="shared" si="12792"/>
        <v>0.0000006946289874</v>
      </c>
      <c r="AV1281" s="20">
        <f t="shared" si="12792"/>
        <v>0.0000007082328841</v>
      </c>
      <c r="AW1281" s="20">
        <f t="shared" si="12792"/>
        <v>-0.0000002401631086</v>
      </c>
      <c r="AX1281" s="20">
        <f t="shared" si="12792"/>
        <v>-0.0000002401631086</v>
      </c>
      <c r="AY1281" s="20"/>
      <c r="AZ1281" s="20">
        <f t="shared" ref="AZ1281:BD1281" si="12793">$AD1281*AE1281</f>
        <v>0.00000005698260911</v>
      </c>
      <c r="BA1281" s="20">
        <f t="shared" si="12793"/>
        <v>0.0000004225211019</v>
      </c>
      <c r="BB1281" s="20">
        <f t="shared" si="12793"/>
        <v>0.0000004307959271</v>
      </c>
      <c r="BC1281" s="20">
        <f t="shared" si="12793"/>
        <v>-0.0000001460837125</v>
      </c>
      <c r="BD1281" s="20">
        <f t="shared" si="12793"/>
        <v>-0.0000001460837125</v>
      </c>
      <c r="BE1281" s="20"/>
      <c r="BF1281" s="20">
        <f t="shared" ref="BF1281:BI1281" si="12794">$AE1281*AF1281</f>
        <v>0.0000002945815259</v>
      </c>
      <c r="BG1281" s="20">
        <f t="shared" si="12794"/>
        <v>0.0000003003507304</v>
      </c>
      <c r="BH1281" s="20">
        <f t="shared" si="12794"/>
        <v>-0.0000001018494999</v>
      </c>
      <c r="BI1281" s="20">
        <f t="shared" si="12794"/>
        <v>-0.0000001018494999</v>
      </c>
      <c r="BJ1281" s="20"/>
      <c r="BK1281" s="20">
        <f t="shared" ref="BK1281:BM1281" si="12795">$AF1281*AG1281</f>
        <v>0.000002227074603</v>
      </c>
      <c r="BL1281" s="20">
        <f t="shared" si="12795"/>
        <v>-0.0000007552052041</v>
      </c>
      <c r="BM1281" s="20">
        <f t="shared" si="12795"/>
        <v>-0.0000007552052041</v>
      </c>
      <c r="BN1281" s="20"/>
      <c r="BO1281" s="20">
        <f t="shared" ref="BO1281:BP1281" si="12796">$AG1281*AH1281</f>
        <v>-0.0000007699954501</v>
      </c>
      <c r="BP1281" s="20">
        <f t="shared" si="12796"/>
        <v>-0.0000007699954501</v>
      </c>
      <c r="BQ1281" s="20"/>
      <c r="BR1281" s="20">
        <f t="shared" si="27"/>
        <v>0.0000002611069114</v>
      </c>
      <c r="BS1281" s="20"/>
      <c r="BT1281" s="20"/>
      <c r="BU1281" s="20"/>
      <c r="BV1281" s="20"/>
      <c r="BW1281" s="20"/>
      <c r="BX1281" s="20"/>
      <c r="BY1281" s="20"/>
      <c r="BZ1281" s="20"/>
      <c r="CA1281" s="20"/>
      <c r="CB1281" s="20"/>
      <c r="CC1281" s="20"/>
      <c r="CD1281" s="20"/>
      <c r="CE1281" s="20"/>
      <c r="CF1281" s="20"/>
      <c r="CG1281" s="20"/>
      <c r="CH1281" s="20"/>
      <c r="CI1281" s="20"/>
      <c r="CJ1281" s="20"/>
      <c r="CK1281" s="20"/>
      <c r="CL1281" s="20"/>
      <c r="CM1281" s="20"/>
      <c r="CN1281" s="20"/>
      <c r="CO1281" s="20"/>
      <c r="CP1281" s="20"/>
      <c r="CQ1281" s="20"/>
      <c r="CR1281" s="20"/>
      <c r="CS1281" s="20"/>
      <c r="CT1281" s="20"/>
      <c r="CU1281" s="20"/>
      <c r="CV1281" s="20"/>
      <c r="CW1281" s="20"/>
      <c r="CX1281" s="20"/>
      <c r="CY1281" s="20"/>
      <c r="CZ1281" s="20"/>
      <c r="DA1281" s="20"/>
      <c r="DB1281" s="20"/>
      <c r="DC1281" s="20"/>
      <c r="DD1281" s="20"/>
      <c r="DE1281" s="20"/>
    </row>
    <row r="1282" ht="15.75" customHeight="1">
      <c r="A1282" s="86"/>
      <c r="B1282" s="20">
        <v>0.013834237007360764</v>
      </c>
      <c r="C1282" s="20">
        <v>0.01226313940336391</v>
      </c>
      <c r="D1282" s="20">
        <v>0.009267490162175833</v>
      </c>
      <c r="E1282" s="20">
        <v>0.013173706429294886</v>
      </c>
      <c r="F1282" s="20">
        <v>0.012718082919301458</v>
      </c>
      <c r="G1282" s="20">
        <v>0.003995138798720535</v>
      </c>
      <c r="H1282" s="20">
        <v>0.00491018243465919</v>
      </c>
      <c r="I1282" s="20"/>
      <c r="J1282" s="20"/>
      <c r="K1282" s="86"/>
      <c r="L1282" s="89"/>
      <c r="M1282" s="89"/>
      <c r="N1282" s="20"/>
      <c r="O1282" s="20"/>
      <c r="P1282" s="20"/>
      <c r="Q1282" s="20"/>
      <c r="R1282" s="20"/>
      <c r="S1282" s="86"/>
      <c r="T1282" s="20"/>
      <c r="U1282" s="20"/>
      <c r="V1282" s="20"/>
      <c r="W1282" s="91"/>
      <c r="X1282" s="91"/>
      <c r="Y1282" s="91"/>
      <c r="Z1282" s="91"/>
      <c r="AA1282" s="20"/>
      <c r="AB1282" s="86"/>
      <c r="AC1282" s="92" t="str">
        <f t="shared" ref="AC1282:AI1282" si="12797">LN(T1282/T1281)</f>
        <v>#NUM!</v>
      </c>
      <c r="AD1282" s="92" t="str">
        <f t="shared" si="12797"/>
        <v>#NUM!</v>
      </c>
      <c r="AE1282" s="92" t="str">
        <f t="shared" si="12797"/>
        <v>#NUM!</v>
      </c>
      <c r="AF1282" s="92" t="str">
        <f t="shared" si="12797"/>
        <v>#NUM!</v>
      </c>
      <c r="AG1282" s="92" t="str">
        <f t="shared" si="12797"/>
        <v>#NUM!</v>
      </c>
      <c r="AH1282" s="92" t="str">
        <f t="shared" si="12797"/>
        <v>#NUM!</v>
      </c>
      <c r="AI1282" s="92" t="str">
        <f t="shared" si="12797"/>
        <v>#NUM!</v>
      </c>
      <c r="AJ1282" s="20"/>
      <c r="AK1282" s="20"/>
      <c r="AL1282" s="20"/>
      <c r="AM1282" s="20"/>
      <c r="AN1282" s="20"/>
      <c r="AO1282" s="20"/>
      <c r="AP1282" s="20"/>
      <c r="AQ1282" s="20"/>
      <c r="AR1282" s="20"/>
      <c r="AS1282" s="20"/>
      <c r="AT1282" s="20"/>
      <c r="AU1282" s="20"/>
      <c r="AV1282" s="20"/>
      <c r="AW1282" s="20"/>
      <c r="AX1282" s="20"/>
      <c r="AY1282" s="20"/>
      <c r="AZ1282" s="20"/>
      <c r="BA1282" s="20"/>
      <c r="BB1282" s="20"/>
      <c r="BC1282" s="20"/>
      <c r="BD1282" s="20"/>
      <c r="BE1282" s="20"/>
      <c r="BF1282" s="20"/>
      <c r="BG1282" s="20"/>
      <c r="BH1282" s="20"/>
      <c r="BI1282" s="20"/>
      <c r="BJ1282" s="20"/>
      <c r="BK1282" s="20"/>
      <c r="BL1282" s="20"/>
      <c r="BM1282" s="20"/>
      <c r="BN1282" s="20"/>
      <c r="BO1282" s="20"/>
      <c r="BP1282" s="20"/>
      <c r="BQ1282" s="20"/>
      <c r="BR1282" s="20"/>
      <c r="BS1282" s="20"/>
      <c r="BT1282" s="20"/>
      <c r="BU1282" s="20"/>
      <c r="BV1282" s="20"/>
      <c r="BW1282" s="20"/>
      <c r="BX1282" s="20"/>
      <c r="BY1282" s="20"/>
      <c r="BZ1282" s="20"/>
      <c r="CA1282" s="20"/>
      <c r="CB1282" s="20"/>
      <c r="CC1282" s="20"/>
      <c r="CD1282" s="20"/>
      <c r="CE1282" s="20"/>
      <c r="CF1282" s="20"/>
      <c r="CG1282" s="20"/>
      <c r="CH1282" s="20"/>
      <c r="CI1282" s="20"/>
      <c r="CJ1282" s="20"/>
      <c r="CK1282" s="20"/>
      <c r="CL1282" s="20"/>
      <c r="CM1282" s="20"/>
      <c r="CN1282" s="20"/>
      <c r="CO1282" s="20"/>
      <c r="CP1282" s="20"/>
      <c r="CQ1282" s="20"/>
      <c r="CR1282" s="20"/>
      <c r="CS1282" s="20"/>
      <c r="CT1282" s="20"/>
      <c r="CU1282" s="20"/>
      <c r="CV1282" s="20"/>
      <c r="CW1282" s="20"/>
      <c r="CX1282" s="20"/>
      <c r="CY1282" s="20"/>
      <c r="CZ1282" s="20"/>
      <c r="DA1282" s="20"/>
      <c r="DB1282" s="20"/>
      <c r="DC1282" s="20"/>
      <c r="DD1282" s="20"/>
      <c r="DE1282" s="20"/>
    </row>
    <row r="1283" ht="15.75" customHeight="1">
      <c r="A1283" s="86"/>
      <c r="B1283" s="20">
        <v>0.01234</v>
      </c>
      <c r="C1283" s="20">
        <v>0.01975</v>
      </c>
      <c r="D1283" s="20">
        <v>0.030430000000000002</v>
      </c>
      <c r="E1283" s="20">
        <v>0.005390000000000001</v>
      </c>
      <c r="F1283" s="20">
        <v>0.00964</v>
      </c>
      <c r="G1283" s="20">
        <v>0.00521</v>
      </c>
      <c r="H1283" s="20">
        <v>0.00775</v>
      </c>
      <c r="I1283" s="20"/>
      <c r="J1283" s="20"/>
      <c r="K1283" s="86"/>
      <c r="L1283" s="89"/>
      <c r="M1283" s="89"/>
      <c r="N1283" s="20"/>
      <c r="O1283" s="20"/>
      <c r="P1283" s="20"/>
      <c r="Q1283" s="20"/>
      <c r="R1283" s="20"/>
      <c r="S1283" s="86"/>
      <c r="T1283" s="20"/>
      <c r="U1283" s="20"/>
      <c r="V1283" s="20"/>
      <c r="W1283" s="91"/>
      <c r="X1283" s="91"/>
      <c r="Y1283" s="91"/>
      <c r="Z1283" s="91"/>
      <c r="AA1283" s="20"/>
      <c r="AB1283" s="86"/>
      <c r="AC1283" s="92"/>
      <c r="AD1283" s="92"/>
      <c r="AE1283" s="92"/>
      <c r="AF1283" s="92"/>
      <c r="AG1283" s="92"/>
      <c r="AH1283" s="92"/>
      <c r="AI1283" s="92"/>
      <c r="AJ1283" s="20"/>
      <c r="AK1283" s="20"/>
      <c r="AL1283" s="20"/>
      <c r="AM1283" s="20"/>
      <c r="AN1283" s="20"/>
      <c r="AO1283" s="20"/>
      <c r="AP1283" s="20"/>
      <c r="AQ1283" s="20"/>
      <c r="AR1283" s="20"/>
      <c r="AS1283" s="20"/>
      <c r="AT1283" s="20"/>
      <c r="AU1283" s="20"/>
      <c r="AV1283" s="20"/>
      <c r="AW1283" s="20"/>
      <c r="AX1283" s="20"/>
      <c r="AY1283" s="20"/>
      <c r="AZ1283" s="20"/>
      <c r="BA1283" s="20"/>
      <c r="BB1283" s="20"/>
      <c r="BC1283" s="20"/>
      <c r="BD1283" s="20"/>
      <c r="BE1283" s="20"/>
      <c r="BF1283" s="20"/>
      <c r="BG1283" s="20"/>
      <c r="BH1283" s="20"/>
      <c r="BI1283" s="20"/>
      <c r="BJ1283" s="20"/>
      <c r="BK1283" s="20"/>
      <c r="BL1283" s="20"/>
      <c r="BM1283" s="20"/>
      <c r="BN1283" s="20"/>
      <c r="BO1283" s="20"/>
      <c r="BP1283" s="20"/>
      <c r="BQ1283" s="20"/>
      <c r="BR1283" s="20"/>
      <c r="BS1283" s="20"/>
      <c r="BT1283" s="20"/>
      <c r="BU1283" s="20"/>
      <c r="BV1283" s="20"/>
      <c r="BW1283" s="20"/>
      <c r="BX1283" s="20"/>
      <c r="BY1283" s="20"/>
      <c r="BZ1283" s="20"/>
      <c r="CA1283" s="20"/>
      <c r="CB1283" s="20"/>
      <c r="CC1283" s="20"/>
      <c r="CD1283" s="20"/>
      <c r="CE1283" s="20"/>
      <c r="CF1283" s="20"/>
      <c r="CG1283" s="20"/>
      <c r="CH1283" s="20"/>
      <c r="CI1283" s="20"/>
      <c r="CJ1283" s="20"/>
      <c r="CK1283" s="20"/>
      <c r="CL1283" s="20"/>
      <c r="CM1283" s="20"/>
      <c r="CN1283" s="20"/>
      <c r="CO1283" s="20"/>
      <c r="CP1283" s="20"/>
      <c r="CQ1283" s="20"/>
      <c r="CR1283" s="20"/>
      <c r="CS1283" s="20"/>
      <c r="CT1283" s="20"/>
      <c r="CU1283" s="20"/>
      <c r="CV1283" s="20"/>
      <c r="CW1283" s="20"/>
      <c r="CX1283" s="20"/>
      <c r="CY1283" s="20"/>
      <c r="CZ1283" s="20"/>
      <c r="DA1283" s="20"/>
      <c r="DB1283" s="20"/>
      <c r="DC1283" s="20"/>
      <c r="DD1283" s="20"/>
      <c r="DE1283" s="20"/>
    </row>
    <row r="1284" ht="15.75" customHeight="1">
      <c r="A1284" s="86"/>
      <c r="B1284" s="20">
        <v>0.0581</v>
      </c>
      <c r="C1284" s="20">
        <v>0.063</v>
      </c>
      <c r="D1284" s="20">
        <v>0.0642</v>
      </c>
      <c r="E1284" s="20">
        <v>0.05562</v>
      </c>
      <c r="F1284" s="20">
        <v>0.057249999999999995</v>
      </c>
      <c r="G1284" s="20">
        <v>0.020569999999999998</v>
      </c>
      <c r="H1284" s="20">
        <v>0.027370000000000002</v>
      </c>
      <c r="I1284" s="20"/>
      <c r="J1284" s="20"/>
      <c r="K1284" s="86"/>
      <c r="L1284" s="89"/>
      <c r="M1284" s="89"/>
      <c r="N1284" s="20"/>
      <c r="O1284" s="20"/>
      <c r="P1284" s="20"/>
      <c r="Q1284" s="20"/>
      <c r="R1284" s="20"/>
      <c r="S1284" s="86"/>
      <c r="T1284" s="20"/>
      <c r="U1284" s="20"/>
      <c r="V1284" s="20"/>
      <c r="W1284" s="91"/>
      <c r="X1284" s="91"/>
      <c r="Y1284" s="91"/>
      <c r="Z1284" s="91"/>
      <c r="AA1284" s="20"/>
      <c r="AB1284" s="86"/>
      <c r="AC1284" s="92"/>
      <c r="AD1284" s="92"/>
      <c r="AE1284" s="92"/>
      <c r="AF1284" s="92"/>
      <c r="AG1284" s="92"/>
      <c r="AH1284" s="92"/>
      <c r="AI1284" s="92"/>
      <c r="AJ1284" s="20"/>
      <c r="AK1284" s="20"/>
      <c r="AL1284" s="20"/>
      <c r="AM1284" s="20"/>
      <c r="AN1284" s="20"/>
      <c r="AO1284" s="20"/>
      <c r="AP1284" s="20"/>
      <c r="AQ1284" s="20"/>
      <c r="AR1284" s="20"/>
      <c r="AS1284" s="20"/>
      <c r="AT1284" s="20"/>
      <c r="AU1284" s="20"/>
      <c r="AV1284" s="20"/>
      <c r="AW1284" s="20"/>
      <c r="AX1284" s="20"/>
      <c r="AY1284" s="20"/>
      <c r="AZ1284" s="20"/>
      <c r="BA1284" s="20"/>
      <c r="BB1284" s="20"/>
      <c r="BC1284" s="20"/>
      <c r="BD1284" s="20"/>
      <c r="BE1284" s="20"/>
      <c r="BF1284" s="20"/>
      <c r="BG1284" s="20"/>
      <c r="BH1284" s="20"/>
      <c r="BI1284" s="20"/>
      <c r="BJ1284" s="20"/>
      <c r="BK1284" s="20"/>
      <c r="BL1284" s="20"/>
      <c r="BM1284" s="20"/>
      <c r="BN1284" s="20"/>
      <c r="BO1284" s="20"/>
      <c r="BP1284" s="20"/>
      <c r="BQ1284" s="20"/>
      <c r="BR1284" s="20"/>
      <c r="BS1284" s="20"/>
      <c r="BT1284" s="20"/>
      <c r="BU1284" s="20"/>
      <c r="BV1284" s="20"/>
      <c r="BW1284" s="20"/>
      <c r="BX1284" s="20"/>
      <c r="BY1284" s="20"/>
      <c r="BZ1284" s="20"/>
      <c r="CA1284" s="20"/>
      <c r="CB1284" s="20"/>
      <c r="CC1284" s="20"/>
      <c r="CD1284" s="20"/>
      <c r="CE1284" s="20"/>
      <c r="CF1284" s="20"/>
      <c r="CG1284" s="20"/>
      <c r="CH1284" s="20"/>
      <c r="CI1284" s="20"/>
      <c r="CJ1284" s="20"/>
      <c r="CK1284" s="20"/>
      <c r="CL1284" s="20"/>
      <c r="CM1284" s="20"/>
      <c r="CN1284" s="20"/>
      <c r="CO1284" s="20"/>
      <c r="CP1284" s="20"/>
      <c r="CQ1284" s="20"/>
      <c r="CR1284" s="20"/>
      <c r="CS1284" s="20"/>
      <c r="CT1284" s="20"/>
      <c r="CU1284" s="20"/>
      <c r="CV1284" s="20"/>
      <c r="CW1284" s="20"/>
      <c r="CX1284" s="20"/>
      <c r="CY1284" s="20"/>
      <c r="CZ1284" s="20"/>
      <c r="DA1284" s="20"/>
      <c r="DB1284" s="20"/>
      <c r="DC1284" s="20"/>
      <c r="DD1284" s="20"/>
      <c r="DE1284" s="20"/>
    </row>
    <row r="1285" ht="15.75" customHeight="1">
      <c r="A1285" s="86"/>
      <c r="B1285" s="20">
        <v>0.045759999999999995</v>
      </c>
      <c r="C1285" s="20">
        <v>0.04324999999999999</v>
      </c>
      <c r="D1285" s="20">
        <v>0.033769999999999994</v>
      </c>
      <c r="E1285" s="20">
        <v>0.050230000000000004</v>
      </c>
      <c r="F1285" s="20">
        <v>0.04760999999999999</v>
      </c>
      <c r="G1285" s="20">
        <v>0.01536</v>
      </c>
      <c r="H1285" s="20">
        <v>0.019620000000000002</v>
      </c>
      <c r="I1285" s="20"/>
      <c r="J1285" s="20"/>
      <c r="K1285" s="86"/>
      <c r="L1285" s="89"/>
      <c r="M1285" s="89"/>
      <c r="N1285" s="20"/>
      <c r="O1285" s="20"/>
      <c r="P1285" s="20"/>
      <c r="Q1285" s="20"/>
      <c r="R1285" s="20"/>
      <c r="S1285" s="86"/>
      <c r="T1285" s="20"/>
      <c r="U1285" s="20"/>
      <c r="V1285" s="20"/>
      <c r="W1285" s="91"/>
      <c r="X1285" s="91"/>
      <c r="Y1285" s="91"/>
      <c r="Z1285" s="91"/>
      <c r="AA1285" s="20"/>
      <c r="AB1285" s="86"/>
      <c r="AC1285" s="92"/>
      <c r="AD1285" s="92"/>
      <c r="AE1285" s="92"/>
      <c r="AF1285" s="92"/>
      <c r="AG1285" s="92"/>
      <c r="AH1285" s="92"/>
      <c r="AI1285" s="92"/>
      <c r="AJ1285" s="20"/>
      <c r="AK1285" s="20"/>
      <c r="AL1285" s="20"/>
      <c r="AM1285" s="20"/>
      <c r="AN1285" s="20"/>
      <c r="AO1285" s="20"/>
      <c r="AP1285" s="20"/>
      <c r="AQ1285" s="20"/>
      <c r="AR1285" s="20"/>
      <c r="AS1285" s="20"/>
      <c r="AT1285" s="20"/>
      <c r="AU1285" s="20"/>
      <c r="AV1285" s="20"/>
      <c r="AW1285" s="20"/>
      <c r="AX1285" s="20"/>
      <c r="AY1285" s="20"/>
      <c r="AZ1285" s="20"/>
      <c r="BA1285" s="20"/>
      <c r="BB1285" s="20"/>
      <c r="BC1285" s="20"/>
      <c r="BD1285" s="20"/>
      <c r="BE1285" s="20"/>
      <c r="BF1285" s="20"/>
      <c r="BG1285" s="20"/>
      <c r="BH1285" s="20"/>
      <c r="BI1285" s="20"/>
      <c r="BJ1285" s="20"/>
      <c r="BK1285" s="20"/>
      <c r="BL1285" s="20"/>
      <c r="BM1285" s="20"/>
      <c r="BN1285" s="20"/>
      <c r="BO1285" s="20"/>
      <c r="BP1285" s="20"/>
      <c r="BQ1285" s="20"/>
      <c r="BR1285" s="20"/>
      <c r="BS1285" s="20"/>
      <c r="BT1285" s="20"/>
      <c r="BU1285" s="20"/>
      <c r="BV1285" s="20"/>
      <c r="BW1285" s="20"/>
      <c r="BX1285" s="20"/>
      <c r="BY1285" s="20"/>
      <c r="BZ1285" s="20"/>
      <c r="CA1285" s="20"/>
      <c r="CB1285" s="20"/>
      <c r="CC1285" s="20"/>
      <c r="CD1285" s="20"/>
      <c r="CE1285" s="20"/>
      <c r="CF1285" s="20"/>
      <c r="CG1285" s="20"/>
      <c r="CH1285" s="20"/>
      <c r="CI1285" s="20"/>
      <c r="CJ1285" s="20"/>
      <c r="CK1285" s="20"/>
      <c r="CL1285" s="20"/>
      <c r="CM1285" s="20"/>
      <c r="CN1285" s="20"/>
      <c r="CO1285" s="20"/>
      <c r="CP1285" s="20"/>
      <c r="CQ1285" s="20"/>
      <c r="CR1285" s="20"/>
      <c r="CS1285" s="20"/>
      <c r="CT1285" s="20"/>
      <c r="CU1285" s="20"/>
      <c r="CV1285" s="20"/>
      <c r="CW1285" s="20"/>
      <c r="CX1285" s="20"/>
      <c r="CY1285" s="20"/>
      <c r="CZ1285" s="20"/>
      <c r="DA1285" s="20"/>
      <c r="DB1285" s="20"/>
      <c r="DC1285" s="20"/>
      <c r="DD1285" s="20"/>
      <c r="DE1285" s="20"/>
    </row>
    <row r="1286" ht="15.75" customHeight="1">
      <c r="A1286" s="86"/>
      <c r="B1286" s="20">
        <v>0.01915361026930525</v>
      </c>
      <c r="C1286" s="20">
        <v>0.015050244428654524</v>
      </c>
      <c r="D1286" s="20">
        <v>0.008595368297648513</v>
      </c>
      <c r="E1286" s="20">
        <v>0.017368254934628406</v>
      </c>
      <c r="F1286" s="20">
        <v>0.016187639617760544</v>
      </c>
      <c r="G1286" s="20">
        <v>0.0015973642746763975</v>
      </c>
      <c r="H1286" s="20">
        <v>0.0024128786440962948</v>
      </c>
      <c r="I1286" s="20"/>
      <c r="J1286" s="20"/>
      <c r="K1286" s="86"/>
      <c r="L1286" s="89"/>
      <c r="M1286" s="89"/>
      <c r="N1286" s="20"/>
      <c r="O1286" s="20"/>
      <c r="P1286" s="20"/>
      <c r="Q1286" s="20"/>
      <c r="R1286" s="20"/>
      <c r="S1286" s="86"/>
      <c r="T1286" s="20"/>
      <c r="U1286" s="20"/>
      <c r="V1286" s="20"/>
      <c r="W1286" s="91"/>
      <c r="X1286" s="91"/>
      <c r="Y1286" s="91"/>
      <c r="Z1286" s="91"/>
      <c r="AA1286" s="20"/>
      <c r="AB1286" s="86"/>
      <c r="AC1286" s="92"/>
      <c r="AD1286" s="92"/>
      <c r="AE1286" s="92"/>
      <c r="AF1286" s="92"/>
      <c r="AG1286" s="92"/>
      <c r="AH1286" s="92"/>
      <c r="AI1286" s="92"/>
      <c r="AJ1286" s="20"/>
      <c r="AK1286" s="20"/>
      <c r="AL1286" s="20"/>
      <c r="AM1286" s="20"/>
      <c r="AN1286" s="20"/>
      <c r="AO1286" s="20"/>
      <c r="AP1286" s="20"/>
      <c r="AQ1286" s="20"/>
      <c r="AR1286" s="20"/>
      <c r="AS1286" s="20"/>
      <c r="AT1286" s="20"/>
      <c r="AU1286" s="20"/>
      <c r="AV1286" s="20"/>
      <c r="AW1286" s="20"/>
      <c r="AX1286" s="20"/>
      <c r="AY1286" s="20"/>
      <c r="AZ1286" s="20"/>
      <c r="BA1286" s="20"/>
      <c r="BB1286" s="20"/>
      <c r="BC1286" s="20"/>
      <c r="BD1286" s="20"/>
      <c r="BE1286" s="20"/>
      <c r="BF1286" s="20"/>
      <c r="BG1286" s="20"/>
      <c r="BH1286" s="20"/>
      <c r="BI1286" s="20"/>
      <c r="BJ1286" s="20"/>
      <c r="BK1286" s="20"/>
      <c r="BL1286" s="20"/>
      <c r="BM1286" s="20"/>
      <c r="BN1286" s="20"/>
      <c r="BO1286" s="20"/>
      <c r="BP1286" s="20"/>
      <c r="BQ1286" s="20"/>
      <c r="BR1286" s="20"/>
      <c r="BS1286" s="20"/>
      <c r="BT1286" s="20"/>
      <c r="BU1286" s="20"/>
      <c r="BV1286" s="20"/>
      <c r="BW1286" s="20"/>
      <c r="BX1286" s="20"/>
      <c r="BY1286" s="20"/>
      <c r="BZ1286" s="20"/>
      <c r="CA1286" s="20"/>
      <c r="CB1286" s="20"/>
      <c r="CC1286" s="20"/>
      <c r="CD1286" s="20"/>
      <c r="CE1286" s="20"/>
      <c r="CF1286" s="20"/>
      <c r="CG1286" s="20"/>
      <c r="CH1286" s="20"/>
      <c r="CI1286" s="20"/>
      <c r="CJ1286" s="20"/>
      <c r="CK1286" s="20"/>
      <c r="CL1286" s="20"/>
      <c r="CM1286" s="20"/>
      <c r="CN1286" s="20"/>
      <c r="CO1286" s="20"/>
      <c r="CP1286" s="20"/>
      <c r="CQ1286" s="20"/>
      <c r="CR1286" s="20"/>
      <c r="CS1286" s="20"/>
      <c r="CT1286" s="20"/>
      <c r="CU1286" s="20"/>
      <c r="CV1286" s="20"/>
      <c r="CW1286" s="20"/>
      <c r="CX1286" s="20"/>
      <c r="CY1286" s="20"/>
      <c r="CZ1286" s="20"/>
      <c r="DA1286" s="20"/>
      <c r="DB1286" s="20"/>
      <c r="DC1286" s="20"/>
      <c r="DD1286" s="20"/>
      <c r="DE1286" s="20"/>
    </row>
    <row r="1287" ht="15.75" customHeight="1">
      <c r="A1287" s="86"/>
      <c r="B1287" s="20">
        <v>0.0</v>
      </c>
      <c r="C1287" s="20">
        <v>0.0</v>
      </c>
      <c r="D1287" s="20">
        <v>0.0</v>
      </c>
      <c r="E1287" s="20">
        <v>0.0</v>
      </c>
      <c r="F1287" s="20">
        <v>0.0</v>
      </c>
      <c r="G1287" s="20">
        <v>0.0</v>
      </c>
      <c r="H1287" s="20">
        <v>0.0</v>
      </c>
      <c r="I1287" s="20"/>
      <c r="J1287" s="20"/>
      <c r="K1287" s="86"/>
      <c r="L1287" s="89"/>
      <c r="M1287" s="89"/>
      <c r="N1287" s="20"/>
      <c r="O1287" s="20"/>
      <c r="P1287" s="20"/>
      <c r="Q1287" s="20"/>
      <c r="R1287" s="20"/>
      <c r="S1287" s="86"/>
      <c r="T1287" s="20"/>
      <c r="U1287" s="20"/>
      <c r="V1287" s="20"/>
      <c r="W1287" s="91"/>
      <c r="X1287" s="91"/>
      <c r="Y1287" s="91"/>
      <c r="Z1287" s="91"/>
      <c r="AA1287" s="20"/>
      <c r="AB1287" s="86"/>
      <c r="AC1287" s="92"/>
      <c r="AD1287" s="92"/>
      <c r="AE1287" s="92"/>
      <c r="AF1287" s="92"/>
      <c r="AG1287" s="92"/>
      <c r="AH1287" s="92"/>
      <c r="AI1287" s="92"/>
      <c r="AJ1287" s="20"/>
      <c r="AK1287" s="20"/>
      <c r="AL1287" s="20"/>
      <c r="AM1287" s="20"/>
      <c r="AN1287" s="20"/>
      <c r="AO1287" s="20"/>
      <c r="AP1287" s="20"/>
      <c r="AQ1287" s="20"/>
      <c r="AR1287" s="20"/>
      <c r="AS1287" s="20"/>
      <c r="AT1287" s="20"/>
      <c r="AU1287" s="20"/>
      <c r="AV1287" s="20"/>
      <c r="AW1287" s="20"/>
      <c r="AX1287" s="20"/>
      <c r="AY1287" s="20"/>
      <c r="AZ1287" s="20"/>
      <c r="BA1287" s="20"/>
      <c r="BB1287" s="20"/>
      <c r="BC1287" s="20"/>
      <c r="BD1287" s="20"/>
      <c r="BE1287" s="20"/>
      <c r="BF1287" s="20"/>
      <c r="BG1287" s="20"/>
      <c r="BH1287" s="20"/>
      <c r="BI1287" s="20"/>
      <c r="BJ1287" s="20"/>
      <c r="BK1287" s="20"/>
      <c r="BL1287" s="20"/>
      <c r="BM1287" s="20"/>
      <c r="BN1287" s="20"/>
      <c r="BO1287" s="20"/>
      <c r="BP1287" s="20"/>
      <c r="BQ1287" s="20"/>
      <c r="BR1287" s="20"/>
      <c r="BS1287" s="20"/>
      <c r="BT1287" s="20"/>
      <c r="BU1287" s="20"/>
      <c r="BV1287" s="20"/>
      <c r="BW1287" s="20"/>
      <c r="BX1287" s="20"/>
      <c r="BY1287" s="20"/>
      <c r="BZ1287" s="20"/>
      <c r="CA1287" s="20"/>
      <c r="CB1287" s="20"/>
      <c r="CC1287" s="20"/>
      <c r="CD1287" s="20"/>
      <c r="CE1287" s="20"/>
      <c r="CF1287" s="20"/>
      <c r="CG1287" s="20"/>
      <c r="CH1287" s="20"/>
      <c r="CI1287" s="20"/>
      <c r="CJ1287" s="20"/>
      <c r="CK1287" s="20"/>
      <c r="CL1287" s="20"/>
      <c r="CM1287" s="20"/>
      <c r="CN1287" s="20"/>
      <c r="CO1287" s="20"/>
      <c r="CP1287" s="20"/>
      <c r="CQ1287" s="20"/>
      <c r="CR1287" s="20"/>
      <c r="CS1287" s="20"/>
      <c r="CT1287" s="20"/>
      <c r="CU1287" s="20"/>
      <c r="CV1287" s="20"/>
      <c r="CW1287" s="20"/>
      <c r="CX1287" s="20"/>
      <c r="CY1287" s="20"/>
      <c r="CZ1287" s="20"/>
      <c r="DA1287" s="20"/>
      <c r="DB1287" s="20"/>
      <c r="DC1287" s="20"/>
      <c r="DD1287" s="20"/>
      <c r="DE1287" s="20"/>
    </row>
  </sheetData>
  <mergeCells count="13">
    <mergeCell ref="BU19:CB19"/>
    <mergeCell ref="CD19:CK19"/>
    <mergeCell ref="BX29:CE29"/>
    <mergeCell ref="BU30:BV30"/>
    <mergeCell ref="BU39:CB39"/>
    <mergeCell ref="A2:I2"/>
    <mergeCell ref="K2:M2"/>
    <mergeCell ref="O2:O4"/>
    <mergeCell ref="P2:P4"/>
    <mergeCell ref="Q2:Q4"/>
    <mergeCell ref="S2:Z2"/>
    <mergeCell ref="AB2:AI2"/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outlinePr summaryBelow="0" summaryRight="0"/>
  </sheetPr>
  <sheetViews>
    <sheetView workbookViewId="0"/>
  </sheetViews>
  <sheetFormatPr customHeight="1" defaultColWidth="12.63" defaultRowHeight="15.0"/>
  <cols>
    <col customWidth="1" min="1" max="5" width="12.13"/>
    <col customWidth="1" min="6" max="6" width="4.88"/>
    <col customWidth="1" min="8" max="8" width="14.5"/>
    <col customWidth="1" min="12" max="12" width="16.0"/>
    <col customWidth="1" min="15" max="15" width="5.75"/>
    <col customWidth="1" min="16" max="16" width="13.88"/>
    <col customWidth="1" min="20" max="20" width="14.38"/>
  </cols>
  <sheetData>
    <row r="1">
      <c r="A1" s="2" t="s">
        <v>2</v>
      </c>
      <c r="B1" s="3"/>
      <c r="C1" s="3"/>
      <c r="D1" s="4"/>
      <c r="E1" s="5"/>
      <c r="F1" s="7" t="s">
        <v>3</v>
      </c>
      <c r="G1" s="3"/>
      <c r="H1" s="3"/>
      <c r="I1" s="3"/>
      <c r="J1" s="4"/>
      <c r="K1" s="9"/>
      <c r="L1" s="10" t="s">
        <v>4</v>
      </c>
      <c r="S1" s="16"/>
      <c r="T1" s="16"/>
      <c r="U1" s="16"/>
      <c r="V1" s="16"/>
      <c r="W1" s="16"/>
      <c r="X1" s="16"/>
      <c r="Y1" s="16"/>
      <c r="Z1" s="16"/>
      <c r="AA1" s="9"/>
      <c r="AB1" s="9"/>
      <c r="AC1" s="9"/>
      <c r="AD1" s="9"/>
      <c r="AE1" s="9"/>
      <c r="AF1" s="9"/>
    </row>
    <row r="2">
      <c r="A2" s="21" t="s">
        <v>5</v>
      </c>
      <c r="B2" s="3"/>
      <c r="C2" s="3"/>
      <c r="D2" s="4"/>
      <c r="E2" s="24"/>
      <c r="F2" s="25" t="s">
        <v>6</v>
      </c>
      <c r="G2" s="27" t="s">
        <v>7</v>
      </c>
      <c r="H2" s="28"/>
      <c r="I2" s="27" t="s">
        <v>9</v>
      </c>
      <c r="J2" s="30" t="s">
        <v>10</v>
      </c>
      <c r="K2" s="31"/>
      <c r="L2" s="32" t="s">
        <v>11</v>
      </c>
      <c r="M2" s="33"/>
      <c r="N2" s="34"/>
      <c r="O2" s="36"/>
      <c r="P2" s="36"/>
      <c r="Q2" s="36"/>
      <c r="R2" s="36"/>
      <c r="S2" s="39" t="s">
        <v>15</v>
      </c>
      <c r="T2" s="3"/>
      <c r="U2" s="3"/>
      <c r="V2" s="3"/>
      <c r="W2" s="3"/>
      <c r="X2" s="3"/>
      <c r="Y2" s="3"/>
      <c r="Z2" s="4"/>
      <c r="AA2" s="31"/>
      <c r="AB2" s="31"/>
      <c r="AC2" s="31"/>
      <c r="AD2" s="31"/>
      <c r="AE2" s="31"/>
      <c r="AF2" s="31"/>
    </row>
    <row r="3">
      <c r="A3" s="41"/>
      <c r="B3" s="31"/>
      <c r="C3" s="31"/>
      <c r="D3" s="42"/>
      <c r="E3" s="31"/>
      <c r="F3" s="41"/>
      <c r="G3" s="44" t="s">
        <v>18</v>
      </c>
      <c r="H3" s="45" t="s">
        <v>19</v>
      </c>
      <c r="I3" s="46">
        <v>0.425</v>
      </c>
      <c r="J3" s="48">
        <v>0.49</v>
      </c>
      <c r="K3" s="31"/>
      <c r="L3" s="52" t="s">
        <v>5</v>
      </c>
      <c r="M3" s="54" t="s">
        <v>24</v>
      </c>
      <c r="N3" s="57">
        <f>U27</f>
        <v>0.000007439111277</v>
      </c>
      <c r="O3" s="36"/>
      <c r="P3" s="59" t="s">
        <v>31</v>
      </c>
      <c r="Q3" s="4"/>
      <c r="R3" s="36"/>
      <c r="S3" s="60"/>
      <c r="T3" s="44" t="s">
        <v>18</v>
      </c>
      <c r="U3" s="44" t="s">
        <v>42</v>
      </c>
      <c r="V3" s="44" t="s">
        <v>44</v>
      </c>
      <c r="W3" s="62" t="s">
        <v>46</v>
      </c>
      <c r="X3" s="62" t="s">
        <v>49</v>
      </c>
      <c r="Y3" s="63" t="s">
        <v>51</v>
      </c>
      <c r="Z3" s="64" t="s">
        <v>56</v>
      </c>
      <c r="AA3" s="31"/>
      <c r="AB3" s="31"/>
      <c r="AC3" s="31"/>
      <c r="AD3" s="31"/>
      <c r="AE3" s="31"/>
      <c r="AF3" s="31"/>
    </row>
    <row r="4">
      <c r="A4" s="41"/>
      <c r="B4" s="31"/>
      <c r="C4" s="31"/>
      <c r="D4" s="42"/>
      <c r="E4" s="31"/>
      <c r="F4" s="41"/>
      <c r="G4" s="44" t="s">
        <v>42</v>
      </c>
      <c r="H4" s="45" t="s">
        <v>62</v>
      </c>
      <c r="I4" s="46">
        <v>0.1</v>
      </c>
      <c r="J4" s="48">
        <v>0.125</v>
      </c>
      <c r="K4" s="31"/>
      <c r="L4" s="65"/>
      <c r="M4" s="54" t="s">
        <v>63</v>
      </c>
      <c r="N4" s="57">
        <f>U22</f>
        <v>0.00002557659512</v>
      </c>
      <c r="O4" s="36"/>
      <c r="P4" s="67" t="s">
        <v>18</v>
      </c>
      <c r="Q4" s="68">
        <v>2.263214877665142E-5</v>
      </c>
      <c r="R4" s="69"/>
      <c r="S4" s="67" t="s">
        <v>18</v>
      </c>
      <c r="T4" s="51">
        <v>1.9182021670646166E-7</v>
      </c>
      <c r="U4" s="51">
        <v>2.0049453107667635E-7</v>
      </c>
      <c r="V4" s="51">
        <v>1.775980308402559E-7</v>
      </c>
      <c r="W4" s="51">
        <v>2.888200219859089E-7</v>
      </c>
      <c r="X4" s="51">
        <v>2.7760457741898964E-7</v>
      </c>
      <c r="Y4" s="51">
        <v>3.0567277268710646E-7</v>
      </c>
      <c r="Z4" s="55">
        <v>3.11996431671396E-7</v>
      </c>
      <c r="AA4" s="31"/>
      <c r="AB4" s="31"/>
      <c r="AC4" s="31"/>
      <c r="AD4" s="31"/>
      <c r="AE4" s="31"/>
      <c r="AF4" s="31"/>
    </row>
    <row r="5">
      <c r="A5" s="41"/>
      <c r="B5" s="31"/>
      <c r="C5" s="31"/>
      <c r="D5" s="42"/>
      <c r="E5" s="31"/>
      <c r="F5" s="41"/>
      <c r="G5" s="44" t="s">
        <v>44</v>
      </c>
      <c r="H5" s="45" t="s">
        <v>65</v>
      </c>
      <c r="I5" s="46">
        <v>0.13</v>
      </c>
      <c r="J5" s="48">
        <v>0.165</v>
      </c>
      <c r="K5" s="31"/>
      <c r="L5" s="52" t="s">
        <v>67</v>
      </c>
      <c r="M5" s="54" t="s">
        <v>24</v>
      </c>
      <c r="N5" s="57">
        <f>AA47</f>
        <v>0.005494758211</v>
      </c>
      <c r="O5" s="36"/>
      <c r="P5" s="67" t="s">
        <v>42</v>
      </c>
      <c r="Q5" s="68">
        <v>2.201218905319943E-5</v>
      </c>
      <c r="R5" s="69"/>
      <c r="S5" s="67" t="s">
        <v>42</v>
      </c>
      <c r="T5" s="51">
        <v>2.0049453107667635E-7</v>
      </c>
      <c r="U5" s="51">
        <v>3.0019292255623775E-7</v>
      </c>
      <c r="V5" s="51">
        <v>2.4076478241211126E-7</v>
      </c>
      <c r="W5" s="51">
        <v>3.28465051034583E-7</v>
      </c>
      <c r="X5" s="51">
        <v>3.157667713982742E-7</v>
      </c>
      <c r="Y5" s="51">
        <v>3.888579512301006E-7</v>
      </c>
      <c r="Z5" s="55">
        <v>4.005598041541589E-7</v>
      </c>
      <c r="AA5" s="31"/>
      <c r="AB5" s="31"/>
      <c r="AC5" s="31"/>
      <c r="AD5" s="31"/>
      <c r="AE5" s="31"/>
      <c r="AF5" s="31"/>
    </row>
    <row r="6">
      <c r="A6" s="41"/>
      <c r="B6" s="31"/>
      <c r="C6" s="31"/>
      <c r="D6" s="42"/>
      <c r="E6" s="31"/>
      <c r="F6" s="41"/>
      <c r="G6" s="62" t="s">
        <v>46</v>
      </c>
      <c r="H6" s="45" t="s">
        <v>77</v>
      </c>
      <c r="I6" s="46">
        <v>0.13</v>
      </c>
      <c r="J6" s="48">
        <v>0.155</v>
      </c>
      <c r="K6" s="31"/>
      <c r="L6" s="65"/>
      <c r="M6" s="54" t="s">
        <v>63</v>
      </c>
      <c r="N6" s="57">
        <f>AA35</f>
        <v>0.01035424218</v>
      </c>
      <c r="O6" s="36"/>
      <c r="P6" s="67" t="s">
        <v>44</v>
      </c>
      <c r="Q6" s="68">
        <v>1.7177900660542595E-5</v>
      </c>
      <c r="R6" s="69"/>
      <c r="S6" s="67" t="s">
        <v>44</v>
      </c>
      <c r="T6" s="51">
        <v>1.775980308402559E-7</v>
      </c>
      <c r="U6" s="51">
        <v>2.4076478241211126E-7</v>
      </c>
      <c r="V6" s="51">
        <v>2.475582387383798E-7</v>
      </c>
      <c r="W6" s="51">
        <v>3.2913655370028225E-7</v>
      </c>
      <c r="X6" s="51">
        <v>3.2002708499589586E-7</v>
      </c>
      <c r="Y6" s="51">
        <v>3.8476713719450795E-7</v>
      </c>
      <c r="Z6" s="55">
        <v>3.96233814604388E-7</v>
      </c>
      <c r="AA6" s="31"/>
      <c r="AB6" s="31"/>
      <c r="AC6" s="31"/>
      <c r="AD6" s="31"/>
      <c r="AE6" s="31"/>
      <c r="AF6" s="31"/>
    </row>
    <row r="7">
      <c r="A7" s="41"/>
      <c r="B7" s="31"/>
      <c r="C7" s="31"/>
      <c r="D7" s="42"/>
      <c r="E7" s="31"/>
      <c r="F7" s="41"/>
      <c r="G7" s="62" t="s">
        <v>49</v>
      </c>
      <c r="H7" s="45" t="s">
        <v>78</v>
      </c>
      <c r="I7" s="46">
        <v>0.015</v>
      </c>
      <c r="J7" s="48">
        <v>0.03</v>
      </c>
      <c r="K7" s="31"/>
      <c r="L7" s="52" t="s">
        <v>79</v>
      </c>
      <c r="M7" s="54" t="s">
        <v>24</v>
      </c>
      <c r="N7" s="57">
        <f>AA70</f>
        <v>0.01176494398</v>
      </c>
      <c r="O7" s="36"/>
      <c r="P7" s="85" t="s">
        <v>46</v>
      </c>
      <c r="Q7" s="68">
        <v>6.734385447661067E-5</v>
      </c>
      <c r="R7" s="69"/>
      <c r="S7" s="85" t="s">
        <v>46</v>
      </c>
      <c r="T7" s="51">
        <v>2.888200219859089E-7</v>
      </c>
      <c r="U7" s="51">
        <v>3.28465051034583E-7</v>
      </c>
      <c r="V7" s="51">
        <v>3.2913655370028225E-7</v>
      </c>
      <c r="W7" s="51">
        <v>2.299150326975533E-5</v>
      </c>
      <c r="X7" s="51">
        <v>2.296000868190946E-5</v>
      </c>
      <c r="Y7" s="51">
        <v>1.4390898145895983E-5</v>
      </c>
      <c r="Z7" s="55">
        <v>1.4359855442662062E-5</v>
      </c>
      <c r="AA7" s="31"/>
      <c r="AB7" s="31"/>
      <c r="AC7" s="31"/>
      <c r="AD7" s="31"/>
      <c r="AE7" s="31"/>
      <c r="AF7" s="31"/>
    </row>
    <row r="8">
      <c r="A8" s="41"/>
      <c r="B8" s="31"/>
      <c r="C8" s="31"/>
      <c r="D8" s="42"/>
      <c r="E8" s="31"/>
      <c r="F8" s="41"/>
      <c r="G8" s="63" t="s">
        <v>51</v>
      </c>
      <c r="H8" s="45" t="s">
        <v>80</v>
      </c>
      <c r="I8" s="46">
        <v>0.05</v>
      </c>
      <c r="J8" s="48">
        <v>0.085</v>
      </c>
      <c r="K8" s="31"/>
      <c r="L8" s="88"/>
      <c r="M8" s="90" t="s">
        <v>63</v>
      </c>
      <c r="N8" s="93">
        <f>AA58</f>
        <v>0.02198053468</v>
      </c>
      <c r="O8" s="36"/>
      <c r="P8" s="85" t="s">
        <v>49</v>
      </c>
      <c r="Q8" s="68">
        <v>6.761198575691113E-5</v>
      </c>
      <c r="R8" s="69"/>
      <c r="S8" s="85" t="s">
        <v>49</v>
      </c>
      <c r="T8" s="51">
        <v>2.7760457741898964E-7</v>
      </c>
      <c r="U8" s="51">
        <v>3.157667713982742E-7</v>
      </c>
      <c r="V8" s="51">
        <v>3.2002708499589586E-7</v>
      </c>
      <c r="W8" s="51">
        <v>2.296000868190946E-5</v>
      </c>
      <c r="X8" s="51">
        <v>2.2969565182281448E-5</v>
      </c>
      <c r="Y8" s="51">
        <v>1.4382749037480525E-5</v>
      </c>
      <c r="Z8" s="55">
        <v>1.4349401964845873E-5</v>
      </c>
      <c r="AA8" s="31"/>
      <c r="AB8" s="31"/>
      <c r="AC8" s="31"/>
      <c r="AD8" s="31"/>
      <c r="AE8" s="31"/>
      <c r="AF8" s="31"/>
    </row>
    <row r="9">
      <c r="A9" s="94"/>
      <c r="B9" s="96"/>
      <c r="C9" s="96"/>
      <c r="D9" s="97"/>
      <c r="E9" s="31"/>
      <c r="F9" s="94"/>
      <c r="G9" s="98" t="s">
        <v>56</v>
      </c>
      <c r="H9" s="99" t="s">
        <v>82</v>
      </c>
      <c r="I9" s="100">
        <v>0.03</v>
      </c>
      <c r="J9" s="101">
        <v>0.055</v>
      </c>
      <c r="K9" s="31"/>
      <c r="L9" s="31"/>
      <c r="M9" s="31"/>
      <c r="N9" s="102"/>
      <c r="O9" s="36"/>
      <c r="P9" s="103" t="s">
        <v>51</v>
      </c>
      <c r="Q9" s="68">
        <v>3.3357866446686544E-4</v>
      </c>
      <c r="R9" s="69"/>
      <c r="S9" s="103" t="s">
        <v>51</v>
      </c>
      <c r="T9" s="51">
        <v>3.0567277268710646E-7</v>
      </c>
      <c r="U9" s="51">
        <v>3.888579512301006E-7</v>
      </c>
      <c r="V9" s="51">
        <v>3.8476713719450795E-7</v>
      </c>
      <c r="W9" s="51">
        <v>1.4390898145895983E-5</v>
      </c>
      <c r="X9" s="51">
        <v>1.4382749037480525E-5</v>
      </c>
      <c r="Y9" s="51">
        <v>3.7027287421704706E-5</v>
      </c>
      <c r="Z9" s="55">
        <v>3.6868935287030495E-5</v>
      </c>
      <c r="AA9" s="31"/>
      <c r="AB9" s="31"/>
      <c r="AC9" s="31"/>
      <c r="AD9" s="31"/>
      <c r="AE9" s="31"/>
      <c r="AF9" s="31"/>
    </row>
    <row r="10">
      <c r="A10" s="31"/>
      <c r="B10" s="31"/>
      <c r="C10" s="31"/>
      <c r="D10" s="31"/>
      <c r="E10" s="31"/>
      <c r="K10" s="31"/>
      <c r="L10" s="31"/>
      <c r="M10" s="31"/>
      <c r="N10" s="102"/>
      <c r="O10" s="36"/>
      <c r="P10" s="104" t="s">
        <v>56</v>
      </c>
      <c r="Q10" s="105">
        <v>3.3650254677802815E-4</v>
      </c>
      <c r="R10" s="69"/>
      <c r="S10" s="104" t="s">
        <v>56</v>
      </c>
      <c r="T10" s="106">
        <v>3.11996431671396E-7</v>
      </c>
      <c r="U10" s="106">
        <v>4.005598041541589E-7</v>
      </c>
      <c r="V10" s="106">
        <v>3.96233814604388E-7</v>
      </c>
      <c r="W10" s="106">
        <v>1.4359855442662062E-5</v>
      </c>
      <c r="X10" s="106">
        <v>1.4349401964845873E-5</v>
      </c>
      <c r="Y10" s="106">
        <v>3.6868935287030495E-5</v>
      </c>
      <c r="Z10" s="107">
        <v>3.683129755495728E-5</v>
      </c>
      <c r="AA10" s="31"/>
      <c r="AB10" s="31"/>
      <c r="AC10" s="31"/>
      <c r="AD10" s="31"/>
      <c r="AE10" s="31"/>
      <c r="AF10" s="31"/>
    </row>
    <row r="11">
      <c r="A11" s="21" t="s">
        <v>67</v>
      </c>
      <c r="B11" s="3"/>
      <c r="C11" s="3"/>
      <c r="D11" s="4"/>
      <c r="E11" s="31"/>
      <c r="F11" s="25" t="s">
        <v>84</v>
      </c>
      <c r="G11" s="27" t="s">
        <v>85</v>
      </c>
      <c r="H11" s="28"/>
      <c r="I11" s="27" t="s">
        <v>9</v>
      </c>
      <c r="J11" s="30" t="s">
        <v>10</v>
      </c>
      <c r="K11" s="31"/>
      <c r="L11" s="31"/>
      <c r="M11" s="31"/>
      <c r="N11" s="31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1"/>
      <c r="AA11" s="31"/>
      <c r="AB11" s="31"/>
      <c r="AC11" s="31"/>
      <c r="AD11" s="31"/>
      <c r="AE11" s="31"/>
      <c r="AF11" s="31"/>
    </row>
    <row r="12">
      <c r="A12" s="41"/>
      <c r="B12" s="31"/>
      <c r="C12" s="31"/>
      <c r="D12" s="42"/>
      <c r="E12" s="24"/>
      <c r="F12" s="41"/>
      <c r="G12" s="44" t="s">
        <v>18</v>
      </c>
      <c r="H12" s="45" t="s">
        <v>19</v>
      </c>
      <c r="I12" s="110">
        <f t="shared" ref="I12:I18" si="1">I3-0.015</f>
        <v>0.41</v>
      </c>
      <c r="J12" s="111">
        <f t="shared" ref="J12:J18" si="2">J3+0.015</f>
        <v>0.505</v>
      </c>
      <c r="K12" s="31"/>
      <c r="L12" s="31"/>
      <c r="M12" s="31"/>
      <c r="N12" s="31"/>
      <c r="O12" s="112" t="s">
        <v>6</v>
      </c>
      <c r="P12" s="113" t="s">
        <v>5</v>
      </c>
      <c r="Q12" s="114"/>
      <c r="R12" s="115" t="s">
        <v>86</v>
      </c>
      <c r="S12" s="116"/>
      <c r="T12" s="116"/>
      <c r="U12" s="117" t="s">
        <v>18</v>
      </c>
      <c r="V12" s="117" t="s">
        <v>42</v>
      </c>
      <c r="W12" s="117" t="s">
        <v>44</v>
      </c>
      <c r="X12" s="118" t="s">
        <v>46</v>
      </c>
      <c r="Y12" s="118" t="s">
        <v>49</v>
      </c>
      <c r="Z12" s="119" t="s">
        <v>51</v>
      </c>
      <c r="AA12" s="120" t="s">
        <v>56</v>
      </c>
      <c r="AB12" s="31"/>
      <c r="AC12" s="31"/>
      <c r="AD12" s="31"/>
      <c r="AE12" s="31"/>
      <c r="AF12" s="31"/>
    </row>
    <row r="13">
      <c r="A13" s="41"/>
      <c r="B13" s="31"/>
      <c r="C13" s="31"/>
      <c r="D13" s="42"/>
      <c r="E13" s="31"/>
      <c r="F13" s="41"/>
      <c r="G13" s="44" t="s">
        <v>42</v>
      </c>
      <c r="H13" s="45" t="s">
        <v>62</v>
      </c>
      <c r="I13" s="110">
        <f t="shared" si="1"/>
        <v>0.085</v>
      </c>
      <c r="J13" s="111">
        <f t="shared" si="2"/>
        <v>0.14</v>
      </c>
      <c r="K13" s="31"/>
      <c r="L13" s="31"/>
      <c r="M13" s="31"/>
      <c r="N13" s="31"/>
      <c r="O13" s="126"/>
      <c r="P13" s="31"/>
      <c r="Q13" s="42"/>
      <c r="R13" s="127" t="s">
        <v>88</v>
      </c>
      <c r="T13" s="31"/>
      <c r="U13" s="128">
        <v>1.9182021670646166E-7</v>
      </c>
      <c r="V13" s="128">
        <v>2.0049453107667635E-7</v>
      </c>
      <c r="W13" s="128">
        <v>1.775980308402559E-7</v>
      </c>
      <c r="X13" s="128">
        <v>2.888200219859089E-7</v>
      </c>
      <c r="Y13" s="128">
        <v>2.7760457741898964E-7</v>
      </c>
      <c r="Z13" s="128">
        <v>3.0567277268710646E-7</v>
      </c>
      <c r="AA13" s="129">
        <v>3.11996431671396E-7</v>
      </c>
      <c r="AB13" s="31"/>
      <c r="AC13" s="31"/>
      <c r="AD13" s="31"/>
      <c r="AE13" s="31"/>
      <c r="AF13" s="31"/>
    </row>
    <row r="14">
      <c r="A14" s="41"/>
      <c r="B14" s="31"/>
      <c r="C14" s="31"/>
      <c r="D14" s="42"/>
      <c r="E14" s="31"/>
      <c r="F14" s="41"/>
      <c r="G14" s="44" t="s">
        <v>44</v>
      </c>
      <c r="H14" s="45" t="s">
        <v>65</v>
      </c>
      <c r="I14" s="110">
        <f t="shared" si="1"/>
        <v>0.115</v>
      </c>
      <c r="J14" s="111">
        <f t="shared" si="2"/>
        <v>0.18</v>
      </c>
      <c r="K14" s="31"/>
      <c r="L14" s="131"/>
      <c r="M14" s="54"/>
      <c r="N14" s="54"/>
      <c r="O14" s="126"/>
      <c r="P14" s="36"/>
      <c r="Q14" s="132"/>
      <c r="R14" s="134" t="s">
        <v>18</v>
      </c>
      <c r="S14" s="136">
        <v>0.459485835</v>
      </c>
      <c r="T14" s="121"/>
      <c r="U14" s="128">
        <v>2.0049453107667635E-7</v>
      </c>
      <c r="V14" s="128">
        <v>3.0019292255623775E-7</v>
      </c>
      <c r="W14" s="128">
        <v>2.4076478241211126E-7</v>
      </c>
      <c r="X14" s="128">
        <v>3.28465051034583E-7</v>
      </c>
      <c r="Y14" s="128">
        <v>3.157667713982742E-7</v>
      </c>
      <c r="Z14" s="128">
        <v>3.888579512301006E-7</v>
      </c>
      <c r="AA14" s="129">
        <v>4.005598041541589E-7</v>
      </c>
      <c r="AB14" s="31"/>
      <c r="AC14" s="31"/>
      <c r="AD14" s="31"/>
      <c r="AE14" s="31"/>
      <c r="AF14" s="31"/>
    </row>
    <row r="15">
      <c r="A15" s="41"/>
      <c r="B15" s="31"/>
      <c r="C15" s="31"/>
      <c r="D15" s="42"/>
      <c r="E15" s="31"/>
      <c r="F15" s="41"/>
      <c r="G15" s="62" t="s">
        <v>46</v>
      </c>
      <c r="H15" s="45" t="s">
        <v>77</v>
      </c>
      <c r="I15" s="110">
        <f t="shared" si="1"/>
        <v>0.115</v>
      </c>
      <c r="J15" s="111">
        <f t="shared" si="2"/>
        <v>0.17</v>
      </c>
      <c r="K15" s="31"/>
      <c r="L15" s="131"/>
      <c r="M15" s="54"/>
      <c r="N15" s="54"/>
      <c r="O15" s="126"/>
      <c r="P15" s="121"/>
      <c r="Q15" s="132"/>
      <c r="R15" s="67" t="s">
        <v>42</v>
      </c>
      <c r="S15" s="137">
        <v>0.113620854</v>
      </c>
      <c r="T15" s="36"/>
      <c r="U15" s="128">
        <v>1.775980308402559E-7</v>
      </c>
      <c r="V15" s="128">
        <v>2.4076478241211126E-7</v>
      </c>
      <c r="W15" s="128">
        <v>2.475582387383798E-7</v>
      </c>
      <c r="X15" s="128">
        <v>3.2913655370028225E-7</v>
      </c>
      <c r="Y15" s="128">
        <v>3.2002708499589586E-7</v>
      </c>
      <c r="Z15" s="128">
        <v>3.8476713719450795E-7</v>
      </c>
      <c r="AA15" s="129">
        <v>3.96233814604388E-7</v>
      </c>
      <c r="AB15" s="31"/>
      <c r="AC15" s="31"/>
      <c r="AD15" s="31"/>
      <c r="AE15" s="31"/>
      <c r="AF15" s="31"/>
    </row>
    <row r="16">
      <c r="A16" s="41"/>
      <c r="B16" s="31"/>
      <c r="C16" s="31"/>
      <c r="D16" s="42"/>
      <c r="E16" s="31"/>
      <c r="F16" s="41"/>
      <c r="G16" s="62" t="s">
        <v>49</v>
      </c>
      <c r="H16" s="45" t="s">
        <v>78</v>
      </c>
      <c r="I16" s="110">
        <f t="shared" si="1"/>
        <v>0</v>
      </c>
      <c r="J16" s="111">
        <f t="shared" si="2"/>
        <v>0.045</v>
      </c>
      <c r="K16" s="31"/>
      <c r="L16" s="139"/>
      <c r="M16" s="139"/>
      <c r="N16" s="139"/>
      <c r="O16" s="140"/>
      <c r="Q16" s="66"/>
      <c r="R16" s="67" t="s">
        <v>44</v>
      </c>
      <c r="S16" s="137">
        <v>0.147798763</v>
      </c>
      <c r="T16" s="36"/>
      <c r="U16" s="128">
        <v>2.888200219859089E-7</v>
      </c>
      <c r="V16" s="128">
        <v>3.28465051034583E-7</v>
      </c>
      <c r="W16" s="128">
        <v>3.2913655370028225E-7</v>
      </c>
      <c r="X16" s="128">
        <v>2.299150326975533E-5</v>
      </c>
      <c r="Y16" s="128">
        <v>2.296000868190946E-5</v>
      </c>
      <c r="Z16" s="128">
        <v>1.4390898145895983E-5</v>
      </c>
      <c r="AA16" s="129">
        <v>1.4359855442662062E-5</v>
      </c>
      <c r="AB16" s="31"/>
      <c r="AC16" s="31"/>
      <c r="AD16" s="31"/>
      <c r="AE16" s="31"/>
      <c r="AF16" s="31"/>
    </row>
    <row r="17">
      <c r="A17" s="41"/>
      <c r="B17" s="31"/>
      <c r="C17" s="31"/>
      <c r="D17" s="42"/>
      <c r="E17" s="31"/>
      <c r="F17" s="41"/>
      <c r="G17" s="63" t="s">
        <v>51</v>
      </c>
      <c r="H17" s="45" t="s">
        <v>80</v>
      </c>
      <c r="I17" s="110">
        <f t="shared" si="1"/>
        <v>0.035</v>
      </c>
      <c r="J17" s="111">
        <f t="shared" si="2"/>
        <v>0.1</v>
      </c>
      <c r="K17" s="54"/>
      <c r="L17" s="131"/>
      <c r="M17" s="131"/>
      <c r="N17" s="69"/>
      <c r="O17" s="126"/>
      <c r="Q17" s="132"/>
      <c r="R17" s="85" t="s">
        <v>46</v>
      </c>
      <c r="S17" s="137">
        <v>0.143927407</v>
      </c>
      <c r="T17" s="36"/>
      <c r="U17" s="128">
        <v>2.7760457741898964E-7</v>
      </c>
      <c r="V17" s="128">
        <v>3.157667713982742E-7</v>
      </c>
      <c r="W17" s="128">
        <v>3.2002708499589586E-7</v>
      </c>
      <c r="X17" s="128">
        <v>2.296000868190946E-5</v>
      </c>
      <c r="Y17" s="128">
        <v>2.2969565182281448E-5</v>
      </c>
      <c r="Z17" s="128">
        <v>1.4382749037480525E-5</v>
      </c>
      <c r="AA17" s="129">
        <v>1.4349401964845873E-5</v>
      </c>
      <c r="AB17" s="31"/>
      <c r="AC17" s="31"/>
      <c r="AD17" s="31"/>
      <c r="AE17" s="31"/>
      <c r="AF17" s="31"/>
    </row>
    <row r="18">
      <c r="A18" s="41"/>
      <c r="B18" s="31"/>
      <c r="C18" s="31"/>
      <c r="D18" s="42"/>
      <c r="E18" s="31"/>
      <c r="F18" s="94"/>
      <c r="G18" s="98" t="s">
        <v>56</v>
      </c>
      <c r="H18" s="99" t="s">
        <v>82</v>
      </c>
      <c r="I18" s="144">
        <f t="shared" si="1"/>
        <v>0.015</v>
      </c>
      <c r="J18" s="145">
        <f t="shared" si="2"/>
        <v>0.07</v>
      </c>
      <c r="K18" s="54"/>
      <c r="L18" s="131"/>
      <c r="M18" s="131"/>
      <c r="N18" s="69"/>
      <c r="O18" s="146"/>
      <c r="Q18" s="132"/>
      <c r="R18" s="85" t="s">
        <v>49</v>
      </c>
      <c r="S18" s="137">
        <v>0.024401992</v>
      </c>
      <c r="T18" s="36"/>
      <c r="U18" s="128">
        <v>3.0567277268710646E-7</v>
      </c>
      <c r="V18" s="128">
        <v>3.888579512301006E-7</v>
      </c>
      <c r="W18" s="128">
        <v>3.8476713719450795E-7</v>
      </c>
      <c r="X18" s="128">
        <v>1.4390898145895983E-5</v>
      </c>
      <c r="Y18" s="128">
        <v>1.4382749037480525E-5</v>
      </c>
      <c r="Z18" s="128">
        <v>3.7027287421704706E-5</v>
      </c>
      <c r="AA18" s="129">
        <v>3.6868935287030495E-5</v>
      </c>
      <c r="AB18" s="31"/>
      <c r="AC18" s="31"/>
      <c r="AD18" s="31"/>
      <c r="AE18" s="31"/>
      <c r="AF18" s="31"/>
    </row>
    <row r="19">
      <c r="A19" s="94"/>
      <c r="B19" s="96"/>
      <c r="C19" s="96"/>
      <c r="D19" s="97"/>
      <c r="E19" s="31"/>
      <c r="K19" s="31"/>
      <c r="L19" s="131"/>
      <c r="M19" s="148"/>
      <c r="N19" s="131"/>
      <c r="O19" s="146"/>
      <c r="P19" s="149"/>
      <c r="Q19" s="150"/>
      <c r="R19" s="103" t="s">
        <v>51</v>
      </c>
      <c r="S19" s="137">
        <v>0.066688212</v>
      </c>
      <c r="T19" s="121"/>
      <c r="U19" s="128">
        <v>3.11996431671396E-7</v>
      </c>
      <c r="V19" s="128">
        <v>4.005598041541589E-7</v>
      </c>
      <c r="W19" s="128">
        <v>3.96233814604388E-7</v>
      </c>
      <c r="X19" s="128">
        <v>1.4359855442662062E-5</v>
      </c>
      <c r="Y19" s="128">
        <v>1.4349401964845873E-5</v>
      </c>
      <c r="Z19" s="128">
        <v>3.6868935287030495E-5</v>
      </c>
      <c r="AA19" s="129">
        <v>3.683129755495728E-5</v>
      </c>
      <c r="AB19" s="31"/>
      <c r="AC19" s="31"/>
      <c r="AD19" s="31"/>
      <c r="AE19" s="31"/>
      <c r="AF19" s="31"/>
    </row>
    <row r="20">
      <c r="A20" s="31"/>
      <c r="B20" s="31"/>
      <c r="C20" s="31"/>
      <c r="D20" s="31"/>
      <c r="E20" s="31"/>
      <c r="F20" s="25" t="s">
        <v>91</v>
      </c>
      <c r="G20" s="27" t="s">
        <v>92</v>
      </c>
      <c r="H20" s="28"/>
      <c r="I20" s="27" t="s">
        <v>9</v>
      </c>
      <c r="J20" s="30" t="s">
        <v>10</v>
      </c>
      <c r="K20" s="31"/>
      <c r="L20" s="131"/>
      <c r="M20" s="131"/>
      <c r="N20" s="148"/>
      <c r="O20" s="151"/>
      <c r="P20" s="131"/>
      <c r="Q20" s="152"/>
      <c r="R20" s="104" t="s">
        <v>56</v>
      </c>
      <c r="S20" s="153">
        <v>0.044076937</v>
      </c>
      <c r="T20" s="154" t="s">
        <v>89</v>
      </c>
      <c r="U20" s="122">
        <f t="shared" ref="U20:AA20" si="3">SUM(U13:U19)</f>
        <v>0.000001754006582</v>
      </c>
      <c r="V20" s="122">
        <f t="shared" si="3"/>
        <v>0.000002175101814</v>
      </c>
      <c r="W20" s="122">
        <f t="shared" si="3"/>
        <v>0.000002096085642</v>
      </c>
      <c r="X20" s="122">
        <f t="shared" si="3"/>
        <v>0.00007564868717</v>
      </c>
      <c r="Y20" s="122">
        <f t="shared" si="3"/>
        <v>0.0000755751233</v>
      </c>
      <c r="Z20" s="122">
        <f t="shared" si="3"/>
        <v>0.0001037491678</v>
      </c>
      <c r="AA20" s="68">
        <f t="shared" si="3"/>
        <v>0.0001035182803</v>
      </c>
      <c r="AB20" s="31"/>
      <c r="AC20" s="31"/>
      <c r="AD20" s="31"/>
      <c r="AE20" s="31"/>
      <c r="AF20" s="31"/>
    </row>
    <row r="21">
      <c r="A21" s="21" t="s">
        <v>79</v>
      </c>
      <c r="B21" s="3"/>
      <c r="C21" s="3"/>
      <c r="D21" s="4"/>
      <c r="E21" s="31"/>
      <c r="F21" s="41"/>
      <c r="G21" s="44" t="s">
        <v>18</v>
      </c>
      <c r="H21" s="45" t="s">
        <v>19</v>
      </c>
      <c r="I21" s="110">
        <f t="shared" ref="I21:J21" si="4">I3-0.05</f>
        <v>0.375</v>
      </c>
      <c r="J21" s="111">
        <f t="shared" si="4"/>
        <v>0.44</v>
      </c>
      <c r="K21" s="31"/>
      <c r="L21" s="148"/>
      <c r="M21" s="110"/>
      <c r="N21" s="110"/>
      <c r="O21" s="126"/>
      <c r="P21" s="36"/>
      <c r="Q21" s="132"/>
      <c r="R21" s="126"/>
      <c r="S21" s="36"/>
      <c r="T21" s="154" t="s">
        <v>93</v>
      </c>
      <c r="U21" s="36">
        <f>U20*S14</f>
        <v>0.0000008059411791</v>
      </c>
      <c r="V21" s="36">
        <f>V20*S15</f>
        <v>0.0000002471369256</v>
      </c>
      <c r="W21" s="36">
        <f>W20*S16</f>
        <v>0.0000003097988651</v>
      </c>
      <c r="X21" s="36">
        <f>X20*S17</f>
        <v>0.00001088791939</v>
      </c>
      <c r="Y21" s="36">
        <f>Y20*S18</f>
        <v>0.000001844183554</v>
      </c>
      <c r="Z21" s="36">
        <f>Z20*S19</f>
        <v>0.000006918846494</v>
      </c>
      <c r="AA21" s="42">
        <f>AA20*S20</f>
        <v>0.000004562768719</v>
      </c>
      <c r="AB21" s="31"/>
      <c r="AC21" s="31"/>
      <c r="AD21" s="31"/>
      <c r="AE21" s="31"/>
      <c r="AF21" s="31"/>
    </row>
    <row r="22">
      <c r="A22" s="41"/>
      <c r="B22" s="31"/>
      <c r="C22" s="31"/>
      <c r="D22" s="42"/>
      <c r="E22" s="24"/>
      <c r="F22" s="41"/>
      <c r="G22" s="44" t="s">
        <v>42</v>
      </c>
      <c r="H22" s="45" t="s">
        <v>62</v>
      </c>
      <c r="I22" s="110">
        <f t="shared" ref="I22:J22" si="5">I4-0.05</f>
        <v>0.05</v>
      </c>
      <c r="J22" s="111">
        <f t="shared" si="5"/>
        <v>0.075</v>
      </c>
      <c r="K22" s="31"/>
      <c r="L22" s="131"/>
      <c r="M22" s="131"/>
      <c r="N22" s="131"/>
      <c r="O22" s="146"/>
      <c r="P22" s="131"/>
      <c r="Q22" s="155"/>
      <c r="R22" s="156"/>
      <c r="S22" s="157"/>
      <c r="T22" s="158" t="s">
        <v>94</v>
      </c>
      <c r="U22" s="159">
        <f>SUM(U21:AA21)</f>
        <v>0.00002557659512</v>
      </c>
      <c r="V22" s="157"/>
      <c r="W22" s="157"/>
      <c r="X22" s="157"/>
      <c r="Y22" s="157"/>
      <c r="Z22" s="157"/>
      <c r="AA22" s="97"/>
      <c r="AB22" s="31"/>
      <c r="AC22" s="31"/>
      <c r="AD22" s="31"/>
      <c r="AE22" s="31"/>
      <c r="AF22" s="31"/>
    </row>
    <row r="23">
      <c r="A23" s="41"/>
      <c r="B23" s="31"/>
      <c r="C23" s="31"/>
      <c r="D23" s="42"/>
      <c r="E23" s="31"/>
      <c r="F23" s="41"/>
      <c r="G23" s="44" t="s">
        <v>44</v>
      </c>
      <c r="H23" s="45" t="s">
        <v>65</v>
      </c>
      <c r="I23" s="110">
        <f t="shared" ref="I23:J23" si="6">I5-0.05</f>
        <v>0.08</v>
      </c>
      <c r="J23" s="111">
        <f t="shared" si="6"/>
        <v>0.115</v>
      </c>
      <c r="K23" s="31"/>
      <c r="L23" s="131"/>
      <c r="M23" s="131"/>
      <c r="N23" s="131"/>
      <c r="O23" s="146"/>
      <c r="P23" s="131"/>
      <c r="Q23" s="148"/>
      <c r="R23" s="36"/>
      <c r="S23" s="36"/>
      <c r="T23" s="36"/>
      <c r="U23" s="36"/>
      <c r="V23" s="36"/>
      <c r="W23" s="36"/>
      <c r="X23" s="36"/>
      <c r="Y23" s="36"/>
      <c r="Z23" s="36"/>
      <c r="AA23" s="42"/>
      <c r="AB23" s="31"/>
      <c r="AC23" s="31"/>
      <c r="AD23" s="31"/>
      <c r="AE23" s="31"/>
      <c r="AF23" s="31"/>
    </row>
    <row r="24">
      <c r="A24" s="41"/>
      <c r="B24" s="31"/>
      <c r="C24" s="31"/>
      <c r="D24" s="42"/>
      <c r="E24" s="31"/>
      <c r="F24" s="41"/>
      <c r="G24" s="62" t="s">
        <v>46</v>
      </c>
      <c r="H24" s="45" t="s">
        <v>77</v>
      </c>
      <c r="I24" s="110">
        <f t="shared" ref="I24:J24" si="7">I6+0.05</f>
        <v>0.18</v>
      </c>
      <c r="J24" s="111">
        <f t="shared" si="7"/>
        <v>0.205</v>
      </c>
      <c r="K24" s="31"/>
      <c r="L24" s="149"/>
      <c r="O24" s="140"/>
      <c r="Q24" s="42"/>
      <c r="R24" s="115" t="s">
        <v>95</v>
      </c>
      <c r="S24" s="160"/>
      <c r="T24" s="160"/>
      <c r="U24" s="160"/>
      <c r="V24" s="161"/>
      <c r="W24" s="160"/>
      <c r="X24" s="160"/>
      <c r="Y24" s="160"/>
      <c r="Z24" s="160"/>
      <c r="AA24" s="114"/>
      <c r="AB24" s="31"/>
      <c r="AC24" s="31"/>
      <c r="AD24" s="31"/>
      <c r="AE24" s="31"/>
      <c r="AF24" s="31"/>
    </row>
    <row r="25">
      <c r="A25" s="41"/>
      <c r="B25" s="31"/>
      <c r="C25" s="31"/>
      <c r="D25" s="42"/>
      <c r="E25" s="31"/>
      <c r="F25" s="41"/>
      <c r="G25" s="62" t="s">
        <v>49</v>
      </c>
      <c r="H25" s="45" t="s">
        <v>78</v>
      </c>
      <c r="I25" s="110">
        <f t="shared" ref="I25:J25" si="8">I7+0.05</f>
        <v>0.065</v>
      </c>
      <c r="J25" s="111">
        <f t="shared" si="8"/>
        <v>0.08</v>
      </c>
      <c r="K25" s="31"/>
      <c r="L25" s="149"/>
      <c r="O25" s="140"/>
      <c r="Q25" s="132"/>
      <c r="R25" s="127" t="s">
        <v>88</v>
      </c>
      <c r="T25" s="36"/>
      <c r="U25" s="36"/>
      <c r="V25" s="36"/>
      <c r="W25" s="36"/>
      <c r="X25" s="36"/>
      <c r="Y25" s="36"/>
      <c r="Z25" s="36"/>
      <c r="AA25" s="42"/>
      <c r="AB25" s="31"/>
      <c r="AC25" s="31"/>
      <c r="AD25" s="31"/>
      <c r="AE25" s="31"/>
      <c r="AF25" s="31"/>
    </row>
    <row r="26">
      <c r="A26" s="41"/>
      <c r="B26" s="31"/>
      <c r="C26" s="31"/>
      <c r="D26" s="42"/>
      <c r="E26" s="31"/>
      <c r="F26" s="41"/>
      <c r="G26" s="63" t="s">
        <v>51</v>
      </c>
      <c r="H26" s="45" t="s">
        <v>80</v>
      </c>
      <c r="I26" s="110">
        <f t="shared" ref="I26:J26" si="9">I8+0.05</f>
        <v>0.1</v>
      </c>
      <c r="J26" s="111">
        <f t="shared" si="9"/>
        <v>0.135</v>
      </c>
      <c r="K26" s="31"/>
      <c r="O26" s="140"/>
      <c r="Q26" s="132"/>
      <c r="R26" s="134" t="s">
        <v>18</v>
      </c>
      <c r="S26" s="162" t="s">
        <v>97</v>
      </c>
      <c r="T26" s="154" t="s">
        <v>89</v>
      </c>
      <c r="U26" s="122">
        <f>SUM(T4:Z10)</f>
        <v>0.0003645164526</v>
      </c>
      <c r="V26" s="36"/>
      <c r="W26" s="36"/>
      <c r="X26" s="36"/>
      <c r="Y26" s="36"/>
      <c r="Z26" s="36"/>
      <c r="AA26" s="42"/>
      <c r="AB26" s="31"/>
      <c r="AC26" s="31"/>
      <c r="AD26" s="31"/>
      <c r="AE26" s="31"/>
      <c r="AF26" s="31"/>
    </row>
    <row r="27">
      <c r="A27" s="41"/>
      <c r="B27" s="31"/>
      <c r="C27" s="31"/>
      <c r="D27" s="42"/>
      <c r="E27" s="31"/>
      <c r="F27" s="94"/>
      <c r="G27" s="98" t="s">
        <v>56</v>
      </c>
      <c r="H27" s="99" t="s">
        <v>82</v>
      </c>
      <c r="I27" s="144">
        <f t="shared" ref="I27:J27" si="10">I9+0.05</f>
        <v>0.08</v>
      </c>
      <c r="J27" s="145">
        <f t="shared" si="10"/>
        <v>0.105</v>
      </c>
      <c r="K27" s="31"/>
      <c r="O27" s="140"/>
      <c r="Q27" s="132"/>
      <c r="R27" s="67" t="s">
        <v>42</v>
      </c>
      <c r="S27" s="163" t="s">
        <v>97</v>
      </c>
      <c r="T27" s="154" t="s">
        <v>98</v>
      </c>
      <c r="U27" s="165">
        <f>U26/49</f>
        <v>0.000007439111277</v>
      </c>
      <c r="V27" s="36"/>
      <c r="W27" s="36"/>
      <c r="X27" s="36"/>
      <c r="Y27" s="36"/>
      <c r="Z27" s="36"/>
      <c r="AA27" s="42"/>
      <c r="AB27" s="31"/>
      <c r="AC27" s="31"/>
      <c r="AD27" s="31"/>
      <c r="AE27" s="31"/>
      <c r="AF27" s="31"/>
    </row>
    <row r="28">
      <c r="A28" s="41"/>
      <c r="B28" s="31"/>
      <c r="C28" s="31"/>
      <c r="D28" s="42"/>
      <c r="E28" s="31"/>
      <c r="K28" s="31"/>
      <c r="O28" s="140"/>
      <c r="Q28" s="132"/>
      <c r="R28" s="67" t="s">
        <v>44</v>
      </c>
      <c r="S28" s="163" t="s">
        <v>97</v>
      </c>
      <c r="V28" s="36"/>
      <c r="W28" s="36"/>
      <c r="X28" s="36"/>
      <c r="Y28" s="36"/>
      <c r="Z28" s="36"/>
      <c r="AA28" s="42"/>
      <c r="AB28" s="31"/>
      <c r="AC28" s="31"/>
      <c r="AD28" s="31"/>
      <c r="AE28" s="31"/>
      <c r="AF28" s="31"/>
    </row>
    <row r="29">
      <c r="A29" s="41"/>
      <c r="B29" s="31"/>
      <c r="C29" s="31"/>
      <c r="D29" s="42"/>
      <c r="E29" s="31"/>
      <c r="F29" s="25" t="s">
        <v>99</v>
      </c>
      <c r="G29" s="27" t="s">
        <v>100</v>
      </c>
      <c r="H29" s="28"/>
      <c r="I29" s="27" t="s">
        <v>9</v>
      </c>
      <c r="J29" s="27" t="s">
        <v>10</v>
      </c>
      <c r="K29" s="166" t="s">
        <v>12</v>
      </c>
      <c r="O29" s="140"/>
      <c r="Q29" s="132"/>
      <c r="R29" s="85" t="s">
        <v>46</v>
      </c>
      <c r="S29" s="163" t="s">
        <v>97</v>
      </c>
      <c r="T29" s="36"/>
      <c r="U29" s="36"/>
      <c r="V29" s="36"/>
      <c r="W29" s="36"/>
      <c r="X29" s="36"/>
      <c r="Y29" s="36"/>
      <c r="Z29" s="36"/>
      <c r="AA29" s="42"/>
      <c r="AB29" s="31"/>
      <c r="AC29" s="31"/>
      <c r="AD29" s="31"/>
      <c r="AE29" s="31"/>
      <c r="AF29" s="31"/>
    </row>
    <row r="30">
      <c r="A30" s="167"/>
      <c r="B30" s="168"/>
      <c r="C30" s="168"/>
      <c r="D30" s="169"/>
      <c r="E30" s="31"/>
      <c r="F30" s="41"/>
      <c r="G30" s="44" t="s">
        <v>18</v>
      </c>
      <c r="H30" s="45" t="s">
        <v>19</v>
      </c>
      <c r="I30" s="110">
        <f t="shared" ref="I30:I36" si="11">K30-0.02</f>
        <v>0.439485835</v>
      </c>
      <c r="J30" s="110">
        <f t="shared" ref="J30:J36" si="12">K30+0.02</f>
        <v>0.479485835</v>
      </c>
      <c r="K30" s="137">
        <v>0.459485835</v>
      </c>
      <c r="L30" s="31"/>
      <c r="M30" s="31"/>
      <c r="N30" s="31"/>
      <c r="O30" s="126"/>
      <c r="P30" s="36"/>
      <c r="Q30" s="132"/>
      <c r="R30" s="85" t="s">
        <v>49</v>
      </c>
      <c r="S30" s="163" t="s">
        <v>97</v>
      </c>
      <c r="T30" s="36"/>
      <c r="U30" s="36"/>
      <c r="V30" s="36"/>
      <c r="W30" s="36"/>
      <c r="X30" s="36"/>
      <c r="Y30" s="36"/>
      <c r="Z30" s="36"/>
      <c r="AA30" s="42"/>
      <c r="AB30" s="31"/>
      <c r="AC30" s="31"/>
      <c r="AD30" s="31"/>
      <c r="AE30" s="31"/>
      <c r="AF30" s="31"/>
    </row>
    <row r="31">
      <c r="A31" s="31"/>
      <c r="B31" s="31"/>
      <c r="C31" s="54"/>
      <c r="D31" s="31"/>
      <c r="E31" s="31"/>
      <c r="F31" s="41"/>
      <c r="G31" s="44" t="s">
        <v>42</v>
      </c>
      <c r="H31" s="45" t="s">
        <v>62</v>
      </c>
      <c r="I31" s="110">
        <f t="shared" si="11"/>
        <v>0.093620854</v>
      </c>
      <c r="J31" s="110">
        <f t="shared" si="12"/>
        <v>0.133620854</v>
      </c>
      <c r="K31" s="137">
        <v>0.113620854</v>
      </c>
      <c r="L31" s="31"/>
      <c r="M31" s="31"/>
      <c r="N31" s="31"/>
      <c r="O31" s="126"/>
      <c r="P31" s="36"/>
      <c r="Q31" s="132"/>
      <c r="R31" s="103" t="s">
        <v>51</v>
      </c>
      <c r="S31" s="163" t="s">
        <v>97</v>
      </c>
      <c r="T31" s="36"/>
      <c r="U31" s="36"/>
      <c r="V31" s="36"/>
      <c r="W31" s="36"/>
      <c r="X31" s="36"/>
      <c r="Y31" s="36"/>
      <c r="Z31" s="36"/>
      <c r="AA31" s="42"/>
      <c r="AB31" s="31"/>
      <c r="AC31" s="31"/>
      <c r="AD31" s="31"/>
      <c r="AE31" s="31"/>
      <c r="AF31" s="31"/>
    </row>
    <row r="32">
      <c r="A32" s="24"/>
      <c r="B32" s="24"/>
      <c r="C32" s="24"/>
      <c r="D32" s="24"/>
      <c r="E32" s="24"/>
      <c r="F32" s="41"/>
      <c r="G32" s="44" t="s">
        <v>44</v>
      </c>
      <c r="H32" s="45" t="s">
        <v>65</v>
      </c>
      <c r="I32" s="110">
        <f t="shared" si="11"/>
        <v>0.127798763</v>
      </c>
      <c r="J32" s="110">
        <f t="shared" si="12"/>
        <v>0.167798763</v>
      </c>
      <c r="K32" s="137">
        <v>0.147798763</v>
      </c>
      <c r="L32" s="31"/>
      <c r="M32" s="31"/>
      <c r="N32" s="31"/>
      <c r="O32" s="156"/>
      <c r="P32" s="157"/>
      <c r="Q32" s="171"/>
      <c r="R32" s="104" t="s">
        <v>56</v>
      </c>
      <c r="S32" s="172" t="s">
        <v>97</v>
      </c>
      <c r="T32" s="157"/>
      <c r="U32" s="157"/>
      <c r="V32" s="157"/>
      <c r="W32" s="157"/>
      <c r="X32" s="157"/>
      <c r="Y32" s="157"/>
      <c r="Z32" s="157"/>
      <c r="AA32" s="97"/>
      <c r="AB32" s="31"/>
      <c r="AC32" s="31"/>
      <c r="AD32" s="31"/>
      <c r="AE32" s="31"/>
      <c r="AF32" s="31"/>
    </row>
    <row r="33">
      <c r="A33" s="31"/>
      <c r="B33" s="31"/>
      <c r="C33" s="54"/>
      <c r="D33" s="31"/>
      <c r="E33" s="31"/>
      <c r="F33" s="41"/>
      <c r="G33" s="62" t="s">
        <v>46</v>
      </c>
      <c r="H33" s="45" t="s">
        <v>77</v>
      </c>
      <c r="I33" s="110">
        <f t="shared" si="11"/>
        <v>0.123927407</v>
      </c>
      <c r="J33" s="110">
        <f t="shared" si="12"/>
        <v>0.163927407</v>
      </c>
      <c r="K33" s="137">
        <v>0.143927407</v>
      </c>
      <c r="L33" s="31"/>
      <c r="M33" s="31"/>
      <c r="N33" s="31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1"/>
      <c r="AB33" s="31"/>
      <c r="AC33" s="31"/>
      <c r="AD33" s="31"/>
      <c r="AE33" s="31"/>
      <c r="AF33" s="31"/>
    </row>
    <row r="34">
      <c r="A34" s="31"/>
      <c r="B34" s="31"/>
      <c r="C34" s="54"/>
      <c r="D34" s="31"/>
      <c r="E34" s="31"/>
      <c r="F34" s="41"/>
      <c r="G34" s="62" t="s">
        <v>49</v>
      </c>
      <c r="H34" s="45" t="s">
        <v>78</v>
      </c>
      <c r="I34" s="110">
        <f t="shared" si="11"/>
        <v>0.004401992</v>
      </c>
      <c r="J34" s="110">
        <f t="shared" si="12"/>
        <v>0.044401992</v>
      </c>
      <c r="K34" s="137">
        <v>0.024401992</v>
      </c>
      <c r="L34" s="31"/>
      <c r="M34" s="31"/>
      <c r="N34" s="31"/>
      <c r="O34" s="112" t="s">
        <v>84</v>
      </c>
      <c r="P34" s="173" t="s">
        <v>67</v>
      </c>
      <c r="Q34" s="160"/>
      <c r="R34" s="160"/>
      <c r="S34" s="160"/>
      <c r="T34" s="174" t="s">
        <v>86</v>
      </c>
      <c r="U34" s="116"/>
      <c r="V34" s="160"/>
      <c r="W34" s="160"/>
      <c r="X34" s="160"/>
      <c r="Y34" s="160"/>
      <c r="Z34" s="160"/>
      <c r="AA34" s="116"/>
      <c r="AB34" s="114"/>
      <c r="AC34" s="31"/>
      <c r="AD34" s="31"/>
      <c r="AE34" s="31"/>
      <c r="AF34" s="31"/>
    </row>
    <row r="35">
      <c r="A35" s="31"/>
      <c r="B35" s="31"/>
      <c r="C35" s="31"/>
      <c r="D35" s="31"/>
      <c r="E35" s="31"/>
      <c r="F35" s="41"/>
      <c r="G35" s="63" t="s">
        <v>51</v>
      </c>
      <c r="H35" s="45" t="s">
        <v>80</v>
      </c>
      <c r="I35" s="110">
        <f t="shared" si="11"/>
        <v>0.046688212</v>
      </c>
      <c r="J35" s="110">
        <f t="shared" si="12"/>
        <v>0.086688212</v>
      </c>
      <c r="K35" s="137">
        <v>0.066688212</v>
      </c>
      <c r="L35" s="31"/>
      <c r="M35" s="31"/>
      <c r="N35" s="31"/>
      <c r="O35" s="126"/>
      <c r="P35" s="45"/>
      <c r="Q35" s="36"/>
      <c r="R35" s="36"/>
      <c r="S35" s="45"/>
      <c r="T35" s="127" t="s">
        <v>88</v>
      </c>
      <c r="V35" s="36"/>
      <c r="W35" s="36">
        <f t="shared" ref="W35:W41" si="13">U36*Q4</f>
        <v>0.00001039915178</v>
      </c>
      <c r="X35" s="36"/>
      <c r="Y35" s="36">
        <f>SQRT(U22)</f>
        <v>0.00505733083</v>
      </c>
      <c r="Z35" s="36"/>
      <c r="AA35" s="175">
        <f>-W42+(0.103/(1-0.95))*Y35</f>
        <v>0.01035424218</v>
      </c>
      <c r="AB35" s="42"/>
      <c r="AC35" s="31"/>
      <c r="AD35" s="31"/>
      <c r="AE35" s="31"/>
      <c r="AF35" s="31"/>
    </row>
    <row r="36">
      <c r="A36" s="31"/>
      <c r="B36" s="31"/>
      <c r="C36" s="102"/>
      <c r="D36" s="31"/>
      <c r="E36" s="31"/>
      <c r="F36" s="94"/>
      <c r="G36" s="98" t="s">
        <v>56</v>
      </c>
      <c r="H36" s="99" t="s">
        <v>82</v>
      </c>
      <c r="I36" s="144">
        <f t="shared" si="11"/>
        <v>0.024076937</v>
      </c>
      <c r="J36" s="144">
        <f t="shared" si="12"/>
        <v>0.064076937</v>
      </c>
      <c r="K36" s="153">
        <v>0.044076937</v>
      </c>
      <c r="L36" s="31"/>
      <c r="M36" s="31"/>
      <c r="N36" s="31"/>
      <c r="O36" s="126"/>
      <c r="P36" s="45"/>
      <c r="Q36" s="36"/>
      <c r="R36" s="36"/>
      <c r="S36" s="45"/>
      <c r="T36" s="134" t="s">
        <v>18</v>
      </c>
      <c r="U36" s="136">
        <v>0.459485835</v>
      </c>
      <c r="V36" s="36"/>
      <c r="W36" s="36">
        <f t="shared" si="13"/>
        <v>0.000002501043719</v>
      </c>
      <c r="X36" s="36"/>
      <c r="Y36" s="36"/>
      <c r="Z36" s="36"/>
      <c r="AA36" s="31"/>
      <c r="AB36" s="42"/>
      <c r="AC36" s="31"/>
      <c r="AD36" s="31"/>
      <c r="AE36" s="31"/>
      <c r="AF36" s="31"/>
    </row>
    <row r="37">
      <c r="A37" s="31"/>
      <c r="B37" s="31"/>
      <c r="C37" s="102"/>
      <c r="D37" s="31"/>
      <c r="E37" s="31"/>
      <c r="L37" s="31"/>
      <c r="M37" s="31"/>
      <c r="N37" s="31"/>
      <c r="O37" s="126"/>
      <c r="P37" s="45"/>
      <c r="Q37" s="36"/>
      <c r="R37" s="36"/>
      <c r="S37" s="45"/>
      <c r="T37" s="67" t="s">
        <v>42</v>
      </c>
      <c r="U37" s="137">
        <v>0.113620854</v>
      </c>
      <c r="V37" s="36"/>
      <c r="W37" s="36">
        <f t="shared" si="13"/>
        <v>0.000002538872469</v>
      </c>
      <c r="X37" s="36"/>
      <c r="Y37" s="36"/>
      <c r="Z37" s="36"/>
      <c r="AA37" s="31"/>
      <c r="AB37" s="42"/>
      <c r="AC37" s="31"/>
      <c r="AD37" s="31"/>
      <c r="AE37" s="31"/>
      <c r="AF37" s="31"/>
    </row>
    <row r="38">
      <c r="A38" s="31"/>
      <c r="B38" s="31"/>
      <c r="C38" s="31"/>
      <c r="D38" s="31"/>
      <c r="E38" s="31"/>
      <c r="F38" s="176" t="s">
        <v>102</v>
      </c>
      <c r="G38" s="177" t="s">
        <v>103</v>
      </c>
      <c r="H38" s="178"/>
      <c r="I38" s="177" t="s">
        <v>9</v>
      </c>
      <c r="J38" s="179" t="s">
        <v>10</v>
      </c>
      <c r="L38" s="31"/>
      <c r="M38" s="31"/>
      <c r="N38" s="31"/>
      <c r="O38" s="126"/>
      <c r="P38" s="180" t="s">
        <v>104</v>
      </c>
      <c r="Q38" s="36"/>
      <c r="R38" s="36"/>
      <c r="S38" s="45"/>
      <c r="T38" s="67" t="s">
        <v>44</v>
      </c>
      <c r="U38" s="137">
        <v>0.147798763</v>
      </c>
      <c r="V38" s="36"/>
      <c r="W38" s="36">
        <f t="shared" si="13"/>
        <v>0.000009692626352</v>
      </c>
      <c r="X38" s="36"/>
      <c r="Y38" s="36"/>
      <c r="Z38" s="36"/>
      <c r="AA38" s="31"/>
      <c r="AB38" s="42"/>
      <c r="AC38" s="31"/>
      <c r="AD38" s="31"/>
      <c r="AE38" s="31"/>
      <c r="AF38" s="31"/>
    </row>
    <row r="39">
      <c r="A39" s="31"/>
      <c r="B39" s="31"/>
      <c r="C39" s="31"/>
      <c r="D39" s="31"/>
      <c r="E39" s="31"/>
      <c r="F39" s="41"/>
      <c r="G39" s="44" t="s">
        <v>18</v>
      </c>
      <c r="H39" s="45" t="s">
        <v>19</v>
      </c>
      <c r="I39" s="110">
        <v>0.0</v>
      </c>
      <c r="J39" s="111">
        <v>1.0</v>
      </c>
      <c r="L39" s="31"/>
      <c r="M39" s="31"/>
      <c r="N39" s="31"/>
      <c r="O39" s="126"/>
      <c r="P39" s="45"/>
      <c r="Q39" s="36"/>
      <c r="R39" s="36"/>
      <c r="S39" s="45"/>
      <c r="T39" s="85" t="s">
        <v>46</v>
      </c>
      <c r="U39" s="137">
        <v>0.143927407</v>
      </c>
      <c r="V39" s="36"/>
      <c r="W39" s="36">
        <f t="shared" si="13"/>
        <v>0.000001649867136</v>
      </c>
      <c r="X39" s="36"/>
      <c r="Y39" s="36"/>
      <c r="Z39" s="36"/>
      <c r="AA39" s="31"/>
      <c r="AB39" s="42"/>
      <c r="AC39" s="31"/>
      <c r="AD39" s="31"/>
      <c r="AE39" s="31"/>
      <c r="AF39" s="31"/>
    </row>
    <row r="40">
      <c r="A40" s="31"/>
      <c r="B40" s="31"/>
      <c r="C40" s="31"/>
      <c r="D40" s="31"/>
      <c r="E40" s="31"/>
      <c r="F40" s="41"/>
      <c r="G40" s="44" t="s">
        <v>42</v>
      </c>
      <c r="H40" s="45" t="s">
        <v>62</v>
      </c>
      <c r="I40" s="110">
        <v>0.0</v>
      </c>
      <c r="J40" s="111">
        <v>1.0</v>
      </c>
      <c r="K40" s="181"/>
      <c r="L40" s="31"/>
      <c r="M40" s="31"/>
      <c r="N40" s="31"/>
      <c r="O40" s="126"/>
      <c r="P40" s="45"/>
      <c r="Q40" s="36"/>
      <c r="R40" s="36"/>
      <c r="S40" s="45"/>
      <c r="T40" s="85" t="s">
        <v>49</v>
      </c>
      <c r="U40" s="137">
        <v>0.024401992</v>
      </c>
      <c r="V40" s="36"/>
      <c r="W40" s="36">
        <f t="shared" si="13"/>
        <v>0.00002224576469</v>
      </c>
      <c r="X40" s="36"/>
      <c r="Y40" s="36"/>
      <c r="Z40" s="36"/>
      <c r="AA40" s="31"/>
      <c r="AB40" s="42"/>
      <c r="AC40" s="31"/>
      <c r="AD40" s="31"/>
      <c r="AE40" s="31"/>
      <c r="AF40" s="31"/>
    </row>
    <row r="41">
      <c r="A41" s="31"/>
      <c r="B41" s="31"/>
      <c r="C41" s="31"/>
      <c r="D41" s="31"/>
      <c r="E41" s="31"/>
      <c r="F41" s="41"/>
      <c r="G41" s="44" t="s">
        <v>44</v>
      </c>
      <c r="H41" s="45" t="s">
        <v>65</v>
      </c>
      <c r="I41" s="110">
        <v>0.0</v>
      </c>
      <c r="J41" s="111">
        <v>1.0</v>
      </c>
      <c r="K41" s="31"/>
      <c r="L41" s="31"/>
      <c r="M41" s="31"/>
      <c r="N41" s="31"/>
      <c r="O41" s="126"/>
      <c r="P41" s="45"/>
      <c r="Q41" s="36"/>
      <c r="R41" s="36"/>
      <c r="S41" s="45"/>
      <c r="T41" s="103" t="s">
        <v>51</v>
      </c>
      <c r="U41" s="137">
        <v>0.066688212</v>
      </c>
      <c r="V41" s="36"/>
      <c r="W41" s="36">
        <f t="shared" si="13"/>
        <v>0.00001483200155</v>
      </c>
      <c r="X41" s="36"/>
      <c r="Y41" s="36"/>
      <c r="Z41" s="36"/>
      <c r="AA41" s="31"/>
      <c r="AB41" s="42"/>
      <c r="AC41" s="31"/>
      <c r="AD41" s="31"/>
      <c r="AE41" s="31"/>
      <c r="AF41" s="31"/>
    </row>
    <row r="42">
      <c r="A42" s="24"/>
      <c r="B42" s="24"/>
      <c r="C42" s="24"/>
      <c r="D42" s="24"/>
      <c r="E42" s="24"/>
      <c r="F42" s="41"/>
      <c r="G42" s="62" t="s">
        <v>46</v>
      </c>
      <c r="H42" s="45" t="s">
        <v>77</v>
      </c>
      <c r="I42" s="110">
        <v>0.0</v>
      </c>
      <c r="J42" s="111">
        <v>1.0</v>
      </c>
      <c r="K42" s="31"/>
      <c r="L42" s="31"/>
      <c r="M42" s="31"/>
      <c r="N42" s="31"/>
      <c r="O42" s="126"/>
      <c r="P42" s="121"/>
      <c r="Q42" s="36"/>
      <c r="R42" s="36"/>
      <c r="S42" s="121"/>
      <c r="T42" s="104" t="s">
        <v>56</v>
      </c>
      <c r="U42" s="153">
        <v>0.044076937</v>
      </c>
      <c r="V42" s="158" t="s">
        <v>89</v>
      </c>
      <c r="W42" s="157">
        <f>SUM(W35:W41)</f>
        <v>0.0000638593277</v>
      </c>
      <c r="X42" s="157"/>
      <c r="Y42" s="157"/>
      <c r="Z42" s="157"/>
      <c r="AA42" s="96"/>
      <c r="AB42" s="97"/>
      <c r="AC42" s="31"/>
      <c r="AD42" s="31"/>
      <c r="AE42" s="31"/>
      <c r="AF42" s="31"/>
    </row>
    <row r="43">
      <c r="A43" s="31"/>
      <c r="B43" s="31"/>
      <c r="C43" s="31"/>
      <c r="D43" s="31"/>
      <c r="E43" s="31"/>
      <c r="F43" s="41"/>
      <c r="G43" s="62" t="s">
        <v>49</v>
      </c>
      <c r="H43" s="45" t="s">
        <v>78</v>
      </c>
      <c r="I43" s="110">
        <v>0.0</v>
      </c>
      <c r="J43" s="111">
        <v>1.0</v>
      </c>
      <c r="L43" s="31"/>
      <c r="M43" s="31"/>
      <c r="N43" s="31"/>
      <c r="O43" s="126"/>
      <c r="P43" s="121" t="s">
        <v>105</v>
      </c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1"/>
      <c r="AB43" s="42"/>
      <c r="AC43" s="31"/>
      <c r="AD43" s="31"/>
      <c r="AE43" s="31"/>
      <c r="AF43" s="31"/>
    </row>
    <row r="44">
      <c r="A44" s="31"/>
      <c r="B44" s="31"/>
      <c r="C44" s="31"/>
      <c r="D44" s="31"/>
      <c r="E44" s="31"/>
      <c r="F44" s="41"/>
      <c r="G44" s="63" t="s">
        <v>51</v>
      </c>
      <c r="H44" s="45" t="s">
        <v>80</v>
      </c>
      <c r="I44" s="110">
        <v>0.0</v>
      </c>
      <c r="J44" s="111">
        <v>1.0</v>
      </c>
      <c r="L44" s="31"/>
      <c r="M44" s="31"/>
      <c r="N44" s="31"/>
      <c r="O44" s="126"/>
      <c r="P44" s="36"/>
      <c r="Q44" s="36"/>
      <c r="R44" s="36"/>
      <c r="S44" s="121"/>
      <c r="T44" s="36"/>
      <c r="U44" s="36"/>
      <c r="V44" s="36"/>
      <c r="W44" s="36"/>
      <c r="X44" s="36"/>
      <c r="Y44" s="36"/>
      <c r="Z44" s="36"/>
      <c r="AA44" s="31"/>
      <c r="AB44" s="42"/>
      <c r="AC44" s="31"/>
      <c r="AD44" s="31"/>
      <c r="AE44" s="31"/>
      <c r="AF44" s="31"/>
    </row>
    <row r="45">
      <c r="A45" s="31"/>
      <c r="B45" s="31"/>
      <c r="C45" s="31"/>
      <c r="D45" s="31"/>
      <c r="E45" s="31"/>
      <c r="F45" s="94"/>
      <c r="G45" s="98" t="s">
        <v>56</v>
      </c>
      <c r="H45" s="99" t="s">
        <v>82</v>
      </c>
      <c r="I45" s="144">
        <v>0.0</v>
      </c>
      <c r="J45" s="145">
        <v>1.0</v>
      </c>
      <c r="L45" s="31"/>
      <c r="M45" s="31"/>
      <c r="N45" s="31"/>
      <c r="O45" s="12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1"/>
      <c r="AB45" s="42"/>
      <c r="AC45" s="31"/>
      <c r="AD45" s="31"/>
      <c r="AE45" s="31"/>
      <c r="AF45" s="31"/>
    </row>
    <row r="46">
      <c r="A46" s="31"/>
      <c r="B46" s="31"/>
      <c r="C46" s="31"/>
      <c r="D46" s="31"/>
      <c r="E46" s="31"/>
      <c r="L46" s="31"/>
      <c r="M46" s="31"/>
      <c r="N46" s="31"/>
      <c r="O46" s="126"/>
      <c r="P46" s="121" t="s">
        <v>106</v>
      </c>
      <c r="Q46" s="36"/>
      <c r="R46" s="36"/>
      <c r="S46" s="36"/>
      <c r="T46" s="174" t="s">
        <v>95</v>
      </c>
      <c r="U46" s="160"/>
      <c r="V46" s="160"/>
      <c r="W46" s="160"/>
      <c r="X46" s="160"/>
      <c r="Y46" s="160"/>
      <c r="Z46" s="160"/>
      <c r="AA46" s="116"/>
      <c r="AB46" s="114"/>
      <c r="AC46" s="31"/>
      <c r="AD46" s="31"/>
      <c r="AE46" s="31"/>
      <c r="AF46" s="31"/>
    </row>
    <row r="47">
      <c r="A47" s="31"/>
      <c r="B47" s="31"/>
      <c r="C47" s="31"/>
      <c r="D47" s="31"/>
      <c r="E47" s="31"/>
      <c r="L47" s="31"/>
      <c r="M47" s="31"/>
      <c r="N47" s="31"/>
      <c r="O47" s="126"/>
      <c r="P47" s="31"/>
      <c r="Q47" s="121">
        <v>1.645</v>
      </c>
      <c r="S47" s="36"/>
      <c r="T47" s="127" t="s">
        <v>88</v>
      </c>
      <c r="V47" s="36"/>
      <c r="W47" s="36">
        <f t="shared" ref="W47:W53" si="14">Q4*1/7</f>
        <v>0.000003233164111</v>
      </c>
      <c r="X47" s="36"/>
      <c r="Y47" s="36">
        <f>SQRT(U27)</f>
        <v>0.002727473424</v>
      </c>
      <c r="Z47" s="36"/>
      <c r="AA47" s="175">
        <f>-W54+(Q50/(1-0.95))*Y47</f>
        <v>0.005494758211</v>
      </c>
      <c r="AB47" s="42"/>
      <c r="AC47" s="31"/>
      <c r="AD47" s="31"/>
      <c r="AE47" s="31"/>
      <c r="AF47" s="31"/>
    </row>
    <row r="48">
      <c r="A48" s="31"/>
      <c r="B48" s="31"/>
      <c r="C48" s="31"/>
      <c r="D48" s="31"/>
      <c r="E48" s="31"/>
      <c r="L48" s="31"/>
      <c r="M48" s="31"/>
      <c r="N48" s="31"/>
      <c r="O48" s="126"/>
      <c r="P48" s="36"/>
      <c r="Q48" s="36"/>
      <c r="S48" s="36"/>
      <c r="T48" s="134" t="s">
        <v>18</v>
      </c>
      <c r="U48" s="162" t="s">
        <v>97</v>
      </c>
      <c r="V48" s="36"/>
      <c r="W48" s="36">
        <f t="shared" si="14"/>
        <v>0.000003144598436</v>
      </c>
      <c r="X48" s="36"/>
      <c r="Y48" s="36"/>
      <c r="Z48" s="36"/>
      <c r="AA48" s="31"/>
      <c r="AB48" s="42"/>
      <c r="AC48" s="31"/>
      <c r="AD48" s="31"/>
      <c r="AE48" s="31"/>
      <c r="AF48" s="31"/>
    </row>
    <row r="49">
      <c r="A49" s="31"/>
      <c r="B49" s="31"/>
      <c r="C49" s="31"/>
      <c r="D49" s="31"/>
      <c r="E49" s="31"/>
      <c r="L49" s="181"/>
      <c r="M49" s="31"/>
      <c r="N49" s="31"/>
      <c r="O49" s="126"/>
      <c r="P49" s="121" t="s">
        <v>107</v>
      </c>
      <c r="Q49" s="36"/>
      <c r="S49" s="36"/>
      <c r="T49" s="67" t="s">
        <v>42</v>
      </c>
      <c r="U49" s="163" t="s">
        <v>97</v>
      </c>
      <c r="V49" s="36"/>
      <c r="W49" s="36">
        <f t="shared" si="14"/>
        <v>0.000002453985809</v>
      </c>
      <c r="X49" s="36"/>
      <c r="Y49" s="36"/>
      <c r="Z49" s="36"/>
      <c r="AA49" s="31"/>
      <c r="AB49" s="42"/>
      <c r="AC49" s="31"/>
      <c r="AD49" s="31"/>
      <c r="AE49" s="31"/>
      <c r="AF49" s="31"/>
    </row>
    <row r="50">
      <c r="A50" s="31"/>
      <c r="B50" s="31"/>
      <c r="C50" s="31"/>
      <c r="D50" s="31"/>
      <c r="E50" s="31"/>
      <c r="L50" s="31"/>
      <c r="M50" s="31"/>
      <c r="N50" s="31"/>
      <c r="O50" s="126"/>
      <c r="P50" s="31"/>
      <c r="Q50" s="121">
        <v>0.103</v>
      </c>
      <c r="S50" s="36"/>
      <c r="T50" s="67" t="s">
        <v>44</v>
      </c>
      <c r="U50" s="163" t="s">
        <v>97</v>
      </c>
      <c r="V50" s="36"/>
      <c r="W50" s="36">
        <f t="shared" si="14"/>
        <v>0.00000962055064</v>
      </c>
      <c r="X50" s="36"/>
      <c r="Y50" s="36"/>
      <c r="Z50" s="36"/>
      <c r="AA50" s="31"/>
      <c r="AB50" s="42"/>
      <c r="AC50" s="31"/>
      <c r="AD50" s="31"/>
      <c r="AE50" s="31"/>
      <c r="AF50" s="31"/>
    </row>
    <row r="51">
      <c r="A51" s="31"/>
      <c r="B51" s="31"/>
      <c r="C51" s="31"/>
      <c r="D51" s="31"/>
      <c r="E51" s="31"/>
      <c r="L51" s="31"/>
      <c r="M51" s="31"/>
      <c r="N51" s="31"/>
      <c r="O51" s="126"/>
      <c r="P51" s="36"/>
      <c r="Q51" s="36"/>
      <c r="R51" s="36"/>
      <c r="S51" s="36"/>
      <c r="T51" s="85" t="s">
        <v>46</v>
      </c>
      <c r="U51" s="163" t="s">
        <v>97</v>
      </c>
      <c r="V51" s="36"/>
      <c r="W51" s="36">
        <f t="shared" si="14"/>
        <v>0.000009658855108</v>
      </c>
      <c r="X51" s="36"/>
      <c r="Y51" s="36"/>
      <c r="Z51" s="36"/>
      <c r="AA51" s="31"/>
      <c r="AB51" s="42"/>
      <c r="AC51" s="31"/>
      <c r="AD51" s="31"/>
      <c r="AE51" s="31"/>
      <c r="AF51" s="31"/>
    </row>
    <row r="52">
      <c r="A52" s="31"/>
      <c r="B52" s="31"/>
      <c r="C52" s="31"/>
      <c r="D52" s="31"/>
      <c r="E52" s="31"/>
      <c r="N52" s="31"/>
      <c r="O52" s="41"/>
      <c r="P52" s="31"/>
      <c r="Q52" s="31"/>
      <c r="R52" s="31"/>
      <c r="S52" s="31"/>
      <c r="T52" s="85" t="s">
        <v>49</v>
      </c>
      <c r="U52" s="163" t="s">
        <v>97</v>
      </c>
      <c r="V52" s="31"/>
      <c r="W52" s="36">
        <f t="shared" si="14"/>
        <v>0.00004765409492</v>
      </c>
      <c r="X52" s="31"/>
      <c r="Y52" s="31"/>
      <c r="Z52" s="31"/>
      <c r="AA52" s="31"/>
      <c r="AB52" s="42"/>
      <c r="AC52" s="31"/>
      <c r="AD52" s="31"/>
      <c r="AE52" s="31"/>
      <c r="AF52" s="31"/>
    </row>
    <row r="53">
      <c r="A53" s="31"/>
      <c r="B53" s="31"/>
      <c r="C53" s="31"/>
      <c r="D53" s="31"/>
      <c r="E53" s="31"/>
      <c r="N53" s="31"/>
      <c r="O53" s="41"/>
      <c r="P53" s="31"/>
      <c r="Q53" s="31"/>
      <c r="R53" s="31"/>
      <c r="S53" s="31"/>
      <c r="T53" s="103" t="s">
        <v>51</v>
      </c>
      <c r="U53" s="163" t="s">
        <v>97</v>
      </c>
      <c r="V53" s="31"/>
      <c r="W53" s="36">
        <f t="shared" si="14"/>
        <v>0.0000480717924</v>
      </c>
      <c r="X53" s="31"/>
      <c r="Y53" s="31"/>
      <c r="Z53" s="31"/>
      <c r="AA53" s="31"/>
      <c r="AB53" s="42"/>
      <c r="AC53" s="31"/>
      <c r="AD53" s="31"/>
      <c r="AE53" s="31"/>
      <c r="AF53" s="31"/>
    </row>
    <row r="54">
      <c r="A54" s="31"/>
      <c r="B54" s="31"/>
      <c r="C54" s="31"/>
      <c r="D54" s="31"/>
      <c r="E54" s="31"/>
      <c r="N54" s="31"/>
      <c r="O54" s="94"/>
      <c r="P54" s="96"/>
      <c r="Q54" s="96"/>
      <c r="R54" s="182"/>
      <c r="S54" s="96"/>
      <c r="T54" s="104" t="s">
        <v>56</v>
      </c>
      <c r="U54" s="172" t="s">
        <v>97</v>
      </c>
      <c r="V54" s="183" t="s">
        <v>89</v>
      </c>
      <c r="W54" s="96">
        <f>SUM(W47:W53)</f>
        <v>0.0001238370414</v>
      </c>
      <c r="X54" s="96"/>
      <c r="Y54" s="96"/>
      <c r="Z54" s="96"/>
      <c r="AA54" s="96"/>
      <c r="AB54" s="97"/>
      <c r="AC54" s="31"/>
      <c r="AD54" s="31"/>
      <c r="AE54" s="31"/>
      <c r="AF54" s="31"/>
    </row>
    <row r="55">
      <c r="A55" s="31"/>
      <c r="B55" s="31"/>
      <c r="C55" s="31"/>
      <c r="D55" s="31"/>
      <c r="E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>
      <c r="A56" s="31"/>
      <c r="B56" s="31"/>
      <c r="C56" s="31"/>
      <c r="D56" s="31"/>
      <c r="E56" s="31"/>
      <c r="N56" s="31"/>
      <c r="O56" s="112" t="s">
        <v>91</v>
      </c>
      <c r="P56" s="173" t="s">
        <v>79</v>
      </c>
      <c r="Q56" s="116"/>
      <c r="R56" s="116"/>
      <c r="S56" s="116"/>
      <c r="T56" s="174" t="s">
        <v>86</v>
      </c>
      <c r="U56" s="116"/>
      <c r="V56" s="116"/>
      <c r="W56" s="116"/>
      <c r="X56" s="116"/>
      <c r="Y56" s="116"/>
      <c r="Z56" s="116"/>
      <c r="AA56" s="116"/>
      <c r="AB56" s="114"/>
      <c r="AC56" s="31"/>
      <c r="AD56" s="31"/>
      <c r="AE56" s="31"/>
      <c r="AF56" s="31"/>
    </row>
    <row r="57">
      <c r="A57" s="31"/>
      <c r="B57" s="31"/>
      <c r="C57" s="31"/>
      <c r="D57" s="31"/>
      <c r="E57" s="31"/>
      <c r="N57" s="31"/>
      <c r="O57" s="41"/>
      <c r="P57" s="31"/>
      <c r="Q57" s="31"/>
      <c r="R57" s="31"/>
      <c r="S57" s="31"/>
      <c r="T57" s="127" t="s">
        <v>88</v>
      </c>
      <c r="V57" s="31"/>
      <c r="W57" s="31"/>
      <c r="X57" s="31"/>
      <c r="Y57" s="31"/>
      <c r="Z57" s="31"/>
      <c r="AA57" s="31"/>
      <c r="AB57" s="42"/>
      <c r="AC57" s="31"/>
      <c r="AD57" s="31"/>
      <c r="AE57" s="31"/>
      <c r="AF57" s="31"/>
    </row>
    <row r="58">
      <c r="A58" s="31"/>
      <c r="B58" s="31"/>
      <c r="C58" s="31"/>
      <c r="D58" s="31"/>
      <c r="E58" s="31"/>
      <c r="N58" s="31"/>
      <c r="O58" s="41"/>
      <c r="P58" s="31"/>
      <c r="Q58" s="31"/>
      <c r="R58" s="31"/>
      <c r="S58" s="31"/>
      <c r="T58" s="134" t="s">
        <v>18</v>
      </c>
      <c r="U58" s="136">
        <v>0.459485835</v>
      </c>
      <c r="V58" s="36"/>
      <c r="W58" s="36">
        <f t="shared" ref="W58:W64" si="15">Q4*U58</f>
        <v>0.00001039915178</v>
      </c>
      <c r="X58" s="36"/>
      <c r="Y58" s="36">
        <f>SQRT(U22)</f>
        <v>0.00505733083</v>
      </c>
      <c r="Z58" s="31"/>
      <c r="AA58" s="175">
        <f>-W65+(SQRT(Q60/(1-Q60)))*Y58</f>
        <v>0.02198053468</v>
      </c>
      <c r="AB58" s="42"/>
      <c r="AC58" s="31"/>
      <c r="AD58" s="31"/>
      <c r="AE58" s="31"/>
      <c r="AF58" s="31"/>
    </row>
    <row r="59">
      <c r="A59" s="31"/>
      <c r="B59" s="31"/>
      <c r="C59" s="31"/>
      <c r="D59" s="31"/>
      <c r="E59" s="31"/>
      <c r="N59" s="31"/>
      <c r="O59" s="41"/>
      <c r="P59" s="31"/>
      <c r="Q59" s="31"/>
      <c r="R59" s="31"/>
      <c r="S59" s="31"/>
      <c r="T59" s="67" t="s">
        <v>42</v>
      </c>
      <c r="U59" s="137">
        <v>0.113620854</v>
      </c>
      <c r="V59" s="36"/>
      <c r="W59" s="36">
        <f t="shared" si="15"/>
        <v>0.000002501043719</v>
      </c>
      <c r="X59" s="36"/>
      <c r="Y59" s="36"/>
      <c r="Z59" s="31"/>
      <c r="AA59" s="31"/>
      <c r="AB59" s="42"/>
      <c r="AC59" s="31"/>
      <c r="AD59" s="31"/>
      <c r="AE59" s="31"/>
      <c r="AF59" s="31"/>
    </row>
    <row r="60">
      <c r="A60" s="31"/>
      <c r="B60" s="31"/>
      <c r="C60" s="31"/>
      <c r="D60" s="31"/>
      <c r="E60" s="31"/>
      <c r="N60" s="31"/>
      <c r="O60" s="41"/>
      <c r="P60" s="54" t="s">
        <v>108</v>
      </c>
      <c r="Q60" s="54">
        <v>0.95</v>
      </c>
      <c r="R60" s="31"/>
      <c r="S60" s="31"/>
      <c r="T60" s="67" t="s">
        <v>44</v>
      </c>
      <c r="U60" s="137">
        <v>0.147798763</v>
      </c>
      <c r="V60" s="36"/>
      <c r="W60" s="36">
        <f t="shared" si="15"/>
        <v>0.000002538872469</v>
      </c>
      <c r="X60" s="31"/>
      <c r="Y60" s="36"/>
      <c r="Z60" s="31"/>
      <c r="AA60" s="31"/>
      <c r="AB60" s="42"/>
      <c r="AC60" s="31"/>
      <c r="AD60" s="31"/>
      <c r="AE60" s="31"/>
      <c r="AF60" s="31"/>
    </row>
    <row r="61">
      <c r="A61" s="31"/>
      <c r="B61" s="31"/>
      <c r="C61" s="31"/>
      <c r="D61" s="31"/>
      <c r="E61" s="31"/>
      <c r="N61" s="31"/>
      <c r="O61" s="41"/>
      <c r="P61" s="31"/>
      <c r="Q61" s="31"/>
      <c r="R61" s="31"/>
      <c r="S61" s="31"/>
      <c r="T61" s="85" t="s">
        <v>46</v>
      </c>
      <c r="U61" s="137">
        <v>0.143927407</v>
      </c>
      <c r="V61" s="36"/>
      <c r="W61" s="36">
        <f t="shared" si="15"/>
        <v>0.000009692626352</v>
      </c>
      <c r="X61" s="36"/>
      <c r="Y61" s="36"/>
      <c r="Z61" s="31"/>
      <c r="AA61" s="31"/>
      <c r="AB61" s="42"/>
      <c r="AC61" s="31"/>
      <c r="AD61" s="31"/>
      <c r="AE61" s="31"/>
      <c r="AF61" s="31"/>
    </row>
    <row r="62">
      <c r="A62" s="31"/>
      <c r="B62" s="31"/>
      <c r="C62" s="31"/>
      <c r="D62" s="31"/>
      <c r="E62" s="31"/>
      <c r="N62" s="31"/>
      <c r="O62" s="41"/>
      <c r="P62" s="31"/>
      <c r="Q62" s="31"/>
      <c r="R62" s="31"/>
      <c r="S62" s="31"/>
      <c r="T62" s="85" t="s">
        <v>49</v>
      </c>
      <c r="U62" s="137">
        <v>0.024401992</v>
      </c>
      <c r="V62" s="36"/>
      <c r="W62" s="36">
        <f t="shared" si="15"/>
        <v>0.000001649867136</v>
      </c>
      <c r="X62" s="36"/>
      <c r="Y62" s="36"/>
      <c r="Z62" s="31"/>
      <c r="AA62" s="31"/>
      <c r="AB62" s="42"/>
      <c r="AC62" s="31"/>
      <c r="AD62" s="31"/>
      <c r="AE62" s="31"/>
      <c r="AF62" s="31"/>
    </row>
    <row r="63">
      <c r="A63" s="31"/>
      <c r="B63" s="31"/>
      <c r="C63" s="31"/>
      <c r="D63" s="31"/>
      <c r="E63" s="31"/>
      <c r="N63" s="31"/>
      <c r="O63" s="41"/>
      <c r="P63" s="31"/>
      <c r="Q63" s="31"/>
      <c r="R63" s="31"/>
      <c r="S63" s="31"/>
      <c r="T63" s="103" t="s">
        <v>51</v>
      </c>
      <c r="U63" s="137">
        <v>0.066688212</v>
      </c>
      <c r="V63" s="36"/>
      <c r="W63" s="36">
        <f t="shared" si="15"/>
        <v>0.00002224576469</v>
      </c>
      <c r="X63" s="36"/>
      <c r="Y63" s="36"/>
      <c r="Z63" s="36"/>
      <c r="AA63" s="31"/>
      <c r="AB63" s="42"/>
      <c r="AC63" s="31"/>
      <c r="AD63" s="31"/>
      <c r="AE63" s="31"/>
      <c r="AF63" s="31"/>
    </row>
    <row r="64">
      <c r="A64" s="31"/>
      <c r="B64" s="31"/>
      <c r="C64" s="31"/>
      <c r="D64" s="31"/>
      <c r="E64" s="31"/>
      <c r="N64" s="31"/>
      <c r="O64" s="41"/>
      <c r="P64" s="31"/>
      <c r="Q64" s="31"/>
      <c r="R64" s="31"/>
      <c r="S64" s="31"/>
      <c r="T64" s="104" t="s">
        <v>56</v>
      </c>
      <c r="U64" s="153">
        <v>0.044076937</v>
      </c>
      <c r="V64" s="36"/>
      <c r="W64" s="36">
        <f t="shared" si="15"/>
        <v>0.00001483200155</v>
      </c>
      <c r="X64" s="36"/>
      <c r="Y64" s="36"/>
      <c r="Z64" s="31"/>
      <c r="AA64" s="31"/>
      <c r="AB64" s="42"/>
      <c r="AC64" s="31"/>
      <c r="AD64" s="31"/>
      <c r="AE64" s="31"/>
      <c r="AF64" s="31"/>
    </row>
    <row r="65">
      <c r="A65" s="31"/>
      <c r="B65" s="31"/>
      <c r="C65" s="31"/>
      <c r="D65" s="31"/>
      <c r="E65" s="31"/>
      <c r="N65" s="31"/>
      <c r="O65" s="41"/>
      <c r="P65" s="31"/>
      <c r="Q65" s="31"/>
      <c r="R65" s="31"/>
      <c r="S65" s="31"/>
      <c r="T65" s="167"/>
      <c r="U65" s="168"/>
      <c r="V65" s="158" t="s">
        <v>89</v>
      </c>
      <c r="W65" s="157">
        <f>SUM(W58:W64)</f>
        <v>0.0000638593277</v>
      </c>
      <c r="X65" s="157"/>
      <c r="Y65" s="157"/>
      <c r="Z65" s="96"/>
      <c r="AA65" s="96"/>
      <c r="AB65" s="97"/>
      <c r="AC65" s="31"/>
      <c r="AD65" s="31"/>
      <c r="AE65" s="31"/>
      <c r="AF65" s="31"/>
    </row>
    <row r="66">
      <c r="A66" s="31"/>
      <c r="B66" s="31"/>
      <c r="C66" s="31"/>
      <c r="D66" s="31"/>
      <c r="E66" s="31"/>
      <c r="N66" s="31"/>
      <c r="O66" s="41"/>
      <c r="P66" s="31"/>
      <c r="Q66" s="31"/>
      <c r="R66" s="31"/>
      <c r="S66" s="31"/>
      <c r="T66" s="36"/>
      <c r="U66" s="36"/>
      <c r="V66" s="185"/>
      <c r="W66" s="36"/>
      <c r="X66" s="36"/>
      <c r="Y66" s="36"/>
      <c r="Z66" s="31"/>
      <c r="AA66" s="31"/>
      <c r="AB66" s="42"/>
      <c r="AC66" s="31"/>
      <c r="AD66" s="31"/>
      <c r="AE66" s="31"/>
      <c r="AF66" s="31"/>
    </row>
    <row r="67">
      <c r="A67" s="31"/>
      <c r="B67" s="31"/>
      <c r="C67" s="31"/>
      <c r="D67" s="31"/>
      <c r="E67" s="31"/>
      <c r="N67" s="31"/>
      <c r="O67" s="41"/>
      <c r="P67" s="31"/>
      <c r="Q67" s="31"/>
      <c r="R67" s="31"/>
      <c r="S67" s="31"/>
      <c r="T67" s="36"/>
      <c r="U67" s="36"/>
      <c r="V67" s="185"/>
      <c r="W67" s="36"/>
      <c r="X67" s="36"/>
      <c r="Y67" s="36"/>
      <c r="Z67" s="31"/>
      <c r="AA67" s="31"/>
      <c r="AB67" s="42"/>
      <c r="AC67" s="31"/>
      <c r="AD67" s="31"/>
      <c r="AE67" s="31"/>
      <c r="AF67" s="31"/>
    </row>
    <row r="68">
      <c r="A68" s="31"/>
      <c r="B68" s="31"/>
      <c r="C68" s="31"/>
      <c r="D68" s="31"/>
      <c r="E68" s="31"/>
      <c r="N68" s="31"/>
      <c r="O68" s="41"/>
      <c r="P68" s="31"/>
      <c r="Q68" s="31"/>
      <c r="R68" s="31"/>
      <c r="S68" s="31"/>
      <c r="T68" s="36"/>
      <c r="U68" s="36"/>
      <c r="V68" s="185"/>
      <c r="W68" s="36"/>
      <c r="X68" s="36"/>
      <c r="Y68" s="36"/>
      <c r="Z68" s="31"/>
      <c r="AA68" s="31"/>
      <c r="AB68" s="42"/>
      <c r="AC68" s="31"/>
      <c r="AD68" s="31"/>
      <c r="AE68" s="31"/>
      <c r="AF68" s="31"/>
    </row>
    <row r="69">
      <c r="A69" s="31"/>
      <c r="B69" s="31"/>
      <c r="C69" s="31"/>
      <c r="D69" s="31"/>
      <c r="E69" s="31"/>
      <c r="N69" s="31"/>
      <c r="O69" s="41"/>
      <c r="P69" s="31"/>
      <c r="Q69" s="31"/>
      <c r="R69" s="31"/>
      <c r="S69" s="31"/>
      <c r="T69" s="174" t="s">
        <v>95</v>
      </c>
      <c r="U69" s="160"/>
      <c r="V69" s="186"/>
      <c r="W69" s="160"/>
      <c r="X69" s="160"/>
      <c r="Y69" s="160"/>
      <c r="Z69" s="116"/>
      <c r="AA69" s="116"/>
      <c r="AB69" s="114"/>
      <c r="AC69" s="31"/>
      <c r="AD69" s="31"/>
      <c r="AE69" s="31"/>
      <c r="AF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41"/>
      <c r="P70" s="31"/>
      <c r="Q70" s="31"/>
      <c r="R70" s="31"/>
      <c r="S70" s="31"/>
      <c r="T70" s="127" t="s">
        <v>88</v>
      </c>
      <c r="V70" s="185"/>
      <c r="W70" s="36">
        <f t="shared" ref="W70:W76" si="16">Q4*1/7</f>
        <v>0.000003233164111</v>
      </c>
      <c r="X70" s="36"/>
      <c r="Y70" s="36">
        <f>SQRT(U27)</f>
        <v>0.002727473424</v>
      </c>
      <c r="Z70" s="31"/>
      <c r="AA70" s="175">
        <f>-W77+(SQRT(Q60/(1-Q60)))*Y70</f>
        <v>0.01176494398</v>
      </c>
      <c r="AB70" s="42"/>
      <c r="AC70" s="31"/>
      <c r="AD70" s="31"/>
      <c r="AE70" s="31"/>
      <c r="AF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41"/>
      <c r="P71" s="31"/>
      <c r="Q71" s="31"/>
      <c r="R71" s="31"/>
      <c r="S71" s="31"/>
      <c r="T71" s="134" t="s">
        <v>18</v>
      </c>
      <c r="U71" s="162" t="s">
        <v>97</v>
      </c>
      <c r="V71" s="185"/>
      <c r="W71" s="36">
        <f t="shared" si="16"/>
        <v>0.000003144598436</v>
      </c>
      <c r="X71" s="36"/>
      <c r="Y71" s="36"/>
      <c r="Z71" s="31"/>
      <c r="AA71" s="31"/>
      <c r="AB71" s="42"/>
      <c r="AC71" s="31"/>
      <c r="AD71" s="31"/>
      <c r="AE71" s="31"/>
      <c r="AF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41"/>
      <c r="P72" s="31"/>
      <c r="Q72" s="31"/>
      <c r="R72" s="31"/>
      <c r="S72" s="31"/>
      <c r="T72" s="67" t="s">
        <v>42</v>
      </c>
      <c r="U72" s="163" t="s">
        <v>97</v>
      </c>
      <c r="V72" s="185"/>
      <c r="W72" s="36">
        <f t="shared" si="16"/>
        <v>0.000002453985809</v>
      </c>
      <c r="X72" s="36"/>
      <c r="Y72" s="36"/>
      <c r="Z72" s="31"/>
      <c r="AA72" s="31"/>
      <c r="AB72" s="42"/>
      <c r="AC72" s="31"/>
      <c r="AD72" s="31"/>
      <c r="AE72" s="31"/>
      <c r="AF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41"/>
      <c r="P73" s="31"/>
      <c r="Q73" s="31"/>
      <c r="R73" s="31"/>
      <c r="S73" s="31"/>
      <c r="T73" s="67" t="s">
        <v>44</v>
      </c>
      <c r="U73" s="163" t="s">
        <v>97</v>
      </c>
      <c r="V73" s="185"/>
      <c r="W73" s="36">
        <f t="shared" si="16"/>
        <v>0.00000962055064</v>
      </c>
      <c r="X73" s="36"/>
      <c r="Y73" s="36"/>
      <c r="Z73" s="31"/>
      <c r="AA73" s="31"/>
      <c r="AB73" s="42"/>
      <c r="AC73" s="31"/>
      <c r="AD73" s="31"/>
      <c r="AE73" s="31"/>
      <c r="AF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41"/>
      <c r="P74" s="31"/>
      <c r="Q74" s="31"/>
      <c r="R74" s="31"/>
      <c r="S74" s="31"/>
      <c r="T74" s="85" t="s">
        <v>46</v>
      </c>
      <c r="U74" s="163" t="s">
        <v>97</v>
      </c>
      <c r="V74" s="185"/>
      <c r="W74" s="36">
        <f t="shared" si="16"/>
        <v>0.000009658855108</v>
      </c>
      <c r="X74" s="36"/>
      <c r="Y74" s="36"/>
      <c r="Z74" s="31"/>
      <c r="AA74" s="31"/>
      <c r="AB74" s="42"/>
      <c r="AC74" s="31"/>
      <c r="AD74" s="31"/>
      <c r="AE74" s="31"/>
      <c r="AF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41"/>
      <c r="P75" s="31"/>
      <c r="Q75" s="31"/>
      <c r="R75" s="31"/>
      <c r="S75" s="31"/>
      <c r="T75" s="85" t="s">
        <v>49</v>
      </c>
      <c r="U75" s="163" t="s">
        <v>97</v>
      </c>
      <c r="V75" s="187"/>
      <c r="W75" s="36">
        <f t="shared" si="16"/>
        <v>0.00004765409492</v>
      </c>
      <c r="X75" s="31"/>
      <c r="Y75" s="31"/>
      <c r="Z75" s="31"/>
      <c r="AA75" s="31"/>
      <c r="AB75" s="42"/>
      <c r="AC75" s="31"/>
      <c r="AD75" s="31"/>
      <c r="AE75" s="31"/>
      <c r="AF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41"/>
      <c r="P76" s="31"/>
      <c r="Q76" s="31"/>
      <c r="R76" s="31"/>
      <c r="S76" s="31"/>
      <c r="T76" s="103" t="s">
        <v>51</v>
      </c>
      <c r="U76" s="163" t="s">
        <v>97</v>
      </c>
      <c r="V76" s="187"/>
      <c r="W76" s="36">
        <f t="shared" si="16"/>
        <v>0.0000480717924</v>
      </c>
      <c r="X76" s="31"/>
      <c r="Y76" s="31"/>
      <c r="Z76" s="31"/>
      <c r="AA76" s="31"/>
      <c r="AB76" s="42"/>
      <c r="AC76" s="31"/>
      <c r="AD76" s="31"/>
      <c r="AE76" s="31"/>
      <c r="AF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94"/>
      <c r="P77" s="96"/>
      <c r="Q77" s="96"/>
      <c r="R77" s="96"/>
      <c r="S77" s="96"/>
      <c r="T77" s="104" t="s">
        <v>56</v>
      </c>
      <c r="U77" s="172" t="s">
        <v>97</v>
      </c>
      <c r="V77" s="183" t="s">
        <v>89</v>
      </c>
      <c r="W77" s="96">
        <f>SUM(W70:W76)</f>
        <v>0.0001238370414</v>
      </c>
      <c r="X77" s="96"/>
      <c r="Y77" s="96"/>
      <c r="Z77" s="96"/>
      <c r="AA77" s="96"/>
      <c r="AB77" s="97"/>
      <c r="AC77" s="31"/>
      <c r="AD77" s="31"/>
      <c r="AE77" s="31"/>
      <c r="AF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S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S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S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S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S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S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S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</row>
  </sheetData>
  <mergeCells count="19">
    <mergeCell ref="A1:D1"/>
    <mergeCell ref="F1:J1"/>
    <mergeCell ref="L1:N1"/>
    <mergeCell ref="A2:D2"/>
    <mergeCell ref="L2:N2"/>
    <mergeCell ref="S2:Z2"/>
    <mergeCell ref="P3:Q3"/>
    <mergeCell ref="R25:S25"/>
    <mergeCell ref="T35:U35"/>
    <mergeCell ref="T47:U47"/>
    <mergeCell ref="T70:U70"/>
    <mergeCell ref="T57:U57"/>
    <mergeCell ref="L3:L4"/>
    <mergeCell ref="L5:L6"/>
    <mergeCell ref="L7:L8"/>
    <mergeCell ref="A11:D11"/>
    <mergeCell ref="P20:Q20"/>
    <mergeCell ref="A21:D21"/>
    <mergeCell ref="R13:S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outlinePr summaryBelow="0" summaryRight="0"/>
  </sheetPr>
  <sheetViews>
    <sheetView workbookViewId="0"/>
  </sheetViews>
  <sheetFormatPr customHeight="1" defaultColWidth="12.63" defaultRowHeight="15.0"/>
  <cols>
    <col customWidth="1" min="13" max="13" width="14.25"/>
  </cols>
  <sheetData>
    <row r="1">
      <c r="A1" s="1" t="s">
        <v>1</v>
      </c>
      <c r="C1" s="6"/>
      <c r="D1" s="8"/>
      <c r="E1" s="8"/>
      <c r="F1" s="9"/>
      <c r="K1" s="11"/>
      <c r="M1" s="13"/>
      <c r="N1" s="15"/>
      <c r="O1" s="18"/>
      <c r="P1" s="18"/>
      <c r="Q1" s="18"/>
      <c r="R1" s="18"/>
      <c r="S1" s="18"/>
      <c r="T1" s="18"/>
      <c r="U1" s="18"/>
    </row>
    <row r="2">
      <c r="A2" s="22"/>
      <c r="B2" s="22"/>
      <c r="C2" s="6"/>
      <c r="D2" s="8"/>
      <c r="E2" s="8"/>
      <c r="F2" s="9"/>
      <c r="K2" s="11"/>
      <c r="M2" s="13"/>
      <c r="N2" s="15"/>
      <c r="O2" s="18"/>
      <c r="P2" s="18"/>
      <c r="Q2" s="18"/>
      <c r="R2" s="18"/>
      <c r="S2" s="18"/>
      <c r="T2" s="18"/>
      <c r="U2" s="18"/>
    </row>
    <row r="3">
      <c r="A3" s="29" t="s">
        <v>8</v>
      </c>
      <c r="C3" s="6"/>
      <c r="D3" s="8"/>
      <c r="E3" s="8"/>
      <c r="F3" s="9"/>
      <c r="K3" s="11"/>
      <c r="M3" s="13"/>
      <c r="N3" s="15"/>
      <c r="O3" s="18"/>
      <c r="P3" s="18"/>
      <c r="Q3" s="18"/>
      <c r="R3" s="18"/>
      <c r="S3" s="18"/>
      <c r="T3" s="18"/>
      <c r="U3" s="18"/>
    </row>
    <row r="4">
      <c r="A4" s="35" t="s">
        <v>12</v>
      </c>
      <c r="B4" s="37" t="s">
        <v>13</v>
      </c>
      <c r="C4" s="38" t="s">
        <v>14</v>
      </c>
      <c r="D4" s="3"/>
      <c r="E4" s="3"/>
      <c r="F4" s="3"/>
      <c r="G4" s="3"/>
      <c r="H4" s="3"/>
      <c r="I4" s="4"/>
      <c r="K4" s="11" t="s">
        <v>2</v>
      </c>
      <c r="M4" s="40" t="s">
        <v>16</v>
      </c>
      <c r="N4" s="43" t="s">
        <v>17</v>
      </c>
      <c r="O4" s="3"/>
      <c r="P4" s="3"/>
      <c r="Q4" s="3"/>
      <c r="R4" s="3"/>
      <c r="S4" s="3"/>
      <c r="T4" s="3"/>
      <c r="U4" s="3"/>
      <c r="V4" s="4"/>
    </row>
    <row r="5">
      <c r="A5" s="47">
        <v>0.459485835</v>
      </c>
      <c r="B5" s="49">
        <v>2.263214877665142E-5</v>
      </c>
      <c r="C5" s="51">
        <v>1.9182021670646166E-7</v>
      </c>
      <c r="D5" s="51">
        <v>2.0049453107667635E-7</v>
      </c>
      <c r="E5" s="51">
        <v>1.775980308402559E-7</v>
      </c>
      <c r="F5" s="51">
        <v>2.888200219859089E-7</v>
      </c>
      <c r="G5" s="51">
        <v>2.7760457741898964E-7</v>
      </c>
      <c r="H5" s="51">
        <v>3.0567277268710646E-7</v>
      </c>
      <c r="I5" s="55">
        <v>3.11996431671396E-7</v>
      </c>
      <c r="M5" s="58">
        <f t="shared" ref="M5:M11" si="2">A5*B5</f>
        <v>0.00001039915178</v>
      </c>
      <c r="N5" s="61">
        <f t="shared" ref="N5:T5" si="1">C5*$A$5</f>
        <v>0.00000008813867244</v>
      </c>
      <c r="O5" s="18">
        <f t="shared" si="1"/>
        <v>0.00000009212439702</v>
      </c>
      <c r="P5" s="18">
        <f t="shared" si="1"/>
        <v>0.00000008160377949</v>
      </c>
      <c r="Q5" s="18">
        <f t="shared" si="1"/>
        <v>0.000000132708709</v>
      </c>
      <c r="R5" s="18">
        <f t="shared" si="1"/>
        <v>0.0000001275553711</v>
      </c>
      <c r="S5" s="18">
        <f t="shared" si="1"/>
        <v>0.0000001404523092</v>
      </c>
      <c r="T5" s="18">
        <f t="shared" si="1"/>
        <v>0.0000001433579409</v>
      </c>
      <c r="U5" s="18">
        <f>N12*A5</f>
        <v>0.0000001009249796</v>
      </c>
      <c r="V5" s="66"/>
    </row>
    <row r="6">
      <c r="A6" s="47">
        <v>0.113620854</v>
      </c>
      <c r="B6" s="49">
        <v>2.201218905319943E-5</v>
      </c>
      <c r="C6" s="51">
        <v>2.0049453107667635E-7</v>
      </c>
      <c r="D6" s="51">
        <v>3.0019292255623775E-7</v>
      </c>
      <c r="E6" s="51">
        <v>2.4076478241211126E-7</v>
      </c>
      <c r="F6" s="51">
        <v>3.28465051034583E-7</v>
      </c>
      <c r="G6" s="51">
        <v>3.157667713982742E-7</v>
      </c>
      <c r="H6" s="51">
        <v>3.888579512301006E-7</v>
      </c>
      <c r="I6" s="55">
        <v>4.005598041541589E-7</v>
      </c>
      <c r="M6" s="58">
        <f t="shared" si="2"/>
        <v>0.000002501043719</v>
      </c>
      <c r="N6" s="61">
        <f t="shared" ref="N6:T6" si="3">C6*$A$6</f>
        <v>0.00000002278035984</v>
      </c>
      <c r="O6" s="18">
        <f t="shared" si="3"/>
        <v>0.00000003410817623</v>
      </c>
      <c r="P6" s="18">
        <f t="shared" si="3"/>
        <v>0.00000002735590019</v>
      </c>
      <c r="Q6" s="18">
        <f t="shared" si="3"/>
        <v>0.00000003732047961</v>
      </c>
      <c r="R6" s="18">
        <f t="shared" si="3"/>
        <v>0.00000003587769023</v>
      </c>
      <c r="S6" s="18">
        <f t="shared" si="3"/>
        <v>0.0000000441823725</v>
      </c>
      <c r="T6" s="18">
        <f t="shared" si="3"/>
        <v>0.00000004551194703</v>
      </c>
      <c r="U6" s="18">
        <f>O12*A6</f>
        <v>0.0000000295852186</v>
      </c>
      <c r="V6" s="66"/>
    </row>
    <row r="7">
      <c r="A7" s="47">
        <v>0.147798763</v>
      </c>
      <c r="B7" s="49">
        <v>1.7177900660542595E-5</v>
      </c>
      <c r="C7" s="51">
        <v>1.775980308402559E-7</v>
      </c>
      <c r="D7" s="51">
        <v>2.4076478241211126E-7</v>
      </c>
      <c r="E7" s="51">
        <v>2.475582387383798E-7</v>
      </c>
      <c r="F7" s="51">
        <v>3.2913655370028225E-7</v>
      </c>
      <c r="G7" s="51">
        <v>3.2002708499589586E-7</v>
      </c>
      <c r="H7" s="51">
        <v>3.8476713719450795E-7</v>
      </c>
      <c r="I7" s="55">
        <v>3.96233814604388E-7</v>
      </c>
      <c r="M7" s="58">
        <f t="shared" si="2"/>
        <v>0.000002538872469</v>
      </c>
      <c r="N7" s="61">
        <f t="shared" ref="N7:T7" si="4">C7*$A$7</f>
        <v>0.00000002624876927</v>
      </c>
      <c r="O7" s="18">
        <f t="shared" si="4"/>
        <v>0.00000003558473701</v>
      </c>
      <c r="P7" s="18">
        <f t="shared" si="4"/>
        <v>0.00000003658880146</v>
      </c>
      <c r="Q7" s="18">
        <f t="shared" si="4"/>
        <v>0.00000004864597549</v>
      </c>
      <c r="R7" s="18">
        <f t="shared" si="4"/>
        <v>0.00000004729960729</v>
      </c>
      <c r="S7" s="18">
        <f t="shared" si="4"/>
        <v>0.00000005686810692</v>
      </c>
      <c r="T7" s="18">
        <f t="shared" si="4"/>
        <v>0.00000005856286766</v>
      </c>
      <c r="U7" s="18">
        <f>P12*A7</f>
        <v>0.00000003604128342</v>
      </c>
      <c r="V7" s="66"/>
    </row>
    <row r="8">
      <c r="A8" s="47">
        <v>0.143927407</v>
      </c>
      <c r="B8" s="49">
        <v>6.734385447661067E-5</v>
      </c>
      <c r="C8" s="51">
        <v>2.888200219859089E-7</v>
      </c>
      <c r="D8" s="51">
        <v>3.28465051034583E-7</v>
      </c>
      <c r="E8" s="51">
        <v>3.2913655370028225E-7</v>
      </c>
      <c r="F8" s="51">
        <v>2.299150326975533E-5</v>
      </c>
      <c r="G8" s="51">
        <v>2.296000868190946E-5</v>
      </c>
      <c r="H8" s="51">
        <v>1.4390898145895983E-5</v>
      </c>
      <c r="I8" s="55">
        <v>1.4359855442662062E-5</v>
      </c>
      <c r="M8" s="58">
        <f t="shared" si="2"/>
        <v>0.000009692626352</v>
      </c>
      <c r="N8" s="61">
        <f t="shared" ref="N8:T8" si="5">C8*$A$8</f>
        <v>0.00000004156911685</v>
      </c>
      <c r="O8" s="18">
        <f t="shared" si="5"/>
        <v>0.00000004727512309</v>
      </c>
      <c r="P8" s="18">
        <f t="shared" si="5"/>
        <v>0.00000004737177072</v>
      </c>
      <c r="Q8" s="18">
        <f t="shared" si="5"/>
        <v>0.000003309107449</v>
      </c>
      <c r="R8" s="18">
        <f t="shared" si="5"/>
        <v>0.000003304574514</v>
      </c>
      <c r="S8" s="18">
        <f t="shared" si="5"/>
        <v>0.000002071244655</v>
      </c>
      <c r="T8" s="18">
        <f t="shared" si="5"/>
        <v>0.000002066776759</v>
      </c>
      <c r="U8" s="18">
        <f>Q12*A8</f>
        <v>0.0000008176075964</v>
      </c>
      <c r="V8" s="66"/>
    </row>
    <row r="9">
      <c r="A9" s="47">
        <v>0.024401992</v>
      </c>
      <c r="B9" s="49">
        <v>6.761198575691113E-5</v>
      </c>
      <c r="C9" s="51">
        <v>2.7760457741898964E-7</v>
      </c>
      <c r="D9" s="51">
        <v>3.157667713982742E-7</v>
      </c>
      <c r="E9" s="51">
        <v>3.2002708499589586E-7</v>
      </c>
      <c r="F9" s="51">
        <v>2.296000868190946E-5</v>
      </c>
      <c r="G9" s="51">
        <v>2.2969565182281448E-5</v>
      </c>
      <c r="H9" s="51">
        <v>1.4382749037480525E-5</v>
      </c>
      <c r="I9" s="55">
        <v>1.4349401964845873E-5</v>
      </c>
      <c r="M9" s="58">
        <f t="shared" si="2"/>
        <v>0.000001649867136</v>
      </c>
      <c r="N9" s="61">
        <f t="shared" ref="N9:T9" si="6">C9*$A$9</f>
        <v>0.000000006774104677</v>
      </c>
      <c r="O9" s="18">
        <f t="shared" si="6"/>
        <v>0.00000000770533823</v>
      </c>
      <c r="P9" s="18">
        <f t="shared" si="6"/>
        <v>0.000000007809298368</v>
      </c>
      <c r="Q9" s="18">
        <f t="shared" si="6"/>
        <v>0.0000005602699482</v>
      </c>
      <c r="R9" s="18">
        <f t="shared" si="6"/>
        <v>0.0000005605031458</v>
      </c>
      <c r="S9" s="18">
        <f t="shared" si="6"/>
        <v>0.000000350967727</v>
      </c>
      <c r="T9" s="18">
        <f t="shared" si="6"/>
        <v>0.000000350153992</v>
      </c>
      <c r="U9" s="18">
        <f>R12*A9</f>
        <v>0.0000001382970167</v>
      </c>
      <c r="V9" s="66"/>
    </row>
    <row r="10">
      <c r="A10" s="47">
        <v>0.066688212</v>
      </c>
      <c r="B10" s="49">
        <v>3.3357866446686544E-4</v>
      </c>
      <c r="C10" s="51">
        <v>3.0567277268710646E-7</v>
      </c>
      <c r="D10" s="51">
        <v>3.888579512301006E-7</v>
      </c>
      <c r="E10" s="51">
        <v>3.8476713719450795E-7</v>
      </c>
      <c r="F10" s="51">
        <v>1.4390898145895983E-5</v>
      </c>
      <c r="G10" s="51">
        <v>1.4382749037480525E-5</v>
      </c>
      <c r="H10" s="51">
        <v>3.7027287421704706E-5</v>
      </c>
      <c r="I10" s="55">
        <v>3.6868935287030495E-5</v>
      </c>
      <c r="M10" s="58">
        <f t="shared" si="2"/>
        <v>0.00002224576469</v>
      </c>
      <c r="N10" s="61">
        <f t="shared" ref="N10:T10" si="7">C10*$A$10</f>
        <v>0.00000002038477067</v>
      </c>
      <c r="O10" s="18">
        <f t="shared" si="7"/>
        <v>0.00000002593224149</v>
      </c>
      <c r="P10" s="18">
        <f t="shared" si="7"/>
        <v>0.00000002565943242</v>
      </c>
      <c r="Q10" s="18">
        <f t="shared" si="7"/>
        <v>0.0000009597032664</v>
      </c>
      <c r="R10" s="18">
        <f t="shared" si="7"/>
        <v>0.000000959159817</v>
      </c>
      <c r="S10" s="18">
        <f t="shared" si="7"/>
        <v>0.000002469283593</v>
      </c>
      <c r="T10" s="18">
        <f t="shared" si="7"/>
        <v>0.000002458723373</v>
      </c>
      <c r="U10" s="18">
        <f>S12*A10</f>
        <v>0.0000004506835049</v>
      </c>
      <c r="V10" s="66"/>
    </row>
    <row r="11">
      <c r="A11" s="108">
        <v>0.044076937</v>
      </c>
      <c r="B11" s="109">
        <v>3.3650254677802815E-4</v>
      </c>
      <c r="C11" s="106">
        <v>3.11996431671396E-7</v>
      </c>
      <c r="D11" s="106">
        <v>4.005598041541589E-7</v>
      </c>
      <c r="E11" s="106">
        <v>3.96233814604388E-7</v>
      </c>
      <c r="F11" s="106">
        <v>1.4359855442662062E-5</v>
      </c>
      <c r="G11" s="106">
        <v>1.4349401964845873E-5</v>
      </c>
      <c r="H11" s="106">
        <v>3.6868935287030495E-5</v>
      </c>
      <c r="I11" s="107">
        <v>3.683129755495728E-5</v>
      </c>
      <c r="M11" s="58">
        <f t="shared" si="2"/>
        <v>0.00001483200155</v>
      </c>
      <c r="N11" s="61">
        <f t="shared" ref="N11:T11" si="8">C11*$A$11</f>
        <v>0.00000001375184706</v>
      </c>
      <c r="O11" s="18">
        <f t="shared" si="8"/>
        <v>0.00000001765544925</v>
      </c>
      <c r="P11" s="18">
        <f t="shared" si="8"/>
        <v>0.00000001746477288</v>
      </c>
      <c r="Q11" s="18">
        <f t="shared" si="8"/>
        <v>0.0000006329384437</v>
      </c>
      <c r="R11" s="18">
        <f t="shared" si="8"/>
        <v>0.0000006324776864</v>
      </c>
      <c r="S11" s="18">
        <f t="shared" si="8"/>
        <v>0.000001625069738</v>
      </c>
      <c r="T11" s="18">
        <f t="shared" si="8"/>
        <v>0.000001623410782</v>
      </c>
      <c r="U11" s="18">
        <f>T12*A11</f>
        <v>0.0000002973649524</v>
      </c>
      <c r="V11" s="66"/>
    </row>
    <row r="12">
      <c r="A12" s="121"/>
      <c r="B12" s="122"/>
      <c r="C12" s="123"/>
      <c r="D12" s="123"/>
      <c r="E12" s="123"/>
      <c r="F12" s="124"/>
      <c r="G12" s="51"/>
      <c r="H12" s="51"/>
      <c r="I12" s="51"/>
      <c r="L12" s="125" t="s">
        <v>87</v>
      </c>
      <c r="M12" s="130">
        <f t="shared" ref="M12:U12" si="9">SUM(M5:M11)</f>
        <v>0.0000638593277</v>
      </c>
      <c r="N12" s="133">
        <f t="shared" si="9"/>
        <v>0.0000002196476408</v>
      </c>
      <c r="O12" s="135">
        <f t="shared" si="9"/>
        <v>0.0000002603854623</v>
      </c>
      <c r="P12" s="135">
        <f t="shared" si="9"/>
        <v>0.0000002438537555</v>
      </c>
      <c r="Q12" s="135">
        <f t="shared" si="9"/>
        <v>0.000005680694271</v>
      </c>
      <c r="R12" s="135">
        <f t="shared" si="9"/>
        <v>0.000005667447832</v>
      </c>
      <c r="S12" s="135">
        <f t="shared" si="9"/>
        <v>0.000006758068501</v>
      </c>
      <c r="T12" s="135">
        <f t="shared" si="9"/>
        <v>0.000006746497661</v>
      </c>
      <c r="U12" s="135">
        <f t="shared" si="9"/>
        <v>0.000001870504552</v>
      </c>
      <c r="V12" s="138">
        <f>SUM(U5:U12)</f>
        <v>0.000003741009104</v>
      </c>
    </row>
    <row r="13">
      <c r="A13" s="141" t="s">
        <v>90</v>
      </c>
      <c r="C13" s="123"/>
      <c r="D13" s="123"/>
      <c r="E13" s="123"/>
      <c r="F13" s="124"/>
      <c r="G13" s="51"/>
      <c r="H13" s="51"/>
      <c r="I13" s="51"/>
    </row>
    <row r="14">
      <c r="A14" s="142" t="s">
        <v>12</v>
      </c>
      <c r="B14" s="37" t="s">
        <v>13</v>
      </c>
      <c r="C14" s="143" t="s">
        <v>14</v>
      </c>
      <c r="D14" s="3"/>
      <c r="E14" s="3"/>
      <c r="F14" s="3"/>
      <c r="G14" s="3"/>
      <c r="H14" s="3"/>
      <c r="I14" s="4"/>
      <c r="K14" s="11" t="s">
        <v>2</v>
      </c>
      <c r="M14" s="40" t="s">
        <v>16</v>
      </c>
      <c r="N14" s="43" t="s">
        <v>17</v>
      </c>
      <c r="O14" s="3"/>
      <c r="P14" s="3"/>
      <c r="Q14" s="3"/>
      <c r="R14" s="3"/>
      <c r="S14" s="3"/>
      <c r="T14" s="3"/>
      <c r="U14" s="3"/>
      <c r="V14" s="4"/>
    </row>
    <row r="15">
      <c r="A15" s="147">
        <v>0.485</v>
      </c>
      <c r="B15" s="49">
        <v>2.263214877665142E-5</v>
      </c>
      <c r="C15" s="51">
        <v>1.9182021670646166E-7</v>
      </c>
      <c r="D15" s="51">
        <v>2.0049453107667635E-7</v>
      </c>
      <c r="E15" s="51">
        <v>1.775980308402559E-7</v>
      </c>
      <c r="F15" s="51">
        <v>2.888200219859089E-7</v>
      </c>
      <c r="G15" s="51">
        <v>2.7760457741898964E-7</v>
      </c>
      <c r="H15" s="51">
        <v>3.0567277268710646E-7</v>
      </c>
      <c r="I15" s="55">
        <v>3.11996431671396E-7</v>
      </c>
      <c r="M15" s="58">
        <f t="shared" ref="M15:M21" si="11">A15*B15</f>
        <v>0.00001097659216</v>
      </c>
      <c r="N15" s="61">
        <f t="shared" ref="N15:T15" si="10">C15*$A$15</f>
        <v>0.0000000930328051</v>
      </c>
      <c r="O15" s="18">
        <f t="shared" si="10"/>
        <v>0.00000009723984757</v>
      </c>
      <c r="P15" s="18">
        <f t="shared" si="10"/>
        <v>0.00000008613504496</v>
      </c>
      <c r="Q15" s="18">
        <f t="shared" si="10"/>
        <v>0.0000001400777107</v>
      </c>
      <c r="R15" s="18">
        <f t="shared" si="10"/>
        <v>0.00000013463822</v>
      </c>
      <c r="S15" s="18">
        <f t="shared" si="10"/>
        <v>0.0000001482512948</v>
      </c>
      <c r="T15" s="18">
        <f t="shared" si="10"/>
        <v>0.0000001513182694</v>
      </c>
      <c r="U15" s="18">
        <f>N22*A15</f>
        <v>0.0000001036699623</v>
      </c>
      <c r="V15" s="66"/>
    </row>
    <row r="16">
      <c r="A16" s="147">
        <v>0.125</v>
      </c>
      <c r="B16" s="49">
        <v>2.201218905319943E-5</v>
      </c>
      <c r="C16" s="51">
        <v>2.0049453107667635E-7</v>
      </c>
      <c r="D16" s="51">
        <v>3.0019292255623775E-7</v>
      </c>
      <c r="E16" s="51">
        <v>2.4076478241211126E-7</v>
      </c>
      <c r="F16" s="51">
        <v>3.28465051034583E-7</v>
      </c>
      <c r="G16" s="51">
        <v>3.157667713982742E-7</v>
      </c>
      <c r="H16" s="51">
        <v>3.888579512301006E-7</v>
      </c>
      <c r="I16" s="55">
        <v>4.005598041541589E-7</v>
      </c>
      <c r="M16" s="58">
        <f t="shared" si="11"/>
        <v>0.000002751523632</v>
      </c>
      <c r="N16" s="61">
        <f t="shared" ref="N16:T16" si="12">C16*$A$16</f>
        <v>0.00000002506181638</v>
      </c>
      <c r="O16" s="18">
        <f t="shared" si="12"/>
        <v>0.00000003752411532</v>
      </c>
      <c r="P16" s="18">
        <f t="shared" si="12"/>
        <v>0.0000000300955978</v>
      </c>
      <c r="Q16" s="18">
        <f t="shared" si="12"/>
        <v>0.00000004105813138</v>
      </c>
      <c r="R16" s="18">
        <f t="shared" si="12"/>
        <v>0.00000003947084642</v>
      </c>
      <c r="S16" s="18">
        <f t="shared" si="12"/>
        <v>0.0000000486072439</v>
      </c>
      <c r="T16" s="18">
        <f t="shared" si="12"/>
        <v>0.00000005006997552</v>
      </c>
      <c r="U16" s="18">
        <f>O22*A16</f>
        <v>0.00000003167335024</v>
      </c>
      <c r="V16" s="66"/>
    </row>
    <row r="17">
      <c r="A17" s="147">
        <v>0.165</v>
      </c>
      <c r="B17" s="49">
        <v>1.7177900660542595E-5</v>
      </c>
      <c r="C17" s="51">
        <v>1.775980308402559E-7</v>
      </c>
      <c r="D17" s="51">
        <v>2.4076478241211126E-7</v>
      </c>
      <c r="E17" s="51">
        <v>2.475582387383798E-7</v>
      </c>
      <c r="F17" s="51">
        <v>3.2913655370028225E-7</v>
      </c>
      <c r="G17" s="51">
        <v>3.2002708499589586E-7</v>
      </c>
      <c r="H17" s="51">
        <v>3.8476713719450795E-7</v>
      </c>
      <c r="I17" s="55">
        <v>3.96233814604388E-7</v>
      </c>
      <c r="M17" s="58">
        <f t="shared" si="11"/>
        <v>0.000002834353609</v>
      </c>
      <c r="N17" s="61">
        <f t="shared" ref="N17:T17" si="13">C17*$A$17</f>
        <v>0.00000002930367509</v>
      </c>
      <c r="O17" s="18">
        <f t="shared" si="13"/>
        <v>0.0000000397261891</v>
      </c>
      <c r="P17" s="18">
        <f t="shared" si="13"/>
        <v>0.00000004084710939</v>
      </c>
      <c r="Q17" s="18">
        <f t="shared" si="13"/>
        <v>0.00000005430753136</v>
      </c>
      <c r="R17" s="18">
        <f t="shared" si="13"/>
        <v>0.00000005280446902</v>
      </c>
      <c r="S17" s="18">
        <f t="shared" si="13"/>
        <v>0.00000006348657764</v>
      </c>
      <c r="T17" s="18">
        <f t="shared" si="13"/>
        <v>0.00000006537857941</v>
      </c>
      <c r="U17" s="18">
        <f>P22*A17</f>
        <v>0.00000003890556148</v>
      </c>
      <c r="V17" s="66"/>
    </row>
    <row r="18">
      <c r="A18" s="147">
        <v>0.13</v>
      </c>
      <c r="B18" s="49">
        <v>6.734385447661067E-5</v>
      </c>
      <c r="C18" s="51">
        <v>2.888200219859089E-7</v>
      </c>
      <c r="D18" s="51">
        <v>3.28465051034583E-7</v>
      </c>
      <c r="E18" s="51">
        <v>3.2913655370028225E-7</v>
      </c>
      <c r="F18" s="51">
        <v>2.299150326975533E-5</v>
      </c>
      <c r="G18" s="51">
        <v>2.296000868190946E-5</v>
      </c>
      <c r="H18" s="51">
        <v>1.4390898145895983E-5</v>
      </c>
      <c r="I18" s="55">
        <v>1.4359855442662062E-5</v>
      </c>
      <c r="M18" s="58">
        <f t="shared" si="11"/>
        <v>0.000008754701082</v>
      </c>
      <c r="N18" s="61">
        <f t="shared" ref="N18:T18" si="14">C18*$A$18</f>
        <v>0.00000003754660286</v>
      </c>
      <c r="O18" s="18">
        <f t="shared" si="14"/>
        <v>0.00000004270045663</v>
      </c>
      <c r="P18" s="18">
        <f t="shared" si="14"/>
        <v>0.00000004278775198</v>
      </c>
      <c r="Q18" s="18">
        <f t="shared" si="14"/>
        <v>0.000002988895425</v>
      </c>
      <c r="R18" s="18">
        <f t="shared" si="14"/>
        <v>0.000002984801129</v>
      </c>
      <c r="S18" s="18">
        <f t="shared" si="14"/>
        <v>0.000001870816759</v>
      </c>
      <c r="T18" s="18">
        <f t="shared" si="14"/>
        <v>0.000001866781208</v>
      </c>
      <c r="U18" s="18">
        <f>Q22*A18</f>
        <v>0.0000006134803349</v>
      </c>
      <c r="V18" s="66"/>
    </row>
    <row r="19">
      <c r="A19" s="147">
        <v>0.015</v>
      </c>
      <c r="B19" s="49">
        <v>6.761198575691113E-5</v>
      </c>
      <c r="C19" s="51">
        <v>2.7760457741898964E-7</v>
      </c>
      <c r="D19" s="51">
        <v>3.157667713982742E-7</v>
      </c>
      <c r="E19" s="51">
        <v>3.2002708499589586E-7</v>
      </c>
      <c r="F19" s="51">
        <v>2.296000868190946E-5</v>
      </c>
      <c r="G19" s="51">
        <v>2.2969565182281448E-5</v>
      </c>
      <c r="H19" s="51">
        <v>1.4382749037480525E-5</v>
      </c>
      <c r="I19" s="55">
        <v>1.4349401964845873E-5</v>
      </c>
      <c r="M19" s="58">
        <f t="shared" si="11"/>
        <v>0.000001014179786</v>
      </c>
      <c r="N19" s="61">
        <f t="shared" ref="N19:T19" si="15">C19*$A$19</f>
        <v>0.000000004164068661</v>
      </c>
      <c r="O19" s="18">
        <f t="shared" si="15"/>
        <v>0.000000004736501571</v>
      </c>
      <c r="P19" s="18">
        <f t="shared" si="15"/>
        <v>0.000000004800406275</v>
      </c>
      <c r="Q19" s="18">
        <f t="shared" si="15"/>
        <v>0.0000003444001302</v>
      </c>
      <c r="R19" s="18">
        <f t="shared" si="15"/>
        <v>0.0000003445434777</v>
      </c>
      <c r="S19" s="18">
        <f t="shared" si="15"/>
        <v>0.0000002157412356</v>
      </c>
      <c r="T19" s="18">
        <f t="shared" si="15"/>
        <v>0.0000002152410295</v>
      </c>
      <c r="U19" s="18">
        <f>R22*A19</f>
        <v>0.00000007058816479</v>
      </c>
      <c r="V19" s="66"/>
    </row>
    <row r="20">
      <c r="A20" s="147">
        <v>0.05</v>
      </c>
      <c r="B20" s="49">
        <v>3.3357866446686544E-4</v>
      </c>
      <c r="C20" s="51">
        <v>3.0567277268710646E-7</v>
      </c>
      <c r="D20" s="51">
        <v>3.888579512301006E-7</v>
      </c>
      <c r="E20" s="51">
        <v>3.8476713719450795E-7</v>
      </c>
      <c r="F20" s="51">
        <v>1.4390898145895983E-5</v>
      </c>
      <c r="G20" s="51">
        <v>1.4382749037480525E-5</v>
      </c>
      <c r="H20" s="51">
        <v>3.7027287421704706E-5</v>
      </c>
      <c r="I20" s="55">
        <v>3.6868935287030495E-5</v>
      </c>
      <c r="M20" s="58">
        <f t="shared" si="11"/>
        <v>0.00001667893322</v>
      </c>
      <c r="N20" s="61">
        <f t="shared" ref="N20:T20" si="16">C20*$A$20</f>
        <v>0.00000001528363863</v>
      </c>
      <c r="O20" s="18">
        <f t="shared" si="16"/>
        <v>0.00000001944289756</v>
      </c>
      <c r="P20" s="18">
        <f t="shared" si="16"/>
        <v>0.00000001923835686</v>
      </c>
      <c r="Q20" s="18">
        <f t="shared" si="16"/>
        <v>0.0000007195449073</v>
      </c>
      <c r="R20" s="18">
        <f t="shared" si="16"/>
        <v>0.0000007191374519</v>
      </c>
      <c r="S20" s="18">
        <f t="shared" si="16"/>
        <v>0.000001851364371</v>
      </c>
      <c r="T20" s="18">
        <f t="shared" si="16"/>
        <v>0.000001843446764</v>
      </c>
      <c r="U20" s="18">
        <f>S22*A20</f>
        <v>0.000000265216777</v>
      </c>
      <c r="V20" s="66"/>
    </row>
    <row r="21">
      <c r="A21" s="164">
        <v>0.03</v>
      </c>
      <c r="B21" s="109">
        <v>3.3650254677802815E-4</v>
      </c>
      <c r="C21" s="106">
        <v>3.11996431671396E-7</v>
      </c>
      <c r="D21" s="106">
        <v>4.005598041541589E-7</v>
      </c>
      <c r="E21" s="106">
        <v>3.96233814604388E-7</v>
      </c>
      <c r="F21" s="106">
        <v>1.4359855442662062E-5</v>
      </c>
      <c r="G21" s="106">
        <v>1.4349401964845873E-5</v>
      </c>
      <c r="H21" s="106">
        <v>3.6868935287030495E-5</v>
      </c>
      <c r="I21" s="107">
        <v>3.683129755495728E-5</v>
      </c>
      <c r="M21" s="58">
        <f t="shared" si="11"/>
        <v>0.0000100950764</v>
      </c>
      <c r="N21" s="61">
        <f t="shared" ref="N21:T21" si="17">C21*$A$21</f>
        <v>0.00000000935989295</v>
      </c>
      <c r="O21" s="18">
        <f t="shared" si="17"/>
        <v>0.00000001201679412</v>
      </c>
      <c r="P21" s="18">
        <f t="shared" si="17"/>
        <v>0.00000001188701444</v>
      </c>
      <c r="Q21" s="18">
        <f t="shared" si="17"/>
        <v>0.0000004307956633</v>
      </c>
      <c r="R21" s="18">
        <f t="shared" si="17"/>
        <v>0.0000004304820589</v>
      </c>
      <c r="S21" s="18">
        <f t="shared" si="17"/>
        <v>0.000001106068059</v>
      </c>
      <c r="T21" s="18">
        <f t="shared" si="17"/>
        <v>0.000001104938927</v>
      </c>
      <c r="U21" s="18">
        <f>T22*A21</f>
        <v>0.0000001589152426</v>
      </c>
      <c r="V21" s="66"/>
    </row>
    <row r="22">
      <c r="A22" s="121"/>
      <c r="B22" s="170"/>
      <c r="C22" s="8"/>
      <c r="D22" s="8"/>
      <c r="E22" s="8"/>
      <c r="F22" s="9"/>
      <c r="L22" s="125" t="s">
        <v>87</v>
      </c>
      <c r="M22" s="130">
        <f t="shared" ref="M22:U22" si="18">SUM(M15:M21)</f>
        <v>0.00005310535989</v>
      </c>
      <c r="N22" s="133">
        <f t="shared" si="18"/>
        <v>0.0000002137524997</v>
      </c>
      <c r="O22" s="135">
        <f t="shared" si="18"/>
        <v>0.0000002533868019</v>
      </c>
      <c r="P22" s="135">
        <f t="shared" si="18"/>
        <v>0.0000002357912817</v>
      </c>
      <c r="Q22" s="135">
        <f t="shared" si="18"/>
        <v>0.000004719079499</v>
      </c>
      <c r="R22" s="135">
        <f t="shared" si="18"/>
        <v>0.000004705877653</v>
      </c>
      <c r="S22" s="135">
        <f t="shared" si="18"/>
        <v>0.000005304335541</v>
      </c>
      <c r="T22" s="135">
        <f t="shared" si="18"/>
        <v>0.000005297174752</v>
      </c>
      <c r="U22" s="135">
        <f t="shared" si="18"/>
        <v>0.000001282449393</v>
      </c>
      <c r="V22" s="138">
        <f>SUM(U15:U22)</f>
        <v>0.000002564898787</v>
      </c>
    </row>
    <row r="23">
      <c r="M23" s="18"/>
      <c r="N23" s="18"/>
      <c r="O23" s="18"/>
      <c r="P23" s="18"/>
      <c r="Q23" s="18"/>
      <c r="R23" s="18"/>
      <c r="S23" s="18"/>
      <c r="T23" s="18"/>
      <c r="U23" s="18"/>
    </row>
    <row r="24">
      <c r="M24" s="18"/>
      <c r="N24" s="18"/>
      <c r="O24" s="18"/>
      <c r="P24" s="18"/>
      <c r="Q24" s="18"/>
      <c r="R24" s="18"/>
      <c r="S24" s="18"/>
      <c r="T24" s="18"/>
      <c r="U24" s="18"/>
    </row>
    <row r="25">
      <c r="M25" s="18"/>
      <c r="N25" s="18"/>
      <c r="O25" s="18"/>
      <c r="P25" s="18"/>
      <c r="Q25" s="18"/>
      <c r="R25" s="18"/>
      <c r="S25" s="18"/>
      <c r="T25" s="18"/>
      <c r="U25" s="18"/>
    </row>
    <row r="26">
      <c r="M26" s="18"/>
      <c r="N26" s="18"/>
      <c r="O26" s="18"/>
      <c r="P26" s="18"/>
      <c r="Q26" s="18"/>
      <c r="R26" s="18"/>
      <c r="S26" s="18"/>
      <c r="T26" s="18"/>
      <c r="U26" s="18"/>
    </row>
    <row r="27">
      <c r="M27" s="18"/>
      <c r="N27" s="18"/>
      <c r="O27" s="18"/>
      <c r="P27" s="18"/>
      <c r="Q27" s="18"/>
      <c r="R27" s="18"/>
      <c r="S27" s="18"/>
      <c r="T27" s="18"/>
      <c r="U27" s="18"/>
    </row>
    <row r="28">
      <c r="M28" s="18"/>
      <c r="N28" s="18"/>
      <c r="O28" s="18"/>
      <c r="P28" s="18"/>
      <c r="Q28" s="18"/>
      <c r="R28" s="18"/>
      <c r="S28" s="18"/>
      <c r="T28" s="18"/>
      <c r="U28" s="18"/>
    </row>
    <row r="29">
      <c r="M29" s="18"/>
      <c r="N29" s="18"/>
      <c r="O29" s="18"/>
      <c r="P29" s="18"/>
      <c r="Q29" s="18"/>
      <c r="R29" s="18"/>
      <c r="S29" s="18"/>
      <c r="T29" s="18"/>
      <c r="U29" s="18"/>
    </row>
    <row r="30">
      <c r="M30" s="18"/>
      <c r="N30" s="18"/>
      <c r="O30" s="18"/>
      <c r="P30" s="18"/>
      <c r="Q30" s="18"/>
      <c r="R30" s="18"/>
      <c r="S30" s="18"/>
      <c r="T30" s="18"/>
      <c r="U30" s="18"/>
    </row>
    <row r="31">
      <c r="M31" s="18"/>
      <c r="N31" s="18"/>
      <c r="O31" s="18"/>
      <c r="P31" s="18"/>
      <c r="Q31" s="18"/>
      <c r="R31" s="18"/>
      <c r="S31" s="18"/>
      <c r="T31" s="18"/>
      <c r="U31" s="18"/>
    </row>
    <row r="32">
      <c r="M32" s="18"/>
      <c r="N32" s="18"/>
      <c r="O32" s="18"/>
      <c r="P32" s="18"/>
      <c r="Q32" s="18"/>
      <c r="R32" s="18"/>
      <c r="S32" s="18"/>
      <c r="T32" s="18"/>
      <c r="U32" s="18"/>
    </row>
    <row r="33">
      <c r="M33" s="18"/>
      <c r="N33" s="18"/>
      <c r="O33" s="18"/>
      <c r="P33" s="18"/>
      <c r="Q33" s="18"/>
      <c r="R33" s="18"/>
      <c r="S33" s="18"/>
      <c r="T33" s="18"/>
      <c r="U33" s="18"/>
    </row>
    <row r="34">
      <c r="M34" s="18"/>
      <c r="N34" s="18"/>
      <c r="O34" s="18"/>
      <c r="P34" s="18"/>
      <c r="Q34" s="18"/>
      <c r="R34" s="18"/>
      <c r="S34" s="18"/>
      <c r="T34" s="18"/>
      <c r="U34" s="18"/>
    </row>
    <row r="35">
      <c r="M35" s="18"/>
      <c r="N35" s="18"/>
      <c r="O35" s="18"/>
      <c r="P35" s="18"/>
      <c r="Q35" s="18"/>
      <c r="R35" s="18"/>
      <c r="S35" s="18"/>
      <c r="T35" s="18"/>
      <c r="U35" s="18"/>
    </row>
    <row r="36">
      <c r="M36" s="18"/>
      <c r="N36" s="18"/>
      <c r="O36" s="18"/>
      <c r="P36" s="18"/>
      <c r="Q36" s="18"/>
      <c r="R36" s="18"/>
      <c r="S36" s="18"/>
      <c r="T36" s="18"/>
      <c r="U36" s="18"/>
    </row>
    <row r="37">
      <c r="M37" s="18"/>
      <c r="N37" s="18"/>
      <c r="O37" s="18"/>
      <c r="P37" s="18"/>
      <c r="Q37" s="18"/>
      <c r="R37" s="18"/>
      <c r="S37" s="18"/>
      <c r="T37" s="18"/>
      <c r="U37" s="18"/>
    </row>
    <row r="38">
      <c r="M38" s="18"/>
      <c r="N38" s="18"/>
      <c r="O38" s="18"/>
      <c r="P38" s="18"/>
      <c r="Q38" s="18"/>
      <c r="R38" s="18"/>
      <c r="S38" s="18"/>
      <c r="T38" s="18"/>
      <c r="U38" s="18"/>
    </row>
    <row r="39">
      <c r="M39" s="18"/>
      <c r="N39" s="18"/>
      <c r="O39" s="18"/>
      <c r="P39" s="18"/>
      <c r="Q39" s="18"/>
      <c r="R39" s="18"/>
      <c r="S39" s="18"/>
      <c r="T39" s="18"/>
      <c r="U39" s="18"/>
    </row>
    <row r="40">
      <c r="M40" s="18"/>
      <c r="N40" s="18"/>
      <c r="O40" s="18"/>
      <c r="P40" s="18"/>
      <c r="Q40" s="18"/>
      <c r="R40" s="18"/>
      <c r="S40" s="18"/>
      <c r="T40" s="18"/>
      <c r="U40" s="18"/>
    </row>
    <row r="41">
      <c r="M41" s="18"/>
      <c r="N41" s="18"/>
      <c r="O41" s="18"/>
      <c r="P41" s="18"/>
      <c r="Q41" s="18"/>
      <c r="R41" s="18"/>
      <c r="S41" s="18"/>
      <c r="T41" s="18"/>
      <c r="U41" s="18"/>
    </row>
    <row r="42">
      <c r="M42" s="18"/>
      <c r="N42" s="18"/>
      <c r="O42" s="18"/>
      <c r="P42" s="18"/>
      <c r="Q42" s="18"/>
      <c r="R42" s="18"/>
      <c r="S42" s="18"/>
      <c r="T42" s="18"/>
      <c r="U42" s="18"/>
    </row>
    <row r="43">
      <c r="M43" s="18"/>
      <c r="N43" s="18"/>
      <c r="O43" s="18"/>
      <c r="P43" s="18"/>
      <c r="Q43" s="18"/>
      <c r="R43" s="18"/>
      <c r="S43" s="18"/>
      <c r="T43" s="18"/>
      <c r="U43" s="18"/>
    </row>
    <row r="44">
      <c r="M44" s="18"/>
      <c r="N44" s="18"/>
      <c r="O44" s="18"/>
      <c r="P44" s="18"/>
      <c r="Q44" s="18"/>
      <c r="R44" s="18"/>
      <c r="S44" s="18"/>
      <c r="T44" s="18"/>
      <c r="U44" s="18"/>
    </row>
    <row r="45">
      <c r="M45" s="18"/>
      <c r="N45" s="18"/>
      <c r="O45" s="18"/>
      <c r="P45" s="18"/>
      <c r="Q45" s="18"/>
      <c r="R45" s="18"/>
      <c r="S45" s="18"/>
      <c r="T45" s="18"/>
      <c r="U45" s="18"/>
    </row>
    <row r="46">
      <c r="M46" s="18"/>
      <c r="N46" s="18"/>
      <c r="O46" s="18"/>
      <c r="P46" s="18"/>
      <c r="Q46" s="18"/>
      <c r="R46" s="18"/>
      <c r="S46" s="18"/>
      <c r="T46" s="18"/>
      <c r="U46" s="18"/>
    </row>
    <row r="47">
      <c r="M47" s="18"/>
      <c r="N47" s="18"/>
      <c r="O47" s="18"/>
      <c r="P47" s="18"/>
      <c r="Q47" s="18"/>
      <c r="R47" s="18"/>
      <c r="S47" s="18"/>
      <c r="T47" s="18"/>
      <c r="U47" s="18"/>
    </row>
    <row r="48">
      <c r="M48" s="18"/>
      <c r="N48" s="18"/>
      <c r="O48" s="18"/>
      <c r="P48" s="18"/>
      <c r="Q48" s="18"/>
      <c r="R48" s="18"/>
      <c r="S48" s="18"/>
      <c r="T48" s="18"/>
      <c r="U48" s="18"/>
    </row>
    <row r="49">
      <c r="M49" s="18"/>
      <c r="N49" s="18"/>
      <c r="O49" s="18"/>
      <c r="P49" s="18"/>
      <c r="Q49" s="18"/>
      <c r="R49" s="18"/>
      <c r="S49" s="18"/>
      <c r="T49" s="18"/>
      <c r="U49" s="18"/>
    </row>
    <row r="50">
      <c r="M50" s="18"/>
      <c r="N50" s="18"/>
      <c r="O50" s="18"/>
      <c r="P50" s="18"/>
      <c r="Q50" s="18"/>
      <c r="R50" s="18"/>
      <c r="S50" s="18"/>
      <c r="T50" s="18"/>
      <c r="U50" s="18"/>
    </row>
    <row r="51">
      <c r="M51" s="18"/>
      <c r="N51" s="18"/>
      <c r="O51" s="18"/>
      <c r="P51" s="18"/>
      <c r="Q51" s="18"/>
      <c r="R51" s="18"/>
      <c r="S51" s="18"/>
      <c r="T51" s="18"/>
      <c r="U51" s="18"/>
    </row>
    <row r="52">
      <c r="M52" s="18"/>
      <c r="N52" s="18"/>
      <c r="O52" s="18"/>
      <c r="P52" s="18"/>
      <c r="Q52" s="18"/>
      <c r="R52" s="18"/>
      <c r="S52" s="18"/>
      <c r="T52" s="18"/>
      <c r="U52" s="18"/>
    </row>
    <row r="53">
      <c r="M53" s="18"/>
      <c r="N53" s="18"/>
      <c r="O53" s="18"/>
      <c r="P53" s="18"/>
      <c r="Q53" s="18"/>
      <c r="R53" s="18"/>
      <c r="S53" s="18"/>
      <c r="T53" s="18"/>
      <c r="U53" s="18"/>
    </row>
    <row r="54">
      <c r="M54" s="18"/>
      <c r="N54" s="18"/>
      <c r="O54" s="18"/>
      <c r="P54" s="18"/>
      <c r="Q54" s="18"/>
      <c r="R54" s="18"/>
      <c r="S54" s="18"/>
      <c r="T54" s="18"/>
      <c r="U54" s="18"/>
    </row>
    <row r="55">
      <c r="M55" s="18"/>
      <c r="N55" s="18"/>
      <c r="O55" s="18"/>
      <c r="P55" s="18"/>
      <c r="Q55" s="18"/>
      <c r="R55" s="18"/>
      <c r="S55" s="18"/>
      <c r="T55" s="18"/>
      <c r="U55" s="18"/>
    </row>
    <row r="56">
      <c r="M56" s="18"/>
      <c r="N56" s="18"/>
      <c r="O56" s="18"/>
      <c r="P56" s="18"/>
      <c r="Q56" s="18"/>
      <c r="R56" s="18"/>
      <c r="S56" s="18"/>
      <c r="T56" s="18"/>
      <c r="U56" s="18"/>
    </row>
    <row r="57">
      <c r="M57" s="18"/>
      <c r="N57" s="18"/>
      <c r="O57" s="18"/>
      <c r="P57" s="18"/>
      <c r="Q57" s="18"/>
      <c r="R57" s="18"/>
      <c r="S57" s="18"/>
      <c r="T57" s="18"/>
      <c r="U57" s="18"/>
    </row>
    <row r="58">
      <c r="M58" s="18"/>
      <c r="N58" s="18"/>
      <c r="O58" s="18"/>
      <c r="P58" s="18"/>
      <c r="Q58" s="18"/>
      <c r="R58" s="18"/>
      <c r="S58" s="18"/>
      <c r="T58" s="18"/>
      <c r="U58" s="18"/>
    </row>
    <row r="59">
      <c r="M59" s="18"/>
      <c r="N59" s="18"/>
      <c r="O59" s="18"/>
      <c r="P59" s="18"/>
      <c r="Q59" s="18"/>
      <c r="R59" s="18"/>
      <c r="S59" s="18"/>
      <c r="T59" s="18"/>
      <c r="U59" s="18"/>
    </row>
    <row r="60">
      <c r="M60" s="18"/>
      <c r="N60" s="18"/>
      <c r="O60" s="18"/>
      <c r="P60" s="18"/>
      <c r="Q60" s="18"/>
      <c r="R60" s="18"/>
      <c r="S60" s="18"/>
      <c r="T60" s="18"/>
      <c r="U60" s="18"/>
    </row>
    <row r="61">
      <c r="M61" s="18"/>
      <c r="N61" s="18"/>
      <c r="O61" s="18"/>
      <c r="P61" s="18"/>
      <c r="Q61" s="18"/>
      <c r="R61" s="18"/>
      <c r="S61" s="18"/>
      <c r="T61" s="18"/>
      <c r="U61" s="18"/>
    </row>
    <row r="62">
      <c r="M62" s="18"/>
      <c r="N62" s="18"/>
      <c r="O62" s="18"/>
      <c r="P62" s="18"/>
      <c r="Q62" s="18"/>
      <c r="R62" s="18"/>
      <c r="S62" s="18"/>
      <c r="T62" s="18"/>
      <c r="U62" s="18"/>
    </row>
    <row r="63">
      <c r="M63" s="18"/>
      <c r="N63" s="18"/>
      <c r="O63" s="18"/>
      <c r="P63" s="18"/>
      <c r="Q63" s="18"/>
      <c r="R63" s="18"/>
      <c r="S63" s="18"/>
      <c r="T63" s="18"/>
      <c r="U63" s="18"/>
    </row>
    <row r="64">
      <c r="M64" s="18"/>
      <c r="N64" s="18"/>
      <c r="O64" s="18"/>
      <c r="P64" s="18"/>
      <c r="Q64" s="18"/>
      <c r="R64" s="18"/>
      <c r="S64" s="18"/>
      <c r="T64" s="18"/>
      <c r="U64" s="18"/>
    </row>
    <row r="65">
      <c r="M65" s="18"/>
      <c r="N65" s="18"/>
      <c r="O65" s="18"/>
      <c r="P65" s="18"/>
      <c r="Q65" s="18"/>
      <c r="R65" s="18"/>
      <c r="S65" s="18"/>
      <c r="T65" s="18"/>
      <c r="U65" s="18"/>
    </row>
    <row r="66">
      <c r="M66" s="18"/>
      <c r="N66" s="18"/>
      <c r="O66" s="18"/>
      <c r="P66" s="18"/>
      <c r="Q66" s="18"/>
      <c r="R66" s="18"/>
      <c r="S66" s="18"/>
      <c r="T66" s="18"/>
      <c r="U66" s="18"/>
    </row>
    <row r="67">
      <c r="M67" s="18"/>
      <c r="N67" s="18"/>
      <c r="O67" s="18"/>
      <c r="P67" s="18"/>
      <c r="Q67" s="18"/>
      <c r="R67" s="18"/>
      <c r="S67" s="18"/>
      <c r="T67" s="18"/>
      <c r="U67" s="18"/>
    </row>
    <row r="68">
      <c r="M68" s="18"/>
      <c r="N68" s="18"/>
      <c r="O68" s="18"/>
      <c r="P68" s="18"/>
      <c r="Q68" s="18"/>
      <c r="R68" s="18"/>
      <c r="S68" s="18"/>
      <c r="T68" s="18"/>
      <c r="U68" s="18"/>
    </row>
    <row r="69">
      <c r="M69" s="18"/>
      <c r="N69" s="18"/>
      <c r="O69" s="18"/>
      <c r="P69" s="18"/>
      <c r="Q69" s="18"/>
      <c r="R69" s="18"/>
      <c r="S69" s="18"/>
      <c r="T69" s="18"/>
      <c r="U69" s="18"/>
    </row>
    <row r="70">
      <c r="M70" s="18"/>
      <c r="N70" s="18"/>
      <c r="O70" s="18"/>
      <c r="P70" s="18"/>
      <c r="Q70" s="18"/>
      <c r="R70" s="18"/>
      <c r="S70" s="18"/>
      <c r="T70" s="18"/>
      <c r="U70" s="18"/>
    </row>
    <row r="71">
      <c r="M71" s="18"/>
      <c r="N71" s="18"/>
      <c r="O71" s="18"/>
      <c r="P71" s="18"/>
      <c r="Q71" s="18"/>
      <c r="R71" s="18"/>
      <c r="S71" s="18"/>
      <c r="T71" s="18"/>
      <c r="U71" s="18"/>
    </row>
    <row r="72">
      <c r="M72" s="18"/>
      <c r="N72" s="18"/>
      <c r="O72" s="18"/>
      <c r="P72" s="18"/>
      <c r="Q72" s="18"/>
      <c r="R72" s="18"/>
      <c r="S72" s="18"/>
      <c r="T72" s="18"/>
      <c r="U72" s="18"/>
    </row>
    <row r="73">
      <c r="M73" s="18"/>
      <c r="N73" s="18"/>
      <c r="O73" s="18"/>
      <c r="P73" s="18"/>
      <c r="Q73" s="18"/>
      <c r="R73" s="18"/>
      <c r="S73" s="18"/>
      <c r="T73" s="18"/>
      <c r="U73" s="18"/>
    </row>
    <row r="74">
      <c r="M74" s="18"/>
      <c r="N74" s="18"/>
      <c r="O74" s="18"/>
      <c r="P74" s="18"/>
      <c r="Q74" s="18"/>
      <c r="R74" s="18"/>
      <c r="S74" s="18"/>
      <c r="T74" s="18"/>
      <c r="U74" s="18"/>
    </row>
    <row r="75">
      <c r="M75" s="18"/>
      <c r="N75" s="18"/>
      <c r="O75" s="18"/>
      <c r="P75" s="18"/>
      <c r="Q75" s="18"/>
      <c r="R75" s="18"/>
      <c r="S75" s="18"/>
      <c r="T75" s="18"/>
      <c r="U75" s="18"/>
    </row>
    <row r="76">
      <c r="M76" s="18"/>
      <c r="N76" s="18"/>
      <c r="O76" s="18"/>
      <c r="P76" s="18"/>
      <c r="Q76" s="18"/>
      <c r="R76" s="18"/>
      <c r="S76" s="18"/>
      <c r="T76" s="18"/>
      <c r="U76" s="18"/>
    </row>
    <row r="77">
      <c r="M77" s="18"/>
      <c r="N77" s="18"/>
      <c r="O77" s="18"/>
      <c r="P77" s="18"/>
      <c r="Q77" s="18"/>
      <c r="R77" s="18"/>
      <c r="S77" s="18"/>
      <c r="T77" s="18"/>
      <c r="U77" s="18"/>
    </row>
    <row r="78">
      <c r="M78" s="18"/>
      <c r="N78" s="18"/>
      <c r="O78" s="18"/>
      <c r="P78" s="18"/>
      <c r="Q78" s="18"/>
      <c r="R78" s="18"/>
      <c r="S78" s="18"/>
      <c r="T78" s="18"/>
      <c r="U78" s="18"/>
    </row>
    <row r="79">
      <c r="M79" s="18"/>
      <c r="N79" s="18"/>
      <c r="O79" s="18"/>
      <c r="P79" s="18"/>
      <c r="Q79" s="18"/>
      <c r="R79" s="18"/>
      <c r="S79" s="18"/>
      <c r="T79" s="18"/>
      <c r="U79" s="18"/>
    </row>
    <row r="80">
      <c r="M80" s="18"/>
      <c r="N80" s="18"/>
      <c r="O80" s="18"/>
      <c r="P80" s="18"/>
      <c r="Q80" s="18"/>
      <c r="R80" s="18"/>
      <c r="S80" s="18"/>
      <c r="T80" s="18"/>
      <c r="U80" s="18"/>
    </row>
    <row r="81">
      <c r="M81" s="18"/>
      <c r="N81" s="18"/>
      <c r="O81" s="18"/>
      <c r="P81" s="18"/>
      <c r="Q81" s="18"/>
      <c r="R81" s="18"/>
      <c r="S81" s="18"/>
      <c r="T81" s="18"/>
      <c r="U81" s="18"/>
    </row>
    <row r="82">
      <c r="M82" s="18"/>
      <c r="N82" s="18"/>
      <c r="O82" s="18"/>
      <c r="P82" s="18"/>
      <c r="Q82" s="18"/>
      <c r="R82" s="18"/>
      <c r="S82" s="18"/>
      <c r="T82" s="18"/>
      <c r="U82" s="18"/>
    </row>
    <row r="83">
      <c r="M83" s="18"/>
      <c r="N83" s="18"/>
      <c r="O83" s="18"/>
      <c r="P83" s="18"/>
      <c r="Q83" s="18"/>
      <c r="R83" s="18"/>
      <c r="S83" s="18"/>
      <c r="T83" s="18"/>
      <c r="U83" s="18"/>
    </row>
    <row r="84">
      <c r="M84" s="18"/>
      <c r="N84" s="18"/>
      <c r="O84" s="18"/>
      <c r="P84" s="18"/>
      <c r="Q84" s="18"/>
      <c r="R84" s="18"/>
      <c r="S84" s="18"/>
      <c r="T84" s="18"/>
      <c r="U84" s="18"/>
    </row>
    <row r="85">
      <c r="M85" s="18"/>
      <c r="N85" s="18"/>
      <c r="O85" s="18"/>
      <c r="P85" s="18"/>
      <c r="Q85" s="18"/>
      <c r="R85" s="18"/>
      <c r="S85" s="18"/>
      <c r="T85" s="18"/>
      <c r="U85" s="18"/>
    </row>
    <row r="86">
      <c r="M86" s="18"/>
      <c r="N86" s="18"/>
      <c r="O86" s="18"/>
      <c r="P86" s="18"/>
      <c r="Q86" s="18"/>
      <c r="R86" s="18"/>
      <c r="S86" s="18"/>
      <c r="T86" s="18"/>
      <c r="U86" s="18"/>
    </row>
    <row r="87">
      <c r="M87" s="18"/>
      <c r="N87" s="18"/>
      <c r="O87" s="18"/>
      <c r="P87" s="18"/>
      <c r="Q87" s="18"/>
      <c r="R87" s="18"/>
      <c r="S87" s="18"/>
      <c r="T87" s="18"/>
      <c r="U87" s="18"/>
    </row>
    <row r="88">
      <c r="M88" s="18"/>
      <c r="N88" s="18"/>
      <c r="O88" s="18"/>
      <c r="P88" s="18"/>
      <c r="Q88" s="18"/>
      <c r="R88" s="18"/>
      <c r="S88" s="18"/>
      <c r="T88" s="18"/>
      <c r="U88" s="18"/>
    </row>
    <row r="89">
      <c r="M89" s="18"/>
      <c r="N89" s="18"/>
      <c r="O89" s="18"/>
      <c r="P89" s="18"/>
      <c r="Q89" s="18"/>
      <c r="R89" s="18"/>
      <c r="S89" s="18"/>
      <c r="T89" s="18"/>
      <c r="U89" s="18"/>
    </row>
    <row r="90">
      <c r="M90" s="18"/>
      <c r="N90" s="18"/>
      <c r="O90" s="18"/>
      <c r="P90" s="18"/>
      <c r="Q90" s="18"/>
      <c r="R90" s="18"/>
      <c r="S90" s="18"/>
      <c r="T90" s="18"/>
      <c r="U90" s="18"/>
    </row>
    <row r="91">
      <c r="M91" s="18"/>
      <c r="N91" s="18"/>
      <c r="O91" s="18"/>
      <c r="P91" s="18"/>
      <c r="Q91" s="18"/>
      <c r="R91" s="18"/>
      <c r="S91" s="18"/>
      <c r="T91" s="18"/>
      <c r="U91" s="18"/>
    </row>
    <row r="92">
      <c r="M92" s="18"/>
      <c r="N92" s="18"/>
      <c r="O92" s="18"/>
      <c r="P92" s="18"/>
      <c r="Q92" s="18"/>
      <c r="R92" s="18"/>
      <c r="S92" s="18"/>
      <c r="T92" s="18"/>
      <c r="U92" s="18"/>
    </row>
    <row r="93">
      <c r="M93" s="18"/>
      <c r="N93" s="18"/>
      <c r="O93" s="18"/>
      <c r="P93" s="18"/>
      <c r="Q93" s="18"/>
      <c r="R93" s="18"/>
      <c r="S93" s="18"/>
      <c r="T93" s="18"/>
      <c r="U93" s="18"/>
    </row>
    <row r="94">
      <c r="M94" s="18"/>
      <c r="N94" s="18"/>
      <c r="O94" s="18"/>
      <c r="P94" s="18"/>
      <c r="Q94" s="18"/>
      <c r="R94" s="18"/>
      <c r="S94" s="18"/>
      <c r="T94" s="18"/>
      <c r="U94" s="18"/>
    </row>
    <row r="95">
      <c r="M95" s="18"/>
      <c r="N95" s="18"/>
      <c r="O95" s="18"/>
      <c r="P95" s="18"/>
      <c r="Q95" s="18"/>
      <c r="R95" s="18"/>
      <c r="S95" s="18"/>
      <c r="T95" s="18"/>
      <c r="U95" s="18"/>
    </row>
    <row r="96">
      <c r="M96" s="18"/>
      <c r="N96" s="18"/>
      <c r="O96" s="18"/>
      <c r="P96" s="18"/>
      <c r="Q96" s="18"/>
      <c r="R96" s="18"/>
      <c r="S96" s="18"/>
      <c r="T96" s="18"/>
      <c r="U96" s="18"/>
    </row>
    <row r="97">
      <c r="M97" s="18"/>
      <c r="N97" s="18"/>
      <c r="O97" s="18"/>
      <c r="P97" s="18"/>
      <c r="Q97" s="18"/>
      <c r="R97" s="18"/>
      <c r="S97" s="18"/>
      <c r="T97" s="18"/>
      <c r="U97" s="18"/>
    </row>
    <row r="98">
      <c r="M98" s="18"/>
      <c r="N98" s="18"/>
      <c r="O98" s="18"/>
      <c r="P98" s="18"/>
      <c r="Q98" s="18"/>
      <c r="R98" s="18"/>
      <c r="S98" s="18"/>
      <c r="T98" s="18"/>
      <c r="U98" s="18"/>
    </row>
    <row r="99">
      <c r="M99" s="18"/>
      <c r="N99" s="18"/>
      <c r="O99" s="18"/>
      <c r="P99" s="18"/>
      <c r="Q99" s="18"/>
      <c r="R99" s="18"/>
      <c r="S99" s="18"/>
      <c r="T99" s="18"/>
      <c r="U99" s="18"/>
    </row>
    <row r="100">
      <c r="M100" s="18"/>
      <c r="N100" s="18"/>
      <c r="O100" s="18"/>
      <c r="P100" s="18"/>
      <c r="Q100" s="18"/>
      <c r="R100" s="18"/>
      <c r="S100" s="18"/>
      <c r="T100" s="18"/>
      <c r="U100" s="18"/>
    </row>
    <row r="101">
      <c r="M101" s="18"/>
      <c r="N101" s="18"/>
      <c r="O101" s="18"/>
      <c r="P101" s="18"/>
      <c r="Q101" s="18"/>
      <c r="R101" s="18"/>
      <c r="S101" s="18"/>
      <c r="T101" s="18"/>
      <c r="U101" s="18"/>
    </row>
    <row r="102">
      <c r="M102" s="18"/>
      <c r="N102" s="18"/>
      <c r="O102" s="18"/>
      <c r="P102" s="18"/>
      <c r="Q102" s="18"/>
      <c r="R102" s="18"/>
      <c r="S102" s="18"/>
      <c r="T102" s="18"/>
      <c r="U102" s="18"/>
    </row>
    <row r="103">
      <c r="M103" s="18"/>
      <c r="N103" s="18"/>
      <c r="O103" s="18"/>
      <c r="P103" s="18"/>
      <c r="Q103" s="18"/>
      <c r="R103" s="18"/>
      <c r="S103" s="18"/>
      <c r="T103" s="18"/>
      <c r="U103" s="18"/>
    </row>
    <row r="104">
      <c r="M104" s="18"/>
      <c r="N104" s="18"/>
      <c r="O104" s="18"/>
      <c r="P104" s="18"/>
      <c r="Q104" s="18"/>
      <c r="R104" s="18"/>
      <c r="S104" s="18"/>
      <c r="T104" s="18"/>
      <c r="U104" s="18"/>
    </row>
    <row r="105">
      <c r="M105" s="18"/>
      <c r="N105" s="18"/>
      <c r="O105" s="18"/>
      <c r="P105" s="18"/>
      <c r="Q105" s="18"/>
      <c r="R105" s="18"/>
      <c r="S105" s="18"/>
      <c r="T105" s="18"/>
      <c r="U105" s="18"/>
    </row>
    <row r="106">
      <c r="M106" s="18"/>
      <c r="N106" s="18"/>
      <c r="O106" s="18"/>
      <c r="P106" s="18"/>
      <c r="Q106" s="18"/>
      <c r="R106" s="18"/>
      <c r="S106" s="18"/>
      <c r="T106" s="18"/>
      <c r="U106" s="18"/>
    </row>
    <row r="107">
      <c r="M107" s="18"/>
      <c r="N107" s="18"/>
      <c r="O107" s="18"/>
      <c r="P107" s="18"/>
      <c r="Q107" s="18"/>
      <c r="R107" s="18"/>
      <c r="S107" s="18"/>
      <c r="T107" s="18"/>
      <c r="U107" s="18"/>
    </row>
    <row r="108">
      <c r="M108" s="18"/>
      <c r="N108" s="18"/>
      <c r="O108" s="18"/>
      <c r="P108" s="18"/>
      <c r="Q108" s="18"/>
      <c r="R108" s="18"/>
      <c r="S108" s="18"/>
      <c r="T108" s="18"/>
      <c r="U108" s="18"/>
    </row>
    <row r="109">
      <c r="M109" s="18"/>
      <c r="N109" s="18"/>
      <c r="O109" s="18"/>
      <c r="P109" s="18"/>
      <c r="Q109" s="18"/>
      <c r="R109" s="18"/>
      <c r="S109" s="18"/>
      <c r="T109" s="18"/>
      <c r="U109" s="18"/>
    </row>
    <row r="110">
      <c r="M110" s="18"/>
      <c r="N110" s="18"/>
      <c r="O110" s="18"/>
      <c r="P110" s="18"/>
      <c r="Q110" s="18"/>
      <c r="R110" s="18"/>
      <c r="S110" s="18"/>
      <c r="T110" s="18"/>
      <c r="U110" s="18"/>
    </row>
    <row r="111">
      <c r="M111" s="18"/>
      <c r="N111" s="18"/>
      <c r="O111" s="18"/>
      <c r="P111" s="18"/>
      <c r="Q111" s="18"/>
      <c r="R111" s="18"/>
      <c r="S111" s="18"/>
      <c r="T111" s="18"/>
      <c r="U111" s="18"/>
    </row>
    <row r="112">
      <c r="M112" s="18"/>
      <c r="N112" s="18"/>
      <c r="O112" s="18"/>
      <c r="P112" s="18"/>
      <c r="Q112" s="18"/>
      <c r="R112" s="18"/>
      <c r="S112" s="18"/>
      <c r="T112" s="18"/>
      <c r="U112" s="18"/>
    </row>
    <row r="113">
      <c r="M113" s="18"/>
      <c r="N113" s="18"/>
      <c r="O113" s="18"/>
      <c r="P113" s="18"/>
      <c r="Q113" s="18"/>
      <c r="R113" s="18"/>
      <c r="S113" s="18"/>
      <c r="T113" s="18"/>
      <c r="U113" s="18"/>
    </row>
    <row r="114">
      <c r="M114" s="18"/>
      <c r="N114" s="18"/>
      <c r="O114" s="18"/>
      <c r="P114" s="18"/>
      <c r="Q114" s="18"/>
      <c r="R114" s="18"/>
      <c r="S114" s="18"/>
      <c r="T114" s="18"/>
      <c r="U114" s="18"/>
    </row>
    <row r="115">
      <c r="M115" s="18"/>
      <c r="N115" s="18"/>
      <c r="O115" s="18"/>
      <c r="P115" s="18"/>
      <c r="Q115" s="18"/>
      <c r="R115" s="18"/>
      <c r="S115" s="18"/>
      <c r="T115" s="18"/>
      <c r="U115" s="18"/>
    </row>
    <row r="116">
      <c r="M116" s="18"/>
      <c r="N116" s="18"/>
      <c r="O116" s="18"/>
      <c r="P116" s="18"/>
      <c r="Q116" s="18"/>
      <c r="R116" s="18"/>
      <c r="S116" s="18"/>
      <c r="T116" s="18"/>
      <c r="U116" s="18"/>
    </row>
    <row r="117">
      <c r="M117" s="18"/>
      <c r="N117" s="18"/>
      <c r="O117" s="18"/>
      <c r="P117" s="18"/>
      <c r="Q117" s="18"/>
      <c r="R117" s="18"/>
      <c r="S117" s="18"/>
      <c r="T117" s="18"/>
      <c r="U117" s="18"/>
    </row>
    <row r="118">
      <c r="M118" s="18"/>
      <c r="N118" s="18"/>
      <c r="O118" s="18"/>
      <c r="P118" s="18"/>
      <c r="Q118" s="18"/>
      <c r="R118" s="18"/>
      <c r="S118" s="18"/>
      <c r="T118" s="18"/>
      <c r="U118" s="18"/>
    </row>
    <row r="119">
      <c r="M119" s="18"/>
      <c r="N119" s="18"/>
      <c r="O119" s="18"/>
      <c r="P119" s="18"/>
      <c r="Q119" s="18"/>
      <c r="R119" s="18"/>
      <c r="S119" s="18"/>
      <c r="T119" s="18"/>
      <c r="U119" s="18"/>
    </row>
    <row r="120">
      <c r="M120" s="18"/>
      <c r="N120" s="18"/>
      <c r="O120" s="18"/>
      <c r="P120" s="18"/>
      <c r="Q120" s="18"/>
      <c r="R120" s="18"/>
      <c r="S120" s="18"/>
      <c r="T120" s="18"/>
      <c r="U120" s="18"/>
    </row>
    <row r="121">
      <c r="M121" s="18"/>
      <c r="N121" s="18"/>
      <c r="O121" s="18"/>
      <c r="P121" s="18"/>
      <c r="Q121" s="18"/>
      <c r="R121" s="18"/>
      <c r="S121" s="18"/>
      <c r="T121" s="18"/>
      <c r="U121" s="18"/>
    </row>
    <row r="122">
      <c r="M122" s="18"/>
      <c r="N122" s="18"/>
      <c r="O122" s="18"/>
      <c r="P122" s="18"/>
      <c r="Q122" s="18"/>
      <c r="R122" s="18"/>
      <c r="S122" s="18"/>
      <c r="T122" s="18"/>
      <c r="U122" s="18"/>
    </row>
    <row r="123">
      <c r="M123" s="18"/>
      <c r="N123" s="18"/>
      <c r="O123" s="18"/>
      <c r="P123" s="18"/>
      <c r="Q123" s="18"/>
      <c r="R123" s="18"/>
      <c r="S123" s="18"/>
      <c r="T123" s="18"/>
      <c r="U123" s="18"/>
    </row>
    <row r="124">
      <c r="M124" s="18"/>
      <c r="N124" s="18"/>
      <c r="O124" s="18"/>
      <c r="P124" s="18"/>
      <c r="Q124" s="18"/>
      <c r="R124" s="18"/>
      <c r="S124" s="18"/>
      <c r="T124" s="18"/>
      <c r="U124" s="18"/>
    </row>
    <row r="125">
      <c r="M125" s="18"/>
      <c r="N125" s="18"/>
      <c r="O125" s="18"/>
      <c r="P125" s="18"/>
      <c r="Q125" s="18"/>
      <c r="R125" s="18"/>
      <c r="S125" s="18"/>
      <c r="T125" s="18"/>
      <c r="U125" s="18"/>
    </row>
    <row r="126">
      <c r="M126" s="18"/>
      <c r="N126" s="18"/>
      <c r="O126" s="18"/>
      <c r="P126" s="18"/>
      <c r="Q126" s="18"/>
      <c r="R126" s="18"/>
      <c r="S126" s="18"/>
      <c r="T126" s="18"/>
      <c r="U126" s="18"/>
    </row>
    <row r="127">
      <c r="M127" s="18"/>
      <c r="N127" s="18"/>
      <c r="O127" s="18"/>
      <c r="P127" s="18"/>
      <c r="Q127" s="18"/>
      <c r="R127" s="18"/>
      <c r="S127" s="18"/>
      <c r="T127" s="18"/>
      <c r="U127" s="18"/>
    </row>
    <row r="128">
      <c r="M128" s="18"/>
      <c r="N128" s="18"/>
      <c r="O128" s="18"/>
      <c r="P128" s="18"/>
      <c r="Q128" s="18"/>
      <c r="R128" s="18"/>
      <c r="S128" s="18"/>
      <c r="T128" s="18"/>
      <c r="U128" s="18"/>
    </row>
    <row r="129">
      <c r="M129" s="18"/>
      <c r="N129" s="18"/>
      <c r="O129" s="18"/>
      <c r="P129" s="18"/>
      <c r="Q129" s="18"/>
      <c r="R129" s="18"/>
      <c r="S129" s="18"/>
      <c r="T129" s="18"/>
      <c r="U129" s="18"/>
    </row>
    <row r="130">
      <c r="M130" s="18"/>
      <c r="N130" s="18"/>
      <c r="O130" s="18"/>
      <c r="P130" s="18"/>
      <c r="Q130" s="18"/>
      <c r="R130" s="18"/>
      <c r="S130" s="18"/>
      <c r="T130" s="18"/>
      <c r="U130" s="18"/>
    </row>
    <row r="131">
      <c r="M131" s="18"/>
      <c r="N131" s="18"/>
      <c r="O131" s="18"/>
      <c r="P131" s="18"/>
      <c r="Q131" s="18"/>
      <c r="R131" s="18"/>
      <c r="S131" s="18"/>
      <c r="T131" s="18"/>
      <c r="U131" s="18"/>
    </row>
    <row r="132">
      <c r="M132" s="18"/>
      <c r="N132" s="18"/>
      <c r="O132" s="18"/>
      <c r="P132" s="18"/>
      <c r="Q132" s="18"/>
      <c r="R132" s="18"/>
      <c r="S132" s="18"/>
      <c r="T132" s="18"/>
      <c r="U132" s="18"/>
    </row>
    <row r="133">
      <c r="M133" s="18"/>
      <c r="N133" s="18"/>
      <c r="O133" s="18"/>
      <c r="P133" s="18"/>
      <c r="Q133" s="18"/>
      <c r="R133" s="18"/>
      <c r="S133" s="18"/>
      <c r="T133" s="18"/>
      <c r="U133" s="18"/>
    </row>
    <row r="134">
      <c r="M134" s="18"/>
      <c r="N134" s="18"/>
      <c r="O134" s="18"/>
      <c r="P134" s="18"/>
      <c r="Q134" s="18"/>
      <c r="R134" s="18"/>
      <c r="S134" s="18"/>
      <c r="T134" s="18"/>
      <c r="U134" s="18"/>
    </row>
    <row r="135">
      <c r="M135" s="18"/>
      <c r="N135" s="18"/>
      <c r="O135" s="18"/>
      <c r="P135" s="18"/>
      <c r="Q135" s="18"/>
      <c r="R135" s="18"/>
      <c r="S135" s="18"/>
      <c r="T135" s="18"/>
      <c r="U135" s="18"/>
    </row>
    <row r="136">
      <c r="M136" s="18"/>
      <c r="N136" s="18"/>
      <c r="O136" s="18"/>
      <c r="P136" s="18"/>
      <c r="Q136" s="18"/>
      <c r="R136" s="18"/>
      <c r="S136" s="18"/>
      <c r="T136" s="18"/>
      <c r="U136" s="18"/>
    </row>
    <row r="137">
      <c r="M137" s="18"/>
      <c r="N137" s="18"/>
      <c r="O137" s="18"/>
      <c r="P137" s="18"/>
      <c r="Q137" s="18"/>
      <c r="R137" s="18"/>
      <c r="S137" s="18"/>
      <c r="T137" s="18"/>
      <c r="U137" s="18"/>
    </row>
    <row r="138">
      <c r="M138" s="18"/>
      <c r="N138" s="18"/>
      <c r="O138" s="18"/>
      <c r="P138" s="18"/>
      <c r="Q138" s="18"/>
      <c r="R138" s="18"/>
      <c r="S138" s="18"/>
      <c r="T138" s="18"/>
      <c r="U138" s="18"/>
    </row>
    <row r="139">
      <c r="M139" s="18"/>
      <c r="N139" s="18"/>
      <c r="O139" s="18"/>
      <c r="P139" s="18"/>
      <c r="Q139" s="18"/>
      <c r="R139" s="18"/>
      <c r="S139" s="18"/>
      <c r="T139" s="18"/>
      <c r="U139" s="18"/>
    </row>
    <row r="140">
      <c r="M140" s="18"/>
      <c r="N140" s="18"/>
      <c r="O140" s="18"/>
      <c r="P140" s="18"/>
      <c r="Q140" s="18"/>
      <c r="R140" s="18"/>
      <c r="S140" s="18"/>
      <c r="T140" s="18"/>
      <c r="U140" s="18"/>
    </row>
    <row r="141">
      <c r="M141" s="18"/>
      <c r="N141" s="18"/>
      <c r="O141" s="18"/>
      <c r="P141" s="18"/>
      <c r="Q141" s="18"/>
      <c r="R141" s="18"/>
      <c r="S141" s="18"/>
      <c r="T141" s="18"/>
      <c r="U141" s="18"/>
    </row>
    <row r="142">
      <c r="M142" s="18"/>
      <c r="N142" s="18"/>
      <c r="O142" s="18"/>
      <c r="P142" s="18"/>
      <c r="Q142" s="18"/>
      <c r="R142" s="18"/>
      <c r="S142" s="18"/>
      <c r="T142" s="18"/>
      <c r="U142" s="18"/>
    </row>
    <row r="143">
      <c r="M143" s="18"/>
      <c r="N143" s="18"/>
      <c r="O143" s="18"/>
      <c r="P143" s="18"/>
      <c r="Q143" s="18"/>
      <c r="R143" s="18"/>
      <c r="S143" s="18"/>
      <c r="T143" s="18"/>
      <c r="U143" s="18"/>
    </row>
    <row r="144">
      <c r="M144" s="18"/>
      <c r="N144" s="18"/>
      <c r="O144" s="18"/>
      <c r="P144" s="18"/>
      <c r="Q144" s="18"/>
      <c r="R144" s="18"/>
      <c r="S144" s="18"/>
      <c r="T144" s="18"/>
      <c r="U144" s="18"/>
    </row>
    <row r="145">
      <c r="M145" s="18"/>
      <c r="N145" s="18"/>
      <c r="O145" s="18"/>
      <c r="P145" s="18"/>
      <c r="Q145" s="18"/>
      <c r="R145" s="18"/>
      <c r="S145" s="18"/>
      <c r="T145" s="18"/>
      <c r="U145" s="18"/>
    </row>
    <row r="146">
      <c r="M146" s="18"/>
      <c r="N146" s="18"/>
      <c r="O146" s="18"/>
      <c r="P146" s="18"/>
      <c r="Q146" s="18"/>
      <c r="R146" s="18"/>
      <c r="S146" s="18"/>
      <c r="T146" s="18"/>
      <c r="U146" s="18"/>
    </row>
    <row r="147">
      <c r="M147" s="18"/>
      <c r="N147" s="18"/>
      <c r="O147" s="18"/>
      <c r="P147" s="18"/>
      <c r="Q147" s="18"/>
      <c r="R147" s="18"/>
      <c r="S147" s="18"/>
      <c r="T147" s="18"/>
      <c r="U147" s="18"/>
    </row>
    <row r="148">
      <c r="M148" s="18"/>
      <c r="N148" s="18"/>
      <c r="O148" s="18"/>
      <c r="P148" s="18"/>
      <c r="Q148" s="18"/>
      <c r="R148" s="18"/>
      <c r="S148" s="18"/>
      <c r="T148" s="18"/>
      <c r="U148" s="18"/>
    </row>
    <row r="149">
      <c r="M149" s="18"/>
      <c r="N149" s="18"/>
      <c r="O149" s="18"/>
      <c r="P149" s="18"/>
      <c r="Q149" s="18"/>
      <c r="R149" s="18"/>
      <c r="S149" s="18"/>
      <c r="T149" s="18"/>
      <c r="U149" s="18"/>
    </row>
    <row r="150">
      <c r="M150" s="18"/>
      <c r="N150" s="18"/>
      <c r="O150" s="18"/>
      <c r="P150" s="18"/>
      <c r="Q150" s="18"/>
      <c r="R150" s="18"/>
      <c r="S150" s="18"/>
      <c r="T150" s="18"/>
      <c r="U150" s="18"/>
    </row>
    <row r="151">
      <c r="M151" s="18"/>
      <c r="N151" s="18"/>
      <c r="O151" s="18"/>
      <c r="P151" s="18"/>
      <c r="Q151" s="18"/>
      <c r="R151" s="18"/>
      <c r="S151" s="18"/>
      <c r="T151" s="18"/>
      <c r="U151" s="18"/>
    </row>
    <row r="152">
      <c r="M152" s="18"/>
      <c r="N152" s="18"/>
      <c r="O152" s="18"/>
      <c r="P152" s="18"/>
      <c r="Q152" s="18"/>
      <c r="R152" s="18"/>
      <c r="S152" s="18"/>
      <c r="T152" s="18"/>
      <c r="U152" s="18"/>
    </row>
    <row r="153">
      <c r="M153" s="18"/>
      <c r="N153" s="18"/>
      <c r="O153" s="18"/>
      <c r="P153" s="18"/>
      <c r="Q153" s="18"/>
      <c r="R153" s="18"/>
      <c r="S153" s="18"/>
      <c r="T153" s="18"/>
      <c r="U153" s="18"/>
    </row>
    <row r="154">
      <c r="M154" s="18"/>
      <c r="N154" s="18"/>
      <c r="O154" s="18"/>
      <c r="P154" s="18"/>
      <c r="Q154" s="18"/>
      <c r="R154" s="18"/>
      <c r="S154" s="18"/>
      <c r="T154" s="18"/>
      <c r="U154" s="18"/>
    </row>
    <row r="155">
      <c r="M155" s="18"/>
      <c r="N155" s="18"/>
      <c r="O155" s="18"/>
      <c r="P155" s="18"/>
      <c r="Q155" s="18"/>
      <c r="R155" s="18"/>
      <c r="S155" s="18"/>
      <c r="T155" s="18"/>
      <c r="U155" s="18"/>
    </row>
    <row r="156">
      <c r="M156" s="18"/>
      <c r="N156" s="18"/>
      <c r="O156" s="18"/>
      <c r="P156" s="18"/>
      <c r="Q156" s="18"/>
      <c r="R156" s="18"/>
      <c r="S156" s="18"/>
      <c r="T156" s="18"/>
      <c r="U156" s="18"/>
    </row>
    <row r="157">
      <c r="M157" s="18"/>
      <c r="N157" s="18"/>
      <c r="O157" s="18"/>
      <c r="P157" s="18"/>
      <c r="Q157" s="18"/>
      <c r="R157" s="18"/>
      <c r="S157" s="18"/>
      <c r="T157" s="18"/>
      <c r="U157" s="18"/>
    </row>
    <row r="158">
      <c r="M158" s="18"/>
      <c r="N158" s="18"/>
      <c r="O158" s="18"/>
      <c r="P158" s="18"/>
      <c r="Q158" s="18"/>
      <c r="R158" s="18"/>
      <c r="S158" s="18"/>
      <c r="T158" s="18"/>
      <c r="U158" s="18"/>
    </row>
    <row r="159">
      <c r="M159" s="18"/>
      <c r="N159" s="18"/>
      <c r="O159" s="18"/>
      <c r="P159" s="18"/>
      <c r="Q159" s="18"/>
      <c r="R159" s="18"/>
      <c r="S159" s="18"/>
      <c r="T159" s="18"/>
      <c r="U159" s="18"/>
    </row>
    <row r="160">
      <c r="M160" s="18"/>
      <c r="N160" s="18"/>
      <c r="O160" s="18"/>
      <c r="P160" s="18"/>
      <c r="Q160" s="18"/>
      <c r="R160" s="18"/>
      <c r="S160" s="18"/>
      <c r="T160" s="18"/>
      <c r="U160" s="18"/>
    </row>
    <row r="161">
      <c r="M161" s="18"/>
      <c r="N161" s="18"/>
      <c r="O161" s="18"/>
      <c r="P161" s="18"/>
      <c r="Q161" s="18"/>
      <c r="R161" s="18"/>
      <c r="S161" s="18"/>
      <c r="T161" s="18"/>
      <c r="U161" s="18"/>
    </row>
    <row r="162">
      <c r="M162" s="18"/>
      <c r="N162" s="18"/>
      <c r="O162" s="18"/>
      <c r="P162" s="18"/>
      <c r="Q162" s="18"/>
      <c r="R162" s="18"/>
      <c r="S162" s="18"/>
      <c r="T162" s="18"/>
      <c r="U162" s="18"/>
    </row>
    <row r="163">
      <c r="M163" s="18"/>
      <c r="N163" s="18"/>
      <c r="O163" s="18"/>
      <c r="P163" s="18"/>
      <c r="Q163" s="18"/>
      <c r="R163" s="18"/>
      <c r="S163" s="18"/>
      <c r="T163" s="18"/>
      <c r="U163" s="18"/>
    </row>
    <row r="164">
      <c r="M164" s="18"/>
      <c r="N164" s="18"/>
      <c r="O164" s="18"/>
      <c r="P164" s="18"/>
      <c r="Q164" s="18"/>
      <c r="R164" s="18"/>
      <c r="S164" s="18"/>
      <c r="T164" s="18"/>
      <c r="U164" s="18"/>
    </row>
    <row r="165">
      <c r="M165" s="18"/>
      <c r="N165" s="18"/>
      <c r="O165" s="18"/>
      <c r="P165" s="18"/>
      <c r="Q165" s="18"/>
      <c r="R165" s="18"/>
      <c r="S165" s="18"/>
      <c r="T165" s="18"/>
      <c r="U165" s="18"/>
    </row>
    <row r="166">
      <c r="M166" s="18"/>
      <c r="N166" s="18"/>
      <c r="O166" s="18"/>
      <c r="P166" s="18"/>
      <c r="Q166" s="18"/>
      <c r="R166" s="18"/>
      <c r="S166" s="18"/>
      <c r="T166" s="18"/>
      <c r="U166" s="18"/>
    </row>
    <row r="167">
      <c r="M167" s="18"/>
      <c r="N167" s="18"/>
      <c r="O167" s="18"/>
      <c r="P167" s="18"/>
      <c r="Q167" s="18"/>
      <c r="R167" s="18"/>
      <c r="S167" s="18"/>
      <c r="T167" s="18"/>
      <c r="U167" s="18"/>
    </row>
    <row r="168">
      <c r="M168" s="18"/>
      <c r="N168" s="18"/>
      <c r="O168" s="18"/>
      <c r="P168" s="18"/>
      <c r="Q168" s="18"/>
      <c r="R168" s="18"/>
      <c r="S168" s="18"/>
      <c r="T168" s="18"/>
      <c r="U168" s="18"/>
    </row>
    <row r="169">
      <c r="M169" s="18"/>
      <c r="N169" s="18"/>
      <c r="O169" s="18"/>
      <c r="P169" s="18"/>
      <c r="Q169" s="18"/>
      <c r="R169" s="18"/>
      <c r="S169" s="18"/>
      <c r="T169" s="18"/>
      <c r="U169" s="18"/>
    </row>
    <row r="170">
      <c r="M170" s="18"/>
      <c r="N170" s="18"/>
      <c r="O170" s="18"/>
      <c r="P170" s="18"/>
      <c r="Q170" s="18"/>
      <c r="R170" s="18"/>
      <c r="S170" s="18"/>
      <c r="T170" s="18"/>
      <c r="U170" s="18"/>
    </row>
    <row r="171">
      <c r="M171" s="18"/>
      <c r="N171" s="18"/>
      <c r="O171" s="18"/>
      <c r="P171" s="18"/>
      <c r="Q171" s="18"/>
      <c r="R171" s="18"/>
      <c r="S171" s="18"/>
      <c r="T171" s="18"/>
      <c r="U171" s="18"/>
    </row>
    <row r="172">
      <c r="M172" s="18"/>
      <c r="N172" s="18"/>
      <c r="O172" s="18"/>
      <c r="P172" s="18"/>
      <c r="Q172" s="18"/>
      <c r="R172" s="18"/>
      <c r="S172" s="18"/>
      <c r="T172" s="18"/>
      <c r="U172" s="18"/>
    </row>
    <row r="173">
      <c r="M173" s="18"/>
      <c r="N173" s="18"/>
      <c r="O173" s="18"/>
      <c r="P173" s="18"/>
      <c r="Q173" s="18"/>
      <c r="R173" s="18"/>
      <c r="S173" s="18"/>
      <c r="T173" s="18"/>
      <c r="U173" s="18"/>
    </row>
    <row r="174">
      <c r="M174" s="18"/>
      <c r="N174" s="18"/>
      <c r="O174" s="18"/>
      <c r="P174" s="18"/>
      <c r="Q174" s="18"/>
      <c r="R174" s="18"/>
      <c r="S174" s="18"/>
      <c r="T174" s="18"/>
      <c r="U174" s="18"/>
    </row>
    <row r="175">
      <c r="M175" s="18"/>
      <c r="N175" s="18"/>
      <c r="O175" s="18"/>
      <c r="P175" s="18"/>
      <c r="Q175" s="18"/>
      <c r="R175" s="18"/>
      <c r="S175" s="18"/>
      <c r="T175" s="18"/>
      <c r="U175" s="18"/>
    </row>
    <row r="176">
      <c r="M176" s="18"/>
      <c r="N176" s="18"/>
      <c r="O176" s="18"/>
      <c r="P176" s="18"/>
      <c r="Q176" s="18"/>
      <c r="R176" s="18"/>
      <c r="S176" s="18"/>
      <c r="T176" s="18"/>
      <c r="U176" s="18"/>
    </row>
    <row r="177">
      <c r="M177" s="18"/>
      <c r="N177" s="18"/>
      <c r="O177" s="18"/>
      <c r="P177" s="18"/>
      <c r="Q177" s="18"/>
      <c r="R177" s="18"/>
      <c r="S177" s="18"/>
      <c r="T177" s="18"/>
      <c r="U177" s="18"/>
    </row>
    <row r="178">
      <c r="M178" s="18"/>
      <c r="N178" s="18"/>
      <c r="O178" s="18"/>
      <c r="P178" s="18"/>
      <c r="Q178" s="18"/>
      <c r="R178" s="18"/>
      <c r="S178" s="18"/>
      <c r="T178" s="18"/>
      <c r="U178" s="18"/>
    </row>
    <row r="179">
      <c r="M179" s="18"/>
      <c r="N179" s="18"/>
      <c r="O179" s="18"/>
      <c r="P179" s="18"/>
      <c r="Q179" s="18"/>
      <c r="R179" s="18"/>
      <c r="S179" s="18"/>
      <c r="T179" s="18"/>
      <c r="U179" s="18"/>
    </row>
    <row r="180">
      <c r="M180" s="18"/>
      <c r="N180" s="18"/>
      <c r="O180" s="18"/>
      <c r="P180" s="18"/>
      <c r="Q180" s="18"/>
      <c r="R180" s="18"/>
      <c r="S180" s="18"/>
      <c r="T180" s="18"/>
      <c r="U180" s="18"/>
    </row>
    <row r="181">
      <c r="M181" s="18"/>
      <c r="N181" s="18"/>
      <c r="O181" s="18"/>
      <c r="P181" s="18"/>
      <c r="Q181" s="18"/>
      <c r="R181" s="18"/>
      <c r="S181" s="18"/>
      <c r="T181" s="18"/>
      <c r="U181" s="18"/>
    </row>
    <row r="182">
      <c r="M182" s="18"/>
      <c r="N182" s="18"/>
      <c r="O182" s="18"/>
      <c r="P182" s="18"/>
      <c r="Q182" s="18"/>
      <c r="R182" s="18"/>
      <c r="S182" s="18"/>
      <c r="T182" s="18"/>
      <c r="U182" s="18"/>
    </row>
    <row r="183">
      <c r="M183" s="18"/>
      <c r="N183" s="18"/>
      <c r="O183" s="18"/>
      <c r="P183" s="18"/>
      <c r="Q183" s="18"/>
      <c r="R183" s="18"/>
      <c r="S183" s="18"/>
      <c r="T183" s="18"/>
      <c r="U183" s="18"/>
    </row>
    <row r="184">
      <c r="M184" s="18"/>
      <c r="N184" s="18"/>
      <c r="O184" s="18"/>
      <c r="P184" s="18"/>
      <c r="Q184" s="18"/>
      <c r="R184" s="18"/>
      <c r="S184" s="18"/>
      <c r="T184" s="18"/>
      <c r="U184" s="18"/>
    </row>
    <row r="185">
      <c r="M185" s="18"/>
      <c r="N185" s="18"/>
      <c r="O185" s="18"/>
      <c r="P185" s="18"/>
      <c r="Q185" s="18"/>
      <c r="R185" s="18"/>
      <c r="S185" s="18"/>
      <c r="T185" s="18"/>
      <c r="U185" s="18"/>
    </row>
    <row r="186">
      <c r="M186" s="18"/>
      <c r="N186" s="18"/>
      <c r="O186" s="18"/>
      <c r="P186" s="18"/>
      <c r="Q186" s="18"/>
      <c r="R186" s="18"/>
      <c r="S186" s="18"/>
      <c r="T186" s="18"/>
      <c r="U186" s="18"/>
    </row>
    <row r="187">
      <c r="M187" s="18"/>
      <c r="N187" s="18"/>
      <c r="O187" s="18"/>
      <c r="P187" s="18"/>
      <c r="Q187" s="18"/>
      <c r="R187" s="18"/>
      <c r="S187" s="18"/>
      <c r="T187" s="18"/>
      <c r="U187" s="18"/>
    </row>
    <row r="188">
      <c r="M188" s="18"/>
      <c r="N188" s="18"/>
      <c r="O188" s="18"/>
      <c r="P188" s="18"/>
      <c r="Q188" s="18"/>
      <c r="R188" s="18"/>
      <c r="S188" s="18"/>
      <c r="T188" s="18"/>
      <c r="U188" s="18"/>
    </row>
    <row r="189">
      <c r="M189" s="18"/>
      <c r="N189" s="18"/>
      <c r="O189" s="18"/>
      <c r="P189" s="18"/>
      <c r="Q189" s="18"/>
      <c r="R189" s="18"/>
      <c r="S189" s="18"/>
      <c r="T189" s="18"/>
      <c r="U189" s="18"/>
    </row>
    <row r="190">
      <c r="M190" s="18"/>
      <c r="N190" s="18"/>
      <c r="O190" s="18"/>
      <c r="P190" s="18"/>
      <c r="Q190" s="18"/>
      <c r="R190" s="18"/>
      <c r="S190" s="18"/>
      <c r="T190" s="18"/>
      <c r="U190" s="18"/>
    </row>
    <row r="191">
      <c r="M191" s="18"/>
      <c r="N191" s="18"/>
      <c r="O191" s="18"/>
      <c r="P191" s="18"/>
      <c r="Q191" s="18"/>
      <c r="R191" s="18"/>
      <c r="S191" s="18"/>
      <c r="T191" s="18"/>
      <c r="U191" s="18"/>
    </row>
    <row r="192">
      <c r="M192" s="18"/>
      <c r="N192" s="18"/>
      <c r="O192" s="18"/>
      <c r="P192" s="18"/>
      <c r="Q192" s="18"/>
      <c r="R192" s="18"/>
      <c r="S192" s="18"/>
      <c r="T192" s="18"/>
      <c r="U192" s="18"/>
    </row>
    <row r="193">
      <c r="M193" s="18"/>
      <c r="N193" s="18"/>
      <c r="O193" s="18"/>
      <c r="P193" s="18"/>
      <c r="Q193" s="18"/>
      <c r="R193" s="18"/>
      <c r="S193" s="18"/>
      <c r="T193" s="18"/>
      <c r="U193" s="18"/>
    </row>
    <row r="194">
      <c r="M194" s="18"/>
      <c r="N194" s="18"/>
      <c r="O194" s="18"/>
      <c r="P194" s="18"/>
      <c r="Q194" s="18"/>
      <c r="R194" s="18"/>
      <c r="S194" s="18"/>
      <c r="T194" s="18"/>
      <c r="U194" s="18"/>
    </row>
    <row r="195">
      <c r="M195" s="18"/>
      <c r="N195" s="18"/>
      <c r="O195" s="18"/>
      <c r="P195" s="18"/>
      <c r="Q195" s="18"/>
      <c r="R195" s="18"/>
      <c r="S195" s="18"/>
      <c r="T195" s="18"/>
      <c r="U195" s="18"/>
    </row>
    <row r="196">
      <c r="M196" s="18"/>
      <c r="N196" s="18"/>
      <c r="O196" s="18"/>
      <c r="P196" s="18"/>
      <c r="Q196" s="18"/>
      <c r="R196" s="18"/>
      <c r="S196" s="18"/>
      <c r="T196" s="18"/>
      <c r="U196" s="18"/>
    </row>
    <row r="197">
      <c r="M197" s="18"/>
      <c r="N197" s="18"/>
      <c r="O197" s="18"/>
      <c r="P197" s="18"/>
      <c r="Q197" s="18"/>
      <c r="R197" s="18"/>
      <c r="S197" s="18"/>
      <c r="T197" s="18"/>
      <c r="U197" s="18"/>
    </row>
    <row r="198">
      <c r="M198" s="18"/>
      <c r="N198" s="18"/>
      <c r="O198" s="18"/>
      <c r="P198" s="18"/>
      <c r="Q198" s="18"/>
      <c r="R198" s="18"/>
      <c r="S198" s="18"/>
      <c r="T198" s="18"/>
      <c r="U198" s="18"/>
    </row>
    <row r="199">
      <c r="M199" s="18"/>
      <c r="N199" s="18"/>
      <c r="O199" s="18"/>
      <c r="P199" s="18"/>
      <c r="Q199" s="18"/>
      <c r="R199" s="18"/>
      <c r="S199" s="18"/>
      <c r="T199" s="18"/>
      <c r="U199" s="18"/>
    </row>
    <row r="200">
      <c r="M200" s="18"/>
      <c r="N200" s="18"/>
      <c r="O200" s="18"/>
      <c r="P200" s="18"/>
      <c r="Q200" s="18"/>
      <c r="R200" s="18"/>
      <c r="S200" s="18"/>
      <c r="T200" s="18"/>
      <c r="U200" s="18"/>
    </row>
    <row r="201">
      <c r="M201" s="18"/>
      <c r="N201" s="18"/>
      <c r="O201" s="18"/>
      <c r="P201" s="18"/>
      <c r="Q201" s="18"/>
      <c r="R201" s="18"/>
      <c r="S201" s="18"/>
      <c r="T201" s="18"/>
      <c r="U201" s="18"/>
    </row>
    <row r="202">
      <c r="M202" s="18"/>
      <c r="N202" s="18"/>
      <c r="O202" s="18"/>
      <c r="P202" s="18"/>
      <c r="Q202" s="18"/>
      <c r="R202" s="18"/>
      <c r="S202" s="18"/>
      <c r="T202" s="18"/>
      <c r="U202" s="18"/>
    </row>
    <row r="203">
      <c r="M203" s="18"/>
      <c r="N203" s="18"/>
      <c r="O203" s="18"/>
      <c r="P203" s="18"/>
      <c r="Q203" s="18"/>
      <c r="R203" s="18"/>
      <c r="S203" s="18"/>
      <c r="T203" s="18"/>
      <c r="U203" s="18"/>
    </row>
    <row r="204">
      <c r="M204" s="18"/>
      <c r="N204" s="18"/>
      <c r="O204" s="18"/>
      <c r="P204" s="18"/>
      <c r="Q204" s="18"/>
      <c r="R204" s="18"/>
      <c r="S204" s="18"/>
      <c r="T204" s="18"/>
      <c r="U204" s="18"/>
    </row>
    <row r="205">
      <c r="M205" s="18"/>
      <c r="N205" s="18"/>
      <c r="O205" s="18"/>
      <c r="P205" s="18"/>
      <c r="Q205" s="18"/>
      <c r="R205" s="18"/>
      <c r="S205" s="18"/>
      <c r="T205" s="18"/>
      <c r="U205" s="18"/>
    </row>
    <row r="206">
      <c r="M206" s="18"/>
      <c r="N206" s="18"/>
      <c r="O206" s="18"/>
      <c r="P206" s="18"/>
      <c r="Q206" s="18"/>
      <c r="R206" s="18"/>
      <c r="S206" s="18"/>
      <c r="T206" s="18"/>
      <c r="U206" s="18"/>
    </row>
    <row r="207">
      <c r="M207" s="18"/>
      <c r="N207" s="18"/>
      <c r="O207" s="18"/>
      <c r="P207" s="18"/>
      <c r="Q207" s="18"/>
      <c r="R207" s="18"/>
      <c r="S207" s="18"/>
      <c r="T207" s="18"/>
      <c r="U207" s="18"/>
    </row>
    <row r="208">
      <c r="M208" s="18"/>
      <c r="N208" s="18"/>
      <c r="O208" s="18"/>
      <c r="P208" s="18"/>
      <c r="Q208" s="18"/>
      <c r="R208" s="18"/>
      <c r="S208" s="18"/>
      <c r="T208" s="18"/>
      <c r="U208" s="18"/>
    </row>
    <row r="209">
      <c r="M209" s="18"/>
      <c r="N209" s="18"/>
      <c r="O209" s="18"/>
      <c r="P209" s="18"/>
      <c r="Q209" s="18"/>
      <c r="R209" s="18"/>
      <c r="S209" s="18"/>
      <c r="T209" s="18"/>
      <c r="U209" s="18"/>
    </row>
    <row r="210">
      <c r="M210" s="18"/>
      <c r="N210" s="18"/>
      <c r="O210" s="18"/>
      <c r="P210" s="18"/>
      <c r="Q210" s="18"/>
      <c r="R210" s="18"/>
      <c r="S210" s="18"/>
      <c r="T210" s="18"/>
      <c r="U210" s="18"/>
    </row>
    <row r="211">
      <c r="M211" s="18"/>
      <c r="N211" s="18"/>
      <c r="O211" s="18"/>
      <c r="P211" s="18"/>
      <c r="Q211" s="18"/>
      <c r="R211" s="18"/>
      <c r="S211" s="18"/>
      <c r="T211" s="18"/>
      <c r="U211" s="18"/>
    </row>
    <row r="212">
      <c r="M212" s="18"/>
      <c r="N212" s="18"/>
      <c r="O212" s="18"/>
      <c r="P212" s="18"/>
      <c r="Q212" s="18"/>
      <c r="R212" s="18"/>
      <c r="S212" s="18"/>
      <c r="T212" s="18"/>
      <c r="U212" s="18"/>
    </row>
    <row r="213">
      <c r="M213" s="18"/>
      <c r="N213" s="18"/>
      <c r="O213" s="18"/>
      <c r="P213" s="18"/>
      <c r="Q213" s="18"/>
      <c r="R213" s="18"/>
      <c r="S213" s="18"/>
      <c r="T213" s="18"/>
      <c r="U213" s="18"/>
    </row>
    <row r="214">
      <c r="M214" s="18"/>
      <c r="N214" s="18"/>
      <c r="O214" s="18"/>
      <c r="P214" s="18"/>
      <c r="Q214" s="18"/>
      <c r="R214" s="18"/>
      <c r="S214" s="18"/>
      <c r="T214" s="18"/>
      <c r="U214" s="18"/>
    </row>
    <row r="215">
      <c r="M215" s="18"/>
      <c r="N215" s="18"/>
      <c r="O215" s="18"/>
      <c r="P215" s="18"/>
      <c r="Q215" s="18"/>
      <c r="R215" s="18"/>
      <c r="S215" s="18"/>
      <c r="T215" s="18"/>
      <c r="U215" s="18"/>
    </row>
    <row r="216">
      <c r="M216" s="18"/>
      <c r="N216" s="18"/>
      <c r="O216" s="18"/>
      <c r="P216" s="18"/>
      <c r="Q216" s="18"/>
      <c r="R216" s="18"/>
      <c r="S216" s="18"/>
      <c r="T216" s="18"/>
      <c r="U216" s="18"/>
    </row>
    <row r="217">
      <c r="M217" s="18"/>
      <c r="N217" s="18"/>
      <c r="O217" s="18"/>
      <c r="P217" s="18"/>
      <c r="Q217" s="18"/>
      <c r="R217" s="18"/>
      <c r="S217" s="18"/>
      <c r="T217" s="18"/>
      <c r="U217" s="18"/>
    </row>
    <row r="218">
      <c r="M218" s="18"/>
      <c r="N218" s="18"/>
      <c r="O218" s="18"/>
      <c r="P218" s="18"/>
      <c r="Q218" s="18"/>
      <c r="R218" s="18"/>
      <c r="S218" s="18"/>
      <c r="T218" s="18"/>
      <c r="U218" s="18"/>
    </row>
    <row r="219">
      <c r="M219" s="18"/>
      <c r="N219" s="18"/>
      <c r="O219" s="18"/>
      <c r="P219" s="18"/>
      <c r="Q219" s="18"/>
      <c r="R219" s="18"/>
      <c r="S219" s="18"/>
      <c r="T219" s="18"/>
      <c r="U219" s="18"/>
    </row>
    <row r="220">
      <c r="M220" s="18"/>
      <c r="N220" s="18"/>
      <c r="O220" s="18"/>
      <c r="P220" s="18"/>
      <c r="Q220" s="18"/>
      <c r="R220" s="18"/>
      <c r="S220" s="18"/>
      <c r="T220" s="18"/>
      <c r="U220" s="18"/>
    </row>
    <row r="221">
      <c r="M221" s="18"/>
      <c r="N221" s="18"/>
      <c r="O221" s="18"/>
      <c r="P221" s="18"/>
      <c r="Q221" s="18"/>
      <c r="R221" s="18"/>
      <c r="S221" s="18"/>
      <c r="T221" s="18"/>
      <c r="U221" s="18"/>
    </row>
    <row r="222">
      <c r="M222" s="18"/>
      <c r="N222" s="18"/>
      <c r="O222" s="18"/>
      <c r="P222" s="18"/>
      <c r="Q222" s="18"/>
      <c r="R222" s="18"/>
      <c r="S222" s="18"/>
      <c r="T222" s="18"/>
      <c r="U222" s="18"/>
    </row>
    <row r="223">
      <c r="M223" s="18"/>
      <c r="N223" s="18"/>
      <c r="O223" s="18"/>
      <c r="P223" s="18"/>
      <c r="Q223" s="18"/>
      <c r="R223" s="18"/>
      <c r="S223" s="18"/>
      <c r="T223" s="18"/>
      <c r="U223" s="18"/>
    </row>
    <row r="224">
      <c r="M224" s="18"/>
      <c r="N224" s="18"/>
      <c r="O224" s="18"/>
      <c r="P224" s="18"/>
      <c r="Q224" s="18"/>
      <c r="R224" s="18"/>
      <c r="S224" s="18"/>
      <c r="T224" s="18"/>
      <c r="U224" s="18"/>
    </row>
    <row r="225">
      <c r="M225" s="18"/>
      <c r="N225" s="18"/>
      <c r="O225" s="18"/>
      <c r="P225" s="18"/>
      <c r="Q225" s="18"/>
      <c r="R225" s="18"/>
      <c r="S225" s="18"/>
      <c r="T225" s="18"/>
      <c r="U225" s="18"/>
    </row>
    <row r="226">
      <c r="M226" s="18"/>
      <c r="N226" s="18"/>
      <c r="O226" s="18"/>
      <c r="P226" s="18"/>
      <c r="Q226" s="18"/>
      <c r="R226" s="18"/>
      <c r="S226" s="18"/>
      <c r="T226" s="18"/>
      <c r="U226" s="18"/>
    </row>
    <row r="227">
      <c r="M227" s="18"/>
      <c r="N227" s="18"/>
      <c r="O227" s="18"/>
      <c r="P227" s="18"/>
      <c r="Q227" s="18"/>
      <c r="R227" s="18"/>
      <c r="S227" s="18"/>
      <c r="T227" s="18"/>
      <c r="U227" s="18"/>
    </row>
    <row r="228">
      <c r="M228" s="18"/>
      <c r="N228" s="18"/>
      <c r="O228" s="18"/>
      <c r="P228" s="18"/>
      <c r="Q228" s="18"/>
      <c r="R228" s="18"/>
      <c r="S228" s="18"/>
      <c r="T228" s="18"/>
      <c r="U228" s="18"/>
    </row>
    <row r="229">
      <c r="M229" s="18"/>
      <c r="N229" s="18"/>
      <c r="O229" s="18"/>
      <c r="P229" s="18"/>
      <c r="Q229" s="18"/>
      <c r="R229" s="18"/>
      <c r="S229" s="18"/>
      <c r="T229" s="18"/>
      <c r="U229" s="18"/>
    </row>
    <row r="230">
      <c r="M230" s="18"/>
      <c r="N230" s="18"/>
      <c r="O230" s="18"/>
      <c r="P230" s="18"/>
      <c r="Q230" s="18"/>
      <c r="R230" s="18"/>
      <c r="S230" s="18"/>
      <c r="T230" s="18"/>
      <c r="U230" s="18"/>
    </row>
    <row r="231">
      <c r="M231" s="18"/>
      <c r="N231" s="18"/>
      <c r="O231" s="18"/>
      <c r="P231" s="18"/>
      <c r="Q231" s="18"/>
      <c r="R231" s="18"/>
      <c r="S231" s="18"/>
      <c r="T231" s="18"/>
      <c r="U231" s="18"/>
    </row>
    <row r="232">
      <c r="M232" s="18"/>
      <c r="N232" s="18"/>
      <c r="O232" s="18"/>
      <c r="P232" s="18"/>
      <c r="Q232" s="18"/>
      <c r="R232" s="18"/>
      <c r="S232" s="18"/>
      <c r="T232" s="18"/>
      <c r="U232" s="18"/>
    </row>
    <row r="233">
      <c r="M233" s="18"/>
      <c r="N233" s="18"/>
      <c r="O233" s="18"/>
      <c r="P233" s="18"/>
      <c r="Q233" s="18"/>
      <c r="R233" s="18"/>
      <c r="S233" s="18"/>
      <c r="T233" s="18"/>
      <c r="U233" s="18"/>
    </row>
    <row r="234">
      <c r="M234" s="18"/>
      <c r="N234" s="18"/>
      <c r="O234" s="18"/>
      <c r="P234" s="18"/>
      <c r="Q234" s="18"/>
      <c r="R234" s="18"/>
      <c r="S234" s="18"/>
      <c r="T234" s="18"/>
      <c r="U234" s="18"/>
    </row>
    <row r="235">
      <c r="M235" s="18"/>
      <c r="N235" s="18"/>
      <c r="O235" s="18"/>
      <c r="P235" s="18"/>
      <c r="Q235" s="18"/>
      <c r="R235" s="18"/>
      <c r="S235" s="18"/>
      <c r="T235" s="18"/>
      <c r="U235" s="18"/>
    </row>
    <row r="236">
      <c r="M236" s="18"/>
      <c r="N236" s="18"/>
      <c r="O236" s="18"/>
      <c r="P236" s="18"/>
      <c r="Q236" s="18"/>
      <c r="R236" s="18"/>
      <c r="S236" s="18"/>
      <c r="T236" s="18"/>
      <c r="U236" s="18"/>
    </row>
    <row r="237">
      <c r="M237" s="18"/>
      <c r="N237" s="18"/>
      <c r="O237" s="18"/>
      <c r="P237" s="18"/>
      <c r="Q237" s="18"/>
      <c r="R237" s="18"/>
      <c r="S237" s="18"/>
      <c r="T237" s="18"/>
      <c r="U237" s="18"/>
    </row>
    <row r="238">
      <c r="M238" s="18"/>
      <c r="N238" s="18"/>
      <c r="O238" s="18"/>
      <c r="P238" s="18"/>
      <c r="Q238" s="18"/>
      <c r="R238" s="18"/>
      <c r="S238" s="18"/>
      <c r="T238" s="18"/>
      <c r="U238" s="18"/>
    </row>
    <row r="239">
      <c r="M239" s="18"/>
      <c r="N239" s="18"/>
      <c r="O239" s="18"/>
      <c r="P239" s="18"/>
      <c r="Q239" s="18"/>
      <c r="R239" s="18"/>
      <c r="S239" s="18"/>
      <c r="T239" s="18"/>
      <c r="U239" s="18"/>
    </row>
    <row r="240">
      <c r="M240" s="18"/>
      <c r="N240" s="18"/>
      <c r="O240" s="18"/>
      <c r="P240" s="18"/>
      <c r="Q240" s="18"/>
      <c r="R240" s="18"/>
      <c r="S240" s="18"/>
      <c r="T240" s="18"/>
      <c r="U240" s="18"/>
    </row>
    <row r="241">
      <c r="M241" s="18"/>
      <c r="N241" s="18"/>
      <c r="O241" s="18"/>
      <c r="P241" s="18"/>
      <c r="Q241" s="18"/>
      <c r="R241" s="18"/>
      <c r="S241" s="18"/>
      <c r="T241" s="18"/>
      <c r="U241" s="18"/>
    </row>
    <row r="242">
      <c r="M242" s="18"/>
      <c r="N242" s="18"/>
      <c r="O242" s="18"/>
      <c r="P242" s="18"/>
      <c r="Q242" s="18"/>
      <c r="R242" s="18"/>
      <c r="S242" s="18"/>
      <c r="T242" s="18"/>
      <c r="U242" s="18"/>
    </row>
    <row r="243">
      <c r="M243" s="18"/>
      <c r="N243" s="18"/>
      <c r="O243" s="18"/>
      <c r="P243" s="18"/>
      <c r="Q243" s="18"/>
      <c r="R243" s="18"/>
      <c r="S243" s="18"/>
      <c r="T243" s="18"/>
      <c r="U243" s="18"/>
    </row>
    <row r="244">
      <c r="M244" s="18"/>
      <c r="N244" s="18"/>
      <c r="O244" s="18"/>
      <c r="P244" s="18"/>
      <c r="Q244" s="18"/>
      <c r="R244" s="18"/>
      <c r="S244" s="18"/>
      <c r="T244" s="18"/>
      <c r="U244" s="18"/>
    </row>
    <row r="245">
      <c r="M245" s="18"/>
      <c r="N245" s="18"/>
      <c r="O245" s="18"/>
      <c r="P245" s="18"/>
      <c r="Q245" s="18"/>
      <c r="R245" s="18"/>
      <c r="S245" s="18"/>
      <c r="T245" s="18"/>
      <c r="U245" s="18"/>
    </row>
    <row r="246">
      <c r="M246" s="18"/>
      <c r="N246" s="18"/>
      <c r="O246" s="18"/>
      <c r="P246" s="18"/>
      <c r="Q246" s="18"/>
      <c r="R246" s="18"/>
      <c r="S246" s="18"/>
      <c r="T246" s="18"/>
      <c r="U246" s="18"/>
    </row>
    <row r="247">
      <c r="M247" s="18"/>
      <c r="N247" s="18"/>
      <c r="O247" s="18"/>
      <c r="P247" s="18"/>
      <c r="Q247" s="18"/>
      <c r="R247" s="18"/>
      <c r="S247" s="18"/>
      <c r="T247" s="18"/>
      <c r="U247" s="18"/>
    </row>
    <row r="248">
      <c r="M248" s="18"/>
      <c r="N248" s="18"/>
      <c r="O248" s="18"/>
      <c r="P248" s="18"/>
      <c r="Q248" s="18"/>
      <c r="R248" s="18"/>
      <c r="S248" s="18"/>
      <c r="T248" s="18"/>
      <c r="U248" s="18"/>
    </row>
    <row r="249">
      <c r="M249" s="18"/>
      <c r="N249" s="18"/>
      <c r="O249" s="18"/>
      <c r="P249" s="18"/>
      <c r="Q249" s="18"/>
      <c r="R249" s="18"/>
      <c r="S249" s="18"/>
      <c r="T249" s="18"/>
      <c r="U249" s="18"/>
    </row>
    <row r="250">
      <c r="M250" s="18"/>
      <c r="N250" s="18"/>
      <c r="O250" s="18"/>
      <c r="P250" s="18"/>
      <c r="Q250" s="18"/>
      <c r="R250" s="18"/>
      <c r="S250" s="18"/>
      <c r="T250" s="18"/>
      <c r="U250" s="18"/>
    </row>
    <row r="251">
      <c r="M251" s="18"/>
      <c r="N251" s="18"/>
      <c r="O251" s="18"/>
      <c r="P251" s="18"/>
      <c r="Q251" s="18"/>
      <c r="R251" s="18"/>
      <c r="S251" s="18"/>
      <c r="T251" s="18"/>
      <c r="U251" s="18"/>
    </row>
    <row r="252">
      <c r="M252" s="18"/>
      <c r="N252" s="18"/>
      <c r="O252" s="18"/>
      <c r="P252" s="18"/>
      <c r="Q252" s="18"/>
      <c r="R252" s="18"/>
      <c r="S252" s="18"/>
      <c r="T252" s="18"/>
      <c r="U252" s="18"/>
    </row>
    <row r="253">
      <c r="M253" s="18"/>
      <c r="N253" s="18"/>
      <c r="O253" s="18"/>
      <c r="P253" s="18"/>
      <c r="Q253" s="18"/>
      <c r="R253" s="18"/>
      <c r="S253" s="18"/>
      <c r="T253" s="18"/>
      <c r="U253" s="18"/>
    </row>
    <row r="254">
      <c r="M254" s="18"/>
      <c r="N254" s="18"/>
      <c r="O254" s="18"/>
      <c r="P254" s="18"/>
      <c r="Q254" s="18"/>
      <c r="R254" s="18"/>
      <c r="S254" s="18"/>
      <c r="T254" s="18"/>
      <c r="U254" s="18"/>
    </row>
    <row r="255">
      <c r="M255" s="18"/>
      <c r="N255" s="18"/>
      <c r="O255" s="18"/>
      <c r="P255" s="18"/>
      <c r="Q255" s="18"/>
      <c r="R255" s="18"/>
      <c r="S255" s="18"/>
      <c r="T255" s="18"/>
      <c r="U255" s="18"/>
    </row>
    <row r="256">
      <c r="M256" s="18"/>
      <c r="N256" s="18"/>
      <c r="O256" s="18"/>
      <c r="P256" s="18"/>
      <c r="Q256" s="18"/>
      <c r="R256" s="18"/>
      <c r="S256" s="18"/>
      <c r="T256" s="18"/>
      <c r="U256" s="18"/>
    </row>
    <row r="257">
      <c r="M257" s="18"/>
      <c r="N257" s="18"/>
      <c r="O257" s="18"/>
      <c r="P257" s="18"/>
      <c r="Q257" s="18"/>
      <c r="R257" s="18"/>
      <c r="S257" s="18"/>
      <c r="T257" s="18"/>
      <c r="U257" s="18"/>
    </row>
    <row r="258">
      <c r="M258" s="18"/>
      <c r="N258" s="18"/>
      <c r="O258" s="18"/>
      <c r="P258" s="18"/>
      <c r="Q258" s="18"/>
      <c r="R258" s="18"/>
      <c r="S258" s="18"/>
      <c r="T258" s="18"/>
      <c r="U258" s="18"/>
    </row>
    <row r="259">
      <c r="M259" s="18"/>
      <c r="N259" s="18"/>
      <c r="O259" s="18"/>
      <c r="P259" s="18"/>
      <c r="Q259" s="18"/>
      <c r="R259" s="18"/>
      <c r="S259" s="18"/>
      <c r="T259" s="18"/>
      <c r="U259" s="18"/>
    </row>
    <row r="260">
      <c r="M260" s="18"/>
      <c r="N260" s="18"/>
      <c r="O260" s="18"/>
      <c r="P260" s="18"/>
      <c r="Q260" s="18"/>
      <c r="R260" s="18"/>
      <c r="S260" s="18"/>
      <c r="T260" s="18"/>
      <c r="U260" s="18"/>
    </row>
    <row r="261">
      <c r="M261" s="18"/>
      <c r="N261" s="18"/>
      <c r="O261" s="18"/>
      <c r="P261" s="18"/>
      <c r="Q261" s="18"/>
      <c r="R261" s="18"/>
      <c r="S261" s="18"/>
      <c r="T261" s="18"/>
      <c r="U261" s="18"/>
    </row>
    <row r="262">
      <c r="M262" s="18"/>
      <c r="N262" s="18"/>
      <c r="O262" s="18"/>
      <c r="P262" s="18"/>
      <c r="Q262" s="18"/>
      <c r="R262" s="18"/>
      <c r="S262" s="18"/>
      <c r="T262" s="18"/>
      <c r="U262" s="18"/>
    </row>
    <row r="263">
      <c r="M263" s="18"/>
      <c r="N263" s="18"/>
      <c r="O263" s="18"/>
      <c r="P263" s="18"/>
      <c r="Q263" s="18"/>
      <c r="R263" s="18"/>
      <c r="S263" s="18"/>
      <c r="T263" s="18"/>
      <c r="U263" s="18"/>
    </row>
    <row r="264">
      <c r="M264" s="18"/>
      <c r="N264" s="18"/>
      <c r="O264" s="18"/>
      <c r="P264" s="18"/>
      <c r="Q264" s="18"/>
      <c r="R264" s="18"/>
      <c r="S264" s="18"/>
      <c r="T264" s="18"/>
      <c r="U264" s="18"/>
    </row>
    <row r="265">
      <c r="M265" s="18"/>
      <c r="N265" s="18"/>
      <c r="O265" s="18"/>
      <c r="P265" s="18"/>
      <c r="Q265" s="18"/>
      <c r="R265" s="18"/>
      <c r="S265" s="18"/>
      <c r="T265" s="18"/>
      <c r="U265" s="18"/>
    </row>
    <row r="266">
      <c r="M266" s="18"/>
      <c r="N266" s="18"/>
      <c r="O266" s="18"/>
      <c r="P266" s="18"/>
      <c r="Q266" s="18"/>
      <c r="R266" s="18"/>
      <c r="S266" s="18"/>
      <c r="T266" s="18"/>
      <c r="U266" s="18"/>
    </row>
    <row r="267">
      <c r="M267" s="18"/>
      <c r="N267" s="18"/>
      <c r="O267" s="18"/>
      <c r="P267" s="18"/>
      <c r="Q267" s="18"/>
      <c r="R267" s="18"/>
      <c r="S267" s="18"/>
      <c r="T267" s="18"/>
      <c r="U267" s="18"/>
    </row>
    <row r="268">
      <c r="M268" s="18"/>
      <c r="N268" s="18"/>
      <c r="O268" s="18"/>
      <c r="P268" s="18"/>
      <c r="Q268" s="18"/>
      <c r="R268" s="18"/>
      <c r="S268" s="18"/>
      <c r="T268" s="18"/>
      <c r="U268" s="18"/>
    </row>
    <row r="269">
      <c r="M269" s="18"/>
      <c r="N269" s="18"/>
      <c r="O269" s="18"/>
      <c r="P269" s="18"/>
      <c r="Q269" s="18"/>
      <c r="R269" s="18"/>
      <c r="S269" s="18"/>
      <c r="T269" s="18"/>
      <c r="U269" s="18"/>
    </row>
    <row r="270">
      <c r="M270" s="18"/>
      <c r="N270" s="18"/>
      <c r="O270" s="18"/>
      <c r="P270" s="18"/>
      <c r="Q270" s="18"/>
      <c r="R270" s="18"/>
      <c r="S270" s="18"/>
      <c r="T270" s="18"/>
      <c r="U270" s="18"/>
    </row>
    <row r="271">
      <c r="M271" s="18"/>
      <c r="N271" s="18"/>
      <c r="O271" s="18"/>
      <c r="P271" s="18"/>
      <c r="Q271" s="18"/>
      <c r="R271" s="18"/>
      <c r="S271" s="18"/>
      <c r="T271" s="18"/>
      <c r="U271" s="18"/>
    </row>
    <row r="272">
      <c r="M272" s="18"/>
      <c r="N272" s="18"/>
      <c r="O272" s="18"/>
      <c r="P272" s="18"/>
      <c r="Q272" s="18"/>
      <c r="R272" s="18"/>
      <c r="S272" s="18"/>
      <c r="T272" s="18"/>
      <c r="U272" s="18"/>
    </row>
    <row r="273">
      <c r="M273" s="18"/>
      <c r="N273" s="18"/>
      <c r="O273" s="18"/>
      <c r="P273" s="18"/>
      <c r="Q273" s="18"/>
      <c r="R273" s="18"/>
      <c r="S273" s="18"/>
      <c r="T273" s="18"/>
      <c r="U273" s="18"/>
    </row>
    <row r="274">
      <c r="M274" s="18"/>
      <c r="N274" s="18"/>
      <c r="O274" s="18"/>
      <c r="P274" s="18"/>
      <c r="Q274" s="18"/>
      <c r="R274" s="18"/>
      <c r="S274" s="18"/>
      <c r="T274" s="18"/>
      <c r="U274" s="18"/>
    </row>
    <row r="275">
      <c r="M275" s="18"/>
      <c r="N275" s="18"/>
      <c r="O275" s="18"/>
      <c r="P275" s="18"/>
      <c r="Q275" s="18"/>
      <c r="R275" s="18"/>
      <c r="S275" s="18"/>
      <c r="T275" s="18"/>
      <c r="U275" s="18"/>
    </row>
    <row r="276">
      <c r="M276" s="18"/>
      <c r="N276" s="18"/>
      <c r="O276" s="18"/>
      <c r="P276" s="18"/>
      <c r="Q276" s="18"/>
      <c r="R276" s="18"/>
      <c r="S276" s="18"/>
      <c r="T276" s="18"/>
      <c r="U276" s="18"/>
    </row>
    <row r="277">
      <c r="M277" s="18"/>
      <c r="N277" s="18"/>
      <c r="O277" s="18"/>
      <c r="P277" s="18"/>
      <c r="Q277" s="18"/>
      <c r="R277" s="18"/>
      <c r="S277" s="18"/>
      <c r="T277" s="18"/>
      <c r="U277" s="18"/>
    </row>
    <row r="278">
      <c r="M278" s="18"/>
      <c r="N278" s="18"/>
      <c r="O278" s="18"/>
      <c r="P278" s="18"/>
      <c r="Q278" s="18"/>
      <c r="R278" s="18"/>
      <c r="S278" s="18"/>
      <c r="T278" s="18"/>
      <c r="U278" s="18"/>
    </row>
    <row r="279">
      <c r="M279" s="18"/>
      <c r="N279" s="18"/>
      <c r="O279" s="18"/>
      <c r="P279" s="18"/>
      <c r="Q279" s="18"/>
      <c r="R279" s="18"/>
      <c r="S279" s="18"/>
      <c r="T279" s="18"/>
      <c r="U279" s="18"/>
    </row>
    <row r="280">
      <c r="M280" s="18"/>
      <c r="N280" s="18"/>
      <c r="O280" s="18"/>
      <c r="P280" s="18"/>
      <c r="Q280" s="18"/>
      <c r="R280" s="18"/>
      <c r="S280" s="18"/>
      <c r="T280" s="18"/>
      <c r="U280" s="18"/>
    </row>
    <row r="281">
      <c r="M281" s="18"/>
      <c r="N281" s="18"/>
      <c r="O281" s="18"/>
      <c r="P281" s="18"/>
      <c r="Q281" s="18"/>
      <c r="R281" s="18"/>
      <c r="S281" s="18"/>
      <c r="T281" s="18"/>
      <c r="U281" s="18"/>
    </row>
    <row r="282">
      <c r="M282" s="18"/>
      <c r="N282" s="18"/>
      <c r="O282" s="18"/>
      <c r="P282" s="18"/>
      <c r="Q282" s="18"/>
      <c r="R282" s="18"/>
      <c r="S282" s="18"/>
      <c r="T282" s="18"/>
      <c r="U282" s="18"/>
    </row>
    <row r="283">
      <c r="M283" s="18"/>
      <c r="N283" s="18"/>
      <c r="O283" s="18"/>
      <c r="P283" s="18"/>
      <c r="Q283" s="18"/>
      <c r="R283" s="18"/>
      <c r="S283" s="18"/>
      <c r="T283" s="18"/>
      <c r="U283" s="18"/>
    </row>
    <row r="284">
      <c r="M284" s="18"/>
      <c r="N284" s="18"/>
      <c r="O284" s="18"/>
      <c r="P284" s="18"/>
      <c r="Q284" s="18"/>
      <c r="R284" s="18"/>
      <c r="S284" s="18"/>
      <c r="T284" s="18"/>
      <c r="U284" s="18"/>
    </row>
    <row r="285">
      <c r="M285" s="18"/>
      <c r="N285" s="18"/>
      <c r="O285" s="18"/>
      <c r="P285" s="18"/>
      <c r="Q285" s="18"/>
      <c r="R285" s="18"/>
      <c r="S285" s="18"/>
      <c r="T285" s="18"/>
      <c r="U285" s="18"/>
    </row>
    <row r="286">
      <c r="M286" s="18"/>
      <c r="N286" s="18"/>
      <c r="O286" s="18"/>
      <c r="P286" s="18"/>
      <c r="Q286" s="18"/>
      <c r="R286" s="18"/>
      <c r="S286" s="18"/>
      <c r="T286" s="18"/>
      <c r="U286" s="18"/>
    </row>
    <row r="287">
      <c r="M287" s="18"/>
      <c r="N287" s="18"/>
      <c r="O287" s="18"/>
      <c r="P287" s="18"/>
      <c r="Q287" s="18"/>
      <c r="R287" s="18"/>
      <c r="S287" s="18"/>
      <c r="T287" s="18"/>
      <c r="U287" s="18"/>
    </row>
    <row r="288">
      <c r="M288" s="18"/>
      <c r="N288" s="18"/>
      <c r="O288" s="18"/>
      <c r="P288" s="18"/>
      <c r="Q288" s="18"/>
      <c r="R288" s="18"/>
      <c r="S288" s="18"/>
      <c r="T288" s="18"/>
      <c r="U288" s="18"/>
    </row>
    <row r="289">
      <c r="M289" s="18"/>
      <c r="N289" s="18"/>
      <c r="O289" s="18"/>
      <c r="P289" s="18"/>
      <c r="Q289" s="18"/>
      <c r="R289" s="18"/>
      <c r="S289" s="18"/>
      <c r="T289" s="18"/>
      <c r="U289" s="18"/>
    </row>
    <row r="290">
      <c r="M290" s="18"/>
      <c r="N290" s="18"/>
      <c r="O290" s="18"/>
      <c r="P290" s="18"/>
      <c r="Q290" s="18"/>
      <c r="R290" s="18"/>
      <c r="S290" s="18"/>
      <c r="T290" s="18"/>
      <c r="U290" s="18"/>
    </row>
    <row r="291">
      <c r="M291" s="18"/>
      <c r="N291" s="18"/>
      <c r="O291" s="18"/>
      <c r="P291" s="18"/>
      <c r="Q291" s="18"/>
      <c r="R291" s="18"/>
      <c r="S291" s="18"/>
      <c r="T291" s="18"/>
      <c r="U291" s="18"/>
    </row>
    <row r="292">
      <c r="M292" s="18"/>
      <c r="N292" s="18"/>
      <c r="O292" s="18"/>
      <c r="P292" s="18"/>
      <c r="Q292" s="18"/>
      <c r="R292" s="18"/>
      <c r="S292" s="18"/>
      <c r="T292" s="18"/>
      <c r="U292" s="18"/>
    </row>
    <row r="293">
      <c r="M293" s="18"/>
      <c r="N293" s="18"/>
      <c r="O293" s="18"/>
      <c r="P293" s="18"/>
      <c r="Q293" s="18"/>
      <c r="R293" s="18"/>
      <c r="S293" s="18"/>
      <c r="T293" s="18"/>
      <c r="U293" s="18"/>
    </row>
    <row r="294">
      <c r="M294" s="18"/>
      <c r="N294" s="18"/>
      <c r="O294" s="18"/>
      <c r="P294" s="18"/>
      <c r="Q294" s="18"/>
      <c r="R294" s="18"/>
      <c r="S294" s="18"/>
      <c r="T294" s="18"/>
      <c r="U294" s="18"/>
    </row>
    <row r="295">
      <c r="M295" s="18"/>
      <c r="N295" s="18"/>
      <c r="O295" s="18"/>
      <c r="P295" s="18"/>
      <c r="Q295" s="18"/>
      <c r="R295" s="18"/>
      <c r="S295" s="18"/>
      <c r="T295" s="18"/>
      <c r="U295" s="18"/>
    </row>
    <row r="296">
      <c r="M296" s="18"/>
      <c r="N296" s="18"/>
      <c r="O296" s="18"/>
      <c r="P296" s="18"/>
      <c r="Q296" s="18"/>
      <c r="R296" s="18"/>
      <c r="S296" s="18"/>
      <c r="T296" s="18"/>
      <c r="U296" s="18"/>
    </row>
    <row r="297">
      <c r="M297" s="18"/>
      <c r="N297" s="18"/>
      <c r="O297" s="18"/>
      <c r="P297" s="18"/>
      <c r="Q297" s="18"/>
      <c r="R297" s="18"/>
      <c r="S297" s="18"/>
      <c r="T297" s="18"/>
      <c r="U297" s="18"/>
    </row>
    <row r="298">
      <c r="M298" s="18"/>
      <c r="N298" s="18"/>
      <c r="O298" s="18"/>
      <c r="P298" s="18"/>
      <c r="Q298" s="18"/>
      <c r="R298" s="18"/>
      <c r="S298" s="18"/>
      <c r="T298" s="18"/>
      <c r="U298" s="18"/>
    </row>
    <row r="299">
      <c r="M299" s="18"/>
      <c r="N299" s="18"/>
      <c r="O299" s="18"/>
      <c r="P299" s="18"/>
      <c r="Q299" s="18"/>
      <c r="R299" s="18"/>
      <c r="S299" s="18"/>
      <c r="T299" s="18"/>
      <c r="U299" s="18"/>
    </row>
    <row r="300">
      <c r="M300" s="18"/>
      <c r="N300" s="18"/>
      <c r="O300" s="18"/>
      <c r="P300" s="18"/>
      <c r="Q300" s="18"/>
      <c r="R300" s="18"/>
      <c r="S300" s="18"/>
      <c r="T300" s="18"/>
      <c r="U300" s="18"/>
    </row>
    <row r="301">
      <c r="M301" s="18"/>
      <c r="N301" s="18"/>
      <c r="O301" s="18"/>
      <c r="P301" s="18"/>
      <c r="Q301" s="18"/>
      <c r="R301" s="18"/>
      <c r="S301" s="18"/>
      <c r="T301" s="18"/>
      <c r="U301" s="18"/>
    </row>
    <row r="302">
      <c r="M302" s="18"/>
      <c r="N302" s="18"/>
      <c r="O302" s="18"/>
      <c r="P302" s="18"/>
      <c r="Q302" s="18"/>
      <c r="R302" s="18"/>
      <c r="S302" s="18"/>
      <c r="T302" s="18"/>
      <c r="U302" s="18"/>
    </row>
    <row r="303">
      <c r="M303" s="18"/>
      <c r="N303" s="18"/>
      <c r="O303" s="18"/>
      <c r="P303" s="18"/>
      <c r="Q303" s="18"/>
      <c r="R303" s="18"/>
      <c r="S303" s="18"/>
      <c r="T303" s="18"/>
      <c r="U303" s="18"/>
    </row>
    <row r="304">
      <c r="M304" s="18"/>
      <c r="N304" s="18"/>
      <c r="O304" s="18"/>
      <c r="P304" s="18"/>
      <c r="Q304" s="18"/>
      <c r="R304" s="18"/>
      <c r="S304" s="18"/>
      <c r="T304" s="18"/>
      <c r="U304" s="18"/>
    </row>
    <row r="305">
      <c r="M305" s="18"/>
      <c r="N305" s="18"/>
      <c r="O305" s="18"/>
      <c r="P305" s="18"/>
      <c r="Q305" s="18"/>
      <c r="R305" s="18"/>
      <c r="S305" s="18"/>
      <c r="T305" s="18"/>
      <c r="U305" s="18"/>
    </row>
    <row r="306">
      <c r="M306" s="18"/>
      <c r="N306" s="18"/>
      <c r="O306" s="18"/>
      <c r="P306" s="18"/>
      <c r="Q306" s="18"/>
      <c r="R306" s="18"/>
      <c r="S306" s="18"/>
      <c r="T306" s="18"/>
      <c r="U306" s="18"/>
    </row>
    <row r="307">
      <c r="M307" s="18"/>
      <c r="N307" s="18"/>
      <c r="O307" s="18"/>
      <c r="P307" s="18"/>
      <c r="Q307" s="18"/>
      <c r="R307" s="18"/>
      <c r="S307" s="18"/>
      <c r="T307" s="18"/>
      <c r="U307" s="18"/>
    </row>
    <row r="308">
      <c r="M308" s="18"/>
      <c r="N308" s="18"/>
      <c r="O308" s="18"/>
      <c r="P308" s="18"/>
      <c r="Q308" s="18"/>
      <c r="R308" s="18"/>
      <c r="S308" s="18"/>
      <c r="T308" s="18"/>
      <c r="U308" s="18"/>
    </row>
    <row r="309">
      <c r="M309" s="18"/>
      <c r="N309" s="18"/>
      <c r="O309" s="18"/>
      <c r="P309" s="18"/>
      <c r="Q309" s="18"/>
      <c r="R309" s="18"/>
      <c r="S309" s="18"/>
      <c r="T309" s="18"/>
      <c r="U309" s="18"/>
    </row>
    <row r="310">
      <c r="M310" s="18"/>
      <c r="N310" s="18"/>
      <c r="O310" s="18"/>
      <c r="P310" s="18"/>
      <c r="Q310" s="18"/>
      <c r="R310" s="18"/>
      <c r="S310" s="18"/>
      <c r="T310" s="18"/>
      <c r="U310" s="18"/>
    </row>
    <row r="311">
      <c r="M311" s="18"/>
      <c r="N311" s="18"/>
      <c r="O311" s="18"/>
      <c r="P311" s="18"/>
      <c r="Q311" s="18"/>
      <c r="R311" s="18"/>
      <c r="S311" s="18"/>
      <c r="T311" s="18"/>
      <c r="U311" s="18"/>
    </row>
    <row r="312">
      <c r="M312" s="18"/>
      <c r="N312" s="18"/>
      <c r="O312" s="18"/>
      <c r="P312" s="18"/>
      <c r="Q312" s="18"/>
      <c r="R312" s="18"/>
      <c r="S312" s="18"/>
      <c r="T312" s="18"/>
      <c r="U312" s="18"/>
    </row>
    <row r="313">
      <c r="M313" s="18"/>
      <c r="N313" s="18"/>
      <c r="O313" s="18"/>
      <c r="P313" s="18"/>
      <c r="Q313" s="18"/>
      <c r="R313" s="18"/>
      <c r="S313" s="18"/>
      <c r="T313" s="18"/>
      <c r="U313" s="18"/>
    </row>
    <row r="314">
      <c r="M314" s="18"/>
      <c r="N314" s="18"/>
      <c r="O314" s="18"/>
      <c r="P314" s="18"/>
      <c r="Q314" s="18"/>
      <c r="R314" s="18"/>
      <c r="S314" s="18"/>
      <c r="T314" s="18"/>
      <c r="U314" s="18"/>
    </row>
    <row r="315">
      <c r="M315" s="18"/>
      <c r="N315" s="18"/>
      <c r="O315" s="18"/>
      <c r="P315" s="18"/>
      <c r="Q315" s="18"/>
      <c r="R315" s="18"/>
      <c r="S315" s="18"/>
      <c r="T315" s="18"/>
      <c r="U315" s="18"/>
    </row>
    <row r="316">
      <c r="M316" s="18"/>
      <c r="N316" s="18"/>
      <c r="O316" s="18"/>
      <c r="P316" s="18"/>
      <c r="Q316" s="18"/>
      <c r="R316" s="18"/>
      <c r="S316" s="18"/>
      <c r="T316" s="18"/>
      <c r="U316" s="18"/>
    </row>
    <row r="317">
      <c r="M317" s="18"/>
      <c r="N317" s="18"/>
      <c r="O317" s="18"/>
      <c r="P317" s="18"/>
      <c r="Q317" s="18"/>
      <c r="R317" s="18"/>
      <c r="S317" s="18"/>
      <c r="T317" s="18"/>
      <c r="U317" s="18"/>
    </row>
    <row r="318">
      <c r="M318" s="18"/>
      <c r="N318" s="18"/>
      <c r="O318" s="18"/>
      <c r="P318" s="18"/>
      <c r="Q318" s="18"/>
      <c r="R318" s="18"/>
      <c r="S318" s="18"/>
      <c r="T318" s="18"/>
      <c r="U318" s="18"/>
    </row>
    <row r="319">
      <c r="M319" s="18"/>
      <c r="N319" s="18"/>
      <c r="O319" s="18"/>
      <c r="P319" s="18"/>
      <c r="Q319" s="18"/>
      <c r="R319" s="18"/>
      <c r="S319" s="18"/>
      <c r="T319" s="18"/>
      <c r="U319" s="18"/>
    </row>
    <row r="320">
      <c r="M320" s="18"/>
      <c r="N320" s="18"/>
      <c r="O320" s="18"/>
      <c r="P320" s="18"/>
      <c r="Q320" s="18"/>
      <c r="R320" s="18"/>
      <c r="S320" s="18"/>
      <c r="T320" s="18"/>
      <c r="U320" s="18"/>
    </row>
    <row r="321">
      <c r="M321" s="18"/>
      <c r="N321" s="18"/>
      <c r="O321" s="18"/>
      <c r="P321" s="18"/>
      <c r="Q321" s="18"/>
      <c r="R321" s="18"/>
      <c r="S321" s="18"/>
      <c r="T321" s="18"/>
      <c r="U321" s="18"/>
    </row>
    <row r="322">
      <c r="M322" s="18"/>
      <c r="N322" s="18"/>
      <c r="O322" s="18"/>
      <c r="P322" s="18"/>
      <c r="Q322" s="18"/>
      <c r="R322" s="18"/>
      <c r="S322" s="18"/>
      <c r="T322" s="18"/>
      <c r="U322" s="18"/>
    </row>
    <row r="323">
      <c r="M323" s="18"/>
      <c r="N323" s="18"/>
      <c r="O323" s="18"/>
      <c r="P323" s="18"/>
      <c r="Q323" s="18"/>
      <c r="R323" s="18"/>
      <c r="S323" s="18"/>
      <c r="T323" s="18"/>
      <c r="U323" s="18"/>
    </row>
    <row r="324">
      <c r="M324" s="18"/>
      <c r="N324" s="18"/>
      <c r="O324" s="18"/>
      <c r="P324" s="18"/>
      <c r="Q324" s="18"/>
      <c r="R324" s="18"/>
      <c r="S324" s="18"/>
      <c r="T324" s="18"/>
      <c r="U324" s="18"/>
    </row>
    <row r="325">
      <c r="M325" s="18"/>
      <c r="N325" s="18"/>
      <c r="O325" s="18"/>
      <c r="P325" s="18"/>
      <c r="Q325" s="18"/>
      <c r="R325" s="18"/>
      <c r="S325" s="18"/>
      <c r="T325" s="18"/>
      <c r="U325" s="18"/>
    </row>
    <row r="326">
      <c r="M326" s="18"/>
      <c r="N326" s="18"/>
      <c r="O326" s="18"/>
      <c r="P326" s="18"/>
      <c r="Q326" s="18"/>
      <c r="R326" s="18"/>
      <c r="S326" s="18"/>
      <c r="T326" s="18"/>
      <c r="U326" s="18"/>
    </row>
    <row r="327">
      <c r="M327" s="18"/>
      <c r="N327" s="18"/>
      <c r="O327" s="18"/>
      <c r="P327" s="18"/>
      <c r="Q327" s="18"/>
      <c r="R327" s="18"/>
      <c r="S327" s="18"/>
      <c r="T327" s="18"/>
      <c r="U327" s="18"/>
    </row>
    <row r="328">
      <c r="M328" s="18"/>
      <c r="N328" s="18"/>
      <c r="O328" s="18"/>
      <c r="P328" s="18"/>
      <c r="Q328" s="18"/>
      <c r="R328" s="18"/>
      <c r="S328" s="18"/>
      <c r="T328" s="18"/>
      <c r="U328" s="18"/>
    </row>
    <row r="329">
      <c r="M329" s="18"/>
      <c r="N329" s="18"/>
      <c r="O329" s="18"/>
      <c r="P329" s="18"/>
      <c r="Q329" s="18"/>
      <c r="R329" s="18"/>
      <c r="S329" s="18"/>
      <c r="T329" s="18"/>
      <c r="U329" s="18"/>
    </row>
    <row r="330">
      <c r="M330" s="18"/>
      <c r="N330" s="18"/>
      <c r="O330" s="18"/>
      <c r="P330" s="18"/>
      <c r="Q330" s="18"/>
      <c r="R330" s="18"/>
      <c r="S330" s="18"/>
      <c r="T330" s="18"/>
      <c r="U330" s="18"/>
    </row>
    <row r="331">
      <c r="M331" s="18"/>
      <c r="N331" s="18"/>
      <c r="O331" s="18"/>
      <c r="P331" s="18"/>
      <c r="Q331" s="18"/>
      <c r="R331" s="18"/>
      <c r="S331" s="18"/>
      <c r="T331" s="18"/>
      <c r="U331" s="18"/>
    </row>
    <row r="332">
      <c r="M332" s="18"/>
      <c r="N332" s="18"/>
      <c r="O332" s="18"/>
      <c r="P332" s="18"/>
      <c r="Q332" s="18"/>
      <c r="R332" s="18"/>
      <c r="S332" s="18"/>
      <c r="T332" s="18"/>
      <c r="U332" s="18"/>
    </row>
    <row r="333">
      <c r="M333" s="18"/>
      <c r="N333" s="18"/>
      <c r="O333" s="18"/>
      <c r="P333" s="18"/>
      <c r="Q333" s="18"/>
      <c r="R333" s="18"/>
      <c r="S333" s="18"/>
      <c r="T333" s="18"/>
      <c r="U333" s="18"/>
    </row>
    <row r="334">
      <c r="M334" s="18"/>
      <c r="N334" s="18"/>
      <c r="O334" s="18"/>
      <c r="P334" s="18"/>
      <c r="Q334" s="18"/>
      <c r="R334" s="18"/>
      <c r="S334" s="18"/>
      <c r="T334" s="18"/>
      <c r="U334" s="18"/>
    </row>
    <row r="335">
      <c r="M335" s="18"/>
      <c r="N335" s="18"/>
      <c r="O335" s="18"/>
      <c r="P335" s="18"/>
      <c r="Q335" s="18"/>
      <c r="R335" s="18"/>
      <c r="S335" s="18"/>
      <c r="T335" s="18"/>
      <c r="U335" s="18"/>
    </row>
    <row r="336">
      <c r="M336" s="18"/>
      <c r="N336" s="18"/>
      <c r="O336" s="18"/>
      <c r="P336" s="18"/>
      <c r="Q336" s="18"/>
      <c r="R336" s="18"/>
      <c r="S336" s="18"/>
      <c r="T336" s="18"/>
      <c r="U336" s="18"/>
    </row>
    <row r="337">
      <c r="M337" s="18"/>
      <c r="N337" s="18"/>
      <c r="O337" s="18"/>
      <c r="P337" s="18"/>
      <c r="Q337" s="18"/>
      <c r="R337" s="18"/>
      <c r="S337" s="18"/>
      <c r="T337" s="18"/>
      <c r="U337" s="18"/>
    </row>
    <row r="338">
      <c r="M338" s="18"/>
      <c r="N338" s="18"/>
      <c r="O338" s="18"/>
      <c r="P338" s="18"/>
      <c r="Q338" s="18"/>
      <c r="R338" s="18"/>
      <c r="S338" s="18"/>
      <c r="T338" s="18"/>
      <c r="U338" s="18"/>
    </row>
    <row r="339">
      <c r="M339" s="18"/>
      <c r="N339" s="18"/>
      <c r="O339" s="18"/>
      <c r="P339" s="18"/>
      <c r="Q339" s="18"/>
      <c r="R339" s="18"/>
      <c r="S339" s="18"/>
      <c r="T339" s="18"/>
      <c r="U339" s="18"/>
    </row>
    <row r="340">
      <c r="M340" s="18"/>
      <c r="N340" s="18"/>
      <c r="O340" s="18"/>
      <c r="P340" s="18"/>
      <c r="Q340" s="18"/>
      <c r="R340" s="18"/>
      <c r="S340" s="18"/>
      <c r="T340" s="18"/>
      <c r="U340" s="18"/>
    </row>
    <row r="341">
      <c r="M341" s="18"/>
      <c r="N341" s="18"/>
      <c r="O341" s="18"/>
      <c r="P341" s="18"/>
      <c r="Q341" s="18"/>
      <c r="R341" s="18"/>
      <c r="S341" s="18"/>
      <c r="T341" s="18"/>
      <c r="U341" s="18"/>
    </row>
    <row r="342">
      <c r="M342" s="18"/>
      <c r="N342" s="18"/>
      <c r="O342" s="18"/>
      <c r="P342" s="18"/>
      <c r="Q342" s="18"/>
      <c r="R342" s="18"/>
      <c r="S342" s="18"/>
      <c r="T342" s="18"/>
      <c r="U342" s="18"/>
    </row>
    <row r="343">
      <c r="M343" s="18"/>
      <c r="N343" s="18"/>
      <c r="O343" s="18"/>
      <c r="P343" s="18"/>
      <c r="Q343" s="18"/>
      <c r="R343" s="18"/>
      <c r="S343" s="18"/>
      <c r="T343" s="18"/>
      <c r="U343" s="18"/>
    </row>
    <row r="344">
      <c r="M344" s="18"/>
      <c r="N344" s="18"/>
      <c r="O344" s="18"/>
      <c r="P344" s="18"/>
      <c r="Q344" s="18"/>
      <c r="R344" s="18"/>
      <c r="S344" s="18"/>
      <c r="T344" s="18"/>
      <c r="U344" s="18"/>
    </row>
    <row r="345">
      <c r="M345" s="18"/>
      <c r="N345" s="18"/>
      <c r="O345" s="18"/>
      <c r="P345" s="18"/>
      <c r="Q345" s="18"/>
      <c r="R345" s="18"/>
      <c r="S345" s="18"/>
      <c r="T345" s="18"/>
      <c r="U345" s="18"/>
    </row>
    <row r="346">
      <c r="M346" s="18"/>
      <c r="N346" s="18"/>
      <c r="O346" s="18"/>
      <c r="P346" s="18"/>
      <c r="Q346" s="18"/>
      <c r="R346" s="18"/>
      <c r="S346" s="18"/>
      <c r="T346" s="18"/>
      <c r="U346" s="18"/>
    </row>
    <row r="347">
      <c r="M347" s="18"/>
      <c r="N347" s="18"/>
      <c r="O347" s="18"/>
      <c r="P347" s="18"/>
      <c r="Q347" s="18"/>
      <c r="R347" s="18"/>
      <c r="S347" s="18"/>
      <c r="T347" s="18"/>
      <c r="U347" s="18"/>
    </row>
    <row r="348">
      <c r="M348" s="18"/>
      <c r="N348" s="18"/>
      <c r="O348" s="18"/>
      <c r="P348" s="18"/>
      <c r="Q348" s="18"/>
      <c r="R348" s="18"/>
      <c r="S348" s="18"/>
      <c r="T348" s="18"/>
      <c r="U348" s="18"/>
    </row>
    <row r="349">
      <c r="M349" s="18"/>
      <c r="N349" s="18"/>
      <c r="O349" s="18"/>
      <c r="P349" s="18"/>
      <c r="Q349" s="18"/>
      <c r="R349" s="18"/>
      <c r="S349" s="18"/>
      <c r="T349" s="18"/>
      <c r="U349" s="18"/>
    </row>
    <row r="350">
      <c r="M350" s="18"/>
      <c r="N350" s="18"/>
      <c r="O350" s="18"/>
      <c r="P350" s="18"/>
      <c r="Q350" s="18"/>
      <c r="R350" s="18"/>
      <c r="S350" s="18"/>
      <c r="T350" s="18"/>
      <c r="U350" s="18"/>
    </row>
    <row r="351">
      <c r="M351" s="18"/>
      <c r="N351" s="18"/>
      <c r="O351" s="18"/>
      <c r="P351" s="18"/>
      <c r="Q351" s="18"/>
      <c r="R351" s="18"/>
      <c r="S351" s="18"/>
      <c r="T351" s="18"/>
      <c r="U351" s="18"/>
    </row>
    <row r="352">
      <c r="M352" s="18"/>
      <c r="N352" s="18"/>
      <c r="O352" s="18"/>
      <c r="P352" s="18"/>
      <c r="Q352" s="18"/>
      <c r="R352" s="18"/>
      <c r="S352" s="18"/>
      <c r="T352" s="18"/>
      <c r="U352" s="18"/>
    </row>
    <row r="353">
      <c r="M353" s="18"/>
      <c r="N353" s="18"/>
      <c r="O353" s="18"/>
      <c r="P353" s="18"/>
      <c r="Q353" s="18"/>
      <c r="R353" s="18"/>
      <c r="S353" s="18"/>
      <c r="T353" s="18"/>
      <c r="U353" s="18"/>
    </row>
    <row r="354">
      <c r="M354" s="18"/>
      <c r="N354" s="18"/>
      <c r="O354" s="18"/>
      <c r="P354" s="18"/>
      <c r="Q354" s="18"/>
      <c r="R354" s="18"/>
      <c r="S354" s="18"/>
      <c r="T354" s="18"/>
      <c r="U354" s="18"/>
    </row>
    <row r="355">
      <c r="M355" s="18"/>
      <c r="N355" s="18"/>
      <c r="O355" s="18"/>
      <c r="P355" s="18"/>
      <c r="Q355" s="18"/>
      <c r="R355" s="18"/>
      <c r="S355" s="18"/>
      <c r="T355" s="18"/>
      <c r="U355" s="18"/>
    </row>
    <row r="356">
      <c r="M356" s="18"/>
      <c r="N356" s="18"/>
      <c r="O356" s="18"/>
      <c r="P356" s="18"/>
      <c r="Q356" s="18"/>
      <c r="R356" s="18"/>
      <c r="S356" s="18"/>
      <c r="T356" s="18"/>
      <c r="U356" s="18"/>
    </row>
    <row r="357">
      <c r="M357" s="18"/>
      <c r="N357" s="18"/>
      <c r="O357" s="18"/>
      <c r="P357" s="18"/>
      <c r="Q357" s="18"/>
      <c r="R357" s="18"/>
      <c r="S357" s="18"/>
      <c r="T357" s="18"/>
      <c r="U357" s="18"/>
    </row>
    <row r="358">
      <c r="M358" s="18"/>
      <c r="N358" s="18"/>
      <c r="O358" s="18"/>
      <c r="P358" s="18"/>
      <c r="Q358" s="18"/>
      <c r="R358" s="18"/>
      <c r="S358" s="18"/>
      <c r="T358" s="18"/>
      <c r="U358" s="18"/>
    </row>
    <row r="359">
      <c r="M359" s="18"/>
      <c r="N359" s="18"/>
      <c r="O359" s="18"/>
      <c r="P359" s="18"/>
      <c r="Q359" s="18"/>
      <c r="R359" s="18"/>
      <c r="S359" s="18"/>
      <c r="T359" s="18"/>
      <c r="U359" s="18"/>
    </row>
    <row r="360">
      <c r="M360" s="18"/>
      <c r="N360" s="18"/>
      <c r="O360" s="18"/>
      <c r="P360" s="18"/>
      <c r="Q360" s="18"/>
      <c r="R360" s="18"/>
      <c r="S360" s="18"/>
      <c r="T360" s="18"/>
      <c r="U360" s="18"/>
    </row>
    <row r="361">
      <c r="M361" s="18"/>
      <c r="N361" s="18"/>
      <c r="O361" s="18"/>
      <c r="P361" s="18"/>
      <c r="Q361" s="18"/>
      <c r="R361" s="18"/>
      <c r="S361" s="18"/>
      <c r="T361" s="18"/>
      <c r="U361" s="18"/>
    </row>
    <row r="362">
      <c r="M362" s="18"/>
      <c r="N362" s="18"/>
      <c r="O362" s="18"/>
      <c r="P362" s="18"/>
      <c r="Q362" s="18"/>
      <c r="R362" s="18"/>
      <c r="S362" s="18"/>
      <c r="T362" s="18"/>
      <c r="U362" s="18"/>
    </row>
    <row r="363">
      <c r="M363" s="18"/>
      <c r="N363" s="18"/>
      <c r="O363" s="18"/>
      <c r="P363" s="18"/>
      <c r="Q363" s="18"/>
      <c r="R363" s="18"/>
      <c r="S363" s="18"/>
      <c r="T363" s="18"/>
      <c r="U363" s="18"/>
    </row>
    <row r="364">
      <c r="M364" s="18"/>
      <c r="N364" s="18"/>
      <c r="O364" s="18"/>
      <c r="P364" s="18"/>
      <c r="Q364" s="18"/>
      <c r="R364" s="18"/>
      <c r="S364" s="18"/>
      <c r="T364" s="18"/>
      <c r="U364" s="18"/>
    </row>
    <row r="365">
      <c r="M365" s="18"/>
      <c r="N365" s="18"/>
      <c r="O365" s="18"/>
      <c r="P365" s="18"/>
      <c r="Q365" s="18"/>
      <c r="R365" s="18"/>
      <c r="S365" s="18"/>
      <c r="T365" s="18"/>
      <c r="U365" s="18"/>
    </row>
    <row r="366">
      <c r="M366" s="18"/>
      <c r="N366" s="18"/>
      <c r="O366" s="18"/>
      <c r="P366" s="18"/>
      <c r="Q366" s="18"/>
      <c r="R366" s="18"/>
      <c r="S366" s="18"/>
      <c r="T366" s="18"/>
      <c r="U366" s="18"/>
    </row>
    <row r="367">
      <c r="M367" s="18"/>
      <c r="N367" s="18"/>
      <c r="O367" s="18"/>
      <c r="P367" s="18"/>
      <c r="Q367" s="18"/>
      <c r="R367" s="18"/>
      <c r="S367" s="18"/>
      <c r="T367" s="18"/>
      <c r="U367" s="18"/>
    </row>
    <row r="368">
      <c r="M368" s="18"/>
      <c r="N368" s="18"/>
      <c r="O368" s="18"/>
      <c r="P368" s="18"/>
      <c r="Q368" s="18"/>
      <c r="R368" s="18"/>
      <c r="S368" s="18"/>
      <c r="T368" s="18"/>
      <c r="U368" s="18"/>
    </row>
    <row r="369">
      <c r="M369" s="18"/>
      <c r="N369" s="18"/>
      <c r="O369" s="18"/>
      <c r="P369" s="18"/>
      <c r="Q369" s="18"/>
      <c r="R369" s="18"/>
      <c r="S369" s="18"/>
      <c r="T369" s="18"/>
      <c r="U369" s="18"/>
    </row>
    <row r="370">
      <c r="M370" s="18"/>
      <c r="N370" s="18"/>
      <c r="O370" s="18"/>
      <c r="P370" s="18"/>
      <c r="Q370" s="18"/>
      <c r="R370" s="18"/>
      <c r="S370" s="18"/>
      <c r="T370" s="18"/>
      <c r="U370" s="18"/>
    </row>
    <row r="371">
      <c r="M371" s="18"/>
      <c r="N371" s="18"/>
      <c r="O371" s="18"/>
      <c r="P371" s="18"/>
      <c r="Q371" s="18"/>
      <c r="R371" s="18"/>
      <c r="S371" s="18"/>
      <c r="T371" s="18"/>
      <c r="U371" s="18"/>
    </row>
    <row r="372">
      <c r="M372" s="18"/>
      <c r="N372" s="18"/>
      <c r="O372" s="18"/>
      <c r="P372" s="18"/>
      <c r="Q372" s="18"/>
      <c r="R372" s="18"/>
      <c r="S372" s="18"/>
      <c r="T372" s="18"/>
      <c r="U372" s="18"/>
    </row>
    <row r="373">
      <c r="M373" s="18"/>
      <c r="N373" s="18"/>
      <c r="O373" s="18"/>
      <c r="P373" s="18"/>
      <c r="Q373" s="18"/>
      <c r="R373" s="18"/>
      <c r="S373" s="18"/>
      <c r="T373" s="18"/>
      <c r="U373" s="18"/>
    </row>
    <row r="374">
      <c r="M374" s="18"/>
      <c r="N374" s="18"/>
      <c r="O374" s="18"/>
      <c r="P374" s="18"/>
      <c r="Q374" s="18"/>
      <c r="R374" s="18"/>
      <c r="S374" s="18"/>
      <c r="T374" s="18"/>
      <c r="U374" s="18"/>
    </row>
    <row r="375">
      <c r="M375" s="18"/>
      <c r="N375" s="18"/>
      <c r="O375" s="18"/>
      <c r="P375" s="18"/>
      <c r="Q375" s="18"/>
      <c r="R375" s="18"/>
      <c r="S375" s="18"/>
      <c r="T375" s="18"/>
      <c r="U375" s="18"/>
    </row>
    <row r="376">
      <c r="M376" s="18"/>
      <c r="N376" s="18"/>
      <c r="O376" s="18"/>
      <c r="P376" s="18"/>
      <c r="Q376" s="18"/>
      <c r="R376" s="18"/>
      <c r="S376" s="18"/>
      <c r="T376" s="18"/>
      <c r="U376" s="18"/>
    </row>
    <row r="377">
      <c r="M377" s="18"/>
      <c r="N377" s="18"/>
      <c r="O377" s="18"/>
      <c r="P377" s="18"/>
      <c r="Q377" s="18"/>
      <c r="R377" s="18"/>
      <c r="S377" s="18"/>
      <c r="T377" s="18"/>
      <c r="U377" s="18"/>
    </row>
    <row r="378">
      <c r="M378" s="18"/>
      <c r="N378" s="18"/>
      <c r="O378" s="18"/>
      <c r="P378" s="18"/>
      <c r="Q378" s="18"/>
      <c r="R378" s="18"/>
      <c r="S378" s="18"/>
      <c r="T378" s="18"/>
      <c r="U378" s="18"/>
    </row>
    <row r="379">
      <c r="M379" s="18"/>
      <c r="N379" s="18"/>
      <c r="O379" s="18"/>
      <c r="P379" s="18"/>
      <c r="Q379" s="18"/>
      <c r="R379" s="18"/>
      <c r="S379" s="18"/>
      <c r="T379" s="18"/>
      <c r="U379" s="18"/>
    </row>
    <row r="380">
      <c r="M380" s="18"/>
      <c r="N380" s="18"/>
      <c r="O380" s="18"/>
      <c r="P380" s="18"/>
      <c r="Q380" s="18"/>
      <c r="R380" s="18"/>
      <c r="S380" s="18"/>
      <c r="T380" s="18"/>
      <c r="U380" s="18"/>
    </row>
    <row r="381">
      <c r="M381" s="18"/>
      <c r="N381" s="18"/>
      <c r="O381" s="18"/>
      <c r="P381" s="18"/>
      <c r="Q381" s="18"/>
      <c r="R381" s="18"/>
      <c r="S381" s="18"/>
      <c r="T381" s="18"/>
      <c r="U381" s="18"/>
    </row>
    <row r="382">
      <c r="M382" s="18"/>
      <c r="N382" s="18"/>
      <c r="O382" s="18"/>
      <c r="P382" s="18"/>
      <c r="Q382" s="18"/>
      <c r="R382" s="18"/>
      <c r="S382" s="18"/>
      <c r="T382" s="18"/>
      <c r="U382" s="18"/>
    </row>
    <row r="383">
      <c r="M383" s="18"/>
      <c r="N383" s="18"/>
      <c r="O383" s="18"/>
      <c r="P383" s="18"/>
      <c r="Q383" s="18"/>
      <c r="R383" s="18"/>
      <c r="S383" s="18"/>
      <c r="T383" s="18"/>
      <c r="U383" s="18"/>
    </row>
    <row r="384">
      <c r="M384" s="18"/>
      <c r="N384" s="18"/>
      <c r="O384" s="18"/>
      <c r="P384" s="18"/>
      <c r="Q384" s="18"/>
      <c r="R384" s="18"/>
      <c r="S384" s="18"/>
      <c r="T384" s="18"/>
      <c r="U384" s="18"/>
    </row>
    <row r="385">
      <c r="M385" s="18"/>
      <c r="N385" s="18"/>
      <c r="O385" s="18"/>
      <c r="P385" s="18"/>
      <c r="Q385" s="18"/>
      <c r="R385" s="18"/>
      <c r="S385" s="18"/>
      <c r="T385" s="18"/>
      <c r="U385" s="18"/>
    </row>
    <row r="386">
      <c r="M386" s="18"/>
      <c r="N386" s="18"/>
      <c r="O386" s="18"/>
      <c r="P386" s="18"/>
      <c r="Q386" s="18"/>
      <c r="R386" s="18"/>
      <c r="S386" s="18"/>
      <c r="T386" s="18"/>
      <c r="U386" s="18"/>
    </row>
    <row r="387">
      <c r="M387" s="18"/>
      <c r="N387" s="18"/>
      <c r="O387" s="18"/>
      <c r="P387" s="18"/>
      <c r="Q387" s="18"/>
      <c r="R387" s="18"/>
      <c r="S387" s="18"/>
      <c r="T387" s="18"/>
      <c r="U387" s="18"/>
    </row>
    <row r="388">
      <c r="M388" s="18"/>
      <c r="N388" s="18"/>
      <c r="O388" s="18"/>
      <c r="P388" s="18"/>
      <c r="Q388" s="18"/>
      <c r="R388" s="18"/>
      <c r="S388" s="18"/>
      <c r="T388" s="18"/>
      <c r="U388" s="18"/>
    </row>
    <row r="389">
      <c r="M389" s="18"/>
      <c r="N389" s="18"/>
      <c r="O389" s="18"/>
      <c r="P389" s="18"/>
      <c r="Q389" s="18"/>
      <c r="R389" s="18"/>
      <c r="S389" s="18"/>
      <c r="T389" s="18"/>
      <c r="U389" s="18"/>
    </row>
    <row r="390">
      <c r="M390" s="18"/>
      <c r="N390" s="18"/>
      <c r="O390" s="18"/>
      <c r="P390" s="18"/>
      <c r="Q390" s="18"/>
      <c r="R390" s="18"/>
      <c r="S390" s="18"/>
      <c r="T390" s="18"/>
      <c r="U390" s="18"/>
    </row>
    <row r="391">
      <c r="M391" s="18"/>
      <c r="N391" s="18"/>
      <c r="O391" s="18"/>
      <c r="P391" s="18"/>
      <c r="Q391" s="18"/>
      <c r="R391" s="18"/>
      <c r="S391" s="18"/>
      <c r="T391" s="18"/>
      <c r="U391" s="18"/>
    </row>
    <row r="392">
      <c r="M392" s="18"/>
      <c r="N392" s="18"/>
      <c r="O392" s="18"/>
      <c r="P392" s="18"/>
      <c r="Q392" s="18"/>
      <c r="R392" s="18"/>
      <c r="S392" s="18"/>
      <c r="T392" s="18"/>
      <c r="U392" s="18"/>
    </row>
    <row r="393">
      <c r="M393" s="18"/>
      <c r="N393" s="18"/>
      <c r="O393" s="18"/>
      <c r="P393" s="18"/>
      <c r="Q393" s="18"/>
      <c r="R393" s="18"/>
      <c r="S393" s="18"/>
      <c r="T393" s="18"/>
      <c r="U393" s="18"/>
    </row>
    <row r="394">
      <c r="M394" s="18"/>
      <c r="N394" s="18"/>
      <c r="O394" s="18"/>
      <c r="P394" s="18"/>
      <c r="Q394" s="18"/>
      <c r="R394" s="18"/>
      <c r="S394" s="18"/>
      <c r="T394" s="18"/>
      <c r="U394" s="18"/>
    </row>
    <row r="395">
      <c r="M395" s="18"/>
      <c r="N395" s="18"/>
      <c r="O395" s="18"/>
      <c r="P395" s="18"/>
      <c r="Q395" s="18"/>
      <c r="R395" s="18"/>
      <c r="S395" s="18"/>
      <c r="T395" s="18"/>
      <c r="U395" s="18"/>
    </row>
    <row r="396">
      <c r="M396" s="18"/>
      <c r="N396" s="18"/>
      <c r="O396" s="18"/>
      <c r="P396" s="18"/>
      <c r="Q396" s="18"/>
      <c r="R396" s="18"/>
      <c r="S396" s="18"/>
      <c r="T396" s="18"/>
      <c r="U396" s="18"/>
    </row>
    <row r="397">
      <c r="M397" s="18"/>
      <c r="N397" s="18"/>
      <c r="O397" s="18"/>
      <c r="P397" s="18"/>
      <c r="Q397" s="18"/>
      <c r="R397" s="18"/>
      <c r="S397" s="18"/>
      <c r="T397" s="18"/>
      <c r="U397" s="18"/>
    </row>
    <row r="398">
      <c r="M398" s="18"/>
      <c r="N398" s="18"/>
      <c r="O398" s="18"/>
      <c r="P398" s="18"/>
      <c r="Q398" s="18"/>
      <c r="R398" s="18"/>
      <c r="S398" s="18"/>
      <c r="T398" s="18"/>
      <c r="U398" s="18"/>
    </row>
    <row r="399">
      <c r="M399" s="18"/>
      <c r="N399" s="18"/>
      <c r="O399" s="18"/>
      <c r="P399" s="18"/>
      <c r="Q399" s="18"/>
      <c r="R399" s="18"/>
      <c r="S399" s="18"/>
      <c r="T399" s="18"/>
      <c r="U399" s="18"/>
    </row>
    <row r="400">
      <c r="M400" s="18"/>
      <c r="N400" s="18"/>
      <c r="O400" s="18"/>
      <c r="P400" s="18"/>
      <c r="Q400" s="18"/>
      <c r="R400" s="18"/>
      <c r="S400" s="18"/>
      <c r="T400" s="18"/>
      <c r="U400" s="18"/>
    </row>
    <row r="401">
      <c r="M401" s="18"/>
      <c r="N401" s="18"/>
      <c r="O401" s="18"/>
      <c r="P401" s="18"/>
      <c r="Q401" s="18"/>
      <c r="R401" s="18"/>
      <c r="S401" s="18"/>
      <c r="T401" s="18"/>
      <c r="U401" s="18"/>
    </row>
    <row r="402">
      <c r="M402" s="18"/>
      <c r="N402" s="18"/>
      <c r="O402" s="18"/>
      <c r="P402" s="18"/>
      <c r="Q402" s="18"/>
      <c r="R402" s="18"/>
      <c r="S402" s="18"/>
      <c r="T402" s="18"/>
      <c r="U402" s="18"/>
    </row>
    <row r="403">
      <c r="M403" s="18"/>
      <c r="N403" s="18"/>
      <c r="O403" s="18"/>
      <c r="P403" s="18"/>
      <c r="Q403" s="18"/>
      <c r="R403" s="18"/>
      <c r="S403" s="18"/>
      <c r="T403" s="18"/>
      <c r="U403" s="18"/>
    </row>
    <row r="404">
      <c r="M404" s="18"/>
      <c r="N404" s="18"/>
      <c r="O404" s="18"/>
      <c r="P404" s="18"/>
      <c r="Q404" s="18"/>
      <c r="R404" s="18"/>
      <c r="S404" s="18"/>
      <c r="T404" s="18"/>
      <c r="U404" s="18"/>
    </row>
    <row r="405">
      <c r="M405" s="18"/>
      <c r="N405" s="18"/>
      <c r="O405" s="18"/>
      <c r="P405" s="18"/>
      <c r="Q405" s="18"/>
      <c r="R405" s="18"/>
      <c r="S405" s="18"/>
      <c r="T405" s="18"/>
      <c r="U405" s="18"/>
    </row>
    <row r="406">
      <c r="M406" s="18"/>
      <c r="N406" s="18"/>
      <c r="O406" s="18"/>
      <c r="P406" s="18"/>
      <c r="Q406" s="18"/>
      <c r="R406" s="18"/>
      <c r="S406" s="18"/>
      <c r="T406" s="18"/>
      <c r="U406" s="18"/>
    </row>
    <row r="407">
      <c r="M407" s="18"/>
      <c r="N407" s="18"/>
      <c r="O407" s="18"/>
      <c r="P407" s="18"/>
      <c r="Q407" s="18"/>
      <c r="R407" s="18"/>
      <c r="S407" s="18"/>
      <c r="T407" s="18"/>
      <c r="U407" s="18"/>
    </row>
    <row r="408">
      <c r="M408" s="18"/>
      <c r="N408" s="18"/>
      <c r="O408" s="18"/>
      <c r="P408" s="18"/>
      <c r="Q408" s="18"/>
      <c r="R408" s="18"/>
      <c r="S408" s="18"/>
      <c r="T408" s="18"/>
      <c r="U408" s="18"/>
    </row>
    <row r="409">
      <c r="M409" s="18"/>
      <c r="N409" s="18"/>
      <c r="O409" s="18"/>
      <c r="P409" s="18"/>
      <c r="Q409" s="18"/>
      <c r="R409" s="18"/>
      <c r="S409" s="18"/>
      <c r="T409" s="18"/>
      <c r="U409" s="18"/>
    </row>
    <row r="410">
      <c r="M410" s="18"/>
      <c r="N410" s="18"/>
      <c r="O410" s="18"/>
      <c r="P410" s="18"/>
      <c r="Q410" s="18"/>
      <c r="R410" s="18"/>
      <c r="S410" s="18"/>
      <c r="T410" s="18"/>
      <c r="U410" s="18"/>
    </row>
    <row r="411">
      <c r="M411" s="18"/>
      <c r="N411" s="18"/>
      <c r="O411" s="18"/>
      <c r="P411" s="18"/>
      <c r="Q411" s="18"/>
      <c r="R411" s="18"/>
      <c r="S411" s="18"/>
      <c r="T411" s="18"/>
      <c r="U411" s="18"/>
    </row>
    <row r="412">
      <c r="M412" s="18"/>
      <c r="N412" s="18"/>
      <c r="O412" s="18"/>
      <c r="P412" s="18"/>
      <c r="Q412" s="18"/>
      <c r="R412" s="18"/>
      <c r="S412" s="18"/>
      <c r="T412" s="18"/>
      <c r="U412" s="18"/>
    </row>
    <row r="413">
      <c r="M413" s="18"/>
      <c r="N413" s="18"/>
      <c r="O413" s="18"/>
      <c r="P413" s="18"/>
      <c r="Q413" s="18"/>
      <c r="R413" s="18"/>
      <c r="S413" s="18"/>
      <c r="T413" s="18"/>
      <c r="U413" s="18"/>
    </row>
    <row r="414">
      <c r="M414" s="18"/>
      <c r="N414" s="18"/>
      <c r="O414" s="18"/>
      <c r="P414" s="18"/>
      <c r="Q414" s="18"/>
      <c r="R414" s="18"/>
      <c r="S414" s="18"/>
      <c r="T414" s="18"/>
      <c r="U414" s="18"/>
    </row>
    <row r="415">
      <c r="M415" s="18"/>
      <c r="N415" s="18"/>
      <c r="O415" s="18"/>
      <c r="P415" s="18"/>
      <c r="Q415" s="18"/>
      <c r="R415" s="18"/>
      <c r="S415" s="18"/>
      <c r="T415" s="18"/>
      <c r="U415" s="18"/>
    </row>
    <row r="416">
      <c r="M416" s="18"/>
      <c r="N416" s="18"/>
      <c r="O416" s="18"/>
      <c r="P416" s="18"/>
      <c r="Q416" s="18"/>
      <c r="R416" s="18"/>
      <c r="S416" s="18"/>
      <c r="T416" s="18"/>
      <c r="U416" s="18"/>
    </row>
    <row r="417">
      <c r="M417" s="18"/>
      <c r="N417" s="18"/>
      <c r="O417" s="18"/>
      <c r="P417" s="18"/>
      <c r="Q417" s="18"/>
      <c r="R417" s="18"/>
      <c r="S417" s="18"/>
      <c r="T417" s="18"/>
      <c r="U417" s="18"/>
    </row>
    <row r="418">
      <c r="M418" s="18"/>
      <c r="N418" s="18"/>
      <c r="O418" s="18"/>
      <c r="P418" s="18"/>
      <c r="Q418" s="18"/>
      <c r="R418" s="18"/>
      <c r="S418" s="18"/>
      <c r="T418" s="18"/>
      <c r="U418" s="18"/>
    </row>
    <row r="419">
      <c r="M419" s="18"/>
      <c r="N419" s="18"/>
      <c r="O419" s="18"/>
      <c r="P419" s="18"/>
      <c r="Q419" s="18"/>
      <c r="R419" s="18"/>
      <c r="S419" s="18"/>
      <c r="T419" s="18"/>
      <c r="U419" s="18"/>
    </row>
    <row r="420">
      <c r="M420" s="18"/>
      <c r="N420" s="18"/>
      <c r="O420" s="18"/>
      <c r="P420" s="18"/>
      <c r="Q420" s="18"/>
      <c r="R420" s="18"/>
      <c r="S420" s="18"/>
      <c r="T420" s="18"/>
      <c r="U420" s="18"/>
    </row>
    <row r="421">
      <c r="M421" s="18"/>
      <c r="N421" s="18"/>
      <c r="O421" s="18"/>
      <c r="P421" s="18"/>
      <c r="Q421" s="18"/>
      <c r="R421" s="18"/>
      <c r="S421" s="18"/>
      <c r="T421" s="18"/>
      <c r="U421" s="18"/>
    </row>
    <row r="422">
      <c r="M422" s="18"/>
      <c r="N422" s="18"/>
      <c r="O422" s="18"/>
      <c r="P422" s="18"/>
      <c r="Q422" s="18"/>
      <c r="R422" s="18"/>
      <c r="S422" s="18"/>
      <c r="T422" s="18"/>
      <c r="U422" s="18"/>
    </row>
    <row r="423">
      <c r="M423" s="18"/>
      <c r="N423" s="18"/>
      <c r="O423" s="18"/>
      <c r="P423" s="18"/>
      <c r="Q423" s="18"/>
      <c r="R423" s="18"/>
      <c r="S423" s="18"/>
      <c r="T423" s="18"/>
      <c r="U423" s="18"/>
    </row>
    <row r="424">
      <c r="M424" s="18"/>
      <c r="N424" s="18"/>
      <c r="O424" s="18"/>
      <c r="P424" s="18"/>
      <c r="Q424" s="18"/>
      <c r="R424" s="18"/>
      <c r="S424" s="18"/>
      <c r="T424" s="18"/>
      <c r="U424" s="18"/>
    </row>
    <row r="425">
      <c r="M425" s="18"/>
      <c r="N425" s="18"/>
      <c r="O425" s="18"/>
      <c r="P425" s="18"/>
      <c r="Q425" s="18"/>
      <c r="R425" s="18"/>
      <c r="S425" s="18"/>
      <c r="T425" s="18"/>
      <c r="U425" s="18"/>
    </row>
    <row r="426">
      <c r="M426" s="18"/>
      <c r="N426" s="18"/>
      <c r="O426" s="18"/>
      <c r="P426" s="18"/>
      <c r="Q426" s="18"/>
      <c r="R426" s="18"/>
      <c r="S426" s="18"/>
      <c r="T426" s="18"/>
      <c r="U426" s="18"/>
    </row>
    <row r="427">
      <c r="M427" s="18"/>
      <c r="N427" s="18"/>
      <c r="O427" s="18"/>
      <c r="P427" s="18"/>
      <c r="Q427" s="18"/>
      <c r="R427" s="18"/>
      <c r="S427" s="18"/>
      <c r="T427" s="18"/>
      <c r="U427" s="18"/>
    </row>
    <row r="428">
      <c r="M428" s="18"/>
      <c r="N428" s="18"/>
      <c r="O428" s="18"/>
      <c r="P428" s="18"/>
      <c r="Q428" s="18"/>
      <c r="R428" s="18"/>
      <c r="S428" s="18"/>
      <c r="T428" s="18"/>
      <c r="U428" s="18"/>
    </row>
    <row r="429">
      <c r="M429" s="18"/>
      <c r="N429" s="18"/>
      <c r="O429" s="18"/>
      <c r="P429" s="18"/>
      <c r="Q429" s="18"/>
      <c r="R429" s="18"/>
      <c r="S429" s="18"/>
      <c r="T429" s="18"/>
      <c r="U429" s="18"/>
    </row>
    <row r="430">
      <c r="M430" s="18"/>
      <c r="N430" s="18"/>
      <c r="O430" s="18"/>
      <c r="P430" s="18"/>
      <c r="Q430" s="18"/>
      <c r="R430" s="18"/>
      <c r="S430" s="18"/>
      <c r="T430" s="18"/>
      <c r="U430" s="18"/>
    </row>
    <row r="431">
      <c r="M431" s="18"/>
      <c r="N431" s="18"/>
      <c r="O431" s="18"/>
      <c r="P431" s="18"/>
      <c r="Q431" s="18"/>
      <c r="R431" s="18"/>
      <c r="S431" s="18"/>
      <c r="T431" s="18"/>
      <c r="U431" s="18"/>
    </row>
    <row r="432">
      <c r="M432" s="18"/>
      <c r="N432" s="18"/>
      <c r="O432" s="18"/>
      <c r="P432" s="18"/>
      <c r="Q432" s="18"/>
      <c r="R432" s="18"/>
      <c r="S432" s="18"/>
      <c r="T432" s="18"/>
      <c r="U432" s="18"/>
    </row>
    <row r="433">
      <c r="M433" s="18"/>
      <c r="N433" s="18"/>
      <c r="O433" s="18"/>
      <c r="P433" s="18"/>
      <c r="Q433" s="18"/>
      <c r="R433" s="18"/>
      <c r="S433" s="18"/>
      <c r="T433" s="18"/>
      <c r="U433" s="18"/>
    </row>
    <row r="434">
      <c r="M434" s="18"/>
      <c r="N434" s="18"/>
      <c r="O434" s="18"/>
      <c r="P434" s="18"/>
      <c r="Q434" s="18"/>
      <c r="R434" s="18"/>
      <c r="S434" s="18"/>
      <c r="T434" s="18"/>
      <c r="U434" s="18"/>
    </row>
    <row r="435">
      <c r="M435" s="18"/>
      <c r="N435" s="18"/>
      <c r="O435" s="18"/>
      <c r="P435" s="18"/>
      <c r="Q435" s="18"/>
      <c r="R435" s="18"/>
      <c r="S435" s="18"/>
      <c r="T435" s="18"/>
      <c r="U435" s="18"/>
    </row>
    <row r="436">
      <c r="M436" s="18"/>
      <c r="N436" s="18"/>
      <c r="O436" s="18"/>
      <c r="P436" s="18"/>
      <c r="Q436" s="18"/>
      <c r="R436" s="18"/>
      <c r="S436" s="18"/>
      <c r="T436" s="18"/>
      <c r="U436" s="18"/>
    </row>
    <row r="437">
      <c r="M437" s="18"/>
      <c r="N437" s="18"/>
      <c r="O437" s="18"/>
      <c r="P437" s="18"/>
      <c r="Q437" s="18"/>
      <c r="R437" s="18"/>
      <c r="S437" s="18"/>
      <c r="T437" s="18"/>
      <c r="U437" s="18"/>
    </row>
    <row r="438">
      <c r="M438" s="18"/>
      <c r="N438" s="18"/>
      <c r="O438" s="18"/>
      <c r="P438" s="18"/>
      <c r="Q438" s="18"/>
      <c r="R438" s="18"/>
      <c r="S438" s="18"/>
      <c r="T438" s="18"/>
      <c r="U438" s="18"/>
    </row>
    <row r="439">
      <c r="M439" s="18"/>
      <c r="N439" s="18"/>
      <c r="O439" s="18"/>
      <c r="P439" s="18"/>
      <c r="Q439" s="18"/>
      <c r="R439" s="18"/>
      <c r="S439" s="18"/>
      <c r="T439" s="18"/>
      <c r="U439" s="18"/>
    </row>
    <row r="440">
      <c r="M440" s="18"/>
      <c r="N440" s="18"/>
      <c r="O440" s="18"/>
      <c r="P440" s="18"/>
      <c r="Q440" s="18"/>
      <c r="R440" s="18"/>
      <c r="S440" s="18"/>
      <c r="T440" s="18"/>
      <c r="U440" s="18"/>
    </row>
    <row r="441">
      <c r="M441" s="18"/>
      <c r="N441" s="18"/>
      <c r="O441" s="18"/>
      <c r="P441" s="18"/>
      <c r="Q441" s="18"/>
      <c r="R441" s="18"/>
      <c r="S441" s="18"/>
      <c r="T441" s="18"/>
      <c r="U441" s="18"/>
    </row>
    <row r="442">
      <c r="M442" s="18"/>
      <c r="N442" s="18"/>
      <c r="O442" s="18"/>
      <c r="P442" s="18"/>
      <c r="Q442" s="18"/>
      <c r="R442" s="18"/>
      <c r="S442" s="18"/>
      <c r="T442" s="18"/>
      <c r="U442" s="18"/>
    </row>
    <row r="443">
      <c r="M443" s="18"/>
      <c r="N443" s="18"/>
      <c r="O443" s="18"/>
      <c r="P443" s="18"/>
      <c r="Q443" s="18"/>
      <c r="R443" s="18"/>
      <c r="S443" s="18"/>
      <c r="T443" s="18"/>
      <c r="U443" s="18"/>
    </row>
    <row r="444">
      <c r="M444" s="18"/>
      <c r="N444" s="18"/>
      <c r="O444" s="18"/>
      <c r="P444" s="18"/>
      <c r="Q444" s="18"/>
      <c r="R444" s="18"/>
      <c r="S444" s="18"/>
      <c r="T444" s="18"/>
      <c r="U444" s="18"/>
    </row>
    <row r="445">
      <c r="M445" s="18"/>
      <c r="N445" s="18"/>
      <c r="O445" s="18"/>
      <c r="P445" s="18"/>
      <c r="Q445" s="18"/>
      <c r="R445" s="18"/>
      <c r="S445" s="18"/>
      <c r="T445" s="18"/>
      <c r="U445" s="18"/>
    </row>
    <row r="446">
      <c r="M446" s="18"/>
      <c r="N446" s="18"/>
      <c r="O446" s="18"/>
      <c r="P446" s="18"/>
      <c r="Q446" s="18"/>
      <c r="R446" s="18"/>
      <c r="S446" s="18"/>
      <c r="T446" s="18"/>
      <c r="U446" s="18"/>
    </row>
    <row r="447">
      <c r="M447" s="18"/>
      <c r="N447" s="18"/>
      <c r="O447" s="18"/>
      <c r="P447" s="18"/>
      <c r="Q447" s="18"/>
      <c r="R447" s="18"/>
      <c r="S447" s="18"/>
      <c r="T447" s="18"/>
      <c r="U447" s="18"/>
    </row>
    <row r="448">
      <c r="M448" s="18"/>
      <c r="N448" s="18"/>
      <c r="O448" s="18"/>
      <c r="P448" s="18"/>
      <c r="Q448" s="18"/>
      <c r="R448" s="18"/>
      <c r="S448" s="18"/>
      <c r="T448" s="18"/>
      <c r="U448" s="18"/>
    </row>
    <row r="449">
      <c r="M449" s="18"/>
      <c r="N449" s="18"/>
      <c r="O449" s="18"/>
      <c r="P449" s="18"/>
      <c r="Q449" s="18"/>
      <c r="R449" s="18"/>
      <c r="S449" s="18"/>
      <c r="T449" s="18"/>
      <c r="U449" s="18"/>
    </row>
    <row r="450">
      <c r="M450" s="18"/>
      <c r="N450" s="18"/>
      <c r="O450" s="18"/>
      <c r="P450" s="18"/>
      <c r="Q450" s="18"/>
      <c r="R450" s="18"/>
      <c r="S450" s="18"/>
      <c r="T450" s="18"/>
      <c r="U450" s="18"/>
    </row>
    <row r="451">
      <c r="M451" s="18"/>
      <c r="N451" s="18"/>
      <c r="O451" s="18"/>
      <c r="P451" s="18"/>
      <c r="Q451" s="18"/>
      <c r="R451" s="18"/>
      <c r="S451" s="18"/>
      <c r="T451" s="18"/>
      <c r="U451" s="18"/>
    </row>
    <row r="452">
      <c r="M452" s="18"/>
      <c r="N452" s="18"/>
      <c r="O452" s="18"/>
      <c r="P452" s="18"/>
      <c r="Q452" s="18"/>
      <c r="R452" s="18"/>
      <c r="S452" s="18"/>
      <c r="T452" s="18"/>
      <c r="U452" s="18"/>
    </row>
    <row r="453">
      <c r="M453" s="18"/>
      <c r="N453" s="18"/>
      <c r="O453" s="18"/>
      <c r="P453" s="18"/>
      <c r="Q453" s="18"/>
      <c r="R453" s="18"/>
      <c r="S453" s="18"/>
      <c r="T453" s="18"/>
      <c r="U453" s="18"/>
    </row>
    <row r="454">
      <c r="M454" s="18"/>
      <c r="N454" s="18"/>
      <c r="O454" s="18"/>
      <c r="P454" s="18"/>
      <c r="Q454" s="18"/>
      <c r="R454" s="18"/>
      <c r="S454" s="18"/>
      <c r="T454" s="18"/>
      <c r="U454" s="18"/>
    </row>
    <row r="455">
      <c r="M455" s="18"/>
      <c r="N455" s="18"/>
      <c r="O455" s="18"/>
      <c r="P455" s="18"/>
      <c r="Q455" s="18"/>
      <c r="R455" s="18"/>
      <c r="S455" s="18"/>
      <c r="T455" s="18"/>
      <c r="U455" s="18"/>
    </row>
    <row r="456">
      <c r="M456" s="18"/>
      <c r="N456" s="18"/>
      <c r="O456" s="18"/>
      <c r="P456" s="18"/>
      <c r="Q456" s="18"/>
      <c r="R456" s="18"/>
      <c r="S456" s="18"/>
      <c r="T456" s="18"/>
      <c r="U456" s="18"/>
    </row>
    <row r="457">
      <c r="M457" s="18"/>
      <c r="N457" s="18"/>
      <c r="O457" s="18"/>
      <c r="P457" s="18"/>
      <c r="Q457" s="18"/>
      <c r="R457" s="18"/>
      <c r="S457" s="18"/>
      <c r="T457" s="18"/>
      <c r="U457" s="18"/>
    </row>
    <row r="458">
      <c r="M458" s="18"/>
      <c r="N458" s="18"/>
      <c r="O458" s="18"/>
      <c r="P458" s="18"/>
      <c r="Q458" s="18"/>
      <c r="R458" s="18"/>
      <c r="S458" s="18"/>
      <c r="T458" s="18"/>
      <c r="U458" s="18"/>
    </row>
    <row r="459">
      <c r="M459" s="18"/>
      <c r="N459" s="18"/>
      <c r="O459" s="18"/>
      <c r="P459" s="18"/>
      <c r="Q459" s="18"/>
      <c r="R459" s="18"/>
      <c r="S459" s="18"/>
      <c r="T459" s="18"/>
      <c r="U459" s="18"/>
    </row>
    <row r="460">
      <c r="M460" s="18"/>
      <c r="N460" s="18"/>
      <c r="O460" s="18"/>
      <c r="P460" s="18"/>
      <c r="Q460" s="18"/>
      <c r="R460" s="18"/>
      <c r="S460" s="18"/>
      <c r="T460" s="18"/>
      <c r="U460" s="18"/>
    </row>
    <row r="461">
      <c r="M461" s="18"/>
      <c r="N461" s="18"/>
      <c r="O461" s="18"/>
      <c r="P461" s="18"/>
      <c r="Q461" s="18"/>
      <c r="R461" s="18"/>
      <c r="S461" s="18"/>
      <c r="T461" s="18"/>
      <c r="U461" s="18"/>
    </row>
    <row r="462">
      <c r="M462" s="18"/>
      <c r="N462" s="18"/>
      <c r="O462" s="18"/>
      <c r="P462" s="18"/>
      <c r="Q462" s="18"/>
      <c r="R462" s="18"/>
      <c r="S462" s="18"/>
      <c r="T462" s="18"/>
      <c r="U462" s="18"/>
    </row>
    <row r="463">
      <c r="M463" s="18"/>
      <c r="N463" s="18"/>
      <c r="O463" s="18"/>
      <c r="P463" s="18"/>
      <c r="Q463" s="18"/>
      <c r="R463" s="18"/>
      <c r="S463" s="18"/>
      <c r="T463" s="18"/>
      <c r="U463" s="18"/>
    </row>
    <row r="464">
      <c r="M464" s="18"/>
      <c r="N464" s="18"/>
      <c r="O464" s="18"/>
      <c r="P464" s="18"/>
      <c r="Q464" s="18"/>
      <c r="R464" s="18"/>
      <c r="S464" s="18"/>
      <c r="T464" s="18"/>
      <c r="U464" s="18"/>
    </row>
    <row r="465">
      <c r="M465" s="18"/>
      <c r="N465" s="18"/>
      <c r="O465" s="18"/>
      <c r="P465" s="18"/>
      <c r="Q465" s="18"/>
      <c r="R465" s="18"/>
      <c r="S465" s="18"/>
      <c r="T465" s="18"/>
      <c r="U465" s="18"/>
    </row>
    <row r="466">
      <c r="M466" s="18"/>
      <c r="N466" s="18"/>
      <c r="O466" s="18"/>
      <c r="P466" s="18"/>
      <c r="Q466" s="18"/>
      <c r="R466" s="18"/>
      <c r="S466" s="18"/>
      <c r="T466" s="18"/>
      <c r="U466" s="18"/>
    </row>
    <row r="467">
      <c r="M467" s="18"/>
      <c r="N467" s="18"/>
      <c r="O467" s="18"/>
      <c r="P467" s="18"/>
      <c r="Q467" s="18"/>
      <c r="R467" s="18"/>
      <c r="S467" s="18"/>
      <c r="T467" s="18"/>
      <c r="U467" s="18"/>
    </row>
    <row r="468">
      <c r="M468" s="18"/>
      <c r="N468" s="18"/>
      <c r="O468" s="18"/>
      <c r="P468" s="18"/>
      <c r="Q468" s="18"/>
      <c r="R468" s="18"/>
      <c r="S468" s="18"/>
      <c r="T468" s="18"/>
      <c r="U468" s="18"/>
    </row>
    <row r="469">
      <c r="M469" s="18"/>
      <c r="N469" s="18"/>
      <c r="O469" s="18"/>
      <c r="P469" s="18"/>
      <c r="Q469" s="18"/>
      <c r="R469" s="18"/>
      <c r="S469" s="18"/>
      <c r="T469" s="18"/>
      <c r="U469" s="18"/>
    </row>
    <row r="470">
      <c r="M470" s="18"/>
      <c r="N470" s="18"/>
      <c r="O470" s="18"/>
      <c r="P470" s="18"/>
      <c r="Q470" s="18"/>
      <c r="R470" s="18"/>
      <c r="S470" s="18"/>
      <c r="T470" s="18"/>
      <c r="U470" s="18"/>
    </row>
    <row r="471">
      <c r="M471" s="18"/>
      <c r="N471" s="18"/>
      <c r="O471" s="18"/>
      <c r="P471" s="18"/>
      <c r="Q471" s="18"/>
      <c r="R471" s="18"/>
      <c r="S471" s="18"/>
      <c r="T471" s="18"/>
      <c r="U471" s="18"/>
    </row>
    <row r="472">
      <c r="M472" s="18"/>
      <c r="N472" s="18"/>
      <c r="O472" s="18"/>
      <c r="P472" s="18"/>
      <c r="Q472" s="18"/>
      <c r="R472" s="18"/>
      <c r="S472" s="18"/>
      <c r="T472" s="18"/>
      <c r="U472" s="18"/>
    </row>
    <row r="473">
      <c r="M473" s="18"/>
      <c r="N473" s="18"/>
      <c r="O473" s="18"/>
      <c r="P473" s="18"/>
      <c r="Q473" s="18"/>
      <c r="R473" s="18"/>
      <c r="S473" s="18"/>
      <c r="T473" s="18"/>
      <c r="U473" s="18"/>
    </row>
    <row r="474">
      <c r="M474" s="18"/>
      <c r="N474" s="18"/>
      <c r="O474" s="18"/>
      <c r="P474" s="18"/>
      <c r="Q474" s="18"/>
      <c r="R474" s="18"/>
      <c r="S474" s="18"/>
      <c r="T474" s="18"/>
      <c r="U474" s="18"/>
    </row>
    <row r="475">
      <c r="M475" s="18"/>
      <c r="N475" s="18"/>
      <c r="O475" s="18"/>
      <c r="P475" s="18"/>
      <c r="Q475" s="18"/>
      <c r="R475" s="18"/>
      <c r="S475" s="18"/>
      <c r="T475" s="18"/>
      <c r="U475" s="18"/>
    </row>
    <row r="476">
      <c r="M476" s="18"/>
      <c r="N476" s="18"/>
      <c r="O476" s="18"/>
      <c r="P476" s="18"/>
      <c r="Q476" s="18"/>
      <c r="R476" s="18"/>
      <c r="S476" s="18"/>
      <c r="T476" s="18"/>
      <c r="U476" s="18"/>
    </row>
    <row r="477">
      <c r="M477" s="18"/>
      <c r="N477" s="18"/>
      <c r="O477" s="18"/>
      <c r="P477" s="18"/>
      <c r="Q477" s="18"/>
      <c r="R477" s="18"/>
      <c r="S477" s="18"/>
      <c r="T477" s="18"/>
      <c r="U477" s="18"/>
    </row>
    <row r="478">
      <c r="M478" s="18"/>
      <c r="N478" s="18"/>
      <c r="O478" s="18"/>
      <c r="P478" s="18"/>
      <c r="Q478" s="18"/>
      <c r="R478" s="18"/>
      <c r="S478" s="18"/>
      <c r="T478" s="18"/>
      <c r="U478" s="18"/>
    </row>
    <row r="479">
      <c r="M479" s="18"/>
      <c r="N479" s="18"/>
      <c r="O479" s="18"/>
      <c r="P479" s="18"/>
      <c r="Q479" s="18"/>
      <c r="R479" s="18"/>
      <c r="S479" s="18"/>
      <c r="T479" s="18"/>
      <c r="U479" s="18"/>
    </row>
    <row r="480">
      <c r="M480" s="18"/>
      <c r="N480" s="18"/>
      <c r="O480" s="18"/>
      <c r="P480" s="18"/>
      <c r="Q480" s="18"/>
      <c r="R480" s="18"/>
      <c r="S480" s="18"/>
      <c r="T480" s="18"/>
      <c r="U480" s="18"/>
    </row>
    <row r="481">
      <c r="M481" s="18"/>
      <c r="N481" s="18"/>
      <c r="O481" s="18"/>
      <c r="P481" s="18"/>
      <c r="Q481" s="18"/>
      <c r="R481" s="18"/>
      <c r="S481" s="18"/>
      <c r="T481" s="18"/>
      <c r="U481" s="18"/>
    </row>
    <row r="482">
      <c r="M482" s="18"/>
      <c r="N482" s="18"/>
      <c r="O482" s="18"/>
      <c r="P482" s="18"/>
      <c r="Q482" s="18"/>
      <c r="R482" s="18"/>
      <c r="S482" s="18"/>
      <c r="T482" s="18"/>
      <c r="U482" s="18"/>
    </row>
    <row r="483">
      <c r="M483" s="18"/>
      <c r="N483" s="18"/>
      <c r="O483" s="18"/>
      <c r="P483" s="18"/>
      <c r="Q483" s="18"/>
      <c r="R483" s="18"/>
      <c r="S483" s="18"/>
      <c r="T483" s="18"/>
      <c r="U483" s="18"/>
    </row>
    <row r="484">
      <c r="M484" s="18"/>
      <c r="N484" s="18"/>
      <c r="O484" s="18"/>
      <c r="P484" s="18"/>
      <c r="Q484" s="18"/>
      <c r="R484" s="18"/>
      <c r="S484" s="18"/>
      <c r="T484" s="18"/>
      <c r="U484" s="18"/>
    </row>
    <row r="485">
      <c r="M485" s="18"/>
      <c r="N485" s="18"/>
      <c r="O485" s="18"/>
      <c r="P485" s="18"/>
      <c r="Q485" s="18"/>
      <c r="R485" s="18"/>
      <c r="S485" s="18"/>
      <c r="T485" s="18"/>
      <c r="U485" s="18"/>
    </row>
    <row r="486">
      <c r="M486" s="18"/>
      <c r="N486" s="18"/>
      <c r="O486" s="18"/>
      <c r="P486" s="18"/>
      <c r="Q486" s="18"/>
      <c r="R486" s="18"/>
      <c r="S486" s="18"/>
      <c r="T486" s="18"/>
      <c r="U486" s="18"/>
    </row>
    <row r="487">
      <c r="M487" s="18"/>
      <c r="N487" s="18"/>
      <c r="O487" s="18"/>
      <c r="P487" s="18"/>
      <c r="Q487" s="18"/>
      <c r="R487" s="18"/>
      <c r="S487" s="18"/>
      <c r="T487" s="18"/>
      <c r="U487" s="18"/>
    </row>
    <row r="488">
      <c r="M488" s="18"/>
      <c r="N488" s="18"/>
      <c r="O488" s="18"/>
      <c r="P488" s="18"/>
      <c r="Q488" s="18"/>
      <c r="R488" s="18"/>
      <c r="S488" s="18"/>
      <c r="T488" s="18"/>
      <c r="U488" s="18"/>
    </row>
    <row r="489">
      <c r="M489" s="18"/>
      <c r="N489" s="18"/>
      <c r="O489" s="18"/>
      <c r="P489" s="18"/>
      <c r="Q489" s="18"/>
      <c r="R489" s="18"/>
      <c r="S489" s="18"/>
      <c r="T489" s="18"/>
      <c r="U489" s="18"/>
    </row>
    <row r="490">
      <c r="M490" s="18"/>
      <c r="N490" s="18"/>
      <c r="O490" s="18"/>
      <c r="P490" s="18"/>
      <c r="Q490" s="18"/>
      <c r="R490" s="18"/>
      <c r="S490" s="18"/>
      <c r="T490" s="18"/>
      <c r="U490" s="18"/>
    </row>
    <row r="491">
      <c r="M491" s="18"/>
      <c r="N491" s="18"/>
      <c r="O491" s="18"/>
      <c r="P491" s="18"/>
      <c r="Q491" s="18"/>
      <c r="R491" s="18"/>
      <c r="S491" s="18"/>
      <c r="T491" s="18"/>
      <c r="U491" s="18"/>
    </row>
    <row r="492">
      <c r="M492" s="18"/>
      <c r="N492" s="18"/>
      <c r="O492" s="18"/>
      <c r="P492" s="18"/>
      <c r="Q492" s="18"/>
      <c r="R492" s="18"/>
      <c r="S492" s="18"/>
      <c r="T492" s="18"/>
      <c r="U492" s="18"/>
    </row>
    <row r="493">
      <c r="M493" s="18"/>
      <c r="N493" s="18"/>
      <c r="O493" s="18"/>
      <c r="P493" s="18"/>
      <c r="Q493" s="18"/>
      <c r="R493" s="18"/>
      <c r="S493" s="18"/>
      <c r="T493" s="18"/>
      <c r="U493" s="18"/>
    </row>
    <row r="494">
      <c r="M494" s="18"/>
      <c r="N494" s="18"/>
      <c r="O494" s="18"/>
      <c r="P494" s="18"/>
      <c r="Q494" s="18"/>
      <c r="R494" s="18"/>
      <c r="S494" s="18"/>
      <c r="T494" s="18"/>
      <c r="U494" s="18"/>
    </row>
    <row r="495">
      <c r="M495" s="18"/>
      <c r="N495" s="18"/>
      <c r="O495" s="18"/>
      <c r="P495" s="18"/>
      <c r="Q495" s="18"/>
      <c r="R495" s="18"/>
      <c r="S495" s="18"/>
      <c r="T495" s="18"/>
      <c r="U495" s="18"/>
    </row>
    <row r="496">
      <c r="M496" s="18"/>
      <c r="N496" s="18"/>
      <c r="O496" s="18"/>
      <c r="P496" s="18"/>
      <c r="Q496" s="18"/>
      <c r="R496" s="18"/>
      <c r="S496" s="18"/>
      <c r="T496" s="18"/>
      <c r="U496" s="18"/>
    </row>
    <row r="497">
      <c r="M497" s="18"/>
      <c r="N497" s="18"/>
      <c r="O497" s="18"/>
      <c r="P497" s="18"/>
      <c r="Q497" s="18"/>
      <c r="R497" s="18"/>
      <c r="S497" s="18"/>
      <c r="T497" s="18"/>
      <c r="U497" s="18"/>
    </row>
    <row r="498">
      <c r="M498" s="18"/>
      <c r="N498" s="18"/>
      <c r="O498" s="18"/>
      <c r="P498" s="18"/>
      <c r="Q498" s="18"/>
      <c r="R498" s="18"/>
      <c r="S498" s="18"/>
      <c r="T498" s="18"/>
      <c r="U498" s="18"/>
    </row>
    <row r="499">
      <c r="M499" s="18"/>
      <c r="N499" s="18"/>
      <c r="O499" s="18"/>
      <c r="P499" s="18"/>
      <c r="Q499" s="18"/>
      <c r="R499" s="18"/>
      <c r="S499" s="18"/>
      <c r="T499" s="18"/>
      <c r="U499" s="18"/>
    </row>
    <row r="500">
      <c r="M500" s="18"/>
      <c r="N500" s="18"/>
      <c r="O500" s="18"/>
      <c r="P500" s="18"/>
      <c r="Q500" s="18"/>
      <c r="R500" s="18"/>
      <c r="S500" s="18"/>
      <c r="T500" s="18"/>
      <c r="U500" s="18"/>
    </row>
    <row r="501">
      <c r="M501" s="18"/>
      <c r="N501" s="18"/>
      <c r="O501" s="18"/>
      <c r="P501" s="18"/>
      <c r="Q501" s="18"/>
      <c r="R501" s="18"/>
      <c r="S501" s="18"/>
      <c r="T501" s="18"/>
      <c r="U501" s="18"/>
    </row>
    <row r="502">
      <c r="M502" s="18"/>
      <c r="N502" s="18"/>
      <c r="O502" s="18"/>
      <c r="P502" s="18"/>
      <c r="Q502" s="18"/>
      <c r="R502" s="18"/>
      <c r="S502" s="18"/>
      <c r="T502" s="18"/>
      <c r="U502" s="18"/>
    </row>
    <row r="503">
      <c r="M503" s="18"/>
      <c r="N503" s="18"/>
      <c r="O503" s="18"/>
      <c r="P503" s="18"/>
      <c r="Q503" s="18"/>
      <c r="R503" s="18"/>
      <c r="S503" s="18"/>
      <c r="T503" s="18"/>
      <c r="U503" s="18"/>
    </row>
    <row r="504">
      <c r="M504" s="18"/>
      <c r="N504" s="18"/>
      <c r="O504" s="18"/>
      <c r="P504" s="18"/>
      <c r="Q504" s="18"/>
      <c r="R504" s="18"/>
      <c r="S504" s="18"/>
      <c r="T504" s="18"/>
      <c r="U504" s="18"/>
    </row>
    <row r="505">
      <c r="M505" s="18"/>
      <c r="N505" s="18"/>
      <c r="O505" s="18"/>
      <c r="P505" s="18"/>
      <c r="Q505" s="18"/>
      <c r="R505" s="18"/>
      <c r="S505" s="18"/>
      <c r="T505" s="18"/>
      <c r="U505" s="18"/>
    </row>
    <row r="506">
      <c r="M506" s="18"/>
      <c r="N506" s="18"/>
      <c r="O506" s="18"/>
      <c r="P506" s="18"/>
      <c r="Q506" s="18"/>
      <c r="R506" s="18"/>
      <c r="S506" s="18"/>
      <c r="T506" s="18"/>
      <c r="U506" s="18"/>
    </row>
    <row r="507">
      <c r="M507" s="18"/>
      <c r="N507" s="18"/>
      <c r="O507" s="18"/>
      <c r="P507" s="18"/>
      <c r="Q507" s="18"/>
      <c r="R507" s="18"/>
      <c r="S507" s="18"/>
      <c r="T507" s="18"/>
      <c r="U507" s="18"/>
    </row>
    <row r="508">
      <c r="M508" s="18"/>
      <c r="N508" s="18"/>
      <c r="O508" s="18"/>
      <c r="P508" s="18"/>
      <c r="Q508" s="18"/>
      <c r="R508" s="18"/>
      <c r="S508" s="18"/>
      <c r="T508" s="18"/>
      <c r="U508" s="18"/>
    </row>
    <row r="509">
      <c r="M509" s="18"/>
      <c r="N509" s="18"/>
      <c r="O509" s="18"/>
      <c r="P509" s="18"/>
      <c r="Q509" s="18"/>
      <c r="R509" s="18"/>
      <c r="S509" s="18"/>
      <c r="T509" s="18"/>
      <c r="U509" s="18"/>
    </row>
    <row r="510">
      <c r="M510" s="18"/>
      <c r="N510" s="18"/>
      <c r="O510" s="18"/>
      <c r="P510" s="18"/>
      <c r="Q510" s="18"/>
      <c r="R510" s="18"/>
      <c r="S510" s="18"/>
      <c r="T510" s="18"/>
      <c r="U510" s="18"/>
    </row>
    <row r="511">
      <c r="M511" s="18"/>
      <c r="N511" s="18"/>
      <c r="O511" s="18"/>
      <c r="P511" s="18"/>
      <c r="Q511" s="18"/>
      <c r="R511" s="18"/>
      <c r="S511" s="18"/>
      <c r="T511" s="18"/>
      <c r="U511" s="18"/>
    </row>
    <row r="512">
      <c r="M512" s="18"/>
      <c r="N512" s="18"/>
      <c r="O512" s="18"/>
      <c r="P512" s="18"/>
      <c r="Q512" s="18"/>
      <c r="R512" s="18"/>
      <c r="S512" s="18"/>
      <c r="T512" s="18"/>
      <c r="U512" s="18"/>
    </row>
    <row r="513">
      <c r="M513" s="18"/>
      <c r="N513" s="18"/>
      <c r="O513" s="18"/>
      <c r="P513" s="18"/>
      <c r="Q513" s="18"/>
      <c r="R513" s="18"/>
      <c r="S513" s="18"/>
      <c r="T513" s="18"/>
      <c r="U513" s="18"/>
    </row>
    <row r="514">
      <c r="M514" s="18"/>
      <c r="N514" s="18"/>
      <c r="O514" s="18"/>
      <c r="P514" s="18"/>
      <c r="Q514" s="18"/>
      <c r="R514" s="18"/>
      <c r="S514" s="18"/>
      <c r="T514" s="18"/>
      <c r="U514" s="18"/>
    </row>
    <row r="515">
      <c r="M515" s="18"/>
      <c r="N515" s="18"/>
      <c r="O515" s="18"/>
      <c r="P515" s="18"/>
      <c r="Q515" s="18"/>
      <c r="R515" s="18"/>
      <c r="S515" s="18"/>
      <c r="T515" s="18"/>
      <c r="U515" s="18"/>
    </row>
    <row r="516">
      <c r="M516" s="18"/>
      <c r="N516" s="18"/>
      <c r="O516" s="18"/>
      <c r="P516" s="18"/>
      <c r="Q516" s="18"/>
      <c r="R516" s="18"/>
      <c r="S516" s="18"/>
      <c r="T516" s="18"/>
      <c r="U516" s="18"/>
    </row>
    <row r="517">
      <c r="M517" s="18"/>
      <c r="N517" s="18"/>
      <c r="O517" s="18"/>
      <c r="P517" s="18"/>
      <c r="Q517" s="18"/>
      <c r="R517" s="18"/>
      <c r="S517" s="18"/>
      <c r="T517" s="18"/>
      <c r="U517" s="18"/>
    </row>
    <row r="518">
      <c r="M518" s="18"/>
      <c r="N518" s="18"/>
      <c r="O518" s="18"/>
      <c r="P518" s="18"/>
      <c r="Q518" s="18"/>
      <c r="R518" s="18"/>
      <c r="S518" s="18"/>
      <c r="T518" s="18"/>
      <c r="U518" s="18"/>
    </row>
    <row r="519">
      <c r="M519" s="18"/>
      <c r="N519" s="18"/>
      <c r="O519" s="18"/>
      <c r="P519" s="18"/>
      <c r="Q519" s="18"/>
      <c r="R519" s="18"/>
      <c r="S519" s="18"/>
      <c r="T519" s="18"/>
      <c r="U519" s="18"/>
    </row>
    <row r="520">
      <c r="M520" s="18"/>
      <c r="N520" s="18"/>
      <c r="O520" s="18"/>
      <c r="P520" s="18"/>
      <c r="Q520" s="18"/>
      <c r="R520" s="18"/>
      <c r="S520" s="18"/>
      <c r="T520" s="18"/>
      <c r="U520" s="18"/>
    </row>
    <row r="521">
      <c r="M521" s="18"/>
      <c r="N521" s="18"/>
      <c r="O521" s="18"/>
      <c r="P521" s="18"/>
      <c r="Q521" s="18"/>
      <c r="R521" s="18"/>
      <c r="S521" s="18"/>
      <c r="T521" s="18"/>
      <c r="U521" s="18"/>
    </row>
    <row r="522">
      <c r="M522" s="18"/>
      <c r="N522" s="18"/>
      <c r="O522" s="18"/>
      <c r="P522" s="18"/>
      <c r="Q522" s="18"/>
      <c r="R522" s="18"/>
      <c r="S522" s="18"/>
      <c r="T522" s="18"/>
      <c r="U522" s="18"/>
    </row>
    <row r="523">
      <c r="M523" s="18"/>
      <c r="N523" s="18"/>
      <c r="O523" s="18"/>
      <c r="P523" s="18"/>
      <c r="Q523" s="18"/>
      <c r="R523" s="18"/>
      <c r="S523" s="18"/>
      <c r="T523" s="18"/>
      <c r="U523" s="18"/>
    </row>
    <row r="524">
      <c r="M524" s="18"/>
      <c r="N524" s="18"/>
      <c r="O524" s="18"/>
      <c r="P524" s="18"/>
      <c r="Q524" s="18"/>
      <c r="R524" s="18"/>
      <c r="S524" s="18"/>
      <c r="T524" s="18"/>
      <c r="U524" s="18"/>
    </row>
    <row r="525">
      <c r="M525" s="18"/>
      <c r="N525" s="18"/>
      <c r="O525" s="18"/>
      <c r="P525" s="18"/>
      <c r="Q525" s="18"/>
      <c r="R525" s="18"/>
      <c r="S525" s="18"/>
      <c r="T525" s="18"/>
      <c r="U525" s="18"/>
    </row>
    <row r="526">
      <c r="M526" s="18"/>
      <c r="N526" s="18"/>
      <c r="O526" s="18"/>
      <c r="P526" s="18"/>
      <c r="Q526" s="18"/>
      <c r="R526" s="18"/>
      <c r="S526" s="18"/>
      <c r="T526" s="18"/>
      <c r="U526" s="18"/>
    </row>
    <row r="527">
      <c r="M527" s="18"/>
      <c r="N527" s="18"/>
      <c r="O527" s="18"/>
      <c r="P527" s="18"/>
      <c r="Q527" s="18"/>
      <c r="R527" s="18"/>
      <c r="S527" s="18"/>
      <c r="T527" s="18"/>
      <c r="U527" s="18"/>
    </row>
    <row r="528">
      <c r="M528" s="18"/>
      <c r="N528" s="18"/>
      <c r="O528" s="18"/>
      <c r="P528" s="18"/>
      <c r="Q528" s="18"/>
      <c r="R528" s="18"/>
      <c r="S528" s="18"/>
      <c r="T528" s="18"/>
      <c r="U528" s="18"/>
    </row>
    <row r="529">
      <c r="M529" s="18"/>
      <c r="N529" s="18"/>
      <c r="O529" s="18"/>
      <c r="P529" s="18"/>
      <c r="Q529" s="18"/>
      <c r="R529" s="18"/>
      <c r="S529" s="18"/>
      <c r="T529" s="18"/>
      <c r="U529" s="18"/>
    </row>
    <row r="530">
      <c r="M530" s="18"/>
      <c r="N530" s="18"/>
      <c r="O530" s="18"/>
      <c r="P530" s="18"/>
      <c r="Q530" s="18"/>
      <c r="R530" s="18"/>
      <c r="S530" s="18"/>
      <c r="T530" s="18"/>
      <c r="U530" s="18"/>
    </row>
    <row r="531">
      <c r="M531" s="18"/>
      <c r="N531" s="18"/>
      <c r="O531" s="18"/>
      <c r="P531" s="18"/>
      <c r="Q531" s="18"/>
      <c r="R531" s="18"/>
      <c r="S531" s="18"/>
      <c r="T531" s="18"/>
      <c r="U531" s="18"/>
    </row>
    <row r="532">
      <c r="M532" s="18"/>
      <c r="N532" s="18"/>
      <c r="O532" s="18"/>
      <c r="P532" s="18"/>
      <c r="Q532" s="18"/>
      <c r="R532" s="18"/>
      <c r="S532" s="18"/>
      <c r="T532" s="18"/>
      <c r="U532" s="18"/>
    </row>
    <row r="533">
      <c r="M533" s="18"/>
      <c r="N533" s="18"/>
      <c r="O533" s="18"/>
      <c r="P533" s="18"/>
      <c r="Q533" s="18"/>
      <c r="R533" s="18"/>
      <c r="S533" s="18"/>
      <c r="T533" s="18"/>
      <c r="U533" s="18"/>
    </row>
    <row r="534">
      <c r="M534" s="18"/>
      <c r="N534" s="18"/>
      <c r="O534" s="18"/>
      <c r="P534" s="18"/>
      <c r="Q534" s="18"/>
      <c r="R534" s="18"/>
      <c r="S534" s="18"/>
      <c r="T534" s="18"/>
      <c r="U534" s="18"/>
    </row>
    <row r="535">
      <c r="M535" s="18"/>
      <c r="N535" s="18"/>
      <c r="O535" s="18"/>
      <c r="P535" s="18"/>
      <c r="Q535" s="18"/>
      <c r="R535" s="18"/>
      <c r="S535" s="18"/>
      <c r="T535" s="18"/>
      <c r="U535" s="18"/>
    </row>
    <row r="536">
      <c r="M536" s="18"/>
      <c r="N536" s="18"/>
      <c r="O536" s="18"/>
      <c r="P536" s="18"/>
      <c r="Q536" s="18"/>
      <c r="R536" s="18"/>
      <c r="S536" s="18"/>
      <c r="T536" s="18"/>
      <c r="U536" s="18"/>
    </row>
    <row r="537">
      <c r="M537" s="18"/>
      <c r="N537" s="18"/>
      <c r="O537" s="18"/>
      <c r="P537" s="18"/>
      <c r="Q537" s="18"/>
      <c r="R537" s="18"/>
      <c r="S537" s="18"/>
      <c r="T537" s="18"/>
      <c r="U537" s="18"/>
    </row>
    <row r="538">
      <c r="M538" s="18"/>
      <c r="N538" s="18"/>
      <c r="O538" s="18"/>
      <c r="P538" s="18"/>
      <c r="Q538" s="18"/>
      <c r="R538" s="18"/>
      <c r="S538" s="18"/>
      <c r="T538" s="18"/>
      <c r="U538" s="18"/>
    </row>
    <row r="539">
      <c r="M539" s="18"/>
      <c r="N539" s="18"/>
      <c r="O539" s="18"/>
      <c r="P539" s="18"/>
      <c r="Q539" s="18"/>
      <c r="R539" s="18"/>
      <c r="S539" s="18"/>
      <c r="T539" s="18"/>
      <c r="U539" s="18"/>
    </row>
    <row r="540">
      <c r="M540" s="18"/>
      <c r="N540" s="18"/>
      <c r="O540" s="18"/>
      <c r="P540" s="18"/>
      <c r="Q540" s="18"/>
      <c r="R540" s="18"/>
      <c r="S540" s="18"/>
      <c r="T540" s="18"/>
      <c r="U540" s="18"/>
    </row>
    <row r="541">
      <c r="M541" s="18"/>
      <c r="N541" s="18"/>
      <c r="O541" s="18"/>
      <c r="P541" s="18"/>
      <c r="Q541" s="18"/>
      <c r="R541" s="18"/>
      <c r="S541" s="18"/>
      <c r="T541" s="18"/>
      <c r="U541" s="18"/>
    </row>
    <row r="542">
      <c r="M542" s="18"/>
      <c r="N542" s="18"/>
      <c r="O542" s="18"/>
      <c r="P542" s="18"/>
      <c r="Q542" s="18"/>
      <c r="R542" s="18"/>
      <c r="S542" s="18"/>
      <c r="T542" s="18"/>
      <c r="U542" s="18"/>
    </row>
    <row r="543">
      <c r="M543" s="18"/>
      <c r="N543" s="18"/>
      <c r="O543" s="18"/>
      <c r="P543" s="18"/>
      <c r="Q543" s="18"/>
      <c r="R543" s="18"/>
      <c r="S543" s="18"/>
      <c r="T543" s="18"/>
      <c r="U543" s="18"/>
    </row>
    <row r="544">
      <c r="M544" s="18"/>
      <c r="N544" s="18"/>
      <c r="O544" s="18"/>
      <c r="P544" s="18"/>
      <c r="Q544" s="18"/>
      <c r="R544" s="18"/>
      <c r="S544" s="18"/>
      <c r="T544" s="18"/>
      <c r="U544" s="18"/>
    </row>
    <row r="545">
      <c r="M545" s="18"/>
      <c r="N545" s="18"/>
      <c r="O545" s="18"/>
      <c r="P545" s="18"/>
      <c r="Q545" s="18"/>
      <c r="R545" s="18"/>
      <c r="S545" s="18"/>
      <c r="T545" s="18"/>
      <c r="U545" s="18"/>
    </row>
    <row r="546">
      <c r="M546" s="18"/>
      <c r="N546" s="18"/>
      <c r="O546" s="18"/>
      <c r="P546" s="18"/>
      <c r="Q546" s="18"/>
      <c r="R546" s="18"/>
      <c r="S546" s="18"/>
      <c r="T546" s="18"/>
      <c r="U546" s="18"/>
    </row>
    <row r="547">
      <c r="M547" s="18"/>
      <c r="N547" s="18"/>
      <c r="O547" s="18"/>
      <c r="P547" s="18"/>
      <c r="Q547" s="18"/>
      <c r="R547" s="18"/>
      <c r="S547" s="18"/>
      <c r="T547" s="18"/>
      <c r="U547" s="18"/>
    </row>
    <row r="548">
      <c r="M548" s="18"/>
      <c r="N548" s="18"/>
      <c r="O548" s="18"/>
      <c r="P548" s="18"/>
      <c r="Q548" s="18"/>
      <c r="R548" s="18"/>
      <c r="S548" s="18"/>
      <c r="T548" s="18"/>
      <c r="U548" s="18"/>
    </row>
    <row r="549">
      <c r="M549" s="18"/>
      <c r="N549" s="18"/>
      <c r="O549" s="18"/>
      <c r="P549" s="18"/>
      <c r="Q549" s="18"/>
      <c r="R549" s="18"/>
      <c r="S549" s="18"/>
      <c r="T549" s="18"/>
      <c r="U549" s="18"/>
    </row>
    <row r="550">
      <c r="M550" s="18"/>
      <c r="N550" s="18"/>
      <c r="O550" s="18"/>
      <c r="P550" s="18"/>
      <c r="Q550" s="18"/>
      <c r="R550" s="18"/>
      <c r="S550" s="18"/>
      <c r="T550" s="18"/>
      <c r="U550" s="18"/>
    </row>
    <row r="551">
      <c r="M551" s="18"/>
      <c r="N551" s="18"/>
      <c r="O551" s="18"/>
      <c r="P551" s="18"/>
      <c r="Q551" s="18"/>
      <c r="R551" s="18"/>
      <c r="S551" s="18"/>
      <c r="T551" s="18"/>
      <c r="U551" s="18"/>
    </row>
    <row r="552">
      <c r="M552" s="18"/>
      <c r="N552" s="18"/>
      <c r="O552" s="18"/>
      <c r="P552" s="18"/>
      <c r="Q552" s="18"/>
      <c r="R552" s="18"/>
      <c r="S552" s="18"/>
      <c r="T552" s="18"/>
      <c r="U552" s="18"/>
    </row>
    <row r="553">
      <c r="M553" s="18"/>
      <c r="N553" s="18"/>
      <c r="O553" s="18"/>
      <c r="P553" s="18"/>
      <c r="Q553" s="18"/>
      <c r="R553" s="18"/>
      <c r="S553" s="18"/>
      <c r="T553" s="18"/>
      <c r="U553" s="18"/>
    </row>
    <row r="554">
      <c r="M554" s="18"/>
      <c r="N554" s="18"/>
      <c r="O554" s="18"/>
      <c r="P554" s="18"/>
      <c r="Q554" s="18"/>
      <c r="R554" s="18"/>
      <c r="S554" s="18"/>
      <c r="T554" s="18"/>
      <c r="U554" s="18"/>
    </row>
    <row r="555">
      <c r="M555" s="18"/>
      <c r="N555" s="18"/>
      <c r="O555" s="18"/>
      <c r="P555" s="18"/>
      <c r="Q555" s="18"/>
      <c r="R555" s="18"/>
      <c r="S555" s="18"/>
      <c r="T555" s="18"/>
      <c r="U555" s="18"/>
    </row>
    <row r="556">
      <c r="M556" s="18"/>
      <c r="N556" s="18"/>
      <c r="O556" s="18"/>
      <c r="P556" s="18"/>
      <c r="Q556" s="18"/>
      <c r="R556" s="18"/>
      <c r="S556" s="18"/>
      <c r="T556" s="18"/>
      <c r="U556" s="18"/>
    </row>
    <row r="557">
      <c r="M557" s="18"/>
      <c r="N557" s="18"/>
      <c r="O557" s="18"/>
      <c r="P557" s="18"/>
      <c r="Q557" s="18"/>
      <c r="R557" s="18"/>
      <c r="S557" s="18"/>
      <c r="T557" s="18"/>
      <c r="U557" s="18"/>
    </row>
    <row r="558">
      <c r="M558" s="18"/>
      <c r="N558" s="18"/>
      <c r="O558" s="18"/>
      <c r="P558" s="18"/>
      <c r="Q558" s="18"/>
      <c r="R558" s="18"/>
      <c r="S558" s="18"/>
      <c r="T558" s="18"/>
      <c r="U558" s="18"/>
    </row>
    <row r="559">
      <c r="M559" s="18"/>
      <c r="N559" s="18"/>
      <c r="O559" s="18"/>
      <c r="P559" s="18"/>
      <c r="Q559" s="18"/>
      <c r="R559" s="18"/>
      <c r="S559" s="18"/>
      <c r="T559" s="18"/>
      <c r="U559" s="18"/>
    </row>
    <row r="560">
      <c r="M560" s="18"/>
      <c r="N560" s="18"/>
      <c r="O560" s="18"/>
      <c r="P560" s="18"/>
      <c r="Q560" s="18"/>
      <c r="R560" s="18"/>
      <c r="S560" s="18"/>
      <c r="T560" s="18"/>
      <c r="U560" s="18"/>
    </row>
    <row r="561">
      <c r="M561" s="18"/>
      <c r="N561" s="18"/>
      <c r="O561" s="18"/>
      <c r="P561" s="18"/>
      <c r="Q561" s="18"/>
      <c r="R561" s="18"/>
      <c r="S561" s="18"/>
      <c r="T561" s="18"/>
      <c r="U561" s="18"/>
    </row>
    <row r="562">
      <c r="M562" s="18"/>
      <c r="N562" s="18"/>
      <c r="O562" s="18"/>
      <c r="P562" s="18"/>
      <c r="Q562" s="18"/>
      <c r="R562" s="18"/>
      <c r="S562" s="18"/>
      <c r="T562" s="18"/>
      <c r="U562" s="18"/>
    </row>
    <row r="563">
      <c r="M563" s="18"/>
      <c r="N563" s="18"/>
      <c r="O563" s="18"/>
      <c r="P563" s="18"/>
      <c r="Q563" s="18"/>
      <c r="R563" s="18"/>
      <c r="S563" s="18"/>
      <c r="T563" s="18"/>
      <c r="U563" s="18"/>
    </row>
    <row r="564">
      <c r="M564" s="18"/>
      <c r="N564" s="18"/>
      <c r="O564" s="18"/>
      <c r="P564" s="18"/>
      <c r="Q564" s="18"/>
      <c r="R564" s="18"/>
      <c r="S564" s="18"/>
      <c r="T564" s="18"/>
      <c r="U564" s="18"/>
    </row>
    <row r="565">
      <c r="M565" s="18"/>
      <c r="N565" s="18"/>
      <c r="O565" s="18"/>
      <c r="P565" s="18"/>
      <c r="Q565" s="18"/>
      <c r="R565" s="18"/>
      <c r="S565" s="18"/>
      <c r="T565" s="18"/>
      <c r="U565" s="18"/>
    </row>
    <row r="566">
      <c r="M566" s="18"/>
      <c r="N566" s="18"/>
      <c r="O566" s="18"/>
      <c r="P566" s="18"/>
      <c r="Q566" s="18"/>
      <c r="R566" s="18"/>
      <c r="S566" s="18"/>
      <c r="T566" s="18"/>
      <c r="U566" s="18"/>
    </row>
    <row r="567">
      <c r="M567" s="18"/>
      <c r="N567" s="18"/>
      <c r="O567" s="18"/>
      <c r="P567" s="18"/>
      <c r="Q567" s="18"/>
      <c r="R567" s="18"/>
      <c r="S567" s="18"/>
      <c r="T567" s="18"/>
      <c r="U567" s="18"/>
    </row>
    <row r="568">
      <c r="M568" s="18"/>
      <c r="N568" s="18"/>
      <c r="O568" s="18"/>
      <c r="P568" s="18"/>
      <c r="Q568" s="18"/>
      <c r="R568" s="18"/>
      <c r="S568" s="18"/>
      <c r="T568" s="18"/>
      <c r="U568" s="18"/>
    </row>
    <row r="569">
      <c r="M569" s="18"/>
      <c r="N569" s="18"/>
      <c r="O569" s="18"/>
      <c r="P569" s="18"/>
      <c r="Q569" s="18"/>
      <c r="R569" s="18"/>
      <c r="S569" s="18"/>
      <c r="T569" s="18"/>
      <c r="U569" s="18"/>
    </row>
    <row r="570">
      <c r="M570" s="18"/>
      <c r="N570" s="18"/>
      <c r="O570" s="18"/>
      <c r="P570" s="18"/>
      <c r="Q570" s="18"/>
      <c r="R570" s="18"/>
      <c r="S570" s="18"/>
      <c r="T570" s="18"/>
      <c r="U570" s="18"/>
    </row>
    <row r="571">
      <c r="M571" s="18"/>
      <c r="N571" s="18"/>
      <c r="O571" s="18"/>
      <c r="P571" s="18"/>
      <c r="Q571" s="18"/>
      <c r="R571" s="18"/>
      <c r="S571" s="18"/>
      <c r="T571" s="18"/>
      <c r="U571" s="18"/>
    </row>
    <row r="572">
      <c r="M572" s="18"/>
      <c r="N572" s="18"/>
      <c r="O572" s="18"/>
      <c r="P572" s="18"/>
      <c r="Q572" s="18"/>
      <c r="R572" s="18"/>
      <c r="S572" s="18"/>
      <c r="T572" s="18"/>
      <c r="U572" s="18"/>
    </row>
    <row r="573">
      <c r="M573" s="18"/>
      <c r="N573" s="18"/>
      <c r="O573" s="18"/>
      <c r="P573" s="18"/>
      <c r="Q573" s="18"/>
      <c r="R573" s="18"/>
      <c r="S573" s="18"/>
      <c r="T573" s="18"/>
      <c r="U573" s="18"/>
    </row>
    <row r="574">
      <c r="M574" s="18"/>
      <c r="N574" s="18"/>
      <c r="O574" s="18"/>
      <c r="P574" s="18"/>
      <c r="Q574" s="18"/>
      <c r="R574" s="18"/>
      <c r="S574" s="18"/>
      <c r="T574" s="18"/>
      <c r="U574" s="18"/>
    </row>
    <row r="575">
      <c r="M575" s="18"/>
      <c r="N575" s="18"/>
      <c r="O575" s="18"/>
      <c r="P575" s="18"/>
      <c r="Q575" s="18"/>
      <c r="R575" s="18"/>
      <c r="S575" s="18"/>
      <c r="T575" s="18"/>
      <c r="U575" s="18"/>
    </row>
    <row r="576">
      <c r="M576" s="18"/>
      <c r="N576" s="18"/>
      <c r="O576" s="18"/>
      <c r="P576" s="18"/>
      <c r="Q576" s="18"/>
      <c r="R576" s="18"/>
      <c r="S576" s="18"/>
      <c r="T576" s="18"/>
      <c r="U576" s="18"/>
    </row>
    <row r="577">
      <c r="M577" s="18"/>
      <c r="N577" s="18"/>
      <c r="O577" s="18"/>
      <c r="P577" s="18"/>
      <c r="Q577" s="18"/>
      <c r="R577" s="18"/>
      <c r="S577" s="18"/>
      <c r="T577" s="18"/>
      <c r="U577" s="18"/>
    </row>
    <row r="578">
      <c r="M578" s="18"/>
      <c r="N578" s="18"/>
      <c r="O578" s="18"/>
      <c r="P578" s="18"/>
      <c r="Q578" s="18"/>
      <c r="R578" s="18"/>
      <c r="S578" s="18"/>
      <c r="T578" s="18"/>
      <c r="U578" s="18"/>
    </row>
    <row r="579">
      <c r="M579" s="18"/>
      <c r="N579" s="18"/>
      <c r="O579" s="18"/>
      <c r="P579" s="18"/>
      <c r="Q579" s="18"/>
      <c r="R579" s="18"/>
      <c r="S579" s="18"/>
      <c r="T579" s="18"/>
      <c r="U579" s="18"/>
    </row>
    <row r="580">
      <c r="M580" s="18"/>
      <c r="N580" s="18"/>
      <c r="O580" s="18"/>
      <c r="P580" s="18"/>
      <c r="Q580" s="18"/>
      <c r="R580" s="18"/>
      <c r="S580" s="18"/>
      <c r="T580" s="18"/>
      <c r="U580" s="18"/>
    </row>
    <row r="581">
      <c r="M581" s="18"/>
      <c r="N581" s="18"/>
      <c r="O581" s="18"/>
      <c r="P581" s="18"/>
      <c r="Q581" s="18"/>
      <c r="R581" s="18"/>
      <c r="S581" s="18"/>
      <c r="T581" s="18"/>
      <c r="U581" s="18"/>
    </row>
    <row r="582">
      <c r="M582" s="18"/>
      <c r="N582" s="18"/>
      <c r="O582" s="18"/>
      <c r="P582" s="18"/>
      <c r="Q582" s="18"/>
      <c r="R582" s="18"/>
      <c r="S582" s="18"/>
      <c r="T582" s="18"/>
      <c r="U582" s="18"/>
    </row>
    <row r="583">
      <c r="M583" s="18"/>
      <c r="N583" s="18"/>
      <c r="O583" s="18"/>
      <c r="P583" s="18"/>
      <c r="Q583" s="18"/>
      <c r="R583" s="18"/>
      <c r="S583" s="18"/>
      <c r="T583" s="18"/>
      <c r="U583" s="18"/>
    </row>
    <row r="584">
      <c r="M584" s="18"/>
      <c r="N584" s="18"/>
      <c r="O584" s="18"/>
      <c r="P584" s="18"/>
      <c r="Q584" s="18"/>
      <c r="R584" s="18"/>
      <c r="S584" s="18"/>
      <c r="T584" s="18"/>
      <c r="U584" s="18"/>
    </row>
    <row r="585">
      <c r="M585" s="18"/>
      <c r="N585" s="18"/>
      <c r="O585" s="18"/>
      <c r="P585" s="18"/>
      <c r="Q585" s="18"/>
      <c r="R585" s="18"/>
      <c r="S585" s="18"/>
      <c r="T585" s="18"/>
      <c r="U585" s="18"/>
    </row>
    <row r="586">
      <c r="M586" s="18"/>
      <c r="N586" s="18"/>
      <c r="O586" s="18"/>
      <c r="P586" s="18"/>
      <c r="Q586" s="18"/>
      <c r="R586" s="18"/>
      <c r="S586" s="18"/>
      <c r="T586" s="18"/>
      <c r="U586" s="18"/>
    </row>
    <row r="587">
      <c r="M587" s="18"/>
      <c r="N587" s="18"/>
      <c r="O587" s="18"/>
      <c r="P587" s="18"/>
      <c r="Q587" s="18"/>
      <c r="R587" s="18"/>
      <c r="S587" s="18"/>
      <c r="T587" s="18"/>
      <c r="U587" s="18"/>
    </row>
    <row r="588">
      <c r="M588" s="18"/>
      <c r="N588" s="18"/>
      <c r="O588" s="18"/>
      <c r="P588" s="18"/>
      <c r="Q588" s="18"/>
      <c r="R588" s="18"/>
      <c r="S588" s="18"/>
      <c r="T588" s="18"/>
      <c r="U588" s="18"/>
    </row>
    <row r="589">
      <c r="M589" s="18"/>
      <c r="N589" s="18"/>
      <c r="O589" s="18"/>
      <c r="P589" s="18"/>
      <c r="Q589" s="18"/>
      <c r="R589" s="18"/>
      <c r="S589" s="18"/>
      <c r="T589" s="18"/>
      <c r="U589" s="18"/>
    </row>
    <row r="590">
      <c r="M590" s="18"/>
      <c r="N590" s="18"/>
      <c r="O590" s="18"/>
      <c r="P590" s="18"/>
      <c r="Q590" s="18"/>
      <c r="R590" s="18"/>
      <c r="S590" s="18"/>
      <c r="T590" s="18"/>
      <c r="U590" s="18"/>
    </row>
    <row r="591">
      <c r="M591" s="18"/>
      <c r="N591" s="18"/>
      <c r="O591" s="18"/>
      <c r="P591" s="18"/>
      <c r="Q591" s="18"/>
      <c r="R591" s="18"/>
      <c r="S591" s="18"/>
      <c r="T591" s="18"/>
      <c r="U591" s="18"/>
    </row>
    <row r="592">
      <c r="M592" s="18"/>
      <c r="N592" s="18"/>
      <c r="O592" s="18"/>
      <c r="P592" s="18"/>
      <c r="Q592" s="18"/>
      <c r="R592" s="18"/>
      <c r="S592" s="18"/>
      <c r="T592" s="18"/>
      <c r="U592" s="18"/>
    </row>
    <row r="593">
      <c r="M593" s="18"/>
      <c r="N593" s="18"/>
      <c r="O593" s="18"/>
      <c r="P593" s="18"/>
      <c r="Q593" s="18"/>
      <c r="R593" s="18"/>
      <c r="S593" s="18"/>
      <c r="T593" s="18"/>
      <c r="U593" s="18"/>
    </row>
    <row r="594">
      <c r="M594" s="18"/>
      <c r="N594" s="18"/>
      <c r="O594" s="18"/>
      <c r="P594" s="18"/>
      <c r="Q594" s="18"/>
      <c r="R594" s="18"/>
      <c r="S594" s="18"/>
      <c r="T594" s="18"/>
      <c r="U594" s="18"/>
    </row>
    <row r="595">
      <c r="M595" s="18"/>
      <c r="N595" s="18"/>
      <c r="O595" s="18"/>
      <c r="P595" s="18"/>
      <c r="Q595" s="18"/>
      <c r="R595" s="18"/>
      <c r="S595" s="18"/>
      <c r="T595" s="18"/>
      <c r="U595" s="18"/>
    </row>
    <row r="596">
      <c r="M596" s="18"/>
      <c r="N596" s="18"/>
      <c r="O596" s="18"/>
      <c r="P596" s="18"/>
      <c r="Q596" s="18"/>
      <c r="R596" s="18"/>
      <c r="S596" s="18"/>
      <c r="T596" s="18"/>
      <c r="U596" s="18"/>
    </row>
    <row r="597">
      <c r="M597" s="18"/>
      <c r="N597" s="18"/>
      <c r="O597" s="18"/>
      <c r="P597" s="18"/>
      <c r="Q597" s="18"/>
      <c r="R597" s="18"/>
      <c r="S597" s="18"/>
      <c r="T597" s="18"/>
      <c r="U597" s="18"/>
    </row>
    <row r="598">
      <c r="M598" s="18"/>
      <c r="N598" s="18"/>
      <c r="O598" s="18"/>
      <c r="P598" s="18"/>
      <c r="Q598" s="18"/>
      <c r="R598" s="18"/>
      <c r="S598" s="18"/>
      <c r="T598" s="18"/>
      <c r="U598" s="18"/>
    </row>
    <row r="599">
      <c r="M599" s="18"/>
      <c r="N599" s="18"/>
      <c r="O599" s="18"/>
      <c r="P599" s="18"/>
      <c r="Q599" s="18"/>
      <c r="R599" s="18"/>
      <c r="S599" s="18"/>
      <c r="T599" s="18"/>
      <c r="U599" s="18"/>
    </row>
    <row r="600">
      <c r="M600" s="18"/>
      <c r="N600" s="18"/>
      <c r="O600" s="18"/>
      <c r="P600" s="18"/>
      <c r="Q600" s="18"/>
      <c r="R600" s="18"/>
      <c r="S600" s="18"/>
      <c r="T600" s="18"/>
      <c r="U600" s="18"/>
    </row>
    <row r="601">
      <c r="M601" s="18"/>
      <c r="N601" s="18"/>
      <c r="O601" s="18"/>
      <c r="P601" s="18"/>
      <c r="Q601" s="18"/>
      <c r="R601" s="18"/>
      <c r="S601" s="18"/>
      <c r="T601" s="18"/>
      <c r="U601" s="18"/>
    </row>
    <row r="602">
      <c r="M602" s="18"/>
      <c r="N602" s="18"/>
      <c r="O602" s="18"/>
      <c r="P602" s="18"/>
      <c r="Q602" s="18"/>
      <c r="R602" s="18"/>
      <c r="S602" s="18"/>
      <c r="T602" s="18"/>
      <c r="U602" s="18"/>
    </row>
    <row r="603">
      <c r="M603" s="18"/>
      <c r="N603" s="18"/>
      <c r="O603" s="18"/>
      <c r="P603" s="18"/>
      <c r="Q603" s="18"/>
      <c r="R603" s="18"/>
      <c r="S603" s="18"/>
      <c r="T603" s="18"/>
      <c r="U603" s="18"/>
    </row>
    <row r="604">
      <c r="M604" s="18"/>
      <c r="N604" s="18"/>
      <c r="O604" s="18"/>
      <c r="P604" s="18"/>
      <c r="Q604" s="18"/>
      <c r="R604" s="18"/>
      <c r="S604" s="18"/>
      <c r="T604" s="18"/>
      <c r="U604" s="18"/>
    </row>
    <row r="605">
      <c r="M605" s="18"/>
      <c r="N605" s="18"/>
      <c r="O605" s="18"/>
      <c r="P605" s="18"/>
      <c r="Q605" s="18"/>
      <c r="R605" s="18"/>
      <c r="S605" s="18"/>
      <c r="T605" s="18"/>
      <c r="U605" s="18"/>
    </row>
    <row r="606">
      <c r="M606" s="18"/>
      <c r="N606" s="18"/>
      <c r="O606" s="18"/>
      <c r="P606" s="18"/>
      <c r="Q606" s="18"/>
      <c r="R606" s="18"/>
      <c r="S606" s="18"/>
      <c r="T606" s="18"/>
      <c r="U606" s="18"/>
    </row>
    <row r="607">
      <c r="M607" s="18"/>
      <c r="N607" s="18"/>
      <c r="O607" s="18"/>
      <c r="P607" s="18"/>
      <c r="Q607" s="18"/>
      <c r="R607" s="18"/>
      <c r="S607" s="18"/>
      <c r="T607" s="18"/>
      <c r="U607" s="18"/>
    </row>
    <row r="608">
      <c r="M608" s="18"/>
      <c r="N608" s="18"/>
      <c r="O608" s="18"/>
      <c r="P608" s="18"/>
      <c r="Q608" s="18"/>
      <c r="R608" s="18"/>
      <c r="S608" s="18"/>
      <c r="T608" s="18"/>
      <c r="U608" s="18"/>
    </row>
    <row r="609">
      <c r="M609" s="18"/>
      <c r="N609" s="18"/>
      <c r="O609" s="18"/>
      <c r="P609" s="18"/>
      <c r="Q609" s="18"/>
      <c r="R609" s="18"/>
      <c r="S609" s="18"/>
      <c r="T609" s="18"/>
      <c r="U609" s="18"/>
    </row>
    <row r="610">
      <c r="M610" s="18"/>
      <c r="N610" s="18"/>
      <c r="O610" s="18"/>
      <c r="P610" s="18"/>
      <c r="Q610" s="18"/>
      <c r="R610" s="18"/>
      <c r="S610" s="18"/>
      <c r="T610" s="18"/>
      <c r="U610" s="18"/>
    </row>
    <row r="611">
      <c r="M611" s="18"/>
      <c r="N611" s="18"/>
      <c r="O611" s="18"/>
      <c r="P611" s="18"/>
      <c r="Q611" s="18"/>
      <c r="R611" s="18"/>
      <c r="S611" s="18"/>
      <c r="T611" s="18"/>
      <c r="U611" s="18"/>
    </row>
    <row r="612">
      <c r="M612" s="18"/>
      <c r="N612" s="18"/>
      <c r="O612" s="18"/>
      <c r="P612" s="18"/>
      <c r="Q612" s="18"/>
      <c r="R612" s="18"/>
      <c r="S612" s="18"/>
      <c r="T612" s="18"/>
      <c r="U612" s="18"/>
    </row>
    <row r="613">
      <c r="M613" s="18"/>
      <c r="N613" s="18"/>
      <c r="O613" s="18"/>
      <c r="P613" s="18"/>
      <c r="Q613" s="18"/>
      <c r="R613" s="18"/>
      <c r="S613" s="18"/>
      <c r="T613" s="18"/>
      <c r="U613" s="18"/>
    </row>
    <row r="614">
      <c r="M614" s="18"/>
      <c r="N614" s="18"/>
      <c r="O614" s="18"/>
      <c r="P614" s="18"/>
      <c r="Q614" s="18"/>
      <c r="R614" s="18"/>
      <c r="S614" s="18"/>
      <c r="T614" s="18"/>
      <c r="U614" s="18"/>
    </row>
    <row r="615">
      <c r="M615" s="18"/>
      <c r="N615" s="18"/>
      <c r="O615" s="18"/>
      <c r="P615" s="18"/>
      <c r="Q615" s="18"/>
      <c r="R615" s="18"/>
      <c r="S615" s="18"/>
      <c r="T615" s="18"/>
      <c r="U615" s="18"/>
    </row>
    <row r="616">
      <c r="M616" s="18"/>
      <c r="N616" s="18"/>
      <c r="O616" s="18"/>
      <c r="P616" s="18"/>
      <c r="Q616" s="18"/>
      <c r="R616" s="18"/>
      <c r="S616" s="18"/>
      <c r="T616" s="18"/>
      <c r="U616" s="18"/>
    </row>
    <row r="617">
      <c r="M617" s="18"/>
      <c r="N617" s="18"/>
      <c r="O617" s="18"/>
      <c r="P617" s="18"/>
      <c r="Q617" s="18"/>
      <c r="R617" s="18"/>
      <c r="S617" s="18"/>
      <c r="T617" s="18"/>
      <c r="U617" s="18"/>
    </row>
    <row r="618">
      <c r="M618" s="18"/>
      <c r="N618" s="18"/>
      <c r="O618" s="18"/>
      <c r="P618" s="18"/>
      <c r="Q618" s="18"/>
      <c r="R618" s="18"/>
      <c r="S618" s="18"/>
      <c r="T618" s="18"/>
      <c r="U618" s="18"/>
    </row>
    <row r="619">
      <c r="M619" s="18"/>
      <c r="N619" s="18"/>
      <c r="O619" s="18"/>
      <c r="P619" s="18"/>
      <c r="Q619" s="18"/>
      <c r="R619" s="18"/>
      <c r="S619" s="18"/>
      <c r="T619" s="18"/>
      <c r="U619" s="18"/>
    </row>
    <row r="620">
      <c r="M620" s="18"/>
      <c r="N620" s="18"/>
      <c r="O620" s="18"/>
      <c r="P620" s="18"/>
      <c r="Q620" s="18"/>
      <c r="R620" s="18"/>
      <c r="S620" s="18"/>
      <c r="T620" s="18"/>
      <c r="U620" s="18"/>
    </row>
    <row r="621">
      <c r="M621" s="18"/>
      <c r="N621" s="18"/>
      <c r="O621" s="18"/>
      <c r="P621" s="18"/>
      <c r="Q621" s="18"/>
      <c r="R621" s="18"/>
      <c r="S621" s="18"/>
      <c r="T621" s="18"/>
      <c r="U621" s="18"/>
    </row>
    <row r="622">
      <c r="M622" s="18"/>
      <c r="N622" s="18"/>
      <c r="O622" s="18"/>
      <c r="P622" s="18"/>
      <c r="Q622" s="18"/>
      <c r="R622" s="18"/>
      <c r="S622" s="18"/>
      <c r="T622" s="18"/>
      <c r="U622" s="18"/>
    </row>
    <row r="623">
      <c r="M623" s="18"/>
      <c r="N623" s="18"/>
      <c r="O623" s="18"/>
      <c r="P623" s="18"/>
      <c r="Q623" s="18"/>
      <c r="R623" s="18"/>
      <c r="S623" s="18"/>
      <c r="T623" s="18"/>
      <c r="U623" s="18"/>
    </row>
    <row r="624">
      <c r="M624" s="18"/>
      <c r="N624" s="18"/>
      <c r="O624" s="18"/>
      <c r="P624" s="18"/>
      <c r="Q624" s="18"/>
      <c r="R624" s="18"/>
      <c r="S624" s="18"/>
      <c r="T624" s="18"/>
      <c r="U624" s="18"/>
    </row>
    <row r="625">
      <c r="M625" s="18"/>
      <c r="N625" s="18"/>
      <c r="O625" s="18"/>
      <c r="P625" s="18"/>
      <c r="Q625" s="18"/>
      <c r="R625" s="18"/>
      <c r="S625" s="18"/>
      <c r="T625" s="18"/>
      <c r="U625" s="18"/>
    </row>
    <row r="626">
      <c r="M626" s="18"/>
      <c r="N626" s="18"/>
      <c r="O626" s="18"/>
      <c r="P626" s="18"/>
      <c r="Q626" s="18"/>
      <c r="R626" s="18"/>
      <c r="S626" s="18"/>
      <c r="T626" s="18"/>
      <c r="U626" s="18"/>
    </row>
    <row r="627">
      <c r="M627" s="18"/>
      <c r="N627" s="18"/>
      <c r="O627" s="18"/>
      <c r="P627" s="18"/>
      <c r="Q627" s="18"/>
      <c r="R627" s="18"/>
      <c r="S627" s="18"/>
      <c r="T627" s="18"/>
      <c r="U627" s="18"/>
    </row>
    <row r="628">
      <c r="M628" s="18"/>
      <c r="N628" s="18"/>
      <c r="O628" s="18"/>
      <c r="P628" s="18"/>
      <c r="Q628" s="18"/>
      <c r="R628" s="18"/>
      <c r="S628" s="18"/>
      <c r="T628" s="18"/>
      <c r="U628" s="18"/>
    </row>
    <row r="629">
      <c r="M629" s="18"/>
      <c r="N629" s="18"/>
      <c r="O629" s="18"/>
      <c r="P629" s="18"/>
      <c r="Q629" s="18"/>
      <c r="R629" s="18"/>
      <c r="S629" s="18"/>
      <c r="T629" s="18"/>
      <c r="U629" s="18"/>
    </row>
    <row r="630">
      <c r="M630" s="18"/>
      <c r="N630" s="18"/>
      <c r="O630" s="18"/>
      <c r="P630" s="18"/>
      <c r="Q630" s="18"/>
      <c r="R630" s="18"/>
      <c r="S630" s="18"/>
      <c r="T630" s="18"/>
      <c r="U630" s="18"/>
    </row>
    <row r="631">
      <c r="M631" s="18"/>
      <c r="N631" s="18"/>
      <c r="O631" s="18"/>
      <c r="P631" s="18"/>
      <c r="Q631" s="18"/>
      <c r="R631" s="18"/>
      <c r="S631" s="18"/>
      <c r="T631" s="18"/>
      <c r="U631" s="18"/>
    </row>
    <row r="632">
      <c r="M632" s="18"/>
      <c r="N632" s="18"/>
      <c r="O632" s="18"/>
      <c r="P632" s="18"/>
      <c r="Q632" s="18"/>
      <c r="R632" s="18"/>
      <c r="S632" s="18"/>
      <c r="T632" s="18"/>
      <c r="U632" s="18"/>
    </row>
    <row r="633">
      <c r="M633" s="18"/>
      <c r="N633" s="18"/>
      <c r="O633" s="18"/>
      <c r="P633" s="18"/>
      <c r="Q633" s="18"/>
      <c r="R633" s="18"/>
      <c r="S633" s="18"/>
      <c r="T633" s="18"/>
      <c r="U633" s="18"/>
    </row>
    <row r="634">
      <c r="M634" s="18"/>
      <c r="N634" s="18"/>
      <c r="O634" s="18"/>
      <c r="P634" s="18"/>
      <c r="Q634" s="18"/>
      <c r="R634" s="18"/>
      <c r="S634" s="18"/>
      <c r="T634" s="18"/>
      <c r="U634" s="18"/>
    </row>
    <row r="635">
      <c r="M635" s="18"/>
      <c r="N635" s="18"/>
      <c r="O635" s="18"/>
      <c r="P635" s="18"/>
      <c r="Q635" s="18"/>
      <c r="R635" s="18"/>
      <c r="S635" s="18"/>
      <c r="T635" s="18"/>
      <c r="U635" s="18"/>
    </row>
    <row r="636">
      <c r="M636" s="18"/>
      <c r="N636" s="18"/>
      <c r="O636" s="18"/>
      <c r="P636" s="18"/>
      <c r="Q636" s="18"/>
      <c r="R636" s="18"/>
      <c r="S636" s="18"/>
      <c r="T636" s="18"/>
      <c r="U636" s="18"/>
    </row>
    <row r="637">
      <c r="M637" s="18"/>
      <c r="N637" s="18"/>
      <c r="O637" s="18"/>
      <c r="P637" s="18"/>
      <c r="Q637" s="18"/>
      <c r="R637" s="18"/>
      <c r="S637" s="18"/>
      <c r="T637" s="18"/>
      <c r="U637" s="18"/>
    </row>
    <row r="638">
      <c r="M638" s="18"/>
      <c r="N638" s="18"/>
      <c r="O638" s="18"/>
      <c r="P638" s="18"/>
      <c r="Q638" s="18"/>
      <c r="R638" s="18"/>
      <c r="S638" s="18"/>
      <c r="T638" s="18"/>
      <c r="U638" s="18"/>
    </row>
    <row r="639">
      <c r="M639" s="18"/>
      <c r="N639" s="18"/>
      <c r="O639" s="18"/>
      <c r="P639" s="18"/>
      <c r="Q639" s="18"/>
      <c r="R639" s="18"/>
      <c r="S639" s="18"/>
      <c r="T639" s="18"/>
      <c r="U639" s="18"/>
    </row>
    <row r="640">
      <c r="M640" s="18"/>
      <c r="N640" s="18"/>
      <c r="O640" s="18"/>
      <c r="P640" s="18"/>
      <c r="Q640" s="18"/>
      <c r="R640" s="18"/>
      <c r="S640" s="18"/>
      <c r="T640" s="18"/>
      <c r="U640" s="18"/>
    </row>
    <row r="641">
      <c r="M641" s="18"/>
      <c r="N641" s="18"/>
      <c r="O641" s="18"/>
      <c r="P641" s="18"/>
      <c r="Q641" s="18"/>
      <c r="R641" s="18"/>
      <c r="S641" s="18"/>
      <c r="T641" s="18"/>
      <c r="U641" s="18"/>
    </row>
    <row r="642">
      <c r="M642" s="18"/>
      <c r="N642" s="18"/>
      <c r="O642" s="18"/>
      <c r="P642" s="18"/>
      <c r="Q642" s="18"/>
      <c r="R642" s="18"/>
      <c r="S642" s="18"/>
      <c r="T642" s="18"/>
      <c r="U642" s="18"/>
    </row>
    <row r="643">
      <c r="M643" s="18"/>
      <c r="N643" s="18"/>
      <c r="O643" s="18"/>
      <c r="P643" s="18"/>
      <c r="Q643" s="18"/>
      <c r="R643" s="18"/>
      <c r="S643" s="18"/>
      <c r="T643" s="18"/>
      <c r="U643" s="18"/>
    </row>
    <row r="644">
      <c r="M644" s="18"/>
      <c r="N644" s="18"/>
      <c r="O644" s="18"/>
      <c r="P644" s="18"/>
      <c r="Q644" s="18"/>
      <c r="R644" s="18"/>
      <c r="S644" s="18"/>
      <c r="T644" s="18"/>
      <c r="U644" s="18"/>
    </row>
    <row r="645">
      <c r="M645" s="18"/>
      <c r="N645" s="18"/>
      <c r="O645" s="18"/>
      <c r="P645" s="18"/>
      <c r="Q645" s="18"/>
      <c r="R645" s="18"/>
      <c r="S645" s="18"/>
      <c r="T645" s="18"/>
      <c r="U645" s="18"/>
    </row>
    <row r="646">
      <c r="M646" s="18"/>
      <c r="N646" s="18"/>
      <c r="O646" s="18"/>
      <c r="P646" s="18"/>
      <c r="Q646" s="18"/>
      <c r="R646" s="18"/>
      <c r="S646" s="18"/>
      <c r="T646" s="18"/>
      <c r="U646" s="18"/>
    </row>
    <row r="647">
      <c r="M647" s="18"/>
      <c r="N647" s="18"/>
      <c r="O647" s="18"/>
      <c r="P647" s="18"/>
      <c r="Q647" s="18"/>
      <c r="R647" s="18"/>
      <c r="S647" s="18"/>
      <c r="T647" s="18"/>
      <c r="U647" s="18"/>
    </row>
    <row r="648">
      <c r="M648" s="18"/>
      <c r="N648" s="18"/>
      <c r="O648" s="18"/>
      <c r="P648" s="18"/>
      <c r="Q648" s="18"/>
      <c r="R648" s="18"/>
      <c r="S648" s="18"/>
      <c r="T648" s="18"/>
      <c r="U648" s="18"/>
    </row>
    <row r="649">
      <c r="M649" s="18"/>
      <c r="N649" s="18"/>
      <c r="O649" s="18"/>
      <c r="P649" s="18"/>
      <c r="Q649" s="18"/>
      <c r="R649" s="18"/>
      <c r="S649" s="18"/>
      <c r="T649" s="18"/>
      <c r="U649" s="18"/>
    </row>
    <row r="650">
      <c r="M650" s="18"/>
      <c r="N650" s="18"/>
      <c r="O650" s="18"/>
      <c r="P650" s="18"/>
      <c r="Q650" s="18"/>
      <c r="R650" s="18"/>
      <c r="S650" s="18"/>
      <c r="T650" s="18"/>
      <c r="U650" s="18"/>
    </row>
    <row r="651">
      <c r="M651" s="18"/>
      <c r="N651" s="18"/>
      <c r="O651" s="18"/>
      <c r="P651" s="18"/>
      <c r="Q651" s="18"/>
      <c r="R651" s="18"/>
      <c r="S651" s="18"/>
      <c r="T651" s="18"/>
      <c r="U651" s="18"/>
    </row>
    <row r="652">
      <c r="M652" s="18"/>
      <c r="N652" s="18"/>
      <c r="O652" s="18"/>
      <c r="P652" s="18"/>
      <c r="Q652" s="18"/>
      <c r="R652" s="18"/>
      <c r="S652" s="18"/>
      <c r="T652" s="18"/>
      <c r="U652" s="18"/>
    </row>
    <row r="653">
      <c r="M653" s="18"/>
      <c r="N653" s="18"/>
      <c r="O653" s="18"/>
      <c r="P653" s="18"/>
      <c r="Q653" s="18"/>
      <c r="R653" s="18"/>
      <c r="S653" s="18"/>
      <c r="T653" s="18"/>
      <c r="U653" s="18"/>
    </row>
    <row r="654">
      <c r="M654" s="18"/>
      <c r="N654" s="18"/>
      <c r="O654" s="18"/>
      <c r="P654" s="18"/>
      <c r="Q654" s="18"/>
      <c r="R654" s="18"/>
      <c r="S654" s="18"/>
      <c r="T654" s="18"/>
      <c r="U654" s="18"/>
    </row>
    <row r="655">
      <c r="M655" s="18"/>
      <c r="N655" s="18"/>
      <c r="O655" s="18"/>
      <c r="P655" s="18"/>
      <c r="Q655" s="18"/>
      <c r="R655" s="18"/>
      <c r="S655" s="18"/>
      <c r="T655" s="18"/>
      <c r="U655" s="18"/>
    </row>
    <row r="656">
      <c r="M656" s="18"/>
      <c r="N656" s="18"/>
      <c r="O656" s="18"/>
      <c r="P656" s="18"/>
      <c r="Q656" s="18"/>
      <c r="R656" s="18"/>
      <c r="S656" s="18"/>
      <c r="T656" s="18"/>
      <c r="U656" s="18"/>
    </row>
    <row r="657">
      <c r="M657" s="18"/>
      <c r="N657" s="18"/>
      <c r="O657" s="18"/>
      <c r="P657" s="18"/>
      <c r="Q657" s="18"/>
      <c r="R657" s="18"/>
      <c r="S657" s="18"/>
      <c r="T657" s="18"/>
      <c r="U657" s="18"/>
    </row>
    <row r="658">
      <c r="M658" s="18"/>
      <c r="N658" s="18"/>
      <c r="O658" s="18"/>
      <c r="P658" s="18"/>
      <c r="Q658" s="18"/>
      <c r="R658" s="18"/>
      <c r="S658" s="18"/>
      <c r="T658" s="18"/>
      <c r="U658" s="18"/>
    </row>
    <row r="659">
      <c r="M659" s="18"/>
      <c r="N659" s="18"/>
      <c r="O659" s="18"/>
      <c r="P659" s="18"/>
      <c r="Q659" s="18"/>
      <c r="R659" s="18"/>
      <c r="S659" s="18"/>
      <c r="T659" s="18"/>
      <c r="U659" s="18"/>
    </row>
    <row r="660">
      <c r="M660" s="18"/>
      <c r="N660" s="18"/>
      <c r="O660" s="18"/>
      <c r="P660" s="18"/>
      <c r="Q660" s="18"/>
      <c r="R660" s="18"/>
      <c r="S660" s="18"/>
      <c r="T660" s="18"/>
      <c r="U660" s="18"/>
    </row>
    <row r="661">
      <c r="M661" s="18"/>
      <c r="N661" s="18"/>
      <c r="O661" s="18"/>
      <c r="P661" s="18"/>
      <c r="Q661" s="18"/>
      <c r="R661" s="18"/>
      <c r="S661" s="18"/>
      <c r="T661" s="18"/>
      <c r="U661" s="18"/>
    </row>
    <row r="662">
      <c r="M662" s="18"/>
      <c r="N662" s="18"/>
      <c r="O662" s="18"/>
      <c r="P662" s="18"/>
      <c r="Q662" s="18"/>
      <c r="R662" s="18"/>
      <c r="S662" s="18"/>
      <c r="T662" s="18"/>
      <c r="U662" s="18"/>
    </row>
    <row r="663">
      <c r="M663" s="18"/>
      <c r="N663" s="18"/>
      <c r="O663" s="18"/>
      <c r="P663" s="18"/>
      <c r="Q663" s="18"/>
      <c r="R663" s="18"/>
      <c r="S663" s="18"/>
      <c r="T663" s="18"/>
      <c r="U663" s="18"/>
    </row>
    <row r="664">
      <c r="M664" s="18"/>
      <c r="N664" s="18"/>
      <c r="O664" s="18"/>
      <c r="P664" s="18"/>
      <c r="Q664" s="18"/>
      <c r="R664" s="18"/>
      <c r="S664" s="18"/>
      <c r="T664" s="18"/>
      <c r="U664" s="18"/>
    </row>
    <row r="665">
      <c r="M665" s="18"/>
      <c r="N665" s="18"/>
      <c r="O665" s="18"/>
      <c r="P665" s="18"/>
      <c r="Q665" s="18"/>
      <c r="R665" s="18"/>
      <c r="S665" s="18"/>
      <c r="T665" s="18"/>
      <c r="U665" s="18"/>
    </row>
    <row r="666">
      <c r="M666" s="18"/>
      <c r="N666" s="18"/>
      <c r="O666" s="18"/>
      <c r="P666" s="18"/>
      <c r="Q666" s="18"/>
      <c r="R666" s="18"/>
      <c r="S666" s="18"/>
      <c r="T666" s="18"/>
      <c r="U666" s="18"/>
    </row>
    <row r="667">
      <c r="M667" s="18"/>
      <c r="N667" s="18"/>
      <c r="O667" s="18"/>
      <c r="P667" s="18"/>
      <c r="Q667" s="18"/>
      <c r="R667" s="18"/>
      <c r="S667" s="18"/>
      <c r="T667" s="18"/>
      <c r="U667" s="18"/>
    </row>
    <row r="668">
      <c r="M668" s="18"/>
      <c r="N668" s="18"/>
      <c r="O668" s="18"/>
      <c r="P668" s="18"/>
      <c r="Q668" s="18"/>
      <c r="R668" s="18"/>
      <c r="S668" s="18"/>
      <c r="T668" s="18"/>
      <c r="U668" s="18"/>
    </row>
    <row r="669">
      <c r="M669" s="18"/>
      <c r="N669" s="18"/>
      <c r="O669" s="18"/>
      <c r="P669" s="18"/>
      <c r="Q669" s="18"/>
      <c r="R669" s="18"/>
      <c r="S669" s="18"/>
      <c r="T669" s="18"/>
      <c r="U669" s="18"/>
    </row>
    <row r="670">
      <c r="M670" s="18"/>
      <c r="N670" s="18"/>
      <c r="O670" s="18"/>
      <c r="P670" s="18"/>
      <c r="Q670" s="18"/>
      <c r="R670" s="18"/>
      <c r="S670" s="18"/>
      <c r="T670" s="18"/>
      <c r="U670" s="18"/>
    </row>
    <row r="671">
      <c r="M671" s="18"/>
      <c r="N671" s="18"/>
      <c r="O671" s="18"/>
      <c r="P671" s="18"/>
      <c r="Q671" s="18"/>
      <c r="R671" s="18"/>
      <c r="S671" s="18"/>
      <c r="T671" s="18"/>
      <c r="U671" s="18"/>
    </row>
    <row r="672">
      <c r="M672" s="18"/>
      <c r="N672" s="18"/>
      <c r="O672" s="18"/>
      <c r="P672" s="18"/>
      <c r="Q672" s="18"/>
      <c r="R672" s="18"/>
      <c r="S672" s="18"/>
      <c r="T672" s="18"/>
      <c r="U672" s="18"/>
    </row>
    <row r="673">
      <c r="M673" s="18"/>
      <c r="N673" s="18"/>
      <c r="O673" s="18"/>
      <c r="P673" s="18"/>
      <c r="Q673" s="18"/>
      <c r="R673" s="18"/>
      <c r="S673" s="18"/>
      <c r="T673" s="18"/>
      <c r="U673" s="18"/>
    </row>
    <row r="674">
      <c r="M674" s="18"/>
      <c r="N674" s="18"/>
      <c r="O674" s="18"/>
      <c r="P674" s="18"/>
      <c r="Q674" s="18"/>
      <c r="R674" s="18"/>
      <c r="S674" s="18"/>
      <c r="T674" s="18"/>
      <c r="U674" s="18"/>
    </row>
    <row r="675">
      <c r="M675" s="18"/>
      <c r="N675" s="18"/>
      <c r="O675" s="18"/>
      <c r="P675" s="18"/>
      <c r="Q675" s="18"/>
      <c r="R675" s="18"/>
      <c r="S675" s="18"/>
      <c r="T675" s="18"/>
      <c r="U675" s="18"/>
    </row>
    <row r="676">
      <c r="M676" s="18"/>
      <c r="N676" s="18"/>
      <c r="O676" s="18"/>
      <c r="P676" s="18"/>
      <c r="Q676" s="18"/>
      <c r="R676" s="18"/>
      <c r="S676" s="18"/>
      <c r="T676" s="18"/>
      <c r="U676" s="18"/>
    </row>
    <row r="677">
      <c r="M677" s="18"/>
      <c r="N677" s="18"/>
      <c r="O677" s="18"/>
      <c r="P677" s="18"/>
      <c r="Q677" s="18"/>
      <c r="R677" s="18"/>
      <c r="S677" s="18"/>
      <c r="T677" s="18"/>
      <c r="U677" s="18"/>
    </row>
    <row r="678">
      <c r="M678" s="18"/>
      <c r="N678" s="18"/>
      <c r="O678" s="18"/>
      <c r="P678" s="18"/>
      <c r="Q678" s="18"/>
      <c r="R678" s="18"/>
      <c r="S678" s="18"/>
      <c r="T678" s="18"/>
      <c r="U678" s="18"/>
    </row>
    <row r="679">
      <c r="M679" s="18"/>
      <c r="N679" s="18"/>
      <c r="O679" s="18"/>
      <c r="P679" s="18"/>
      <c r="Q679" s="18"/>
      <c r="R679" s="18"/>
      <c r="S679" s="18"/>
      <c r="T679" s="18"/>
      <c r="U679" s="18"/>
    </row>
    <row r="680">
      <c r="M680" s="18"/>
      <c r="N680" s="18"/>
      <c r="O680" s="18"/>
      <c r="P680" s="18"/>
      <c r="Q680" s="18"/>
      <c r="R680" s="18"/>
      <c r="S680" s="18"/>
      <c r="T680" s="18"/>
      <c r="U680" s="18"/>
    </row>
    <row r="681">
      <c r="M681" s="18"/>
      <c r="N681" s="18"/>
      <c r="O681" s="18"/>
      <c r="P681" s="18"/>
      <c r="Q681" s="18"/>
      <c r="R681" s="18"/>
      <c r="S681" s="18"/>
      <c r="T681" s="18"/>
      <c r="U681" s="18"/>
    </row>
    <row r="682">
      <c r="M682" s="18"/>
      <c r="N682" s="18"/>
      <c r="O682" s="18"/>
      <c r="P682" s="18"/>
      <c r="Q682" s="18"/>
      <c r="R682" s="18"/>
      <c r="S682" s="18"/>
      <c r="T682" s="18"/>
      <c r="U682" s="18"/>
    </row>
    <row r="683">
      <c r="M683" s="18"/>
      <c r="N683" s="18"/>
      <c r="O683" s="18"/>
      <c r="P683" s="18"/>
      <c r="Q683" s="18"/>
      <c r="R683" s="18"/>
      <c r="S683" s="18"/>
      <c r="T683" s="18"/>
      <c r="U683" s="18"/>
    </row>
    <row r="684">
      <c r="M684" s="18"/>
      <c r="N684" s="18"/>
      <c r="O684" s="18"/>
      <c r="P684" s="18"/>
      <c r="Q684" s="18"/>
      <c r="R684" s="18"/>
      <c r="S684" s="18"/>
      <c r="T684" s="18"/>
      <c r="U684" s="18"/>
    </row>
    <row r="685">
      <c r="M685" s="18"/>
      <c r="N685" s="18"/>
      <c r="O685" s="18"/>
      <c r="P685" s="18"/>
      <c r="Q685" s="18"/>
      <c r="R685" s="18"/>
      <c r="S685" s="18"/>
      <c r="T685" s="18"/>
      <c r="U685" s="18"/>
    </row>
    <row r="686">
      <c r="M686" s="18"/>
      <c r="N686" s="18"/>
      <c r="O686" s="18"/>
      <c r="P686" s="18"/>
      <c r="Q686" s="18"/>
      <c r="R686" s="18"/>
      <c r="S686" s="18"/>
      <c r="T686" s="18"/>
      <c r="U686" s="18"/>
    </row>
    <row r="687">
      <c r="M687" s="18"/>
      <c r="N687" s="18"/>
      <c r="O687" s="18"/>
      <c r="P687" s="18"/>
      <c r="Q687" s="18"/>
      <c r="R687" s="18"/>
      <c r="S687" s="18"/>
      <c r="T687" s="18"/>
      <c r="U687" s="18"/>
    </row>
    <row r="688">
      <c r="M688" s="18"/>
      <c r="N688" s="18"/>
      <c r="O688" s="18"/>
      <c r="P688" s="18"/>
      <c r="Q688" s="18"/>
      <c r="R688" s="18"/>
      <c r="S688" s="18"/>
      <c r="T688" s="18"/>
      <c r="U688" s="18"/>
    </row>
    <row r="689">
      <c r="M689" s="18"/>
      <c r="N689" s="18"/>
      <c r="O689" s="18"/>
      <c r="P689" s="18"/>
      <c r="Q689" s="18"/>
      <c r="R689" s="18"/>
      <c r="S689" s="18"/>
      <c r="T689" s="18"/>
      <c r="U689" s="18"/>
    </row>
    <row r="690">
      <c r="M690" s="18"/>
      <c r="N690" s="18"/>
      <c r="O690" s="18"/>
      <c r="P690" s="18"/>
      <c r="Q690" s="18"/>
      <c r="R690" s="18"/>
      <c r="S690" s="18"/>
      <c r="T690" s="18"/>
      <c r="U690" s="18"/>
    </row>
    <row r="691">
      <c r="M691" s="18"/>
      <c r="N691" s="18"/>
      <c r="O691" s="18"/>
      <c r="P691" s="18"/>
      <c r="Q691" s="18"/>
      <c r="R691" s="18"/>
      <c r="S691" s="18"/>
      <c r="T691" s="18"/>
      <c r="U691" s="18"/>
    </row>
    <row r="692">
      <c r="M692" s="18"/>
      <c r="N692" s="18"/>
      <c r="O692" s="18"/>
      <c r="P692" s="18"/>
      <c r="Q692" s="18"/>
      <c r="R692" s="18"/>
      <c r="S692" s="18"/>
      <c r="T692" s="18"/>
      <c r="U692" s="18"/>
    </row>
    <row r="693">
      <c r="M693" s="18"/>
      <c r="N693" s="18"/>
      <c r="O693" s="18"/>
      <c r="P693" s="18"/>
      <c r="Q693" s="18"/>
      <c r="R693" s="18"/>
      <c r="S693" s="18"/>
      <c r="T693" s="18"/>
      <c r="U693" s="18"/>
    </row>
    <row r="694">
      <c r="M694" s="18"/>
      <c r="N694" s="18"/>
      <c r="O694" s="18"/>
      <c r="P694" s="18"/>
      <c r="Q694" s="18"/>
      <c r="R694" s="18"/>
      <c r="S694" s="18"/>
      <c r="T694" s="18"/>
      <c r="U694" s="18"/>
    </row>
    <row r="695">
      <c r="M695" s="18"/>
      <c r="N695" s="18"/>
      <c r="O695" s="18"/>
      <c r="P695" s="18"/>
      <c r="Q695" s="18"/>
      <c r="R695" s="18"/>
      <c r="S695" s="18"/>
      <c r="T695" s="18"/>
      <c r="U695" s="18"/>
    </row>
    <row r="696">
      <c r="M696" s="18"/>
      <c r="N696" s="18"/>
      <c r="O696" s="18"/>
      <c r="P696" s="18"/>
      <c r="Q696" s="18"/>
      <c r="R696" s="18"/>
      <c r="S696" s="18"/>
      <c r="T696" s="18"/>
      <c r="U696" s="18"/>
    </row>
    <row r="697">
      <c r="M697" s="18"/>
      <c r="N697" s="18"/>
      <c r="O697" s="18"/>
      <c r="P697" s="18"/>
      <c r="Q697" s="18"/>
      <c r="R697" s="18"/>
      <c r="S697" s="18"/>
      <c r="T697" s="18"/>
      <c r="U697" s="18"/>
    </row>
    <row r="698">
      <c r="M698" s="18"/>
      <c r="N698" s="18"/>
      <c r="O698" s="18"/>
      <c r="P698" s="18"/>
      <c r="Q698" s="18"/>
      <c r="R698" s="18"/>
      <c r="S698" s="18"/>
      <c r="T698" s="18"/>
      <c r="U698" s="18"/>
    </row>
    <row r="699">
      <c r="M699" s="18"/>
      <c r="N699" s="18"/>
      <c r="O699" s="18"/>
      <c r="P699" s="18"/>
      <c r="Q699" s="18"/>
      <c r="R699" s="18"/>
      <c r="S699" s="18"/>
      <c r="T699" s="18"/>
      <c r="U699" s="18"/>
    </row>
    <row r="700">
      <c r="M700" s="18"/>
      <c r="N700" s="18"/>
      <c r="O700" s="18"/>
      <c r="P700" s="18"/>
      <c r="Q700" s="18"/>
      <c r="R700" s="18"/>
      <c r="S700" s="18"/>
      <c r="T700" s="18"/>
      <c r="U700" s="18"/>
    </row>
    <row r="701">
      <c r="M701" s="18"/>
      <c r="N701" s="18"/>
      <c r="O701" s="18"/>
      <c r="P701" s="18"/>
      <c r="Q701" s="18"/>
      <c r="R701" s="18"/>
      <c r="S701" s="18"/>
      <c r="T701" s="18"/>
      <c r="U701" s="18"/>
    </row>
    <row r="702">
      <c r="M702" s="18"/>
      <c r="N702" s="18"/>
      <c r="O702" s="18"/>
      <c r="P702" s="18"/>
      <c r="Q702" s="18"/>
      <c r="R702" s="18"/>
      <c r="S702" s="18"/>
      <c r="T702" s="18"/>
      <c r="U702" s="18"/>
    </row>
    <row r="703">
      <c r="M703" s="18"/>
      <c r="N703" s="18"/>
      <c r="O703" s="18"/>
      <c r="P703" s="18"/>
      <c r="Q703" s="18"/>
      <c r="R703" s="18"/>
      <c r="S703" s="18"/>
      <c r="T703" s="18"/>
      <c r="U703" s="18"/>
    </row>
    <row r="704">
      <c r="M704" s="18"/>
      <c r="N704" s="18"/>
      <c r="O704" s="18"/>
      <c r="P704" s="18"/>
      <c r="Q704" s="18"/>
      <c r="R704" s="18"/>
      <c r="S704" s="18"/>
      <c r="T704" s="18"/>
      <c r="U704" s="18"/>
    </row>
    <row r="705">
      <c r="M705" s="18"/>
      <c r="N705" s="18"/>
      <c r="O705" s="18"/>
      <c r="P705" s="18"/>
      <c r="Q705" s="18"/>
      <c r="R705" s="18"/>
      <c r="S705" s="18"/>
      <c r="T705" s="18"/>
      <c r="U705" s="18"/>
    </row>
    <row r="706">
      <c r="M706" s="18"/>
      <c r="N706" s="18"/>
      <c r="O706" s="18"/>
      <c r="P706" s="18"/>
      <c r="Q706" s="18"/>
      <c r="R706" s="18"/>
      <c r="S706" s="18"/>
      <c r="T706" s="18"/>
      <c r="U706" s="18"/>
    </row>
    <row r="707">
      <c r="M707" s="18"/>
      <c r="N707" s="18"/>
      <c r="O707" s="18"/>
      <c r="P707" s="18"/>
      <c r="Q707" s="18"/>
      <c r="R707" s="18"/>
      <c r="S707" s="18"/>
      <c r="T707" s="18"/>
      <c r="U707" s="18"/>
    </row>
    <row r="708">
      <c r="M708" s="18"/>
      <c r="N708" s="18"/>
      <c r="O708" s="18"/>
      <c r="P708" s="18"/>
      <c r="Q708" s="18"/>
      <c r="R708" s="18"/>
      <c r="S708" s="18"/>
      <c r="T708" s="18"/>
      <c r="U708" s="18"/>
    </row>
    <row r="709">
      <c r="M709" s="18"/>
      <c r="N709" s="18"/>
      <c r="O709" s="18"/>
      <c r="P709" s="18"/>
      <c r="Q709" s="18"/>
      <c r="R709" s="18"/>
      <c r="S709" s="18"/>
      <c r="T709" s="18"/>
      <c r="U709" s="18"/>
    </row>
    <row r="710">
      <c r="M710" s="18"/>
      <c r="N710" s="18"/>
      <c r="O710" s="18"/>
      <c r="P710" s="18"/>
      <c r="Q710" s="18"/>
      <c r="R710" s="18"/>
      <c r="S710" s="18"/>
      <c r="T710" s="18"/>
      <c r="U710" s="18"/>
    </row>
    <row r="711">
      <c r="M711" s="18"/>
      <c r="N711" s="18"/>
      <c r="O711" s="18"/>
      <c r="P711" s="18"/>
      <c r="Q711" s="18"/>
      <c r="R711" s="18"/>
      <c r="S711" s="18"/>
      <c r="T711" s="18"/>
      <c r="U711" s="18"/>
    </row>
    <row r="712">
      <c r="M712" s="18"/>
      <c r="N712" s="18"/>
      <c r="O712" s="18"/>
      <c r="P712" s="18"/>
      <c r="Q712" s="18"/>
      <c r="R712" s="18"/>
      <c r="S712" s="18"/>
      <c r="T712" s="18"/>
      <c r="U712" s="18"/>
    </row>
    <row r="713">
      <c r="M713" s="18"/>
      <c r="N713" s="18"/>
      <c r="O713" s="18"/>
      <c r="P713" s="18"/>
      <c r="Q713" s="18"/>
      <c r="R713" s="18"/>
      <c r="S713" s="18"/>
      <c r="T713" s="18"/>
      <c r="U713" s="18"/>
    </row>
    <row r="714">
      <c r="M714" s="18"/>
      <c r="N714" s="18"/>
      <c r="O714" s="18"/>
      <c r="P714" s="18"/>
      <c r="Q714" s="18"/>
      <c r="R714" s="18"/>
      <c r="S714" s="18"/>
      <c r="T714" s="18"/>
      <c r="U714" s="18"/>
    </row>
    <row r="715">
      <c r="M715" s="18"/>
      <c r="N715" s="18"/>
      <c r="O715" s="18"/>
      <c r="P715" s="18"/>
      <c r="Q715" s="18"/>
      <c r="R715" s="18"/>
      <c r="S715" s="18"/>
      <c r="T715" s="18"/>
      <c r="U715" s="18"/>
    </row>
    <row r="716">
      <c r="M716" s="18"/>
      <c r="N716" s="18"/>
      <c r="O716" s="18"/>
      <c r="P716" s="18"/>
      <c r="Q716" s="18"/>
      <c r="R716" s="18"/>
      <c r="S716" s="18"/>
      <c r="T716" s="18"/>
      <c r="U716" s="18"/>
    </row>
    <row r="717">
      <c r="M717" s="18"/>
      <c r="N717" s="18"/>
      <c r="O717" s="18"/>
      <c r="P717" s="18"/>
      <c r="Q717" s="18"/>
      <c r="R717" s="18"/>
      <c r="S717" s="18"/>
      <c r="T717" s="18"/>
      <c r="U717" s="18"/>
    </row>
    <row r="718">
      <c r="M718" s="18"/>
      <c r="N718" s="18"/>
      <c r="O718" s="18"/>
      <c r="P718" s="18"/>
      <c r="Q718" s="18"/>
      <c r="R718" s="18"/>
      <c r="S718" s="18"/>
      <c r="T718" s="18"/>
      <c r="U718" s="18"/>
    </row>
    <row r="719">
      <c r="M719" s="18"/>
      <c r="N719" s="18"/>
      <c r="O719" s="18"/>
      <c r="P719" s="18"/>
      <c r="Q719" s="18"/>
      <c r="R719" s="18"/>
      <c r="S719" s="18"/>
      <c r="T719" s="18"/>
      <c r="U719" s="18"/>
    </row>
    <row r="720">
      <c r="M720" s="18"/>
      <c r="N720" s="18"/>
      <c r="O720" s="18"/>
      <c r="P720" s="18"/>
      <c r="Q720" s="18"/>
      <c r="R720" s="18"/>
      <c r="S720" s="18"/>
      <c r="T720" s="18"/>
      <c r="U720" s="18"/>
    </row>
    <row r="721">
      <c r="M721" s="18"/>
      <c r="N721" s="18"/>
      <c r="O721" s="18"/>
      <c r="P721" s="18"/>
      <c r="Q721" s="18"/>
      <c r="R721" s="18"/>
      <c r="S721" s="18"/>
      <c r="T721" s="18"/>
      <c r="U721" s="18"/>
    </row>
    <row r="722">
      <c r="M722" s="18"/>
      <c r="N722" s="18"/>
      <c r="O722" s="18"/>
      <c r="P722" s="18"/>
      <c r="Q722" s="18"/>
      <c r="R722" s="18"/>
      <c r="S722" s="18"/>
      <c r="T722" s="18"/>
      <c r="U722" s="18"/>
    </row>
    <row r="723">
      <c r="M723" s="18"/>
      <c r="N723" s="18"/>
      <c r="O723" s="18"/>
      <c r="P723" s="18"/>
      <c r="Q723" s="18"/>
      <c r="R723" s="18"/>
      <c r="S723" s="18"/>
      <c r="T723" s="18"/>
      <c r="U723" s="18"/>
    </row>
    <row r="724">
      <c r="M724" s="18"/>
      <c r="N724" s="18"/>
      <c r="O724" s="18"/>
      <c r="P724" s="18"/>
      <c r="Q724" s="18"/>
      <c r="R724" s="18"/>
      <c r="S724" s="18"/>
      <c r="T724" s="18"/>
      <c r="U724" s="18"/>
    </row>
    <row r="725">
      <c r="M725" s="18"/>
      <c r="N725" s="18"/>
      <c r="O725" s="18"/>
      <c r="P725" s="18"/>
      <c r="Q725" s="18"/>
      <c r="R725" s="18"/>
      <c r="S725" s="18"/>
      <c r="T725" s="18"/>
      <c r="U725" s="18"/>
    </row>
    <row r="726">
      <c r="M726" s="18"/>
      <c r="N726" s="18"/>
      <c r="O726" s="18"/>
      <c r="P726" s="18"/>
      <c r="Q726" s="18"/>
      <c r="R726" s="18"/>
      <c r="S726" s="18"/>
      <c r="T726" s="18"/>
      <c r="U726" s="18"/>
    </row>
    <row r="727">
      <c r="M727" s="18"/>
      <c r="N727" s="18"/>
      <c r="O727" s="18"/>
      <c r="P727" s="18"/>
      <c r="Q727" s="18"/>
      <c r="R727" s="18"/>
      <c r="S727" s="18"/>
      <c r="T727" s="18"/>
      <c r="U727" s="18"/>
    </row>
    <row r="728">
      <c r="M728" s="18"/>
      <c r="N728" s="18"/>
      <c r="O728" s="18"/>
      <c r="P728" s="18"/>
      <c r="Q728" s="18"/>
      <c r="R728" s="18"/>
      <c r="S728" s="18"/>
      <c r="T728" s="18"/>
      <c r="U728" s="18"/>
    </row>
    <row r="729">
      <c r="M729" s="18"/>
      <c r="N729" s="18"/>
      <c r="O729" s="18"/>
      <c r="P729" s="18"/>
      <c r="Q729" s="18"/>
      <c r="R729" s="18"/>
      <c r="S729" s="18"/>
      <c r="T729" s="18"/>
      <c r="U729" s="18"/>
    </row>
    <row r="730">
      <c r="M730" s="18"/>
      <c r="N730" s="18"/>
      <c r="O730" s="18"/>
      <c r="P730" s="18"/>
      <c r="Q730" s="18"/>
      <c r="R730" s="18"/>
      <c r="S730" s="18"/>
      <c r="T730" s="18"/>
      <c r="U730" s="18"/>
    </row>
    <row r="731">
      <c r="M731" s="18"/>
      <c r="N731" s="18"/>
      <c r="O731" s="18"/>
      <c r="P731" s="18"/>
      <c r="Q731" s="18"/>
      <c r="R731" s="18"/>
      <c r="S731" s="18"/>
      <c r="T731" s="18"/>
      <c r="U731" s="18"/>
    </row>
    <row r="732">
      <c r="M732" s="18"/>
      <c r="N732" s="18"/>
      <c r="O732" s="18"/>
      <c r="P732" s="18"/>
      <c r="Q732" s="18"/>
      <c r="R732" s="18"/>
      <c r="S732" s="18"/>
      <c r="T732" s="18"/>
      <c r="U732" s="18"/>
    </row>
    <row r="733">
      <c r="M733" s="18"/>
      <c r="N733" s="18"/>
      <c r="O733" s="18"/>
      <c r="P733" s="18"/>
      <c r="Q733" s="18"/>
      <c r="R733" s="18"/>
      <c r="S733" s="18"/>
      <c r="T733" s="18"/>
      <c r="U733" s="18"/>
    </row>
    <row r="734">
      <c r="M734" s="18"/>
      <c r="N734" s="18"/>
      <c r="O734" s="18"/>
      <c r="P734" s="18"/>
      <c r="Q734" s="18"/>
      <c r="R734" s="18"/>
      <c r="S734" s="18"/>
      <c r="T734" s="18"/>
      <c r="U734" s="18"/>
    </row>
    <row r="735">
      <c r="M735" s="18"/>
      <c r="N735" s="18"/>
      <c r="O735" s="18"/>
      <c r="P735" s="18"/>
      <c r="Q735" s="18"/>
      <c r="R735" s="18"/>
      <c r="S735" s="18"/>
      <c r="T735" s="18"/>
      <c r="U735" s="18"/>
    </row>
    <row r="736">
      <c r="M736" s="18"/>
      <c r="N736" s="18"/>
      <c r="O736" s="18"/>
      <c r="P736" s="18"/>
      <c r="Q736" s="18"/>
      <c r="R736" s="18"/>
      <c r="S736" s="18"/>
      <c r="T736" s="18"/>
      <c r="U736" s="18"/>
    </row>
    <row r="737">
      <c r="M737" s="18"/>
      <c r="N737" s="18"/>
      <c r="O737" s="18"/>
      <c r="P737" s="18"/>
      <c r="Q737" s="18"/>
      <c r="R737" s="18"/>
      <c r="S737" s="18"/>
      <c r="T737" s="18"/>
      <c r="U737" s="18"/>
    </row>
    <row r="738">
      <c r="M738" s="18"/>
      <c r="N738" s="18"/>
      <c r="O738" s="18"/>
      <c r="P738" s="18"/>
      <c r="Q738" s="18"/>
      <c r="R738" s="18"/>
      <c r="S738" s="18"/>
      <c r="T738" s="18"/>
      <c r="U738" s="18"/>
    </row>
    <row r="739">
      <c r="M739" s="18"/>
      <c r="N739" s="18"/>
      <c r="O739" s="18"/>
      <c r="P739" s="18"/>
      <c r="Q739" s="18"/>
      <c r="R739" s="18"/>
      <c r="S739" s="18"/>
      <c r="T739" s="18"/>
      <c r="U739" s="18"/>
    </row>
    <row r="740">
      <c r="M740" s="18"/>
      <c r="N740" s="18"/>
      <c r="O740" s="18"/>
      <c r="P740" s="18"/>
      <c r="Q740" s="18"/>
      <c r="R740" s="18"/>
      <c r="S740" s="18"/>
      <c r="T740" s="18"/>
      <c r="U740" s="18"/>
    </row>
    <row r="741">
      <c r="M741" s="18"/>
      <c r="N741" s="18"/>
      <c r="O741" s="18"/>
      <c r="P741" s="18"/>
      <c r="Q741" s="18"/>
      <c r="R741" s="18"/>
      <c r="S741" s="18"/>
      <c r="T741" s="18"/>
      <c r="U741" s="18"/>
    </row>
    <row r="742">
      <c r="M742" s="18"/>
      <c r="N742" s="18"/>
      <c r="O742" s="18"/>
      <c r="P742" s="18"/>
      <c r="Q742" s="18"/>
      <c r="R742" s="18"/>
      <c r="S742" s="18"/>
      <c r="T742" s="18"/>
      <c r="U742" s="18"/>
    </row>
    <row r="743">
      <c r="M743" s="18"/>
      <c r="N743" s="18"/>
      <c r="O743" s="18"/>
      <c r="P743" s="18"/>
      <c r="Q743" s="18"/>
      <c r="R743" s="18"/>
      <c r="S743" s="18"/>
      <c r="T743" s="18"/>
      <c r="U743" s="18"/>
    </row>
    <row r="744">
      <c r="M744" s="18"/>
      <c r="N744" s="18"/>
      <c r="O744" s="18"/>
      <c r="P744" s="18"/>
      <c r="Q744" s="18"/>
      <c r="R744" s="18"/>
      <c r="S744" s="18"/>
      <c r="T744" s="18"/>
      <c r="U744" s="18"/>
    </row>
    <row r="745">
      <c r="M745" s="18"/>
      <c r="N745" s="18"/>
      <c r="O745" s="18"/>
      <c r="P745" s="18"/>
      <c r="Q745" s="18"/>
      <c r="R745" s="18"/>
      <c r="S745" s="18"/>
      <c r="T745" s="18"/>
      <c r="U745" s="18"/>
    </row>
    <row r="746">
      <c r="M746" s="18"/>
      <c r="N746" s="18"/>
      <c r="O746" s="18"/>
      <c r="P746" s="18"/>
      <c r="Q746" s="18"/>
      <c r="R746" s="18"/>
      <c r="S746" s="18"/>
      <c r="T746" s="18"/>
      <c r="U746" s="18"/>
    </row>
    <row r="747">
      <c r="M747" s="18"/>
      <c r="N747" s="18"/>
      <c r="O747" s="18"/>
      <c r="P747" s="18"/>
      <c r="Q747" s="18"/>
      <c r="R747" s="18"/>
      <c r="S747" s="18"/>
      <c r="T747" s="18"/>
      <c r="U747" s="18"/>
    </row>
    <row r="748">
      <c r="M748" s="18"/>
      <c r="N748" s="18"/>
      <c r="O748" s="18"/>
      <c r="P748" s="18"/>
      <c r="Q748" s="18"/>
      <c r="R748" s="18"/>
      <c r="S748" s="18"/>
      <c r="T748" s="18"/>
      <c r="U748" s="18"/>
    </row>
    <row r="749">
      <c r="M749" s="18"/>
      <c r="N749" s="18"/>
      <c r="O749" s="18"/>
      <c r="P749" s="18"/>
      <c r="Q749" s="18"/>
      <c r="R749" s="18"/>
      <c r="S749" s="18"/>
      <c r="T749" s="18"/>
      <c r="U749" s="18"/>
    </row>
    <row r="750">
      <c r="M750" s="18"/>
      <c r="N750" s="18"/>
      <c r="O750" s="18"/>
      <c r="P750" s="18"/>
      <c r="Q750" s="18"/>
      <c r="R750" s="18"/>
      <c r="S750" s="18"/>
      <c r="T750" s="18"/>
      <c r="U750" s="18"/>
    </row>
    <row r="751">
      <c r="M751" s="18"/>
      <c r="N751" s="18"/>
      <c r="O751" s="18"/>
      <c r="P751" s="18"/>
      <c r="Q751" s="18"/>
      <c r="R751" s="18"/>
      <c r="S751" s="18"/>
      <c r="T751" s="18"/>
      <c r="U751" s="18"/>
    </row>
    <row r="752">
      <c r="M752" s="18"/>
      <c r="N752" s="18"/>
      <c r="O752" s="18"/>
      <c r="P752" s="18"/>
      <c r="Q752" s="18"/>
      <c r="R752" s="18"/>
      <c r="S752" s="18"/>
      <c r="T752" s="18"/>
      <c r="U752" s="18"/>
    </row>
    <row r="753">
      <c r="M753" s="18"/>
      <c r="N753" s="18"/>
      <c r="O753" s="18"/>
      <c r="P753" s="18"/>
      <c r="Q753" s="18"/>
      <c r="R753" s="18"/>
      <c r="S753" s="18"/>
      <c r="T753" s="18"/>
      <c r="U753" s="18"/>
    </row>
    <row r="754">
      <c r="M754" s="18"/>
      <c r="N754" s="18"/>
      <c r="O754" s="18"/>
      <c r="P754" s="18"/>
      <c r="Q754" s="18"/>
      <c r="R754" s="18"/>
      <c r="S754" s="18"/>
      <c r="T754" s="18"/>
      <c r="U754" s="18"/>
    </row>
    <row r="755">
      <c r="M755" s="18"/>
      <c r="N755" s="18"/>
      <c r="O755" s="18"/>
      <c r="P755" s="18"/>
      <c r="Q755" s="18"/>
      <c r="R755" s="18"/>
      <c r="S755" s="18"/>
      <c r="T755" s="18"/>
      <c r="U755" s="18"/>
    </row>
    <row r="756">
      <c r="M756" s="18"/>
      <c r="N756" s="18"/>
      <c r="O756" s="18"/>
      <c r="P756" s="18"/>
      <c r="Q756" s="18"/>
      <c r="R756" s="18"/>
      <c r="S756" s="18"/>
      <c r="T756" s="18"/>
      <c r="U756" s="18"/>
    </row>
    <row r="757">
      <c r="M757" s="18"/>
      <c r="N757" s="18"/>
      <c r="O757" s="18"/>
      <c r="P757" s="18"/>
      <c r="Q757" s="18"/>
      <c r="R757" s="18"/>
      <c r="S757" s="18"/>
      <c r="T757" s="18"/>
      <c r="U757" s="18"/>
    </row>
    <row r="758">
      <c r="M758" s="18"/>
      <c r="N758" s="18"/>
      <c r="O758" s="18"/>
      <c r="P758" s="18"/>
      <c r="Q758" s="18"/>
      <c r="R758" s="18"/>
      <c r="S758" s="18"/>
      <c r="T758" s="18"/>
      <c r="U758" s="18"/>
    </row>
    <row r="759">
      <c r="M759" s="18"/>
      <c r="N759" s="18"/>
      <c r="O759" s="18"/>
      <c r="P759" s="18"/>
      <c r="Q759" s="18"/>
      <c r="R759" s="18"/>
      <c r="S759" s="18"/>
      <c r="T759" s="18"/>
      <c r="U759" s="18"/>
    </row>
    <row r="760">
      <c r="M760" s="18"/>
      <c r="N760" s="18"/>
      <c r="O760" s="18"/>
      <c r="P760" s="18"/>
      <c r="Q760" s="18"/>
      <c r="R760" s="18"/>
      <c r="S760" s="18"/>
      <c r="T760" s="18"/>
      <c r="U760" s="18"/>
    </row>
    <row r="761">
      <c r="M761" s="18"/>
      <c r="N761" s="18"/>
      <c r="O761" s="18"/>
      <c r="P761" s="18"/>
      <c r="Q761" s="18"/>
      <c r="R761" s="18"/>
      <c r="S761" s="18"/>
      <c r="T761" s="18"/>
      <c r="U761" s="18"/>
    </row>
    <row r="762">
      <c r="M762" s="18"/>
      <c r="N762" s="18"/>
      <c r="O762" s="18"/>
      <c r="P762" s="18"/>
      <c r="Q762" s="18"/>
      <c r="R762" s="18"/>
      <c r="S762" s="18"/>
      <c r="T762" s="18"/>
      <c r="U762" s="18"/>
    </row>
    <row r="763">
      <c r="M763" s="18"/>
      <c r="N763" s="18"/>
      <c r="O763" s="18"/>
      <c r="P763" s="18"/>
      <c r="Q763" s="18"/>
      <c r="R763" s="18"/>
      <c r="S763" s="18"/>
      <c r="T763" s="18"/>
      <c r="U763" s="18"/>
    </row>
    <row r="764">
      <c r="M764" s="18"/>
      <c r="N764" s="18"/>
      <c r="O764" s="18"/>
      <c r="P764" s="18"/>
      <c r="Q764" s="18"/>
      <c r="R764" s="18"/>
      <c r="S764" s="18"/>
      <c r="T764" s="18"/>
      <c r="U764" s="18"/>
    </row>
    <row r="765">
      <c r="M765" s="18"/>
      <c r="N765" s="18"/>
      <c r="O765" s="18"/>
      <c r="P765" s="18"/>
      <c r="Q765" s="18"/>
      <c r="R765" s="18"/>
      <c r="S765" s="18"/>
      <c r="T765" s="18"/>
      <c r="U765" s="18"/>
    </row>
    <row r="766">
      <c r="M766" s="18"/>
      <c r="N766" s="18"/>
      <c r="O766" s="18"/>
      <c r="P766" s="18"/>
      <c r="Q766" s="18"/>
      <c r="R766" s="18"/>
      <c r="S766" s="18"/>
      <c r="T766" s="18"/>
      <c r="U766" s="18"/>
    </row>
    <row r="767">
      <c r="M767" s="18"/>
      <c r="N767" s="18"/>
      <c r="O767" s="18"/>
      <c r="P767" s="18"/>
      <c r="Q767" s="18"/>
      <c r="R767" s="18"/>
      <c r="S767" s="18"/>
      <c r="T767" s="18"/>
      <c r="U767" s="18"/>
    </row>
    <row r="768">
      <c r="M768" s="18"/>
      <c r="N768" s="18"/>
      <c r="O768" s="18"/>
      <c r="P768" s="18"/>
      <c r="Q768" s="18"/>
      <c r="R768" s="18"/>
      <c r="S768" s="18"/>
      <c r="T768" s="18"/>
      <c r="U768" s="18"/>
    </row>
    <row r="769">
      <c r="M769" s="18"/>
      <c r="N769" s="18"/>
      <c r="O769" s="18"/>
      <c r="P769" s="18"/>
      <c r="Q769" s="18"/>
      <c r="R769" s="18"/>
      <c r="S769" s="18"/>
      <c r="T769" s="18"/>
      <c r="U769" s="18"/>
    </row>
    <row r="770">
      <c r="M770" s="18"/>
      <c r="N770" s="18"/>
      <c r="O770" s="18"/>
      <c r="P770" s="18"/>
      <c r="Q770" s="18"/>
      <c r="R770" s="18"/>
      <c r="S770" s="18"/>
      <c r="T770" s="18"/>
      <c r="U770" s="18"/>
    </row>
    <row r="771">
      <c r="M771" s="18"/>
      <c r="N771" s="18"/>
      <c r="O771" s="18"/>
      <c r="P771" s="18"/>
      <c r="Q771" s="18"/>
      <c r="R771" s="18"/>
      <c r="S771" s="18"/>
      <c r="T771" s="18"/>
      <c r="U771" s="18"/>
    </row>
    <row r="772">
      <c r="M772" s="18"/>
      <c r="N772" s="18"/>
      <c r="O772" s="18"/>
      <c r="P772" s="18"/>
      <c r="Q772" s="18"/>
      <c r="R772" s="18"/>
      <c r="S772" s="18"/>
      <c r="T772" s="18"/>
      <c r="U772" s="18"/>
    </row>
    <row r="773">
      <c r="M773" s="18"/>
      <c r="N773" s="18"/>
      <c r="O773" s="18"/>
      <c r="P773" s="18"/>
      <c r="Q773" s="18"/>
      <c r="R773" s="18"/>
      <c r="S773" s="18"/>
      <c r="T773" s="18"/>
      <c r="U773" s="18"/>
    </row>
    <row r="774">
      <c r="M774" s="18"/>
      <c r="N774" s="18"/>
      <c r="O774" s="18"/>
      <c r="P774" s="18"/>
      <c r="Q774" s="18"/>
      <c r="R774" s="18"/>
      <c r="S774" s="18"/>
      <c r="T774" s="18"/>
      <c r="U774" s="18"/>
    </row>
    <row r="775">
      <c r="M775" s="18"/>
      <c r="N775" s="18"/>
      <c r="O775" s="18"/>
      <c r="P775" s="18"/>
      <c r="Q775" s="18"/>
      <c r="R775" s="18"/>
      <c r="S775" s="18"/>
      <c r="T775" s="18"/>
      <c r="U775" s="18"/>
    </row>
    <row r="776">
      <c r="M776" s="18"/>
      <c r="N776" s="18"/>
      <c r="O776" s="18"/>
      <c r="P776" s="18"/>
      <c r="Q776" s="18"/>
      <c r="R776" s="18"/>
      <c r="S776" s="18"/>
      <c r="T776" s="18"/>
      <c r="U776" s="18"/>
    </row>
    <row r="777">
      <c r="M777" s="18"/>
      <c r="N777" s="18"/>
      <c r="O777" s="18"/>
      <c r="P777" s="18"/>
      <c r="Q777" s="18"/>
      <c r="R777" s="18"/>
      <c r="S777" s="18"/>
      <c r="T777" s="18"/>
      <c r="U777" s="18"/>
    </row>
    <row r="778">
      <c r="M778" s="18"/>
      <c r="N778" s="18"/>
      <c r="O778" s="18"/>
      <c r="P778" s="18"/>
      <c r="Q778" s="18"/>
      <c r="R778" s="18"/>
      <c r="S778" s="18"/>
      <c r="T778" s="18"/>
      <c r="U778" s="18"/>
    </row>
    <row r="779">
      <c r="M779" s="18"/>
      <c r="N779" s="18"/>
      <c r="O779" s="18"/>
      <c r="P779" s="18"/>
      <c r="Q779" s="18"/>
      <c r="R779" s="18"/>
      <c r="S779" s="18"/>
      <c r="T779" s="18"/>
      <c r="U779" s="18"/>
    </row>
    <row r="780">
      <c r="M780" s="18"/>
      <c r="N780" s="18"/>
      <c r="O780" s="18"/>
      <c r="P780" s="18"/>
      <c r="Q780" s="18"/>
      <c r="R780" s="18"/>
      <c r="S780" s="18"/>
      <c r="T780" s="18"/>
      <c r="U780" s="18"/>
    </row>
    <row r="781">
      <c r="M781" s="18"/>
      <c r="N781" s="18"/>
      <c r="O781" s="18"/>
      <c r="P781" s="18"/>
      <c r="Q781" s="18"/>
      <c r="R781" s="18"/>
      <c r="S781" s="18"/>
      <c r="T781" s="18"/>
      <c r="U781" s="18"/>
    </row>
    <row r="782">
      <c r="M782" s="18"/>
      <c r="N782" s="18"/>
      <c r="O782" s="18"/>
      <c r="P782" s="18"/>
      <c r="Q782" s="18"/>
      <c r="R782" s="18"/>
      <c r="S782" s="18"/>
      <c r="T782" s="18"/>
      <c r="U782" s="18"/>
    </row>
    <row r="783">
      <c r="M783" s="18"/>
      <c r="N783" s="18"/>
      <c r="O783" s="18"/>
      <c r="P783" s="18"/>
      <c r="Q783" s="18"/>
      <c r="R783" s="18"/>
      <c r="S783" s="18"/>
      <c r="T783" s="18"/>
      <c r="U783" s="18"/>
    </row>
    <row r="784">
      <c r="M784" s="18"/>
      <c r="N784" s="18"/>
      <c r="O784" s="18"/>
      <c r="P784" s="18"/>
      <c r="Q784" s="18"/>
      <c r="R784" s="18"/>
      <c r="S784" s="18"/>
      <c r="T784" s="18"/>
      <c r="U784" s="18"/>
    </row>
    <row r="785">
      <c r="M785" s="18"/>
      <c r="N785" s="18"/>
      <c r="O785" s="18"/>
      <c r="P785" s="18"/>
      <c r="Q785" s="18"/>
      <c r="R785" s="18"/>
      <c r="S785" s="18"/>
      <c r="T785" s="18"/>
      <c r="U785" s="18"/>
    </row>
    <row r="786">
      <c r="M786" s="18"/>
      <c r="N786" s="18"/>
      <c r="O786" s="18"/>
      <c r="P786" s="18"/>
      <c r="Q786" s="18"/>
      <c r="R786" s="18"/>
      <c r="S786" s="18"/>
      <c r="T786" s="18"/>
      <c r="U786" s="18"/>
    </row>
    <row r="787">
      <c r="M787" s="18"/>
      <c r="N787" s="18"/>
      <c r="O787" s="18"/>
      <c r="P787" s="18"/>
      <c r="Q787" s="18"/>
      <c r="R787" s="18"/>
      <c r="S787" s="18"/>
      <c r="T787" s="18"/>
      <c r="U787" s="18"/>
    </row>
    <row r="788">
      <c r="M788" s="18"/>
      <c r="N788" s="18"/>
      <c r="O788" s="18"/>
      <c r="P788" s="18"/>
      <c r="Q788" s="18"/>
      <c r="R788" s="18"/>
      <c r="S788" s="18"/>
      <c r="T788" s="18"/>
      <c r="U788" s="18"/>
    </row>
    <row r="789">
      <c r="M789" s="18"/>
      <c r="N789" s="18"/>
      <c r="O789" s="18"/>
      <c r="P789" s="18"/>
      <c r="Q789" s="18"/>
      <c r="R789" s="18"/>
      <c r="S789" s="18"/>
      <c r="T789" s="18"/>
      <c r="U789" s="18"/>
    </row>
    <row r="790">
      <c r="M790" s="18"/>
      <c r="N790" s="18"/>
      <c r="O790" s="18"/>
      <c r="P790" s="18"/>
      <c r="Q790" s="18"/>
      <c r="R790" s="18"/>
      <c r="S790" s="18"/>
      <c r="T790" s="18"/>
      <c r="U790" s="18"/>
    </row>
    <row r="791">
      <c r="M791" s="18"/>
      <c r="N791" s="18"/>
      <c r="O791" s="18"/>
      <c r="P791" s="18"/>
      <c r="Q791" s="18"/>
      <c r="R791" s="18"/>
      <c r="S791" s="18"/>
      <c r="T791" s="18"/>
      <c r="U791" s="18"/>
    </row>
    <row r="792">
      <c r="M792" s="18"/>
      <c r="N792" s="18"/>
      <c r="O792" s="18"/>
      <c r="P792" s="18"/>
      <c r="Q792" s="18"/>
      <c r="R792" s="18"/>
      <c r="S792" s="18"/>
      <c r="T792" s="18"/>
      <c r="U792" s="18"/>
    </row>
    <row r="793">
      <c r="M793" s="18"/>
      <c r="N793" s="18"/>
      <c r="O793" s="18"/>
      <c r="P793" s="18"/>
      <c r="Q793" s="18"/>
      <c r="R793" s="18"/>
      <c r="S793" s="18"/>
      <c r="T793" s="18"/>
      <c r="U793" s="18"/>
    </row>
    <row r="794">
      <c r="M794" s="18"/>
      <c r="N794" s="18"/>
      <c r="O794" s="18"/>
      <c r="P794" s="18"/>
      <c r="Q794" s="18"/>
      <c r="R794" s="18"/>
      <c r="S794" s="18"/>
      <c r="T794" s="18"/>
      <c r="U794" s="18"/>
    </row>
    <row r="795">
      <c r="M795" s="18"/>
      <c r="N795" s="18"/>
      <c r="O795" s="18"/>
      <c r="P795" s="18"/>
      <c r="Q795" s="18"/>
      <c r="R795" s="18"/>
      <c r="S795" s="18"/>
      <c r="T795" s="18"/>
      <c r="U795" s="18"/>
    </row>
    <row r="796">
      <c r="M796" s="18"/>
      <c r="N796" s="18"/>
      <c r="O796" s="18"/>
      <c r="P796" s="18"/>
      <c r="Q796" s="18"/>
      <c r="R796" s="18"/>
      <c r="S796" s="18"/>
      <c r="T796" s="18"/>
      <c r="U796" s="18"/>
    </row>
    <row r="797">
      <c r="M797" s="18"/>
      <c r="N797" s="18"/>
      <c r="O797" s="18"/>
      <c r="P797" s="18"/>
      <c r="Q797" s="18"/>
      <c r="R797" s="18"/>
      <c r="S797" s="18"/>
      <c r="T797" s="18"/>
      <c r="U797" s="18"/>
    </row>
    <row r="798">
      <c r="M798" s="18"/>
      <c r="N798" s="18"/>
      <c r="O798" s="18"/>
      <c r="P798" s="18"/>
      <c r="Q798" s="18"/>
      <c r="R798" s="18"/>
      <c r="S798" s="18"/>
      <c r="T798" s="18"/>
      <c r="U798" s="18"/>
    </row>
    <row r="799">
      <c r="M799" s="18"/>
      <c r="N799" s="18"/>
      <c r="O799" s="18"/>
      <c r="P799" s="18"/>
      <c r="Q799" s="18"/>
      <c r="R799" s="18"/>
      <c r="S799" s="18"/>
      <c r="T799" s="18"/>
      <c r="U799" s="18"/>
    </row>
    <row r="800">
      <c r="M800" s="18"/>
      <c r="N800" s="18"/>
      <c r="O800" s="18"/>
      <c r="P800" s="18"/>
      <c r="Q800" s="18"/>
      <c r="R800" s="18"/>
      <c r="S800" s="18"/>
      <c r="T800" s="18"/>
      <c r="U800" s="18"/>
    </row>
    <row r="801">
      <c r="M801" s="18"/>
      <c r="N801" s="18"/>
      <c r="O801" s="18"/>
      <c r="P801" s="18"/>
      <c r="Q801" s="18"/>
      <c r="R801" s="18"/>
      <c r="S801" s="18"/>
      <c r="T801" s="18"/>
      <c r="U801" s="18"/>
    </row>
    <row r="802">
      <c r="M802" s="18"/>
      <c r="N802" s="18"/>
      <c r="O802" s="18"/>
      <c r="P802" s="18"/>
      <c r="Q802" s="18"/>
      <c r="R802" s="18"/>
      <c r="S802" s="18"/>
      <c r="T802" s="18"/>
      <c r="U802" s="18"/>
    </row>
    <row r="803">
      <c r="M803" s="18"/>
      <c r="N803" s="18"/>
      <c r="O803" s="18"/>
      <c r="P803" s="18"/>
      <c r="Q803" s="18"/>
      <c r="R803" s="18"/>
      <c r="S803" s="18"/>
      <c r="T803" s="18"/>
      <c r="U803" s="18"/>
    </row>
    <row r="804">
      <c r="M804" s="18"/>
      <c r="N804" s="18"/>
      <c r="O804" s="18"/>
      <c r="P804" s="18"/>
      <c r="Q804" s="18"/>
      <c r="R804" s="18"/>
      <c r="S804" s="18"/>
      <c r="T804" s="18"/>
      <c r="U804" s="18"/>
    </row>
    <row r="805">
      <c r="M805" s="18"/>
      <c r="N805" s="18"/>
      <c r="O805" s="18"/>
      <c r="P805" s="18"/>
      <c r="Q805" s="18"/>
      <c r="R805" s="18"/>
      <c r="S805" s="18"/>
      <c r="T805" s="18"/>
      <c r="U805" s="18"/>
    </row>
    <row r="806">
      <c r="M806" s="18"/>
      <c r="N806" s="18"/>
      <c r="O806" s="18"/>
      <c r="P806" s="18"/>
      <c r="Q806" s="18"/>
      <c r="R806" s="18"/>
      <c r="S806" s="18"/>
      <c r="T806" s="18"/>
      <c r="U806" s="18"/>
    </row>
    <row r="807">
      <c r="M807" s="18"/>
      <c r="N807" s="18"/>
      <c r="O807" s="18"/>
      <c r="P807" s="18"/>
      <c r="Q807" s="18"/>
      <c r="R807" s="18"/>
      <c r="S807" s="18"/>
      <c r="T807" s="18"/>
      <c r="U807" s="18"/>
    </row>
    <row r="808">
      <c r="M808" s="18"/>
      <c r="N808" s="18"/>
      <c r="O808" s="18"/>
      <c r="P808" s="18"/>
      <c r="Q808" s="18"/>
      <c r="R808" s="18"/>
      <c r="S808" s="18"/>
      <c r="T808" s="18"/>
      <c r="U808" s="18"/>
    </row>
    <row r="809">
      <c r="M809" s="18"/>
      <c r="N809" s="18"/>
      <c r="O809" s="18"/>
      <c r="P809" s="18"/>
      <c r="Q809" s="18"/>
      <c r="R809" s="18"/>
      <c r="S809" s="18"/>
      <c r="T809" s="18"/>
      <c r="U809" s="18"/>
    </row>
    <row r="810">
      <c r="M810" s="18"/>
      <c r="N810" s="18"/>
      <c r="O810" s="18"/>
      <c r="P810" s="18"/>
      <c r="Q810" s="18"/>
      <c r="R810" s="18"/>
      <c r="S810" s="18"/>
      <c r="T810" s="18"/>
      <c r="U810" s="18"/>
    </row>
    <row r="811">
      <c r="M811" s="18"/>
      <c r="N811" s="18"/>
      <c r="O811" s="18"/>
      <c r="P811" s="18"/>
      <c r="Q811" s="18"/>
      <c r="R811" s="18"/>
      <c r="S811" s="18"/>
      <c r="T811" s="18"/>
      <c r="U811" s="18"/>
    </row>
    <row r="812">
      <c r="M812" s="18"/>
      <c r="N812" s="18"/>
      <c r="O812" s="18"/>
      <c r="P812" s="18"/>
      <c r="Q812" s="18"/>
      <c r="R812" s="18"/>
      <c r="S812" s="18"/>
      <c r="T812" s="18"/>
      <c r="U812" s="18"/>
    </row>
    <row r="813">
      <c r="M813" s="18"/>
      <c r="N813" s="18"/>
      <c r="O813" s="18"/>
      <c r="P813" s="18"/>
      <c r="Q813" s="18"/>
      <c r="R813" s="18"/>
      <c r="S813" s="18"/>
      <c r="T813" s="18"/>
      <c r="U813" s="18"/>
    </row>
    <row r="814">
      <c r="M814" s="18"/>
      <c r="N814" s="18"/>
      <c r="O814" s="18"/>
      <c r="P814" s="18"/>
      <c r="Q814" s="18"/>
      <c r="R814" s="18"/>
      <c r="S814" s="18"/>
      <c r="T814" s="18"/>
      <c r="U814" s="18"/>
    </row>
    <row r="815">
      <c r="M815" s="18"/>
      <c r="N815" s="18"/>
      <c r="O815" s="18"/>
      <c r="P815" s="18"/>
      <c r="Q815" s="18"/>
      <c r="R815" s="18"/>
      <c r="S815" s="18"/>
      <c r="T815" s="18"/>
      <c r="U815" s="18"/>
    </row>
    <row r="816">
      <c r="M816" s="18"/>
      <c r="N816" s="18"/>
      <c r="O816" s="18"/>
      <c r="P816" s="18"/>
      <c r="Q816" s="18"/>
      <c r="R816" s="18"/>
      <c r="S816" s="18"/>
      <c r="T816" s="18"/>
      <c r="U816" s="18"/>
    </row>
    <row r="817">
      <c r="M817" s="18"/>
      <c r="N817" s="18"/>
      <c r="O817" s="18"/>
      <c r="P817" s="18"/>
      <c r="Q817" s="18"/>
      <c r="R817" s="18"/>
      <c r="S817" s="18"/>
      <c r="T817" s="18"/>
      <c r="U817" s="18"/>
    </row>
    <row r="818">
      <c r="M818" s="18"/>
      <c r="N818" s="18"/>
      <c r="O818" s="18"/>
      <c r="P818" s="18"/>
      <c r="Q818" s="18"/>
      <c r="R818" s="18"/>
      <c r="S818" s="18"/>
      <c r="T818" s="18"/>
      <c r="U818" s="18"/>
    </row>
    <row r="819">
      <c r="M819" s="18"/>
      <c r="N819" s="18"/>
      <c r="O819" s="18"/>
      <c r="P819" s="18"/>
      <c r="Q819" s="18"/>
      <c r="R819" s="18"/>
      <c r="S819" s="18"/>
      <c r="T819" s="18"/>
      <c r="U819" s="18"/>
    </row>
    <row r="820">
      <c r="M820" s="18"/>
      <c r="N820" s="18"/>
      <c r="O820" s="18"/>
      <c r="P820" s="18"/>
      <c r="Q820" s="18"/>
      <c r="R820" s="18"/>
      <c r="S820" s="18"/>
      <c r="T820" s="18"/>
      <c r="U820" s="18"/>
    </row>
    <row r="821">
      <c r="M821" s="18"/>
      <c r="N821" s="18"/>
      <c r="O821" s="18"/>
      <c r="P821" s="18"/>
      <c r="Q821" s="18"/>
      <c r="R821" s="18"/>
      <c r="S821" s="18"/>
      <c r="T821" s="18"/>
      <c r="U821" s="18"/>
    </row>
    <row r="822">
      <c r="M822" s="18"/>
      <c r="N822" s="18"/>
      <c r="O822" s="18"/>
      <c r="P822" s="18"/>
      <c r="Q822" s="18"/>
      <c r="R822" s="18"/>
      <c r="S822" s="18"/>
      <c r="T822" s="18"/>
      <c r="U822" s="18"/>
    </row>
    <row r="823">
      <c r="M823" s="18"/>
      <c r="N823" s="18"/>
      <c r="O823" s="18"/>
      <c r="P823" s="18"/>
      <c r="Q823" s="18"/>
      <c r="R823" s="18"/>
      <c r="S823" s="18"/>
      <c r="T823" s="18"/>
      <c r="U823" s="18"/>
    </row>
    <row r="824">
      <c r="M824" s="18"/>
      <c r="N824" s="18"/>
      <c r="O824" s="18"/>
      <c r="P824" s="18"/>
      <c r="Q824" s="18"/>
      <c r="R824" s="18"/>
      <c r="S824" s="18"/>
      <c r="T824" s="18"/>
      <c r="U824" s="18"/>
    </row>
    <row r="825">
      <c r="M825" s="18"/>
      <c r="N825" s="18"/>
      <c r="O825" s="18"/>
      <c r="P825" s="18"/>
      <c r="Q825" s="18"/>
      <c r="R825" s="18"/>
      <c r="S825" s="18"/>
      <c r="T825" s="18"/>
      <c r="U825" s="18"/>
    </row>
    <row r="826">
      <c r="M826" s="18"/>
      <c r="N826" s="18"/>
      <c r="O826" s="18"/>
      <c r="P826" s="18"/>
      <c r="Q826" s="18"/>
      <c r="R826" s="18"/>
      <c r="S826" s="18"/>
      <c r="T826" s="18"/>
      <c r="U826" s="18"/>
    </row>
    <row r="827">
      <c r="M827" s="18"/>
      <c r="N827" s="18"/>
      <c r="O827" s="18"/>
      <c r="P827" s="18"/>
      <c r="Q827" s="18"/>
      <c r="R827" s="18"/>
      <c r="S827" s="18"/>
      <c r="T827" s="18"/>
      <c r="U827" s="18"/>
    </row>
    <row r="828">
      <c r="M828" s="18"/>
      <c r="N828" s="18"/>
      <c r="O828" s="18"/>
      <c r="P828" s="18"/>
      <c r="Q828" s="18"/>
      <c r="R828" s="18"/>
      <c r="S828" s="18"/>
      <c r="T828" s="18"/>
      <c r="U828" s="18"/>
    </row>
    <row r="829">
      <c r="M829" s="18"/>
      <c r="N829" s="18"/>
      <c r="O829" s="18"/>
      <c r="P829" s="18"/>
      <c r="Q829" s="18"/>
      <c r="R829" s="18"/>
      <c r="S829" s="18"/>
      <c r="T829" s="18"/>
      <c r="U829" s="18"/>
    </row>
    <row r="830">
      <c r="M830" s="18"/>
      <c r="N830" s="18"/>
      <c r="O830" s="18"/>
      <c r="P830" s="18"/>
      <c r="Q830" s="18"/>
      <c r="R830" s="18"/>
      <c r="S830" s="18"/>
      <c r="T830" s="18"/>
      <c r="U830" s="18"/>
    </row>
    <row r="831">
      <c r="M831" s="18"/>
      <c r="N831" s="18"/>
      <c r="O831" s="18"/>
      <c r="P831" s="18"/>
      <c r="Q831" s="18"/>
      <c r="R831" s="18"/>
      <c r="S831" s="18"/>
      <c r="T831" s="18"/>
      <c r="U831" s="18"/>
    </row>
    <row r="832">
      <c r="M832" s="18"/>
      <c r="N832" s="18"/>
      <c r="O832" s="18"/>
      <c r="P832" s="18"/>
      <c r="Q832" s="18"/>
      <c r="R832" s="18"/>
      <c r="S832" s="18"/>
      <c r="T832" s="18"/>
      <c r="U832" s="18"/>
    </row>
    <row r="833">
      <c r="M833" s="18"/>
      <c r="N833" s="18"/>
      <c r="O833" s="18"/>
      <c r="P833" s="18"/>
      <c r="Q833" s="18"/>
      <c r="R833" s="18"/>
      <c r="S833" s="18"/>
      <c r="T833" s="18"/>
      <c r="U833" s="18"/>
    </row>
    <row r="834">
      <c r="M834" s="18"/>
      <c r="N834" s="18"/>
      <c r="O834" s="18"/>
      <c r="P834" s="18"/>
      <c r="Q834" s="18"/>
      <c r="R834" s="18"/>
      <c r="S834" s="18"/>
      <c r="T834" s="18"/>
      <c r="U834" s="18"/>
    </row>
    <row r="835">
      <c r="M835" s="18"/>
      <c r="N835" s="18"/>
      <c r="O835" s="18"/>
      <c r="P835" s="18"/>
      <c r="Q835" s="18"/>
      <c r="R835" s="18"/>
      <c r="S835" s="18"/>
      <c r="T835" s="18"/>
      <c r="U835" s="18"/>
    </row>
    <row r="836">
      <c r="M836" s="18"/>
      <c r="N836" s="18"/>
      <c r="O836" s="18"/>
      <c r="P836" s="18"/>
      <c r="Q836" s="18"/>
      <c r="R836" s="18"/>
      <c r="S836" s="18"/>
      <c r="T836" s="18"/>
      <c r="U836" s="18"/>
    </row>
    <row r="837">
      <c r="M837" s="18"/>
      <c r="N837" s="18"/>
      <c r="O837" s="18"/>
      <c r="P837" s="18"/>
      <c r="Q837" s="18"/>
      <c r="R837" s="18"/>
      <c r="S837" s="18"/>
      <c r="T837" s="18"/>
      <c r="U837" s="18"/>
    </row>
    <row r="838">
      <c r="M838" s="18"/>
      <c r="N838" s="18"/>
      <c r="O838" s="18"/>
      <c r="P838" s="18"/>
      <c r="Q838" s="18"/>
      <c r="R838" s="18"/>
      <c r="S838" s="18"/>
      <c r="T838" s="18"/>
      <c r="U838" s="18"/>
    </row>
    <row r="839">
      <c r="M839" s="18"/>
      <c r="N839" s="18"/>
      <c r="O839" s="18"/>
      <c r="P839" s="18"/>
      <c r="Q839" s="18"/>
      <c r="R839" s="18"/>
      <c r="S839" s="18"/>
      <c r="T839" s="18"/>
      <c r="U839" s="18"/>
    </row>
    <row r="840">
      <c r="M840" s="18"/>
      <c r="N840" s="18"/>
      <c r="O840" s="18"/>
      <c r="P840" s="18"/>
      <c r="Q840" s="18"/>
      <c r="R840" s="18"/>
      <c r="S840" s="18"/>
      <c r="T840" s="18"/>
      <c r="U840" s="18"/>
    </row>
    <row r="841">
      <c r="M841" s="18"/>
      <c r="N841" s="18"/>
      <c r="O841" s="18"/>
      <c r="P841" s="18"/>
      <c r="Q841" s="18"/>
      <c r="R841" s="18"/>
      <c r="S841" s="18"/>
      <c r="T841" s="18"/>
      <c r="U841" s="18"/>
    </row>
    <row r="842">
      <c r="M842" s="18"/>
      <c r="N842" s="18"/>
      <c r="O842" s="18"/>
      <c r="P842" s="18"/>
      <c r="Q842" s="18"/>
      <c r="R842" s="18"/>
      <c r="S842" s="18"/>
      <c r="T842" s="18"/>
      <c r="U842" s="18"/>
    </row>
    <row r="843">
      <c r="M843" s="18"/>
      <c r="N843" s="18"/>
      <c r="O843" s="18"/>
      <c r="P843" s="18"/>
      <c r="Q843" s="18"/>
      <c r="R843" s="18"/>
      <c r="S843" s="18"/>
      <c r="T843" s="18"/>
      <c r="U843" s="18"/>
    </row>
    <row r="844">
      <c r="M844" s="18"/>
      <c r="N844" s="18"/>
      <c r="O844" s="18"/>
      <c r="P844" s="18"/>
      <c r="Q844" s="18"/>
      <c r="R844" s="18"/>
      <c r="S844" s="18"/>
      <c r="T844" s="18"/>
      <c r="U844" s="18"/>
    </row>
    <row r="845">
      <c r="M845" s="18"/>
      <c r="N845" s="18"/>
      <c r="O845" s="18"/>
      <c r="P845" s="18"/>
      <c r="Q845" s="18"/>
      <c r="R845" s="18"/>
      <c r="S845" s="18"/>
      <c r="T845" s="18"/>
      <c r="U845" s="18"/>
    </row>
    <row r="846">
      <c r="M846" s="18"/>
      <c r="N846" s="18"/>
      <c r="O846" s="18"/>
      <c r="P846" s="18"/>
      <c r="Q846" s="18"/>
      <c r="R846" s="18"/>
      <c r="S846" s="18"/>
      <c r="T846" s="18"/>
      <c r="U846" s="18"/>
    </row>
    <row r="847">
      <c r="M847" s="18"/>
      <c r="N847" s="18"/>
      <c r="O847" s="18"/>
      <c r="P847" s="18"/>
      <c r="Q847" s="18"/>
      <c r="R847" s="18"/>
      <c r="S847" s="18"/>
      <c r="T847" s="18"/>
      <c r="U847" s="18"/>
    </row>
    <row r="848">
      <c r="M848" s="18"/>
      <c r="N848" s="18"/>
      <c r="O848" s="18"/>
      <c r="P848" s="18"/>
      <c r="Q848" s="18"/>
      <c r="R848" s="18"/>
      <c r="S848" s="18"/>
      <c r="T848" s="18"/>
      <c r="U848" s="18"/>
    </row>
    <row r="849">
      <c r="M849" s="18"/>
      <c r="N849" s="18"/>
      <c r="O849" s="18"/>
      <c r="P849" s="18"/>
      <c r="Q849" s="18"/>
      <c r="R849" s="18"/>
      <c r="S849" s="18"/>
      <c r="T849" s="18"/>
      <c r="U849" s="18"/>
    </row>
    <row r="850">
      <c r="M850" s="18"/>
      <c r="N850" s="18"/>
      <c r="O850" s="18"/>
      <c r="P850" s="18"/>
      <c r="Q850" s="18"/>
      <c r="R850" s="18"/>
      <c r="S850" s="18"/>
      <c r="T850" s="18"/>
      <c r="U850" s="18"/>
    </row>
    <row r="851">
      <c r="M851" s="18"/>
      <c r="N851" s="18"/>
      <c r="O851" s="18"/>
      <c r="P851" s="18"/>
      <c r="Q851" s="18"/>
      <c r="R851" s="18"/>
      <c r="S851" s="18"/>
      <c r="T851" s="18"/>
      <c r="U851" s="18"/>
    </row>
    <row r="852">
      <c r="M852" s="18"/>
      <c r="N852" s="18"/>
      <c r="O852" s="18"/>
      <c r="P852" s="18"/>
      <c r="Q852" s="18"/>
      <c r="R852" s="18"/>
      <c r="S852" s="18"/>
      <c r="T852" s="18"/>
      <c r="U852" s="18"/>
    </row>
    <row r="853">
      <c r="M853" s="18"/>
      <c r="N853" s="18"/>
      <c r="O853" s="18"/>
      <c r="P853" s="18"/>
      <c r="Q853" s="18"/>
      <c r="R853" s="18"/>
      <c r="S853" s="18"/>
      <c r="T853" s="18"/>
      <c r="U853" s="18"/>
    </row>
    <row r="854">
      <c r="M854" s="18"/>
      <c r="N854" s="18"/>
      <c r="O854" s="18"/>
      <c r="P854" s="18"/>
      <c r="Q854" s="18"/>
      <c r="R854" s="18"/>
      <c r="S854" s="18"/>
      <c r="T854" s="18"/>
      <c r="U854" s="18"/>
    </row>
    <row r="855">
      <c r="M855" s="18"/>
      <c r="N855" s="18"/>
      <c r="O855" s="18"/>
      <c r="P855" s="18"/>
      <c r="Q855" s="18"/>
      <c r="R855" s="18"/>
      <c r="S855" s="18"/>
      <c r="T855" s="18"/>
      <c r="U855" s="18"/>
    </row>
    <row r="856">
      <c r="M856" s="18"/>
      <c r="N856" s="18"/>
      <c r="O856" s="18"/>
      <c r="P856" s="18"/>
      <c r="Q856" s="18"/>
      <c r="R856" s="18"/>
      <c r="S856" s="18"/>
      <c r="T856" s="18"/>
      <c r="U856" s="18"/>
    </row>
    <row r="857">
      <c r="M857" s="18"/>
      <c r="N857" s="18"/>
      <c r="O857" s="18"/>
      <c r="P857" s="18"/>
      <c r="Q857" s="18"/>
      <c r="R857" s="18"/>
      <c r="S857" s="18"/>
      <c r="T857" s="18"/>
      <c r="U857" s="18"/>
    </row>
    <row r="858">
      <c r="M858" s="18"/>
      <c r="N858" s="18"/>
      <c r="O858" s="18"/>
      <c r="P858" s="18"/>
      <c r="Q858" s="18"/>
      <c r="R858" s="18"/>
      <c r="S858" s="18"/>
      <c r="T858" s="18"/>
      <c r="U858" s="18"/>
    </row>
    <row r="859">
      <c r="M859" s="18"/>
      <c r="N859" s="18"/>
      <c r="O859" s="18"/>
      <c r="P859" s="18"/>
      <c r="Q859" s="18"/>
      <c r="R859" s="18"/>
      <c r="S859" s="18"/>
      <c r="T859" s="18"/>
      <c r="U859" s="18"/>
    </row>
    <row r="860">
      <c r="M860" s="18"/>
      <c r="N860" s="18"/>
      <c r="O860" s="18"/>
      <c r="P860" s="18"/>
      <c r="Q860" s="18"/>
      <c r="R860" s="18"/>
      <c r="S860" s="18"/>
      <c r="T860" s="18"/>
      <c r="U860" s="18"/>
    </row>
    <row r="861">
      <c r="M861" s="18"/>
      <c r="N861" s="18"/>
      <c r="O861" s="18"/>
      <c r="P861" s="18"/>
      <c r="Q861" s="18"/>
      <c r="R861" s="18"/>
      <c r="S861" s="18"/>
      <c r="T861" s="18"/>
      <c r="U861" s="18"/>
    </row>
    <row r="862">
      <c r="M862" s="18"/>
      <c r="N862" s="18"/>
      <c r="O862" s="18"/>
      <c r="P862" s="18"/>
      <c r="Q862" s="18"/>
      <c r="R862" s="18"/>
      <c r="S862" s="18"/>
      <c r="T862" s="18"/>
      <c r="U862" s="18"/>
    </row>
    <row r="863">
      <c r="M863" s="18"/>
      <c r="N863" s="18"/>
      <c r="O863" s="18"/>
      <c r="P863" s="18"/>
      <c r="Q863" s="18"/>
      <c r="R863" s="18"/>
      <c r="S863" s="18"/>
      <c r="T863" s="18"/>
      <c r="U863" s="18"/>
    </row>
    <row r="864">
      <c r="M864" s="18"/>
      <c r="N864" s="18"/>
      <c r="O864" s="18"/>
      <c r="P864" s="18"/>
      <c r="Q864" s="18"/>
      <c r="R864" s="18"/>
      <c r="S864" s="18"/>
      <c r="T864" s="18"/>
      <c r="U864" s="18"/>
    </row>
    <row r="865">
      <c r="M865" s="18"/>
      <c r="N865" s="18"/>
      <c r="O865" s="18"/>
      <c r="P865" s="18"/>
      <c r="Q865" s="18"/>
      <c r="R865" s="18"/>
      <c r="S865" s="18"/>
      <c r="T865" s="18"/>
      <c r="U865" s="18"/>
    </row>
    <row r="866">
      <c r="M866" s="18"/>
      <c r="N866" s="18"/>
      <c r="O866" s="18"/>
      <c r="P866" s="18"/>
      <c r="Q866" s="18"/>
      <c r="R866" s="18"/>
      <c r="S866" s="18"/>
      <c r="T866" s="18"/>
      <c r="U866" s="18"/>
    </row>
    <row r="867">
      <c r="M867" s="18"/>
      <c r="N867" s="18"/>
      <c r="O867" s="18"/>
      <c r="P867" s="18"/>
      <c r="Q867" s="18"/>
      <c r="R867" s="18"/>
      <c r="S867" s="18"/>
      <c r="T867" s="18"/>
      <c r="U867" s="18"/>
    </row>
    <row r="868">
      <c r="M868" s="18"/>
      <c r="N868" s="18"/>
      <c r="O868" s="18"/>
      <c r="P868" s="18"/>
      <c r="Q868" s="18"/>
      <c r="R868" s="18"/>
      <c r="S868" s="18"/>
      <c r="T868" s="18"/>
      <c r="U868" s="18"/>
    </row>
    <row r="869">
      <c r="M869" s="18"/>
      <c r="N869" s="18"/>
      <c r="O869" s="18"/>
      <c r="P869" s="18"/>
      <c r="Q869" s="18"/>
      <c r="R869" s="18"/>
      <c r="S869" s="18"/>
      <c r="T869" s="18"/>
      <c r="U869" s="18"/>
    </row>
    <row r="870">
      <c r="M870" s="18"/>
      <c r="N870" s="18"/>
      <c r="O870" s="18"/>
      <c r="P870" s="18"/>
      <c r="Q870" s="18"/>
      <c r="R870" s="18"/>
      <c r="S870" s="18"/>
      <c r="T870" s="18"/>
      <c r="U870" s="18"/>
    </row>
    <row r="871">
      <c r="M871" s="18"/>
      <c r="N871" s="18"/>
      <c r="O871" s="18"/>
      <c r="P871" s="18"/>
      <c r="Q871" s="18"/>
      <c r="R871" s="18"/>
      <c r="S871" s="18"/>
      <c r="T871" s="18"/>
      <c r="U871" s="18"/>
    </row>
    <row r="872">
      <c r="M872" s="18"/>
      <c r="N872" s="18"/>
      <c r="O872" s="18"/>
      <c r="P872" s="18"/>
      <c r="Q872" s="18"/>
      <c r="R872" s="18"/>
      <c r="S872" s="18"/>
      <c r="T872" s="18"/>
      <c r="U872" s="18"/>
    </row>
    <row r="873">
      <c r="M873" s="18"/>
      <c r="N873" s="18"/>
      <c r="O873" s="18"/>
      <c r="P873" s="18"/>
      <c r="Q873" s="18"/>
      <c r="R873" s="18"/>
      <c r="S873" s="18"/>
      <c r="T873" s="18"/>
      <c r="U873" s="18"/>
    </row>
    <row r="874">
      <c r="M874" s="18"/>
      <c r="N874" s="18"/>
      <c r="O874" s="18"/>
      <c r="P874" s="18"/>
      <c r="Q874" s="18"/>
      <c r="R874" s="18"/>
      <c r="S874" s="18"/>
      <c r="T874" s="18"/>
      <c r="U874" s="18"/>
    </row>
    <row r="875">
      <c r="M875" s="18"/>
      <c r="N875" s="18"/>
      <c r="O875" s="18"/>
      <c r="P875" s="18"/>
      <c r="Q875" s="18"/>
      <c r="R875" s="18"/>
      <c r="S875" s="18"/>
      <c r="T875" s="18"/>
      <c r="U875" s="18"/>
    </row>
    <row r="876">
      <c r="M876" s="18"/>
      <c r="N876" s="18"/>
      <c r="O876" s="18"/>
      <c r="P876" s="18"/>
      <c r="Q876" s="18"/>
      <c r="R876" s="18"/>
      <c r="S876" s="18"/>
      <c r="T876" s="18"/>
      <c r="U876" s="18"/>
    </row>
    <row r="877">
      <c r="M877" s="18"/>
      <c r="N877" s="18"/>
      <c r="O877" s="18"/>
      <c r="P877" s="18"/>
      <c r="Q877" s="18"/>
      <c r="R877" s="18"/>
      <c r="S877" s="18"/>
      <c r="T877" s="18"/>
      <c r="U877" s="18"/>
    </row>
    <row r="878">
      <c r="M878" s="18"/>
      <c r="N878" s="18"/>
      <c r="O878" s="18"/>
      <c r="P878" s="18"/>
      <c r="Q878" s="18"/>
      <c r="R878" s="18"/>
      <c r="S878" s="18"/>
      <c r="T878" s="18"/>
      <c r="U878" s="18"/>
    </row>
    <row r="879">
      <c r="M879" s="18"/>
      <c r="N879" s="18"/>
      <c r="O879" s="18"/>
      <c r="P879" s="18"/>
      <c r="Q879" s="18"/>
      <c r="R879" s="18"/>
      <c r="S879" s="18"/>
      <c r="T879" s="18"/>
      <c r="U879" s="18"/>
    </row>
    <row r="880">
      <c r="M880" s="18"/>
      <c r="N880" s="18"/>
      <c r="O880" s="18"/>
      <c r="P880" s="18"/>
      <c r="Q880" s="18"/>
      <c r="R880" s="18"/>
      <c r="S880" s="18"/>
      <c r="T880" s="18"/>
      <c r="U880" s="18"/>
    </row>
    <row r="881">
      <c r="M881" s="18"/>
      <c r="N881" s="18"/>
      <c r="O881" s="18"/>
      <c r="P881" s="18"/>
      <c r="Q881" s="18"/>
      <c r="R881" s="18"/>
      <c r="S881" s="18"/>
      <c r="T881" s="18"/>
      <c r="U881" s="18"/>
    </row>
    <row r="882">
      <c r="M882" s="18"/>
      <c r="N882" s="18"/>
      <c r="O882" s="18"/>
      <c r="P882" s="18"/>
      <c r="Q882" s="18"/>
      <c r="R882" s="18"/>
      <c r="S882" s="18"/>
      <c r="T882" s="18"/>
      <c r="U882" s="18"/>
    </row>
    <row r="883">
      <c r="M883" s="18"/>
      <c r="N883" s="18"/>
      <c r="O883" s="18"/>
      <c r="P883" s="18"/>
      <c r="Q883" s="18"/>
      <c r="R883" s="18"/>
      <c r="S883" s="18"/>
      <c r="T883" s="18"/>
      <c r="U883" s="18"/>
    </row>
    <row r="884">
      <c r="M884" s="18"/>
      <c r="N884" s="18"/>
      <c r="O884" s="18"/>
      <c r="P884" s="18"/>
      <c r="Q884" s="18"/>
      <c r="R884" s="18"/>
      <c r="S884" s="18"/>
      <c r="T884" s="18"/>
      <c r="U884" s="18"/>
    </row>
    <row r="885">
      <c r="M885" s="18"/>
      <c r="N885" s="18"/>
      <c r="O885" s="18"/>
      <c r="P885" s="18"/>
      <c r="Q885" s="18"/>
      <c r="R885" s="18"/>
      <c r="S885" s="18"/>
      <c r="T885" s="18"/>
      <c r="U885" s="18"/>
    </row>
    <row r="886">
      <c r="M886" s="18"/>
      <c r="N886" s="18"/>
      <c r="O886" s="18"/>
      <c r="P886" s="18"/>
      <c r="Q886" s="18"/>
      <c r="R886" s="18"/>
      <c r="S886" s="18"/>
      <c r="T886" s="18"/>
      <c r="U886" s="18"/>
    </row>
    <row r="887">
      <c r="M887" s="18"/>
      <c r="N887" s="18"/>
      <c r="O887" s="18"/>
      <c r="P887" s="18"/>
      <c r="Q887" s="18"/>
      <c r="R887" s="18"/>
      <c r="S887" s="18"/>
      <c r="T887" s="18"/>
      <c r="U887" s="18"/>
    </row>
    <row r="888">
      <c r="M888" s="18"/>
      <c r="N888" s="18"/>
      <c r="O888" s="18"/>
      <c r="P888" s="18"/>
      <c r="Q888" s="18"/>
      <c r="R888" s="18"/>
      <c r="S888" s="18"/>
      <c r="T888" s="18"/>
      <c r="U888" s="18"/>
    </row>
    <row r="889">
      <c r="M889" s="18"/>
      <c r="N889" s="18"/>
      <c r="O889" s="18"/>
      <c r="P889" s="18"/>
      <c r="Q889" s="18"/>
      <c r="R889" s="18"/>
      <c r="S889" s="18"/>
      <c r="T889" s="18"/>
      <c r="U889" s="18"/>
    </row>
    <row r="890">
      <c r="M890" s="18"/>
      <c r="N890" s="18"/>
      <c r="O890" s="18"/>
      <c r="P890" s="18"/>
      <c r="Q890" s="18"/>
      <c r="R890" s="18"/>
      <c r="S890" s="18"/>
      <c r="T890" s="18"/>
      <c r="U890" s="18"/>
    </row>
    <row r="891">
      <c r="M891" s="18"/>
      <c r="N891" s="18"/>
      <c r="O891" s="18"/>
      <c r="P891" s="18"/>
      <c r="Q891" s="18"/>
      <c r="R891" s="18"/>
      <c r="S891" s="18"/>
      <c r="T891" s="18"/>
      <c r="U891" s="18"/>
    </row>
    <row r="892">
      <c r="M892" s="18"/>
      <c r="N892" s="18"/>
      <c r="O892" s="18"/>
      <c r="P892" s="18"/>
      <c r="Q892" s="18"/>
      <c r="R892" s="18"/>
      <c r="S892" s="18"/>
      <c r="T892" s="18"/>
      <c r="U892" s="18"/>
    </row>
    <row r="893">
      <c r="M893" s="18"/>
      <c r="N893" s="18"/>
      <c r="O893" s="18"/>
      <c r="P893" s="18"/>
      <c r="Q893" s="18"/>
      <c r="R893" s="18"/>
      <c r="S893" s="18"/>
      <c r="T893" s="18"/>
      <c r="U893" s="18"/>
    </row>
    <row r="894">
      <c r="M894" s="18"/>
      <c r="N894" s="18"/>
      <c r="O894" s="18"/>
      <c r="P894" s="18"/>
      <c r="Q894" s="18"/>
      <c r="R894" s="18"/>
      <c r="S894" s="18"/>
      <c r="T894" s="18"/>
      <c r="U894" s="18"/>
    </row>
    <row r="895">
      <c r="M895" s="18"/>
      <c r="N895" s="18"/>
      <c r="O895" s="18"/>
      <c r="P895" s="18"/>
      <c r="Q895" s="18"/>
      <c r="R895" s="18"/>
      <c r="S895" s="18"/>
      <c r="T895" s="18"/>
      <c r="U895" s="18"/>
    </row>
    <row r="896">
      <c r="M896" s="18"/>
      <c r="N896" s="18"/>
      <c r="O896" s="18"/>
      <c r="P896" s="18"/>
      <c r="Q896" s="18"/>
      <c r="R896" s="18"/>
      <c r="S896" s="18"/>
      <c r="T896" s="18"/>
      <c r="U896" s="18"/>
    </row>
    <row r="897">
      <c r="M897" s="18"/>
      <c r="N897" s="18"/>
      <c r="O897" s="18"/>
      <c r="P897" s="18"/>
      <c r="Q897" s="18"/>
      <c r="R897" s="18"/>
      <c r="S897" s="18"/>
      <c r="T897" s="18"/>
      <c r="U897" s="18"/>
    </row>
    <row r="898">
      <c r="M898" s="18"/>
      <c r="N898" s="18"/>
      <c r="O898" s="18"/>
      <c r="P898" s="18"/>
      <c r="Q898" s="18"/>
      <c r="R898" s="18"/>
      <c r="S898" s="18"/>
      <c r="T898" s="18"/>
      <c r="U898" s="18"/>
    </row>
    <row r="899">
      <c r="M899" s="18"/>
      <c r="N899" s="18"/>
      <c r="O899" s="18"/>
      <c r="P899" s="18"/>
      <c r="Q899" s="18"/>
      <c r="R899" s="18"/>
      <c r="S899" s="18"/>
      <c r="T899" s="18"/>
      <c r="U899" s="18"/>
    </row>
    <row r="900">
      <c r="M900" s="18"/>
      <c r="N900" s="18"/>
      <c r="O900" s="18"/>
      <c r="P900" s="18"/>
      <c r="Q900" s="18"/>
      <c r="R900" s="18"/>
      <c r="S900" s="18"/>
      <c r="T900" s="18"/>
      <c r="U900" s="18"/>
    </row>
    <row r="901">
      <c r="M901" s="18"/>
      <c r="N901" s="18"/>
      <c r="O901" s="18"/>
      <c r="P901" s="18"/>
      <c r="Q901" s="18"/>
      <c r="R901" s="18"/>
      <c r="S901" s="18"/>
      <c r="T901" s="18"/>
      <c r="U901" s="18"/>
    </row>
    <row r="902">
      <c r="M902" s="18"/>
      <c r="N902" s="18"/>
      <c r="O902" s="18"/>
      <c r="P902" s="18"/>
      <c r="Q902" s="18"/>
      <c r="R902" s="18"/>
      <c r="S902" s="18"/>
      <c r="T902" s="18"/>
      <c r="U902" s="18"/>
    </row>
    <row r="903">
      <c r="M903" s="18"/>
      <c r="N903" s="18"/>
      <c r="O903" s="18"/>
      <c r="P903" s="18"/>
      <c r="Q903" s="18"/>
      <c r="R903" s="18"/>
      <c r="S903" s="18"/>
      <c r="T903" s="18"/>
      <c r="U903" s="18"/>
    </row>
    <row r="904">
      <c r="M904" s="18"/>
      <c r="N904" s="18"/>
      <c r="O904" s="18"/>
      <c r="P904" s="18"/>
      <c r="Q904" s="18"/>
      <c r="R904" s="18"/>
      <c r="S904" s="18"/>
      <c r="T904" s="18"/>
      <c r="U904" s="18"/>
    </row>
    <row r="905">
      <c r="M905" s="18"/>
      <c r="N905" s="18"/>
      <c r="O905" s="18"/>
      <c r="P905" s="18"/>
      <c r="Q905" s="18"/>
      <c r="R905" s="18"/>
      <c r="S905" s="18"/>
      <c r="T905" s="18"/>
      <c r="U905" s="18"/>
    </row>
    <row r="906">
      <c r="M906" s="18"/>
      <c r="N906" s="18"/>
      <c r="O906" s="18"/>
      <c r="P906" s="18"/>
      <c r="Q906" s="18"/>
      <c r="R906" s="18"/>
      <c r="S906" s="18"/>
      <c r="T906" s="18"/>
      <c r="U906" s="18"/>
    </row>
    <row r="907">
      <c r="M907" s="18"/>
      <c r="N907" s="18"/>
      <c r="O907" s="18"/>
      <c r="P907" s="18"/>
      <c r="Q907" s="18"/>
      <c r="R907" s="18"/>
      <c r="S907" s="18"/>
      <c r="T907" s="18"/>
      <c r="U907" s="18"/>
    </row>
    <row r="908">
      <c r="M908" s="18"/>
      <c r="N908" s="18"/>
      <c r="O908" s="18"/>
      <c r="P908" s="18"/>
      <c r="Q908" s="18"/>
      <c r="R908" s="18"/>
      <c r="S908" s="18"/>
      <c r="T908" s="18"/>
      <c r="U908" s="18"/>
    </row>
    <row r="909">
      <c r="M909" s="18"/>
      <c r="N909" s="18"/>
      <c r="O909" s="18"/>
      <c r="P909" s="18"/>
      <c r="Q909" s="18"/>
      <c r="R909" s="18"/>
      <c r="S909" s="18"/>
      <c r="T909" s="18"/>
      <c r="U909" s="18"/>
    </row>
    <row r="910">
      <c r="M910" s="18"/>
      <c r="N910" s="18"/>
      <c r="O910" s="18"/>
      <c r="P910" s="18"/>
      <c r="Q910" s="18"/>
      <c r="R910" s="18"/>
      <c r="S910" s="18"/>
      <c r="T910" s="18"/>
      <c r="U910" s="18"/>
    </row>
    <row r="911">
      <c r="M911" s="18"/>
      <c r="N911" s="18"/>
      <c r="O911" s="18"/>
      <c r="P911" s="18"/>
      <c r="Q911" s="18"/>
      <c r="R911" s="18"/>
      <c r="S911" s="18"/>
      <c r="T911" s="18"/>
      <c r="U911" s="18"/>
    </row>
    <row r="912">
      <c r="M912" s="18"/>
      <c r="N912" s="18"/>
      <c r="O912" s="18"/>
      <c r="P912" s="18"/>
      <c r="Q912" s="18"/>
      <c r="R912" s="18"/>
      <c r="S912" s="18"/>
      <c r="T912" s="18"/>
      <c r="U912" s="18"/>
    </row>
    <row r="913">
      <c r="M913" s="18"/>
      <c r="N913" s="18"/>
      <c r="O913" s="18"/>
      <c r="P913" s="18"/>
      <c r="Q913" s="18"/>
      <c r="R913" s="18"/>
      <c r="S913" s="18"/>
      <c r="T913" s="18"/>
      <c r="U913" s="18"/>
    </row>
    <row r="914">
      <c r="M914" s="18"/>
      <c r="N914" s="18"/>
      <c r="O914" s="18"/>
      <c r="P914" s="18"/>
      <c r="Q914" s="18"/>
      <c r="R914" s="18"/>
      <c r="S914" s="18"/>
      <c r="T914" s="18"/>
      <c r="U914" s="18"/>
    </row>
    <row r="915">
      <c r="M915" s="18"/>
      <c r="N915" s="18"/>
      <c r="O915" s="18"/>
      <c r="P915" s="18"/>
      <c r="Q915" s="18"/>
      <c r="R915" s="18"/>
      <c r="S915" s="18"/>
      <c r="T915" s="18"/>
      <c r="U915" s="18"/>
    </row>
    <row r="916">
      <c r="M916" s="18"/>
      <c r="N916" s="18"/>
      <c r="O916" s="18"/>
      <c r="P916" s="18"/>
      <c r="Q916" s="18"/>
      <c r="R916" s="18"/>
      <c r="S916" s="18"/>
      <c r="T916" s="18"/>
      <c r="U916" s="18"/>
    </row>
    <row r="917">
      <c r="M917" s="18"/>
      <c r="N917" s="18"/>
      <c r="O917" s="18"/>
      <c r="P917" s="18"/>
      <c r="Q917" s="18"/>
      <c r="R917" s="18"/>
      <c r="S917" s="18"/>
      <c r="T917" s="18"/>
      <c r="U917" s="18"/>
    </row>
    <row r="918">
      <c r="M918" s="18"/>
      <c r="N918" s="18"/>
      <c r="O918" s="18"/>
      <c r="P918" s="18"/>
      <c r="Q918" s="18"/>
      <c r="R918" s="18"/>
      <c r="S918" s="18"/>
      <c r="T918" s="18"/>
      <c r="U918" s="18"/>
    </row>
    <row r="919">
      <c r="M919" s="18"/>
      <c r="N919" s="18"/>
      <c r="O919" s="18"/>
      <c r="P919" s="18"/>
      <c r="Q919" s="18"/>
      <c r="R919" s="18"/>
      <c r="S919" s="18"/>
      <c r="T919" s="18"/>
      <c r="U919" s="18"/>
    </row>
    <row r="920">
      <c r="M920" s="18"/>
      <c r="N920" s="18"/>
      <c r="O920" s="18"/>
      <c r="P920" s="18"/>
      <c r="Q920" s="18"/>
      <c r="R920" s="18"/>
      <c r="S920" s="18"/>
      <c r="T920" s="18"/>
      <c r="U920" s="18"/>
    </row>
    <row r="921">
      <c r="M921" s="18"/>
      <c r="N921" s="18"/>
      <c r="O921" s="18"/>
      <c r="P921" s="18"/>
      <c r="Q921" s="18"/>
      <c r="R921" s="18"/>
      <c r="S921" s="18"/>
      <c r="T921" s="18"/>
      <c r="U921" s="18"/>
    </row>
    <row r="922">
      <c r="M922" s="18"/>
      <c r="N922" s="18"/>
      <c r="O922" s="18"/>
      <c r="P922" s="18"/>
      <c r="Q922" s="18"/>
      <c r="R922" s="18"/>
      <c r="S922" s="18"/>
      <c r="T922" s="18"/>
      <c r="U922" s="18"/>
    </row>
    <row r="923">
      <c r="M923" s="18"/>
      <c r="N923" s="18"/>
      <c r="O923" s="18"/>
      <c r="P923" s="18"/>
      <c r="Q923" s="18"/>
      <c r="R923" s="18"/>
      <c r="S923" s="18"/>
      <c r="T923" s="18"/>
      <c r="U923" s="18"/>
    </row>
    <row r="924">
      <c r="M924" s="18"/>
      <c r="N924" s="18"/>
      <c r="O924" s="18"/>
      <c r="P924" s="18"/>
      <c r="Q924" s="18"/>
      <c r="R924" s="18"/>
      <c r="S924" s="18"/>
      <c r="T924" s="18"/>
      <c r="U924" s="18"/>
    </row>
    <row r="925">
      <c r="M925" s="18"/>
      <c r="N925" s="18"/>
      <c r="O925" s="18"/>
      <c r="P925" s="18"/>
      <c r="Q925" s="18"/>
      <c r="R925" s="18"/>
      <c r="S925" s="18"/>
      <c r="T925" s="18"/>
      <c r="U925" s="18"/>
    </row>
    <row r="926">
      <c r="M926" s="18"/>
      <c r="N926" s="18"/>
      <c r="O926" s="18"/>
      <c r="P926" s="18"/>
      <c r="Q926" s="18"/>
      <c r="R926" s="18"/>
      <c r="S926" s="18"/>
      <c r="T926" s="18"/>
      <c r="U926" s="18"/>
    </row>
    <row r="927">
      <c r="M927" s="18"/>
      <c r="N927" s="18"/>
      <c r="O927" s="18"/>
      <c r="P927" s="18"/>
      <c r="Q927" s="18"/>
      <c r="R927" s="18"/>
      <c r="S927" s="18"/>
      <c r="T927" s="18"/>
      <c r="U927" s="18"/>
    </row>
    <row r="928">
      <c r="M928" s="18"/>
      <c r="N928" s="18"/>
      <c r="O928" s="18"/>
      <c r="P928" s="18"/>
      <c r="Q928" s="18"/>
      <c r="R928" s="18"/>
      <c r="S928" s="18"/>
      <c r="T928" s="18"/>
      <c r="U928" s="18"/>
    </row>
    <row r="929">
      <c r="M929" s="18"/>
      <c r="N929" s="18"/>
      <c r="O929" s="18"/>
      <c r="P929" s="18"/>
      <c r="Q929" s="18"/>
      <c r="R929" s="18"/>
      <c r="S929" s="18"/>
      <c r="T929" s="18"/>
      <c r="U929" s="18"/>
    </row>
    <row r="930">
      <c r="M930" s="18"/>
      <c r="N930" s="18"/>
      <c r="O930" s="18"/>
      <c r="P930" s="18"/>
      <c r="Q930" s="18"/>
      <c r="R930" s="18"/>
      <c r="S930" s="18"/>
      <c r="T930" s="18"/>
      <c r="U930" s="18"/>
    </row>
    <row r="931">
      <c r="M931" s="18"/>
      <c r="N931" s="18"/>
      <c r="O931" s="18"/>
      <c r="P931" s="18"/>
      <c r="Q931" s="18"/>
      <c r="R931" s="18"/>
      <c r="S931" s="18"/>
      <c r="T931" s="18"/>
      <c r="U931" s="18"/>
    </row>
    <row r="932">
      <c r="M932" s="18"/>
      <c r="N932" s="18"/>
      <c r="O932" s="18"/>
      <c r="P932" s="18"/>
      <c r="Q932" s="18"/>
      <c r="R932" s="18"/>
      <c r="S932" s="18"/>
      <c r="T932" s="18"/>
      <c r="U932" s="18"/>
    </row>
    <row r="933">
      <c r="M933" s="18"/>
      <c r="N933" s="18"/>
      <c r="O933" s="18"/>
      <c r="P933" s="18"/>
      <c r="Q933" s="18"/>
      <c r="R933" s="18"/>
      <c r="S933" s="18"/>
      <c r="T933" s="18"/>
      <c r="U933" s="18"/>
    </row>
    <row r="934">
      <c r="M934" s="18"/>
      <c r="N934" s="18"/>
      <c r="O934" s="18"/>
      <c r="P934" s="18"/>
      <c r="Q934" s="18"/>
      <c r="R934" s="18"/>
      <c r="S934" s="18"/>
      <c r="T934" s="18"/>
      <c r="U934" s="18"/>
    </row>
    <row r="935">
      <c r="M935" s="18"/>
      <c r="N935" s="18"/>
      <c r="O935" s="18"/>
      <c r="P935" s="18"/>
      <c r="Q935" s="18"/>
      <c r="R935" s="18"/>
      <c r="S935" s="18"/>
      <c r="T935" s="18"/>
      <c r="U935" s="18"/>
    </row>
    <row r="936">
      <c r="M936" s="18"/>
      <c r="N936" s="18"/>
      <c r="O936" s="18"/>
      <c r="P936" s="18"/>
      <c r="Q936" s="18"/>
      <c r="R936" s="18"/>
      <c r="S936" s="18"/>
      <c r="T936" s="18"/>
      <c r="U936" s="18"/>
    </row>
    <row r="937">
      <c r="M937" s="18"/>
      <c r="N937" s="18"/>
      <c r="O937" s="18"/>
      <c r="P937" s="18"/>
      <c r="Q937" s="18"/>
      <c r="R937" s="18"/>
      <c r="S937" s="18"/>
      <c r="T937" s="18"/>
      <c r="U937" s="18"/>
    </row>
    <row r="938">
      <c r="M938" s="18"/>
      <c r="N938" s="18"/>
      <c r="O938" s="18"/>
      <c r="P938" s="18"/>
      <c r="Q938" s="18"/>
      <c r="R938" s="18"/>
      <c r="S938" s="18"/>
      <c r="T938" s="18"/>
      <c r="U938" s="18"/>
    </row>
    <row r="939">
      <c r="M939" s="18"/>
      <c r="N939" s="18"/>
      <c r="O939" s="18"/>
      <c r="P939" s="18"/>
      <c r="Q939" s="18"/>
      <c r="R939" s="18"/>
      <c r="S939" s="18"/>
      <c r="T939" s="18"/>
      <c r="U939" s="18"/>
    </row>
    <row r="940">
      <c r="M940" s="18"/>
      <c r="N940" s="18"/>
      <c r="O940" s="18"/>
      <c r="P940" s="18"/>
      <c r="Q940" s="18"/>
      <c r="R940" s="18"/>
      <c r="S940" s="18"/>
      <c r="T940" s="18"/>
      <c r="U940" s="18"/>
    </row>
    <row r="941">
      <c r="M941" s="18"/>
      <c r="N941" s="18"/>
      <c r="O941" s="18"/>
      <c r="P941" s="18"/>
      <c r="Q941" s="18"/>
      <c r="R941" s="18"/>
      <c r="S941" s="18"/>
      <c r="T941" s="18"/>
      <c r="U941" s="18"/>
    </row>
    <row r="942">
      <c r="M942" s="18"/>
      <c r="N942" s="18"/>
      <c r="O942" s="18"/>
      <c r="P942" s="18"/>
      <c r="Q942" s="18"/>
      <c r="R942" s="18"/>
      <c r="S942" s="18"/>
      <c r="T942" s="18"/>
      <c r="U942" s="18"/>
    </row>
    <row r="943">
      <c r="M943" s="18"/>
      <c r="N943" s="18"/>
      <c r="O943" s="18"/>
      <c r="P943" s="18"/>
      <c r="Q943" s="18"/>
      <c r="R943" s="18"/>
      <c r="S943" s="18"/>
      <c r="T943" s="18"/>
      <c r="U943" s="18"/>
    </row>
    <row r="944">
      <c r="M944" s="18"/>
      <c r="N944" s="18"/>
      <c r="O944" s="18"/>
      <c r="P944" s="18"/>
      <c r="Q944" s="18"/>
      <c r="R944" s="18"/>
      <c r="S944" s="18"/>
      <c r="T944" s="18"/>
      <c r="U944" s="18"/>
    </row>
    <row r="945">
      <c r="M945" s="18"/>
      <c r="N945" s="18"/>
      <c r="O945" s="18"/>
      <c r="P945" s="18"/>
      <c r="Q945" s="18"/>
      <c r="R945" s="18"/>
      <c r="S945" s="18"/>
      <c r="T945" s="18"/>
      <c r="U945" s="18"/>
    </row>
    <row r="946">
      <c r="M946" s="18"/>
      <c r="N946" s="18"/>
      <c r="O946" s="18"/>
      <c r="P946" s="18"/>
      <c r="Q946" s="18"/>
      <c r="R946" s="18"/>
      <c r="S946" s="18"/>
      <c r="T946" s="18"/>
      <c r="U946" s="18"/>
    </row>
    <row r="947">
      <c r="M947" s="18"/>
      <c r="N947" s="18"/>
      <c r="O947" s="18"/>
      <c r="P947" s="18"/>
      <c r="Q947" s="18"/>
      <c r="R947" s="18"/>
      <c r="S947" s="18"/>
      <c r="T947" s="18"/>
      <c r="U947" s="18"/>
    </row>
    <row r="948">
      <c r="M948" s="18"/>
      <c r="N948" s="18"/>
      <c r="O948" s="18"/>
      <c r="P948" s="18"/>
      <c r="Q948" s="18"/>
      <c r="R948" s="18"/>
      <c r="S948" s="18"/>
      <c r="T948" s="18"/>
      <c r="U948" s="18"/>
    </row>
    <row r="949">
      <c r="M949" s="18"/>
      <c r="N949" s="18"/>
      <c r="O949" s="18"/>
      <c r="P949" s="18"/>
      <c r="Q949" s="18"/>
      <c r="R949" s="18"/>
      <c r="S949" s="18"/>
      <c r="T949" s="18"/>
      <c r="U949" s="18"/>
    </row>
    <row r="950">
      <c r="M950" s="18"/>
      <c r="N950" s="18"/>
      <c r="O950" s="18"/>
      <c r="P950" s="18"/>
      <c r="Q950" s="18"/>
      <c r="R950" s="18"/>
      <c r="S950" s="18"/>
      <c r="T950" s="18"/>
      <c r="U950" s="18"/>
    </row>
    <row r="951">
      <c r="M951" s="18"/>
      <c r="N951" s="18"/>
      <c r="O951" s="18"/>
      <c r="P951" s="18"/>
      <c r="Q951" s="18"/>
      <c r="R951" s="18"/>
      <c r="S951" s="18"/>
      <c r="T951" s="18"/>
      <c r="U951" s="18"/>
    </row>
    <row r="952">
      <c r="M952" s="18"/>
      <c r="N952" s="18"/>
      <c r="O952" s="18"/>
      <c r="P952" s="18"/>
      <c r="Q952" s="18"/>
      <c r="R952" s="18"/>
      <c r="S952" s="18"/>
      <c r="T952" s="18"/>
      <c r="U952" s="18"/>
    </row>
    <row r="953">
      <c r="M953" s="18"/>
      <c r="N953" s="18"/>
      <c r="O953" s="18"/>
      <c r="P953" s="18"/>
      <c r="Q953" s="18"/>
      <c r="R953" s="18"/>
      <c r="S953" s="18"/>
      <c r="T953" s="18"/>
      <c r="U953" s="18"/>
    </row>
    <row r="954">
      <c r="M954" s="18"/>
      <c r="N954" s="18"/>
      <c r="O954" s="18"/>
      <c r="P954" s="18"/>
      <c r="Q954" s="18"/>
      <c r="R954" s="18"/>
      <c r="S954" s="18"/>
      <c r="T954" s="18"/>
      <c r="U954" s="18"/>
    </row>
    <row r="955">
      <c r="M955" s="18"/>
      <c r="N955" s="18"/>
      <c r="O955" s="18"/>
      <c r="P955" s="18"/>
      <c r="Q955" s="18"/>
      <c r="R955" s="18"/>
      <c r="S955" s="18"/>
      <c r="T955" s="18"/>
      <c r="U955" s="18"/>
    </row>
    <row r="956">
      <c r="M956" s="18"/>
      <c r="N956" s="18"/>
      <c r="O956" s="18"/>
      <c r="P956" s="18"/>
      <c r="Q956" s="18"/>
      <c r="R956" s="18"/>
      <c r="S956" s="18"/>
      <c r="T956" s="18"/>
      <c r="U956" s="18"/>
    </row>
    <row r="957">
      <c r="M957" s="18"/>
      <c r="N957" s="18"/>
      <c r="O957" s="18"/>
      <c r="P957" s="18"/>
      <c r="Q957" s="18"/>
      <c r="R957" s="18"/>
      <c r="S957" s="18"/>
      <c r="T957" s="18"/>
      <c r="U957" s="18"/>
    </row>
    <row r="958">
      <c r="M958" s="18"/>
      <c r="N958" s="18"/>
      <c r="O958" s="18"/>
      <c r="P958" s="18"/>
      <c r="Q958" s="18"/>
      <c r="R958" s="18"/>
      <c r="S958" s="18"/>
      <c r="T958" s="18"/>
      <c r="U958" s="18"/>
    </row>
    <row r="959">
      <c r="M959" s="18"/>
      <c r="N959" s="18"/>
      <c r="O959" s="18"/>
      <c r="P959" s="18"/>
      <c r="Q959" s="18"/>
      <c r="R959" s="18"/>
      <c r="S959" s="18"/>
      <c r="T959" s="18"/>
      <c r="U959" s="18"/>
    </row>
    <row r="960">
      <c r="M960" s="18"/>
      <c r="N960" s="18"/>
      <c r="O960" s="18"/>
      <c r="P960" s="18"/>
      <c r="Q960" s="18"/>
      <c r="R960" s="18"/>
      <c r="S960" s="18"/>
      <c r="T960" s="18"/>
      <c r="U960" s="18"/>
    </row>
    <row r="961">
      <c r="M961" s="18"/>
      <c r="N961" s="18"/>
      <c r="O961" s="18"/>
      <c r="P961" s="18"/>
      <c r="Q961" s="18"/>
      <c r="R961" s="18"/>
      <c r="S961" s="18"/>
      <c r="T961" s="18"/>
      <c r="U961" s="18"/>
    </row>
    <row r="962">
      <c r="M962" s="18"/>
      <c r="N962" s="18"/>
      <c r="O962" s="18"/>
      <c r="P962" s="18"/>
      <c r="Q962" s="18"/>
      <c r="R962" s="18"/>
      <c r="S962" s="18"/>
      <c r="T962" s="18"/>
      <c r="U962" s="18"/>
    </row>
    <row r="963">
      <c r="M963" s="18"/>
      <c r="N963" s="18"/>
      <c r="O963" s="18"/>
      <c r="P963" s="18"/>
      <c r="Q963" s="18"/>
      <c r="R963" s="18"/>
      <c r="S963" s="18"/>
      <c r="T963" s="18"/>
      <c r="U963" s="18"/>
    </row>
    <row r="964">
      <c r="M964" s="18"/>
      <c r="N964" s="18"/>
      <c r="O964" s="18"/>
      <c r="P964" s="18"/>
      <c r="Q964" s="18"/>
      <c r="R964" s="18"/>
      <c r="S964" s="18"/>
      <c r="T964" s="18"/>
      <c r="U964" s="18"/>
    </row>
    <row r="965">
      <c r="M965" s="18"/>
      <c r="N965" s="18"/>
      <c r="O965" s="18"/>
      <c r="P965" s="18"/>
      <c r="Q965" s="18"/>
      <c r="R965" s="18"/>
      <c r="S965" s="18"/>
      <c r="T965" s="18"/>
      <c r="U965" s="18"/>
    </row>
    <row r="966">
      <c r="M966" s="18"/>
      <c r="N966" s="18"/>
      <c r="O966" s="18"/>
      <c r="P966" s="18"/>
      <c r="Q966" s="18"/>
      <c r="R966" s="18"/>
      <c r="S966" s="18"/>
      <c r="T966" s="18"/>
      <c r="U966" s="18"/>
    </row>
    <row r="967">
      <c r="M967" s="18"/>
      <c r="N967" s="18"/>
      <c r="O967" s="18"/>
      <c r="P967" s="18"/>
      <c r="Q967" s="18"/>
      <c r="R967" s="18"/>
      <c r="S967" s="18"/>
      <c r="T967" s="18"/>
      <c r="U967" s="18"/>
    </row>
    <row r="968">
      <c r="M968" s="18"/>
      <c r="N968" s="18"/>
      <c r="O968" s="18"/>
      <c r="P968" s="18"/>
      <c r="Q968" s="18"/>
      <c r="R968" s="18"/>
      <c r="S968" s="18"/>
      <c r="T968" s="18"/>
      <c r="U968" s="18"/>
    </row>
    <row r="969">
      <c r="M969" s="18"/>
      <c r="N969" s="18"/>
      <c r="O969" s="18"/>
      <c r="P969" s="18"/>
      <c r="Q969" s="18"/>
      <c r="R969" s="18"/>
      <c r="S969" s="18"/>
      <c r="T969" s="18"/>
      <c r="U969" s="18"/>
    </row>
    <row r="970">
      <c r="M970" s="18"/>
      <c r="N970" s="18"/>
      <c r="O970" s="18"/>
      <c r="P970" s="18"/>
      <c r="Q970" s="18"/>
      <c r="R970" s="18"/>
      <c r="S970" s="18"/>
      <c r="T970" s="18"/>
      <c r="U970" s="18"/>
    </row>
    <row r="971">
      <c r="M971" s="18"/>
      <c r="N971" s="18"/>
      <c r="O971" s="18"/>
      <c r="P971" s="18"/>
      <c r="Q971" s="18"/>
      <c r="R971" s="18"/>
      <c r="S971" s="18"/>
      <c r="T971" s="18"/>
      <c r="U971" s="18"/>
    </row>
    <row r="972">
      <c r="M972" s="18"/>
      <c r="N972" s="18"/>
      <c r="O972" s="18"/>
      <c r="P972" s="18"/>
      <c r="Q972" s="18"/>
      <c r="R972" s="18"/>
      <c r="S972" s="18"/>
      <c r="T972" s="18"/>
      <c r="U972" s="18"/>
    </row>
    <row r="973">
      <c r="M973" s="18"/>
      <c r="N973" s="18"/>
      <c r="O973" s="18"/>
      <c r="P973" s="18"/>
      <c r="Q973" s="18"/>
      <c r="R973" s="18"/>
      <c r="S973" s="18"/>
      <c r="T973" s="18"/>
      <c r="U973" s="18"/>
    </row>
    <row r="974">
      <c r="M974" s="18"/>
      <c r="N974" s="18"/>
      <c r="O974" s="18"/>
      <c r="P974" s="18"/>
      <c r="Q974" s="18"/>
      <c r="R974" s="18"/>
      <c r="S974" s="18"/>
      <c r="T974" s="18"/>
      <c r="U974" s="18"/>
    </row>
    <row r="975">
      <c r="M975" s="18"/>
      <c r="N975" s="18"/>
      <c r="O975" s="18"/>
      <c r="P975" s="18"/>
      <c r="Q975" s="18"/>
      <c r="R975" s="18"/>
      <c r="S975" s="18"/>
      <c r="T975" s="18"/>
      <c r="U975" s="18"/>
    </row>
    <row r="976">
      <c r="M976" s="18"/>
      <c r="N976" s="18"/>
      <c r="O976" s="18"/>
      <c r="P976" s="18"/>
      <c r="Q976" s="18"/>
      <c r="R976" s="18"/>
      <c r="S976" s="18"/>
      <c r="T976" s="18"/>
      <c r="U976" s="18"/>
    </row>
    <row r="977">
      <c r="M977" s="18"/>
      <c r="N977" s="18"/>
      <c r="O977" s="18"/>
      <c r="P977" s="18"/>
      <c r="Q977" s="18"/>
      <c r="R977" s="18"/>
      <c r="S977" s="18"/>
      <c r="T977" s="18"/>
      <c r="U977" s="18"/>
    </row>
  </sheetData>
  <mergeCells count="7">
    <mergeCell ref="A3:B3"/>
    <mergeCell ref="A13:B13"/>
    <mergeCell ref="A1:B1"/>
    <mergeCell ref="C4:I4"/>
    <mergeCell ref="C14:I14"/>
    <mergeCell ref="N14:V14"/>
    <mergeCell ref="N4:V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outlinePr summaryBelow="0" summaryRight="0"/>
  </sheetPr>
  <sheetViews>
    <sheetView workbookViewId="0"/>
  </sheetViews>
  <sheetFormatPr customHeight="1" defaultColWidth="12.63" defaultRowHeight="15.0"/>
  <cols>
    <col customWidth="1" min="1" max="2" width="14.13"/>
    <col customWidth="1" min="6" max="6" width="18.13"/>
    <col customWidth="1" min="9" max="9" width="18.0"/>
    <col customWidth="1" min="14" max="14" width="18.25"/>
    <col customWidth="1" min="15" max="15" width="20.5"/>
    <col customWidth="1" min="16" max="16" width="15.25"/>
    <col customWidth="1" min="17" max="17" width="16.75"/>
  </cols>
  <sheetData>
    <row r="1">
      <c r="A1" s="212" t="s">
        <v>5</v>
      </c>
      <c r="H1" s="213"/>
      <c r="I1" s="212" t="s">
        <v>67</v>
      </c>
      <c r="P1" s="214"/>
      <c r="Q1" s="212" t="s">
        <v>79</v>
      </c>
      <c r="X1" s="212"/>
      <c r="Y1" s="212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</row>
    <row r="2">
      <c r="A2" s="216"/>
      <c r="B2" s="216"/>
      <c r="C2" s="216"/>
      <c r="D2" s="216"/>
      <c r="E2" s="216"/>
      <c r="F2" s="216"/>
      <c r="G2" s="216"/>
      <c r="H2" s="213"/>
      <c r="I2" s="216"/>
      <c r="J2" s="216"/>
      <c r="K2" s="216"/>
      <c r="L2" s="216"/>
      <c r="M2" s="216"/>
      <c r="N2" s="214"/>
      <c r="O2" s="214"/>
      <c r="P2" s="214"/>
      <c r="Q2" s="216"/>
      <c r="R2" s="216"/>
      <c r="S2" s="216"/>
      <c r="T2" s="216"/>
      <c r="U2" s="216"/>
      <c r="V2" s="216"/>
      <c r="W2" s="216"/>
      <c r="X2" s="216"/>
      <c r="Y2" s="216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3">
      <c r="A3" s="217" t="s">
        <v>6</v>
      </c>
      <c r="B3" s="217"/>
      <c r="C3" s="217"/>
      <c r="D3" s="217"/>
      <c r="E3" s="217"/>
      <c r="F3" s="217"/>
      <c r="G3" s="217"/>
      <c r="H3" s="213"/>
      <c r="I3" s="218" t="s">
        <v>6</v>
      </c>
      <c r="J3" s="218"/>
      <c r="K3" s="218"/>
      <c r="L3" s="218"/>
      <c r="M3" s="218"/>
      <c r="N3" s="219"/>
      <c r="O3" s="219"/>
      <c r="P3" s="214"/>
      <c r="Q3" s="220" t="s">
        <v>6</v>
      </c>
      <c r="R3" s="220"/>
      <c r="S3" s="220"/>
      <c r="T3" s="220"/>
      <c r="U3" s="220"/>
      <c r="V3" s="220"/>
      <c r="W3" s="220"/>
      <c r="X3" s="216"/>
      <c r="Y3" s="216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>
      <c r="A4" s="221"/>
      <c r="B4" s="222" t="s">
        <v>117</v>
      </c>
      <c r="C4" s="222" t="s">
        <v>118</v>
      </c>
      <c r="D4" s="222" t="s">
        <v>119</v>
      </c>
      <c r="E4" s="223" t="s">
        <v>120</v>
      </c>
      <c r="F4" s="224" t="s">
        <v>121</v>
      </c>
      <c r="G4" s="224" t="s">
        <v>122</v>
      </c>
      <c r="H4" s="213"/>
      <c r="I4" s="225"/>
      <c r="J4" s="226" t="s">
        <v>117</v>
      </c>
      <c r="K4" s="226" t="s">
        <v>118</v>
      </c>
      <c r="L4" s="226" t="s">
        <v>119</v>
      </c>
      <c r="M4" s="226" t="s">
        <v>120</v>
      </c>
      <c r="N4" s="227" t="s">
        <v>121</v>
      </c>
      <c r="O4" s="227" t="s">
        <v>122</v>
      </c>
      <c r="P4" s="214"/>
      <c r="Q4" s="228"/>
      <c r="R4" s="229" t="s">
        <v>117</v>
      </c>
      <c r="S4" s="229" t="s">
        <v>118</v>
      </c>
      <c r="T4" s="229" t="s">
        <v>119</v>
      </c>
      <c r="U4" s="229" t="s">
        <v>120</v>
      </c>
      <c r="V4" s="229" t="s">
        <v>121</v>
      </c>
      <c r="W4" s="229" t="s">
        <v>122</v>
      </c>
      <c r="X4" s="230"/>
      <c r="Y4" s="230"/>
      <c r="Z4" s="231"/>
      <c r="AA4" s="231"/>
      <c r="AB4" s="231"/>
      <c r="AC4" s="231"/>
      <c r="AD4" s="231"/>
      <c r="AE4" s="231"/>
      <c r="AF4" s="231"/>
      <c r="AG4" s="231"/>
      <c r="AH4" s="231"/>
      <c r="AI4" s="231"/>
      <c r="AJ4" s="231"/>
      <c r="AK4" s="231"/>
    </row>
    <row r="5">
      <c r="A5" s="232" t="s">
        <v>18</v>
      </c>
      <c r="B5" s="232"/>
      <c r="C5" s="232"/>
      <c r="D5" s="232"/>
      <c r="E5" s="232"/>
      <c r="F5" s="232"/>
      <c r="G5" s="232"/>
      <c r="H5" s="213"/>
      <c r="I5" s="232" t="s">
        <v>18</v>
      </c>
      <c r="J5" s="232"/>
      <c r="K5" s="232"/>
      <c r="L5" s="232">
        <v>0.47</v>
      </c>
      <c r="M5" s="232">
        <v>0.47</v>
      </c>
      <c r="N5" s="233">
        <v>0.47</v>
      </c>
      <c r="O5" s="233">
        <v>0.47</v>
      </c>
      <c r="P5" s="214"/>
      <c r="Q5" s="232" t="s">
        <v>18</v>
      </c>
      <c r="R5" s="234"/>
      <c r="S5" s="234"/>
      <c r="T5" s="234"/>
      <c r="U5" s="234">
        <v>0.47</v>
      </c>
      <c r="V5" s="234">
        <v>0.47419</v>
      </c>
      <c r="W5" s="234">
        <v>0.47419</v>
      </c>
      <c r="X5" s="216"/>
      <c r="Y5" s="216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</row>
    <row r="6">
      <c r="A6" s="235" t="s">
        <v>42</v>
      </c>
      <c r="B6" s="235"/>
      <c r="C6" s="235"/>
      <c r="D6" s="235"/>
      <c r="E6" s="235"/>
      <c r="F6" s="235"/>
      <c r="G6" s="235"/>
      <c r="H6" s="213"/>
      <c r="I6" s="236" t="s">
        <v>42</v>
      </c>
      <c r="J6" s="236"/>
      <c r="K6" s="236"/>
      <c r="L6" s="236">
        <v>0.125</v>
      </c>
      <c r="M6" s="236">
        <v>0.125</v>
      </c>
      <c r="N6" s="237">
        <v>0.125</v>
      </c>
      <c r="O6" s="237">
        <v>0.125</v>
      </c>
      <c r="P6" s="214"/>
      <c r="Q6" s="238" t="s">
        <v>42</v>
      </c>
      <c r="R6" s="239"/>
      <c r="S6" s="239"/>
      <c r="T6" s="239"/>
      <c r="U6" s="239">
        <v>0.125</v>
      </c>
      <c r="V6" s="239">
        <v>0.125</v>
      </c>
      <c r="W6" s="239">
        <v>0.125</v>
      </c>
      <c r="X6" s="216"/>
      <c r="Y6" s="216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</row>
    <row r="7">
      <c r="A7" s="232" t="s">
        <v>44</v>
      </c>
      <c r="B7" s="232"/>
      <c r="C7" s="232"/>
      <c r="D7" s="232"/>
      <c r="E7" s="232"/>
      <c r="F7" s="232"/>
      <c r="G7" s="232"/>
      <c r="H7" s="213"/>
      <c r="I7" s="232" t="s">
        <v>44</v>
      </c>
      <c r="J7" s="232"/>
      <c r="K7" s="232"/>
      <c r="L7" s="232">
        <v>0.165</v>
      </c>
      <c r="M7" s="232">
        <v>0.165</v>
      </c>
      <c r="N7" s="233">
        <v>0.165</v>
      </c>
      <c r="O7" s="233">
        <v>0.165</v>
      </c>
      <c r="P7" s="214"/>
      <c r="Q7" s="232" t="s">
        <v>44</v>
      </c>
      <c r="R7" s="234"/>
      <c r="S7" s="234"/>
      <c r="T7" s="234"/>
      <c r="U7" s="234">
        <v>0.165</v>
      </c>
      <c r="V7" s="234">
        <v>0.165</v>
      </c>
      <c r="W7" s="234">
        <v>0.165</v>
      </c>
      <c r="X7" s="216"/>
      <c r="Y7" s="216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</row>
    <row r="8">
      <c r="A8" s="235" t="s">
        <v>46</v>
      </c>
      <c r="B8" s="235"/>
      <c r="C8" s="235"/>
      <c r="D8" s="235"/>
      <c r="E8" s="235"/>
      <c r="F8" s="235"/>
      <c r="G8" s="235"/>
      <c r="H8" s="213"/>
      <c r="I8" s="236" t="s">
        <v>46</v>
      </c>
      <c r="J8" s="236"/>
      <c r="K8" s="236"/>
      <c r="L8" s="236">
        <v>0.13</v>
      </c>
      <c r="M8" s="236">
        <v>0.13</v>
      </c>
      <c r="N8" s="237">
        <v>0.13</v>
      </c>
      <c r="O8" s="237">
        <v>0.13</v>
      </c>
      <c r="P8" s="214"/>
      <c r="Q8" s="238" t="s">
        <v>46</v>
      </c>
      <c r="R8" s="239"/>
      <c r="S8" s="239"/>
      <c r="T8" s="239"/>
      <c r="U8" s="239">
        <v>0.13</v>
      </c>
      <c r="V8" s="239">
        <v>0.13</v>
      </c>
      <c r="W8" s="239">
        <v>0.13</v>
      </c>
      <c r="X8" s="216"/>
      <c r="Y8" s="216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</row>
    <row r="9">
      <c r="A9" s="232" t="s">
        <v>49</v>
      </c>
      <c r="B9" s="232"/>
      <c r="C9" s="232"/>
      <c r="D9" s="232"/>
      <c r="E9" s="232"/>
      <c r="F9" s="232"/>
      <c r="G9" s="232"/>
      <c r="H9" s="213"/>
      <c r="I9" s="232" t="s">
        <v>49</v>
      </c>
      <c r="J9" s="232"/>
      <c r="K9" s="232"/>
      <c r="L9" s="232">
        <v>0.03</v>
      </c>
      <c r="M9" s="232">
        <v>0.03</v>
      </c>
      <c r="N9" s="233">
        <v>0.03</v>
      </c>
      <c r="O9" s="233">
        <v>0.03</v>
      </c>
      <c r="P9" s="214"/>
      <c r="Q9" s="232" t="s">
        <v>49</v>
      </c>
      <c r="R9" s="234"/>
      <c r="S9" s="234"/>
      <c r="T9" s="234"/>
      <c r="U9" s="234">
        <v>0.03</v>
      </c>
      <c r="V9" s="234">
        <v>0.025808</v>
      </c>
      <c r="W9" s="234">
        <v>0.025808</v>
      </c>
      <c r="X9" s="216"/>
      <c r="Y9" s="216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</row>
    <row r="10">
      <c r="A10" s="235" t="s">
        <v>51</v>
      </c>
      <c r="B10" s="235"/>
      <c r="C10" s="235"/>
      <c r="D10" s="235"/>
      <c r="E10" s="235"/>
      <c r="F10" s="235"/>
      <c r="G10" s="235"/>
      <c r="H10" s="213"/>
      <c r="I10" s="236" t="s">
        <v>51</v>
      </c>
      <c r="J10" s="236"/>
      <c r="K10" s="236"/>
      <c r="L10" s="236">
        <v>0.05</v>
      </c>
      <c r="M10" s="236">
        <v>0.05</v>
      </c>
      <c r="N10" s="237">
        <v>0.05</v>
      </c>
      <c r="O10" s="237">
        <v>0.05</v>
      </c>
      <c r="P10" s="214"/>
      <c r="Q10" s="238" t="s">
        <v>51</v>
      </c>
      <c r="R10" s="239"/>
      <c r="S10" s="239"/>
      <c r="T10" s="239"/>
      <c r="U10" s="239">
        <v>0.05</v>
      </c>
      <c r="V10" s="239">
        <v>0.05</v>
      </c>
      <c r="W10" s="239">
        <v>0.05</v>
      </c>
      <c r="X10" s="216"/>
      <c r="Y10" s="216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</row>
    <row r="11">
      <c r="A11" s="240" t="s">
        <v>56</v>
      </c>
      <c r="B11" s="240"/>
      <c r="C11" s="240"/>
      <c r="D11" s="240"/>
      <c r="E11" s="240"/>
      <c r="F11" s="240"/>
      <c r="G11" s="240"/>
      <c r="H11" s="213"/>
      <c r="I11" s="240" t="s">
        <v>56</v>
      </c>
      <c r="J11" s="240"/>
      <c r="K11" s="240"/>
      <c r="L11" s="240">
        <v>0.03</v>
      </c>
      <c r="M11" s="240">
        <v>0.03</v>
      </c>
      <c r="N11" s="241">
        <v>0.03</v>
      </c>
      <c r="O11" s="241">
        <v>0.03</v>
      </c>
      <c r="P11" s="214"/>
      <c r="Q11" s="240" t="s">
        <v>56</v>
      </c>
      <c r="R11" s="242"/>
      <c r="S11" s="242"/>
      <c r="T11" s="242"/>
      <c r="U11" s="242">
        <v>0.03</v>
      </c>
      <c r="V11" s="242">
        <v>0.03</v>
      </c>
      <c r="W11" s="242">
        <v>0.03</v>
      </c>
      <c r="X11" s="216"/>
      <c r="Y11" s="216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</row>
    <row r="12">
      <c r="A12" s="243" t="s">
        <v>16</v>
      </c>
      <c r="B12" s="244"/>
      <c r="C12" s="244"/>
      <c r="D12" s="244"/>
      <c r="E12" s="244"/>
      <c r="F12" s="244"/>
      <c r="G12" s="244"/>
      <c r="H12" s="213">
        <f>MIN(B12:G12)</f>
        <v>0</v>
      </c>
      <c r="I12" s="245" t="s">
        <v>16</v>
      </c>
      <c r="J12" s="246"/>
      <c r="K12" s="246"/>
      <c r="L12" s="246">
        <v>5.24276E-5</v>
      </c>
      <c r="M12" s="246">
        <v>5.24276E-5</v>
      </c>
      <c r="N12" s="247">
        <v>5.24276E-5</v>
      </c>
      <c r="O12" s="247">
        <v>5.24276E-5</v>
      </c>
      <c r="P12" s="214">
        <f>MIN(L12:O12)</f>
        <v>0.0000524276</v>
      </c>
      <c r="Q12" s="248" t="s">
        <v>16</v>
      </c>
      <c r="R12" s="249"/>
      <c r="S12" s="249"/>
      <c r="T12" s="249"/>
      <c r="U12" s="249">
        <v>5.24276E-5</v>
      </c>
      <c r="V12" s="249">
        <v>5.2428E-5</v>
      </c>
      <c r="W12" s="249">
        <v>5.2428E-5</v>
      </c>
      <c r="X12" s="250">
        <f>MIN(R12:W12)</f>
        <v>0.0000524276</v>
      </c>
      <c r="Y12" s="216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</row>
    <row r="13">
      <c r="A13" s="243" t="s">
        <v>123</v>
      </c>
      <c r="B13" s="244"/>
      <c r="C13" s="244"/>
      <c r="D13" s="244"/>
      <c r="E13" s="244"/>
      <c r="F13" s="244"/>
      <c r="G13" s="244"/>
      <c r="H13" s="213">
        <v>4.365215E-4</v>
      </c>
      <c r="I13" s="245" t="s">
        <v>124</v>
      </c>
      <c r="J13" s="246"/>
      <c r="K13" s="246"/>
      <c r="L13" s="246">
        <v>0.0044564572</v>
      </c>
      <c r="M13" s="246">
        <v>0.0091504423</v>
      </c>
      <c r="N13" s="247">
        <v>0.0095505398</v>
      </c>
      <c r="O13" s="247">
        <v>0.0194192428</v>
      </c>
      <c r="P13" s="214">
        <v>4.365215E-4</v>
      </c>
      <c r="Q13" s="248" t="s">
        <v>125</v>
      </c>
      <c r="R13" s="249"/>
      <c r="S13" s="249"/>
      <c r="T13" s="249"/>
      <c r="U13" s="249">
        <v>0.0044565853</v>
      </c>
      <c r="V13" s="249">
        <v>0.0046453076</v>
      </c>
      <c r="W13" s="249">
        <v>0.0046453076</v>
      </c>
      <c r="X13" s="216">
        <v>4.500087E-4</v>
      </c>
      <c r="Y13" s="216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</row>
    <row r="14">
      <c r="A14" s="243" t="s">
        <v>89</v>
      </c>
      <c r="B14" s="251">
        <f t="shared" ref="B14:G14" si="1">SUM(B5:B11)</f>
        <v>0</v>
      </c>
      <c r="C14" s="251">
        <f t="shared" si="1"/>
        <v>0</v>
      </c>
      <c r="D14" s="251">
        <f t="shared" si="1"/>
        <v>0</v>
      </c>
      <c r="E14" s="251">
        <f t="shared" si="1"/>
        <v>0</v>
      </c>
      <c r="F14" s="251">
        <f t="shared" si="1"/>
        <v>0</v>
      </c>
      <c r="G14" s="251">
        <f t="shared" si="1"/>
        <v>0</v>
      </c>
      <c r="H14" s="213"/>
      <c r="I14" s="245" t="s">
        <v>89</v>
      </c>
      <c r="J14" s="252">
        <f t="shared" ref="J14:O14" si="2">SUM(J5:J11)</f>
        <v>0</v>
      </c>
      <c r="K14" s="252">
        <f t="shared" si="2"/>
        <v>0</v>
      </c>
      <c r="L14" s="252">
        <f t="shared" si="2"/>
        <v>1</v>
      </c>
      <c r="M14" s="252">
        <f t="shared" si="2"/>
        <v>1</v>
      </c>
      <c r="N14" s="253">
        <f t="shared" si="2"/>
        <v>1</v>
      </c>
      <c r="O14" s="253">
        <f t="shared" si="2"/>
        <v>1</v>
      </c>
      <c r="P14" s="214"/>
      <c r="Q14" s="248" t="s">
        <v>89</v>
      </c>
      <c r="R14" s="254">
        <f t="shared" ref="R14:W14" si="3">SUM(R5:R11)</f>
        <v>0</v>
      </c>
      <c r="S14" s="254">
        <f t="shared" si="3"/>
        <v>0</v>
      </c>
      <c r="T14" s="254">
        <f t="shared" si="3"/>
        <v>0</v>
      </c>
      <c r="U14" s="254">
        <f t="shared" si="3"/>
        <v>1</v>
      </c>
      <c r="V14" s="254">
        <f t="shared" si="3"/>
        <v>0.999998</v>
      </c>
      <c r="W14" s="254">
        <f t="shared" si="3"/>
        <v>0.999998</v>
      </c>
      <c r="X14" s="216"/>
      <c r="Y14" s="216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</row>
    <row r="15">
      <c r="A15" s="255"/>
      <c r="B15" s="240"/>
      <c r="C15" s="240"/>
      <c r="D15" s="240"/>
      <c r="E15" s="240"/>
      <c r="F15" s="240"/>
      <c r="G15" s="240"/>
      <c r="H15" s="213"/>
      <c r="I15" s="255"/>
      <c r="J15" s="240"/>
      <c r="K15" s="240"/>
      <c r="L15" s="240"/>
      <c r="M15" s="240"/>
      <c r="N15" s="241"/>
      <c r="O15" s="241"/>
      <c r="P15" s="214"/>
      <c r="Q15" s="255"/>
      <c r="R15" s="240"/>
      <c r="S15" s="240"/>
      <c r="T15" s="240"/>
      <c r="U15" s="240"/>
      <c r="V15" s="240"/>
      <c r="W15" s="240"/>
      <c r="X15" s="216"/>
      <c r="Y15" s="216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</row>
    <row r="16">
      <c r="A16" s="255"/>
      <c r="B16" s="240"/>
      <c r="C16" s="240"/>
      <c r="D16" s="240"/>
      <c r="E16" s="240"/>
      <c r="F16" s="240"/>
      <c r="G16" s="240"/>
      <c r="H16" s="213"/>
      <c r="I16" s="255"/>
      <c r="J16" s="240"/>
      <c r="K16" s="240"/>
      <c r="L16" s="240"/>
      <c r="M16" s="240"/>
      <c r="N16" s="241"/>
      <c r="O16" s="241"/>
      <c r="P16" s="214"/>
      <c r="Q16" s="255"/>
      <c r="R16" s="240"/>
      <c r="S16" s="240"/>
      <c r="T16" s="240"/>
      <c r="U16" s="240"/>
      <c r="V16" s="240"/>
      <c r="W16" s="240"/>
      <c r="X16" s="216"/>
      <c r="Y16" s="216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</row>
    <row r="17">
      <c r="A17" s="255"/>
      <c r="B17" s="240"/>
      <c r="C17" s="240"/>
      <c r="D17" s="240"/>
      <c r="E17" s="240"/>
      <c r="F17" s="240"/>
      <c r="G17" s="240"/>
      <c r="H17" s="213"/>
      <c r="I17" s="255"/>
      <c r="J17" s="240"/>
      <c r="K17" s="240"/>
      <c r="L17" s="240"/>
      <c r="M17" s="240"/>
      <c r="N17" s="241"/>
      <c r="O17" s="241"/>
      <c r="P17" s="214"/>
      <c r="Q17" s="255"/>
      <c r="R17" s="240"/>
      <c r="S17" s="240"/>
      <c r="T17" s="240"/>
      <c r="U17" s="240"/>
      <c r="V17" s="240"/>
      <c r="W17" s="240"/>
      <c r="X17" s="216"/>
      <c r="Y17" s="216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</row>
    <row r="18">
      <c r="A18" s="255"/>
      <c r="B18" s="240"/>
      <c r="C18" s="240"/>
      <c r="D18" s="240"/>
      <c r="E18" s="240"/>
      <c r="F18" s="240"/>
      <c r="G18" s="240"/>
      <c r="H18" s="213"/>
      <c r="I18" s="255"/>
      <c r="J18" s="240"/>
      <c r="K18" s="240"/>
      <c r="L18" s="240"/>
      <c r="M18" s="240"/>
      <c r="N18" s="241"/>
      <c r="O18" s="241"/>
      <c r="P18" s="214"/>
      <c r="Q18" s="255"/>
      <c r="R18" s="240"/>
      <c r="S18" s="240"/>
      <c r="T18" s="240"/>
      <c r="U18" s="240"/>
      <c r="V18" s="240"/>
      <c r="W18" s="240"/>
      <c r="X18" s="216"/>
      <c r="Y18" s="216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</row>
    <row r="19">
      <c r="A19" s="255"/>
      <c r="B19" s="240"/>
      <c r="C19" s="240"/>
      <c r="D19" s="240"/>
      <c r="E19" s="240"/>
      <c r="F19" s="240"/>
      <c r="G19" s="240"/>
      <c r="H19" s="213"/>
      <c r="I19" s="255"/>
      <c r="J19" s="240"/>
      <c r="K19" s="240"/>
      <c r="L19" s="240"/>
      <c r="M19" s="240"/>
      <c r="N19" s="241"/>
      <c r="O19" s="241"/>
      <c r="P19" s="214"/>
      <c r="Q19" s="255"/>
      <c r="R19" s="240"/>
      <c r="S19" s="240"/>
      <c r="T19" s="240"/>
      <c r="U19" s="240"/>
      <c r="V19" s="240"/>
      <c r="W19" s="240"/>
      <c r="X19" s="216"/>
      <c r="Y19" s="216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</row>
    <row r="20">
      <c r="A20" s="255"/>
      <c r="B20" s="240"/>
      <c r="C20" s="240"/>
      <c r="D20" s="240"/>
      <c r="E20" s="240"/>
      <c r="F20" s="240"/>
      <c r="G20" s="240"/>
      <c r="H20" s="213"/>
      <c r="I20" s="255"/>
      <c r="J20" s="240"/>
      <c r="K20" s="240"/>
      <c r="L20" s="240"/>
      <c r="M20" s="240"/>
      <c r="N20" s="241"/>
      <c r="O20" s="241"/>
      <c r="P20" s="214"/>
      <c r="Q20" s="255"/>
      <c r="R20" s="240"/>
      <c r="S20" s="240"/>
      <c r="T20" s="240"/>
      <c r="U20" s="240"/>
      <c r="V20" s="240"/>
      <c r="W20" s="240"/>
      <c r="X20" s="216"/>
      <c r="Y20" s="216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</row>
    <row r="21">
      <c r="A21" s="255"/>
      <c r="B21" s="240"/>
      <c r="C21" s="240"/>
      <c r="D21" s="240"/>
      <c r="E21" s="240"/>
      <c r="F21" s="240"/>
      <c r="G21" s="240"/>
      <c r="H21" s="213"/>
      <c r="I21" s="255"/>
      <c r="J21" s="240"/>
      <c r="K21" s="240"/>
      <c r="L21" s="240"/>
      <c r="M21" s="240"/>
      <c r="N21" s="241"/>
      <c r="O21" s="241"/>
      <c r="P21" s="214"/>
      <c r="Q21" s="255"/>
      <c r="R21" s="240"/>
      <c r="S21" s="240"/>
      <c r="T21" s="240"/>
      <c r="U21" s="240"/>
      <c r="V21" s="240"/>
      <c r="W21" s="240"/>
      <c r="X21" s="216"/>
      <c r="Y21" s="216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</row>
    <row r="22">
      <c r="A22" s="255"/>
      <c r="B22" s="240"/>
      <c r="C22" s="240"/>
      <c r="D22" s="240"/>
      <c r="E22" s="240"/>
      <c r="F22" s="240"/>
      <c r="G22" s="240"/>
      <c r="H22" s="213"/>
      <c r="I22" s="255"/>
      <c r="J22" s="240"/>
      <c r="K22" s="240"/>
      <c r="L22" s="240"/>
      <c r="M22" s="240"/>
      <c r="N22" s="241"/>
      <c r="O22" s="241"/>
      <c r="P22" s="214"/>
      <c r="Q22" s="255"/>
      <c r="R22" s="240"/>
      <c r="S22" s="240"/>
      <c r="T22" s="240"/>
      <c r="U22" s="240"/>
      <c r="V22" s="240"/>
      <c r="W22" s="240"/>
      <c r="X22" s="216"/>
      <c r="Y22" s="216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</row>
    <row r="23">
      <c r="A23" s="255"/>
      <c r="B23" s="240"/>
      <c r="C23" s="240"/>
      <c r="D23" s="240"/>
      <c r="E23" s="240"/>
      <c r="F23" s="240"/>
      <c r="G23" s="240"/>
      <c r="H23" s="213"/>
      <c r="I23" s="255"/>
      <c r="J23" s="240"/>
      <c r="K23" s="240"/>
      <c r="L23" s="240"/>
      <c r="M23" s="240"/>
      <c r="N23" s="241"/>
      <c r="O23" s="241"/>
      <c r="P23" s="214"/>
      <c r="Q23" s="255"/>
      <c r="R23" s="240"/>
      <c r="S23" s="240"/>
      <c r="T23" s="240"/>
      <c r="U23" s="240"/>
      <c r="V23" s="240"/>
      <c r="W23" s="240"/>
      <c r="X23" s="216"/>
      <c r="Y23" s="216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</row>
    <row r="24">
      <c r="A24" s="255"/>
      <c r="B24" s="240"/>
      <c r="C24" s="240"/>
      <c r="D24" s="240"/>
      <c r="E24" s="240"/>
      <c r="F24" s="240"/>
      <c r="G24" s="240"/>
      <c r="H24" s="213"/>
      <c r="I24" s="255"/>
      <c r="J24" s="240"/>
      <c r="K24" s="240"/>
      <c r="L24" s="240"/>
      <c r="M24" s="240"/>
      <c r="N24" s="241"/>
      <c r="O24" s="241"/>
      <c r="P24" s="214"/>
      <c r="Q24" s="255"/>
      <c r="R24" s="240"/>
      <c r="S24" s="240"/>
      <c r="T24" s="240"/>
      <c r="U24" s="240"/>
      <c r="V24" s="240"/>
      <c r="W24" s="240"/>
      <c r="X24" s="216"/>
      <c r="Y24" s="216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</row>
    <row r="25">
      <c r="A25" s="255"/>
      <c r="B25" s="240"/>
      <c r="C25" s="240"/>
      <c r="D25" s="240"/>
      <c r="E25" s="240"/>
      <c r="F25" s="240"/>
      <c r="G25" s="240"/>
      <c r="H25" s="213"/>
      <c r="I25" s="255"/>
      <c r="J25" s="240"/>
      <c r="K25" s="240"/>
      <c r="L25" s="240"/>
      <c r="M25" s="240"/>
      <c r="N25" s="241"/>
      <c r="O25" s="241"/>
      <c r="P25" s="214"/>
      <c r="Q25" s="255"/>
      <c r="R25" s="240"/>
      <c r="S25" s="240"/>
      <c r="T25" s="240"/>
      <c r="U25" s="240"/>
      <c r="V25" s="240"/>
      <c r="W25" s="240"/>
      <c r="X25" s="216"/>
      <c r="Y25" s="216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</row>
    <row r="26">
      <c r="A26" s="255"/>
      <c r="B26" s="240"/>
      <c r="C26" s="240"/>
      <c r="D26" s="240"/>
      <c r="E26" s="240"/>
      <c r="F26" s="240"/>
      <c r="G26" s="240"/>
      <c r="H26" s="213"/>
      <c r="I26" s="255"/>
      <c r="J26" s="240"/>
      <c r="K26" s="240"/>
      <c r="L26" s="240"/>
      <c r="M26" s="240"/>
      <c r="N26" s="241"/>
      <c r="O26" s="241"/>
      <c r="P26" s="214"/>
      <c r="Q26" s="255"/>
      <c r="R26" s="240"/>
      <c r="S26" s="240"/>
      <c r="T26" s="240"/>
      <c r="U26" s="240"/>
      <c r="V26" s="240"/>
      <c r="W26" s="240"/>
      <c r="X26" s="216"/>
      <c r="Y26" s="216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</row>
    <row r="27">
      <c r="A27" s="255"/>
      <c r="B27" s="240"/>
      <c r="C27" s="240"/>
      <c r="D27" s="240"/>
      <c r="E27" s="240"/>
      <c r="F27" s="240"/>
      <c r="G27" s="240"/>
      <c r="H27" s="213"/>
      <c r="I27" s="255"/>
      <c r="J27" s="240"/>
      <c r="K27" s="240"/>
      <c r="L27" s="240"/>
      <c r="M27" s="240"/>
      <c r="N27" s="241"/>
      <c r="O27" s="241"/>
      <c r="P27" s="214"/>
      <c r="Q27" s="255"/>
      <c r="R27" s="240"/>
      <c r="S27" s="240"/>
      <c r="T27" s="240"/>
      <c r="U27" s="240"/>
      <c r="V27" s="240"/>
      <c r="W27" s="240"/>
      <c r="X27" s="216"/>
      <c r="Y27" s="216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</row>
    <row r="28">
      <c r="A28" s="255"/>
      <c r="B28" s="240"/>
      <c r="C28" s="240"/>
      <c r="D28" s="240"/>
      <c r="E28" s="240"/>
      <c r="F28" s="240"/>
      <c r="G28" s="240"/>
      <c r="H28" s="213"/>
      <c r="I28" s="255"/>
      <c r="J28" s="240"/>
      <c r="K28" s="240"/>
      <c r="L28" s="240"/>
      <c r="M28" s="240"/>
      <c r="N28" s="241"/>
      <c r="O28" s="241"/>
      <c r="P28" s="214"/>
      <c r="Q28" s="255"/>
      <c r="R28" s="240"/>
      <c r="S28" s="240"/>
      <c r="T28" s="240"/>
      <c r="U28" s="240"/>
      <c r="V28" s="240"/>
      <c r="W28" s="240"/>
      <c r="X28" s="216"/>
      <c r="Y28" s="216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</row>
    <row r="29">
      <c r="A29" s="255"/>
      <c r="B29" s="240"/>
      <c r="C29" s="240"/>
      <c r="D29" s="240"/>
      <c r="E29" s="240"/>
      <c r="F29" s="240"/>
      <c r="G29" s="240"/>
      <c r="H29" s="213"/>
      <c r="I29" s="255"/>
      <c r="J29" s="240"/>
      <c r="K29" s="240"/>
      <c r="L29" s="240"/>
      <c r="M29" s="240"/>
      <c r="N29" s="241"/>
      <c r="O29" s="241"/>
      <c r="P29" s="214"/>
      <c r="Q29" s="255"/>
      <c r="R29" s="240"/>
      <c r="S29" s="240"/>
      <c r="T29" s="240"/>
      <c r="U29" s="240"/>
      <c r="V29" s="240"/>
      <c r="W29" s="240"/>
      <c r="X29" s="216"/>
      <c r="Y29" s="216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</row>
    <row r="30">
      <c r="A30" s="255"/>
      <c r="B30" s="240"/>
      <c r="C30" s="240"/>
      <c r="D30" s="240"/>
      <c r="E30" s="240"/>
      <c r="F30" s="240"/>
      <c r="G30" s="240"/>
      <c r="H30" s="213"/>
      <c r="I30" s="255"/>
      <c r="J30" s="240"/>
      <c r="K30" s="240"/>
      <c r="L30" s="240"/>
      <c r="M30" s="240"/>
      <c r="N30" s="241"/>
      <c r="O30" s="241"/>
      <c r="P30" s="214"/>
      <c r="Q30" s="255"/>
      <c r="R30" s="240"/>
      <c r="S30" s="240"/>
      <c r="T30" s="240"/>
      <c r="U30" s="240"/>
      <c r="V30" s="240"/>
      <c r="W30" s="240"/>
      <c r="X30" s="216"/>
      <c r="Y30" s="216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</row>
    <row r="31">
      <c r="A31" s="255"/>
      <c r="B31" s="240"/>
      <c r="C31" s="240"/>
      <c r="D31" s="240"/>
      <c r="E31" s="240"/>
      <c r="F31" s="240"/>
      <c r="G31" s="240"/>
      <c r="H31" s="213"/>
      <c r="I31" s="255"/>
      <c r="J31" s="240"/>
      <c r="K31" s="240"/>
      <c r="L31" s="240"/>
      <c r="M31" s="240"/>
      <c r="N31" s="241"/>
      <c r="O31" s="241"/>
      <c r="P31" s="214"/>
      <c r="Q31" s="255"/>
      <c r="R31" s="240"/>
      <c r="S31" s="240"/>
      <c r="T31" s="240"/>
      <c r="U31" s="240"/>
      <c r="V31" s="240"/>
      <c r="W31" s="240"/>
      <c r="X31" s="216"/>
      <c r="Y31" s="216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</row>
    <row r="32">
      <c r="A32" s="216"/>
      <c r="B32" s="216"/>
      <c r="C32" s="216"/>
      <c r="D32" s="216"/>
      <c r="E32" s="216"/>
      <c r="F32" s="216"/>
      <c r="G32" s="216"/>
      <c r="H32" s="213"/>
      <c r="I32" s="216"/>
      <c r="J32" s="216"/>
      <c r="K32" s="216"/>
      <c r="L32" s="216"/>
      <c r="M32" s="216"/>
      <c r="N32" s="214"/>
      <c r="O32" s="214"/>
      <c r="P32" s="214"/>
      <c r="Q32" s="216"/>
      <c r="R32" s="216"/>
      <c r="S32" s="216"/>
      <c r="T32" s="216"/>
      <c r="U32" s="216"/>
      <c r="V32" s="216"/>
      <c r="W32" s="216"/>
      <c r="X32" s="216"/>
      <c r="Y32" s="216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</row>
    <row r="33">
      <c r="A33" s="217" t="s">
        <v>84</v>
      </c>
      <c r="B33" s="217"/>
      <c r="C33" s="217"/>
      <c r="D33" s="217"/>
      <c r="E33" s="217"/>
      <c r="F33" s="217"/>
      <c r="G33" s="217"/>
      <c r="H33" s="213"/>
      <c r="I33" s="218" t="s">
        <v>84</v>
      </c>
      <c r="J33" s="218"/>
      <c r="K33" s="218"/>
      <c r="L33" s="218"/>
      <c r="M33" s="218"/>
      <c r="N33" s="219"/>
      <c r="O33" s="219"/>
      <c r="P33" s="214"/>
      <c r="Q33" s="220" t="s">
        <v>84</v>
      </c>
      <c r="R33" s="220"/>
      <c r="S33" s="220"/>
      <c r="T33" s="220"/>
      <c r="U33" s="220"/>
      <c r="V33" s="220"/>
      <c r="W33" s="220"/>
      <c r="X33" s="216"/>
      <c r="Y33" s="216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</row>
    <row r="34">
      <c r="A34" s="221"/>
      <c r="B34" s="222" t="s">
        <v>117</v>
      </c>
      <c r="C34" s="222" t="s">
        <v>118</v>
      </c>
      <c r="D34" s="222" t="s">
        <v>119</v>
      </c>
      <c r="E34" s="223" t="s">
        <v>120</v>
      </c>
      <c r="F34" s="224" t="s">
        <v>121</v>
      </c>
      <c r="G34" s="224" t="s">
        <v>122</v>
      </c>
      <c r="H34" s="213"/>
      <c r="I34" s="225"/>
      <c r="J34" s="226" t="s">
        <v>117</v>
      </c>
      <c r="K34" s="226" t="s">
        <v>118</v>
      </c>
      <c r="L34" s="226" t="s">
        <v>119</v>
      </c>
      <c r="M34" s="226" t="s">
        <v>120</v>
      </c>
      <c r="N34" s="227" t="s">
        <v>121</v>
      </c>
      <c r="O34" s="227" t="s">
        <v>122</v>
      </c>
      <c r="P34" s="214"/>
      <c r="Q34" s="228"/>
      <c r="R34" s="229" t="s">
        <v>117</v>
      </c>
      <c r="S34" s="229" t="s">
        <v>118</v>
      </c>
      <c r="T34" s="229" t="s">
        <v>119</v>
      </c>
      <c r="U34" s="229" t="s">
        <v>120</v>
      </c>
      <c r="V34" s="229" t="s">
        <v>121</v>
      </c>
      <c r="W34" s="229" t="s">
        <v>122</v>
      </c>
      <c r="X34" s="216"/>
      <c r="Y34" s="216"/>
      <c r="Z34" s="231"/>
      <c r="AA34" s="231"/>
      <c r="AB34" s="231"/>
      <c r="AC34" s="231"/>
      <c r="AD34" s="231"/>
      <c r="AE34" s="231"/>
      <c r="AF34" s="231"/>
      <c r="AG34" s="231"/>
      <c r="AH34" s="231"/>
      <c r="AI34" s="231"/>
      <c r="AJ34" s="231"/>
      <c r="AK34" s="231"/>
    </row>
    <row r="35">
      <c r="A35" s="232" t="s">
        <v>18</v>
      </c>
      <c r="B35" s="232">
        <v>0.47831</v>
      </c>
      <c r="C35" s="232">
        <v>0.47831</v>
      </c>
      <c r="D35" s="232">
        <v>0.47831</v>
      </c>
      <c r="E35" s="232">
        <v>0.47831</v>
      </c>
      <c r="F35" s="232">
        <v>0.47831</v>
      </c>
      <c r="G35" s="232">
        <v>0.47831</v>
      </c>
      <c r="H35" s="213"/>
      <c r="I35" s="232" t="s">
        <v>18</v>
      </c>
      <c r="J35" s="232"/>
      <c r="K35" s="232"/>
      <c r="L35" s="232">
        <v>0.47001</v>
      </c>
      <c r="M35" s="232">
        <v>0.47</v>
      </c>
      <c r="N35" s="233">
        <v>0.47</v>
      </c>
      <c r="O35" s="233">
        <v>0.47</v>
      </c>
      <c r="P35" s="214"/>
      <c r="Q35" s="232" t="s">
        <v>18</v>
      </c>
      <c r="R35" s="232"/>
      <c r="S35" s="232"/>
      <c r="T35" s="232">
        <v>0.48522</v>
      </c>
      <c r="U35" s="232">
        <v>0.47831</v>
      </c>
      <c r="V35" s="232">
        <v>0.47831</v>
      </c>
      <c r="W35" s="232">
        <v>0.47831</v>
      </c>
      <c r="X35" s="216"/>
      <c r="Y35" s="216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</row>
    <row r="36">
      <c r="A36" s="235" t="s">
        <v>42</v>
      </c>
      <c r="B36" s="235">
        <v>0.13401</v>
      </c>
      <c r="C36" s="235">
        <v>0.13401</v>
      </c>
      <c r="D36" s="235">
        <v>0.13401</v>
      </c>
      <c r="E36" s="235">
        <v>0.13401</v>
      </c>
      <c r="F36" s="235">
        <v>0.13401</v>
      </c>
      <c r="G36" s="235">
        <v>0.13401</v>
      </c>
      <c r="H36" s="213"/>
      <c r="I36" s="236" t="s">
        <v>42</v>
      </c>
      <c r="J36" s="236"/>
      <c r="K36" s="236"/>
      <c r="L36" s="236">
        <v>0.14</v>
      </c>
      <c r="M36" s="236">
        <v>0.14</v>
      </c>
      <c r="N36" s="237">
        <v>0.14</v>
      </c>
      <c r="O36" s="237">
        <v>0.14</v>
      </c>
      <c r="P36" s="214"/>
      <c r="Q36" s="238" t="s">
        <v>42</v>
      </c>
      <c r="R36" s="238"/>
      <c r="S36" s="238"/>
      <c r="T36" s="238">
        <v>0.14</v>
      </c>
      <c r="U36" s="238">
        <v>0.13401</v>
      </c>
      <c r="V36" s="238">
        <v>0.13401</v>
      </c>
      <c r="W36" s="238">
        <v>0.13401</v>
      </c>
      <c r="X36" s="216"/>
      <c r="Y36" s="216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</row>
    <row r="37">
      <c r="A37" s="232" t="s">
        <v>44</v>
      </c>
      <c r="B37" s="232">
        <v>0.18</v>
      </c>
      <c r="C37" s="232">
        <v>0.18</v>
      </c>
      <c r="D37" s="232">
        <v>0.18</v>
      </c>
      <c r="E37" s="232">
        <v>0.18</v>
      </c>
      <c r="F37" s="232">
        <v>0.18</v>
      </c>
      <c r="G37" s="232">
        <v>0.18</v>
      </c>
      <c r="H37" s="213"/>
      <c r="I37" s="232" t="s">
        <v>44</v>
      </c>
      <c r="J37" s="232"/>
      <c r="K37" s="232"/>
      <c r="L37" s="232">
        <v>0.18</v>
      </c>
      <c r="M37" s="232">
        <v>0.18</v>
      </c>
      <c r="N37" s="233">
        <v>0.18</v>
      </c>
      <c r="O37" s="233">
        <v>0.18</v>
      </c>
      <c r="P37" s="214"/>
      <c r="Q37" s="232" t="s">
        <v>44</v>
      </c>
      <c r="R37" s="232"/>
      <c r="S37" s="232"/>
      <c r="T37" s="232">
        <v>0.18</v>
      </c>
      <c r="U37" s="232">
        <v>0.18</v>
      </c>
      <c r="V37" s="232">
        <v>0.18</v>
      </c>
      <c r="W37" s="232">
        <v>0.18</v>
      </c>
      <c r="X37" s="216"/>
      <c r="Y37" s="216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</row>
    <row r="38">
      <c r="A38" s="235" t="s">
        <v>46</v>
      </c>
      <c r="B38" s="235">
        <v>0.115</v>
      </c>
      <c r="C38" s="235">
        <v>0.115</v>
      </c>
      <c r="D38" s="235">
        <v>0.115</v>
      </c>
      <c r="E38" s="235">
        <v>0.115</v>
      </c>
      <c r="F38" s="235">
        <v>0.115</v>
      </c>
      <c r="G38" s="235">
        <v>0.115</v>
      </c>
      <c r="H38" s="213"/>
      <c r="I38" s="236" t="s">
        <v>46</v>
      </c>
      <c r="J38" s="236"/>
      <c r="K38" s="236"/>
      <c r="L38" s="236">
        <v>0.115</v>
      </c>
      <c r="M38" s="236">
        <v>0.115</v>
      </c>
      <c r="N38" s="237">
        <v>0.115</v>
      </c>
      <c r="O38" s="237">
        <v>0.115</v>
      </c>
      <c r="P38" s="214"/>
      <c r="Q38" s="238" t="s">
        <v>46</v>
      </c>
      <c r="R38" s="238"/>
      <c r="S38" s="238"/>
      <c r="T38" s="238">
        <v>0.115</v>
      </c>
      <c r="U38" s="238">
        <v>0.115</v>
      </c>
      <c r="V38" s="238">
        <v>0.115</v>
      </c>
      <c r="W38" s="238">
        <v>0.115</v>
      </c>
      <c r="X38" s="216"/>
      <c r="Y38" s="216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</row>
    <row r="39">
      <c r="A39" s="232" t="s">
        <v>49</v>
      </c>
      <c r="B39" s="232">
        <v>0.042678</v>
      </c>
      <c r="C39" s="232">
        <v>0.042678</v>
      </c>
      <c r="D39" s="232">
        <v>0.042678</v>
      </c>
      <c r="E39" s="232">
        <v>0.042678</v>
      </c>
      <c r="F39" s="232">
        <v>0.042678</v>
      </c>
      <c r="G39" s="232">
        <v>0.042678</v>
      </c>
      <c r="H39" s="213"/>
      <c r="I39" s="232" t="s">
        <v>49</v>
      </c>
      <c r="J39" s="232"/>
      <c r="K39" s="232"/>
      <c r="L39" s="232">
        <v>0.044988</v>
      </c>
      <c r="M39" s="232">
        <v>0.044999</v>
      </c>
      <c r="N39" s="233">
        <v>0.045</v>
      </c>
      <c r="O39" s="233">
        <v>0.045</v>
      </c>
      <c r="P39" s="214"/>
      <c r="Q39" s="232" t="s">
        <v>49</v>
      </c>
      <c r="R39" s="232"/>
      <c r="S39" s="232"/>
      <c r="T39" s="232">
        <v>0.029783</v>
      </c>
      <c r="U39" s="232">
        <v>0.042678</v>
      </c>
      <c r="V39" s="232">
        <v>0.042678</v>
      </c>
      <c r="W39" s="232">
        <v>0.042678</v>
      </c>
      <c r="X39" s="216"/>
      <c r="Y39" s="216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</row>
    <row r="40">
      <c r="A40" s="235" t="s">
        <v>51</v>
      </c>
      <c r="B40" s="235">
        <v>0.035</v>
      </c>
      <c r="C40" s="235">
        <v>0.035</v>
      </c>
      <c r="D40" s="235">
        <v>0.035</v>
      </c>
      <c r="E40" s="235">
        <v>0.035</v>
      </c>
      <c r="F40" s="235">
        <v>0.035</v>
      </c>
      <c r="G40" s="235">
        <v>0.035</v>
      </c>
      <c r="H40" s="213"/>
      <c r="I40" s="236" t="s">
        <v>51</v>
      </c>
      <c r="J40" s="236"/>
      <c r="K40" s="236"/>
      <c r="L40" s="236">
        <v>0.035</v>
      </c>
      <c r="M40" s="236">
        <v>0.035</v>
      </c>
      <c r="N40" s="237">
        <v>0.035</v>
      </c>
      <c r="O40" s="237">
        <v>0.035</v>
      </c>
      <c r="P40" s="214"/>
      <c r="Q40" s="238" t="s">
        <v>51</v>
      </c>
      <c r="R40" s="238"/>
      <c r="S40" s="238"/>
      <c r="T40" s="238">
        <v>0.035</v>
      </c>
      <c r="U40" s="238">
        <v>0.035</v>
      </c>
      <c r="V40" s="238">
        <v>0.035</v>
      </c>
      <c r="W40" s="238">
        <v>0.035</v>
      </c>
      <c r="X40" s="216"/>
      <c r="Y40" s="216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</row>
    <row r="41">
      <c r="A41" s="240" t="s">
        <v>56</v>
      </c>
      <c r="B41" s="240">
        <v>0.015</v>
      </c>
      <c r="C41" s="240">
        <v>0.015</v>
      </c>
      <c r="D41" s="240">
        <v>0.015</v>
      </c>
      <c r="E41" s="240">
        <v>0.015</v>
      </c>
      <c r="F41" s="240">
        <v>0.015</v>
      </c>
      <c r="G41" s="240">
        <v>0.015</v>
      </c>
      <c r="H41" s="213"/>
      <c r="I41" s="240" t="s">
        <v>56</v>
      </c>
      <c r="J41" s="240"/>
      <c r="K41" s="240"/>
      <c r="L41" s="240">
        <v>0.015</v>
      </c>
      <c r="M41" s="240">
        <v>0.015</v>
      </c>
      <c r="N41" s="241">
        <v>0.015</v>
      </c>
      <c r="O41" s="241">
        <v>0.015</v>
      </c>
      <c r="P41" s="214"/>
      <c r="Q41" s="240" t="s">
        <v>56</v>
      </c>
      <c r="R41" s="240"/>
      <c r="S41" s="240"/>
      <c r="T41" s="240">
        <v>0.015</v>
      </c>
      <c r="U41" s="240">
        <v>0.015</v>
      </c>
      <c r="V41" s="240">
        <v>0.015</v>
      </c>
      <c r="W41" s="240">
        <v>0.015</v>
      </c>
      <c r="X41" s="216"/>
      <c r="Y41" s="216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</row>
    <row r="42">
      <c r="A42" s="243" t="s">
        <v>16</v>
      </c>
      <c r="B42" s="257">
        <v>4.2295974562E-5</v>
      </c>
      <c r="C42" s="257">
        <v>4.2295974562E-5</v>
      </c>
      <c r="D42" s="257">
        <v>4.2295974562E-5</v>
      </c>
      <c r="E42" s="257">
        <v>4.2295974562E-5</v>
      </c>
      <c r="F42" s="257">
        <v>4.2295974562E-5</v>
      </c>
      <c r="G42" s="257">
        <v>4.2295974562E-5</v>
      </c>
      <c r="H42" s="213">
        <f>MIN(B42:G42)</f>
        <v>0.00004229597456</v>
      </c>
      <c r="I42" s="245" t="s">
        <v>16</v>
      </c>
      <c r="J42" s="246"/>
      <c r="K42" s="246"/>
      <c r="L42" s="246">
        <v>4.2292E-5</v>
      </c>
      <c r="M42" s="246">
        <v>4.2292E-5</v>
      </c>
      <c r="N42" s="247">
        <v>4.2292E-5</v>
      </c>
      <c r="O42" s="247">
        <v>4.2292E-5</v>
      </c>
      <c r="P42" s="214">
        <f>MIN(L42:O42)</f>
        <v>0.000042292</v>
      </c>
      <c r="Q42" s="248" t="s">
        <v>16</v>
      </c>
      <c r="R42" s="258"/>
      <c r="S42" s="258"/>
      <c r="T42" s="258">
        <v>4.22936E-5</v>
      </c>
      <c r="U42" s="258">
        <v>4.2296E-5</v>
      </c>
      <c r="V42" s="258">
        <v>4.2296E-5</v>
      </c>
      <c r="W42" s="258">
        <v>4.2296E-5</v>
      </c>
      <c r="X42" s="216">
        <f>MIN(R42:W42)</f>
        <v>0.0000422936</v>
      </c>
      <c r="Y42" s="216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</row>
    <row r="43">
      <c r="A43" s="243" t="s">
        <v>123</v>
      </c>
      <c r="B43" s="257">
        <v>8.84869E-4</v>
      </c>
      <c r="C43" s="257">
        <v>8.84869E-4</v>
      </c>
      <c r="D43" s="257">
        <v>8.84869E-4</v>
      </c>
      <c r="E43" s="257">
        <v>8.84869E-4</v>
      </c>
      <c r="F43" s="257">
        <v>8.84869E-4</v>
      </c>
      <c r="G43" s="257">
        <v>8.84869E-4</v>
      </c>
      <c r="H43" s="213">
        <v>8.155741E-4</v>
      </c>
      <c r="I43" s="245" t="s">
        <v>124</v>
      </c>
      <c r="J43" s="246"/>
      <c r="K43" s="246"/>
      <c r="L43" s="246">
        <v>0.0044398658</v>
      </c>
      <c r="M43" s="246">
        <v>0.0091289203</v>
      </c>
      <c r="N43" s="247">
        <v>0.0095321965</v>
      </c>
      <c r="O43" s="247">
        <v>0.0194621326</v>
      </c>
      <c r="P43" s="214">
        <v>8.155741E-4</v>
      </c>
      <c r="Q43" s="248" t="s">
        <v>125</v>
      </c>
      <c r="R43" s="258"/>
      <c r="S43" s="258"/>
      <c r="T43" s="258">
        <v>0.0038228794</v>
      </c>
      <c r="U43" s="258">
        <v>0.0038147585</v>
      </c>
      <c r="V43" s="258">
        <v>0.0038147585</v>
      </c>
      <c r="W43" s="258">
        <v>0.0038147585</v>
      </c>
      <c r="X43" s="216">
        <v>8.155741E-4</v>
      </c>
      <c r="Y43" s="216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</row>
    <row r="44">
      <c r="A44" s="243" t="s">
        <v>89</v>
      </c>
      <c r="B44" s="251">
        <f t="shared" ref="B44:G44" si="4">SUM(B35:B41)</f>
        <v>0.999998</v>
      </c>
      <c r="C44" s="251">
        <f t="shared" si="4"/>
        <v>0.999998</v>
      </c>
      <c r="D44" s="251">
        <f t="shared" si="4"/>
        <v>0.999998</v>
      </c>
      <c r="E44" s="251">
        <f t="shared" si="4"/>
        <v>0.999998</v>
      </c>
      <c r="F44" s="251">
        <f t="shared" si="4"/>
        <v>0.999998</v>
      </c>
      <c r="G44" s="251">
        <f t="shared" si="4"/>
        <v>0.999998</v>
      </c>
      <c r="H44" s="213"/>
      <c r="I44" s="245" t="s">
        <v>89</v>
      </c>
      <c r="J44" s="252">
        <f t="shared" ref="J44:O44" si="5">SUM(J35:J41)</f>
        <v>0</v>
      </c>
      <c r="K44" s="252">
        <f t="shared" si="5"/>
        <v>0</v>
      </c>
      <c r="L44" s="252">
        <f t="shared" si="5"/>
        <v>0.999998</v>
      </c>
      <c r="M44" s="252">
        <f t="shared" si="5"/>
        <v>0.999999</v>
      </c>
      <c r="N44" s="253">
        <f t="shared" si="5"/>
        <v>1</v>
      </c>
      <c r="O44" s="253">
        <f t="shared" si="5"/>
        <v>1</v>
      </c>
      <c r="P44" s="214"/>
      <c r="Q44" s="248" t="s">
        <v>89</v>
      </c>
      <c r="R44" s="259">
        <f t="shared" ref="R44:W44" si="6">SUM(R35:R41)</f>
        <v>0</v>
      </c>
      <c r="S44" s="259">
        <f t="shared" si="6"/>
        <v>0</v>
      </c>
      <c r="T44" s="259">
        <f t="shared" si="6"/>
        <v>1.000003</v>
      </c>
      <c r="U44" s="259">
        <f t="shared" si="6"/>
        <v>0.999998</v>
      </c>
      <c r="V44" s="259">
        <f t="shared" si="6"/>
        <v>0.999998</v>
      </c>
      <c r="W44" s="259">
        <f t="shared" si="6"/>
        <v>0.999998</v>
      </c>
      <c r="X44" s="216"/>
      <c r="Y44" s="216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</row>
    <row r="45">
      <c r="A45" s="216"/>
      <c r="B45" s="216"/>
      <c r="C45" s="216"/>
      <c r="D45" s="216"/>
      <c r="E45" s="216"/>
      <c r="F45" s="216"/>
      <c r="G45" s="216"/>
      <c r="H45" s="213"/>
      <c r="I45" s="216"/>
      <c r="J45" s="216"/>
      <c r="K45" s="216"/>
      <c r="L45" s="216"/>
      <c r="M45" s="216"/>
      <c r="N45" s="214"/>
      <c r="O45" s="214"/>
      <c r="P45" s="214"/>
      <c r="Q45" s="216"/>
      <c r="R45" s="216"/>
      <c r="S45" s="216"/>
      <c r="T45" s="216"/>
      <c r="U45" s="216"/>
      <c r="V45" s="216"/>
      <c r="W45" s="216"/>
      <c r="X45" s="216"/>
      <c r="Y45" s="216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>
      <c r="A46" s="216"/>
      <c r="B46" s="216"/>
      <c r="C46" s="216"/>
      <c r="D46" s="216"/>
      <c r="E46" s="216"/>
      <c r="F46" s="216"/>
      <c r="G46" s="216"/>
      <c r="H46" s="213"/>
      <c r="I46" s="216"/>
      <c r="J46" s="216"/>
      <c r="K46" s="216"/>
      <c r="L46" s="216"/>
      <c r="M46" s="216"/>
      <c r="N46" s="214"/>
      <c r="O46" s="214"/>
      <c r="P46" s="214"/>
      <c r="Q46" s="216"/>
      <c r="R46" s="216"/>
      <c r="S46" s="216"/>
      <c r="T46" s="216"/>
      <c r="U46" s="216"/>
      <c r="V46" s="216"/>
      <c r="W46" s="216"/>
      <c r="X46" s="216"/>
      <c r="Y46" s="216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</row>
    <row r="47">
      <c r="A47" s="216"/>
      <c r="B47" s="216"/>
      <c r="C47" s="216"/>
      <c r="D47" s="216"/>
      <c r="E47" s="216"/>
      <c r="F47" s="216"/>
      <c r="G47" s="216"/>
      <c r="H47" s="213"/>
      <c r="I47" s="216"/>
      <c r="J47" s="216"/>
      <c r="K47" s="216"/>
      <c r="L47" s="216"/>
      <c r="M47" s="216"/>
      <c r="N47" s="214"/>
      <c r="O47" s="214"/>
      <c r="P47" s="214"/>
      <c r="Q47" s="216"/>
      <c r="R47" s="216"/>
      <c r="S47" s="216"/>
      <c r="T47" s="216"/>
      <c r="U47" s="216"/>
      <c r="V47" s="216"/>
      <c r="W47" s="216"/>
      <c r="X47" s="216"/>
      <c r="Y47" s="216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</row>
    <row r="48">
      <c r="A48" s="216"/>
      <c r="B48" s="216"/>
      <c r="C48" s="216"/>
      <c r="D48" s="216"/>
      <c r="E48" s="216"/>
      <c r="F48" s="216"/>
      <c r="G48" s="216"/>
      <c r="H48" s="213"/>
      <c r="I48" s="216"/>
      <c r="J48" s="216"/>
      <c r="K48" s="216"/>
      <c r="L48" s="216"/>
      <c r="M48" s="216"/>
      <c r="N48" s="214"/>
      <c r="O48" s="214"/>
      <c r="P48" s="214"/>
      <c r="Q48" s="216"/>
      <c r="R48" s="216"/>
      <c r="S48" s="216"/>
      <c r="T48" s="216"/>
      <c r="U48" s="216"/>
      <c r="V48" s="216"/>
      <c r="W48" s="216"/>
      <c r="X48" s="216"/>
      <c r="Y48" s="216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</row>
    <row r="49">
      <c r="A49" s="216"/>
      <c r="B49" s="216"/>
      <c r="C49" s="216"/>
      <c r="D49" s="216"/>
      <c r="E49" s="216"/>
      <c r="F49" s="216"/>
      <c r="G49" s="216"/>
      <c r="H49" s="213"/>
      <c r="I49" s="216"/>
      <c r="J49" s="216"/>
      <c r="K49" s="216"/>
      <c r="L49" s="216"/>
      <c r="M49" s="216"/>
      <c r="N49" s="214"/>
      <c r="O49" s="214"/>
      <c r="P49" s="214"/>
      <c r="Q49" s="216"/>
      <c r="R49" s="216"/>
      <c r="S49" s="216"/>
      <c r="T49" s="216"/>
      <c r="U49" s="216"/>
      <c r="V49" s="216"/>
      <c r="W49" s="216"/>
      <c r="X49" s="216"/>
      <c r="Y49" s="216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</row>
    <row r="50">
      <c r="A50" s="216"/>
      <c r="B50" s="216"/>
      <c r="C50" s="216"/>
      <c r="D50" s="216"/>
      <c r="E50" s="216"/>
      <c r="F50" s="216"/>
      <c r="G50" s="216"/>
      <c r="H50" s="213"/>
      <c r="I50" s="216"/>
      <c r="J50" s="216"/>
      <c r="K50" s="216"/>
      <c r="L50" s="216"/>
      <c r="M50" s="216"/>
      <c r="N50" s="214"/>
      <c r="O50" s="214"/>
      <c r="P50" s="214"/>
      <c r="Q50" s="216"/>
      <c r="R50" s="216"/>
      <c r="S50" s="216"/>
      <c r="T50" s="216"/>
      <c r="U50" s="216"/>
      <c r="V50" s="216"/>
      <c r="W50" s="216"/>
      <c r="X50" s="216"/>
      <c r="Y50" s="216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</row>
    <row r="51">
      <c r="A51" s="216"/>
      <c r="B51" s="216"/>
      <c r="C51" s="216"/>
      <c r="D51" s="216"/>
      <c r="E51" s="216"/>
      <c r="F51" s="216"/>
      <c r="G51" s="216"/>
      <c r="H51" s="213"/>
      <c r="I51" s="216"/>
      <c r="J51" s="216"/>
      <c r="K51" s="216"/>
      <c r="L51" s="216"/>
      <c r="M51" s="216"/>
      <c r="N51" s="214"/>
      <c r="O51" s="214"/>
      <c r="P51" s="214"/>
      <c r="Q51" s="216"/>
      <c r="R51" s="216"/>
      <c r="S51" s="216"/>
      <c r="T51" s="216"/>
      <c r="U51" s="216"/>
      <c r="V51" s="216"/>
      <c r="W51" s="216"/>
      <c r="X51" s="216"/>
      <c r="Y51" s="216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</row>
    <row r="52">
      <c r="A52" s="216"/>
      <c r="B52" s="216"/>
      <c r="C52" s="216"/>
      <c r="D52" s="216"/>
      <c r="E52" s="216"/>
      <c r="F52" s="216"/>
      <c r="G52" s="216"/>
      <c r="H52" s="213"/>
      <c r="I52" s="216"/>
      <c r="J52" s="216"/>
      <c r="K52" s="216"/>
      <c r="L52" s="216"/>
      <c r="M52" s="216"/>
      <c r="N52" s="214"/>
      <c r="O52" s="214"/>
      <c r="P52" s="214"/>
      <c r="Q52" s="216"/>
      <c r="R52" s="216"/>
      <c r="S52" s="216"/>
      <c r="T52" s="216"/>
      <c r="U52" s="216"/>
      <c r="V52" s="216"/>
      <c r="W52" s="216"/>
      <c r="X52" s="216"/>
      <c r="Y52" s="216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</row>
    <row r="53">
      <c r="A53" s="216"/>
      <c r="B53" s="216"/>
      <c r="C53" s="216"/>
      <c r="D53" s="216"/>
      <c r="E53" s="216"/>
      <c r="F53" s="216"/>
      <c r="G53" s="216"/>
      <c r="H53" s="213"/>
      <c r="I53" s="216"/>
      <c r="J53" s="216"/>
      <c r="K53" s="216"/>
      <c r="L53" s="216"/>
      <c r="M53" s="216"/>
      <c r="N53" s="214"/>
      <c r="O53" s="214"/>
      <c r="P53" s="214"/>
      <c r="Q53" s="216"/>
      <c r="R53" s="216"/>
      <c r="S53" s="216"/>
      <c r="T53" s="216"/>
      <c r="U53" s="216"/>
      <c r="V53" s="216"/>
      <c r="W53" s="216"/>
      <c r="X53" s="216"/>
      <c r="Y53" s="216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</row>
    <row r="54">
      <c r="A54" s="216"/>
      <c r="B54" s="216"/>
      <c r="C54" s="216"/>
      <c r="D54" s="216"/>
      <c r="E54" s="216"/>
      <c r="F54" s="216"/>
      <c r="G54" s="216"/>
      <c r="H54" s="213"/>
      <c r="I54" s="216"/>
      <c r="J54" s="216"/>
      <c r="K54" s="216"/>
      <c r="L54" s="216"/>
      <c r="M54" s="216"/>
      <c r="N54" s="214"/>
      <c r="O54" s="214"/>
      <c r="P54" s="214"/>
      <c r="Q54" s="216"/>
      <c r="R54" s="216"/>
      <c r="S54" s="216"/>
      <c r="T54" s="216"/>
      <c r="U54" s="216"/>
      <c r="V54" s="216"/>
      <c r="W54" s="216"/>
      <c r="X54" s="216"/>
      <c r="Y54" s="216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</row>
    <row r="55">
      <c r="A55" s="216"/>
      <c r="B55" s="216"/>
      <c r="C55" s="216"/>
      <c r="D55" s="216"/>
      <c r="E55" s="216"/>
      <c r="F55" s="216"/>
      <c r="G55" s="216"/>
      <c r="H55" s="213"/>
      <c r="I55" s="216"/>
      <c r="J55" s="216"/>
      <c r="K55" s="216"/>
      <c r="L55" s="216"/>
      <c r="M55" s="216"/>
      <c r="N55" s="214"/>
      <c r="O55" s="214"/>
      <c r="P55" s="214"/>
      <c r="Q55" s="216"/>
      <c r="R55" s="216"/>
      <c r="S55" s="216"/>
      <c r="T55" s="216"/>
      <c r="U55" s="216"/>
      <c r="V55" s="216"/>
      <c r="W55" s="216"/>
      <c r="X55" s="216"/>
      <c r="Y55" s="216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</row>
    <row r="56">
      <c r="A56" s="216"/>
      <c r="B56" s="216"/>
      <c r="C56" s="216"/>
      <c r="D56" s="216"/>
      <c r="E56" s="216"/>
      <c r="F56" s="216"/>
      <c r="G56" s="216"/>
      <c r="H56" s="213"/>
      <c r="I56" s="216"/>
      <c r="J56" s="216"/>
      <c r="K56" s="216"/>
      <c r="L56" s="216"/>
      <c r="M56" s="216"/>
      <c r="N56" s="214"/>
      <c r="O56" s="214"/>
      <c r="P56" s="214"/>
      <c r="Q56" s="216"/>
      <c r="R56" s="216"/>
      <c r="S56" s="216"/>
      <c r="T56" s="216"/>
      <c r="U56" s="216"/>
      <c r="V56" s="216"/>
      <c r="W56" s="216"/>
      <c r="X56" s="216"/>
      <c r="Y56" s="216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</row>
    <row r="57">
      <c r="A57" s="216"/>
      <c r="B57" s="216"/>
      <c r="C57" s="216"/>
      <c r="D57" s="216"/>
      <c r="E57" s="216"/>
      <c r="F57" s="216"/>
      <c r="G57" s="216"/>
      <c r="H57" s="213"/>
      <c r="I57" s="216"/>
      <c r="J57" s="216"/>
      <c r="K57" s="216"/>
      <c r="L57" s="216"/>
      <c r="M57" s="216"/>
      <c r="N57" s="214"/>
      <c r="O57" s="214"/>
      <c r="P57" s="214"/>
      <c r="Q57" s="216"/>
      <c r="R57" s="216"/>
      <c r="S57" s="216"/>
      <c r="T57" s="216"/>
      <c r="U57" s="216"/>
      <c r="V57" s="216"/>
      <c r="W57" s="216"/>
      <c r="X57" s="216"/>
      <c r="Y57" s="216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</row>
    <row r="58">
      <c r="A58" s="216"/>
      <c r="B58" s="216"/>
      <c r="C58" s="216"/>
      <c r="D58" s="216"/>
      <c r="E58" s="216"/>
      <c r="F58" s="216"/>
      <c r="G58" s="216"/>
      <c r="H58" s="213"/>
      <c r="I58" s="216"/>
      <c r="J58" s="216"/>
      <c r="K58" s="216"/>
      <c r="L58" s="216"/>
      <c r="M58" s="216"/>
      <c r="N58" s="214"/>
      <c r="O58" s="214"/>
      <c r="P58" s="214"/>
      <c r="Q58" s="216"/>
      <c r="R58" s="216"/>
      <c r="S58" s="216"/>
      <c r="T58" s="216"/>
      <c r="U58" s="216"/>
      <c r="V58" s="216"/>
      <c r="W58" s="216"/>
      <c r="X58" s="216"/>
      <c r="Y58" s="216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</row>
    <row r="59">
      <c r="A59" s="216"/>
      <c r="B59" s="216"/>
      <c r="C59" s="216"/>
      <c r="D59" s="216"/>
      <c r="E59" s="216"/>
      <c r="F59" s="216"/>
      <c r="G59" s="216"/>
      <c r="H59" s="213"/>
      <c r="I59" s="216"/>
      <c r="J59" s="216"/>
      <c r="K59" s="216"/>
      <c r="L59" s="216"/>
      <c r="M59" s="216"/>
      <c r="N59" s="214"/>
      <c r="O59" s="214"/>
      <c r="P59" s="214"/>
      <c r="Q59" s="216"/>
      <c r="R59" s="216"/>
      <c r="S59" s="216"/>
      <c r="T59" s="216"/>
      <c r="U59" s="216"/>
      <c r="V59" s="216"/>
      <c r="W59" s="216"/>
      <c r="X59" s="216"/>
      <c r="Y59" s="216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</row>
    <row r="60">
      <c r="A60" s="216"/>
      <c r="B60" s="216"/>
      <c r="C60" s="216"/>
      <c r="D60" s="216"/>
      <c r="E60" s="216"/>
      <c r="F60" s="216"/>
      <c r="G60" s="216"/>
      <c r="H60" s="213"/>
      <c r="I60" s="216"/>
      <c r="J60" s="216"/>
      <c r="K60" s="216"/>
      <c r="L60" s="216"/>
      <c r="M60" s="216"/>
      <c r="N60" s="214"/>
      <c r="O60" s="214"/>
      <c r="P60" s="214"/>
      <c r="Q60" s="216"/>
      <c r="R60" s="216"/>
      <c r="S60" s="216"/>
      <c r="T60" s="216"/>
      <c r="U60" s="216"/>
      <c r="V60" s="216"/>
      <c r="W60" s="216"/>
      <c r="X60" s="216"/>
      <c r="Y60" s="216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</row>
    <row r="61">
      <c r="A61" s="216"/>
      <c r="B61" s="216"/>
      <c r="C61" s="216"/>
      <c r="D61" s="216"/>
      <c r="E61" s="216"/>
      <c r="F61" s="216"/>
      <c r="G61" s="216"/>
      <c r="H61" s="213"/>
      <c r="I61" s="216"/>
      <c r="J61" s="216"/>
      <c r="K61" s="216"/>
      <c r="L61" s="216"/>
      <c r="M61" s="216"/>
      <c r="N61" s="214"/>
      <c r="O61" s="214"/>
      <c r="P61" s="214"/>
      <c r="Q61" s="216"/>
      <c r="R61" s="216"/>
      <c r="S61" s="216"/>
      <c r="T61" s="216"/>
      <c r="U61" s="216"/>
      <c r="V61" s="216"/>
      <c r="W61" s="216"/>
      <c r="X61" s="216"/>
      <c r="Y61" s="216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</row>
    <row r="62">
      <c r="A62" s="216"/>
      <c r="B62" s="216"/>
      <c r="C62" s="216"/>
      <c r="D62" s="216"/>
      <c r="E62" s="216"/>
      <c r="F62" s="216"/>
      <c r="G62" s="216"/>
      <c r="H62" s="213"/>
      <c r="I62" s="216"/>
      <c r="J62" s="216"/>
      <c r="K62" s="216"/>
      <c r="L62" s="216"/>
      <c r="M62" s="216"/>
      <c r="N62" s="214"/>
      <c r="O62" s="214"/>
      <c r="P62" s="214"/>
      <c r="Q62" s="216"/>
      <c r="R62" s="216"/>
      <c r="S62" s="216"/>
      <c r="T62" s="216"/>
      <c r="U62" s="216"/>
      <c r="V62" s="216"/>
      <c r="W62" s="216"/>
      <c r="X62" s="216"/>
      <c r="Y62" s="216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</row>
    <row r="63">
      <c r="A63" s="217" t="s">
        <v>91</v>
      </c>
      <c r="B63" s="217"/>
      <c r="C63" s="217"/>
      <c r="D63" s="217"/>
      <c r="E63" s="217"/>
      <c r="F63" s="217"/>
      <c r="G63" s="217"/>
      <c r="H63" s="213"/>
      <c r="I63" s="218" t="s">
        <v>91</v>
      </c>
      <c r="J63" s="218"/>
      <c r="K63" s="218"/>
      <c r="L63" s="218"/>
      <c r="M63" s="218"/>
      <c r="N63" s="219"/>
      <c r="O63" s="219"/>
      <c r="P63" s="214"/>
      <c r="Q63" s="220" t="s">
        <v>91</v>
      </c>
      <c r="R63" s="220"/>
      <c r="S63" s="220"/>
      <c r="T63" s="220"/>
      <c r="U63" s="220"/>
      <c r="V63" s="220"/>
      <c r="W63" s="220"/>
      <c r="X63" s="216"/>
      <c r="Y63" s="216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</row>
    <row r="64">
      <c r="A64" s="221"/>
      <c r="B64" s="222" t="s">
        <v>117</v>
      </c>
      <c r="C64" s="222" t="s">
        <v>118</v>
      </c>
      <c r="D64" s="222" t="s">
        <v>119</v>
      </c>
      <c r="E64" s="223" t="s">
        <v>120</v>
      </c>
      <c r="F64" s="224" t="s">
        <v>121</v>
      </c>
      <c r="G64" s="224" t="s">
        <v>122</v>
      </c>
      <c r="H64" s="213"/>
      <c r="I64" s="225"/>
      <c r="J64" s="226" t="s">
        <v>117</v>
      </c>
      <c r="K64" s="226" t="s">
        <v>118</v>
      </c>
      <c r="L64" s="226" t="s">
        <v>119</v>
      </c>
      <c r="M64" s="226" t="s">
        <v>120</v>
      </c>
      <c r="N64" s="227" t="s">
        <v>121</v>
      </c>
      <c r="O64" s="227" t="s">
        <v>122</v>
      </c>
      <c r="P64" s="214"/>
      <c r="Q64" s="228"/>
      <c r="R64" s="229" t="s">
        <v>117</v>
      </c>
      <c r="S64" s="229" t="s">
        <v>118</v>
      </c>
      <c r="T64" s="229" t="s">
        <v>119</v>
      </c>
      <c r="U64" s="229" t="s">
        <v>120</v>
      </c>
      <c r="V64" s="229" t="s">
        <v>121</v>
      </c>
      <c r="W64" s="229" t="s">
        <v>122</v>
      </c>
      <c r="X64" s="216"/>
      <c r="Y64" s="216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</row>
    <row r="65">
      <c r="A65" s="232" t="s">
        <v>18</v>
      </c>
      <c r="B65" s="232">
        <v>0.39492</v>
      </c>
      <c r="C65" s="232">
        <v>0.39492</v>
      </c>
      <c r="D65" s="232">
        <v>0.39492</v>
      </c>
      <c r="E65" s="232">
        <v>0.39492</v>
      </c>
      <c r="F65" s="232">
        <v>0.39492</v>
      </c>
      <c r="G65" s="232">
        <v>0.39492</v>
      </c>
      <c r="H65" s="213"/>
      <c r="I65" s="232" t="s">
        <v>18</v>
      </c>
      <c r="J65" s="232"/>
      <c r="K65" s="232"/>
      <c r="L65" s="232">
        <v>0.375</v>
      </c>
      <c r="M65" s="232">
        <v>0.375</v>
      </c>
      <c r="N65" s="233">
        <v>0.375</v>
      </c>
      <c r="O65" s="233">
        <v>0.375</v>
      </c>
      <c r="P65" s="214"/>
      <c r="Q65" s="232" t="s">
        <v>18</v>
      </c>
      <c r="R65" s="232"/>
      <c r="S65" s="232"/>
      <c r="T65" s="232"/>
      <c r="U65" s="232">
        <v>0.39492</v>
      </c>
      <c r="V65" s="232">
        <v>0.39492</v>
      </c>
      <c r="W65" s="232">
        <v>0.39492</v>
      </c>
      <c r="X65" s="216"/>
      <c r="Y65" s="216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</row>
    <row r="66">
      <c r="A66" s="235" t="s">
        <v>42</v>
      </c>
      <c r="B66" s="235">
        <v>0.060253</v>
      </c>
      <c r="C66" s="235">
        <v>0.060253</v>
      </c>
      <c r="D66" s="235">
        <v>0.060253</v>
      </c>
      <c r="E66" s="235">
        <v>0.060253</v>
      </c>
      <c r="F66" s="235">
        <v>0.060253</v>
      </c>
      <c r="G66" s="235">
        <v>0.060253</v>
      </c>
      <c r="H66" s="213"/>
      <c r="I66" s="236" t="s">
        <v>42</v>
      </c>
      <c r="J66" s="236"/>
      <c r="K66" s="236"/>
      <c r="L66" s="236">
        <v>0.075</v>
      </c>
      <c r="M66" s="236">
        <v>0.075</v>
      </c>
      <c r="N66" s="237">
        <v>0.075</v>
      </c>
      <c r="O66" s="237">
        <v>0.075</v>
      </c>
      <c r="P66" s="214"/>
      <c r="Q66" s="238" t="s">
        <v>42</v>
      </c>
      <c r="R66" s="238"/>
      <c r="S66" s="238"/>
      <c r="T66" s="238"/>
      <c r="U66" s="238">
        <v>0.060253</v>
      </c>
      <c r="V66" s="238">
        <v>0.060253</v>
      </c>
      <c r="W66" s="238">
        <v>0.060253</v>
      </c>
      <c r="X66" s="216"/>
      <c r="Y66" s="216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</row>
    <row r="67">
      <c r="A67" s="232" t="s">
        <v>44</v>
      </c>
      <c r="B67" s="232">
        <v>0.115</v>
      </c>
      <c r="C67" s="232">
        <v>0.115</v>
      </c>
      <c r="D67" s="232">
        <v>0.115</v>
      </c>
      <c r="E67" s="232">
        <v>0.115</v>
      </c>
      <c r="F67" s="232">
        <v>0.115</v>
      </c>
      <c r="G67" s="232">
        <v>0.115</v>
      </c>
      <c r="H67" s="213"/>
      <c r="I67" s="232" t="s">
        <v>44</v>
      </c>
      <c r="J67" s="232"/>
      <c r="K67" s="232"/>
      <c r="L67" s="232">
        <v>0.115</v>
      </c>
      <c r="M67" s="232">
        <v>0.115</v>
      </c>
      <c r="N67" s="233">
        <v>0.115</v>
      </c>
      <c r="O67" s="233">
        <v>0.115</v>
      </c>
      <c r="P67" s="214"/>
      <c r="Q67" s="232" t="s">
        <v>44</v>
      </c>
      <c r="R67" s="232"/>
      <c r="S67" s="232"/>
      <c r="T67" s="232"/>
      <c r="U67" s="232">
        <v>0.115</v>
      </c>
      <c r="V67" s="232">
        <v>0.115</v>
      </c>
      <c r="W67" s="232">
        <v>0.115</v>
      </c>
      <c r="X67" s="216"/>
      <c r="Y67" s="216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</row>
    <row r="68">
      <c r="A68" s="235" t="s">
        <v>46</v>
      </c>
      <c r="B68" s="235">
        <v>0.18</v>
      </c>
      <c r="C68" s="235">
        <v>0.18</v>
      </c>
      <c r="D68" s="235">
        <v>0.18</v>
      </c>
      <c r="E68" s="235">
        <v>0.18</v>
      </c>
      <c r="F68" s="235">
        <v>0.18</v>
      </c>
      <c r="G68" s="235">
        <v>0.18</v>
      </c>
      <c r="H68" s="213"/>
      <c r="I68" s="236" t="s">
        <v>46</v>
      </c>
      <c r="J68" s="236"/>
      <c r="K68" s="236"/>
      <c r="L68" s="236">
        <v>0.18</v>
      </c>
      <c r="M68" s="236">
        <v>0.18</v>
      </c>
      <c r="N68" s="237">
        <v>0.18</v>
      </c>
      <c r="O68" s="237">
        <v>0.18</v>
      </c>
      <c r="P68" s="214"/>
      <c r="Q68" s="238" t="s">
        <v>46</v>
      </c>
      <c r="R68" s="238"/>
      <c r="S68" s="238"/>
      <c r="T68" s="238"/>
      <c r="U68" s="238">
        <v>0.18</v>
      </c>
      <c r="V68" s="238">
        <v>0.18</v>
      </c>
      <c r="W68" s="238">
        <v>0.18</v>
      </c>
      <c r="X68" s="216"/>
      <c r="Y68" s="216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</row>
    <row r="69">
      <c r="A69" s="232" t="s">
        <v>49</v>
      </c>
      <c r="B69" s="232">
        <v>0.069824</v>
      </c>
      <c r="C69" s="232">
        <v>0.069824</v>
      </c>
      <c r="D69" s="232">
        <v>0.069824</v>
      </c>
      <c r="E69" s="232">
        <v>0.069824</v>
      </c>
      <c r="F69" s="232">
        <v>0.069824</v>
      </c>
      <c r="G69" s="232">
        <v>0.069824</v>
      </c>
      <c r="H69" s="213"/>
      <c r="I69" s="232" t="s">
        <v>49</v>
      </c>
      <c r="J69" s="232"/>
      <c r="K69" s="232"/>
      <c r="L69" s="232">
        <v>0.074998</v>
      </c>
      <c r="M69" s="232">
        <v>0.075</v>
      </c>
      <c r="N69" s="233">
        <v>0.075</v>
      </c>
      <c r="O69" s="233">
        <v>0.075</v>
      </c>
      <c r="P69" s="214"/>
      <c r="Q69" s="232" t="s">
        <v>49</v>
      </c>
      <c r="R69" s="232"/>
      <c r="S69" s="232"/>
      <c r="T69" s="232"/>
      <c r="U69" s="232">
        <v>0.069824</v>
      </c>
      <c r="V69" s="232">
        <v>0.069824</v>
      </c>
      <c r="W69" s="232">
        <v>0.069824</v>
      </c>
      <c r="X69" s="216"/>
      <c r="Y69" s="216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</row>
    <row r="70">
      <c r="A70" s="235" t="s">
        <v>51</v>
      </c>
      <c r="B70" s="235">
        <v>0.1</v>
      </c>
      <c r="C70" s="235">
        <v>0.1</v>
      </c>
      <c r="D70" s="235">
        <v>0.1</v>
      </c>
      <c r="E70" s="235">
        <v>0.1</v>
      </c>
      <c r="F70" s="235">
        <v>0.1</v>
      </c>
      <c r="G70" s="235">
        <v>0.1</v>
      </c>
      <c r="H70" s="213"/>
      <c r="I70" s="236" t="s">
        <v>51</v>
      </c>
      <c r="J70" s="236"/>
      <c r="K70" s="236"/>
      <c r="L70" s="236">
        <v>0.1</v>
      </c>
      <c r="M70" s="236">
        <v>0.1</v>
      </c>
      <c r="N70" s="237">
        <v>0.1</v>
      </c>
      <c r="O70" s="237">
        <v>0.1</v>
      </c>
      <c r="P70" s="214"/>
      <c r="Q70" s="238" t="s">
        <v>51</v>
      </c>
      <c r="R70" s="238"/>
      <c r="S70" s="238"/>
      <c r="T70" s="238"/>
      <c r="U70" s="238">
        <v>0.1</v>
      </c>
      <c r="V70" s="238">
        <v>0.1</v>
      </c>
      <c r="W70" s="238">
        <v>0.1</v>
      </c>
      <c r="X70" s="216"/>
      <c r="Y70" s="216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</row>
    <row r="71">
      <c r="A71" s="240" t="s">
        <v>56</v>
      </c>
      <c r="B71" s="240">
        <v>0.08</v>
      </c>
      <c r="C71" s="240">
        <v>0.08</v>
      </c>
      <c r="D71" s="240">
        <v>0.08</v>
      </c>
      <c r="E71" s="240">
        <v>0.08</v>
      </c>
      <c r="F71" s="240">
        <v>0.08</v>
      </c>
      <c r="G71" s="240">
        <v>0.08</v>
      </c>
      <c r="H71" s="213"/>
      <c r="I71" s="240" t="s">
        <v>56</v>
      </c>
      <c r="J71" s="240"/>
      <c r="K71" s="240"/>
      <c r="L71" s="240">
        <v>0.08</v>
      </c>
      <c r="M71" s="240">
        <v>0.08</v>
      </c>
      <c r="N71" s="241">
        <v>0.08</v>
      </c>
      <c r="O71" s="241">
        <v>0.08</v>
      </c>
      <c r="P71" s="214"/>
      <c r="Q71" s="240" t="s">
        <v>56</v>
      </c>
      <c r="R71" s="240"/>
      <c r="S71" s="240"/>
      <c r="T71" s="240"/>
      <c r="U71" s="240">
        <v>0.08</v>
      </c>
      <c r="V71" s="240">
        <v>0.08</v>
      </c>
      <c r="W71" s="240">
        <v>0.08</v>
      </c>
      <c r="X71" s="216"/>
      <c r="Y71" s="216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</row>
    <row r="72">
      <c r="A72" s="243" t="s">
        <v>16</v>
      </c>
      <c r="B72" s="244">
        <v>8.6212814443E-5</v>
      </c>
      <c r="C72" s="244">
        <v>8.6212814443E-5</v>
      </c>
      <c r="D72" s="244">
        <v>8.6212814443E-5</v>
      </c>
      <c r="E72" s="244">
        <v>8.6212814443E-5</v>
      </c>
      <c r="F72" s="244">
        <v>8.6212814443E-5</v>
      </c>
      <c r="G72" s="244">
        <v>8.6212814443E-5</v>
      </c>
      <c r="H72" s="213">
        <f>MIN(B72:G72)</f>
        <v>0.00008621281444</v>
      </c>
      <c r="I72" s="245" t="s">
        <v>16</v>
      </c>
      <c r="J72" s="246"/>
      <c r="K72" s="246"/>
      <c r="L72" s="246">
        <v>8.62031E-5</v>
      </c>
      <c r="M72" s="246">
        <v>8.62031E-5</v>
      </c>
      <c r="N72" s="247">
        <v>8.62031E-5</v>
      </c>
      <c r="O72" s="247">
        <v>8.62031E-5</v>
      </c>
      <c r="P72" s="214">
        <f>MIN(L72:O72)</f>
        <v>0.0000862031</v>
      </c>
      <c r="Q72" s="248" t="s">
        <v>16</v>
      </c>
      <c r="R72" s="258"/>
      <c r="S72" s="258"/>
      <c r="T72" s="258"/>
      <c r="U72" s="258">
        <v>8.62128E-5</v>
      </c>
      <c r="V72" s="258">
        <v>8.62128E-5</v>
      </c>
      <c r="W72" s="258">
        <v>8.62128E-5</v>
      </c>
      <c r="X72" s="216">
        <f>MIN(R72:W72)</f>
        <v>0.0000862128</v>
      </c>
      <c r="Y72" s="216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</row>
    <row r="73">
      <c r="A73" s="243" t="s">
        <v>123</v>
      </c>
      <c r="B73" s="244">
        <v>0.0017739282</v>
      </c>
      <c r="C73" s="244">
        <v>0.0017739282</v>
      </c>
      <c r="D73" s="244">
        <v>0.0017739282</v>
      </c>
      <c r="E73" s="244">
        <v>0.0017739282</v>
      </c>
      <c r="F73" s="244">
        <v>0.0017739282</v>
      </c>
      <c r="G73" s="244">
        <v>0.0017739282</v>
      </c>
      <c r="H73" s="213">
        <v>4.365215E-4</v>
      </c>
      <c r="I73" s="245" t="s">
        <v>124</v>
      </c>
      <c r="J73" s="246"/>
      <c r="K73" s="246"/>
      <c r="L73" s="246">
        <v>0.00446773</v>
      </c>
      <c r="M73" s="246">
        <v>0.0091499556</v>
      </c>
      <c r="N73" s="247">
        <v>0.0095515313</v>
      </c>
      <c r="O73" s="247">
        <v>0.0194271147</v>
      </c>
      <c r="P73" s="214"/>
      <c r="Q73" s="248" t="s">
        <v>125</v>
      </c>
      <c r="R73" s="258"/>
      <c r="S73" s="258"/>
      <c r="T73" s="258"/>
      <c r="U73" s="258">
        <v>0.007646161</v>
      </c>
      <c r="V73" s="258">
        <v>0.007646161</v>
      </c>
      <c r="W73" s="258">
        <v>0.007646161</v>
      </c>
      <c r="X73" s="216">
        <v>4.500087E-4</v>
      </c>
      <c r="Y73" s="216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</row>
    <row r="74">
      <c r="A74" s="243" t="s">
        <v>89</v>
      </c>
      <c r="B74" s="251">
        <f t="shared" ref="B74:G74" si="7">SUM(B65:B71)</f>
        <v>0.999997</v>
      </c>
      <c r="C74" s="251">
        <f t="shared" si="7"/>
        <v>0.999997</v>
      </c>
      <c r="D74" s="251">
        <f t="shared" si="7"/>
        <v>0.999997</v>
      </c>
      <c r="E74" s="251">
        <f t="shared" si="7"/>
        <v>0.999997</v>
      </c>
      <c r="F74" s="251">
        <f t="shared" si="7"/>
        <v>0.999997</v>
      </c>
      <c r="G74" s="251">
        <f t="shared" si="7"/>
        <v>0.999997</v>
      </c>
      <c r="H74" s="213"/>
      <c r="I74" s="245" t="s">
        <v>89</v>
      </c>
      <c r="J74" s="252">
        <f t="shared" ref="J74:O74" si="8">SUM(J65:J71)</f>
        <v>0</v>
      </c>
      <c r="K74" s="252">
        <f t="shared" si="8"/>
        <v>0</v>
      </c>
      <c r="L74" s="252">
        <f t="shared" si="8"/>
        <v>0.999998</v>
      </c>
      <c r="M74" s="252">
        <f t="shared" si="8"/>
        <v>1</v>
      </c>
      <c r="N74" s="253">
        <f t="shared" si="8"/>
        <v>1</v>
      </c>
      <c r="O74" s="253">
        <f t="shared" si="8"/>
        <v>1</v>
      </c>
      <c r="P74" s="214"/>
      <c r="Q74" s="248" t="s">
        <v>89</v>
      </c>
      <c r="R74" s="259">
        <f t="shared" ref="R74:W74" si="9">SUM(R65:R71)</f>
        <v>0</v>
      </c>
      <c r="S74" s="259">
        <f t="shared" si="9"/>
        <v>0</v>
      </c>
      <c r="T74" s="259">
        <f t="shared" si="9"/>
        <v>0</v>
      </c>
      <c r="U74" s="259">
        <f t="shared" si="9"/>
        <v>0.999997</v>
      </c>
      <c r="V74" s="259">
        <f t="shared" si="9"/>
        <v>0.999997</v>
      </c>
      <c r="W74" s="259">
        <f t="shared" si="9"/>
        <v>0.999997</v>
      </c>
      <c r="X74" s="216"/>
      <c r="Y74" s="216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</row>
    <row r="75">
      <c r="A75" s="216"/>
      <c r="B75" s="216"/>
      <c r="C75" s="216"/>
      <c r="D75" s="216"/>
      <c r="E75" s="216"/>
      <c r="F75" s="216"/>
      <c r="G75" s="216"/>
      <c r="H75" s="213"/>
      <c r="I75" s="216"/>
      <c r="J75" s="216"/>
      <c r="K75" s="216"/>
      <c r="L75" s="216"/>
      <c r="M75" s="216"/>
      <c r="N75" s="214"/>
      <c r="O75" s="214"/>
      <c r="P75" s="214"/>
      <c r="Q75" s="216"/>
      <c r="R75" s="216"/>
      <c r="S75" s="216"/>
      <c r="T75" s="216"/>
      <c r="U75" s="216"/>
      <c r="V75" s="216"/>
      <c r="W75" s="216"/>
      <c r="X75" s="216"/>
      <c r="Y75" s="216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</row>
    <row r="76">
      <c r="A76" s="216"/>
      <c r="B76" s="216"/>
      <c r="C76" s="216"/>
      <c r="D76" s="216"/>
      <c r="E76" s="216"/>
      <c r="F76" s="216"/>
      <c r="G76" s="216"/>
      <c r="H76" s="213"/>
      <c r="I76" s="216"/>
      <c r="J76" s="216"/>
      <c r="K76" s="216"/>
      <c r="L76" s="216"/>
      <c r="M76" s="216"/>
      <c r="N76" s="214"/>
      <c r="O76" s="214"/>
      <c r="P76" s="214"/>
      <c r="Q76" s="216"/>
      <c r="R76" s="216"/>
      <c r="S76" s="216"/>
      <c r="T76" s="216"/>
      <c r="U76" s="216"/>
      <c r="V76" s="216"/>
      <c r="W76" s="216"/>
      <c r="X76" s="216"/>
      <c r="Y76" s="216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</row>
    <row r="77">
      <c r="A77" s="216"/>
      <c r="B77" s="216"/>
      <c r="C77" s="216"/>
      <c r="D77" s="216"/>
      <c r="E77" s="216"/>
      <c r="F77" s="216"/>
      <c r="G77" s="216"/>
      <c r="H77" s="213"/>
      <c r="I77" s="216"/>
      <c r="J77" s="216"/>
      <c r="K77" s="216"/>
      <c r="L77" s="216"/>
      <c r="M77" s="216"/>
      <c r="N77" s="214"/>
      <c r="O77" s="214"/>
      <c r="P77" s="214"/>
      <c r="Q77" s="216"/>
      <c r="R77" s="216"/>
      <c r="S77" s="216"/>
      <c r="T77" s="216"/>
      <c r="U77" s="216"/>
      <c r="V77" s="216"/>
      <c r="W77" s="216"/>
      <c r="X77" s="216"/>
      <c r="Y77" s="216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</row>
    <row r="78">
      <c r="A78" s="216"/>
      <c r="B78" s="216"/>
      <c r="C78" s="216"/>
      <c r="D78" s="216"/>
      <c r="E78" s="216"/>
      <c r="F78" s="216"/>
      <c r="G78" s="216"/>
      <c r="H78" s="213"/>
      <c r="I78" s="216"/>
      <c r="J78" s="216"/>
      <c r="K78" s="216"/>
      <c r="L78" s="216"/>
      <c r="M78" s="216"/>
      <c r="N78" s="214"/>
      <c r="O78" s="214"/>
      <c r="P78" s="214"/>
      <c r="Q78" s="216"/>
      <c r="R78" s="216"/>
      <c r="S78" s="216"/>
      <c r="T78" s="216"/>
      <c r="U78" s="216"/>
      <c r="V78" s="216"/>
      <c r="W78" s="216"/>
      <c r="X78" s="216"/>
      <c r="Y78" s="216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</row>
    <row r="79">
      <c r="A79" s="216"/>
      <c r="B79" s="216"/>
      <c r="C79" s="216"/>
      <c r="D79" s="216"/>
      <c r="E79" s="216"/>
      <c r="F79" s="216"/>
      <c r="G79" s="216"/>
      <c r="H79" s="213"/>
      <c r="I79" s="216"/>
      <c r="J79" s="216"/>
      <c r="K79" s="216"/>
      <c r="L79" s="216"/>
      <c r="M79" s="216"/>
      <c r="N79" s="214"/>
      <c r="O79" s="214"/>
      <c r="P79" s="214"/>
      <c r="Q79" s="216"/>
      <c r="R79" s="216"/>
      <c r="S79" s="216"/>
      <c r="T79" s="216"/>
      <c r="U79" s="216"/>
      <c r="V79" s="216"/>
      <c r="W79" s="216"/>
      <c r="X79" s="216"/>
      <c r="Y79" s="216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</row>
    <row r="80">
      <c r="A80" s="216"/>
      <c r="B80" s="216"/>
      <c r="C80" s="216"/>
      <c r="D80" s="216"/>
      <c r="E80" s="216"/>
      <c r="F80" s="216"/>
      <c r="G80" s="216"/>
      <c r="H80" s="213"/>
      <c r="I80" s="216"/>
      <c r="J80" s="216"/>
      <c r="K80" s="216"/>
      <c r="L80" s="216"/>
      <c r="M80" s="216"/>
      <c r="N80" s="214"/>
      <c r="O80" s="214"/>
      <c r="P80" s="214"/>
      <c r="Q80" s="216"/>
      <c r="R80" s="216"/>
      <c r="S80" s="216"/>
      <c r="T80" s="216"/>
      <c r="U80" s="216"/>
      <c r="V80" s="216"/>
      <c r="W80" s="216"/>
      <c r="X80" s="216"/>
      <c r="Y80" s="216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</row>
    <row r="81">
      <c r="A81" s="216"/>
      <c r="B81" s="216"/>
      <c r="C81" s="216"/>
      <c r="D81" s="216"/>
      <c r="E81" s="216"/>
      <c r="F81" s="216"/>
      <c r="G81" s="216"/>
      <c r="H81" s="213"/>
      <c r="I81" s="216"/>
      <c r="J81" s="216"/>
      <c r="K81" s="216"/>
      <c r="L81" s="216"/>
      <c r="M81" s="216"/>
      <c r="N81" s="214"/>
      <c r="O81" s="214"/>
      <c r="P81" s="214"/>
      <c r="Q81" s="216"/>
      <c r="R81" s="216"/>
      <c r="S81" s="216"/>
      <c r="T81" s="216"/>
      <c r="U81" s="216"/>
      <c r="V81" s="216"/>
      <c r="W81" s="216"/>
      <c r="X81" s="216"/>
      <c r="Y81" s="216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</row>
    <row r="82">
      <c r="A82" s="216"/>
      <c r="B82" s="216"/>
      <c r="C82" s="216"/>
      <c r="D82" s="216"/>
      <c r="E82" s="216"/>
      <c r="F82" s="216"/>
      <c r="G82" s="216"/>
      <c r="H82" s="213"/>
      <c r="I82" s="216"/>
      <c r="J82" s="216"/>
      <c r="K82" s="216"/>
      <c r="L82" s="216"/>
      <c r="M82" s="216"/>
      <c r="N82" s="214"/>
      <c r="O82" s="214"/>
      <c r="P82" s="214"/>
      <c r="Q82" s="216"/>
      <c r="R82" s="216"/>
      <c r="S82" s="216"/>
      <c r="T82" s="216"/>
      <c r="U82" s="216"/>
      <c r="V82" s="216"/>
      <c r="W82" s="216"/>
      <c r="X82" s="216"/>
      <c r="Y82" s="216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</row>
    <row r="83">
      <c r="A83" s="216"/>
      <c r="B83" s="216"/>
      <c r="C83" s="216"/>
      <c r="D83" s="216"/>
      <c r="E83" s="216"/>
      <c r="F83" s="216"/>
      <c r="G83" s="216"/>
      <c r="H83" s="213"/>
      <c r="I83" s="216"/>
      <c r="J83" s="216"/>
      <c r="K83" s="216"/>
      <c r="L83" s="216"/>
      <c r="M83" s="216"/>
      <c r="N83" s="214"/>
      <c r="O83" s="214"/>
      <c r="P83" s="214"/>
      <c r="Q83" s="216"/>
      <c r="R83" s="216"/>
      <c r="S83" s="216"/>
      <c r="T83" s="216"/>
      <c r="U83" s="216"/>
      <c r="V83" s="216"/>
      <c r="W83" s="216"/>
      <c r="X83" s="216"/>
      <c r="Y83" s="216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</row>
    <row r="84">
      <c r="A84" s="216"/>
      <c r="B84" s="216"/>
      <c r="C84" s="216"/>
      <c r="D84" s="216"/>
      <c r="E84" s="216"/>
      <c r="F84" s="216"/>
      <c r="G84" s="216"/>
      <c r="H84" s="213"/>
      <c r="I84" s="216"/>
      <c r="J84" s="216"/>
      <c r="K84" s="216"/>
      <c r="L84" s="216"/>
      <c r="M84" s="216"/>
      <c r="N84" s="214"/>
      <c r="O84" s="214"/>
      <c r="P84" s="214"/>
      <c r="Q84" s="216"/>
      <c r="R84" s="216"/>
      <c r="S84" s="216"/>
      <c r="T84" s="216"/>
      <c r="U84" s="216"/>
      <c r="V84" s="216"/>
      <c r="W84" s="216"/>
      <c r="X84" s="216"/>
      <c r="Y84" s="216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</row>
    <row r="85">
      <c r="A85" s="216"/>
      <c r="B85" s="216"/>
      <c r="C85" s="216"/>
      <c r="D85" s="216"/>
      <c r="E85" s="216"/>
      <c r="F85" s="216"/>
      <c r="G85" s="216"/>
      <c r="H85" s="213"/>
      <c r="I85" s="216"/>
      <c r="J85" s="216"/>
      <c r="K85" s="216"/>
      <c r="L85" s="216"/>
      <c r="M85" s="216"/>
      <c r="N85" s="214"/>
      <c r="O85" s="214"/>
      <c r="P85" s="214"/>
      <c r="Q85" s="216"/>
      <c r="R85" s="216"/>
      <c r="S85" s="216"/>
      <c r="T85" s="216"/>
      <c r="U85" s="216"/>
      <c r="V85" s="216"/>
      <c r="W85" s="216"/>
      <c r="X85" s="216"/>
      <c r="Y85" s="216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</row>
    <row r="86">
      <c r="A86" s="216"/>
      <c r="B86" s="216"/>
      <c r="C86" s="216"/>
      <c r="D86" s="216"/>
      <c r="E86" s="216"/>
      <c r="F86" s="216"/>
      <c r="G86" s="216"/>
      <c r="H86" s="213"/>
      <c r="I86" s="216"/>
      <c r="J86" s="216"/>
      <c r="K86" s="216"/>
      <c r="L86" s="216"/>
      <c r="M86" s="216"/>
      <c r="N86" s="214"/>
      <c r="O86" s="214"/>
      <c r="P86" s="214"/>
      <c r="Q86" s="216"/>
      <c r="R86" s="216"/>
      <c r="S86" s="216"/>
      <c r="T86" s="216"/>
      <c r="U86" s="216"/>
      <c r="V86" s="216"/>
      <c r="W86" s="216"/>
      <c r="X86" s="216"/>
      <c r="Y86" s="216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</row>
    <row r="87">
      <c r="A87" s="216"/>
      <c r="B87" s="216"/>
      <c r="C87" s="216"/>
      <c r="D87" s="216"/>
      <c r="E87" s="216"/>
      <c r="F87" s="216"/>
      <c r="G87" s="216"/>
      <c r="H87" s="213"/>
      <c r="I87" s="216"/>
      <c r="J87" s="216"/>
      <c r="K87" s="216"/>
      <c r="L87" s="216"/>
      <c r="M87" s="216"/>
      <c r="N87" s="214"/>
      <c r="O87" s="214"/>
      <c r="P87" s="214"/>
      <c r="Q87" s="216"/>
      <c r="R87" s="216"/>
      <c r="S87" s="216"/>
      <c r="T87" s="216"/>
      <c r="U87" s="216"/>
      <c r="V87" s="216"/>
      <c r="W87" s="216"/>
      <c r="X87" s="216"/>
      <c r="Y87" s="216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</row>
    <row r="88">
      <c r="A88" s="216"/>
      <c r="B88" s="216"/>
      <c r="C88" s="216"/>
      <c r="D88" s="216"/>
      <c r="E88" s="216"/>
      <c r="F88" s="216"/>
      <c r="G88" s="216"/>
      <c r="H88" s="213"/>
      <c r="I88" s="216"/>
      <c r="J88" s="216"/>
      <c r="K88" s="216"/>
      <c r="L88" s="216"/>
      <c r="M88" s="216"/>
      <c r="N88" s="214"/>
      <c r="O88" s="214"/>
      <c r="P88" s="214"/>
      <c r="Q88" s="216"/>
      <c r="R88" s="216"/>
      <c r="S88" s="216"/>
      <c r="T88" s="216"/>
      <c r="U88" s="216"/>
      <c r="V88" s="216"/>
      <c r="W88" s="216"/>
      <c r="X88" s="216"/>
      <c r="Y88" s="216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</row>
    <row r="89">
      <c r="A89" s="216"/>
      <c r="B89" s="216"/>
      <c r="C89" s="216"/>
      <c r="D89" s="216"/>
      <c r="E89" s="216"/>
      <c r="F89" s="216"/>
      <c r="G89" s="216"/>
      <c r="H89" s="213"/>
      <c r="I89" s="216"/>
      <c r="J89" s="216"/>
      <c r="K89" s="216"/>
      <c r="L89" s="216"/>
      <c r="M89" s="216"/>
      <c r="N89" s="214"/>
      <c r="O89" s="214"/>
      <c r="P89" s="214"/>
      <c r="Q89" s="216"/>
      <c r="R89" s="216"/>
      <c r="S89" s="216"/>
      <c r="T89" s="216"/>
      <c r="U89" s="216"/>
      <c r="V89" s="216"/>
      <c r="W89" s="216"/>
      <c r="X89" s="216"/>
      <c r="Y89" s="216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</row>
    <row r="90">
      <c r="A90" s="216"/>
      <c r="B90" s="216"/>
      <c r="C90" s="216"/>
      <c r="D90" s="216"/>
      <c r="E90" s="216"/>
      <c r="F90" s="216"/>
      <c r="G90" s="216"/>
      <c r="H90" s="213"/>
      <c r="I90" s="216"/>
      <c r="J90" s="216"/>
      <c r="K90" s="216"/>
      <c r="L90" s="216"/>
      <c r="M90" s="216"/>
      <c r="N90" s="214"/>
      <c r="O90" s="214"/>
      <c r="P90" s="214"/>
      <c r="Q90" s="216"/>
      <c r="R90" s="216"/>
      <c r="S90" s="216"/>
      <c r="T90" s="216"/>
      <c r="U90" s="216"/>
      <c r="V90" s="216"/>
      <c r="W90" s="216"/>
      <c r="X90" s="216"/>
      <c r="Y90" s="216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</row>
    <row r="91">
      <c r="A91" s="217" t="s">
        <v>99</v>
      </c>
      <c r="B91" s="217"/>
      <c r="C91" s="217"/>
      <c r="D91" s="217"/>
      <c r="E91" s="217"/>
      <c r="F91" s="217"/>
      <c r="G91" s="217"/>
      <c r="H91" s="213"/>
      <c r="I91" s="218" t="s">
        <v>99</v>
      </c>
      <c r="J91" s="218"/>
      <c r="K91" s="218"/>
      <c r="L91" s="218"/>
      <c r="M91" s="218"/>
      <c r="N91" s="219"/>
      <c r="O91" s="219"/>
      <c r="P91" s="214"/>
      <c r="Q91" s="220" t="s">
        <v>99</v>
      </c>
      <c r="R91" s="220"/>
      <c r="S91" s="220"/>
      <c r="T91" s="220"/>
      <c r="U91" s="220"/>
      <c r="V91" s="220"/>
      <c r="W91" s="220"/>
      <c r="X91" s="216"/>
      <c r="Y91" s="216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</row>
    <row r="92">
      <c r="A92" s="221"/>
      <c r="B92" s="222" t="s">
        <v>117</v>
      </c>
      <c r="C92" s="222" t="s">
        <v>118</v>
      </c>
      <c r="D92" s="222" t="s">
        <v>119</v>
      </c>
      <c r="E92" s="223" t="s">
        <v>120</v>
      </c>
      <c r="F92" s="224" t="s">
        <v>121</v>
      </c>
      <c r="G92" s="224" t="s">
        <v>122</v>
      </c>
      <c r="H92" s="213"/>
      <c r="I92" s="225"/>
      <c r="J92" s="226" t="s">
        <v>117</v>
      </c>
      <c r="K92" s="226" t="s">
        <v>118</v>
      </c>
      <c r="L92" s="226" t="s">
        <v>119</v>
      </c>
      <c r="M92" s="226" t="s">
        <v>120</v>
      </c>
      <c r="N92" s="227" t="s">
        <v>121</v>
      </c>
      <c r="O92" s="227" t="s">
        <v>122</v>
      </c>
      <c r="P92" s="214"/>
      <c r="Q92" s="228"/>
      <c r="R92" s="229" t="s">
        <v>117</v>
      </c>
      <c r="S92" s="229" t="s">
        <v>118</v>
      </c>
      <c r="T92" s="229" t="s">
        <v>119</v>
      </c>
      <c r="U92" s="229" t="s">
        <v>120</v>
      </c>
      <c r="V92" s="229" t="s">
        <v>121</v>
      </c>
      <c r="W92" s="229" t="s">
        <v>122</v>
      </c>
      <c r="X92" s="216"/>
      <c r="Y92" s="216"/>
      <c r="Z92" s="231"/>
      <c r="AA92" s="231"/>
      <c r="AB92" s="231"/>
      <c r="AC92" s="231"/>
      <c r="AD92" s="231"/>
      <c r="AE92" s="231"/>
      <c r="AF92" s="231"/>
      <c r="AG92" s="231"/>
      <c r="AH92" s="231"/>
      <c r="AI92" s="231"/>
      <c r="AJ92" s="231"/>
      <c r="AK92" s="231"/>
    </row>
    <row r="93">
      <c r="A93" s="232" t="s">
        <v>18</v>
      </c>
      <c r="B93" s="232">
        <v>0.47203</v>
      </c>
      <c r="C93" s="232">
        <v>0.47203</v>
      </c>
      <c r="D93" s="232">
        <v>0.47203</v>
      </c>
      <c r="E93" s="232">
        <v>0.47203</v>
      </c>
      <c r="F93" s="232">
        <v>0.47203</v>
      </c>
      <c r="G93" s="232">
        <v>0.47203</v>
      </c>
      <c r="H93" s="213"/>
      <c r="I93" s="232" t="s">
        <v>18</v>
      </c>
      <c r="J93" s="232"/>
      <c r="K93" s="232"/>
      <c r="L93" s="232">
        <v>0.459</v>
      </c>
      <c r="M93" s="232">
        <v>0.459</v>
      </c>
      <c r="N93" s="233">
        <v>0.459</v>
      </c>
      <c r="O93" s="233">
        <v>0.459</v>
      </c>
      <c r="P93" s="214"/>
      <c r="Q93" s="232" t="s">
        <v>18</v>
      </c>
      <c r="R93" s="232"/>
      <c r="S93" s="232"/>
      <c r="T93" s="232">
        <v>0.47183</v>
      </c>
      <c r="U93" s="232">
        <v>0.47203</v>
      </c>
      <c r="V93" s="232">
        <v>0.47203</v>
      </c>
      <c r="W93" s="232">
        <v>0.47203</v>
      </c>
      <c r="X93" s="216"/>
      <c r="Y93" s="216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</row>
    <row r="94">
      <c r="A94" s="235" t="s">
        <v>42</v>
      </c>
      <c r="B94" s="235">
        <v>0.12782</v>
      </c>
      <c r="C94" s="235">
        <v>0.12782</v>
      </c>
      <c r="D94" s="235">
        <v>0.12782</v>
      </c>
      <c r="E94" s="235">
        <v>0.12782</v>
      </c>
      <c r="F94" s="235">
        <v>0.12782</v>
      </c>
      <c r="G94" s="235">
        <v>0.12782</v>
      </c>
      <c r="H94" s="213"/>
      <c r="I94" s="236" t="s">
        <v>42</v>
      </c>
      <c r="J94" s="236"/>
      <c r="K94" s="236"/>
      <c r="L94" s="236">
        <v>0.134</v>
      </c>
      <c r="M94" s="236">
        <v>0.134</v>
      </c>
      <c r="N94" s="237">
        <v>0.134</v>
      </c>
      <c r="O94" s="237">
        <v>0.134</v>
      </c>
      <c r="P94" s="214"/>
      <c r="Q94" s="238" t="s">
        <v>42</v>
      </c>
      <c r="R94" s="238"/>
      <c r="S94" s="238"/>
      <c r="T94" s="238">
        <v>0.12726</v>
      </c>
      <c r="U94" s="238">
        <v>0.12782</v>
      </c>
      <c r="V94" s="238">
        <v>0.12782</v>
      </c>
      <c r="W94" s="238">
        <v>0.12782</v>
      </c>
      <c r="X94" s="216"/>
      <c r="Y94" s="216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</row>
    <row r="95">
      <c r="A95" s="232" t="s">
        <v>44</v>
      </c>
      <c r="B95" s="232">
        <v>0.168</v>
      </c>
      <c r="C95" s="232">
        <v>0.168</v>
      </c>
      <c r="D95" s="232">
        <v>0.168</v>
      </c>
      <c r="E95" s="232">
        <v>0.168</v>
      </c>
      <c r="F95" s="232">
        <v>0.168</v>
      </c>
      <c r="G95" s="232">
        <v>0.168</v>
      </c>
      <c r="H95" s="213"/>
      <c r="I95" s="232" t="s">
        <v>44</v>
      </c>
      <c r="J95" s="232"/>
      <c r="K95" s="232"/>
      <c r="L95" s="232">
        <v>0.168</v>
      </c>
      <c r="M95" s="232">
        <v>0.168</v>
      </c>
      <c r="N95" s="233">
        <v>0.168</v>
      </c>
      <c r="O95" s="233">
        <v>0.168</v>
      </c>
      <c r="P95" s="214"/>
      <c r="Q95" s="232" t="s">
        <v>44</v>
      </c>
      <c r="R95" s="232"/>
      <c r="S95" s="232"/>
      <c r="T95" s="232">
        <v>0.168</v>
      </c>
      <c r="U95" s="232">
        <v>0.168</v>
      </c>
      <c r="V95" s="232">
        <v>0.168</v>
      </c>
      <c r="W95" s="232">
        <v>0.168</v>
      </c>
      <c r="X95" s="216"/>
      <c r="Y95" s="216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</row>
    <row r="96">
      <c r="A96" s="235" t="s">
        <v>46</v>
      </c>
      <c r="B96" s="235">
        <v>0.047</v>
      </c>
      <c r="C96" s="235">
        <v>0.047</v>
      </c>
      <c r="D96" s="235">
        <v>0.047</v>
      </c>
      <c r="E96" s="235">
        <v>0.047</v>
      </c>
      <c r="F96" s="235">
        <v>0.047</v>
      </c>
      <c r="G96" s="235">
        <v>0.047</v>
      </c>
      <c r="H96" s="213"/>
      <c r="I96" s="236" t="s">
        <v>46</v>
      </c>
      <c r="J96" s="236"/>
      <c r="K96" s="236"/>
      <c r="L96" s="236">
        <v>0.047</v>
      </c>
      <c r="M96" s="236">
        <v>0.047</v>
      </c>
      <c r="N96" s="237">
        <v>0.047</v>
      </c>
      <c r="O96" s="237">
        <v>0.047</v>
      </c>
      <c r="P96" s="214"/>
      <c r="Q96" s="238" t="s">
        <v>46</v>
      </c>
      <c r="R96" s="238"/>
      <c r="S96" s="238"/>
      <c r="T96" s="238">
        <v>0.047</v>
      </c>
      <c r="U96" s="238">
        <v>0.047</v>
      </c>
      <c r="V96" s="238">
        <v>0.047</v>
      </c>
      <c r="W96" s="238">
        <v>0.047</v>
      </c>
      <c r="X96" s="216"/>
      <c r="Y96" s="216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</row>
    <row r="97">
      <c r="A97" s="232" t="s">
        <v>49</v>
      </c>
      <c r="B97" s="232">
        <v>0.057156</v>
      </c>
      <c r="C97" s="232">
        <v>0.057156</v>
      </c>
      <c r="D97" s="232">
        <v>0.057156</v>
      </c>
      <c r="E97" s="232">
        <v>0.057156</v>
      </c>
      <c r="F97" s="232">
        <v>0.057156</v>
      </c>
      <c r="G97" s="232">
        <v>0.057156</v>
      </c>
      <c r="H97" s="213"/>
      <c r="I97" s="232" t="s">
        <v>49</v>
      </c>
      <c r="J97" s="232"/>
      <c r="K97" s="232"/>
      <c r="L97" s="232">
        <v>0.064</v>
      </c>
      <c r="M97" s="232">
        <v>0.064</v>
      </c>
      <c r="N97" s="233">
        <v>0.064</v>
      </c>
      <c r="O97" s="233">
        <v>0.064</v>
      </c>
      <c r="P97" s="214"/>
      <c r="Q97" s="232" t="s">
        <v>49</v>
      </c>
      <c r="R97" s="232"/>
      <c r="S97" s="232"/>
      <c r="T97" s="232">
        <v>0.057911</v>
      </c>
      <c r="U97" s="232">
        <v>0.057156</v>
      </c>
      <c r="V97" s="232">
        <v>0.057156</v>
      </c>
      <c r="W97" s="232">
        <v>0.057156</v>
      </c>
      <c r="X97" s="216"/>
      <c r="Y97" s="216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</row>
    <row r="98">
      <c r="A98" s="235" t="s">
        <v>51</v>
      </c>
      <c r="B98" s="235">
        <v>0.124</v>
      </c>
      <c r="C98" s="235">
        <v>0.124</v>
      </c>
      <c r="D98" s="235">
        <v>0.124</v>
      </c>
      <c r="E98" s="235">
        <v>0.124</v>
      </c>
      <c r="F98" s="235">
        <v>0.124</v>
      </c>
      <c r="G98" s="235">
        <v>0.124</v>
      </c>
      <c r="H98" s="213"/>
      <c r="I98" s="236" t="s">
        <v>51</v>
      </c>
      <c r="J98" s="236"/>
      <c r="K98" s="236"/>
      <c r="L98" s="236">
        <v>0.124</v>
      </c>
      <c r="M98" s="236">
        <v>0.124</v>
      </c>
      <c r="N98" s="237">
        <v>0.124</v>
      </c>
      <c r="O98" s="237">
        <v>0.124</v>
      </c>
      <c r="P98" s="214"/>
      <c r="Q98" s="238" t="s">
        <v>51</v>
      </c>
      <c r="R98" s="238"/>
      <c r="S98" s="238"/>
      <c r="T98" s="238">
        <v>0.124</v>
      </c>
      <c r="U98" s="238">
        <v>0.124</v>
      </c>
      <c r="V98" s="238">
        <v>0.124</v>
      </c>
      <c r="W98" s="238">
        <v>0.124</v>
      </c>
      <c r="X98" s="216"/>
      <c r="Y98" s="216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</row>
    <row r="99">
      <c r="A99" s="240" t="s">
        <v>56</v>
      </c>
      <c r="B99" s="240">
        <v>0.004</v>
      </c>
      <c r="C99" s="240">
        <v>0.004</v>
      </c>
      <c r="D99" s="240">
        <v>0.004</v>
      </c>
      <c r="E99" s="240">
        <v>0.004</v>
      </c>
      <c r="F99" s="240">
        <v>0.004</v>
      </c>
      <c r="G99" s="240">
        <v>0.004</v>
      </c>
      <c r="H99" s="213"/>
      <c r="I99" s="240" t="s">
        <v>56</v>
      </c>
      <c r="J99" s="240"/>
      <c r="K99" s="240"/>
      <c r="L99" s="240">
        <v>0.004</v>
      </c>
      <c r="M99" s="240">
        <v>0.004</v>
      </c>
      <c r="N99" s="241">
        <v>0.004</v>
      </c>
      <c r="O99" s="241">
        <v>0.004</v>
      </c>
      <c r="P99" s="214"/>
      <c r="Q99" s="240" t="s">
        <v>56</v>
      </c>
      <c r="R99" s="240"/>
      <c r="S99" s="240"/>
      <c r="T99" s="240">
        <v>0.004</v>
      </c>
      <c r="U99" s="240">
        <v>0.004</v>
      </c>
      <c r="V99" s="240">
        <v>0.004</v>
      </c>
      <c r="W99" s="240">
        <v>0.004</v>
      </c>
      <c r="X99" s="216"/>
      <c r="Y99" s="216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</row>
    <row r="100">
      <c r="A100" s="243" t="s">
        <v>16</v>
      </c>
      <c r="B100" s="244">
        <v>6.3545054685E-5</v>
      </c>
      <c r="C100" s="244">
        <v>6.3545054685E-5</v>
      </c>
      <c r="D100" s="244">
        <v>6.3545054685E-5</v>
      </c>
      <c r="E100" s="244">
        <v>6.3545054685E-5</v>
      </c>
      <c r="F100" s="244">
        <v>6.3545054685E-5</v>
      </c>
      <c r="G100" s="244">
        <v>6.3545054685E-5</v>
      </c>
      <c r="H100" s="213">
        <f>MIN(B100:G100)</f>
        <v>0.00006354505469</v>
      </c>
      <c r="I100" s="245" t="s">
        <v>16</v>
      </c>
      <c r="J100" s="246"/>
      <c r="K100" s="246"/>
      <c r="L100" s="246">
        <v>6.35405E-5</v>
      </c>
      <c r="M100" s="246">
        <v>6.35405E-5</v>
      </c>
      <c r="N100" s="247">
        <v>6.35405E-5</v>
      </c>
      <c r="O100" s="247">
        <v>6.35405E-5</v>
      </c>
      <c r="P100" s="214">
        <f>MIN(L100:O100)</f>
        <v>0.0000635405</v>
      </c>
      <c r="Q100" s="248" t="s">
        <v>16</v>
      </c>
      <c r="R100" s="249"/>
      <c r="S100" s="249"/>
      <c r="T100" s="249">
        <v>6.35453E-5</v>
      </c>
      <c r="U100" s="249">
        <v>6.35451E-5</v>
      </c>
      <c r="V100" s="249">
        <v>6.35451E-5</v>
      </c>
      <c r="W100" s="249">
        <v>6.35451E-5</v>
      </c>
      <c r="X100" s="250">
        <f>MIN(R100:W100)</f>
        <v>0.0000635451</v>
      </c>
      <c r="Y100" s="216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</row>
    <row r="101">
      <c r="A101" s="243" t="s">
        <v>123</v>
      </c>
      <c r="B101" s="244">
        <v>0.0010336939</v>
      </c>
      <c r="C101" s="244">
        <v>0.0010336939</v>
      </c>
      <c r="D101" s="244">
        <v>0.0010336939</v>
      </c>
      <c r="E101" s="244">
        <v>0.0010336939</v>
      </c>
      <c r="F101" s="244">
        <v>0.0010336939</v>
      </c>
      <c r="G101" s="244">
        <v>0.0010336939</v>
      </c>
      <c r="H101" s="213">
        <v>4.365215E-4</v>
      </c>
      <c r="I101" s="245" t="s">
        <v>128</v>
      </c>
      <c r="J101" s="246"/>
      <c r="K101" s="246"/>
      <c r="L101" s="246">
        <v>0.0044553258</v>
      </c>
      <c r="M101" s="246">
        <v>0.009140669</v>
      </c>
      <c r="N101" s="247">
        <v>0.0095449211</v>
      </c>
      <c r="O101" s="247">
        <v>0.0194084786</v>
      </c>
      <c r="P101" s="214"/>
      <c r="Q101" s="248" t="s">
        <v>125</v>
      </c>
      <c r="R101" s="249"/>
      <c r="S101" s="249"/>
      <c r="T101" s="249">
        <v>0.0044417881</v>
      </c>
      <c r="U101" s="249">
        <v>0.0044422221</v>
      </c>
      <c r="V101" s="249">
        <v>0.0044422221</v>
      </c>
      <c r="W101" s="249">
        <v>0.0044422221</v>
      </c>
      <c r="X101" s="216">
        <v>4.500087E-4</v>
      </c>
      <c r="Y101" s="216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</row>
    <row r="102">
      <c r="A102" s="243" t="s">
        <v>89</v>
      </c>
      <c r="B102" s="251">
        <f t="shared" ref="B102:G102" si="10">SUM(B93:B99)</f>
        <v>1.000006</v>
      </c>
      <c r="C102" s="251">
        <f t="shared" si="10"/>
        <v>1.000006</v>
      </c>
      <c r="D102" s="251">
        <f t="shared" si="10"/>
        <v>1.000006</v>
      </c>
      <c r="E102" s="251">
        <f t="shared" si="10"/>
        <v>1.000006</v>
      </c>
      <c r="F102" s="251">
        <f t="shared" si="10"/>
        <v>1.000006</v>
      </c>
      <c r="G102" s="251">
        <f t="shared" si="10"/>
        <v>1.000006</v>
      </c>
      <c r="H102" s="213"/>
      <c r="I102" s="245" t="s">
        <v>89</v>
      </c>
      <c r="J102" s="252">
        <f t="shared" ref="J102:O102" si="11">SUM(J93:J99)</f>
        <v>0</v>
      </c>
      <c r="K102" s="252">
        <f t="shared" si="11"/>
        <v>0</v>
      </c>
      <c r="L102" s="252">
        <f t="shared" si="11"/>
        <v>1</v>
      </c>
      <c r="M102" s="252">
        <f t="shared" si="11"/>
        <v>1</v>
      </c>
      <c r="N102" s="253">
        <f t="shared" si="11"/>
        <v>1</v>
      </c>
      <c r="O102" s="253">
        <f t="shared" si="11"/>
        <v>1</v>
      </c>
      <c r="P102" s="214"/>
      <c r="Q102" s="248" t="s">
        <v>89</v>
      </c>
      <c r="R102" s="259">
        <f t="shared" ref="R102:W102" si="12">SUM(R93:R99)</f>
        <v>0</v>
      </c>
      <c r="S102" s="259">
        <f t="shared" si="12"/>
        <v>0</v>
      </c>
      <c r="T102" s="259">
        <f t="shared" si="12"/>
        <v>1.000001</v>
      </c>
      <c r="U102" s="259">
        <f t="shared" si="12"/>
        <v>1.000006</v>
      </c>
      <c r="V102" s="259">
        <f t="shared" si="12"/>
        <v>1.000006</v>
      </c>
      <c r="W102" s="259">
        <f t="shared" si="12"/>
        <v>1.000006</v>
      </c>
      <c r="X102" s="216"/>
      <c r="Y102" s="216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</row>
    <row r="103">
      <c r="A103" s="216"/>
      <c r="B103" s="216"/>
      <c r="C103" s="216"/>
      <c r="D103" s="216"/>
      <c r="E103" s="216"/>
      <c r="F103" s="216"/>
      <c r="G103" s="216"/>
      <c r="H103" s="213"/>
      <c r="I103" s="216"/>
      <c r="J103" s="216"/>
      <c r="K103" s="216"/>
      <c r="L103" s="216"/>
      <c r="M103" s="216"/>
      <c r="N103" s="214"/>
      <c r="O103" s="214"/>
      <c r="P103" s="214"/>
      <c r="Q103" s="216"/>
      <c r="R103" s="216"/>
      <c r="S103" s="216"/>
      <c r="T103" s="216"/>
      <c r="U103" s="216"/>
      <c r="V103" s="216"/>
      <c r="W103" s="216"/>
      <c r="X103" s="216"/>
      <c r="Y103" s="216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</row>
    <row r="104">
      <c r="A104" s="216"/>
      <c r="B104" s="216"/>
      <c r="C104" s="216"/>
      <c r="D104" s="216"/>
      <c r="E104" s="216"/>
      <c r="F104" s="216"/>
      <c r="G104" s="216"/>
      <c r="H104" s="213"/>
      <c r="I104" s="216"/>
      <c r="J104" s="216"/>
      <c r="K104" s="216"/>
      <c r="L104" s="216"/>
      <c r="M104" s="216"/>
      <c r="N104" s="214"/>
      <c r="O104" s="214"/>
      <c r="P104" s="214"/>
      <c r="Q104" s="216"/>
      <c r="R104" s="216"/>
      <c r="S104" s="216"/>
      <c r="T104" s="216"/>
      <c r="U104" s="216"/>
      <c r="V104" s="216"/>
      <c r="W104" s="216"/>
      <c r="X104" s="216"/>
      <c r="Y104" s="216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</row>
    <row r="105">
      <c r="A105" s="216"/>
      <c r="B105" s="216"/>
      <c r="C105" s="216"/>
      <c r="D105" s="216"/>
      <c r="E105" s="216"/>
      <c r="F105" s="216"/>
      <c r="G105" s="216"/>
      <c r="H105" s="213"/>
      <c r="I105" s="216"/>
      <c r="J105" s="216"/>
      <c r="K105" s="216"/>
      <c r="L105" s="216"/>
      <c r="M105" s="216"/>
      <c r="N105" s="214"/>
      <c r="O105" s="214"/>
      <c r="P105" s="214"/>
      <c r="Q105" s="216"/>
      <c r="R105" s="216"/>
      <c r="S105" s="216"/>
      <c r="T105" s="216"/>
      <c r="U105" s="216"/>
      <c r="V105" s="216"/>
      <c r="W105" s="216"/>
      <c r="X105" s="216"/>
      <c r="Y105" s="216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</row>
    <row r="106">
      <c r="A106" s="216"/>
      <c r="B106" s="216"/>
      <c r="C106" s="216"/>
      <c r="D106" s="216"/>
      <c r="E106" s="216"/>
      <c r="F106" s="216"/>
      <c r="G106" s="216"/>
      <c r="H106" s="213"/>
      <c r="I106" s="216"/>
      <c r="J106" s="216"/>
      <c r="K106" s="216"/>
      <c r="L106" s="216"/>
      <c r="M106" s="216"/>
      <c r="N106" s="214"/>
      <c r="O106" s="214"/>
      <c r="P106" s="214"/>
      <c r="Q106" s="216"/>
      <c r="R106" s="216"/>
      <c r="S106" s="216"/>
      <c r="T106" s="216"/>
      <c r="U106" s="216"/>
      <c r="V106" s="216"/>
      <c r="W106" s="216"/>
      <c r="X106" s="216"/>
      <c r="Y106" s="216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</row>
    <row r="107">
      <c r="A107" s="216"/>
      <c r="B107" s="216"/>
      <c r="C107" s="216"/>
      <c r="D107" s="216"/>
      <c r="E107" s="216"/>
      <c r="F107" s="216"/>
      <c r="G107" s="216"/>
      <c r="H107" s="213"/>
      <c r="I107" s="216"/>
      <c r="J107" s="216"/>
      <c r="K107" s="216"/>
      <c r="L107" s="216"/>
      <c r="M107" s="216"/>
      <c r="N107" s="214"/>
      <c r="O107" s="214"/>
      <c r="P107" s="214"/>
      <c r="Q107" s="216"/>
      <c r="R107" s="216"/>
      <c r="S107" s="216"/>
      <c r="T107" s="216"/>
      <c r="U107" s="216"/>
      <c r="V107" s="216"/>
      <c r="W107" s="216"/>
      <c r="X107" s="216"/>
      <c r="Y107" s="216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</row>
    <row r="108">
      <c r="A108" s="216"/>
      <c r="B108" s="216"/>
      <c r="C108" s="216"/>
      <c r="D108" s="216"/>
      <c r="E108" s="216"/>
      <c r="F108" s="216"/>
      <c r="G108" s="216"/>
      <c r="H108" s="213"/>
      <c r="I108" s="216"/>
      <c r="J108" s="216"/>
      <c r="K108" s="216"/>
      <c r="L108" s="216"/>
      <c r="M108" s="216"/>
      <c r="N108" s="214"/>
      <c r="O108" s="214"/>
      <c r="P108" s="214"/>
      <c r="Q108" s="216"/>
      <c r="R108" s="216"/>
      <c r="S108" s="216"/>
      <c r="T108" s="216"/>
      <c r="U108" s="216"/>
      <c r="V108" s="216"/>
      <c r="W108" s="216"/>
      <c r="X108" s="216"/>
      <c r="Y108" s="216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</row>
    <row r="109">
      <c r="A109" s="216"/>
      <c r="B109" s="216"/>
      <c r="C109" s="216"/>
      <c r="D109" s="216"/>
      <c r="E109" s="216"/>
      <c r="F109" s="216"/>
      <c r="G109" s="216"/>
      <c r="H109" s="213"/>
      <c r="I109" s="216"/>
      <c r="J109" s="216"/>
      <c r="K109" s="216"/>
      <c r="L109" s="216"/>
      <c r="M109" s="216"/>
      <c r="N109" s="214"/>
      <c r="O109" s="214"/>
      <c r="P109" s="214"/>
      <c r="Q109" s="216"/>
      <c r="R109" s="216"/>
      <c r="S109" s="216"/>
      <c r="T109" s="216"/>
      <c r="U109" s="216"/>
      <c r="V109" s="216"/>
      <c r="W109" s="216"/>
      <c r="X109" s="216"/>
      <c r="Y109" s="216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</row>
    <row r="110">
      <c r="A110" s="216"/>
      <c r="B110" s="216"/>
      <c r="C110" s="216"/>
      <c r="D110" s="216"/>
      <c r="E110" s="216"/>
      <c r="F110" s="216"/>
      <c r="G110" s="216"/>
      <c r="H110" s="213"/>
      <c r="I110" s="216"/>
      <c r="J110" s="216"/>
      <c r="K110" s="216"/>
      <c r="L110" s="216"/>
      <c r="M110" s="216"/>
      <c r="N110" s="214"/>
      <c r="O110" s="214"/>
      <c r="P110" s="214"/>
      <c r="Q110" s="216"/>
      <c r="R110" s="216"/>
      <c r="S110" s="216"/>
      <c r="T110" s="216"/>
      <c r="U110" s="216"/>
      <c r="V110" s="216"/>
      <c r="W110" s="216"/>
      <c r="X110" s="216"/>
      <c r="Y110" s="216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</row>
    <row r="111">
      <c r="A111" s="216"/>
      <c r="B111" s="216"/>
      <c r="C111" s="216"/>
      <c r="D111" s="216"/>
      <c r="E111" s="216"/>
      <c r="F111" s="216"/>
      <c r="G111" s="216"/>
      <c r="H111" s="213"/>
      <c r="I111" s="216"/>
      <c r="J111" s="216"/>
      <c r="K111" s="216"/>
      <c r="L111" s="216"/>
      <c r="M111" s="216"/>
      <c r="N111" s="214"/>
      <c r="O111" s="214"/>
      <c r="P111" s="214"/>
      <c r="Q111" s="216"/>
      <c r="R111" s="216"/>
      <c r="S111" s="216"/>
      <c r="T111" s="216"/>
      <c r="U111" s="216"/>
      <c r="V111" s="216"/>
      <c r="W111" s="216"/>
      <c r="X111" s="216"/>
      <c r="Y111" s="216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</row>
    <row r="112">
      <c r="A112" s="216"/>
      <c r="B112" s="216"/>
      <c r="C112" s="216"/>
      <c r="D112" s="216"/>
      <c r="E112" s="216"/>
      <c r="F112" s="216"/>
      <c r="G112" s="216"/>
      <c r="H112" s="213"/>
      <c r="I112" s="216"/>
      <c r="J112" s="216"/>
      <c r="K112" s="216"/>
      <c r="L112" s="216"/>
      <c r="M112" s="216"/>
      <c r="N112" s="214"/>
      <c r="O112" s="214"/>
      <c r="P112" s="214"/>
      <c r="Q112" s="216"/>
      <c r="R112" s="216"/>
      <c r="S112" s="216"/>
      <c r="T112" s="216"/>
      <c r="U112" s="216"/>
      <c r="V112" s="216"/>
      <c r="W112" s="216"/>
      <c r="X112" s="216"/>
      <c r="Y112" s="216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</row>
    <row r="113">
      <c r="A113" s="216"/>
      <c r="B113" s="216"/>
      <c r="C113" s="216"/>
      <c r="D113" s="216"/>
      <c r="E113" s="216"/>
      <c r="F113" s="216"/>
      <c r="G113" s="216"/>
      <c r="H113" s="213"/>
      <c r="I113" s="216"/>
      <c r="J113" s="216"/>
      <c r="K113" s="216"/>
      <c r="L113" s="216"/>
      <c r="M113" s="216"/>
      <c r="N113" s="214"/>
      <c r="O113" s="214"/>
      <c r="P113" s="214"/>
      <c r="Q113" s="216"/>
      <c r="R113" s="216"/>
      <c r="S113" s="216"/>
      <c r="T113" s="216"/>
      <c r="U113" s="216"/>
      <c r="V113" s="216"/>
      <c r="W113" s="216"/>
      <c r="X113" s="216"/>
      <c r="Y113" s="216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</row>
    <row r="114">
      <c r="A114" s="216"/>
      <c r="B114" s="216"/>
      <c r="C114" s="216"/>
      <c r="D114" s="216"/>
      <c r="E114" s="216"/>
      <c r="F114" s="216"/>
      <c r="G114" s="216"/>
      <c r="H114" s="213"/>
      <c r="I114" s="216"/>
      <c r="J114" s="216"/>
      <c r="K114" s="216"/>
      <c r="L114" s="216"/>
      <c r="M114" s="216"/>
      <c r="N114" s="214"/>
      <c r="O114" s="214"/>
      <c r="P114" s="214"/>
      <c r="Q114" s="216"/>
      <c r="R114" s="216"/>
      <c r="S114" s="216"/>
      <c r="T114" s="216"/>
      <c r="U114" s="216"/>
      <c r="V114" s="216"/>
      <c r="W114" s="216"/>
      <c r="X114" s="216"/>
      <c r="Y114" s="216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</row>
    <row r="115">
      <c r="A115" s="216"/>
      <c r="B115" s="216"/>
      <c r="C115" s="216"/>
      <c r="D115" s="216"/>
      <c r="E115" s="216"/>
      <c r="F115" s="216"/>
      <c r="G115" s="216"/>
      <c r="H115" s="213"/>
      <c r="I115" s="216"/>
      <c r="J115" s="216"/>
      <c r="K115" s="216"/>
      <c r="L115" s="216"/>
      <c r="M115" s="216"/>
      <c r="N115" s="214"/>
      <c r="O115" s="214"/>
      <c r="P115" s="214"/>
      <c r="Q115" s="216"/>
      <c r="R115" s="216"/>
      <c r="S115" s="216"/>
      <c r="T115" s="216"/>
      <c r="U115" s="216"/>
      <c r="V115" s="216"/>
      <c r="W115" s="216"/>
      <c r="X115" s="216"/>
      <c r="Y115" s="216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</row>
    <row r="116">
      <c r="A116" s="216"/>
      <c r="B116" s="216"/>
      <c r="C116" s="216"/>
      <c r="D116" s="216"/>
      <c r="E116" s="216"/>
      <c r="F116" s="216"/>
      <c r="G116" s="216"/>
      <c r="H116" s="213"/>
      <c r="I116" s="216"/>
      <c r="J116" s="216"/>
      <c r="K116" s="216"/>
      <c r="L116" s="216"/>
      <c r="M116" s="216"/>
      <c r="N116" s="214"/>
      <c r="O116" s="214"/>
      <c r="P116" s="214"/>
      <c r="Q116" s="216"/>
      <c r="R116" s="216"/>
      <c r="S116" s="216"/>
      <c r="T116" s="216"/>
      <c r="U116" s="216"/>
      <c r="V116" s="216"/>
      <c r="W116" s="216"/>
      <c r="X116" s="216"/>
      <c r="Y116" s="216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</row>
    <row r="117">
      <c r="A117" s="216"/>
      <c r="B117" s="216"/>
      <c r="C117" s="216"/>
      <c r="D117" s="216"/>
      <c r="E117" s="216"/>
      <c r="F117" s="216"/>
      <c r="G117" s="216"/>
      <c r="H117" s="213"/>
      <c r="I117" s="216"/>
      <c r="J117" s="216"/>
      <c r="K117" s="216"/>
      <c r="L117" s="216"/>
      <c r="M117" s="216"/>
      <c r="N117" s="214"/>
      <c r="O117" s="214"/>
      <c r="P117" s="214"/>
      <c r="Q117" s="216"/>
      <c r="R117" s="216"/>
      <c r="S117" s="216"/>
      <c r="T117" s="216"/>
      <c r="U117" s="216"/>
      <c r="V117" s="216"/>
      <c r="W117" s="216"/>
      <c r="X117" s="216"/>
      <c r="Y117" s="216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</row>
    <row r="118">
      <c r="A118" s="216"/>
      <c r="B118" s="216"/>
      <c r="C118" s="216"/>
      <c r="D118" s="216"/>
      <c r="E118" s="216"/>
      <c r="F118" s="216"/>
      <c r="G118" s="216"/>
      <c r="H118" s="213"/>
      <c r="I118" s="216"/>
      <c r="J118" s="216"/>
      <c r="K118" s="216"/>
      <c r="L118" s="216"/>
      <c r="M118" s="216"/>
      <c r="N118" s="214"/>
      <c r="O118" s="214"/>
      <c r="P118" s="214"/>
      <c r="Q118" s="216"/>
      <c r="R118" s="216"/>
      <c r="S118" s="216"/>
      <c r="T118" s="216"/>
      <c r="U118" s="216"/>
      <c r="V118" s="216"/>
      <c r="W118" s="216"/>
      <c r="X118" s="216"/>
      <c r="Y118" s="216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</row>
    <row r="119">
      <c r="A119" s="216"/>
      <c r="B119" s="216"/>
      <c r="C119" s="216"/>
      <c r="D119" s="216"/>
      <c r="E119" s="216"/>
      <c r="F119" s="216"/>
      <c r="G119" s="216"/>
      <c r="H119" s="213"/>
      <c r="I119" s="216"/>
      <c r="J119" s="216"/>
      <c r="K119" s="216"/>
      <c r="L119" s="216"/>
      <c r="M119" s="216"/>
      <c r="N119" s="214"/>
      <c r="O119" s="214"/>
      <c r="P119" s="214"/>
      <c r="Q119" s="216"/>
      <c r="R119" s="216"/>
      <c r="S119" s="216"/>
      <c r="T119" s="216"/>
      <c r="U119" s="216"/>
      <c r="V119" s="216"/>
      <c r="W119" s="216"/>
      <c r="X119" s="216"/>
      <c r="Y119" s="216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</row>
    <row r="120">
      <c r="A120" s="216"/>
      <c r="B120" s="216"/>
      <c r="C120" s="216"/>
      <c r="D120" s="216"/>
      <c r="E120" s="216"/>
      <c r="F120" s="216"/>
      <c r="G120" s="216"/>
      <c r="H120" s="213"/>
      <c r="I120" s="216"/>
      <c r="J120" s="216"/>
      <c r="K120" s="216"/>
      <c r="L120" s="216"/>
      <c r="M120" s="216"/>
      <c r="N120" s="214"/>
      <c r="O120" s="214"/>
      <c r="P120" s="214"/>
      <c r="Q120" s="216"/>
      <c r="R120" s="216"/>
      <c r="S120" s="216"/>
      <c r="T120" s="216"/>
      <c r="U120" s="216"/>
      <c r="V120" s="216"/>
      <c r="W120" s="216"/>
      <c r="X120" s="216"/>
      <c r="Y120" s="216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</row>
    <row r="121">
      <c r="A121" s="217" t="s">
        <v>102</v>
      </c>
      <c r="B121" s="217"/>
      <c r="C121" s="217"/>
      <c r="D121" s="217"/>
      <c r="E121" s="217"/>
      <c r="F121" s="217"/>
      <c r="G121" s="217"/>
      <c r="H121" s="213"/>
      <c r="I121" s="218" t="s">
        <v>102</v>
      </c>
      <c r="J121" s="218"/>
      <c r="K121" s="218"/>
      <c r="L121" s="218"/>
      <c r="M121" s="218"/>
      <c r="N121" s="219"/>
      <c r="O121" s="219"/>
      <c r="P121" s="273"/>
      <c r="Q121" s="220" t="s">
        <v>102</v>
      </c>
      <c r="R121" s="220"/>
      <c r="S121" s="220"/>
      <c r="T121" s="220"/>
      <c r="U121" s="220"/>
      <c r="V121" s="220"/>
      <c r="W121" s="220"/>
      <c r="X121" s="274"/>
      <c r="Y121" s="274"/>
      <c r="Z121" s="275"/>
      <c r="AA121" s="275"/>
      <c r="AB121" s="275"/>
      <c r="AC121" s="275"/>
      <c r="AD121" s="275"/>
      <c r="AE121" s="275"/>
      <c r="AF121" s="275"/>
      <c r="AG121" s="275"/>
      <c r="AH121" s="275"/>
      <c r="AI121" s="275"/>
      <c r="AJ121" s="275"/>
      <c r="AK121" s="276"/>
    </row>
    <row r="122">
      <c r="A122" s="221"/>
      <c r="B122" s="222" t="s">
        <v>117</v>
      </c>
      <c r="C122" s="222" t="s">
        <v>118</v>
      </c>
      <c r="D122" s="222" t="s">
        <v>119</v>
      </c>
      <c r="E122" s="223" t="s">
        <v>120</v>
      </c>
      <c r="F122" s="224" t="s">
        <v>121</v>
      </c>
      <c r="G122" s="224" t="s">
        <v>122</v>
      </c>
      <c r="H122" s="213"/>
      <c r="I122" s="225"/>
      <c r="J122" s="226" t="s">
        <v>117</v>
      </c>
      <c r="K122" s="226" t="s">
        <v>118</v>
      </c>
      <c r="L122" s="226" t="s">
        <v>119</v>
      </c>
      <c r="M122" s="226" t="s">
        <v>120</v>
      </c>
      <c r="N122" s="227" t="s">
        <v>121</v>
      </c>
      <c r="O122" s="227" t="s">
        <v>122</v>
      </c>
      <c r="P122" s="273"/>
      <c r="Q122" s="228"/>
      <c r="R122" s="229" t="s">
        <v>117</v>
      </c>
      <c r="S122" s="229" t="s">
        <v>118</v>
      </c>
      <c r="T122" s="229" t="s">
        <v>119</v>
      </c>
      <c r="U122" s="229" t="s">
        <v>120</v>
      </c>
      <c r="V122" s="229" t="s">
        <v>121</v>
      </c>
      <c r="W122" s="229" t="s">
        <v>122</v>
      </c>
      <c r="X122" s="277"/>
      <c r="Y122" s="277"/>
      <c r="Z122" s="278"/>
      <c r="AA122" s="278"/>
      <c r="AB122" s="278"/>
      <c r="AC122" s="278"/>
      <c r="AD122" s="278"/>
      <c r="AE122" s="278"/>
      <c r="AF122" s="278"/>
      <c r="AG122" s="278"/>
      <c r="AH122" s="278"/>
      <c r="AI122" s="278"/>
      <c r="AJ122" s="278"/>
      <c r="AK122" s="279"/>
    </row>
    <row r="123">
      <c r="A123" s="232" t="s">
        <v>18</v>
      </c>
      <c r="B123" s="232">
        <v>1.1102E-16</v>
      </c>
      <c r="C123" s="232">
        <v>1.1102E-16</v>
      </c>
      <c r="D123" s="232">
        <v>1.1102E-16</v>
      </c>
      <c r="E123" s="232">
        <v>1.1102E-16</v>
      </c>
      <c r="F123" s="232">
        <v>1.1102E-16</v>
      </c>
      <c r="G123" s="232">
        <v>1.1102E-16</v>
      </c>
      <c r="H123" s="213"/>
      <c r="I123" s="232" t="s">
        <v>18</v>
      </c>
      <c r="J123" s="232"/>
      <c r="K123" s="232"/>
      <c r="L123" s="232">
        <v>3.6832E-10</v>
      </c>
      <c r="M123" s="232">
        <v>8.1576E-8</v>
      </c>
      <c r="N123" s="233">
        <v>1.3679E-7</v>
      </c>
      <c r="O123" s="233">
        <v>2.7146E-8</v>
      </c>
      <c r="P123" s="273"/>
      <c r="Q123" s="232" t="s">
        <v>18</v>
      </c>
      <c r="R123" s="232"/>
      <c r="S123" s="232"/>
      <c r="T123" s="232">
        <v>0.0</v>
      </c>
      <c r="U123" s="232">
        <v>1.1102E-16</v>
      </c>
      <c r="V123" s="232">
        <v>1.1102E-16</v>
      </c>
      <c r="W123" s="232">
        <v>1.1102E-16</v>
      </c>
      <c r="X123" s="280"/>
      <c r="Y123" s="280"/>
      <c r="Z123" s="281"/>
      <c r="AA123" s="281"/>
      <c r="AB123" s="281"/>
      <c r="AC123" s="281"/>
      <c r="AD123" s="281"/>
      <c r="AE123" s="281"/>
      <c r="AF123" s="281"/>
      <c r="AG123" s="281"/>
      <c r="AH123" s="281"/>
      <c r="AI123" s="281"/>
      <c r="AJ123" s="281"/>
      <c r="AK123" s="281"/>
    </row>
    <row r="124">
      <c r="A124" s="235" t="s">
        <v>42</v>
      </c>
      <c r="B124" s="235">
        <v>0.0</v>
      </c>
      <c r="C124" s="235">
        <v>0.0</v>
      </c>
      <c r="D124" s="235">
        <v>0.0</v>
      </c>
      <c r="E124" s="235">
        <v>0.0</v>
      </c>
      <c r="F124" s="235">
        <v>0.0</v>
      </c>
      <c r="G124" s="235">
        <v>0.0</v>
      </c>
      <c r="H124" s="213"/>
      <c r="I124" s="236" t="s">
        <v>42</v>
      </c>
      <c r="J124" s="236"/>
      <c r="K124" s="236"/>
      <c r="L124" s="236">
        <v>5.7567E-9</v>
      </c>
      <c r="M124" s="236">
        <v>3.6255E-7</v>
      </c>
      <c r="N124" s="237">
        <v>3.1838E-7</v>
      </c>
      <c r="O124" s="237">
        <v>8.4122E-8</v>
      </c>
      <c r="P124" s="273"/>
      <c r="Q124" s="238" t="s">
        <v>42</v>
      </c>
      <c r="R124" s="238"/>
      <c r="S124" s="238"/>
      <c r="T124" s="238">
        <v>5.5511E-17</v>
      </c>
      <c r="U124" s="238">
        <v>0.0</v>
      </c>
      <c r="V124" s="238">
        <v>0.0</v>
      </c>
      <c r="W124" s="238">
        <v>0.0</v>
      </c>
      <c r="X124" s="280"/>
      <c r="Y124" s="280"/>
      <c r="Z124" s="281"/>
      <c r="AA124" s="281"/>
      <c r="AB124" s="281"/>
      <c r="AC124" s="281"/>
      <c r="AD124" s="281"/>
      <c r="AE124" s="281"/>
      <c r="AF124" s="281"/>
      <c r="AG124" s="281"/>
      <c r="AH124" s="281"/>
      <c r="AI124" s="281"/>
      <c r="AJ124" s="281"/>
      <c r="AK124" s="281"/>
    </row>
    <row r="125">
      <c r="A125" s="232" t="s">
        <v>44</v>
      </c>
      <c r="B125" s="232">
        <v>1.0</v>
      </c>
      <c r="C125" s="232">
        <v>1.0</v>
      </c>
      <c r="D125" s="232">
        <v>1.0</v>
      </c>
      <c r="E125" s="232">
        <v>1.0</v>
      </c>
      <c r="F125" s="232">
        <v>1.0</v>
      </c>
      <c r="G125" s="232">
        <v>1.0</v>
      </c>
      <c r="H125" s="213"/>
      <c r="I125" s="232" t="s">
        <v>44</v>
      </c>
      <c r="J125" s="232"/>
      <c r="K125" s="232"/>
      <c r="L125" s="232">
        <v>1.0</v>
      </c>
      <c r="M125" s="232">
        <v>1.0</v>
      </c>
      <c r="N125" s="233">
        <v>0.99998</v>
      </c>
      <c r="O125" s="233">
        <v>1.0</v>
      </c>
      <c r="P125" s="273"/>
      <c r="Q125" s="232" t="s">
        <v>44</v>
      </c>
      <c r="R125" s="232"/>
      <c r="S125" s="232"/>
      <c r="T125" s="232">
        <v>1.0</v>
      </c>
      <c r="U125" s="232">
        <v>1.0</v>
      </c>
      <c r="V125" s="232">
        <v>1.0</v>
      </c>
      <c r="W125" s="232">
        <v>1.0</v>
      </c>
      <c r="X125" s="280"/>
      <c r="Y125" s="280"/>
      <c r="Z125" s="281"/>
      <c r="AA125" s="281"/>
      <c r="AB125" s="281"/>
      <c r="AC125" s="281"/>
      <c r="AD125" s="281"/>
      <c r="AE125" s="281"/>
      <c r="AF125" s="281"/>
      <c r="AG125" s="281"/>
      <c r="AH125" s="281"/>
      <c r="AI125" s="281"/>
      <c r="AJ125" s="281"/>
      <c r="AK125" s="281"/>
    </row>
    <row r="126">
      <c r="A126" s="235" t="s">
        <v>46</v>
      </c>
      <c r="B126" s="235">
        <v>1.3878E-17</v>
      </c>
      <c r="C126" s="235">
        <v>1.3878E-17</v>
      </c>
      <c r="D126" s="235">
        <v>1.3878E-17</v>
      </c>
      <c r="E126" s="235">
        <v>1.3878E-17</v>
      </c>
      <c r="F126" s="235">
        <v>1.3878E-17</v>
      </c>
      <c r="G126" s="235">
        <v>1.3878E-17</v>
      </c>
      <c r="H126" s="213"/>
      <c r="I126" s="236" t="s">
        <v>46</v>
      </c>
      <c r="J126" s="236"/>
      <c r="K126" s="236"/>
      <c r="L126" s="236">
        <v>4.7937E-9</v>
      </c>
      <c r="M126" s="236">
        <v>1.2969E-7</v>
      </c>
      <c r="N126" s="237">
        <v>3.5809E-8</v>
      </c>
      <c r="O126" s="237">
        <v>3.8619E-10</v>
      </c>
      <c r="P126" s="273"/>
      <c r="Q126" s="238" t="s">
        <v>46</v>
      </c>
      <c r="R126" s="238"/>
      <c r="S126" s="238"/>
      <c r="T126" s="238">
        <v>0.0</v>
      </c>
      <c r="U126" s="238">
        <v>1.3878E-17</v>
      </c>
      <c r="V126" s="238">
        <v>1.3878E-17</v>
      </c>
      <c r="W126" s="238">
        <v>1.3878E-17</v>
      </c>
      <c r="X126" s="280"/>
      <c r="Y126" s="280"/>
      <c r="Z126" s="281"/>
      <c r="AA126" s="281"/>
      <c r="AB126" s="281"/>
      <c r="AC126" s="281"/>
      <c r="AD126" s="281"/>
      <c r="AE126" s="281"/>
      <c r="AF126" s="281"/>
      <c r="AG126" s="281"/>
      <c r="AH126" s="281"/>
      <c r="AI126" s="281"/>
      <c r="AJ126" s="281"/>
      <c r="AK126" s="281"/>
    </row>
    <row r="127">
      <c r="A127" s="232" t="s">
        <v>49</v>
      </c>
      <c r="B127" s="232">
        <v>9.7145E-17</v>
      </c>
      <c r="C127" s="232">
        <v>9.7145E-17</v>
      </c>
      <c r="D127" s="232">
        <v>9.7145E-17</v>
      </c>
      <c r="E127" s="232">
        <v>9.7145E-17</v>
      </c>
      <c r="F127" s="232">
        <v>9.7145E-17</v>
      </c>
      <c r="G127" s="232">
        <v>9.7145E-17</v>
      </c>
      <c r="H127" s="213"/>
      <c r="I127" s="232" t="s">
        <v>49</v>
      </c>
      <c r="J127" s="232"/>
      <c r="K127" s="232"/>
      <c r="L127" s="232">
        <v>2.5927E-7</v>
      </c>
      <c r="M127" s="232">
        <v>2.3834E-5</v>
      </c>
      <c r="N127" s="233">
        <v>1.7109E-5</v>
      </c>
      <c r="O127" s="233">
        <v>1.716E-6</v>
      </c>
      <c r="P127" s="273"/>
      <c r="Q127" s="232" t="s">
        <v>49</v>
      </c>
      <c r="R127" s="232"/>
      <c r="S127" s="232"/>
      <c r="T127" s="232">
        <v>8.6367E-18</v>
      </c>
      <c r="U127" s="232">
        <v>9.7145E-17</v>
      </c>
      <c r="V127" s="232">
        <v>9.7145E-17</v>
      </c>
      <c r="W127" s="232">
        <v>9.7145E-17</v>
      </c>
      <c r="X127" s="280"/>
      <c r="Y127" s="280"/>
      <c r="Z127" s="281"/>
      <c r="AA127" s="281"/>
      <c r="AB127" s="281"/>
      <c r="AC127" s="281"/>
      <c r="AD127" s="281"/>
      <c r="AE127" s="281"/>
      <c r="AF127" s="281"/>
      <c r="AG127" s="281"/>
      <c r="AH127" s="281"/>
      <c r="AI127" s="281"/>
      <c r="AJ127" s="281"/>
      <c r="AK127" s="281"/>
    </row>
    <row r="128">
      <c r="A128" s="235" t="s">
        <v>51</v>
      </c>
      <c r="B128" s="235">
        <v>-6.163E-33</v>
      </c>
      <c r="C128" s="235">
        <v>0.0</v>
      </c>
      <c r="D128" s="235">
        <v>0.0</v>
      </c>
      <c r="E128" s="235">
        <v>0.0</v>
      </c>
      <c r="F128" s="235">
        <v>0.0</v>
      </c>
      <c r="G128" s="235">
        <v>0.0</v>
      </c>
      <c r="H128" s="213"/>
      <c r="I128" s="236" t="s">
        <v>51</v>
      </c>
      <c r="J128" s="236"/>
      <c r="K128" s="236"/>
      <c r="L128" s="236">
        <v>3.0026E-12</v>
      </c>
      <c r="M128" s="236">
        <v>1.5155E-8</v>
      </c>
      <c r="N128" s="237">
        <v>1.2472E-8</v>
      </c>
      <c r="O128" s="237">
        <v>3.7317E-9</v>
      </c>
      <c r="P128" s="273"/>
      <c r="Q128" s="238" t="s">
        <v>51</v>
      </c>
      <c r="R128" s="238"/>
      <c r="S128" s="238"/>
      <c r="T128" s="238">
        <v>0.0</v>
      </c>
      <c r="U128" s="238">
        <v>6.163E-33</v>
      </c>
      <c r="V128" s="238">
        <v>6.163E-33</v>
      </c>
      <c r="W128" s="238">
        <v>6.163E-33</v>
      </c>
      <c r="X128" s="280"/>
      <c r="Y128" s="280"/>
      <c r="Z128" s="281"/>
      <c r="AA128" s="281"/>
      <c r="AB128" s="281"/>
      <c r="AC128" s="281"/>
      <c r="AD128" s="281"/>
      <c r="AE128" s="281"/>
      <c r="AF128" s="281"/>
      <c r="AG128" s="281"/>
      <c r="AH128" s="281"/>
      <c r="AI128" s="281"/>
      <c r="AJ128" s="281"/>
      <c r="AK128" s="281"/>
    </row>
    <row r="129">
      <c r="A129" s="240" t="s">
        <v>56</v>
      </c>
      <c r="B129" s="240">
        <v>0.0</v>
      </c>
      <c r="C129" s="240">
        <v>0.0</v>
      </c>
      <c r="D129" s="240">
        <v>0.0</v>
      </c>
      <c r="E129" s="240">
        <v>0.0</v>
      </c>
      <c r="F129" s="240">
        <v>0.0</v>
      </c>
      <c r="G129" s="240">
        <v>0.0</v>
      </c>
      <c r="H129" s="213"/>
      <c r="I129" s="240" t="s">
        <v>56</v>
      </c>
      <c r="J129" s="240"/>
      <c r="K129" s="240"/>
      <c r="L129" s="240">
        <v>3.0074E-12</v>
      </c>
      <c r="M129" s="240">
        <v>1.7566E-8</v>
      </c>
      <c r="N129" s="241">
        <v>1.5125E-8</v>
      </c>
      <c r="O129" s="241">
        <v>3.637E-9</v>
      </c>
      <c r="P129" s="214"/>
      <c r="Q129" s="240" t="s">
        <v>56</v>
      </c>
      <c r="R129" s="240"/>
      <c r="S129" s="240"/>
      <c r="T129" s="240">
        <v>1.0833E-17</v>
      </c>
      <c r="U129" s="240">
        <v>0.0</v>
      </c>
      <c r="V129" s="240">
        <v>0.0</v>
      </c>
      <c r="W129" s="240">
        <v>0.0</v>
      </c>
      <c r="X129" s="240"/>
      <c r="Y129" s="240"/>
      <c r="Z129" s="282"/>
      <c r="AA129" s="282"/>
      <c r="AB129" s="282"/>
      <c r="AC129" s="282"/>
      <c r="AD129" s="282"/>
      <c r="AE129" s="282"/>
      <c r="AF129" s="282"/>
      <c r="AG129" s="282"/>
      <c r="AH129" s="282"/>
      <c r="AI129" s="282"/>
      <c r="AJ129" s="282"/>
      <c r="AK129" s="282"/>
    </row>
    <row r="130">
      <c r="A130" s="243" t="s">
        <v>16</v>
      </c>
      <c r="B130" s="244">
        <v>1.717790066E-5</v>
      </c>
      <c r="C130" s="244">
        <v>1.717790066E-5</v>
      </c>
      <c r="D130" s="244">
        <v>1.717790066E-5</v>
      </c>
      <c r="E130" s="244">
        <v>1.717790066E-5</v>
      </c>
      <c r="F130" s="244">
        <v>1.717790066E-5</v>
      </c>
      <c r="G130" s="244">
        <v>1.717790066E-5</v>
      </c>
      <c r="H130" s="213"/>
      <c r="I130" s="245" t="s">
        <v>16</v>
      </c>
      <c r="J130" s="246"/>
      <c r="K130" s="246"/>
      <c r="L130" s="246">
        <v>1.71779E-5</v>
      </c>
      <c r="M130" s="246">
        <v>1.7178E-5</v>
      </c>
      <c r="N130" s="247">
        <v>1.7178E-5</v>
      </c>
      <c r="O130" s="247">
        <v>1.71779E-5</v>
      </c>
      <c r="P130" s="214">
        <f>MIN(J130:O130)</f>
        <v>0.0000171779</v>
      </c>
      <c r="Q130" s="248" t="s">
        <v>16</v>
      </c>
      <c r="R130" s="283"/>
      <c r="S130" s="283"/>
      <c r="T130" s="283">
        <v>1.71779E-5</v>
      </c>
      <c r="U130" s="283">
        <v>1.71779E-5</v>
      </c>
      <c r="V130" s="283">
        <v>1.71779E-5</v>
      </c>
      <c r="W130" s="283">
        <v>1.71779E-5</v>
      </c>
      <c r="X130" s="240">
        <f>MIN(R130:W130)</f>
        <v>0.0000171779</v>
      </c>
      <c r="Y130" s="284"/>
      <c r="Z130" s="285"/>
      <c r="AA130" s="285"/>
      <c r="AB130" s="285"/>
      <c r="AC130" s="285"/>
      <c r="AD130" s="285"/>
      <c r="AE130" s="285"/>
      <c r="AF130" s="285"/>
      <c r="AG130" s="285"/>
      <c r="AH130" s="285"/>
      <c r="AI130" s="285"/>
      <c r="AJ130" s="285"/>
      <c r="AK130" s="282"/>
    </row>
    <row r="131">
      <c r="A131" s="243" t="s">
        <v>123</v>
      </c>
      <c r="B131" s="244">
        <v>5.03911E-4</v>
      </c>
      <c r="C131" s="244">
        <v>5.03911E-4</v>
      </c>
      <c r="D131" s="244">
        <v>5.03911E-4</v>
      </c>
      <c r="E131" s="244">
        <v>5.03911E-4</v>
      </c>
      <c r="F131" s="244">
        <v>5.03911E-4</v>
      </c>
      <c r="G131" s="244">
        <v>5.03911E-4</v>
      </c>
      <c r="H131" s="213"/>
      <c r="I131" s="245" t="s">
        <v>124</v>
      </c>
      <c r="J131" s="246"/>
      <c r="K131" s="246"/>
      <c r="L131" s="246">
        <v>0.0044160506</v>
      </c>
      <c r="M131" s="246">
        <v>0.009115829</v>
      </c>
      <c r="N131" s="247">
        <v>0.0095156845</v>
      </c>
      <c r="O131" s="247">
        <v>0.0194055634</v>
      </c>
      <c r="P131" s="214">
        <v>8.412648E-4</v>
      </c>
      <c r="Q131" s="248" t="s">
        <v>125</v>
      </c>
      <c r="R131" s="283"/>
      <c r="S131" s="283"/>
      <c r="T131" s="283">
        <v>0.0021793192</v>
      </c>
      <c r="U131" s="283">
        <v>0.0021793192</v>
      </c>
      <c r="V131" s="283">
        <v>0.0021793192</v>
      </c>
      <c r="W131" s="283">
        <v>0.0021793192</v>
      </c>
      <c r="X131" s="240"/>
      <c r="Y131" s="284"/>
      <c r="Z131" s="285"/>
      <c r="AA131" s="285"/>
      <c r="AB131" s="285"/>
      <c r="AC131" s="285"/>
      <c r="AD131" s="285"/>
      <c r="AE131" s="285"/>
      <c r="AF131" s="285"/>
      <c r="AG131" s="285"/>
      <c r="AH131" s="285"/>
      <c r="AI131" s="285"/>
      <c r="AJ131" s="285"/>
      <c r="AK131" s="282"/>
    </row>
    <row r="132">
      <c r="A132" s="243" t="s">
        <v>89</v>
      </c>
      <c r="B132" s="251">
        <f t="shared" ref="B132:G132" si="13">SUM(B123:B129)</f>
        <v>1</v>
      </c>
      <c r="C132" s="251">
        <f t="shared" si="13"/>
        <v>1</v>
      </c>
      <c r="D132" s="251">
        <f t="shared" si="13"/>
        <v>1</v>
      </c>
      <c r="E132" s="251">
        <f t="shared" si="13"/>
        <v>1</v>
      </c>
      <c r="F132" s="251">
        <f t="shared" si="13"/>
        <v>1</v>
      </c>
      <c r="G132" s="251">
        <f t="shared" si="13"/>
        <v>1</v>
      </c>
      <c r="H132" s="213"/>
      <c r="I132" s="245" t="s">
        <v>89</v>
      </c>
      <c r="J132" s="252">
        <f t="shared" ref="J132:O132" si="14">SUM(J123:J129)</f>
        <v>0</v>
      </c>
      <c r="K132" s="252">
        <f t="shared" si="14"/>
        <v>0</v>
      </c>
      <c r="L132" s="252">
        <f t="shared" si="14"/>
        <v>1.00000027</v>
      </c>
      <c r="M132" s="252">
        <f t="shared" si="14"/>
        <v>1.000024441</v>
      </c>
      <c r="N132" s="253">
        <f t="shared" si="14"/>
        <v>0.9999976276</v>
      </c>
      <c r="O132" s="253">
        <f t="shared" si="14"/>
        <v>1.000001835</v>
      </c>
      <c r="P132" s="214"/>
      <c r="Q132" s="248" t="s">
        <v>89</v>
      </c>
      <c r="R132" s="259">
        <f t="shared" ref="R132:W132" si="15">SUM(R123:R129)</f>
        <v>0</v>
      </c>
      <c r="S132" s="259">
        <f t="shared" si="15"/>
        <v>0</v>
      </c>
      <c r="T132" s="259">
        <f t="shared" si="15"/>
        <v>1</v>
      </c>
      <c r="U132" s="259">
        <f t="shared" si="15"/>
        <v>1</v>
      </c>
      <c r="V132" s="259">
        <f t="shared" si="15"/>
        <v>1</v>
      </c>
      <c r="W132" s="259">
        <f t="shared" si="15"/>
        <v>1</v>
      </c>
      <c r="X132" s="286"/>
      <c r="Y132" s="286"/>
      <c r="Z132" s="287"/>
      <c r="AA132" s="287"/>
      <c r="AB132" s="287"/>
      <c r="AC132" s="287"/>
      <c r="AD132" s="287"/>
      <c r="AE132" s="287"/>
      <c r="AF132" s="287"/>
      <c r="AG132" s="287"/>
      <c r="AH132" s="287"/>
      <c r="AI132" s="287"/>
      <c r="AJ132" s="287"/>
      <c r="AK132" s="288"/>
    </row>
    <row r="133">
      <c r="A133" s="216"/>
      <c r="B133" s="216"/>
      <c r="C133" s="216"/>
      <c r="D133" s="216"/>
      <c r="E133" s="216"/>
      <c r="F133" s="216"/>
      <c r="G133" s="216"/>
      <c r="H133" s="213"/>
      <c r="I133" s="216"/>
      <c r="J133" s="216"/>
      <c r="K133" s="216"/>
      <c r="L133" s="216"/>
      <c r="M133" s="216"/>
      <c r="N133" s="214"/>
      <c r="O133" s="214"/>
      <c r="P133" s="214"/>
      <c r="Q133" s="216"/>
      <c r="R133" s="216"/>
      <c r="S133" s="216"/>
      <c r="T133" s="216"/>
      <c r="U133" s="216"/>
      <c r="V133" s="216"/>
      <c r="W133" s="216"/>
      <c r="X133" s="216"/>
      <c r="Y133" s="216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</row>
    <row r="134">
      <c r="A134" s="216"/>
      <c r="B134" s="216"/>
      <c r="C134" s="216"/>
      <c r="D134" s="216"/>
      <c r="E134" s="216"/>
      <c r="F134" s="216"/>
      <c r="G134" s="216"/>
      <c r="H134" s="213"/>
      <c r="I134" s="216"/>
      <c r="J134" s="216"/>
      <c r="K134" s="216"/>
      <c r="L134" s="216"/>
      <c r="M134" s="216"/>
      <c r="N134" s="214"/>
      <c r="O134" s="214"/>
      <c r="P134" s="214"/>
      <c r="Q134" s="216"/>
      <c r="R134" s="216"/>
      <c r="S134" s="216"/>
      <c r="T134" s="216"/>
      <c r="U134" s="216"/>
      <c r="V134" s="216"/>
      <c r="W134" s="216"/>
      <c r="X134" s="216"/>
      <c r="Y134" s="216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</row>
    <row r="135">
      <c r="A135" s="216"/>
      <c r="B135" s="216"/>
      <c r="C135" s="216"/>
      <c r="D135" s="216"/>
      <c r="E135" s="216"/>
      <c r="F135" s="216"/>
      <c r="G135" s="216"/>
      <c r="H135" s="213"/>
      <c r="I135" s="216"/>
      <c r="J135" s="216"/>
      <c r="K135" s="216"/>
      <c r="L135" s="216"/>
      <c r="M135" s="216"/>
      <c r="N135" s="214"/>
      <c r="O135" s="214"/>
      <c r="P135" s="214"/>
      <c r="Q135" s="216"/>
      <c r="R135" s="216"/>
      <c r="S135" s="216"/>
      <c r="T135" s="216"/>
      <c r="U135" s="216"/>
      <c r="V135" s="216"/>
      <c r="W135" s="216"/>
      <c r="X135" s="216"/>
      <c r="Y135" s="216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</row>
    <row r="136">
      <c r="A136" s="216"/>
      <c r="B136" s="216"/>
      <c r="C136" s="216"/>
      <c r="D136" s="216"/>
      <c r="E136" s="216"/>
      <c r="F136" s="216"/>
      <c r="G136" s="216"/>
      <c r="H136" s="213"/>
      <c r="I136" s="216"/>
      <c r="J136" s="216"/>
      <c r="K136" s="216"/>
      <c r="L136" s="216"/>
      <c r="M136" s="216"/>
      <c r="N136" s="214"/>
      <c r="O136" s="214"/>
      <c r="P136" s="214"/>
      <c r="Q136" s="216"/>
      <c r="R136" s="216"/>
      <c r="S136" s="216"/>
      <c r="T136" s="216"/>
      <c r="U136" s="216"/>
      <c r="V136" s="216"/>
      <c r="W136" s="216"/>
      <c r="X136" s="216"/>
      <c r="Y136" s="216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</row>
    <row r="137">
      <c r="A137" s="216"/>
      <c r="B137" s="216"/>
      <c r="C137" s="216"/>
      <c r="D137" s="216"/>
      <c r="E137" s="216"/>
      <c r="F137" s="216"/>
      <c r="G137" s="216"/>
      <c r="H137" s="213"/>
      <c r="I137" s="216"/>
      <c r="J137" s="216"/>
      <c r="K137" s="216"/>
      <c r="L137" s="216"/>
      <c r="M137" s="216"/>
      <c r="N137" s="214"/>
      <c r="O137" s="214"/>
      <c r="P137" s="214"/>
      <c r="Q137" s="216"/>
      <c r="R137" s="216"/>
      <c r="S137" s="216"/>
      <c r="T137" s="216"/>
      <c r="U137" s="216"/>
      <c r="V137" s="216"/>
      <c r="W137" s="216"/>
      <c r="X137" s="216"/>
      <c r="Y137" s="216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</row>
    <row r="138">
      <c r="A138" s="216"/>
      <c r="B138" s="216"/>
      <c r="C138" s="216"/>
      <c r="D138" s="216"/>
      <c r="E138" s="216"/>
      <c r="F138" s="216"/>
      <c r="G138" s="216"/>
      <c r="H138" s="213"/>
      <c r="I138" s="216"/>
      <c r="J138" s="216"/>
      <c r="K138" s="216"/>
      <c r="L138" s="216"/>
      <c r="M138" s="216"/>
      <c r="N138" s="214"/>
      <c r="O138" s="214"/>
      <c r="P138" s="214"/>
      <c r="Q138" s="216"/>
      <c r="R138" s="216"/>
      <c r="S138" s="216"/>
      <c r="T138" s="216"/>
      <c r="U138" s="216"/>
      <c r="V138" s="216"/>
      <c r="W138" s="216"/>
      <c r="X138" s="216"/>
      <c r="Y138" s="216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</row>
    <row r="139">
      <c r="A139" s="216"/>
      <c r="B139" s="216"/>
      <c r="C139" s="216"/>
      <c r="D139" s="216"/>
      <c r="E139" s="216"/>
      <c r="F139" s="216"/>
      <c r="G139" s="216"/>
      <c r="H139" s="213"/>
      <c r="I139" s="216"/>
      <c r="J139" s="216"/>
      <c r="K139" s="216"/>
      <c r="L139" s="216"/>
      <c r="M139" s="216"/>
      <c r="N139" s="214"/>
      <c r="O139" s="214"/>
      <c r="P139" s="214"/>
      <c r="Q139" s="216"/>
      <c r="R139" s="216"/>
      <c r="S139" s="216"/>
      <c r="T139" s="216"/>
      <c r="U139" s="216"/>
      <c r="V139" s="216"/>
      <c r="W139" s="216"/>
      <c r="X139" s="216"/>
      <c r="Y139" s="216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</row>
    <row r="140">
      <c r="A140" s="216"/>
      <c r="B140" s="216"/>
      <c r="C140" s="216"/>
      <c r="D140" s="216"/>
      <c r="E140" s="216"/>
      <c r="F140" s="216"/>
      <c r="G140" s="216"/>
      <c r="H140" s="213"/>
      <c r="I140" s="216"/>
      <c r="J140" s="216"/>
      <c r="K140" s="216"/>
      <c r="L140" s="216"/>
      <c r="M140" s="216"/>
      <c r="N140" s="214"/>
      <c r="O140" s="214"/>
      <c r="P140" s="214"/>
      <c r="Q140" s="216"/>
      <c r="R140" s="216"/>
      <c r="S140" s="216"/>
      <c r="T140" s="216"/>
      <c r="U140" s="216"/>
      <c r="V140" s="216"/>
      <c r="W140" s="216"/>
      <c r="X140" s="216"/>
      <c r="Y140" s="216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</row>
    <row r="141">
      <c r="A141" s="216"/>
      <c r="B141" s="216"/>
      <c r="C141" s="216"/>
      <c r="D141" s="216"/>
      <c r="E141" s="216"/>
      <c r="F141" s="216"/>
      <c r="G141" s="216"/>
      <c r="H141" s="213"/>
      <c r="I141" s="216"/>
      <c r="J141" s="216"/>
      <c r="K141" s="216"/>
      <c r="L141" s="216"/>
      <c r="M141" s="216"/>
      <c r="N141" s="214"/>
      <c r="O141" s="214"/>
      <c r="P141" s="214"/>
      <c r="Q141" s="216"/>
      <c r="R141" s="216"/>
      <c r="S141" s="216"/>
      <c r="T141" s="216"/>
      <c r="U141" s="216"/>
      <c r="V141" s="216"/>
      <c r="W141" s="216"/>
      <c r="X141" s="216"/>
      <c r="Y141" s="216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</row>
    <row r="142">
      <c r="A142" s="216"/>
      <c r="B142" s="216"/>
      <c r="C142" s="216"/>
      <c r="D142" s="216"/>
      <c r="E142" s="216"/>
      <c r="F142" s="216"/>
      <c r="G142" s="216"/>
      <c r="H142" s="213"/>
      <c r="I142" s="216"/>
      <c r="J142" s="216"/>
      <c r="K142" s="216"/>
      <c r="L142" s="216"/>
      <c r="M142" s="216"/>
      <c r="N142" s="214"/>
      <c r="O142" s="214"/>
      <c r="P142" s="214"/>
      <c r="Q142" s="216"/>
      <c r="R142" s="216"/>
      <c r="S142" s="216"/>
      <c r="T142" s="216"/>
      <c r="U142" s="216"/>
      <c r="V142" s="216"/>
      <c r="W142" s="216"/>
      <c r="X142" s="216"/>
      <c r="Y142" s="216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</row>
    <row r="143">
      <c r="A143" s="216"/>
      <c r="B143" s="216"/>
      <c r="C143" s="216"/>
      <c r="D143" s="216"/>
      <c r="E143" s="216"/>
      <c r="F143" s="216"/>
      <c r="G143" s="216"/>
      <c r="H143" s="213"/>
      <c r="I143" s="216"/>
      <c r="J143" s="216"/>
      <c r="K143" s="216"/>
      <c r="L143" s="216"/>
      <c r="M143" s="216"/>
      <c r="N143" s="214"/>
      <c r="O143" s="214"/>
      <c r="P143" s="214"/>
      <c r="Q143" s="216"/>
      <c r="R143" s="216"/>
      <c r="S143" s="216"/>
      <c r="T143" s="216"/>
      <c r="U143" s="216"/>
      <c r="V143" s="216"/>
      <c r="W143" s="216"/>
      <c r="X143" s="216"/>
      <c r="Y143" s="216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</row>
    <row r="144">
      <c r="A144" s="216"/>
      <c r="B144" s="216"/>
      <c r="C144" s="216"/>
      <c r="D144" s="216"/>
      <c r="E144" s="216"/>
      <c r="F144" s="216"/>
      <c r="G144" s="216"/>
      <c r="H144" s="213"/>
      <c r="I144" s="216"/>
      <c r="J144" s="216"/>
      <c r="K144" s="216"/>
      <c r="L144" s="216"/>
      <c r="M144" s="216"/>
      <c r="N144" s="214"/>
      <c r="O144" s="214"/>
      <c r="P144" s="214"/>
      <c r="Q144" s="216"/>
      <c r="R144" s="216"/>
      <c r="S144" s="216"/>
      <c r="T144" s="216"/>
      <c r="U144" s="216"/>
      <c r="V144" s="216"/>
      <c r="W144" s="216"/>
      <c r="X144" s="216"/>
      <c r="Y144" s="216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</row>
    <row r="145">
      <c r="A145" s="216"/>
      <c r="B145" s="216"/>
      <c r="C145" s="216"/>
      <c r="D145" s="216"/>
      <c r="E145" s="216"/>
      <c r="F145" s="216"/>
      <c r="G145" s="216"/>
      <c r="H145" s="213"/>
      <c r="I145" s="216"/>
      <c r="J145" s="216"/>
      <c r="K145" s="216"/>
      <c r="L145" s="216"/>
      <c r="M145" s="216"/>
      <c r="N145" s="214"/>
      <c r="O145" s="214"/>
      <c r="P145" s="214"/>
      <c r="Q145" s="216"/>
      <c r="R145" s="216"/>
      <c r="S145" s="216"/>
      <c r="T145" s="216"/>
      <c r="U145" s="216"/>
      <c r="V145" s="216"/>
      <c r="W145" s="216"/>
      <c r="X145" s="216"/>
      <c r="Y145" s="216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</row>
    <row r="146">
      <c r="A146" s="216"/>
      <c r="B146" s="216"/>
      <c r="C146" s="216"/>
      <c r="D146" s="216"/>
      <c r="E146" s="216"/>
      <c r="F146" s="216"/>
      <c r="G146" s="216"/>
      <c r="H146" s="213"/>
      <c r="I146" s="216"/>
      <c r="J146" s="216"/>
      <c r="K146" s="216"/>
      <c r="L146" s="216"/>
      <c r="M146" s="216"/>
      <c r="N146" s="214"/>
      <c r="O146" s="214"/>
      <c r="P146" s="214"/>
      <c r="Q146" s="216"/>
      <c r="R146" s="216"/>
      <c r="S146" s="216"/>
      <c r="T146" s="216"/>
      <c r="U146" s="216"/>
      <c r="V146" s="216"/>
      <c r="W146" s="216"/>
      <c r="X146" s="216"/>
      <c r="Y146" s="216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</row>
    <row r="147">
      <c r="A147" s="216"/>
      <c r="B147" s="216"/>
      <c r="C147" s="216"/>
      <c r="D147" s="216"/>
      <c r="E147" s="216"/>
      <c r="F147" s="216"/>
      <c r="G147" s="216"/>
      <c r="H147" s="213"/>
      <c r="I147" s="216"/>
      <c r="J147" s="216"/>
      <c r="K147" s="216"/>
      <c r="L147" s="216"/>
      <c r="M147" s="216"/>
      <c r="N147" s="214"/>
      <c r="O147" s="214"/>
      <c r="P147" s="214"/>
      <c r="Q147" s="216"/>
      <c r="R147" s="216"/>
      <c r="S147" s="216"/>
      <c r="T147" s="216"/>
      <c r="U147" s="216"/>
      <c r="V147" s="216"/>
      <c r="W147" s="216"/>
      <c r="X147" s="216"/>
      <c r="Y147" s="216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</row>
    <row r="148">
      <c r="A148" s="216"/>
      <c r="B148" s="216"/>
      <c r="C148" s="216"/>
      <c r="D148" s="216"/>
      <c r="E148" s="216"/>
      <c r="F148" s="216"/>
      <c r="G148" s="216"/>
      <c r="H148" s="213"/>
      <c r="I148" s="216"/>
      <c r="J148" s="216"/>
      <c r="K148" s="216"/>
      <c r="L148" s="216"/>
      <c r="M148" s="216"/>
      <c r="N148" s="214"/>
      <c r="O148" s="214"/>
      <c r="P148" s="214"/>
      <c r="Q148" s="216"/>
      <c r="R148" s="216"/>
      <c r="S148" s="216"/>
      <c r="T148" s="216"/>
      <c r="U148" s="216"/>
      <c r="V148" s="216"/>
      <c r="W148" s="216"/>
      <c r="X148" s="216"/>
      <c r="Y148" s="216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</row>
    <row r="149">
      <c r="A149" s="216"/>
      <c r="B149" s="216"/>
      <c r="C149" s="216"/>
      <c r="D149" s="216"/>
      <c r="E149" s="216"/>
      <c r="F149" s="216"/>
      <c r="G149" s="216"/>
      <c r="H149" s="213"/>
      <c r="I149" s="216"/>
      <c r="J149" s="216"/>
      <c r="K149" s="216"/>
      <c r="L149" s="216"/>
      <c r="M149" s="216"/>
      <c r="N149" s="214"/>
      <c r="O149" s="214"/>
      <c r="P149" s="214"/>
      <c r="Q149" s="216"/>
      <c r="R149" s="216"/>
      <c r="S149" s="216"/>
      <c r="T149" s="216"/>
      <c r="U149" s="216"/>
      <c r="V149" s="216"/>
      <c r="W149" s="216"/>
      <c r="X149" s="216"/>
      <c r="Y149" s="216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</row>
    <row r="150">
      <c r="A150" s="216"/>
      <c r="B150" s="216"/>
      <c r="C150" s="216"/>
      <c r="D150" s="216"/>
      <c r="E150" s="216"/>
      <c r="F150" s="216"/>
      <c r="G150" s="216"/>
      <c r="H150" s="213"/>
      <c r="I150" s="216"/>
      <c r="J150" s="216"/>
      <c r="K150" s="216"/>
      <c r="L150" s="216"/>
      <c r="M150" s="216"/>
      <c r="N150" s="214"/>
      <c r="O150" s="214"/>
      <c r="P150" s="214"/>
      <c r="Q150" s="216"/>
      <c r="R150" s="216"/>
      <c r="S150" s="216"/>
      <c r="T150" s="216"/>
      <c r="U150" s="216"/>
      <c r="V150" s="216"/>
      <c r="W150" s="216"/>
      <c r="X150" s="216"/>
      <c r="Y150" s="216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</row>
    <row r="151">
      <c r="A151" s="216"/>
      <c r="B151" s="216"/>
      <c r="C151" s="216"/>
      <c r="D151" s="216"/>
      <c r="E151" s="216"/>
      <c r="F151" s="216"/>
      <c r="G151" s="216"/>
      <c r="H151" s="213"/>
      <c r="I151" s="216"/>
      <c r="J151" s="216"/>
      <c r="K151" s="216"/>
      <c r="L151" s="216"/>
      <c r="M151" s="216"/>
      <c r="N151" s="214"/>
      <c r="O151" s="214"/>
      <c r="P151" s="214"/>
      <c r="Q151" s="216"/>
      <c r="R151" s="216"/>
      <c r="S151" s="216"/>
      <c r="T151" s="216"/>
      <c r="U151" s="216"/>
      <c r="V151" s="216"/>
      <c r="W151" s="216"/>
      <c r="X151" s="216"/>
      <c r="Y151" s="216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</row>
    <row r="152">
      <c r="A152" s="289" t="s">
        <v>132</v>
      </c>
      <c r="B152" s="216"/>
      <c r="C152" s="216"/>
      <c r="D152" s="216"/>
      <c r="E152" s="216"/>
      <c r="F152" s="216"/>
      <c r="G152" s="216"/>
      <c r="H152" s="213"/>
      <c r="I152" s="216"/>
      <c r="J152" s="216"/>
      <c r="K152" s="216"/>
      <c r="L152" s="216"/>
      <c r="M152" s="216"/>
      <c r="N152" s="214"/>
      <c r="O152" s="214"/>
      <c r="P152" s="214"/>
      <c r="Q152" s="216"/>
      <c r="R152" s="216"/>
      <c r="S152" s="216"/>
      <c r="T152" s="216"/>
      <c r="U152" s="216"/>
      <c r="V152" s="216"/>
      <c r="W152" s="216"/>
      <c r="X152" s="216"/>
      <c r="Y152" s="216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</row>
    <row r="153">
      <c r="A153" s="290" t="s">
        <v>133</v>
      </c>
      <c r="E153" s="216"/>
      <c r="F153" s="290" t="s">
        <v>134</v>
      </c>
      <c r="S153" s="216"/>
      <c r="T153" s="216"/>
      <c r="U153" s="216"/>
      <c r="V153" s="216"/>
      <c r="W153" s="216"/>
      <c r="X153" s="216"/>
      <c r="Y153" s="216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</row>
    <row r="154">
      <c r="A154" s="291"/>
      <c r="B154" s="292" t="s">
        <v>135</v>
      </c>
      <c r="C154" s="292" t="s">
        <v>136</v>
      </c>
      <c r="D154" s="293" t="s">
        <v>137</v>
      </c>
      <c r="E154" s="294"/>
      <c r="F154" s="291"/>
      <c r="G154" s="292" t="s">
        <v>138</v>
      </c>
      <c r="H154" s="292" t="s">
        <v>139</v>
      </c>
      <c r="I154" s="292" t="s">
        <v>140</v>
      </c>
      <c r="J154" s="292" t="s">
        <v>141</v>
      </c>
      <c r="K154" s="292" t="s">
        <v>142</v>
      </c>
      <c r="L154" s="292" t="s">
        <v>143</v>
      </c>
      <c r="M154" s="292" t="s">
        <v>144</v>
      </c>
      <c r="N154" s="295" t="s">
        <v>145</v>
      </c>
      <c r="O154" s="295" t="s">
        <v>146</v>
      </c>
      <c r="P154" s="295" t="s">
        <v>147</v>
      </c>
      <c r="Q154" s="292" t="s">
        <v>148</v>
      </c>
      <c r="R154" s="292" t="s">
        <v>149</v>
      </c>
      <c r="S154" s="294"/>
      <c r="T154" s="294"/>
      <c r="U154" s="294"/>
      <c r="V154" s="294"/>
      <c r="W154" s="294"/>
      <c r="X154" s="296"/>
      <c r="Y154" s="294"/>
      <c r="Z154" s="294"/>
      <c r="AA154" s="294"/>
      <c r="AB154" s="294"/>
      <c r="AC154" s="294"/>
      <c r="AD154" s="294"/>
      <c r="AE154" s="294"/>
      <c r="AF154" s="294"/>
      <c r="AG154" s="294"/>
      <c r="AH154" s="294"/>
      <c r="AI154" s="294"/>
      <c r="AJ154" s="294"/>
      <c r="AK154" s="294"/>
    </row>
    <row r="155">
      <c r="A155" s="297" t="s">
        <v>18</v>
      </c>
      <c r="B155" s="232">
        <v>1.1102E-16</v>
      </c>
      <c r="C155" s="232">
        <v>3.6832E-10</v>
      </c>
      <c r="D155" s="232">
        <v>1.1102E-16</v>
      </c>
      <c r="E155" s="213"/>
      <c r="F155" s="297" t="s">
        <v>18</v>
      </c>
      <c r="G155" s="232">
        <v>0.47081</v>
      </c>
      <c r="H155" s="299">
        <v>0.47831</v>
      </c>
      <c r="I155" s="232">
        <v>0.39492</v>
      </c>
      <c r="J155" s="232">
        <v>0.47203</v>
      </c>
      <c r="K155" s="232">
        <v>0.47</v>
      </c>
      <c r="L155" s="299">
        <v>0.47001</v>
      </c>
      <c r="M155" s="232">
        <v>0.375</v>
      </c>
      <c r="N155" s="233">
        <v>0.459</v>
      </c>
      <c r="O155" s="300">
        <v>0.47419</v>
      </c>
      <c r="P155" s="301">
        <v>0.47831</v>
      </c>
      <c r="Q155" s="232">
        <v>0.39492</v>
      </c>
      <c r="R155" s="232">
        <v>0.47203</v>
      </c>
      <c r="S155" s="213"/>
      <c r="T155" s="213"/>
      <c r="U155" s="213"/>
      <c r="V155" s="213"/>
      <c r="W155" s="213"/>
      <c r="X155" s="280"/>
      <c r="Y155" s="213"/>
    </row>
    <row r="156">
      <c r="A156" s="297" t="s">
        <v>42</v>
      </c>
      <c r="B156" s="235">
        <v>0.0</v>
      </c>
      <c r="C156" s="236">
        <v>5.7567E-9</v>
      </c>
      <c r="D156" s="238">
        <v>0.0</v>
      </c>
      <c r="E156" s="213"/>
      <c r="F156" s="297" t="s">
        <v>42</v>
      </c>
      <c r="G156" s="235">
        <v>0.125</v>
      </c>
      <c r="H156" s="302">
        <v>0.13401</v>
      </c>
      <c r="I156" s="235">
        <v>0.060253</v>
      </c>
      <c r="J156" s="235">
        <v>0.12782</v>
      </c>
      <c r="K156" s="236">
        <v>0.125</v>
      </c>
      <c r="L156" s="303">
        <v>0.14</v>
      </c>
      <c r="M156" s="236">
        <v>0.075</v>
      </c>
      <c r="N156" s="237">
        <v>0.134</v>
      </c>
      <c r="O156" s="304">
        <v>0.125</v>
      </c>
      <c r="P156" s="305">
        <v>0.13401</v>
      </c>
      <c r="Q156" s="238">
        <v>0.060253</v>
      </c>
      <c r="R156" s="238">
        <v>0.12782</v>
      </c>
      <c r="S156" s="213"/>
      <c r="T156" s="213"/>
      <c r="U156" s="213"/>
      <c r="V156" s="213"/>
      <c r="W156" s="213"/>
      <c r="X156" s="280"/>
      <c r="Y156" s="213"/>
    </row>
    <row r="157">
      <c r="A157" s="297" t="s">
        <v>44</v>
      </c>
      <c r="B157" s="232">
        <v>1.0</v>
      </c>
      <c r="C157" s="232">
        <v>1.0</v>
      </c>
      <c r="D157" s="232">
        <v>1.0</v>
      </c>
      <c r="E157" s="213"/>
      <c r="F157" s="297" t="s">
        <v>44</v>
      </c>
      <c r="G157" s="232">
        <v>0.165</v>
      </c>
      <c r="H157" s="299">
        <v>0.18</v>
      </c>
      <c r="I157" s="232">
        <v>0.115</v>
      </c>
      <c r="J157" s="232">
        <v>0.168</v>
      </c>
      <c r="K157" s="232">
        <v>0.165</v>
      </c>
      <c r="L157" s="299">
        <v>0.18</v>
      </c>
      <c r="M157" s="232">
        <v>0.115</v>
      </c>
      <c r="N157" s="233">
        <v>0.168</v>
      </c>
      <c r="O157" s="300">
        <v>0.165</v>
      </c>
      <c r="P157" s="301">
        <v>0.18</v>
      </c>
      <c r="Q157" s="232">
        <v>0.115</v>
      </c>
      <c r="R157" s="232">
        <v>0.168</v>
      </c>
      <c r="S157" s="213"/>
      <c r="T157" s="213"/>
      <c r="U157" s="213"/>
      <c r="V157" s="213"/>
      <c r="W157" s="213"/>
      <c r="X157" s="280"/>
      <c r="Y157" s="213"/>
    </row>
    <row r="158">
      <c r="A158" s="297" t="s">
        <v>46</v>
      </c>
      <c r="B158" s="235">
        <v>1.3878E-17</v>
      </c>
      <c r="C158" s="236">
        <v>4.7937E-9</v>
      </c>
      <c r="D158" s="238">
        <v>1.3878E-17</v>
      </c>
      <c r="E158" s="213"/>
      <c r="F158" s="297" t="s">
        <v>46</v>
      </c>
      <c r="G158" s="235">
        <v>0.13</v>
      </c>
      <c r="H158" s="302">
        <v>0.115</v>
      </c>
      <c r="I158" s="235">
        <v>0.18</v>
      </c>
      <c r="J158" s="235">
        <v>0.047</v>
      </c>
      <c r="K158" s="236">
        <v>0.13</v>
      </c>
      <c r="L158" s="303">
        <v>0.115</v>
      </c>
      <c r="M158" s="236">
        <v>0.18</v>
      </c>
      <c r="N158" s="237">
        <v>0.047</v>
      </c>
      <c r="O158" s="304">
        <v>0.13</v>
      </c>
      <c r="P158" s="305">
        <v>0.115</v>
      </c>
      <c r="Q158" s="238">
        <v>0.18</v>
      </c>
      <c r="R158" s="238">
        <v>0.047</v>
      </c>
      <c r="S158" s="213"/>
      <c r="T158" s="213"/>
      <c r="U158" s="213"/>
      <c r="V158" s="213"/>
      <c r="W158" s="213"/>
      <c r="X158" s="280"/>
      <c r="Y158" s="213"/>
    </row>
    <row r="159">
      <c r="A159" s="297" t="s">
        <v>49</v>
      </c>
      <c r="B159" s="232">
        <v>9.7145E-17</v>
      </c>
      <c r="C159" s="232">
        <v>2.5927E-7</v>
      </c>
      <c r="D159" s="232">
        <v>9.7145E-17</v>
      </c>
      <c r="E159" s="213"/>
      <c r="F159" s="297" t="s">
        <v>49</v>
      </c>
      <c r="G159" s="232">
        <v>0.029186</v>
      </c>
      <c r="H159" s="299">
        <v>0.042678</v>
      </c>
      <c r="I159" s="232">
        <v>0.069824</v>
      </c>
      <c r="J159" s="232">
        <v>0.057156</v>
      </c>
      <c r="K159" s="232">
        <v>0.03</v>
      </c>
      <c r="L159" s="299">
        <v>0.044988</v>
      </c>
      <c r="M159" s="232">
        <v>0.074998</v>
      </c>
      <c r="N159" s="233">
        <v>0.064</v>
      </c>
      <c r="O159" s="300">
        <v>0.025808</v>
      </c>
      <c r="P159" s="301">
        <v>0.042678</v>
      </c>
      <c r="Q159" s="232">
        <v>0.069824</v>
      </c>
      <c r="R159" s="232">
        <v>0.057156</v>
      </c>
      <c r="S159" s="213"/>
      <c r="T159" s="213"/>
      <c r="U159" s="213"/>
      <c r="V159" s="213"/>
      <c r="W159" s="213"/>
      <c r="X159" s="280"/>
      <c r="Y159" s="213"/>
    </row>
    <row r="160">
      <c r="A160" s="297" t="s">
        <v>51</v>
      </c>
      <c r="B160" s="235">
        <v>0.0</v>
      </c>
      <c r="C160" s="236">
        <v>3.0026E-12</v>
      </c>
      <c r="D160" s="238">
        <v>6.163E-33</v>
      </c>
      <c r="E160" s="213"/>
      <c r="F160" s="297" t="s">
        <v>51</v>
      </c>
      <c r="G160" s="235">
        <v>0.05</v>
      </c>
      <c r="H160" s="302">
        <v>0.035</v>
      </c>
      <c r="I160" s="235">
        <v>0.1</v>
      </c>
      <c r="J160" s="235">
        <v>0.124</v>
      </c>
      <c r="K160" s="236">
        <v>0.05</v>
      </c>
      <c r="L160" s="303">
        <v>0.035</v>
      </c>
      <c r="M160" s="236">
        <v>0.1</v>
      </c>
      <c r="N160" s="237">
        <v>0.124</v>
      </c>
      <c r="O160" s="304">
        <v>0.05</v>
      </c>
      <c r="P160" s="305">
        <v>0.035</v>
      </c>
      <c r="Q160" s="238">
        <v>0.1</v>
      </c>
      <c r="R160" s="238">
        <v>0.124</v>
      </c>
      <c r="S160" s="213"/>
      <c r="T160" s="213"/>
      <c r="U160" s="213"/>
      <c r="V160" s="213"/>
      <c r="W160" s="213"/>
      <c r="X160" s="280"/>
      <c r="Y160" s="213"/>
    </row>
    <row r="161">
      <c r="A161" s="306" t="s">
        <v>56</v>
      </c>
      <c r="B161" s="240">
        <v>0.0</v>
      </c>
      <c r="C161" s="240">
        <v>3.0074E-12</v>
      </c>
      <c r="D161" s="240">
        <v>0.0</v>
      </c>
      <c r="E161" s="213"/>
      <c r="F161" s="306" t="s">
        <v>56</v>
      </c>
      <c r="G161" s="240">
        <v>0.03</v>
      </c>
      <c r="H161" s="307">
        <v>0.015</v>
      </c>
      <c r="I161" s="240">
        <v>0.08</v>
      </c>
      <c r="J161" s="240">
        <v>0.004</v>
      </c>
      <c r="K161" s="240">
        <v>0.03</v>
      </c>
      <c r="L161" s="307">
        <v>0.015</v>
      </c>
      <c r="M161" s="240">
        <v>0.08</v>
      </c>
      <c r="N161" s="241">
        <v>0.004</v>
      </c>
      <c r="O161" s="308">
        <v>0.03</v>
      </c>
      <c r="P161" s="309">
        <v>0.015</v>
      </c>
      <c r="Q161" s="240">
        <v>0.08</v>
      </c>
      <c r="R161" s="240">
        <v>0.004</v>
      </c>
      <c r="S161" s="213"/>
      <c r="T161" s="213"/>
      <c r="U161" s="213"/>
      <c r="V161" s="213"/>
      <c r="W161" s="213"/>
      <c r="X161" s="240"/>
      <c r="Y161" s="213"/>
    </row>
    <row r="162">
      <c r="A162" s="310" t="s">
        <v>151</v>
      </c>
      <c r="B162" s="257">
        <v>1.717790066E-5</v>
      </c>
      <c r="C162" s="311">
        <v>1.71779E-5</v>
      </c>
      <c r="D162" s="283">
        <v>1.71779E-5</v>
      </c>
      <c r="E162" s="213">
        <f t="shared" ref="E162:E163" si="16">MIN(B162:D162)</f>
        <v>0.0000171779</v>
      </c>
      <c r="F162" s="310" t="s">
        <v>151</v>
      </c>
      <c r="G162" s="244">
        <v>5.2427681322E-5</v>
      </c>
      <c r="H162" s="244">
        <v>4.2295974562E-5</v>
      </c>
      <c r="I162" s="244">
        <v>8.6212814443E-5</v>
      </c>
      <c r="J162" s="244">
        <v>6.3545054685E-5</v>
      </c>
      <c r="K162" s="246">
        <v>5.24276E-5</v>
      </c>
      <c r="L162" s="246">
        <v>4.2292E-5</v>
      </c>
      <c r="M162" s="246">
        <v>8.62031E-5</v>
      </c>
      <c r="N162" s="247">
        <v>6.35405E-5</v>
      </c>
      <c r="O162" s="312">
        <v>5.2428E-5</v>
      </c>
      <c r="P162" s="312">
        <v>4.2296E-5</v>
      </c>
      <c r="Q162" s="249">
        <v>8.62128E-5</v>
      </c>
      <c r="R162" s="249">
        <v>6.35451E-5</v>
      </c>
      <c r="S162" s="149">
        <f>MIN(G162:R162)</f>
        <v>0.000042292</v>
      </c>
      <c r="T162" s="149"/>
      <c r="U162" s="213"/>
      <c r="V162" s="213"/>
      <c r="W162" s="213"/>
      <c r="X162" s="240"/>
      <c r="Y162" s="213"/>
    </row>
    <row r="163">
      <c r="A163" s="313" t="s">
        <v>152</v>
      </c>
      <c r="B163" s="257">
        <v>5.03911E-4</v>
      </c>
      <c r="C163" s="311">
        <v>0.0044160506</v>
      </c>
      <c r="D163" s="283">
        <v>0.0021793192</v>
      </c>
      <c r="E163" s="213">
        <f t="shared" si="16"/>
        <v>0.000503911</v>
      </c>
      <c r="F163" s="313" t="s">
        <v>152</v>
      </c>
      <c r="G163" s="244">
        <v>0.0010773868</v>
      </c>
      <c r="H163" s="244">
        <v>8.84869E-4</v>
      </c>
      <c r="I163" s="244">
        <v>0.0017739282</v>
      </c>
      <c r="J163" s="244">
        <v>0.0010336939</v>
      </c>
      <c r="K163" s="246">
        <v>0.0044564572</v>
      </c>
      <c r="L163" s="246">
        <v>0.0044398658</v>
      </c>
      <c r="M163" s="246">
        <v>0.00446773</v>
      </c>
      <c r="N163" s="247">
        <v>0.0044553258</v>
      </c>
      <c r="O163" s="312">
        <v>0.0046453076</v>
      </c>
      <c r="P163" s="312">
        <v>0.0038147585</v>
      </c>
      <c r="Q163" s="249">
        <v>0.007646161</v>
      </c>
      <c r="R163" s="249">
        <v>0.0044422221</v>
      </c>
      <c r="S163" s="213"/>
      <c r="T163" s="213"/>
      <c r="U163" s="213"/>
      <c r="V163" s="213"/>
      <c r="W163" s="213"/>
      <c r="X163" s="240"/>
      <c r="Y163" s="213"/>
    </row>
    <row r="164">
      <c r="A164" s="216"/>
      <c r="B164" s="216"/>
      <c r="C164" s="216"/>
      <c r="D164" s="216"/>
      <c r="E164" s="216"/>
      <c r="F164" s="216"/>
      <c r="G164" s="250">
        <f>MIN(G162:J162)</f>
        <v>0.00004229597456</v>
      </c>
      <c r="H164" s="213"/>
      <c r="I164" s="216"/>
      <c r="J164" s="216"/>
      <c r="K164" s="216">
        <f>MIN(K162:N162)</f>
        <v>0.000042292</v>
      </c>
      <c r="L164" s="216"/>
      <c r="M164" s="216"/>
      <c r="N164" s="214"/>
      <c r="O164" s="214"/>
      <c r="P164" s="214"/>
      <c r="Q164" s="216"/>
      <c r="R164" s="216"/>
      <c r="S164" s="216"/>
      <c r="T164" s="216"/>
      <c r="U164" s="216"/>
      <c r="V164" s="216"/>
      <c r="W164" s="216"/>
      <c r="X164" s="216"/>
      <c r="Y164" s="216"/>
      <c r="Z164" s="31"/>
      <c r="AA164" s="31"/>
      <c r="AB164" s="31"/>
      <c r="AC164" s="31"/>
      <c r="AD164" s="31"/>
      <c r="AE164" s="31"/>
      <c r="AG164" s="31"/>
      <c r="AH164" s="31"/>
      <c r="AI164" s="31"/>
      <c r="AJ164" s="31"/>
      <c r="AK164" s="31"/>
    </row>
    <row r="165">
      <c r="A165" s="289"/>
      <c r="B165" s="216"/>
      <c r="C165" s="216"/>
      <c r="D165" s="216"/>
      <c r="E165" s="216"/>
      <c r="F165" s="216"/>
      <c r="G165" s="216"/>
      <c r="H165" s="216"/>
      <c r="I165" s="289"/>
      <c r="J165" s="216"/>
      <c r="K165" s="213"/>
      <c r="L165" s="213"/>
      <c r="M165" s="213"/>
      <c r="N165" s="314"/>
      <c r="O165" s="314"/>
      <c r="P165" s="314"/>
      <c r="Q165" s="213"/>
      <c r="R165" s="213"/>
      <c r="S165" s="216"/>
      <c r="T165" s="216"/>
      <c r="U165" s="216"/>
      <c r="V165" s="216"/>
      <c r="W165" s="216"/>
      <c r="X165" s="216"/>
      <c r="Y165" s="216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</row>
    <row r="166">
      <c r="A166" s="289"/>
      <c r="B166" s="216"/>
      <c r="C166" s="216"/>
      <c r="D166" s="216"/>
      <c r="E166" s="216"/>
      <c r="F166" s="216"/>
      <c r="G166" s="216"/>
      <c r="H166" s="216"/>
      <c r="I166" s="289"/>
      <c r="J166" s="216"/>
      <c r="K166" s="213"/>
      <c r="L166" s="213"/>
      <c r="M166" s="213"/>
      <c r="N166" s="314"/>
      <c r="O166" s="314"/>
      <c r="P166" s="314"/>
      <c r="Q166" s="213"/>
      <c r="R166" s="213"/>
      <c r="S166" s="216"/>
      <c r="T166" s="216"/>
      <c r="U166" s="216"/>
      <c r="V166" s="216"/>
      <c r="W166" s="216"/>
      <c r="X166" s="216"/>
      <c r="Y166" s="216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</row>
    <row r="167">
      <c r="A167" s="289"/>
      <c r="B167" s="216"/>
      <c r="C167" s="216"/>
      <c r="D167" s="216"/>
      <c r="E167" s="216"/>
      <c r="F167" s="216"/>
      <c r="G167" s="216"/>
      <c r="H167" s="216"/>
      <c r="I167" s="289"/>
      <c r="J167" s="216"/>
      <c r="K167" s="213"/>
      <c r="L167" s="213"/>
      <c r="M167" s="213"/>
      <c r="N167" s="314"/>
      <c r="O167" s="314"/>
      <c r="P167" s="314"/>
      <c r="Q167" s="213"/>
      <c r="R167" s="213"/>
      <c r="S167" s="216"/>
      <c r="T167" s="216"/>
      <c r="U167" s="216"/>
      <c r="V167" s="216"/>
      <c r="W167" s="216"/>
      <c r="X167" s="216"/>
      <c r="Y167" s="216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</row>
    <row r="168">
      <c r="A168" s="289"/>
      <c r="B168" s="216"/>
      <c r="C168" s="216"/>
      <c r="D168" s="216"/>
      <c r="E168" s="216"/>
      <c r="F168" s="216"/>
      <c r="G168" s="216"/>
      <c r="H168" s="216"/>
      <c r="I168" s="289"/>
      <c r="J168" s="216"/>
      <c r="K168" s="213"/>
      <c r="L168" s="213"/>
      <c r="M168" s="213"/>
      <c r="N168" s="314"/>
      <c r="O168" s="314"/>
      <c r="P168" s="314"/>
      <c r="Q168" s="213"/>
      <c r="R168" s="213"/>
      <c r="S168" s="216"/>
      <c r="T168" s="216"/>
      <c r="U168" s="216"/>
      <c r="V168" s="216"/>
      <c r="W168" s="216"/>
      <c r="X168" s="216"/>
      <c r="Y168" s="216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</row>
    <row r="169">
      <c r="A169" s="289"/>
      <c r="B169" s="216"/>
      <c r="C169" s="216"/>
      <c r="D169" s="216"/>
      <c r="E169" s="216"/>
      <c r="F169" s="216"/>
      <c r="G169" s="216"/>
      <c r="H169" s="216"/>
      <c r="I169" s="289"/>
      <c r="J169" s="216"/>
      <c r="K169" s="213"/>
      <c r="L169" s="213"/>
      <c r="M169" s="213"/>
      <c r="N169" s="314"/>
      <c r="O169" s="314"/>
      <c r="P169" s="314"/>
      <c r="Q169" s="213"/>
      <c r="R169" s="213"/>
      <c r="S169" s="216"/>
      <c r="T169" s="216"/>
      <c r="U169" s="216"/>
      <c r="V169" s="216"/>
      <c r="W169" s="216"/>
      <c r="X169" s="216"/>
      <c r="Y169" s="216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</row>
    <row r="170">
      <c r="A170" s="289"/>
      <c r="B170" s="216"/>
      <c r="C170" s="216"/>
      <c r="D170" s="216"/>
      <c r="E170" s="216"/>
      <c r="F170" s="216"/>
      <c r="G170" s="216"/>
      <c r="H170" s="216"/>
      <c r="I170" s="289"/>
      <c r="J170" s="216"/>
      <c r="K170" s="213"/>
      <c r="L170" s="213"/>
      <c r="M170" s="213"/>
      <c r="N170" s="314"/>
      <c r="O170" s="314"/>
      <c r="P170" s="314"/>
      <c r="Q170" s="213"/>
      <c r="R170" s="213"/>
      <c r="S170" s="216"/>
      <c r="T170" s="216"/>
      <c r="U170" s="216"/>
      <c r="V170" s="216"/>
      <c r="W170" s="216"/>
      <c r="X170" s="216"/>
      <c r="Y170" s="216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</row>
    <row r="171">
      <c r="A171" s="289"/>
      <c r="B171" s="216"/>
      <c r="C171" s="216"/>
      <c r="D171" s="216"/>
      <c r="E171" s="216"/>
      <c r="F171" s="216"/>
      <c r="G171" s="216"/>
      <c r="H171" s="216"/>
      <c r="I171" s="289"/>
      <c r="J171" s="216"/>
      <c r="K171" s="213"/>
      <c r="L171" s="213"/>
      <c r="M171" s="213"/>
      <c r="N171" s="314"/>
      <c r="O171" s="314"/>
      <c r="P171" s="314"/>
      <c r="Q171" s="213"/>
      <c r="R171" s="213"/>
      <c r="S171" s="216"/>
      <c r="T171" s="216"/>
      <c r="U171" s="216"/>
      <c r="V171" s="216"/>
      <c r="W171" s="216"/>
      <c r="X171" s="216"/>
      <c r="Y171" s="216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</row>
    <row r="172">
      <c r="A172" s="289"/>
      <c r="B172" s="216"/>
      <c r="C172" s="216"/>
      <c r="D172" s="216"/>
      <c r="E172" s="216"/>
      <c r="F172" s="216"/>
      <c r="G172" s="216"/>
      <c r="H172" s="216"/>
      <c r="I172" s="289"/>
      <c r="J172" s="216"/>
      <c r="K172" s="213"/>
      <c r="L172" s="213"/>
      <c r="M172" s="213"/>
      <c r="N172" s="314"/>
      <c r="O172" s="314"/>
      <c r="P172" s="314"/>
      <c r="Q172" s="213"/>
      <c r="R172" s="213"/>
      <c r="S172" s="216"/>
      <c r="T172" s="216"/>
      <c r="U172" s="216"/>
      <c r="V172" s="216"/>
      <c r="W172" s="216"/>
      <c r="X172" s="216"/>
      <c r="Y172" s="216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</row>
    <row r="173">
      <c r="A173" s="289"/>
      <c r="B173" s="216"/>
      <c r="C173" s="216"/>
      <c r="D173" s="216"/>
      <c r="E173" s="216"/>
      <c r="F173" s="216"/>
      <c r="G173" s="216"/>
      <c r="H173" s="216"/>
      <c r="I173" s="289"/>
      <c r="J173" s="216"/>
      <c r="K173" s="213"/>
      <c r="L173" s="213"/>
      <c r="M173" s="213"/>
      <c r="N173" s="314"/>
      <c r="O173" s="314"/>
      <c r="P173" s="314"/>
      <c r="Q173" s="213"/>
      <c r="R173" s="213"/>
      <c r="S173" s="216"/>
      <c r="T173" s="216"/>
      <c r="U173" s="216"/>
      <c r="V173" s="216"/>
      <c r="W173" s="216"/>
      <c r="X173" s="216"/>
      <c r="Y173" s="216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</row>
    <row r="174">
      <c r="A174" s="289"/>
      <c r="B174" s="216"/>
      <c r="C174" s="216"/>
      <c r="D174" s="216"/>
      <c r="E174" s="216"/>
      <c r="F174" s="216"/>
      <c r="G174" s="216"/>
      <c r="H174" s="216"/>
      <c r="I174" s="289"/>
      <c r="J174" s="216"/>
      <c r="K174" s="213"/>
      <c r="L174" s="213"/>
      <c r="M174" s="213"/>
      <c r="N174" s="314"/>
      <c r="O174" s="314"/>
      <c r="P174" s="314"/>
      <c r="Q174" s="213"/>
      <c r="R174" s="213"/>
      <c r="S174" s="216"/>
      <c r="T174" s="216"/>
      <c r="U174" s="216"/>
      <c r="V174" s="216"/>
      <c r="W174" s="216"/>
      <c r="X174" s="216"/>
      <c r="Y174" s="216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</row>
    <row r="175">
      <c r="A175" s="289"/>
      <c r="B175" s="216"/>
      <c r="C175" s="216"/>
      <c r="D175" s="216"/>
      <c r="E175" s="216"/>
      <c r="F175" s="216"/>
      <c r="G175" s="216"/>
      <c r="H175" s="216"/>
      <c r="I175" s="289"/>
      <c r="J175" s="216"/>
      <c r="K175" s="213"/>
      <c r="L175" s="213"/>
      <c r="M175" s="213"/>
      <c r="N175" s="314"/>
      <c r="O175" s="314"/>
      <c r="P175" s="314"/>
      <c r="Q175" s="213"/>
      <c r="R175" s="213"/>
      <c r="S175" s="216"/>
      <c r="T175" s="216"/>
      <c r="U175" s="216"/>
      <c r="V175" s="216"/>
      <c r="W175" s="216"/>
      <c r="X175" s="216"/>
      <c r="Y175" s="216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</row>
    <row r="176">
      <c r="A176" s="289"/>
      <c r="B176" s="216"/>
      <c r="C176" s="216"/>
      <c r="D176" s="216"/>
      <c r="E176" s="216"/>
      <c r="F176" s="216"/>
      <c r="G176" s="216"/>
      <c r="H176" s="216"/>
      <c r="I176" s="289"/>
      <c r="J176" s="216"/>
      <c r="K176" s="213"/>
      <c r="L176" s="213"/>
      <c r="M176" s="213"/>
      <c r="N176" s="314"/>
      <c r="O176" s="314"/>
      <c r="P176" s="314"/>
      <c r="Q176" s="213"/>
      <c r="R176" s="213"/>
      <c r="S176" s="216"/>
      <c r="T176" s="216"/>
      <c r="U176" s="216"/>
      <c r="V176" s="216"/>
      <c r="W176" s="216"/>
      <c r="X176" s="216"/>
      <c r="Y176" s="216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</row>
    <row r="177">
      <c r="A177" s="289"/>
      <c r="B177" s="216"/>
      <c r="C177" s="216"/>
      <c r="D177" s="216"/>
      <c r="E177" s="216"/>
      <c r="F177" s="216"/>
      <c r="G177" s="216"/>
      <c r="H177" s="216"/>
      <c r="I177" s="289"/>
      <c r="J177" s="216"/>
      <c r="K177" s="213"/>
      <c r="L177" s="213"/>
      <c r="M177" s="213"/>
      <c r="N177" s="314"/>
      <c r="O177" s="314"/>
      <c r="P177" s="314"/>
      <c r="Q177" s="213"/>
      <c r="R177" s="213"/>
      <c r="S177" s="216"/>
      <c r="T177" s="216"/>
      <c r="U177" s="216"/>
      <c r="V177" s="216"/>
      <c r="W177" s="216"/>
      <c r="X177" s="216"/>
      <c r="Y177" s="216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</row>
    <row r="178">
      <c r="A178" s="289"/>
      <c r="B178" s="216"/>
      <c r="C178" s="216"/>
      <c r="D178" s="216"/>
      <c r="E178" s="216"/>
      <c r="F178" s="216"/>
      <c r="G178" s="216"/>
      <c r="H178" s="216"/>
      <c r="I178" s="289"/>
      <c r="J178" s="216"/>
      <c r="K178" s="213"/>
      <c r="L178" s="213"/>
      <c r="M178" s="213"/>
      <c r="N178" s="314"/>
      <c r="O178" s="314"/>
      <c r="P178" s="314"/>
      <c r="Q178" s="213"/>
      <c r="R178" s="213"/>
      <c r="S178" s="216"/>
      <c r="T178" s="216"/>
      <c r="U178" s="216"/>
      <c r="V178" s="216"/>
      <c r="W178" s="216"/>
      <c r="X178" s="216"/>
      <c r="Y178" s="216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</row>
    <row r="179">
      <c r="A179" s="289"/>
      <c r="B179" s="216"/>
      <c r="C179" s="216"/>
      <c r="D179" s="216"/>
      <c r="E179" s="216"/>
      <c r="F179" s="216"/>
      <c r="G179" s="216"/>
      <c r="H179" s="216"/>
      <c r="I179" s="289"/>
      <c r="J179" s="216"/>
      <c r="K179" s="213"/>
      <c r="L179" s="213"/>
      <c r="M179" s="213"/>
      <c r="N179" s="314"/>
      <c r="O179" s="314"/>
      <c r="P179" s="314"/>
      <c r="Q179" s="213"/>
      <c r="R179" s="213"/>
      <c r="S179" s="216"/>
      <c r="T179" s="216"/>
      <c r="U179" s="216"/>
      <c r="V179" s="216"/>
      <c r="W179" s="216"/>
      <c r="X179" s="216"/>
      <c r="Y179" s="216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</row>
    <row r="180">
      <c r="A180" s="289"/>
      <c r="B180" s="216"/>
      <c r="C180" s="216"/>
      <c r="D180" s="216"/>
      <c r="E180" s="216"/>
      <c r="F180" s="216"/>
      <c r="G180" s="216"/>
      <c r="H180" s="216"/>
      <c r="I180" s="289"/>
      <c r="J180" s="216"/>
      <c r="K180" s="213"/>
      <c r="L180" s="213"/>
      <c r="M180" s="213"/>
      <c r="N180" s="314"/>
      <c r="O180" s="314"/>
      <c r="P180" s="314"/>
      <c r="Q180" s="213"/>
      <c r="R180" s="213"/>
      <c r="S180" s="216"/>
      <c r="T180" s="216"/>
      <c r="U180" s="216"/>
      <c r="V180" s="216"/>
      <c r="W180" s="216"/>
      <c r="X180" s="216"/>
      <c r="Y180" s="216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</row>
    <row r="181">
      <c r="A181" s="289"/>
      <c r="B181" s="216"/>
      <c r="C181" s="216"/>
      <c r="D181" s="216"/>
      <c r="E181" s="216"/>
      <c r="F181" s="216"/>
      <c r="G181" s="216"/>
      <c r="H181" s="216"/>
      <c r="I181" s="289"/>
      <c r="J181" s="216"/>
      <c r="K181" s="213"/>
      <c r="L181" s="213"/>
      <c r="M181" s="213"/>
      <c r="N181" s="314"/>
      <c r="O181" s="314"/>
      <c r="P181" s="314"/>
      <c r="Q181" s="213"/>
      <c r="R181" s="213"/>
      <c r="S181" s="216"/>
      <c r="T181" s="216"/>
      <c r="U181" s="216"/>
      <c r="V181" s="216"/>
      <c r="W181" s="216"/>
      <c r="X181" s="216"/>
      <c r="Y181" s="216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</row>
    <row r="182">
      <c r="A182" s="289"/>
      <c r="B182" s="216"/>
      <c r="C182" s="216"/>
      <c r="D182" s="216"/>
      <c r="E182" s="216"/>
      <c r="F182" s="216"/>
      <c r="G182" s="216"/>
      <c r="H182" s="216"/>
      <c r="I182" s="289"/>
      <c r="J182" s="216"/>
      <c r="K182" s="213"/>
      <c r="L182" s="213"/>
      <c r="M182" s="213"/>
      <c r="N182" s="314"/>
      <c r="O182" s="314"/>
      <c r="P182" s="314"/>
      <c r="Q182" s="213"/>
      <c r="R182" s="213"/>
      <c r="S182" s="216"/>
      <c r="T182" s="216"/>
      <c r="U182" s="216"/>
      <c r="V182" s="216"/>
      <c r="W182" s="216"/>
      <c r="X182" s="216"/>
      <c r="Y182" s="216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</row>
    <row r="183">
      <c r="A183" s="289"/>
      <c r="B183" s="216"/>
      <c r="C183" s="216"/>
      <c r="D183" s="216"/>
      <c r="E183" s="216"/>
      <c r="F183" s="216"/>
      <c r="G183" s="216"/>
      <c r="H183" s="216"/>
      <c r="I183" s="289"/>
      <c r="J183" s="216"/>
      <c r="K183" s="213"/>
      <c r="L183" s="213"/>
      <c r="M183" s="213"/>
      <c r="N183" s="314"/>
      <c r="O183" s="314"/>
      <c r="P183" s="314"/>
      <c r="Q183" s="213"/>
      <c r="R183" s="213"/>
      <c r="S183" s="216"/>
      <c r="T183" s="216"/>
      <c r="U183" s="216"/>
      <c r="V183" s="216"/>
      <c r="W183" s="216"/>
      <c r="X183" s="216"/>
      <c r="Y183" s="216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</row>
    <row r="184">
      <c r="A184" s="289"/>
      <c r="B184" s="216"/>
      <c r="C184" s="216"/>
      <c r="D184" s="216"/>
      <c r="E184" s="216"/>
      <c r="F184" s="216"/>
      <c r="G184" s="216"/>
      <c r="H184" s="216"/>
      <c r="I184" s="289"/>
      <c r="J184" s="216"/>
      <c r="K184" s="213"/>
      <c r="L184" s="213"/>
      <c r="M184" s="213"/>
      <c r="N184" s="314"/>
      <c r="O184" s="314"/>
      <c r="P184" s="314"/>
      <c r="Q184" s="213"/>
      <c r="R184" s="213"/>
      <c r="S184" s="216"/>
      <c r="T184" s="216"/>
      <c r="U184" s="216"/>
      <c r="V184" s="216"/>
      <c r="W184" s="216"/>
      <c r="X184" s="216"/>
      <c r="Y184" s="216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</row>
    <row r="185">
      <c r="A185" s="289"/>
      <c r="B185" s="216"/>
      <c r="C185" s="216"/>
      <c r="D185" s="216"/>
      <c r="E185" s="216"/>
      <c r="F185" s="216"/>
      <c r="G185" s="216"/>
      <c r="H185" s="216"/>
      <c r="I185" s="289"/>
      <c r="J185" s="216"/>
      <c r="K185" s="213"/>
      <c r="L185" s="213"/>
      <c r="M185" s="213"/>
      <c r="N185" s="314"/>
      <c r="O185" s="314"/>
      <c r="P185" s="314"/>
      <c r="Q185" s="213"/>
      <c r="R185" s="213"/>
      <c r="S185" s="216"/>
      <c r="T185" s="216"/>
      <c r="U185" s="216"/>
      <c r="V185" s="216"/>
      <c r="W185" s="216"/>
      <c r="X185" s="216"/>
      <c r="Y185" s="216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</row>
    <row r="186">
      <c r="A186" s="289"/>
      <c r="B186" s="216"/>
      <c r="C186" s="216"/>
      <c r="D186" s="216"/>
      <c r="E186" s="216"/>
      <c r="F186" s="216"/>
      <c r="G186" s="216"/>
      <c r="H186" s="216"/>
      <c r="I186" s="289"/>
      <c r="J186" s="216"/>
      <c r="K186" s="213"/>
      <c r="L186" s="213"/>
      <c r="M186" s="213"/>
      <c r="N186" s="314"/>
      <c r="O186" s="314"/>
      <c r="P186" s="314"/>
      <c r="Q186" s="213"/>
      <c r="R186" s="213"/>
      <c r="S186" s="216"/>
      <c r="T186" s="216"/>
      <c r="U186" s="216"/>
      <c r="V186" s="216"/>
      <c r="W186" s="216"/>
      <c r="X186" s="216"/>
      <c r="Y186" s="216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</row>
    <row r="187">
      <c r="A187" s="289"/>
      <c r="B187" s="216"/>
      <c r="C187" s="216"/>
      <c r="D187" s="216"/>
      <c r="E187" s="216"/>
      <c r="F187" s="216"/>
      <c r="G187" s="216"/>
      <c r="H187" s="216"/>
      <c r="I187" s="289"/>
      <c r="J187" s="216"/>
      <c r="K187" s="213"/>
      <c r="L187" s="213"/>
      <c r="M187" s="213"/>
      <c r="N187" s="314"/>
      <c r="O187" s="314"/>
      <c r="P187" s="314"/>
      <c r="Q187" s="213"/>
      <c r="R187" s="213"/>
      <c r="S187" s="216"/>
      <c r="T187" s="216"/>
      <c r="U187" s="216"/>
      <c r="V187" s="216"/>
      <c r="W187" s="216"/>
      <c r="X187" s="216"/>
      <c r="Y187" s="216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</row>
    <row r="188">
      <c r="A188" s="289" t="s">
        <v>153</v>
      </c>
      <c r="B188" s="216"/>
      <c r="C188" s="216"/>
      <c r="D188" s="216"/>
      <c r="E188" s="216"/>
      <c r="F188" s="216"/>
      <c r="G188" s="216"/>
      <c r="H188" s="216"/>
      <c r="I188" s="289" t="s">
        <v>154</v>
      </c>
      <c r="J188" s="216"/>
      <c r="K188" s="213"/>
      <c r="L188" s="213"/>
      <c r="M188" s="213"/>
      <c r="N188" s="314"/>
      <c r="O188" s="314"/>
      <c r="P188" s="314"/>
      <c r="Q188" s="213"/>
      <c r="R188" s="213"/>
      <c r="S188" s="216"/>
      <c r="T188" s="216"/>
      <c r="U188" s="216"/>
      <c r="V188" s="216"/>
      <c r="W188" s="216"/>
      <c r="X188" s="216"/>
      <c r="Y188" s="216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</row>
    <row r="189">
      <c r="A189" s="216"/>
      <c r="B189" s="216"/>
      <c r="C189" s="216"/>
      <c r="D189" s="216"/>
      <c r="E189" s="216"/>
      <c r="F189" s="216"/>
      <c r="G189" s="216"/>
      <c r="H189" s="216"/>
      <c r="I189" s="216"/>
      <c r="J189" s="216"/>
      <c r="K189" s="213"/>
      <c r="L189" s="213"/>
      <c r="M189" s="213"/>
      <c r="N189" s="314"/>
      <c r="O189" s="314"/>
      <c r="P189" s="314"/>
      <c r="Q189" s="213"/>
      <c r="R189" s="213"/>
      <c r="S189" s="216"/>
      <c r="T189" s="216"/>
      <c r="U189" s="216"/>
      <c r="V189" s="216"/>
      <c r="W189" s="216"/>
      <c r="X189" s="216"/>
      <c r="Y189" s="216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</row>
    <row r="190">
      <c r="A190" s="230" t="s">
        <v>155</v>
      </c>
      <c r="B190" s="213"/>
      <c r="C190" s="216"/>
      <c r="D190" s="230" t="s">
        <v>156</v>
      </c>
      <c r="E190" s="216"/>
      <c r="F190" s="216"/>
      <c r="G190" s="216"/>
      <c r="H190" s="216"/>
      <c r="I190" s="230"/>
      <c r="J190" s="213"/>
      <c r="K190" s="213"/>
      <c r="L190" s="213"/>
      <c r="M190" s="213"/>
      <c r="N190" s="314"/>
      <c r="O190" s="314"/>
      <c r="P190" s="314"/>
      <c r="Q190" s="213"/>
      <c r="R190" s="213"/>
      <c r="S190" s="213"/>
      <c r="T190" s="216"/>
      <c r="U190" s="216"/>
      <c r="V190" s="216"/>
      <c r="W190" s="216"/>
      <c r="X190" s="216"/>
      <c r="Y190" s="216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</row>
    <row r="191">
      <c r="A191" s="321" t="s">
        <v>18</v>
      </c>
      <c r="B191" s="321">
        <v>1.1102E-16</v>
      </c>
      <c r="C191" s="216"/>
      <c r="D191" s="216"/>
      <c r="E191" s="216"/>
      <c r="F191" s="216"/>
      <c r="G191" s="216"/>
      <c r="H191" s="216"/>
      <c r="I191" s="322"/>
      <c r="J191" s="280"/>
      <c r="K191" s="213"/>
      <c r="L191" s="213"/>
      <c r="M191" s="213"/>
      <c r="N191" s="314"/>
      <c r="O191" s="314"/>
      <c r="P191" s="314"/>
      <c r="Q191" s="213"/>
      <c r="R191" s="213"/>
      <c r="S191" s="213"/>
      <c r="T191" s="216"/>
      <c r="U191" s="216"/>
      <c r="V191" s="216"/>
      <c r="W191" s="216"/>
      <c r="X191" s="216"/>
      <c r="Y191" s="216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</row>
    <row r="192">
      <c r="A192" s="321" t="s">
        <v>42</v>
      </c>
      <c r="B192" s="321">
        <v>0.0</v>
      </c>
      <c r="C192" s="216"/>
      <c r="D192" s="216"/>
      <c r="E192" s="216"/>
      <c r="F192" s="216"/>
      <c r="G192" s="216"/>
      <c r="H192" s="216"/>
      <c r="I192" s="323"/>
      <c r="J192" s="280"/>
      <c r="K192" s="213"/>
      <c r="L192" s="213"/>
      <c r="M192" s="213"/>
      <c r="N192" s="314"/>
      <c r="O192" s="314"/>
      <c r="P192" s="314"/>
      <c r="Q192" s="213"/>
      <c r="R192" s="213"/>
      <c r="S192" s="213"/>
      <c r="T192" s="216"/>
      <c r="U192" s="216"/>
      <c r="V192" s="216"/>
      <c r="W192" s="216"/>
      <c r="X192" s="216"/>
      <c r="Y192" s="216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</row>
    <row r="193">
      <c r="A193" s="321" t="s">
        <v>44</v>
      </c>
      <c r="B193" s="321">
        <v>1.0</v>
      </c>
      <c r="C193" s="216"/>
      <c r="D193" s="216"/>
      <c r="E193" s="216"/>
      <c r="F193" s="216"/>
      <c r="G193" s="216"/>
      <c r="H193" s="216"/>
      <c r="I193" s="240"/>
      <c r="J193" s="280"/>
      <c r="K193" s="213"/>
      <c r="L193" s="213"/>
      <c r="M193" s="213"/>
      <c r="N193" s="314"/>
      <c r="O193" s="314"/>
      <c r="P193" s="314"/>
      <c r="Q193" s="213"/>
      <c r="R193" s="213"/>
      <c r="S193" s="213"/>
      <c r="T193" s="216"/>
      <c r="U193" s="216"/>
      <c r="V193" s="216"/>
      <c r="W193" s="216"/>
      <c r="X193" s="216"/>
      <c r="Y193" s="216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</row>
    <row r="194">
      <c r="A194" s="321" t="s">
        <v>46</v>
      </c>
      <c r="B194" s="321">
        <v>1.3878E-17</v>
      </c>
      <c r="C194" s="216"/>
      <c r="D194" s="216"/>
      <c r="E194" s="216"/>
      <c r="F194" s="216"/>
      <c r="G194" s="216"/>
      <c r="H194" s="216"/>
      <c r="I194" s="280"/>
      <c r="J194" s="280"/>
      <c r="K194" s="213"/>
      <c r="L194" s="213"/>
      <c r="M194" s="213"/>
      <c r="N194" s="314"/>
      <c r="O194" s="314"/>
      <c r="P194" s="314"/>
      <c r="Q194" s="213"/>
      <c r="R194" s="213"/>
      <c r="S194" s="213"/>
      <c r="T194" s="216"/>
      <c r="U194" s="216"/>
      <c r="V194" s="216"/>
      <c r="W194" s="216"/>
      <c r="X194" s="216"/>
      <c r="Y194" s="216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</row>
    <row r="195">
      <c r="A195" s="321" t="s">
        <v>49</v>
      </c>
      <c r="B195" s="321">
        <v>9.7145E-17</v>
      </c>
      <c r="C195" s="216"/>
      <c r="D195" s="216"/>
      <c r="E195" s="216"/>
      <c r="F195" s="216"/>
      <c r="G195" s="216"/>
      <c r="H195" s="216"/>
      <c r="I195" s="280"/>
      <c r="J195" s="280"/>
      <c r="K195" s="213"/>
      <c r="L195" s="213"/>
      <c r="M195" s="213"/>
      <c r="N195" s="314"/>
      <c r="O195" s="314"/>
      <c r="P195" s="314"/>
      <c r="Q195" s="213"/>
      <c r="R195" s="213"/>
      <c r="S195" s="213"/>
      <c r="T195" s="216"/>
      <c r="U195" s="216"/>
      <c r="V195" s="216"/>
      <c r="W195" s="216"/>
      <c r="X195" s="216"/>
      <c r="Y195" s="216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</row>
    <row r="196">
      <c r="A196" s="321" t="s">
        <v>51</v>
      </c>
      <c r="B196" s="321">
        <v>0.0</v>
      </c>
      <c r="C196" s="216"/>
      <c r="D196" s="216"/>
      <c r="E196" s="216"/>
      <c r="F196" s="216"/>
      <c r="G196" s="216"/>
      <c r="H196" s="216"/>
      <c r="I196" s="280"/>
      <c r="J196" s="280"/>
      <c r="K196" s="213"/>
      <c r="L196" s="213"/>
      <c r="M196" s="213"/>
      <c r="N196" s="314"/>
      <c r="O196" s="314"/>
      <c r="P196" s="314"/>
      <c r="Q196" s="213"/>
      <c r="R196" s="213"/>
      <c r="S196" s="213"/>
      <c r="T196" s="216"/>
      <c r="U196" s="216"/>
      <c r="V196" s="216"/>
      <c r="W196" s="216"/>
      <c r="X196" s="216"/>
      <c r="Y196" s="216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</row>
    <row r="197">
      <c r="A197" s="325" t="s">
        <v>56</v>
      </c>
      <c r="B197" s="325">
        <v>0.0</v>
      </c>
      <c r="C197" s="216"/>
      <c r="D197" s="216"/>
      <c r="E197" s="216"/>
      <c r="F197" s="216"/>
      <c r="G197" s="216"/>
      <c r="H197" s="216"/>
      <c r="I197" s="240"/>
      <c r="J197" s="240"/>
      <c r="K197" s="213"/>
      <c r="L197" s="213"/>
      <c r="M197" s="213"/>
      <c r="N197" s="314"/>
      <c r="O197" s="314"/>
      <c r="P197" s="314"/>
      <c r="Q197" s="213"/>
      <c r="R197" s="213"/>
      <c r="S197" s="213"/>
      <c r="T197" s="216"/>
      <c r="U197" s="216"/>
      <c r="V197" s="216"/>
      <c r="W197" s="216"/>
      <c r="X197" s="216"/>
      <c r="Y197" s="216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</row>
    <row r="198">
      <c r="A198" s="328" t="s">
        <v>151</v>
      </c>
      <c r="B198" s="329">
        <v>1.717790066E-5</v>
      </c>
      <c r="C198" s="216"/>
      <c r="D198" s="216"/>
      <c r="E198" s="216"/>
      <c r="F198" s="216"/>
      <c r="G198" s="216"/>
      <c r="H198" s="216"/>
      <c r="I198" s="240"/>
      <c r="J198" s="240"/>
      <c r="K198" s="213"/>
      <c r="L198" s="213"/>
      <c r="M198" s="213"/>
      <c r="N198" s="314"/>
      <c r="O198" s="314"/>
      <c r="P198" s="314"/>
      <c r="Q198" s="213"/>
      <c r="R198" s="213"/>
      <c r="S198" s="213"/>
      <c r="T198" s="216"/>
      <c r="U198" s="216"/>
      <c r="V198" s="216"/>
      <c r="W198" s="216"/>
      <c r="X198" s="216"/>
      <c r="Y198" s="216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</row>
    <row r="199">
      <c r="A199" s="330" t="s">
        <v>152</v>
      </c>
      <c r="B199" s="331">
        <v>5.03911E-4</v>
      </c>
      <c r="C199" s="216"/>
      <c r="D199" s="216"/>
      <c r="E199" s="216"/>
      <c r="F199" s="216"/>
      <c r="G199" s="216"/>
      <c r="H199" s="216"/>
      <c r="I199" s="240"/>
      <c r="J199" s="240"/>
      <c r="K199" s="213"/>
      <c r="L199" s="213"/>
      <c r="M199" s="213"/>
      <c r="N199" s="314"/>
      <c r="O199" s="314"/>
      <c r="P199" s="314"/>
      <c r="Q199" s="213"/>
      <c r="R199" s="213"/>
      <c r="S199" s="216"/>
      <c r="T199" s="216"/>
      <c r="U199" s="216"/>
      <c r="V199" s="216"/>
      <c r="W199" s="216"/>
      <c r="X199" s="216"/>
      <c r="Y199" s="216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</row>
    <row r="200">
      <c r="A200" s="216"/>
      <c r="B200" s="216"/>
      <c r="C200" s="216"/>
      <c r="D200" s="216"/>
      <c r="E200" s="216"/>
      <c r="F200" s="216"/>
      <c r="G200" s="216"/>
      <c r="H200" s="216"/>
      <c r="I200" s="216"/>
      <c r="J200" s="216"/>
      <c r="K200" s="213"/>
      <c r="L200" s="213"/>
      <c r="M200" s="213"/>
      <c r="N200" s="314"/>
      <c r="O200" s="314"/>
      <c r="P200" s="314"/>
      <c r="Q200" s="213"/>
      <c r="R200" s="213"/>
      <c r="S200" s="216"/>
      <c r="T200" s="216"/>
      <c r="U200" s="216"/>
      <c r="V200" s="216"/>
      <c r="W200" s="216"/>
      <c r="X200" s="216"/>
      <c r="Y200" s="216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</row>
    <row r="201">
      <c r="A201" s="216"/>
      <c r="B201" s="216"/>
      <c r="C201" s="216"/>
      <c r="D201" s="216"/>
      <c r="E201" s="216"/>
      <c r="F201" s="216"/>
      <c r="G201" s="216"/>
      <c r="H201" s="216"/>
      <c r="I201" s="216"/>
      <c r="J201" s="216"/>
      <c r="K201" s="213"/>
      <c r="L201" s="213"/>
      <c r="M201" s="213"/>
      <c r="N201" s="314"/>
      <c r="O201" s="314"/>
      <c r="P201" s="314"/>
      <c r="Q201" s="213"/>
      <c r="R201" s="213"/>
      <c r="S201" s="216"/>
      <c r="T201" s="216"/>
      <c r="U201" s="216"/>
      <c r="V201" s="216"/>
      <c r="W201" s="216"/>
      <c r="X201" s="216"/>
      <c r="Y201" s="216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</row>
    <row r="202">
      <c r="A202" s="230" t="s">
        <v>157</v>
      </c>
      <c r="B202" s="216"/>
      <c r="C202" s="216"/>
      <c r="D202" s="216"/>
      <c r="E202" s="216"/>
      <c r="F202" s="216"/>
      <c r="G202" s="216"/>
      <c r="H202" s="216"/>
      <c r="I202" s="216"/>
      <c r="J202" s="216"/>
      <c r="K202" s="213"/>
      <c r="L202" s="213"/>
      <c r="M202" s="213"/>
      <c r="N202" s="314"/>
      <c r="O202" s="314"/>
      <c r="P202" s="314"/>
      <c r="Q202" s="213"/>
      <c r="R202" s="213"/>
      <c r="S202" s="216"/>
      <c r="T202" s="216"/>
      <c r="U202" s="216"/>
      <c r="V202" s="216"/>
      <c r="W202" s="216"/>
      <c r="X202" s="216"/>
      <c r="Y202" s="216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</row>
    <row r="203">
      <c r="A203" s="230" t="s">
        <v>158</v>
      </c>
      <c r="B203" s="216"/>
      <c r="C203" s="216"/>
      <c r="D203" s="216"/>
      <c r="E203" s="216"/>
      <c r="F203" s="216"/>
      <c r="G203" s="216"/>
      <c r="H203" s="216"/>
      <c r="I203" s="230" t="s">
        <v>159</v>
      </c>
      <c r="J203" s="216"/>
      <c r="K203" s="213"/>
      <c r="L203" s="213"/>
      <c r="M203" s="213"/>
      <c r="N203" s="314"/>
      <c r="O203" s="314"/>
      <c r="P203" s="314"/>
      <c r="Q203" s="213"/>
      <c r="R203" s="213"/>
      <c r="S203" s="216"/>
      <c r="T203" s="216"/>
      <c r="U203" s="216"/>
      <c r="V203" s="216"/>
      <c r="W203" s="216"/>
      <c r="X203" s="216"/>
      <c r="Y203" s="216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</row>
    <row r="204">
      <c r="A204" s="321" t="s">
        <v>18</v>
      </c>
      <c r="B204" s="321">
        <v>0.47001</v>
      </c>
      <c r="C204" s="216"/>
      <c r="D204" s="216"/>
      <c r="E204" s="216"/>
      <c r="F204" s="216"/>
      <c r="G204" s="216"/>
      <c r="H204" s="216"/>
      <c r="I204" s="332" t="s">
        <v>66</v>
      </c>
      <c r="J204" s="321">
        <v>0.44572</v>
      </c>
      <c r="K204" s="213"/>
      <c r="L204" s="213"/>
      <c r="M204" s="213"/>
      <c r="N204" s="314"/>
      <c r="O204" s="314"/>
      <c r="P204" s="314"/>
      <c r="Q204" s="213"/>
      <c r="R204" s="213"/>
      <c r="S204" s="213"/>
      <c r="T204" s="216"/>
      <c r="U204" s="216"/>
      <c r="V204" s="216"/>
      <c r="W204" s="216"/>
      <c r="X204" s="216"/>
      <c r="Y204" s="216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</row>
    <row r="205">
      <c r="A205" s="321" t="s">
        <v>42</v>
      </c>
      <c r="B205" s="321">
        <v>0.14</v>
      </c>
      <c r="C205" s="216"/>
      <c r="D205" s="216"/>
      <c r="E205" s="216"/>
      <c r="F205" s="216"/>
      <c r="G205" s="216"/>
      <c r="H205" s="216"/>
      <c r="I205" s="332" t="s">
        <v>68</v>
      </c>
      <c r="J205" s="321">
        <v>0.10283</v>
      </c>
      <c r="K205" s="213"/>
      <c r="L205" s="213"/>
      <c r="M205" s="213"/>
      <c r="N205" s="314"/>
      <c r="O205" s="314"/>
      <c r="P205" s="314"/>
      <c r="Q205" s="213"/>
      <c r="R205" s="213"/>
      <c r="S205" s="213"/>
      <c r="T205" s="216"/>
      <c r="U205" s="216"/>
      <c r="V205" s="216"/>
      <c r="W205" s="216"/>
      <c r="X205" s="216"/>
      <c r="Y205" s="216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</row>
    <row r="206">
      <c r="A206" s="321" t="s">
        <v>44</v>
      </c>
      <c r="B206" s="321">
        <v>0.18</v>
      </c>
      <c r="C206" s="216"/>
      <c r="D206" s="216"/>
      <c r="E206" s="216"/>
      <c r="F206" s="216"/>
      <c r="G206" s="216"/>
      <c r="H206" s="216"/>
      <c r="I206" s="332" t="s">
        <v>69</v>
      </c>
      <c r="J206" s="321">
        <v>0.165</v>
      </c>
      <c r="K206" s="213"/>
      <c r="L206" s="213"/>
      <c r="M206" s="213"/>
      <c r="N206" s="314"/>
      <c r="O206" s="314"/>
      <c r="P206" s="314"/>
      <c r="Q206" s="213"/>
      <c r="R206" s="213"/>
      <c r="S206" s="213"/>
      <c r="T206" s="216"/>
      <c r="U206" s="216"/>
      <c r="V206" s="216"/>
      <c r="W206" s="216"/>
      <c r="X206" s="216"/>
      <c r="Y206" s="216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</row>
    <row r="207">
      <c r="A207" s="321" t="s">
        <v>46</v>
      </c>
      <c r="B207" s="321">
        <v>0.115</v>
      </c>
      <c r="C207" s="216"/>
      <c r="D207" s="216"/>
      <c r="E207" s="216"/>
      <c r="F207" s="216"/>
      <c r="G207" s="216"/>
      <c r="H207" s="216"/>
      <c r="I207" s="332" t="s">
        <v>70</v>
      </c>
      <c r="J207" s="321">
        <v>0.13145</v>
      </c>
      <c r="K207" s="213"/>
      <c r="L207" s="213"/>
      <c r="M207" s="213"/>
      <c r="N207" s="314"/>
      <c r="O207" s="314"/>
      <c r="P207" s="314"/>
      <c r="Q207" s="213"/>
      <c r="R207" s="213"/>
      <c r="S207" s="213"/>
      <c r="T207" s="216"/>
      <c r="U207" s="216"/>
      <c r="V207" s="216"/>
      <c r="W207" s="216"/>
      <c r="X207" s="216"/>
      <c r="Y207" s="216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</row>
    <row r="208">
      <c r="A208" s="321" t="s">
        <v>49</v>
      </c>
      <c r="B208" s="321">
        <v>0.044988</v>
      </c>
      <c r="C208" s="216"/>
      <c r="D208" s="216"/>
      <c r="E208" s="216"/>
      <c r="F208" s="216"/>
      <c r="G208" s="216"/>
      <c r="H208" s="216"/>
      <c r="I208" s="332" t="s">
        <v>71</v>
      </c>
      <c r="J208" s="321">
        <v>0.015</v>
      </c>
      <c r="K208" s="213"/>
      <c r="L208" s="213"/>
      <c r="M208" s="213"/>
      <c r="N208" s="314"/>
      <c r="O208" s="314"/>
      <c r="P208" s="314"/>
      <c r="Q208" s="213"/>
      <c r="R208" s="213"/>
      <c r="S208" s="213"/>
      <c r="T208" s="216"/>
      <c r="U208" s="216"/>
      <c r="V208" s="216"/>
      <c r="W208" s="216"/>
      <c r="X208" s="216"/>
      <c r="Y208" s="216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</row>
    <row r="209">
      <c r="A209" s="321" t="s">
        <v>51</v>
      </c>
      <c r="B209" s="321">
        <v>0.035</v>
      </c>
      <c r="C209" s="216"/>
      <c r="D209" s="216"/>
      <c r="E209" s="216"/>
      <c r="F209" s="216"/>
      <c r="G209" s="216"/>
      <c r="H209" s="216"/>
      <c r="I209" s="332" t="s">
        <v>72</v>
      </c>
      <c r="J209" s="321">
        <v>0.085</v>
      </c>
      <c r="K209" s="213"/>
      <c r="L209" s="213"/>
      <c r="M209" s="213"/>
      <c r="N209" s="314"/>
      <c r="O209" s="314"/>
      <c r="P209" s="314"/>
      <c r="Q209" s="213"/>
      <c r="R209" s="213"/>
      <c r="S209" s="213"/>
      <c r="T209" s="216"/>
      <c r="U209" s="216"/>
      <c r="V209" s="216"/>
      <c r="W209" s="216"/>
      <c r="X209" s="216"/>
      <c r="Y209" s="216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</row>
    <row r="210">
      <c r="A210" s="325" t="s">
        <v>56</v>
      </c>
      <c r="B210" s="325">
        <v>0.015</v>
      </c>
      <c r="C210" s="216"/>
      <c r="D210" s="216"/>
      <c r="E210" s="216"/>
      <c r="F210" s="216"/>
      <c r="G210" s="216"/>
      <c r="H210" s="216"/>
      <c r="I210" s="333" t="s">
        <v>73</v>
      </c>
      <c r="J210" s="334">
        <v>0.055</v>
      </c>
      <c r="K210" s="213"/>
      <c r="L210" s="213"/>
      <c r="M210" s="213"/>
      <c r="N210" s="314"/>
      <c r="O210" s="314"/>
      <c r="P210" s="314"/>
      <c r="Q210" s="213"/>
      <c r="R210" s="213"/>
      <c r="S210" s="213"/>
      <c r="T210" s="216"/>
      <c r="U210" s="216"/>
      <c r="V210" s="216"/>
      <c r="W210" s="216"/>
      <c r="X210" s="216"/>
      <c r="Y210" s="216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</row>
    <row r="211">
      <c r="A211" s="328" t="s">
        <v>151</v>
      </c>
      <c r="B211" s="335">
        <v>4.2292E-5</v>
      </c>
      <c r="C211" s="216"/>
      <c r="D211" s="216"/>
      <c r="E211" s="216"/>
      <c r="F211" s="216"/>
      <c r="G211" s="216"/>
      <c r="H211" s="216"/>
      <c r="I211" s="325" t="s">
        <v>151</v>
      </c>
      <c r="J211" s="336">
        <v>1.976879936E-5</v>
      </c>
      <c r="K211" s="213"/>
      <c r="L211" s="213"/>
      <c r="M211" s="213"/>
      <c r="N211" s="314"/>
      <c r="O211" s="314"/>
      <c r="P211" s="314"/>
      <c r="Q211" s="213"/>
      <c r="R211" s="213"/>
      <c r="S211" s="213"/>
      <c r="T211" s="216"/>
      <c r="U211" s="216"/>
      <c r="V211" s="216"/>
      <c r="W211" s="216"/>
      <c r="X211" s="216"/>
      <c r="Y211" s="216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</row>
    <row r="212">
      <c r="A212" s="330" t="s">
        <v>152</v>
      </c>
      <c r="B212" s="330">
        <v>0.0044398658</v>
      </c>
      <c r="C212" s="216"/>
      <c r="D212" s="216"/>
      <c r="E212" s="216"/>
      <c r="F212" s="216"/>
      <c r="G212" s="216"/>
      <c r="H212" s="216"/>
      <c r="I212" s="337" t="s">
        <v>152</v>
      </c>
      <c r="J212" s="338">
        <v>3.548416E-4</v>
      </c>
      <c r="K212" s="213"/>
      <c r="L212" s="213"/>
      <c r="M212" s="213"/>
      <c r="N212" s="314"/>
      <c r="O212" s="314"/>
      <c r="P212" s="314"/>
      <c r="Q212" s="213"/>
      <c r="R212" s="213"/>
      <c r="S212" s="213"/>
      <c r="T212" s="216"/>
      <c r="U212" s="216"/>
      <c r="V212" s="216"/>
      <c r="W212" s="216"/>
      <c r="X212" s="216"/>
      <c r="Y212" s="216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</row>
    <row r="213">
      <c r="A213" s="216"/>
      <c r="B213" s="216"/>
      <c r="C213" s="216"/>
      <c r="D213" s="216"/>
      <c r="E213" s="216"/>
      <c r="F213" s="216"/>
      <c r="G213" s="216"/>
      <c r="H213" s="213"/>
      <c r="I213" s="213"/>
      <c r="J213" s="213"/>
      <c r="K213" s="216"/>
      <c r="L213" s="216"/>
      <c r="M213" s="216"/>
      <c r="N213" s="214"/>
      <c r="O213" s="214"/>
      <c r="P213" s="214"/>
      <c r="Q213" s="216"/>
      <c r="R213" s="216"/>
      <c r="S213" s="216"/>
      <c r="T213" s="216"/>
      <c r="U213" s="216"/>
      <c r="V213" s="216"/>
      <c r="W213" s="216"/>
      <c r="X213" s="216"/>
      <c r="Y213" s="216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</row>
    <row r="214">
      <c r="A214" s="216"/>
      <c r="B214" s="216"/>
      <c r="C214" s="216"/>
      <c r="D214" s="216"/>
      <c r="E214" s="216"/>
      <c r="F214" s="216"/>
      <c r="G214" s="216"/>
      <c r="H214" s="213"/>
      <c r="I214" s="216"/>
      <c r="J214" s="216"/>
      <c r="K214" s="216"/>
      <c r="L214" s="216"/>
      <c r="M214" s="216"/>
      <c r="N214" s="214"/>
      <c r="O214" s="214"/>
      <c r="P214" s="214"/>
      <c r="Q214" s="216"/>
      <c r="R214" s="216"/>
      <c r="S214" s="216"/>
      <c r="T214" s="216"/>
      <c r="U214" s="216"/>
      <c r="V214" s="216"/>
      <c r="W214" s="216"/>
      <c r="X214" s="216"/>
      <c r="Y214" s="216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</row>
    <row r="215">
      <c r="A215" s="216"/>
      <c r="B215" s="216"/>
      <c r="C215" s="216"/>
      <c r="D215" s="216"/>
      <c r="E215" s="216"/>
      <c r="F215" s="216"/>
      <c r="G215" s="216"/>
      <c r="H215" s="213"/>
      <c r="I215" s="216"/>
      <c r="J215" s="216"/>
      <c r="K215" s="216"/>
      <c r="L215" s="216"/>
      <c r="M215" s="216"/>
      <c r="N215" s="214"/>
      <c r="O215" s="214"/>
      <c r="P215" s="214"/>
      <c r="Q215" s="216"/>
      <c r="R215" s="216"/>
      <c r="S215" s="216"/>
      <c r="T215" s="216"/>
      <c r="U215" s="216"/>
      <c r="V215" s="216"/>
      <c r="W215" s="216"/>
      <c r="X215" s="216"/>
      <c r="Y215" s="216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</row>
    <row r="216">
      <c r="A216" s="230" t="s">
        <v>160</v>
      </c>
      <c r="B216" s="216"/>
      <c r="C216" s="216"/>
      <c r="D216" s="216"/>
      <c r="E216" s="216"/>
      <c r="F216" s="216"/>
      <c r="G216" s="216"/>
      <c r="H216" s="213"/>
      <c r="I216" s="216"/>
      <c r="J216" s="216"/>
      <c r="K216" s="216"/>
      <c r="L216" s="216"/>
      <c r="M216" s="216"/>
      <c r="N216" s="214"/>
      <c r="O216" s="214"/>
      <c r="P216" s="214"/>
      <c r="Q216" s="216"/>
      <c r="R216" s="216"/>
      <c r="S216" s="216"/>
      <c r="T216" s="216"/>
      <c r="U216" s="216"/>
      <c r="V216" s="216"/>
      <c r="W216" s="216"/>
      <c r="X216" s="216"/>
      <c r="Y216" s="216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</row>
    <row r="217">
      <c r="A217" s="321" t="s">
        <v>18</v>
      </c>
      <c r="B217" s="321">
        <v>0.47831</v>
      </c>
      <c r="C217" s="216"/>
      <c r="D217" s="216"/>
      <c r="E217" s="216"/>
      <c r="F217" s="216"/>
      <c r="G217" s="216"/>
      <c r="H217" s="213"/>
      <c r="I217" s="216"/>
      <c r="J217" s="216"/>
      <c r="K217" s="216"/>
      <c r="L217" s="216"/>
      <c r="M217" s="216"/>
      <c r="N217" s="214"/>
      <c r="O217" s="214"/>
      <c r="P217" s="214"/>
      <c r="Q217" s="216"/>
      <c r="R217" s="216"/>
      <c r="S217" s="216"/>
      <c r="T217" s="216"/>
      <c r="U217" s="216"/>
      <c r="V217" s="216"/>
      <c r="W217" s="216"/>
      <c r="X217" s="216"/>
      <c r="Y217" s="216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</row>
    <row r="218">
      <c r="A218" s="321" t="s">
        <v>42</v>
      </c>
      <c r="B218" s="321">
        <v>0.13401</v>
      </c>
      <c r="C218" s="216"/>
      <c r="D218" s="216"/>
      <c r="E218" s="216"/>
      <c r="F218" s="216"/>
      <c r="G218" s="216"/>
      <c r="H218" s="213"/>
      <c r="I218" s="216"/>
      <c r="J218" s="216"/>
      <c r="K218" s="216"/>
      <c r="L218" s="216"/>
      <c r="M218" s="216"/>
      <c r="N218" s="214"/>
      <c r="O218" s="214"/>
      <c r="P218" s="214"/>
      <c r="Q218" s="216"/>
      <c r="R218" s="216"/>
      <c r="S218" s="216"/>
      <c r="T218" s="216"/>
      <c r="U218" s="216"/>
      <c r="V218" s="216"/>
      <c r="W218" s="216"/>
      <c r="X218" s="216"/>
      <c r="Y218" s="216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</row>
    <row r="219">
      <c r="A219" s="321" t="s">
        <v>44</v>
      </c>
      <c r="B219" s="321">
        <v>0.18</v>
      </c>
      <c r="C219" s="216"/>
      <c r="D219" s="216"/>
      <c r="E219" s="216"/>
      <c r="F219" s="216"/>
      <c r="G219" s="216"/>
      <c r="H219" s="213"/>
      <c r="I219" s="216"/>
      <c r="J219" s="216"/>
      <c r="K219" s="216"/>
      <c r="L219" s="216"/>
      <c r="M219" s="216"/>
      <c r="N219" s="214"/>
      <c r="O219" s="214"/>
      <c r="P219" s="214"/>
      <c r="Q219" s="216"/>
      <c r="R219" s="216"/>
      <c r="S219" s="216"/>
      <c r="T219" s="216"/>
      <c r="U219" s="216"/>
      <c r="V219" s="216"/>
      <c r="W219" s="216"/>
      <c r="X219" s="216"/>
      <c r="Y219" s="216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</row>
    <row r="220">
      <c r="A220" s="321" t="s">
        <v>46</v>
      </c>
      <c r="B220" s="321">
        <v>0.115</v>
      </c>
      <c r="C220" s="216"/>
      <c r="D220" s="216"/>
      <c r="E220" s="216"/>
      <c r="F220" s="216"/>
      <c r="G220" s="216"/>
      <c r="H220" s="213"/>
      <c r="I220" s="216"/>
      <c r="J220" s="216"/>
      <c r="K220" s="216"/>
      <c r="L220" s="216"/>
      <c r="M220" s="216"/>
      <c r="N220" s="214"/>
      <c r="O220" s="214"/>
      <c r="P220" s="214"/>
      <c r="Q220" s="216"/>
      <c r="R220" s="216"/>
      <c r="S220" s="216"/>
      <c r="T220" s="216"/>
      <c r="U220" s="216"/>
      <c r="V220" s="216"/>
      <c r="W220" s="216"/>
      <c r="X220" s="216"/>
      <c r="Y220" s="216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</row>
    <row r="221">
      <c r="A221" s="321" t="s">
        <v>49</v>
      </c>
      <c r="B221" s="321">
        <v>0.042678</v>
      </c>
      <c r="C221" s="216"/>
      <c r="D221" s="216"/>
      <c r="E221" s="216"/>
      <c r="F221" s="216"/>
      <c r="G221" s="216"/>
      <c r="H221" s="213"/>
      <c r="I221" s="216"/>
      <c r="J221" s="216"/>
      <c r="K221" s="216"/>
      <c r="L221" s="216"/>
      <c r="M221" s="216"/>
      <c r="N221" s="214"/>
      <c r="O221" s="214"/>
      <c r="P221" s="214"/>
      <c r="Q221" s="216"/>
      <c r="R221" s="216"/>
      <c r="S221" s="216"/>
      <c r="T221" s="216"/>
      <c r="U221" s="216"/>
      <c r="V221" s="216"/>
      <c r="W221" s="216"/>
      <c r="X221" s="216"/>
      <c r="Y221" s="216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</row>
    <row r="222">
      <c r="A222" s="321" t="s">
        <v>51</v>
      </c>
      <c r="B222" s="321">
        <v>0.035</v>
      </c>
      <c r="C222" s="216"/>
      <c r="D222" s="216"/>
      <c r="E222" s="216"/>
      <c r="F222" s="216"/>
      <c r="G222" s="216"/>
      <c r="H222" s="213"/>
      <c r="I222" s="216"/>
      <c r="J222" s="216"/>
      <c r="K222" s="216"/>
      <c r="L222" s="216"/>
      <c r="M222" s="216"/>
      <c r="N222" s="214"/>
      <c r="O222" s="214"/>
      <c r="P222" s="214"/>
      <c r="Q222" s="216"/>
      <c r="R222" s="216"/>
      <c r="S222" s="216"/>
      <c r="T222" s="216"/>
      <c r="U222" s="216"/>
      <c r="V222" s="216"/>
      <c r="W222" s="216"/>
      <c r="X222" s="216"/>
      <c r="Y222" s="216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</row>
    <row r="223">
      <c r="A223" s="334" t="s">
        <v>56</v>
      </c>
      <c r="B223" s="334">
        <v>0.015</v>
      </c>
      <c r="C223" s="216"/>
      <c r="D223" s="216"/>
      <c r="E223" s="216"/>
      <c r="F223" s="216"/>
      <c r="G223" s="216"/>
      <c r="H223" s="213"/>
      <c r="I223" s="216"/>
      <c r="J223" s="216"/>
      <c r="K223" s="216"/>
      <c r="L223" s="216"/>
      <c r="M223" s="216"/>
      <c r="N223" s="214"/>
      <c r="O223" s="214"/>
      <c r="P223" s="214"/>
      <c r="Q223" s="216"/>
      <c r="R223" s="216"/>
      <c r="S223" s="216"/>
      <c r="T223" s="216"/>
      <c r="U223" s="216"/>
      <c r="V223" s="216"/>
      <c r="W223" s="216"/>
      <c r="X223" s="216"/>
      <c r="Y223" s="216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</row>
    <row r="224">
      <c r="A224" s="334" t="s">
        <v>151</v>
      </c>
      <c r="B224" s="339">
        <v>4.2296E-5</v>
      </c>
      <c r="C224" s="216"/>
      <c r="D224" s="216"/>
      <c r="E224" s="216"/>
      <c r="F224" s="216"/>
      <c r="G224" s="216"/>
      <c r="H224" s="213"/>
      <c r="I224" s="216"/>
      <c r="J224" s="216"/>
      <c r="K224" s="216"/>
      <c r="L224" s="216"/>
      <c r="M224" s="216"/>
      <c r="N224" s="214"/>
      <c r="O224" s="214"/>
      <c r="P224" s="214"/>
      <c r="Q224" s="216"/>
      <c r="R224" s="216"/>
      <c r="S224" s="216"/>
      <c r="T224" s="216"/>
      <c r="U224" s="216"/>
      <c r="V224" s="216"/>
      <c r="W224" s="216"/>
      <c r="X224" s="216"/>
      <c r="Y224" s="216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</row>
    <row r="225">
      <c r="A225" s="334" t="s">
        <v>152</v>
      </c>
      <c r="B225" s="339">
        <v>0.0038147585</v>
      </c>
      <c r="C225" s="216"/>
      <c r="D225" s="216"/>
      <c r="E225" s="216"/>
      <c r="F225" s="216"/>
      <c r="G225" s="216"/>
      <c r="H225" s="213"/>
      <c r="I225" s="216"/>
      <c r="J225" s="216"/>
      <c r="K225" s="216"/>
      <c r="L225" s="216"/>
      <c r="M225" s="216"/>
      <c r="N225" s="214"/>
      <c r="O225" s="214"/>
      <c r="P225" s="214"/>
      <c r="Q225" s="216"/>
      <c r="R225" s="216"/>
      <c r="S225" s="216"/>
      <c r="T225" s="216"/>
      <c r="U225" s="216"/>
      <c r="V225" s="216"/>
      <c r="W225" s="216"/>
      <c r="X225" s="216"/>
      <c r="Y225" s="216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</row>
    <row r="226">
      <c r="A226" s="216"/>
      <c r="B226" s="216"/>
      <c r="C226" s="216"/>
      <c r="D226" s="216"/>
      <c r="E226" s="216"/>
      <c r="F226" s="216"/>
      <c r="G226" s="216"/>
      <c r="H226" s="213"/>
      <c r="I226" s="216"/>
      <c r="J226" s="216"/>
      <c r="K226" s="216"/>
      <c r="L226" s="216"/>
      <c r="M226" s="216"/>
      <c r="N226" s="214"/>
      <c r="O226" s="214"/>
      <c r="P226" s="214"/>
      <c r="Q226" s="216"/>
      <c r="R226" s="216"/>
      <c r="S226" s="216"/>
      <c r="T226" s="216"/>
      <c r="U226" s="216"/>
      <c r="V226" s="216"/>
      <c r="W226" s="216"/>
      <c r="X226" s="216"/>
      <c r="Y226" s="216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</row>
    <row r="227">
      <c r="A227" s="216"/>
      <c r="B227" s="216"/>
      <c r="C227" s="216"/>
      <c r="D227" s="216"/>
      <c r="E227" s="216"/>
      <c r="F227" s="216"/>
      <c r="G227" s="216"/>
      <c r="H227" s="213"/>
      <c r="I227" s="216"/>
      <c r="J227" s="216"/>
      <c r="K227" s="216"/>
      <c r="L227" s="216"/>
      <c r="M227" s="216"/>
      <c r="N227" s="214"/>
      <c r="O227" s="214"/>
      <c r="P227" s="214"/>
      <c r="Q227" s="216"/>
      <c r="R227" s="216"/>
      <c r="S227" s="216"/>
      <c r="T227" s="216"/>
      <c r="U227" s="216"/>
      <c r="V227" s="216"/>
      <c r="W227" s="216"/>
      <c r="X227" s="216"/>
      <c r="Y227" s="216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</row>
    <row r="228">
      <c r="A228" s="216"/>
      <c r="B228" s="216"/>
      <c r="C228" s="216"/>
      <c r="D228" s="216"/>
      <c r="E228" s="216"/>
      <c r="F228" s="216"/>
      <c r="G228" s="216"/>
      <c r="H228" s="213"/>
      <c r="I228" s="216"/>
      <c r="J228" s="216"/>
      <c r="K228" s="216"/>
      <c r="L228" s="216"/>
      <c r="M228" s="216"/>
      <c r="N228" s="214"/>
      <c r="O228" s="214"/>
      <c r="P228" s="214"/>
      <c r="Q228" s="216"/>
      <c r="R228" s="216"/>
      <c r="S228" s="216"/>
      <c r="T228" s="216"/>
      <c r="U228" s="216"/>
      <c r="V228" s="216"/>
      <c r="W228" s="216"/>
      <c r="X228" s="216"/>
      <c r="Y228" s="216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</row>
    <row r="229">
      <c r="A229" s="230" t="s">
        <v>161</v>
      </c>
      <c r="B229" s="216"/>
      <c r="C229" s="216"/>
      <c r="D229" s="216"/>
      <c r="E229" s="216"/>
      <c r="F229" s="216"/>
      <c r="G229" s="216"/>
      <c r="H229" s="213"/>
      <c r="I229" s="216"/>
      <c r="J229" s="216"/>
      <c r="K229" s="216"/>
      <c r="L229" s="216"/>
      <c r="M229" s="216"/>
      <c r="N229" s="214"/>
      <c r="O229" s="214"/>
      <c r="P229" s="214"/>
      <c r="Q229" s="216"/>
      <c r="R229" s="216"/>
      <c r="S229" s="216"/>
      <c r="T229" s="216"/>
      <c r="U229" s="216"/>
      <c r="V229" s="216"/>
      <c r="W229" s="216"/>
      <c r="X229" s="216"/>
      <c r="Y229" s="216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</row>
    <row r="230">
      <c r="A230" s="230" t="s">
        <v>158</v>
      </c>
      <c r="B230" s="216"/>
      <c r="C230" s="216"/>
      <c r="D230" s="216"/>
      <c r="E230" s="216"/>
      <c r="F230" s="216"/>
      <c r="G230" s="216"/>
      <c r="H230" s="213"/>
      <c r="I230" s="216"/>
      <c r="J230" s="216"/>
      <c r="K230" s="216"/>
      <c r="L230" s="216"/>
      <c r="M230" s="216"/>
      <c r="N230" s="214"/>
      <c r="O230" s="214"/>
      <c r="P230" s="214"/>
      <c r="Q230" s="216"/>
      <c r="R230" s="216"/>
      <c r="S230" s="216"/>
      <c r="T230" s="216"/>
      <c r="U230" s="216"/>
      <c r="V230" s="216"/>
      <c r="W230" s="216"/>
      <c r="X230" s="216"/>
      <c r="Y230" s="216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</row>
    <row r="231">
      <c r="A231" s="321" t="s">
        <v>18</v>
      </c>
      <c r="B231" s="321">
        <v>0.47831</v>
      </c>
      <c r="C231" s="216"/>
      <c r="D231" s="216"/>
      <c r="E231" s="216"/>
      <c r="F231" s="216"/>
      <c r="G231" s="216"/>
      <c r="H231" s="213"/>
      <c r="I231" s="216"/>
      <c r="J231" s="216"/>
      <c r="K231" s="216"/>
      <c r="L231" s="216"/>
      <c r="M231" s="216"/>
      <c r="N231" s="214"/>
      <c r="O231" s="214"/>
      <c r="P231" s="214"/>
      <c r="Q231" s="216"/>
      <c r="R231" s="216"/>
      <c r="S231" s="216"/>
      <c r="T231" s="216"/>
      <c r="U231" s="216"/>
      <c r="V231" s="216"/>
      <c r="W231" s="216"/>
      <c r="X231" s="216"/>
      <c r="Y231" s="216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</row>
    <row r="232">
      <c r="A232" s="321" t="s">
        <v>42</v>
      </c>
      <c r="B232" s="321">
        <v>0.13401</v>
      </c>
      <c r="C232" s="216"/>
      <c r="D232" s="216"/>
      <c r="E232" s="216"/>
      <c r="F232" s="216"/>
      <c r="G232" s="216"/>
      <c r="H232" s="213"/>
      <c r="I232" s="216"/>
      <c r="J232" s="216"/>
      <c r="K232" s="216"/>
      <c r="L232" s="216"/>
      <c r="M232" s="216"/>
      <c r="N232" s="214"/>
      <c r="O232" s="214"/>
      <c r="P232" s="214"/>
      <c r="Q232" s="216"/>
      <c r="R232" s="216"/>
      <c r="S232" s="216"/>
      <c r="T232" s="216"/>
      <c r="U232" s="216"/>
      <c r="V232" s="216"/>
      <c r="W232" s="216"/>
      <c r="X232" s="216"/>
      <c r="Y232" s="216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</row>
    <row r="233">
      <c r="A233" s="321" t="s">
        <v>44</v>
      </c>
      <c r="B233" s="321">
        <v>0.18</v>
      </c>
      <c r="C233" s="216"/>
      <c r="D233" s="216"/>
      <c r="E233" s="216"/>
      <c r="F233" s="216"/>
      <c r="G233" s="216"/>
      <c r="H233" s="213"/>
      <c r="I233" s="216"/>
      <c r="J233" s="216"/>
      <c r="K233" s="216"/>
      <c r="L233" s="216"/>
      <c r="M233" s="216"/>
      <c r="N233" s="214"/>
      <c r="O233" s="214"/>
      <c r="P233" s="214"/>
      <c r="Q233" s="216"/>
      <c r="R233" s="216"/>
      <c r="S233" s="216"/>
      <c r="T233" s="216"/>
      <c r="U233" s="216"/>
      <c r="V233" s="216"/>
      <c r="W233" s="216"/>
      <c r="X233" s="216"/>
      <c r="Y233" s="216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</row>
    <row r="234">
      <c r="A234" s="321" t="s">
        <v>46</v>
      </c>
      <c r="B234" s="321">
        <v>0.115</v>
      </c>
      <c r="C234" s="216"/>
      <c r="D234" s="216"/>
      <c r="E234" s="216"/>
      <c r="F234" s="216"/>
      <c r="G234" s="216"/>
      <c r="H234" s="213"/>
      <c r="I234" s="216"/>
      <c r="J234" s="216"/>
      <c r="K234" s="216"/>
      <c r="L234" s="216"/>
      <c r="M234" s="216"/>
      <c r="N234" s="214"/>
      <c r="O234" s="214"/>
      <c r="P234" s="214"/>
      <c r="Q234" s="216"/>
      <c r="R234" s="216"/>
      <c r="S234" s="216"/>
      <c r="T234" s="216"/>
      <c r="U234" s="216"/>
      <c r="V234" s="216"/>
      <c r="W234" s="216"/>
      <c r="X234" s="216"/>
      <c r="Y234" s="216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</row>
    <row r="235">
      <c r="A235" s="321" t="s">
        <v>49</v>
      </c>
      <c r="B235" s="321">
        <v>0.042678</v>
      </c>
      <c r="C235" s="216"/>
      <c r="D235" s="216"/>
      <c r="E235" s="216"/>
      <c r="F235" s="216"/>
      <c r="G235" s="216"/>
      <c r="H235" s="213"/>
      <c r="I235" s="216"/>
      <c r="J235" s="216"/>
      <c r="K235" s="216"/>
      <c r="L235" s="216"/>
      <c r="M235" s="216"/>
      <c r="N235" s="214"/>
      <c r="O235" s="214"/>
      <c r="P235" s="214"/>
      <c r="Q235" s="216"/>
      <c r="R235" s="216"/>
      <c r="S235" s="216"/>
      <c r="T235" s="216"/>
      <c r="U235" s="216"/>
      <c r="V235" s="216"/>
      <c r="W235" s="216"/>
      <c r="X235" s="216"/>
      <c r="Y235" s="216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</row>
    <row r="236">
      <c r="A236" s="321" t="s">
        <v>51</v>
      </c>
      <c r="B236" s="321">
        <v>0.035</v>
      </c>
      <c r="C236" s="216"/>
      <c r="D236" s="216"/>
      <c r="E236" s="216"/>
      <c r="F236" s="216"/>
      <c r="G236" s="216"/>
      <c r="H236" s="213"/>
      <c r="I236" s="216"/>
      <c r="J236" s="216"/>
      <c r="K236" s="216"/>
      <c r="L236" s="216"/>
      <c r="M236" s="216"/>
      <c r="N236" s="214"/>
      <c r="O236" s="214"/>
      <c r="P236" s="214"/>
      <c r="Q236" s="216"/>
      <c r="R236" s="216"/>
      <c r="S236" s="216"/>
      <c r="T236" s="216"/>
      <c r="U236" s="216"/>
      <c r="V236" s="216"/>
      <c r="W236" s="216"/>
      <c r="X236" s="216"/>
      <c r="Y236" s="216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</row>
    <row r="237">
      <c r="A237" s="325" t="s">
        <v>56</v>
      </c>
      <c r="B237" s="325">
        <v>0.015</v>
      </c>
      <c r="C237" s="274"/>
      <c r="D237" s="274"/>
      <c r="E237" s="274"/>
      <c r="F237" s="274"/>
      <c r="G237" s="274"/>
      <c r="H237" s="213"/>
      <c r="I237" s="216"/>
      <c r="J237" s="216"/>
      <c r="K237" s="216"/>
      <c r="L237" s="216"/>
      <c r="M237" s="216"/>
      <c r="N237" s="214"/>
      <c r="O237" s="214"/>
      <c r="P237" s="214"/>
      <c r="Q237" s="216"/>
      <c r="R237" s="216"/>
      <c r="S237" s="216"/>
      <c r="T237" s="216"/>
      <c r="U237" s="216"/>
      <c r="V237" s="216"/>
      <c r="W237" s="216"/>
      <c r="X237" s="216"/>
      <c r="Y237" s="216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</row>
    <row r="238">
      <c r="A238" s="328" t="s">
        <v>151</v>
      </c>
      <c r="B238" s="329">
        <v>4.2295974562E-5</v>
      </c>
      <c r="C238" s="277"/>
      <c r="D238" s="277"/>
      <c r="E238" s="277"/>
      <c r="F238" s="277"/>
      <c r="G238" s="277"/>
      <c r="H238" s="213"/>
      <c r="I238" s="216"/>
      <c r="J238" s="216"/>
      <c r="K238" s="216"/>
      <c r="L238" s="216"/>
      <c r="M238" s="216"/>
      <c r="N238" s="214"/>
      <c r="O238" s="214"/>
      <c r="P238" s="214"/>
      <c r="Q238" s="216"/>
      <c r="R238" s="216"/>
      <c r="S238" s="216"/>
      <c r="T238" s="216"/>
      <c r="U238" s="216"/>
      <c r="V238" s="216"/>
      <c r="W238" s="216"/>
      <c r="X238" s="216"/>
      <c r="Y238" s="216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</row>
    <row r="239">
      <c r="A239" s="330" t="s">
        <v>152</v>
      </c>
      <c r="B239" s="331">
        <v>8.84869E-4</v>
      </c>
      <c r="C239" s="280"/>
      <c r="D239" s="280"/>
      <c r="E239" s="280"/>
      <c r="F239" s="280"/>
      <c r="G239" s="280"/>
      <c r="H239" s="213"/>
      <c r="I239" s="216"/>
      <c r="J239" s="216"/>
      <c r="K239" s="216"/>
      <c r="L239" s="216"/>
      <c r="M239" s="216"/>
      <c r="N239" s="214"/>
      <c r="O239" s="214"/>
      <c r="P239" s="214"/>
      <c r="Q239" s="216"/>
      <c r="R239" s="216"/>
      <c r="S239" s="216"/>
      <c r="T239" s="216"/>
      <c r="U239" s="216"/>
      <c r="V239" s="216"/>
      <c r="W239" s="216"/>
      <c r="X239" s="216"/>
      <c r="Y239" s="216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</row>
    <row r="240">
      <c r="C240" s="280"/>
      <c r="D240" s="280"/>
      <c r="E240" s="280"/>
      <c r="F240" s="280"/>
      <c r="G240" s="280"/>
      <c r="H240" s="213"/>
      <c r="I240" s="216"/>
      <c r="J240" s="216"/>
      <c r="K240" s="216"/>
      <c r="L240" s="216"/>
      <c r="M240" s="216"/>
      <c r="N240" s="214"/>
      <c r="O240" s="214"/>
      <c r="P240" s="214"/>
      <c r="Q240" s="216"/>
      <c r="R240" s="216"/>
      <c r="S240" s="216"/>
      <c r="T240" s="216"/>
      <c r="U240" s="216"/>
      <c r="V240" s="216"/>
      <c r="W240" s="216"/>
      <c r="X240" s="216"/>
      <c r="Y240" s="216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</row>
    <row r="241">
      <c r="C241" s="280"/>
      <c r="D241" s="280"/>
      <c r="E241" s="280"/>
      <c r="F241" s="280"/>
      <c r="G241" s="280"/>
      <c r="H241" s="213"/>
      <c r="I241" s="216"/>
      <c r="J241" s="216"/>
      <c r="K241" s="216"/>
      <c r="L241" s="216"/>
      <c r="M241" s="216"/>
      <c r="N241" s="214"/>
      <c r="O241" s="214"/>
      <c r="P241" s="214"/>
      <c r="Q241" s="216"/>
      <c r="R241" s="216"/>
      <c r="S241" s="216"/>
      <c r="T241" s="216"/>
      <c r="U241" s="216"/>
      <c r="V241" s="216"/>
      <c r="W241" s="216"/>
      <c r="X241" s="216"/>
      <c r="Y241" s="216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</row>
    <row r="242">
      <c r="C242" s="280"/>
      <c r="D242" s="280"/>
      <c r="E242" s="280"/>
      <c r="F242" s="280"/>
      <c r="G242" s="280"/>
      <c r="H242" s="213"/>
      <c r="I242" s="216"/>
      <c r="J242" s="216"/>
      <c r="K242" s="216"/>
      <c r="L242" s="216"/>
      <c r="M242" s="216"/>
      <c r="N242" s="214"/>
      <c r="O242" s="214"/>
      <c r="P242" s="214"/>
      <c r="Q242" s="216"/>
      <c r="R242" s="216"/>
      <c r="S242" s="216"/>
      <c r="T242" s="216"/>
      <c r="U242" s="216"/>
      <c r="V242" s="216"/>
      <c r="W242" s="216"/>
      <c r="X242" s="216"/>
      <c r="Y242" s="216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</row>
    <row r="243">
      <c r="A243" s="340" t="s">
        <v>161</v>
      </c>
      <c r="C243" s="280"/>
      <c r="D243" s="280"/>
      <c r="E243" s="280"/>
      <c r="F243" s="280"/>
      <c r="G243" s="280"/>
      <c r="H243" s="213"/>
      <c r="I243" s="216"/>
      <c r="J243" s="216"/>
      <c r="K243" s="216"/>
      <c r="L243" s="216"/>
      <c r="M243" s="216"/>
      <c r="N243" s="214"/>
      <c r="O243" s="214"/>
      <c r="P243" s="214"/>
      <c r="Q243" s="216"/>
      <c r="R243" s="216"/>
      <c r="S243" s="216"/>
      <c r="T243" s="216"/>
      <c r="U243" s="216"/>
      <c r="V243" s="216"/>
      <c r="W243" s="216"/>
      <c r="X243" s="216"/>
      <c r="Y243" s="216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</row>
    <row r="244">
      <c r="A244" s="322"/>
      <c r="B244" s="280" t="s">
        <v>162</v>
      </c>
      <c r="D244" s="280" t="s">
        <v>163</v>
      </c>
      <c r="F244" s="280" t="s">
        <v>164</v>
      </c>
      <c r="H244" s="280" t="s">
        <v>165</v>
      </c>
      <c r="J244" s="280" t="s">
        <v>166</v>
      </c>
      <c r="L244" s="216"/>
      <c r="M244" s="216"/>
      <c r="N244" s="214"/>
      <c r="O244" s="214"/>
      <c r="P244" s="214"/>
      <c r="Q244" s="216"/>
      <c r="R244" s="216"/>
      <c r="S244" s="216"/>
      <c r="T244" s="216"/>
      <c r="U244" s="216"/>
      <c r="V244" s="216"/>
      <c r="W244" s="216"/>
      <c r="X244" s="216"/>
      <c r="Y244" s="216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</row>
    <row r="245">
      <c r="A245" s="240" t="s">
        <v>4</v>
      </c>
      <c r="B245" s="240" t="s">
        <v>167</v>
      </c>
      <c r="C245" s="240" t="s">
        <v>17</v>
      </c>
      <c r="D245" s="240" t="s">
        <v>167</v>
      </c>
      <c r="E245" s="240" t="s">
        <v>17</v>
      </c>
      <c r="F245" s="240" t="s">
        <v>167</v>
      </c>
      <c r="G245" s="240" t="s">
        <v>17</v>
      </c>
      <c r="H245" s="240" t="s">
        <v>167</v>
      </c>
      <c r="I245" s="240" t="s">
        <v>17</v>
      </c>
      <c r="J245" s="240" t="s">
        <v>167</v>
      </c>
      <c r="K245" s="240" t="s">
        <v>17</v>
      </c>
      <c r="L245" s="216"/>
      <c r="M245" s="216"/>
      <c r="N245" s="214"/>
      <c r="O245" s="214"/>
      <c r="P245" s="214"/>
      <c r="Q245" s="216"/>
      <c r="R245" s="216"/>
      <c r="S245" s="216"/>
      <c r="T245" s="216"/>
      <c r="U245" s="216"/>
      <c r="V245" s="216"/>
      <c r="W245" s="216"/>
      <c r="X245" s="216"/>
      <c r="Y245" s="216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</row>
    <row r="246">
      <c r="A246" s="341">
        <v>4.9692847587919055E-6</v>
      </c>
      <c r="B246" s="240" t="str">
        <f>$B$12</f>
        <v/>
      </c>
      <c r="C246" s="240" t="str">
        <f>$B$13</f>
        <v/>
      </c>
      <c r="D246" s="240">
        <f>$B$42</f>
        <v>0.00004229597456</v>
      </c>
      <c r="E246" s="240">
        <f>$B$43</f>
        <v>0.000884869</v>
      </c>
      <c r="F246" s="240">
        <f>$B$72</f>
        <v>0.00008621281444</v>
      </c>
      <c r="G246" s="240">
        <f>$B$73</f>
        <v>0.0017739282</v>
      </c>
      <c r="H246" s="240">
        <f>$B$100</f>
        <v>0.00006354505469</v>
      </c>
      <c r="I246" s="240">
        <f>$B$101</f>
        <v>0.0010336939</v>
      </c>
      <c r="J246" s="240">
        <f>$B$130</f>
        <v>0.00001717790066</v>
      </c>
      <c r="K246" s="240">
        <f>$B$131</f>
        <v>0.000503911</v>
      </c>
      <c r="L246" s="216"/>
      <c r="M246" s="216"/>
      <c r="N246" s="214"/>
      <c r="O246" s="214"/>
      <c r="P246" s="214"/>
      <c r="Q246" s="216"/>
      <c r="R246" s="216"/>
      <c r="S246" s="216"/>
      <c r="T246" s="216"/>
      <c r="U246" s="216"/>
      <c r="V246" s="216"/>
      <c r="W246" s="216"/>
      <c r="X246" s="216"/>
      <c r="Y246" s="216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</row>
    <row r="247">
      <c r="A247" s="341">
        <v>2.026893501553653E-5</v>
      </c>
      <c r="B247" s="240" t="str">
        <f>$C$12</f>
        <v/>
      </c>
      <c r="C247" s="240" t="str">
        <f>$C$13</f>
        <v/>
      </c>
      <c r="D247" s="240">
        <f>$C$42</f>
        <v>0.00004229597456</v>
      </c>
      <c r="E247" s="240">
        <f>$C$43</f>
        <v>0.000884869</v>
      </c>
      <c r="F247" s="240">
        <f>$C$72</f>
        <v>0.00008621281444</v>
      </c>
      <c r="G247" s="240">
        <f>$C$73</f>
        <v>0.0017739282</v>
      </c>
      <c r="H247" s="240">
        <f>$C$100</f>
        <v>0.00006354505469</v>
      </c>
      <c r="I247" s="240">
        <f>$C$101</f>
        <v>0.0010336939</v>
      </c>
      <c r="J247" s="240">
        <f>$C$130</f>
        <v>0.00001717790066</v>
      </c>
      <c r="K247" s="240">
        <f>$C$131</f>
        <v>0.000503911</v>
      </c>
      <c r="L247" s="216"/>
      <c r="M247" s="216"/>
      <c r="N247" s="214"/>
      <c r="O247" s="214"/>
      <c r="P247" s="214"/>
      <c r="Q247" s="216"/>
      <c r="R247" s="216"/>
      <c r="S247" s="216"/>
      <c r="T247" s="216"/>
      <c r="U247" s="216"/>
      <c r="V247" s="216"/>
      <c r="W247" s="216"/>
      <c r="X247" s="216"/>
      <c r="Y247" s="216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</row>
    <row r="248">
      <c r="A248" s="341">
        <v>0.004474733117454188</v>
      </c>
      <c r="B248" s="240" t="str">
        <f>$D$12</f>
        <v/>
      </c>
      <c r="C248" s="240" t="str">
        <f>$D$13</f>
        <v/>
      </c>
      <c r="D248" s="240">
        <f>$D$42</f>
        <v>0.00004229597456</v>
      </c>
      <c r="E248" s="240">
        <f>$D$43</f>
        <v>0.000884869</v>
      </c>
      <c r="F248" s="240">
        <f>$D$72</f>
        <v>0.00008621281444</v>
      </c>
      <c r="G248" s="240">
        <f>$D$73</f>
        <v>0.0017739282</v>
      </c>
      <c r="H248" s="240">
        <f>$D$100</f>
        <v>0.00006354505469</v>
      </c>
      <c r="I248" s="240">
        <f>$D$101</f>
        <v>0.0010336939</v>
      </c>
      <c r="J248" s="240">
        <f>$D$130</f>
        <v>0.00001717790066</v>
      </c>
      <c r="K248" s="240">
        <f>$D$131</f>
        <v>0.000503911</v>
      </c>
      <c r="L248" s="216"/>
      <c r="M248" s="216"/>
      <c r="N248" s="214"/>
      <c r="O248" s="214"/>
      <c r="P248" s="214"/>
      <c r="Q248" s="216"/>
      <c r="R248" s="216"/>
      <c r="S248" s="216"/>
      <c r="T248" s="216"/>
      <c r="U248" s="216"/>
      <c r="V248" s="216"/>
      <c r="W248" s="216"/>
      <c r="X248" s="216"/>
      <c r="Y248" s="216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</row>
    <row r="249">
      <c r="A249" s="344">
        <v>0.009197278379409937</v>
      </c>
      <c r="B249" s="240" t="str">
        <f>$E$12</f>
        <v/>
      </c>
      <c r="C249" s="240" t="str">
        <f>$E$13</f>
        <v/>
      </c>
      <c r="D249" s="240">
        <f>$E$42</f>
        <v>0.00004229597456</v>
      </c>
      <c r="E249" s="240">
        <f>$E$43</f>
        <v>0.000884869</v>
      </c>
      <c r="F249" s="240">
        <f>$E$72</f>
        <v>0.00008621281444</v>
      </c>
      <c r="G249" s="240">
        <f>$E$73</f>
        <v>0.0017739282</v>
      </c>
      <c r="H249" s="240">
        <f>$E$100</f>
        <v>0.00006354505469</v>
      </c>
      <c r="I249" s="240">
        <f>$E$101</f>
        <v>0.0010336939</v>
      </c>
      <c r="J249" s="240">
        <f>$E$130</f>
        <v>0.00001717790066</v>
      </c>
      <c r="K249" s="240">
        <f>$E$131</f>
        <v>0.000503911</v>
      </c>
      <c r="L249" s="216"/>
      <c r="M249" s="216"/>
      <c r="N249" s="214"/>
      <c r="O249" s="214"/>
      <c r="P249" s="214"/>
      <c r="Q249" s="216"/>
      <c r="R249" s="216"/>
      <c r="S249" s="216"/>
      <c r="T249" s="216"/>
      <c r="U249" s="216"/>
      <c r="V249" s="216"/>
      <c r="W249" s="216"/>
      <c r="X249" s="216"/>
      <c r="Y249" s="216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</row>
    <row r="250">
      <c r="A250" s="345">
        <v>0.009599413953196271</v>
      </c>
      <c r="B250" s="240" t="str">
        <f>$F$12</f>
        <v/>
      </c>
      <c r="C250" s="240" t="str">
        <f>$F$13</f>
        <v/>
      </c>
      <c r="D250" s="240">
        <f>$F$42</f>
        <v>0.00004229597456</v>
      </c>
      <c r="E250" s="240">
        <f>$F$43</f>
        <v>0.000884869</v>
      </c>
      <c r="F250" s="240">
        <f>$F$72</f>
        <v>0.00008621281444</v>
      </c>
      <c r="G250" s="240">
        <f>$F$73</f>
        <v>0.0017739282</v>
      </c>
      <c r="H250" s="240">
        <f>$F$100</f>
        <v>0.00006354505469</v>
      </c>
      <c r="I250" s="240">
        <f>$F$101</f>
        <v>0.0010336939</v>
      </c>
      <c r="J250" s="240">
        <f>$F$130</f>
        <v>0.00001717790066</v>
      </c>
      <c r="K250" s="240">
        <f>$F$131</f>
        <v>0.000503911</v>
      </c>
      <c r="L250" s="216"/>
      <c r="M250" s="216"/>
      <c r="N250" s="214"/>
      <c r="O250" s="214"/>
      <c r="P250" s="214"/>
      <c r="Q250" s="216"/>
      <c r="R250" s="216"/>
      <c r="S250" s="216"/>
      <c r="T250" s="216"/>
      <c r="U250" s="216"/>
      <c r="V250" s="216"/>
      <c r="W250" s="216"/>
      <c r="X250" s="216"/>
      <c r="Y250" s="216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</row>
    <row r="251">
      <c r="A251" s="345">
        <v>0.019547159127145528</v>
      </c>
      <c r="B251" s="240" t="str">
        <f>$G$12</f>
        <v/>
      </c>
      <c r="C251" s="240" t="str">
        <f>$G$13</f>
        <v/>
      </c>
      <c r="D251" s="240">
        <f>$G$42</f>
        <v>0.00004229597456</v>
      </c>
      <c r="E251" s="240">
        <f>$G$43</f>
        <v>0.000884869</v>
      </c>
      <c r="F251" s="240">
        <f>$G$72</f>
        <v>0.00008621281444</v>
      </c>
      <c r="G251" s="240">
        <f>$G$73</f>
        <v>0.0017739282</v>
      </c>
      <c r="H251" s="240">
        <f>$G$100</f>
        <v>0.00006354505469</v>
      </c>
      <c r="I251" s="240">
        <f>$G$101</f>
        <v>0.0010336939</v>
      </c>
      <c r="J251" s="240">
        <f>$G$130</f>
        <v>0.00001717790066</v>
      </c>
      <c r="K251" s="240">
        <f>$G$131</f>
        <v>0.000503911</v>
      </c>
      <c r="L251" s="216"/>
      <c r="M251" s="216"/>
      <c r="N251" s="214"/>
      <c r="O251" s="214"/>
      <c r="P251" s="214"/>
      <c r="Q251" s="216"/>
      <c r="R251" s="216"/>
      <c r="S251" s="216"/>
      <c r="T251" s="216"/>
      <c r="U251" s="216"/>
      <c r="V251" s="216"/>
      <c r="W251" s="216"/>
      <c r="X251" s="216"/>
      <c r="Y251" s="216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</row>
    <row r="252">
      <c r="A252" s="346" t="s">
        <v>168</v>
      </c>
      <c r="B252" s="216"/>
      <c r="C252" s="216"/>
      <c r="D252" s="216"/>
      <c r="E252" s="216"/>
      <c r="F252" s="216"/>
      <c r="G252" s="216"/>
      <c r="H252" s="213"/>
      <c r="I252" s="216"/>
      <c r="J252" s="216"/>
      <c r="K252" s="216"/>
      <c r="L252" s="216"/>
      <c r="M252" s="216"/>
      <c r="N252" s="214"/>
      <c r="O252" s="214"/>
      <c r="P252" s="214"/>
      <c r="Q252" s="216"/>
      <c r="R252" s="216"/>
      <c r="S252" s="216"/>
      <c r="T252" s="216"/>
      <c r="U252" s="216"/>
      <c r="V252" s="216"/>
      <c r="W252" s="216"/>
      <c r="X252" s="216"/>
      <c r="Y252" s="216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</row>
    <row r="253">
      <c r="A253" s="322"/>
      <c r="B253" s="280" t="s">
        <v>162</v>
      </c>
      <c r="D253" s="280" t="s">
        <v>163</v>
      </c>
      <c r="F253" s="280" t="s">
        <v>164</v>
      </c>
      <c r="H253" s="280" t="s">
        <v>165</v>
      </c>
      <c r="J253" s="280" t="s">
        <v>166</v>
      </c>
      <c r="L253" s="216"/>
      <c r="M253" s="216"/>
      <c r="N253" s="214"/>
      <c r="O253" s="214"/>
      <c r="P253" s="214"/>
      <c r="Q253" s="216"/>
      <c r="R253" s="216"/>
      <c r="S253" s="216"/>
      <c r="T253" s="216"/>
      <c r="U253" s="216"/>
      <c r="V253" s="216"/>
      <c r="W253" s="216"/>
      <c r="X253" s="216"/>
      <c r="Y253" s="216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</row>
    <row r="254">
      <c r="A254" s="240" t="s">
        <v>4</v>
      </c>
      <c r="B254" s="240" t="s">
        <v>16</v>
      </c>
      <c r="C254" s="240" t="s">
        <v>17</v>
      </c>
      <c r="D254" s="240" t="s">
        <v>16</v>
      </c>
      <c r="E254" s="240" t="s">
        <v>17</v>
      </c>
      <c r="F254" s="240" t="s">
        <v>16</v>
      </c>
      <c r="G254" s="240" t="s">
        <v>17</v>
      </c>
      <c r="H254" s="240" t="s">
        <v>16</v>
      </c>
      <c r="I254" s="240" t="s">
        <v>17</v>
      </c>
      <c r="J254" s="240" t="s">
        <v>16</v>
      </c>
      <c r="K254" s="240" t="s">
        <v>17</v>
      </c>
      <c r="L254" s="216"/>
      <c r="M254" s="216"/>
      <c r="N254" s="214"/>
      <c r="O254" s="214"/>
      <c r="P254" s="214"/>
      <c r="Q254" s="216"/>
      <c r="R254" s="216"/>
      <c r="S254" s="216"/>
      <c r="T254" s="216"/>
      <c r="U254" s="216"/>
      <c r="V254" s="216"/>
      <c r="W254" s="216"/>
      <c r="X254" s="216"/>
      <c r="Y254" s="216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</row>
    <row r="255">
      <c r="A255" s="341">
        <v>4.9692847587919055E-6</v>
      </c>
      <c r="B255" s="240" t="str">
        <f>$J$12</f>
        <v/>
      </c>
      <c r="C255" s="240" t="str">
        <f>$J$13</f>
        <v/>
      </c>
      <c r="D255" s="240" t="str">
        <f>$J$42</f>
        <v/>
      </c>
      <c r="E255" s="240" t="str">
        <f>$J$43</f>
        <v/>
      </c>
      <c r="F255" s="240" t="str">
        <f>$J$72</f>
        <v/>
      </c>
      <c r="G255" s="240" t="str">
        <f>$J$73</f>
        <v/>
      </c>
      <c r="H255" s="240" t="str">
        <f>$J$100</f>
        <v/>
      </c>
      <c r="I255" s="240" t="str">
        <f>$J$101</f>
        <v/>
      </c>
      <c r="J255" s="240" t="str">
        <f>$J$130</f>
        <v/>
      </c>
      <c r="K255" s="240" t="str">
        <f>$J$131</f>
        <v/>
      </c>
      <c r="L255" s="216"/>
      <c r="M255" s="216"/>
      <c r="N255" s="214"/>
      <c r="O255" s="214"/>
      <c r="P255" s="214"/>
      <c r="Q255" s="216"/>
      <c r="R255" s="216"/>
      <c r="S255" s="216"/>
      <c r="T255" s="216"/>
      <c r="U255" s="216"/>
      <c r="V255" s="216"/>
      <c r="W255" s="216"/>
      <c r="X255" s="216"/>
      <c r="Y255" s="216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</row>
    <row r="256">
      <c r="A256" s="341">
        <v>2.026893501553653E-5</v>
      </c>
      <c r="B256" s="240" t="str">
        <f>$K$12</f>
        <v/>
      </c>
      <c r="C256" s="240" t="str">
        <f>$K$13</f>
        <v/>
      </c>
      <c r="D256" s="240" t="str">
        <f>$K$42</f>
        <v/>
      </c>
      <c r="E256" s="240" t="str">
        <f>$K$43</f>
        <v/>
      </c>
      <c r="F256" s="240" t="str">
        <f>$K$72</f>
        <v/>
      </c>
      <c r="G256" s="240" t="str">
        <f>$K$73</f>
        <v/>
      </c>
      <c r="H256" s="240" t="str">
        <f>$K$100</f>
        <v/>
      </c>
      <c r="I256" s="240" t="str">
        <f>$K$101</f>
        <v/>
      </c>
      <c r="J256" s="240" t="str">
        <f>$K$130</f>
        <v/>
      </c>
      <c r="K256" s="240" t="str">
        <f>$K$131</f>
        <v/>
      </c>
      <c r="L256" s="216"/>
      <c r="M256" s="216"/>
      <c r="N256" s="214"/>
      <c r="O256" s="214"/>
      <c r="P256" s="214"/>
      <c r="Q256" s="216"/>
      <c r="R256" s="216"/>
      <c r="S256" s="216"/>
      <c r="T256" s="216"/>
      <c r="U256" s="216"/>
      <c r="V256" s="216"/>
      <c r="W256" s="216"/>
      <c r="X256" s="216"/>
      <c r="Y256" s="216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</row>
    <row r="257">
      <c r="A257" s="341">
        <v>0.004474733117454188</v>
      </c>
      <c r="B257" s="240">
        <f>$L$12</f>
        <v>0.0000524276</v>
      </c>
      <c r="C257" s="240">
        <f>$L$13</f>
        <v>0.0044564572</v>
      </c>
      <c r="D257" s="240">
        <f>$L$42</f>
        <v>0.000042292</v>
      </c>
      <c r="E257" s="240">
        <f>$L$43</f>
        <v>0.0044398658</v>
      </c>
      <c r="F257" s="240">
        <f>$L$72</f>
        <v>0.0000862031</v>
      </c>
      <c r="G257" s="240">
        <f>$L$73</f>
        <v>0.00446773</v>
      </c>
      <c r="H257" s="240">
        <f>$L$100</f>
        <v>0.0000635405</v>
      </c>
      <c r="I257" s="240">
        <f>$L$101</f>
        <v>0.0044553258</v>
      </c>
      <c r="J257" s="240">
        <f>$L$130</f>
        <v>0.0000171779</v>
      </c>
      <c r="K257" s="240">
        <f>$L$131</f>
        <v>0.0044160506</v>
      </c>
      <c r="L257" s="216"/>
      <c r="M257" s="216"/>
      <c r="N257" s="214"/>
      <c r="O257" s="214"/>
      <c r="P257" s="214"/>
      <c r="Q257" s="216"/>
      <c r="R257" s="216"/>
      <c r="S257" s="216"/>
      <c r="T257" s="216"/>
      <c r="U257" s="216"/>
      <c r="V257" s="216"/>
      <c r="W257" s="216"/>
      <c r="X257" s="216"/>
      <c r="Y257" s="216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</row>
    <row r="258">
      <c r="A258" s="344">
        <v>0.009197278379409937</v>
      </c>
      <c r="B258" s="240">
        <f>$M$12</f>
        <v>0.0000524276</v>
      </c>
      <c r="C258" s="240">
        <f>$M$13</f>
        <v>0.0091504423</v>
      </c>
      <c r="D258" s="240">
        <f>$M$42</f>
        <v>0.000042292</v>
      </c>
      <c r="E258" s="240">
        <f>$M$43</f>
        <v>0.0091289203</v>
      </c>
      <c r="F258" s="240">
        <f>$M$72</f>
        <v>0.0000862031</v>
      </c>
      <c r="G258" s="240">
        <f>$M$73</f>
        <v>0.0091499556</v>
      </c>
      <c r="H258" s="240">
        <f>$M$100</f>
        <v>0.0000635405</v>
      </c>
      <c r="I258" s="240">
        <f>$M$101</f>
        <v>0.009140669</v>
      </c>
      <c r="J258" s="240">
        <f>$M$130</f>
        <v>0.000017178</v>
      </c>
      <c r="K258" s="240">
        <f>$M$131</f>
        <v>0.009115829</v>
      </c>
      <c r="L258" s="216"/>
      <c r="M258" s="216"/>
      <c r="N258" s="214"/>
      <c r="O258" s="214"/>
      <c r="P258" s="214"/>
      <c r="Q258" s="216"/>
      <c r="R258" s="216"/>
      <c r="S258" s="216"/>
      <c r="T258" s="216"/>
      <c r="U258" s="216"/>
      <c r="V258" s="216"/>
      <c r="W258" s="216"/>
      <c r="X258" s="216"/>
      <c r="Y258" s="216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</row>
    <row r="259">
      <c r="A259" s="345">
        <v>0.009599413953196271</v>
      </c>
      <c r="B259" s="240">
        <f>$N$12</f>
        <v>0.0000524276</v>
      </c>
      <c r="C259" s="240">
        <f>$N$13</f>
        <v>0.0095505398</v>
      </c>
      <c r="D259" s="240">
        <f>$N$42</f>
        <v>0.000042292</v>
      </c>
      <c r="E259" s="240">
        <f>$N$43</f>
        <v>0.0095321965</v>
      </c>
      <c r="F259" s="240">
        <f>$N$72</f>
        <v>0.0000862031</v>
      </c>
      <c r="G259" s="240">
        <f>$N$73</f>
        <v>0.0095515313</v>
      </c>
      <c r="H259" s="240">
        <f>$N$100</f>
        <v>0.0000635405</v>
      </c>
      <c r="I259" s="240">
        <f>$N$101</f>
        <v>0.0095449211</v>
      </c>
      <c r="J259" s="240">
        <f>$N$130</f>
        <v>0.000017178</v>
      </c>
      <c r="K259" s="240">
        <f>$N$131</f>
        <v>0.0095156845</v>
      </c>
      <c r="L259" s="216"/>
      <c r="M259" s="216"/>
      <c r="N259" s="214"/>
      <c r="O259" s="214"/>
      <c r="P259" s="214"/>
      <c r="Q259" s="216"/>
      <c r="R259" s="216"/>
      <c r="S259" s="216"/>
      <c r="T259" s="216"/>
      <c r="U259" s="216"/>
      <c r="V259" s="216"/>
      <c r="W259" s="216"/>
      <c r="X259" s="216"/>
      <c r="Y259" s="216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</row>
    <row r="260">
      <c r="A260" s="345">
        <v>0.019547159127145528</v>
      </c>
      <c r="B260" s="240">
        <f>$O$12</f>
        <v>0.0000524276</v>
      </c>
      <c r="C260" s="240">
        <f>$O$13</f>
        <v>0.0194192428</v>
      </c>
      <c r="D260" s="240">
        <f>$O$42</f>
        <v>0.000042292</v>
      </c>
      <c r="E260" s="240">
        <f>$O$43</f>
        <v>0.0194621326</v>
      </c>
      <c r="F260" s="240">
        <f>$O$72</f>
        <v>0.0000862031</v>
      </c>
      <c r="G260" s="240">
        <f>$O$73</f>
        <v>0.0194271147</v>
      </c>
      <c r="H260" s="240">
        <f>$O$100</f>
        <v>0.0000635405</v>
      </c>
      <c r="I260" s="240">
        <f>$O$101</f>
        <v>0.0194084786</v>
      </c>
      <c r="J260" s="240">
        <f>$O$130</f>
        <v>0.0000171779</v>
      </c>
      <c r="K260" s="240">
        <f>$O$131</f>
        <v>0.0194055634</v>
      </c>
      <c r="L260" s="216"/>
      <c r="M260" s="216"/>
      <c r="N260" s="214"/>
      <c r="O260" s="214"/>
      <c r="P260" s="214"/>
      <c r="Q260" s="216"/>
      <c r="R260" s="216"/>
      <c r="S260" s="216"/>
      <c r="T260" s="216"/>
      <c r="U260" s="216"/>
      <c r="V260" s="216"/>
      <c r="W260" s="216"/>
      <c r="X260" s="216"/>
      <c r="Y260" s="216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</row>
    <row r="261">
      <c r="A261" s="347" t="s">
        <v>169</v>
      </c>
      <c r="B261" s="216"/>
      <c r="C261" s="216"/>
      <c r="D261" s="216"/>
      <c r="E261" s="216"/>
      <c r="F261" s="216"/>
      <c r="G261" s="216"/>
      <c r="H261" s="213"/>
      <c r="I261" s="216"/>
      <c r="J261" s="216"/>
      <c r="K261" s="216"/>
      <c r="L261" s="216"/>
      <c r="M261" s="216"/>
      <c r="N261" s="214"/>
      <c r="O261" s="214"/>
      <c r="P261" s="214"/>
      <c r="Q261" s="216"/>
      <c r="R261" s="216"/>
      <c r="S261" s="216"/>
      <c r="T261" s="216"/>
      <c r="U261" s="216"/>
      <c r="V261" s="216"/>
      <c r="W261" s="216"/>
      <c r="X261" s="216"/>
      <c r="Y261" s="216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</row>
    <row r="262">
      <c r="A262" s="322"/>
      <c r="B262" s="280" t="s">
        <v>162</v>
      </c>
      <c r="D262" s="280" t="s">
        <v>163</v>
      </c>
      <c r="F262" s="280" t="s">
        <v>164</v>
      </c>
      <c r="H262" s="280" t="s">
        <v>165</v>
      </c>
      <c r="J262" s="280" t="s">
        <v>166</v>
      </c>
      <c r="L262" s="216"/>
      <c r="M262" s="216"/>
      <c r="N262" s="214"/>
      <c r="O262" s="214"/>
      <c r="P262" s="214"/>
      <c r="Q262" s="216"/>
      <c r="R262" s="216"/>
      <c r="S262" s="216"/>
      <c r="T262" s="216"/>
      <c r="U262" s="216"/>
      <c r="V262" s="216"/>
      <c r="W262" s="216"/>
      <c r="X262" s="216"/>
      <c r="Y262" s="216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</row>
    <row r="263">
      <c r="A263" s="240" t="s">
        <v>4</v>
      </c>
      <c r="B263" s="240" t="s">
        <v>16</v>
      </c>
      <c r="C263" s="240" t="s">
        <v>17</v>
      </c>
      <c r="D263" s="240" t="s">
        <v>16</v>
      </c>
      <c r="E263" s="240" t="s">
        <v>17</v>
      </c>
      <c r="F263" s="240" t="s">
        <v>16</v>
      </c>
      <c r="G263" s="240" t="s">
        <v>17</v>
      </c>
      <c r="H263" s="240" t="s">
        <v>16</v>
      </c>
      <c r="I263" s="240" t="s">
        <v>17</v>
      </c>
      <c r="J263" s="240" t="s">
        <v>16</v>
      </c>
      <c r="K263" s="240" t="s">
        <v>17</v>
      </c>
      <c r="L263" s="216"/>
      <c r="M263" s="216"/>
      <c r="N263" s="214"/>
      <c r="O263" s="214"/>
      <c r="P263" s="214"/>
      <c r="Q263" s="216"/>
      <c r="R263" s="216"/>
      <c r="S263" s="216"/>
      <c r="T263" s="216"/>
      <c r="U263" s="216"/>
      <c r="V263" s="216"/>
      <c r="W263" s="216"/>
      <c r="X263" s="216"/>
      <c r="Y263" s="216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</row>
    <row r="264">
      <c r="A264" s="341">
        <v>4.9692847587919055E-6</v>
      </c>
      <c r="B264" s="240" t="str">
        <f>$R$12</f>
        <v/>
      </c>
      <c r="C264" s="240" t="str">
        <f>$R$13</f>
        <v/>
      </c>
      <c r="D264" s="240" t="str">
        <f>$R$42</f>
        <v/>
      </c>
      <c r="E264" s="240" t="str">
        <f>$R$43</f>
        <v/>
      </c>
      <c r="F264" s="240" t="str">
        <f>$R$72</f>
        <v/>
      </c>
      <c r="G264" s="240" t="str">
        <f>$R$73</f>
        <v/>
      </c>
      <c r="H264" s="240" t="str">
        <f>$R$100</f>
        <v/>
      </c>
      <c r="I264" s="240" t="str">
        <f>$R$101</f>
        <v/>
      </c>
      <c r="J264" s="240" t="str">
        <f>$R$130</f>
        <v/>
      </c>
      <c r="K264" s="240" t="str">
        <f>$R$131</f>
        <v/>
      </c>
      <c r="L264" s="216"/>
      <c r="M264" s="216"/>
      <c r="N264" s="214"/>
      <c r="O264" s="214"/>
      <c r="P264" s="214"/>
      <c r="Q264" s="216"/>
      <c r="R264" s="216"/>
      <c r="S264" s="216"/>
      <c r="T264" s="216"/>
      <c r="U264" s="216"/>
      <c r="V264" s="216"/>
      <c r="W264" s="216"/>
      <c r="X264" s="216"/>
      <c r="Y264" s="216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</row>
    <row r="265">
      <c r="A265" s="341">
        <v>2.026893501553653E-5</v>
      </c>
      <c r="B265" s="240" t="str">
        <f>$S$12</f>
        <v/>
      </c>
      <c r="C265" s="240" t="str">
        <f>$S$13</f>
        <v/>
      </c>
      <c r="D265" s="240" t="str">
        <f>$S$42</f>
        <v/>
      </c>
      <c r="E265" s="240" t="str">
        <f>$S$43</f>
        <v/>
      </c>
      <c r="F265" s="240" t="str">
        <f>$S$72</f>
        <v/>
      </c>
      <c r="G265" s="240" t="str">
        <f>$S$73</f>
        <v/>
      </c>
      <c r="H265" s="240" t="str">
        <f>$S$100</f>
        <v/>
      </c>
      <c r="I265" s="240" t="str">
        <f>$S$101</f>
        <v/>
      </c>
      <c r="J265" s="240" t="str">
        <f>$S$130</f>
        <v/>
      </c>
      <c r="K265" s="240" t="str">
        <f>$S$131</f>
        <v/>
      </c>
      <c r="L265" s="216"/>
      <c r="M265" s="216"/>
      <c r="N265" s="214"/>
      <c r="O265" s="214"/>
      <c r="P265" s="214"/>
      <c r="Q265" s="216"/>
      <c r="R265" s="216"/>
      <c r="S265" s="216"/>
      <c r="T265" s="216"/>
      <c r="U265" s="216"/>
      <c r="V265" s="216"/>
      <c r="W265" s="216"/>
      <c r="X265" s="216"/>
      <c r="Y265" s="216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</row>
    <row r="266">
      <c r="A266" s="341">
        <v>0.004474733117454188</v>
      </c>
      <c r="B266" s="240" t="str">
        <f>$T$12</f>
        <v/>
      </c>
      <c r="C266" s="240" t="str">
        <f>$T$13</f>
        <v/>
      </c>
      <c r="D266" s="240">
        <f>$T$42</f>
        <v>0.0000422936</v>
      </c>
      <c r="E266" s="240">
        <f>$T$43</f>
        <v>0.0038228794</v>
      </c>
      <c r="F266" s="240" t="str">
        <f>$T$72</f>
        <v/>
      </c>
      <c r="G266" s="240" t="str">
        <f>$T$73</f>
        <v/>
      </c>
      <c r="H266" s="240">
        <f>$T$100</f>
        <v>0.0000635453</v>
      </c>
      <c r="I266" s="240">
        <f>$T$101</f>
        <v>0.0044417881</v>
      </c>
      <c r="J266" s="240">
        <f>$T$130</f>
        <v>0.0000171779</v>
      </c>
      <c r="K266" s="240">
        <f>$T$131</f>
        <v>0.0021793192</v>
      </c>
      <c r="L266" s="216"/>
      <c r="M266" s="216"/>
      <c r="N266" s="214"/>
      <c r="O266" s="214"/>
      <c r="P266" s="214"/>
      <c r="Q266" s="216"/>
      <c r="R266" s="216"/>
      <c r="S266" s="216"/>
      <c r="T266" s="216"/>
      <c r="U266" s="216"/>
      <c r="V266" s="216"/>
      <c r="W266" s="216"/>
      <c r="X266" s="216"/>
      <c r="Y266" s="216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</row>
    <row r="267">
      <c r="A267" s="344">
        <v>0.009197278379409937</v>
      </c>
      <c r="B267" s="240">
        <f>$U$12</f>
        <v>0.0000524276</v>
      </c>
      <c r="C267" s="240">
        <f>$U$13</f>
        <v>0.0044565853</v>
      </c>
      <c r="D267" s="240">
        <f>$U$42</f>
        <v>0.000042296</v>
      </c>
      <c r="E267" s="240">
        <f>$U$43</f>
        <v>0.0038147585</v>
      </c>
      <c r="F267" s="240">
        <f>$U$72</f>
        <v>0.0000862128</v>
      </c>
      <c r="G267" s="240">
        <f>$U$73</f>
        <v>0.007646161</v>
      </c>
      <c r="H267" s="240">
        <f>$U$100</f>
        <v>0.0000635451</v>
      </c>
      <c r="I267" s="240">
        <f>$U$101</f>
        <v>0.0044422221</v>
      </c>
      <c r="J267" s="240">
        <f>$U$130</f>
        <v>0.0000171779</v>
      </c>
      <c r="K267" s="240">
        <f>$U$131</f>
        <v>0.0021793192</v>
      </c>
      <c r="L267" s="216"/>
      <c r="M267" s="216"/>
      <c r="N267" s="214"/>
      <c r="O267" s="214"/>
      <c r="P267" s="214"/>
      <c r="Q267" s="216"/>
      <c r="R267" s="216"/>
      <c r="S267" s="216"/>
      <c r="T267" s="216"/>
      <c r="U267" s="216"/>
      <c r="V267" s="216"/>
      <c r="W267" s="216"/>
      <c r="X267" s="216"/>
      <c r="Y267" s="216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</row>
    <row r="268">
      <c r="A268" s="345">
        <v>0.009599413953196271</v>
      </c>
      <c r="B268" s="240">
        <f>$V$12</f>
        <v>0.000052428</v>
      </c>
      <c r="C268" s="240">
        <f>$V$13</f>
        <v>0.0046453076</v>
      </c>
      <c r="D268" s="240">
        <f>$V$42</f>
        <v>0.000042296</v>
      </c>
      <c r="E268" s="240">
        <f>$V$43</f>
        <v>0.0038147585</v>
      </c>
      <c r="F268" s="240">
        <f>$V$72</f>
        <v>0.0000862128</v>
      </c>
      <c r="G268" s="240">
        <f>$V$73</f>
        <v>0.007646161</v>
      </c>
      <c r="H268" s="240">
        <f>$V$100</f>
        <v>0.0000635451</v>
      </c>
      <c r="I268" s="240">
        <f>$V$101</f>
        <v>0.0044422221</v>
      </c>
      <c r="J268" s="240">
        <f>$V$130</f>
        <v>0.0000171779</v>
      </c>
      <c r="K268" s="240">
        <f>$V$131</f>
        <v>0.0021793192</v>
      </c>
      <c r="L268" s="216"/>
      <c r="M268" s="216"/>
      <c r="N268" s="214"/>
      <c r="O268" s="214"/>
      <c r="P268" s="214"/>
      <c r="Q268" s="216"/>
      <c r="R268" s="216"/>
      <c r="S268" s="216"/>
      <c r="T268" s="216"/>
      <c r="U268" s="216"/>
      <c r="V268" s="216"/>
      <c r="W268" s="216"/>
      <c r="X268" s="216"/>
      <c r="Y268" s="216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</row>
    <row r="269">
      <c r="A269" s="345">
        <v>0.019547159127145528</v>
      </c>
      <c r="B269" s="240">
        <f>$W$12</f>
        <v>0.000052428</v>
      </c>
      <c r="C269" s="240">
        <f>$W$13</f>
        <v>0.0046453076</v>
      </c>
      <c r="D269" s="240">
        <f>$W$42</f>
        <v>0.000042296</v>
      </c>
      <c r="E269" s="240">
        <f>$W$43</f>
        <v>0.0038147585</v>
      </c>
      <c r="F269" s="240">
        <f>$W$72</f>
        <v>0.0000862128</v>
      </c>
      <c r="G269" s="240">
        <f>$W$73</f>
        <v>0.007646161</v>
      </c>
      <c r="H269" s="240">
        <f>$W$100</f>
        <v>0.0000635451</v>
      </c>
      <c r="I269" s="240">
        <f>$W$101</f>
        <v>0.0044422221</v>
      </c>
      <c r="J269" s="240">
        <f>$W$130</f>
        <v>0.0000171779</v>
      </c>
      <c r="K269" s="240">
        <f>$W$131</f>
        <v>0.0021793192</v>
      </c>
      <c r="L269" s="216"/>
      <c r="M269" s="216"/>
      <c r="N269" s="214"/>
      <c r="O269" s="214"/>
      <c r="P269" s="214"/>
      <c r="Q269" s="216"/>
      <c r="R269" s="216"/>
      <c r="S269" s="216"/>
      <c r="T269" s="216"/>
      <c r="U269" s="216"/>
      <c r="V269" s="216"/>
      <c r="W269" s="216"/>
      <c r="X269" s="216"/>
      <c r="Y269" s="216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</row>
    <row r="270">
      <c r="A270" s="216"/>
      <c r="B270" s="216"/>
      <c r="C270" s="216"/>
      <c r="D270" s="216"/>
      <c r="E270" s="216"/>
      <c r="F270" s="216"/>
      <c r="G270" s="216"/>
      <c r="H270" s="213"/>
      <c r="I270" s="216"/>
      <c r="J270" s="216"/>
      <c r="K270" s="216"/>
      <c r="L270" s="216"/>
      <c r="M270" s="216"/>
      <c r="N270" s="214"/>
      <c r="O270" s="214"/>
      <c r="P270" s="214"/>
      <c r="Q270" s="216"/>
      <c r="R270" s="216"/>
      <c r="S270" s="216"/>
      <c r="T270" s="216"/>
      <c r="U270" s="216"/>
      <c r="V270" s="216"/>
      <c r="W270" s="216"/>
      <c r="X270" s="216"/>
      <c r="Y270" s="216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</row>
    <row r="271">
      <c r="A271" s="216"/>
      <c r="B271" s="216"/>
      <c r="C271" s="216"/>
      <c r="D271" s="216"/>
      <c r="E271" s="216"/>
      <c r="F271" s="216"/>
      <c r="G271" s="216"/>
      <c r="H271" s="213"/>
      <c r="I271" s="216"/>
      <c r="J271" s="216"/>
      <c r="K271" s="216"/>
      <c r="L271" s="216"/>
      <c r="M271" s="216"/>
      <c r="N271" s="214"/>
      <c r="O271" s="214"/>
      <c r="P271" s="214"/>
      <c r="Q271" s="216"/>
      <c r="R271" s="216"/>
      <c r="S271" s="216"/>
      <c r="T271" s="216"/>
      <c r="U271" s="216"/>
      <c r="V271" s="216"/>
      <c r="W271" s="216"/>
      <c r="X271" s="216"/>
      <c r="Y271" s="216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</row>
    <row r="272">
      <c r="A272" s="216"/>
      <c r="B272" s="216"/>
      <c r="C272" s="216"/>
      <c r="D272" s="216"/>
      <c r="E272" s="216"/>
      <c r="F272" s="216"/>
      <c r="G272" s="216"/>
      <c r="H272" s="213"/>
      <c r="I272" s="216"/>
      <c r="J272" s="216"/>
      <c r="K272" s="216"/>
      <c r="L272" s="216"/>
      <c r="M272" s="216"/>
      <c r="N272" s="214"/>
      <c r="O272" s="214"/>
      <c r="P272" s="214"/>
      <c r="Q272" s="216"/>
      <c r="R272" s="216"/>
      <c r="S272" s="216"/>
      <c r="T272" s="216"/>
      <c r="U272" s="216"/>
      <c r="V272" s="216"/>
      <c r="W272" s="216"/>
      <c r="X272" s="216"/>
      <c r="Y272" s="216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</row>
    <row r="273">
      <c r="A273" s="216"/>
      <c r="B273" s="216"/>
      <c r="C273" s="216"/>
      <c r="D273" s="216"/>
      <c r="E273" s="216"/>
      <c r="F273" s="216"/>
      <c r="G273" s="216"/>
      <c r="H273" s="213"/>
      <c r="I273" s="216"/>
      <c r="J273" s="216"/>
      <c r="K273" s="216"/>
      <c r="L273" s="216"/>
      <c r="M273" s="216"/>
      <c r="N273" s="214"/>
      <c r="O273" s="214"/>
      <c r="P273" s="214"/>
      <c r="Q273" s="216"/>
      <c r="R273" s="216"/>
      <c r="S273" s="216"/>
      <c r="T273" s="216"/>
      <c r="U273" s="216"/>
      <c r="V273" s="216"/>
      <c r="W273" s="216"/>
      <c r="X273" s="216"/>
      <c r="Y273" s="216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</row>
    <row r="274">
      <c r="A274" s="216"/>
      <c r="B274" s="216"/>
      <c r="C274" s="216"/>
      <c r="D274" s="216"/>
      <c r="E274" s="216"/>
      <c r="F274" s="216"/>
      <c r="G274" s="216"/>
      <c r="H274" s="213"/>
      <c r="I274" s="216"/>
      <c r="J274" s="216"/>
      <c r="K274" s="216"/>
      <c r="L274" s="216"/>
      <c r="M274" s="216"/>
      <c r="N274" s="214"/>
      <c r="O274" s="214"/>
      <c r="P274" s="214"/>
      <c r="Q274" s="216"/>
      <c r="R274" s="216"/>
      <c r="S274" s="216"/>
      <c r="T274" s="216"/>
      <c r="U274" s="216"/>
      <c r="V274" s="216"/>
      <c r="W274" s="216"/>
      <c r="X274" s="216"/>
      <c r="Y274" s="216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</row>
    <row r="275">
      <c r="A275" s="216"/>
      <c r="B275" s="216"/>
      <c r="C275" s="216"/>
      <c r="D275" s="216"/>
      <c r="E275" s="216"/>
      <c r="F275" s="216"/>
      <c r="G275" s="216"/>
      <c r="H275" s="213"/>
      <c r="I275" s="216"/>
      <c r="J275" s="216"/>
      <c r="K275" s="216"/>
      <c r="L275" s="216"/>
      <c r="M275" s="216"/>
      <c r="N275" s="214"/>
      <c r="O275" s="214"/>
      <c r="P275" s="214"/>
      <c r="Q275" s="216"/>
      <c r="R275" s="216"/>
      <c r="S275" s="216"/>
      <c r="T275" s="216"/>
      <c r="U275" s="216"/>
      <c r="V275" s="216"/>
      <c r="W275" s="216"/>
      <c r="X275" s="216"/>
      <c r="Y275" s="216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</row>
    <row r="276">
      <c r="A276" s="216"/>
      <c r="B276" s="216"/>
      <c r="C276" s="216"/>
      <c r="D276" s="216"/>
      <c r="E276" s="216"/>
      <c r="F276" s="216"/>
      <c r="G276" s="216"/>
      <c r="H276" s="213"/>
      <c r="I276" s="216"/>
      <c r="J276" s="216"/>
      <c r="K276" s="216"/>
      <c r="L276" s="216"/>
      <c r="M276" s="216"/>
      <c r="N276" s="214"/>
      <c r="O276" s="214"/>
      <c r="P276" s="214"/>
      <c r="Q276" s="216"/>
      <c r="R276" s="216"/>
      <c r="S276" s="216"/>
      <c r="T276" s="216"/>
      <c r="U276" s="216"/>
      <c r="V276" s="216"/>
      <c r="W276" s="216"/>
      <c r="X276" s="216"/>
      <c r="Y276" s="216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</row>
    <row r="277">
      <c r="A277" s="216"/>
      <c r="B277" s="216"/>
      <c r="C277" s="216"/>
      <c r="D277" s="216"/>
      <c r="E277" s="216"/>
      <c r="F277" s="216"/>
      <c r="G277" s="216"/>
      <c r="H277" s="213"/>
      <c r="I277" s="216"/>
      <c r="J277" s="216"/>
      <c r="K277" s="216"/>
      <c r="L277" s="216"/>
      <c r="M277" s="216"/>
      <c r="N277" s="214"/>
      <c r="O277" s="214"/>
      <c r="P277" s="214"/>
      <c r="Q277" s="216"/>
      <c r="R277" s="216"/>
      <c r="S277" s="216"/>
      <c r="T277" s="216"/>
      <c r="U277" s="216"/>
      <c r="V277" s="216"/>
      <c r="W277" s="216"/>
      <c r="X277" s="216"/>
      <c r="Y277" s="216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</row>
    <row r="278">
      <c r="A278" s="216"/>
      <c r="B278" s="216"/>
      <c r="C278" s="216"/>
      <c r="D278" s="216"/>
      <c r="E278" s="216"/>
      <c r="F278" s="216"/>
      <c r="G278" s="216"/>
      <c r="H278" s="213"/>
      <c r="I278" s="216"/>
      <c r="J278" s="216"/>
      <c r="K278" s="216"/>
      <c r="L278" s="216"/>
      <c r="M278" s="216"/>
      <c r="N278" s="214"/>
      <c r="O278" s="214"/>
      <c r="P278" s="214"/>
      <c r="Q278" s="216"/>
      <c r="R278" s="216"/>
      <c r="S278" s="216"/>
      <c r="T278" s="216"/>
      <c r="U278" s="216"/>
      <c r="V278" s="216"/>
      <c r="W278" s="216"/>
      <c r="X278" s="216"/>
      <c r="Y278" s="216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</row>
    <row r="279">
      <c r="A279" s="216"/>
      <c r="B279" s="216"/>
      <c r="C279" s="216"/>
      <c r="D279" s="216"/>
      <c r="E279" s="216"/>
      <c r="F279" s="216"/>
      <c r="G279" s="216"/>
      <c r="H279" s="213"/>
      <c r="I279" s="216"/>
      <c r="J279" s="216"/>
      <c r="K279" s="216"/>
      <c r="L279" s="216"/>
      <c r="M279" s="216"/>
      <c r="N279" s="214"/>
      <c r="O279" s="214"/>
      <c r="P279" s="214"/>
      <c r="Q279" s="216"/>
      <c r="R279" s="216"/>
      <c r="S279" s="216"/>
      <c r="T279" s="216"/>
      <c r="U279" s="216"/>
      <c r="V279" s="216"/>
      <c r="W279" s="216"/>
      <c r="X279" s="216"/>
      <c r="Y279" s="216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</row>
    <row r="280">
      <c r="A280" s="348" t="s">
        <v>4</v>
      </c>
      <c r="B280" s="224" t="s">
        <v>170</v>
      </c>
      <c r="C280" s="216"/>
      <c r="D280" s="216"/>
      <c r="E280" s="216"/>
      <c r="F280" s="216"/>
      <c r="G280" s="348" t="s">
        <v>4</v>
      </c>
      <c r="H280" s="213"/>
      <c r="I280" s="216"/>
      <c r="J280" s="216"/>
      <c r="K280" s="216"/>
      <c r="L280" s="216"/>
      <c r="M280" s="216"/>
      <c r="N280" s="214"/>
      <c r="O280" s="214"/>
      <c r="P280" s="214"/>
      <c r="Q280" s="216"/>
      <c r="R280" s="216"/>
      <c r="S280" s="216"/>
      <c r="T280" s="216"/>
      <c r="U280" s="216"/>
      <c r="V280" s="216"/>
      <c r="W280" s="216"/>
      <c r="X280" s="216"/>
      <c r="Y280" s="216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</row>
    <row r="281">
      <c r="A281" s="349" t="s">
        <v>5</v>
      </c>
      <c r="B281" s="350"/>
      <c r="C281" s="350"/>
      <c r="D281" s="350"/>
      <c r="E281" s="351"/>
      <c r="F281" s="216"/>
      <c r="G281" s="349" t="s">
        <v>5</v>
      </c>
      <c r="H281" s="350"/>
      <c r="I281" s="350"/>
      <c r="J281" s="350"/>
      <c r="K281" s="351"/>
      <c r="L281" s="216"/>
      <c r="M281" s="216"/>
      <c r="N281" s="352" t="s">
        <v>171</v>
      </c>
      <c r="O281" s="3"/>
      <c r="P281" s="4"/>
      <c r="Q281" s="353"/>
      <c r="R281" s="353"/>
      <c r="S281" s="216"/>
      <c r="T281" s="216"/>
      <c r="U281" s="216"/>
      <c r="V281" s="216"/>
      <c r="W281" s="216"/>
      <c r="X281" s="216"/>
      <c r="Y281" s="216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</row>
    <row r="282">
      <c r="A282" s="354"/>
      <c r="B282" s="355" t="s">
        <v>138</v>
      </c>
      <c r="C282" s="355" t="s">
        <v>139</v>
      </c>
      <c r="D282" s="355" t="s">
        <v>140</v>
      </c>
      <c r="E282" s="355" t="s">
        <v>141</v>
      </c>
      <c r="G282" s="354"/>
      <c r="H282" s="355" t="s">
        <v>139</v>
      </c>
      <c r="I282" s="355" t="s">
        <v>140</v>
      </c>
      <c r="J282" s="355" t="s">
        <v>141</v>
      </c>
      <c r="K282" s="356" t="s">
        <v>135</v>
      </c>
      <c r="N282" s="357"/>
      <c r="O282" s="358" t="s">
        <v>172</v>
      </c>
      <c r="P282" s="358" t="s">
        <v>173</v>
      </c>
      <c r="Q282" s="355"/>
      <c r="R282" s="355"/>
      <c r="S282" s="216"/>
      <c r="T282" s="216"/>
      <c r="U282" s="216"/>
      <c r="V282" s="216"/>
      <c r="W282" s="216"/>
      <c r="X282" s="216"/>
      <c r="Y282" s="216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</row>
    <row r="283">
      <c r="A283" s="359" t="s">
        <v>18</v>
      </c>
      <c r="B283" s="360">
        <v>0.47081</v>
      </c>
      <c r="C283" s="360">
        <v>0.47831</v>
      </c>
      <c r="D283" s="360">
        <v>0.39492</v>
      </c>
      <c r="E283" s="361">
        <v>0.47203</v>
      </c>
      <c r="G283" s="359" t="s">
        <v>18</v>
      </c>
      <c r="H283" s="360">
        <v>0.47081</v>
      </c>
      <c r="I283" s="360">
        <v>0.47831</v>
      </c>
      <c r="J283" s="360">
        <v>0.39492</v>
      </c>
      <c r="K283" s="361">
        <v>0.47203</v>
      </c>
      <c r="N283" s="362" t="s">
        <v>18</v>
      </c>
      <c r="O283" s="363">
        <v>0.459</v>
      </c>
      <c r="P283" s="361">
        <v>0.47081</v>
      </c>
      <c r="Q283" s="360"/>
      <c r="R283" s="360"/>
      <c r="S283" s="216"/>
      <c r="T283" s="216"/>
      <c r="U283" s="216"/>
      <c r="V283" s="216"/>
      <c r="W283" s="216"/>
      <c r="X283" s="216"/>
      <c r="Y283" s="216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</row>
    <row r="284">
      <c r="A284" s="359" t="s">
        <v>42</v>
      </c>
      <c r="B284" s="360">
        <v>0.125</v>
      </c>
      <c r="C284" s="360">
        <v>0.13401</v>
      </c>
      <c r="D284" s="360">
        <v>0.060253</v>
      </c>
      <c r="E284" s="361">
        <v>0.12782</v>
      </c>
      <c r="G284" s="359" t="s">
        <v>42</v>
      </c>
      <c r="H284" s="360">
        <v>0.125</v>
      </c>
      <c r="I284" s="360">
        <v>0.13401</v>
      </c>
      <c r="J284" s="360">
        <v>0.060253</v>
      </c>
      <c r="K284" s="361">
        <v>0.12782</v>
      </c>
      <c r="N284" s="362" t="s">
        <v>42</v>
      </c>
      <c r="O284" s="363">
        <v>0.114</v>
      </c>
      <c r="P284" s="361">
        <v>0.125</v>
      </c>
      <c r="Q284" s="360"/>
      <c r="R284" s="360"/>
      <c r="S284" s="216"/>
      <c r="T284" s="216"/>
      <c r="U284" s="216"/>
      <c r="V284" s="216"/>
      <c r="W284" s="216"/>
      <c r="X284" s="216"/>
      <c r="Y284" s="216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</row>
    <row r="285">
      <c r="A285" s="359" t="s">
        <v>44</v>
      </c>
      <c r="B285" s="360">
        <v>0.165</v>
      </c>
      <c r="C285" s="360">
        <v>0.18</v>
      </c>
      <c r="D285" s="360">
        <v>0.115</v>
      </c>
      <c r="E285" s="361">
        <v>0.168</v>
      </c>
      <c r="G285" s="359" t="s">
        <v>44</v>
      </c>
      <c r="H285" s="360">
        <v>0.165</v>
      </c>
      <c r="I285" s="360">
        <v>0.18</v>
      </c>
      <c r="J285" s="360">
        <v>0.115</v>
      </c>
      <c r="K285" s="361">
        <v>0.168</v>
      </c>
      <c r="N285" s="362" t="s">
        <v>44</v>
      </c>
      <c r="O285" s="363">
        <v>0.148</v>
      </c>
      <c r="P285" s="361">
        <v>0.165</v>
      </c>
      <c r="Q285" s="360"/>
      <c r="R285" s="360"/>
      <c r="S285" s="216"/>
      <c r="T285" s="216"/>
      <c r="U285" s="216"/>
      <c r="V285" s="216"/>
      <c r="W285" s="216"/>
      <c r="X285" s="216"/>
      <c r="Y285" s="216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</row>
    <row r="286">
      <c r="A286" s="359" t="s">
        <v>46</v>
      </c>
      <c r="B286" s="360">
        <v>0.13</v>
      </c>
      <c r="C286" s="360">
        <v>0.115</v>
      </c>
      <c r="D286" s="360">
        <v>0.18</v>
      </c>
      <c r="E286" s="361">
        <v>0.047</v>
      </c>
      <c r="G286" s="359" t="s">
        <v>46</v>
      </c>
      <c r="H286" s="360">
        <v>0.13</v>
      </c>
      <c r="I286" s="360">
        <v>0.115</v>
      </c>
      <c r="J286" s="360">
        <v>0.18</v>
      </c>
      <c r="K286" s="361">
        <v>0.047</v>
      </c>
      <c r="N286" s="362" t="s">
        <v>46</v>
      </c>
      <c r="O286" s="363">
        <v>0.067</v>
      </c>
      <c r="P286" s="361">
        <v>0.13</v>
      </c>
      <c r="Q286" s="360"/>
      <c r="R286" s="360"/>
      <c r="S286" s="216"/>
      <c r="T286" s="216"/>
      <c r="U286" s="216"/>
      <c r="V286" s="216"/>
      <c r="W286" s="216"/>
      <c r="X286" s="216"/>
      <c r="Y286" s="216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</row>
    <row r="287">
      <c r="A287" s="359" t="s">
        <v>49</v>
      </c>
      <c r="B287" s="360">
        <v>0.029186</v>
      </c>
      <c r="C287" s="360">
        <v>0.042678</v>
      </c>
      <c r="D287" s="360">
        <v>0.069824</v>
      </c>
      <c r="E287" s="361">
        <v>0.057156</v>
      </c>
      <c r="G287" s="359" t="s">
        <v>49</v>
      </c>
      <c r="H287" s="360">
        <v>0.029186</v>
      </c>
      <c r="I287" s="360">
        <v>0.042678</v>
      </c>
      <c r="J287" s="360">
        <v>0.069824</v>
      </c>
      <c r="K287" s="361">
        <v>0.057156</v>
      </c>
      <c r="N287" s="362" t="s">
        <v>49</v>
      </c>
      <c r="O287" s="363">
        <v>0.044</v>
      </c>
      <c r="P287" s="361">
        <v>0.029186</v>
      </c>
      <c r="Q287" s="360"/>
      <c r="R287" s="360"/>
      <c r="S287" s="216"/>
      <c r="T287" s="216"/>
      <c r="U287" s="216"/>
      <c r="V287" s="216"/>
      <c r="W287" s="216"/>
      <c r="X287" s="216"/>
      <c r="Y287" s="216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</row>
    <row r="288">
      <c r="A288" s="359" t="s">
        <v>51</v>
      </c>
      <c r="B288" s="360">
        <v>0.05</v>
      </c>
      <c r="C288" s="360">
        <v>0.035</v>
      </c>
      <c r="D288" s="360">
        <v>0.1</v>
      </c>
      <c r="E288" s="361">
        <v>0.124</v>
      </c>
      <c r="G288" s="359" t="s">
        <v>51</v>
      </c>
      <c r="H288" s="360">
        <v>0.05</v>
      </c>
      <c r="I288" s="360">
        <v>0.035</v>
      </c>
      <c r="J288" s="360">
        <v>0.1</v>
      </c>
      <c r="K288" s="361">
        <v>0.124</v>
      </c>
      <c r="N288" s="362" t="s">
        <v>51</v>
      </c>
      <c r="O288" s="363">
        <v>0.144</v>
      </c>
      <c r="P288" s="361">
        <v>0.05</v>
      </c>
      <c r="Q288" s="360"/>
      <c r="R288" s="360"/>
      <c r="S288" s="216"/>
      <c r="T288" s="216"/>
      <c r="U288" s="216"/>
      <c r="V288" s="216"/>
      <c r="W288" s="216"/>
      <c r="X288" s="216"/>
      <c r="Y288" s="216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</row>
    <row r="289">
      <c r="A289" s="364" t="s">
        <v>56</v>
      </c>
      <c r="B289" s="365">
        <v>0.03</v>
      </c>
      <c r="C289" s="365">
        <v>0.015</v>
      </c>
      <c r="D289" s="365">
        <v>0.08</v>
      </c>
      <c r="E289" s="366">
        <v>0.004</v>
      </c>
      <c r="G289" s="364" t="s">
        <v>56</v>
      </c>
      <c r="H289" s="365">
        <v>0.03</v>
      </c>
      <c r="I289" s="365">
        <v>0.015</v>
      </c>
      <c r="J289" s="365">
        <v>0.08</v>
      </c>
      <c r="K289" s="366">
        <v>0.004</v>
      </c>
      <c r="N289" s="362" t="s">
        <v>56</v>
      </c>
      <c r="O289" s="363">
        <v>0.024</v>
      </c>
      <c r="P289" s="366">
        <v>0.03</v>
      </c>
      <c r="Q289" s="365"/>
      <c r="R289" s="365"/>
      <c r="S289" s="216"/>
      <c r="T289" s="216"/>
      <c r="U289" s="216"/>
      <c r="V289" s="216"/>
      <c r="W289" s="216"/>
      <c r="X289" s="216"/>
      <c r="Y289" s="216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</row>
    <row r="290">
      <c r="A290" s="364" t="s">
        <v>151</v>
      </c>
      <c r="B290" s="367">
        <v>5.2427681322E-5</v>
      </c>
      <c r="C290" s="367">
        <v>4.2295974562E-5</v>
      </c>
      <c r="D290" s="367">
        <v>8.6212814443E-5</v>
      </c>
      <c r="E290" s="368">
        <v>6.3545054685E-5</v>
      </c>
      <c r="G290" s="364" t="s">
        <v>151</v>
      </c>
      <c r="H290" s="369">
        <v>5.2427681322E-5</v>
      </c>
      <c r="I290" s="369">
        <v>4.2295974562E-5</v>
      </c>
      <c r="J290" s="369">
        <v>8.6212814443E-5</v>
      </c>
      <c r="K290" s="370">
        <v>6.3545054685E-5</v>
      </c>
      <c r="N290" s="362" t="s">
        <v>151</v>
      </c>
      <c r="O290" s="371">
        <v>7.705462258706138E-5</v>
      </c>
      <c r="P290" s="372">
        <v>5.2427681322E-5</v>
      </c>
      <c r="Q290" s="369"/>
      <c r="R290" s="369"/>
      <c r="S290" s="216"/>
      <c r="T290" s="216"/>
      <c r="U290" s="216"/>
      <c r="V290" s="216"/>
      <c r="W290" s="216"/>
      <c r="X290" s="216"/>
      <c r="Y290" s="216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</row>
    <row r="291">
      <c r="A291" s="373" t="s">
        <v>152</v>
      </c>
      <c r="B291" s="374">
        <v>0.0010773868</v>
      </c>
      <c r="C291" s="374">
        <v>8.84869E-4</v>
      </c>
      <c r="D291" s="374">
        <v>0.0017739282</v>
      </c>
      <c r="E291" s="375">
        <v>0.0010336939</v>
      </c>
      <c r="G291" s="373" t="s">
        <v>152</v>
      </c>
      <c r="H291" s="376">
        <v>0.0010773868</v>
      </c>
      <c r="I291" s="376">
        <v>8.84869E-4</v>
      </c>
      <c r="J291" s="376">
        <v>0.0017739282</v>
      </c>
      <c r="K291" s="377">
        <v>0.0010336939</v>
      </c>
      <c r="N291" s="373" t="s">
        <v>152</v>
      </c>
      <c r="O291" s="378">
        <v>1.7304711756588842E-6</v>
      </c>
      <c r="P291" s="379">
        <v>0.0010773868</v>
      </c>
      <c r="Q291" s="369"/>
      <c r="R291" s="369"/>
      <c r="S291" s="216"/>
      <c r="T291" s="216"/>
      <c r="U291" s="216"/>
      <c r="V291" s="216"/>
      <c r="W291" s="216"/>
      <c r="X291" s="216"/>
      <c r="Y291" s="216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</row>
    <row r="292">
      <c r="A292" s="349" t="s">
        <v>67</v>
      </c>
      <c r="B292" s="350"/>
      <c r="C292" s="350"/>
      <c r="D292" s="350"/>
      <c r="E292" s="351"/>
      <c r="F292" s="216"/>
      <c r="G292" s="349" t="s">
        <v>67</v>
      </c>
      <c r="H292" s="350"/>
      <c r="I292" s="350"/>
      <c r="J292" s="350"/>
      <c r="K292" s="351"/>
      <c r="L292" s="216"/>
      <c r="M292" s="216"/>
      <c r="N292" s="214"/>
      <c r="O292" s="214"/>
      <c r="P292" s="214"/>
      <c r="Q292" s="216"/>
      <c r="R292" s="216"/>
      <c r="S292" s="216"/>
      <c r="T292" s="216"/>
      <c r="U292" s="216"/>
      <c r="V292" s="216"/>
      <c r="W292" s="216"/>
      <c r="X292" s="216"/>
      <c r="Y292" s="216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</row>
    <row r="293">
      <c r="A293" s="380"/>
      <c r="B293" s="355" t="s">
        <v>142</v>
      </c>
      <c r="C293" s="355" t="s">
        <v>143</v>
      </c>
      <c r="D293" s="355" t="s">
        <v>144</v>
      </c>
      <c r="E293" s="355" t="s">
        <v>145</v>
      </c>
      <c r="F293" s="216"/>
      <c r="G293" s="380"/>
      <c r="H293" s="355" t="s">
        <v>143</v>
      </c>
      <c r="I293" s="355" t="s">
        <v>144</v>
      </c>
      <c r="J293" s="355" t="s">
        <v>145</v>
      </c>
      <c r="K293" s="356" t="s">
        <v>136</v>
      </c>
      <c r="L293" s="216"/>
      <c r="M293" s="216"/>
      <c r="N293" s="214"/>
      <c r="O293" s="214"/>
      <c r="P293" s="214"/>
      <c r="Q293" s="216"/>
      <c r="R293" s="216"/>
      <c r="S293" s="216"/>
      <c r="T293" s="216"/>
      <c r="U293" s="216"/>
      <c r="V293" s="216"/>
      <c r="W293" s="216"/>
      <c r="X293" s="216"/>
      <c r="Y293" s="216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</row>
    <row r="294">
      <c r="A294" s="359" t="s">
        <v>18</v>
      </c>
      <c r="B294" s="360">
        <v>0.47</v>
      </c>
      <c r="C294" s="360">
        <v>0.47001</v>
      </c>
      <c r="D294" s="360">
        <v>0.375</v>
      </c>
      <c r="E294" s="361">
        <v>0.459</v>
      </c>
      <c r="F294" s="216"/>
      <c r="G294" s="359" t="s">
        <v>18</v>
      </c>
      <c r="H294" s="360">
        <v>0.47</v>
      </c>
      <c r="I294" s="360">
        <v>0.47001</v>
      </c>
      <c r="J294" s="360">
        <v>0.375</v>
      </c>
      <c r="K294" s="361">
        <v>0.459</v>
      </c>
      <c r="L294" s="216"/>
      <c r="M294" s="216"/>
      <c r="N294" s="214"/>
      <c r="O294" s="214"/>
      <c r="P294" s="214"/>
      <c r="Q294" s="216"/>
      <c r="R294" s="216"/>
      <c r="S294" s="216"/>
      <c r="T294" s="216"/>
      <c r="U294" s="216"/>
      <c r="V294" s="216"/>
      <c r="W294" s="216"/>
      <c r="X294" s="216"/>
      <c r="Y294" s="216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</row>
    <row r="295">
      <c r="A295" s="359" t="s">
        <v>42</v>
      </c>
      <c r="B295" s="360">
        <v>0.125</v>
      </c>
      <c r="C295" s="360">
        <v>0.14</v>
      </c>
      <c r="D295" s="360">
        <v>0.075</v>
      </c>
      <c r="E295" s="361">
        <v>0.134</v>
      </c>
      <c r="F295" s="216"/>
      <c r="G295" s="359" t="s">
        <v>42</v>
      </c>
      <c r="H295" s="360">
        <v>0.125</v>
      </c>
      <c r="I295" s="360">
        <v>0.14</v>
      </c>
      <c r="J295" s="360">
        <v>0.075</v>
      </c>
      <c r="K295" s="361">
        <v>0.134</v>
      </c>
      <c r="L295" s="216"/>
      <c r="M295" s="216"/>
      <c r="N295" s="214"/>
      <c r="O295" s="214"/>
      <c r="P295" s="214"/>
      <c r="Q295" s="216"/>
      <c r="R295" s="216"/>
      <c r="S295" s="216"/>
      <c r="T295" s="216"/>
      <c r="U295" s="216"/>
      <c r="V295" s="216"/>
      <c r="W295" s="216"/>
      <c r="X295" s="216"/>
      <c r="Y295" s="216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</row>
    <row r="296">
      <c r="A296" s="359" t="s">
        <v>44</v>
      </c>
      <c r="B296" s="360">
        <v>0.165</v>
      </c>
      <c r="C296" s="360">
        <v>0.18</v>
      </c>
      <c r="D296" s="360">
        <v>0.115</v>
      </c>
      <c r="E296" s="361">
        <v>0.168</v>
      </c>
      <c r="F296" s="216"/>
      <c r="G296" s="359" t="s">
        <v>44</v>
      </c>
      <c r="H296" s="360">
        <v>0.165</v>
      </c>
      <c r="I296" s="360">
        <v>0.18</v>
      </c>
      <c r="J296" s="360">
        <v>0.115</v>
      </c>
      <c r="K296" s="361">
        <v>0.168</v>
      </c>
      <c r="L296" s="216"/>
      <c r="M296" s="216"/>
      <c r="N296" s="214"/>
      <c r="O296" s="214"/>
      <c r="P296" s="214"/>
      <c r="Q296" s="216"/>
      <c r="R296" s="216"/>
      <c r="S296" s="216"/>
      <c r="T296" s="216"/>
      <c r="U296" s="216"/>
      <c r="V296" s="216"/>
      <c r="W296" s="216"/>
      <c r="X296" s="216"/>
      <c r="Y296" s="216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</row>
    <row r="297">
      <c r="A297" s="359" t="s">
        <v>46</v>
      </c>
      <c r="B297" s="360">
        <v>0.13</v>
      </c>
      <c r="C297" s="360">
        <v>0.115</v>
      </c>
      <c r="D297" s="360">
        <v>0.18</v>
      </c>
      <c r="E297" s="361">
        <v>0.047</v>
      </c>
      <c r="F297" s="216"/>
      <c r="G297" s="359" t="s">
        <v>46</v>
      </c>
      <c r="H297" s="360">
        <v>0.13</v>
      </c>
      <c r="I297" s="360">
        <v>0.115</v>
      </c>
      <c r="J297" s="360">
        <v>0.18</v>
      </c>
      <c r="K297" s="361">
        <v>0.047</v>
      </c>
      <c r="L297" s="216"/>
      <c r="M297" s="216"/>
      <c r="N297" s="214"/>
      <c r="O297" s="214"/>
      <c r="P297" s="214"/>
      <c r="Q297" s="216"/>
      <c r="R297" s="216"/>
      <c r="S297" s="216"/>
      <c r="T297" s="216"/>
      <c r="U297" s="216"/>
      <c r="V297" s="216"/>
      <c r="W297" s="216"/>
      <c r="X297" s="216"/>
      <c r="Y297" s="216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</row>
    <row r="298">
      <c r="A298" s="359" t="s">
        <v>49</v>
      </c>
      <c r="B298" s="360">
        <v>0.03</v>
      </c>
      <c r="C298" s="360">
        <v>0.044988</v>
      </c>
      <c r="D298" s="360">
        <v>0.074998</v>
      </c>
      <c r="E298" s="361">
        <v>0.064</v>
      </c>
      <c r="F298" s="216"/>
      <c r="G298" s="359" t="s">
        <v>49</v>
      </c>
      <c r="H298" s="360">
        <v>0.03</v>
      </c>
      <c r="I298" s="360">
        <v>0.044988</v>
      </c>
      <c r="J298" s="360">
        <v>0.074998</v>
      </c>
      <c r="K298" s="361">
        <v>0.064</v>
      </c>
      <c r="L298" s="216"/>
      <c r="M298" s="216"/>
      <c r="N298" s="214"/>
      <c r="O298" s="214"/>
      <c r="P298" s="214"/>
      <c r="Q298" s="216"/>
      <c r="R298" s="216"/>
      <c r="S298" s="216"/>
      <c r="T298" s="216"/>
      <c r="U298" s="216"/>
      <c r="V298" s="216"/>
      <c r="W298" s="216"/>
      <c r="X298" s="216"/>
      <c r="Y298" s="216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</row>
    <row r="299">
      <c r="A299" s="359" t="s">
        <v>51</v>
      </c>
      <c r="B299" s="360">
        <v>0.05</v>
      </c>
      <c r="C299" s="360">
        <v>0.035</v>
      </c>
      <c r="D299" s="360">
        <v>0.1</v>
      </c>
      <c r="E299" s="361">
        <v>0.124</v>
      </c>
      <c r="F299" s="216"/>
      <c r="G299" s="359" t="s">
        <v>51</v>
      </c>
      <c r="H299" s="360">
        <v>0.05</v>
      </c>
      <c r="I299" s="360">
        <v>0.035</v>
      </c>
      <c r="J299" s="360">
        <v>0.1</v>
      </c>
      <c r="K299" s="361">
        <v>0.124</v>
      </c>
      <c r="L299" s="216"/>
      <c r="M299" s="216"/>
      <c r="N299" s="214"/>
      <c r="O299" s="214"/>
      <c r="P299" s="214"/>
      <c r="Q299" s="216"/>
      <c r="R299" s="216"/>
      <c r="S299" s="216"/>
      <c r="T299" s="216"/>
      <c r="U299" s="216"/>
      <c r="V299" s="216"/>
      <c r="W299" s="216"/>
      <c r="X299" s="216"/>
      <c r="Y299" s="216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</row>
    <row r="300">
      <c r="A300" s="364" t="s">
        <v>56</v>
      </c>
      <c r="B300" s="365">
        <v>0.03</v>
      </c>
      <c r="C300" s="365">
        <v>0.015</v>
      </c>
      <c r="D300" s="365">
        <v>0.08</v>
      </c>
      <c r="E300" s="366">
        <v>0.004</v>
      </c>
      <c r="F300" s="216"/>
      <c r="G300" s="364" t="s">
        <v>56</v>
      </c>
      <c r="H300" s="365">
        <v>0.03</v>
      </c>
      <c r="I300" s="365">
        <v>0.015</v>
      </c>
      <c r="J300" s="365">
        <v>0.08</v>
      </c>
      <c r="K300" s="366">
        <v>0.004</v>
      </c>
      <c r="L300" s="216"/>
      <c r="M300" s="216"/>
      <c r="N300" s="214"/>
      <c r="O300" s="214"/>
      <c r="P300" s="214"/>
      <c r="Q300" s="216"/>
      <c r="R300" s="216"/>
      <c r="S300" s="216"/>
      <c r="T300" s="216"/>
      <c r="U300" s="216"/>
      <c r="V300" s="216"/>
      <c r="W300" s="216"/>
      <c r="X300" s="216"/>
      <c r="Y300" s="216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</row>
    <row r="301">
      <c r="A301" s="364" t="s">
        <v>151</v>
      </c>
      <c r="B301" s="367">
        <v>5.24276E-5</v>
      </c>
      <c r="C301" s="367">
        <v>4.2292E-5</v>
      </c>
      <c r="D301" s="367">
        <v>8.62031E-5</v>
      </c>
      <c r="E301" s="368">
        <v>6.35405E-5</v>
      </c>
      <c r="F301" s="216"/>
      <c r="G301" s="364" t="s">
        <v>151</v>
      </c>
      <c r="H301" s="353">
        <v>5.24276E-5</v>
      </c>
      <c r="I301" s="353">
        <v>4.2292E-5</v>
      </c>
      <c r="J301" s="353">
        <v>8.62031E-5</v>
      </c>
      <c r="K301" s="372">
        <v>6.35405E-5</v>
      </c>
      <c r="L301" s="216"/>
      <c r="M301" s="216"/>
      <c r="N301" s="214"/>
      <c r="O301" s="214"/>
      <c r="P301" s="214"/>
      <c r="Q301" s="216"/>
      <c r="R301" s="216"/>
      <c r="S301" s="216"/>
      <c r="T301" s="216"/>
      <c r="U301" s="216"/>
      <c r="V301" s="216"/>
      <c r="W301" s="216"/>
      <c r="X301" s="216"/>
      <c r="Y301" s="216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</row>
    <row r="302">
      <c r="A302" s="373" t="s">
        <v>152</v>
      </c>
      <c r="B302" s="374">
        <v>0.0044564572</v>
      </c>
      <c r="C302" s="374">
        <v>0.0044398658</v>
      </c>
      <c r="D302" s="374">
        <v>0.00446773</v>
      </c>
      <c r="E302" s="375">
        <v>0.0044553258</v>
      </c>
      <c r="F302" s="216"/>
      <c r="G302" s="373" t="s">
        <v>152</v>
      </c>
      <c r="H302" s="382">
        <v>0.0044564572</v>
      </c>
      <c r="I302" s="382">
        <v>0.0044398658</v>
      </c>
      <c r="J302" s="382">
        <v>0.00446773</v>
      </c>
      <c r="K302" s="379">
        <v>0.0044553258</v>
      </c>
      <c r="L302" s="216"/>
      <c r="M302" s="216"/>
      <c r="N302" s="214"/>
      <c r="O302" s="214"/>
      <c r="P302" s="214"/>
      <c r="Q302" s="216"/>
      <c r="R302" s="216"/>
      <c r="S302" s="216"/>
      <c r="T302" s="216"/>
      <c r="U302" s="216"/>
      <c r="V302" s="216"/>
      <c r="W302" s="216"/>
      <c r="X302" s="216"/>
      <c r="Y302" s="216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</row>
    <row r="303">
      <c r="A303" s="349" t="s">
        <v>174</v>
      </c>
      <c r="B303" s="350"/>
      <c r="C303" s="350"/>
      <c r="D303" s="350"/>
      <c r="E303" s="351"/>
      <c r="F303" s="216"/>
      <c r="G303" s="349" t="s">
        <v>174</v>
      </c>
      <c r="H303" s="350"/>
      <c r="I303" s="350"/>
      <c r="J303" s="350"/>
      <c r="K303" s="351"/>
      <c r="L303" s="216"/>
      <c r="M303" s="216"/>
      <c r="N303" s="214"/>
      <c r="O303" s="214"/>
      <c r="P303" s="214"/>
      <c r="Q303" s="216"/>
      <c r="R303" s="216"/>
      <c r="S303" s="216"/>
      <c r="T303" s="216"/>
      <c r="U303" s="216"/>
      <c r="V303" s="216"/>
      <c r="W303" s="216"/>
      <c r="X303" s="216"/>
      <c r="Y303" s="216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</row>
    <row r="304">
      <c r="A304" s="380"/>
      <c r="B304" s="355" t="s">
        <v>147</v>
      </c>
      <c r="C304" s="355" t="s">
        <v>148</v>
      </c>
      <c r="D304" s="355" t="s">
        <v>149</v>
      </c>
      <c r="E304" s="356" t="s">
        <v>137</v>
      </c>
      <c r="F304" s="216"/>
      <c r="G304" s="380"/>
      <c r="H304" s="355" t="s">
        <v>147</v>
      </c>
      <c r="I304" s="355" t="s">
        <v>148</v>
      </c>
      <c r="J304" s="355" t="s">
        <v>149</v>
      </c>
      <c r="K304" s="356" t="s">
        <v>137</v>
      </c>
      <c r="L304" s="216"/>
      <c r="M304" s="216"/>
      <c r="N304" s="214"/>
      <c r="O304" s="214"/>
      <c r="P304" s="214"/>
      <c r="Q304" s="216"/>
      <c r="R304" s="216"/>
      <c r="S304" s="216"/>
      <c r="T304" s="216"/>
      <c r="U304" s="216"/>
      <c r="V304" s="216"/>
      <c r="W304" s="216"/>
      <c r="X304" s="216"/>
      <c r="Y304" s="216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</row>
    <row r="305">
      <c r="A305" s="359" t="s">
        <v>18</v>
      </c>
      <c r="B305" s="360">
        <v>0.47419</v>
      </c>
      <c r="C305" s="360">
        <v>0.47831</v>
      </c>
      <c r="D305" s="360">
        <v>0.39492</v>
      </c>
      <c r="E305" s="361">
        <v>0.47203</v>
      </c>
      <c r="F305" s="216"/>
      <c r="G305" s="359" t="s">
        <v>18</v>
      </c>
      <c r="H305" s="360">
        <v>0.47419</v>
      </c>
      <c r="I305" s="360">
        <v>0.47831</v>
      </c>
      <c r="J305" s="360">
        <v>0.39492</v>
      </c>
      <c r="K305" s="361">
        <v>0.47203</v>
      </c>
      <c r="L305" s="216"/>
      <c r="M305" s="216"/>
      <c r="N305" s="214"/>
      <c r="O305" s="214"/>
      <c r="P305" s="214"/>
      <c r="Q305" s="216"/>
      <c r="R305" s="216"/>
      <c r="S305" s="216"/>
      <c r="T305" s="216"/>
      <c r="U305" s="216"/>
      <c r="V305" s="216"/>
      <c r="W305" s="216"/>
      <c r="X305" s="216"/>
      <c r="Y305" s="216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</row>
    <row r="306">
      <c r="A306" s="359" t="s">
        <v>42</v>
      </c>
      <c r="B306" s="360">
        <v>0.125</v>
      </c>
      <c r="C306" s="360">
        <v>0.13401</v>
      </c>
      <c r="D306" s="360">
        <v>0.060253</v>
      </c>
      <c r="E306" s="361">
        <v>0.12782</v>
      </c>
      <c r="F306" s="216"/>
      <c r="G306" s="359" t="s">
        <v>42</v>
      </c>
      <c r="H306" s="360">
        <v>0.125</v>
      </c>
      <c r="I306" s="360">
        <v>0.13401</v>
      </c>
      <c r="J306" s="360">
        <v>0.060253</v>
      </c>
      <c r="K306" s="361">
        <v>0.12782</v>
      </c>
      <c r="L306" s="216"/>
      <c r="M306" s="216"/>
      <c r="N306" s="214"/>
      <c r="O306" s="214"/>
      <c r="P306" s="214"/>
      <c r="Q306" s="216"/>
      <c r="R306" s="216"/>
      <c r="S306" s="216"/>
      <c r="T306" s="216"/>
      <c r="U306" s="216"/>
      <c r="V306" s="216"/>
      <c r="W306" s="216"/>
      <c r="X306" s="216"/>
      <c r="Y306" s="216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</row>
    <row r="307">
      <c r="A307" s="359" t="s">
        <v>44</v>
      </c>
      <c r="B307" s="360">
        <v>0.165</v>
      </c>
      <c r="C307" s="360">
        <v>0.18</v>
      </c>
      <c r="D307" s="360">
        <v>0.115</v>
      </c>
      <c r="E307" s="361">
        <v>0.168</v>
      </c>
      <c r="F307" s="216"/>
      <c r="G307" s="359" t="s">
        <v>44</v>
      </c>
      <c r="H307" s="360">
        <v>0.165</v>
      </c>
      <c r="I307" s="360">
        <v>0.18</v>
      </c>
      <c r="J307" s="360">
        <v>0.115</v>
      </c>
      <c r="K307" s="361">
        <v>0.168</v>
      </c>
      <c r="L307" s="216"/>
      <c r="M307" s="216"/>
      <c r="N307" s="214"/>
      <c r="O307" s="214"/>
      <c r="P307" s="214"/>
      <c r="Q307" s="216"/>
      <c r="R307" s="216"/>
      <c r="S307" s="216"/>
      <c r="T307" s="216"/>
      <c r="U307" s="216"/>
      <c r="V307" s="216"/>
      <c r="W307" s="216"/>
      <c r="X307" s="216"/>
      <c r="Y307" s="216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</row>
    <row r="308">
      <c r="A308" s="359" t="s">
        <v>46</v>
      </c>
      <c r="B308" s="360">
        <v>0.13</v>
      </c>
      <c r="C308" s="360">
        <v>0.115</v>
      </c>
      <c r="D308" s="360">
        <v>0.18</v>
      </c>
      <c r="E308" s="361">
        <v>0.047</v>
      </c>
      <c r="F308" s="216"/>
      <c r="G308" s="359" t="s">
        <v>46</v>
      </c>
      <c r="H308" s="360">
        <v>0.13</v>
      </c>
      <c r="I308" s="360">
        <v>0.115</v>
      </c>
      <c r="J308" s="360">
        <v>0.18</v>
      </c>
      <c r="K308" s="361">
        <v>0.047</v>
      </c>
      <c r="L308" s="216"/>
      <c r="M308" s="216"/>
      <c r="N308" s="214"/>
      <c r="O308" s="214"/>
      <c r="P308" s="214"/>
      <c r="Q308" s="216"/>
      <c r="R308" s="216"/>
      <c r="S308" s="216"/>
      <c r="T308" s="216"/>
      <c r="U308" s="216"/>
      <c r="V308" s="216"/>
      <c r="W308" s="216"/>
      <c r="X308" s="216"/>
      <c r="Y308" s="216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</row>
    <row r="309">
      <c r="A309" s="359" t="s">
        <v>49</v>
      </c>
      <c r="B309" s="360">
        <v>0.025808</v>
      </c>
      <c r="C309" s="360">
        <v>0.042678</v>
      </c>
      <c r="D309" s="360">
        <v>0.069824</v>
      </c>
      <c r="E309" s="361">
        <v>0.057156</v>
      </c>
      <c r="F309" s="216"/>
      <c r="G309" s="359" t="s">
        <v>49</v>
      </c>
      <c r="H309" s="360">
        <v>0.025808</v>
      </c>
      <c r="I309" s="360">
        <v>0.042678</v>
      </c>
      <c r="J309" s="360">
        <v>0.069824</v>
      </c>
      <c r="K309" s="361">
        <v>0.057156</v>
      </c>
      <c r="L309" s="216"/>
      <c r="M309" s="216"/>
      <c r="N309" s="214"/>
      <c r="O309" s="214"/>
      <c r="P309" s="214"/>
      <c r="Q309" s="216"/>
      <c r="R309" s="216"/>
      <c r="S309" s="216"/>
      <c r="T309" s="216"/>
      <c r="U309" s="216"/>
      <c r="V309" s="216"/>
      <c r="W309" s="216"/>
      <c r="X309" s="216"/>
      <c r="Y309" s="216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</row>
    <row r="310">
      <c r="A310" s="359" t="s">
        <v>51</v>
      </c>
      <c r="B310" s="360">
        <v>0.05</v>
      </c>
      <c r="C310" s="360">
        <v>0.035</v>
      </c>
      <c r="D310" s="360">
        <v>0.1</v>
      </c>
      <c r="E310" s="361">
        <v>0.124</v>
      </c>
      <c r="F310" s="216"/>
      <c r="G310" s="359" t="s">
        <v>51</v>
      </c>
      <c r="H310" s="360">
        <v>0.05</v>
      </c>
      <c r="I310" s="360">
        <v>0.035</v>
      </c>
      <c r="J310" s="360">
        <v>0.1</v>
      </c>
      <c r="K310" s="361">
        <v>0.124</v>
      </c>
      <c r="L310" s="216"/>
      <c r="M310" s="216"/>
      <c r="N310" s="214"/>
      <c r="O310" s="214"/>
      <c r="P310" s="214"/>
      <c r="Q310" s="216"/>
      <c r="R310" s="216"/>
      <c r="S310" s="216"/>
      <c r="T310" s="216"/>
      <c r="U310" s="216"/>
      <c r="V310" s="216"/>
      <c r="W310" s="216"/>
      <c r="X310" s="216"/>
      <c r="Y310" s="216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</row>
    <row r="311">
      <c r="A311" s="364" t="s">
        <v>56</v>
      </c>
      <c r="B311" s="365">
        <v>0.03</v>
      </c>
      <c r="C311" s="365">
        <v>0.015</v>
      </c>
      <c r="D311" s="365">
        <v>0.08</v>
      </c>
      <c r="E311" s="366">
        <v>0.004</v>
      </c>
      <c r="F311" s="216"/>
      <c r="G311" s="364" t="s">
        <v>56</v>
      </c>
      <c r="H311" s="365">
        <v>0.03</v>
      </c>
      <c r="I311" s="365">
        <v>0.015</v>
      </c>
      <c r="J311" s="365">
        <v>0.08</v>
      </c>
      <c r="K311" s="366">
        <v>0.004</v>
      </c>
      <c r="L311" s="216"/>
      <c r="M311" s="216"/>
      <c r="N311" s="214"/>
      <c r="O311" s="214"/>
      <c r="P311" s="214"/>
      <c r="Q311" s="216"/>
      <c r="R311" s="216"/>
      <c r="S311" s="216"/>
      <c r="T311" s="216"/>
      <c r="U311" s="216"/>
      <c r="V311" s="216"/>
      <c r="W311" s="216"/>
      <c r="X311" s="216"/>
      <c r="Y311" s="216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</row>
    <row r="312">
      <c r="A312" s="364" t="s">
        <v>151</v>
      </c>
      <c r="B312" s="367">
        <v>5.2428E-5</v>
      </c>
      <c r="C312" s="367">
        <v>4.2296E-5</v>
      </c>
      <c r="D312" s="367">
        <v>8.62128E-5</v>
      </c>
      <c r="E312" s="368">
        <v>6.35451E-5</v>
      </c>
      <c r="F312" s="216"/>
      <c r="G312" s="364" t="s">
        <v>151</v>
      </c>
      <c r="H312" s="369">
        <v>5.2428E-5</v>
      </c>
      <c r="I312" s="369">
        <v>4.2296E-5</v>
      </c>
      <c r="J312" s="369">
        <v>8.62128E-5</v>
      </c>
      <c r="K312" s="370">
        <v>6.35451E-5</v>
      </c>
      <c r="L312" s="216"/>
      <c r="M312" s="216"/>
      <c r="N312" s="214"/>
      <c r="O312" s="214"/>
      <c r="P312" s="214"/>
      <c r="Q312" s="216"/>
      <c r="R312" s="216"/>
      <c r="S312" s="216"/>
      <c r="T312" s="216"/>
      <c r="U312" s="216"/>
      <c r="V312" s="216"/>
      <c r="W312" s="216"/>
      <c r="X312" s="216"/>
      <c r="Y312" s="216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</row>
    <row r="313">
      <c r="A313" s="373" t="s">
        <v>152</v>
      </c>
      <c r="B313" s="374">
        <v>0.0046453076</v>
      </c>
      <c r="C313" s="374">
        <v>0.0038147585</v>
      </c>
      <c r="D313" s="374">
        <v>0.007646161</v>
      </c>
      <c r="E313" s="375">
        <v>0.0044422221</v>
      </c>
      <c r="F313" s="216"/>
      <c r="G313" s="373" t="s">
        <v>152</v>
      </c>
      <c r="H313" s="376">
        <v>0.0046453076</v>
      </c>
      <c r="I313" s="376">
        <v>0.0038147585</v>
      </c>
      <c r="J313" s="376">
        <v>0.007646161</v>
      </c>
      <c r="K313" s="377">
        <v>0.0044422221</v>
      </c>
      <c r="L313" s="216"/>
      <c r="M313" s="216"/>
      <c r="N313" s="214"/>
      <c r="O313" s="214"/>
      <c r="P313" s="214"/>
      <c r="Q313" s="216"/>
      <c r="R313" s="216"/>
      <c r="S313" s="216"/>
      <c r="T313" s="216"/>
      <c r="U313" s="216"/>
      <c r="V313" s="216"/>
      <c r="W313" s="216"/>
      <c r="X313" s="216"/>
      <c r="Y313" s="216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</row>
    <row r="314">
      <c r="A314" s="216"/>
      <c r="B314" s="216"/>
      <c r="C314" s="216"/>
      <c r="D314" s="216"/>
      <c r="E314" s="216"/>
      <c r="F314" s="216"/>
      <c r="G314" s="216"/>
      <c r="H314" s="213"/>
      <c r="I314" s="216"/>
      <c r="J314" s="216"/>
      <c r="K314" s="216"/>
      <c r="L314" s="216"/>
      <c r="M314" s="216"/>
      <c r="N314" s="214"/>
      <c r="O314" s="214"/>
      <c r="P314" s="214"/>
      <c r="Q314" s="216"/>
      <c r="R314" s="216"/>
      <c r="S314" s="216"/>
      <c r="T314" s="216"/>
      <c r="U314" s="216"/>
      <c r="V314" s="216"/>
      <c r="W314" s="216"/>
      <c r="X314" s="216"/>
      <c r="Y314" s="216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</row>
    <row r="315">
      <c r="A315" s="384"/>
      <c r="B315" s="385" t="s">
        <v>138</v>
      </c>
      <c r="C315" s="385" t="s">
        <v>142</v>
      </c>
      <c r="D315" s="386" t="s">
        <v>146</v>
      </c>
      <c r="E315" s="216"/>
      <c r="F315" s="216"/>
      <c r="G315" s="216"/>
      <c r="H315" s="213"/>
      <c r="I315" s="216"/>
      <c r="J315" s="216"/>
      <c r="K315" s="216"/>
      <c r="L315" s="216"/>
      <c r="M315" s="216"/>
      <c r="N315" s="214"/>
      <c r="O315" s="214"/>
      <c r="P315" s="214"/>
      <c r="Q315" s="216"/>
      <c r="R315" s="216"/>
      <c r="S315" s="216"/>
      <c r="T315" s="216"/>
      <c r="U315" s="216"/>
      <c r="V315" s="216"/>
      <c r="W315" s="216"/>
      <c r="X315" s="216"/>
      <c r="Y315" s="216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</row>
    <row r="316">
      <c r="A316" s="387" t="s">
        <v>18</v>
      </c>
      <c r="B316" s="388">
        <v>1.1102E-16</v>
      </c>
      <c r="C316" s="388">
        <v>3.6832E-10</v>
      </c>
      <c r="D316" s="389">
        <v>1.1102E-16</v>
      </c>
      <c r="E316" s="216"/>
      <c r="F316" s="216"/>
      <c r="G316" s="216"/>
      <c r="H316" s="213"/>
      <c r="I316" s="216"/>
      <c r="J316" s="216"/>
      <c r="K316" s="216"/>
      <c r="L316" s="216"/>
      <c r="M316" s="216"/>
      <c r="N316" s="214"/>
      <c r="O316" s="214"/>
      <c r="P316" s="214"/>
      <c r="Q316" s="216"/>
      <c r="R316" s="216"/>
      <c r="S316" s="216"/>
      <c r="T316" s="216"/>
      <c r="U316" s="216"/>
      <c r="V316" s="216"/>
      <c r="W316" s="216"/>
      <c r="X316" s="216"/>
      <c r="Y316" s="216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</row>
    <row r="317">
      <c r="A317" s="387" t="s">
        <v>42</v>
      </c>
      <c r="B317" s="388">
        <v>0.0</v>
      </c>
      <c r="C317" s="388">
        <v>5.7567E-9</v>
      </c>
      <c r="D317" s="389">
        <v>0.0</v>
      </c>
      <c r="E317" s="216"/>
      <c r="F317" s="216"/>
      <c r="G317" s="216"/>
      <c r="H317" s="213"/>
      <c r="I317" s="216"/>
      <c r="J317" s="216"/>
      <c r="K317" s="216"/>
      <c r="L317" s="216"/>
      <c r="M317" s="216"/>
      <c r="N317" s="214"/>
      <c r="O317" s="214"/>
      <c r="P317" s="214"/>
      <c r="Q317" s="216"/>
      <c r="R317" s="216"/>
      <c r="S317" s="216"/>
      <c r="T317" s="216"/>
      <c r="U317" s="216"/>
      <c r="V317" s="216"/>
      <c r="W317" s="216"/>
      <c r="X317" s="216"/>
      <c r="Y317" s="216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</row>
    <row r="318">
      <c r="A318" s="387" t="s">
        <v>44</v>
      </c>
      <c r="B318" s="388">
        <v>1.0</v>
      </c>
      <c r="C318" s="388">
        <v>1.0</v>
      </c>
      <c r="D318" s="389">
        <v>1.0</v>
      </c>
      <c r="E318" s="216"/>
      <c r="F318" s="216"/>
      <c r="G318" s="216"/>
      <c r="H318" s="213"/>
      <c r="I318" s="216"/>
      <c r="J318" s="216"/>
      <c r="K318" s="216"/>
      <c r="L318" s="216"/>
      <c r="M318" s="216"/>
      <c r="N318" s="214"/>
      <c r="O318" s="214"/>
      <c r="P318" s="214"/>
      <c r="Q318" s="216"/>
      <c r="R318" s="216"/>
      <c r="S318" s="216"/>
      <c r="T318" s="216"/>
      <c r="U318" s="216"/>
      <c r="V318" s="216"/>
      <c r="W318" s="216"/>
      <c r="X318" s="216"/>
      <c r="Y318" s="216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</row>
    <row r="319">
      <c r="A319" s="387" t="s">
        <v>46</v>
      </c>
      <c r="B319" s="388">
        <v>1.3878E-17</v>
      </c>
      <c r="C319" s="388">
        <v>4.7937E-9</v>
      </c>
      <c r="D319" s="389">
        <v>1.3878E-17</v>
      </c>
      <c r="E319" s="216"/>
      <c r="F319" s="216"/>
      <c r="G319" s="216"/>
      <c r="H319" s="213"/>
      <c r="I319" s="216"/>
      <c r="J319" s="216"/>
      <c r="K319" s="216"/>
      <c r="L319" s="216"/>
      <c r="M319" s="216"/>
      <c r="N319" s="214"/>
      <c r="O319" s="214"/>
      <c r="P319" s="214"/>
      <c r="Q319" s="216"/>
      <c r="R319" s="216"/>
      <c r="S319" s="216"/>
      <c r="T319" s="216"/>
      <c r="U319" s="216"/>
      <c r="V319" s="216"/>
      <c r="W319" s="216"/>
      <c r="X319" s="216"/>
      <c r="Y319" s="216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</row>
    <row r="320">
      <c r="A320" s="387" t="s">
        <v>49</v>
      </c>
      <c r="B320" s="388">
        <v>9.7145E-17</v>
      </c>
      <c r="C320" s="388">
        <v>2.5927E-7</v>
      </c>
      <c r="D320" s="389">
        <v>9.7145E-17</v>
      </c>
      <c r="E320" s="216"/>
      <c r="F320" s="216"/>
      <c r="G320" s="216"/>
      <c r="H320" s="213"/>
      <c r="I320" s="216"/>
      <c r="J320" s="216"/>
      <c r="K320" s="216"/>
      <c r="L320" s="216"/>
      <c r="M320" s="216"/>
      <c r="N320" s="214"/>
      <c r="O320" s="214"/>
      <c r="P320" s="214"/>
      <c r="Q320" s="216"/>
      <c r="R320" s="216"/>
      <c r="S320" s="216"/>
      <c r="T320" s="216"/>
      <c r="U320" s="216"/>
      <c r="V320" s="216"/>
      <c r="W320" s="216"/>
      <c r="X320" s="216"/>
      <c r="Y320" s="216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</row>
    <row r="321">
      <c r="A321" s="387" t="s">
        <v>51</v>
      </c>
      <c r="B321" s="388">
        <v>0.0</v>
      </c>
      <c r="C321" s="388">
        <v>3.0026E-12</v>
      </c>
      <c r="D321" s="389">
        <v>6.163E-33</v>
      </c>
      <c r="E321" s="216"/>
      <c r="F321" s="216"/>
      <c r="G321" s="216"/>
      <c r="H321" s="213"/>
      <c r="I321" s="216"/>
      <c r="J321" s="216"/>
      <c r="K321" s="216"/>
      <c r="L321" s="216"/>
      <c r="M321" s="216"/>
      <c r="N321" s="214"/>
      <c r="O321" s="214"/>
      <c r="P321" s="214"/>
      <c r="Q321" s="216"/>
      <c r="R321" s="216"/>
      <c r="S321" s="216"/>
      <c r="T321" s="216"/>
      <c r="U321" s="216"/>
      <c r="V321" s="216"/>
      <c r="W321" s="216"/>
      <c r="X321" s="216"/>
      <c r="Y321" s="216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</row>
    <row r="322">
      <c r="A322" s="387" t="s">
        <v>56</v>
      </c>
      <c r="B322" s="388">
        <v>0.0</v>
      </c>
      <c r="C322" s="388">
        <v>3.0074E-12</v>
      </c>
      <c r="D322" s="389">
        <v>0.0</v>
      </c>
      <c r="E322" s="216"/>
      <c r="F322" s="216"/>
      <c r="G322" s="216"/>
      <c r="H322" s="213"/>
      <c r="I322" s="216"/>
      <c r="J322" s="216"/>
      <c r="K322" s="216"/>
      <c r="L322" s="216"/>
      <c r="M322" s="216"/>
      <c r="N322" s="214"/>
      <c r="O322" s="214"/>
      <c r="P322" s="214"/>
      <c r="Q322" s="216"/>
      <c r="R322" s="216"/>
      <c r="S322" s="216"/>
      <c r="T322" s="216"/>
      <c r="U322" s="216"/>
      <c r="V322" s="216"/>
      <c r="W322" s="216"/>
      <c r="X322" s="216"/>
      <c r="Y322" s="216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</row>
    <row r="323">
      <c r="A323" s="387" t="s">
        <v>151</v>
      </c>
      <c r="B323" s="393">
        <v>1.717790066E-5</v>
      </c>
      <c r="C323" s="393">
        <v>1.71779E-5</v>
      </c>
      <c r="D323" s="394">
        <v>1.71779E-5</v>
      </c>
      <c r="E323" s="216"/>
      <c r="F323" s="216"/>
      <c r="G323" s="216"/>
      <c r="H323" s="213"/>
      <c r="I323" s="216"/>
      <c r="J323" s="216"/>
      <c r="K323" s="216"/>
      <c r="L323" s="216"/>
      <c r="M323" s="216"/>
      <c r="N323" s="214"/>
      <c r="O323" s="214"/>
      <c r="P323" s="214"/>
      <c r="Q323" s="216"/>
      <c r="R323" s="216"/>
      <c r="S323" s="216"/>
      <c r="T323" s="216"/>
      <c r="U323" s="216"/>
      <c r="V323" s="216"/>
      <c r="W323" s="216"/>
      <c r="X323" s="216"/>
      <c r="Y323" s="216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</row>
    <row r="324">
      <c r="A324" s="395" t="s">
        <v>152</v>
      </c>
      <c r="B324" s="396">
        <v>5.03911E-4</v>
      </c>
      <c r="C324" s="396">
        <v>0.0044160506</v>
      </c>
      <c r="D324" s="397">
        <v>0.0021793192</v>
      </c>
      <c r="E324" s="216"/>
      <c r="F324" s="216"/>
      <c r="G324" s="216"/>
      <c r="H324" s="213"/>
      <c r="I324" s="216"/>
      <c r="J324" s="216"/>
      <c r="K324" s="216"/>
      <c r="L324" s="216"/>
      <c r="M324" s="216"/>
      <c r="N324" s="214"/>
      <c r="O324" s="214"/>
      <c r="P324" s="214"/>
      <c r="Q324" s="216"/>
      <c r="R324" s="216"/>
      <c r="S324" s="216"/>
      <c r="T324" s="216"/>
      <c r="U324" s="216"/>
      <c r="V324" s="216"/>
      <c r="W324" s="216"/>
      <c r="X324" s="216"/>
      <c r="Y324" s="216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</row>
    <row r="325">
      <c r="A325" s="216"/>
      <c r="B325" s="216"/>
      <c r="C325" s="216"/>
      <c r="D325" s="216"/>
      <c r="E325" s="216"/>
      <c r="F325" s="216"/>
      <c r="G325" s="216"/>
      <c r="H325" s="213"/>
      <c r="I325" s="216"/>
      <c r="J325" s="216"/>
      <c r="K325" s="216"/>
      <c r="L325" s="216"/>
      <c r="M325" s="216"/>
      <c r="N325" s="214"/>
      <c r="O325" s="214"/>
      <c r="P325" s="214"/>
      <c r="Q325" s="216"/>
      <c r="R325" s="216"/>
      <c r="S325" s="216"/>
      <c r="T325" s="216"/>
      <c r="U325" s="216"/>
      <c r="V325" s="216"/>
      <c r="W325" s="216"/>
      <c r="X325" s="216"/>
      <c r="Y325" s="216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</row>
    <row r="326">
      <c r="A326" s="216"/>
      <c r="B326" s="216"/>
      <c r="C326" s="216"/>
      <c r="D326" s="216"/>
      <c r="E326" s="216"/>
      <c r="F326" s="216"/>
      <c r="G326" s="216"/>
      <c r="H326" s="213"/>
      <c r="I326" s="216"/>
      <c r="J326" s="216"/>
      <c r="K326" s="216"/>
      <c r="L326" s="216"/>
      <c r="M326" s="216"/>
      <c r="N326" s="214"/>
      <c r="O326" s="214"/>
      <c r="P326" s="214"/>
      <c r="Q326" s="216"/>
      <c r="R326" s="216"/>
      <c r="S326" s="216"/>
      <c r="T326" s="216"/>
      <c r="U326" s="216"/>
      <c r="V326" s="216"/>
      <c r="W326" s="216"/>
      <c r="X326" s="216"/>
      <c r="Y326" s="216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</row>
    <row r="327">
      <c r="A327" s="216"/>
      <c r="B327" s="216"/>
      <c r="C327" s="216"/>
      <c r="D327" s="216"/>
      <c r="E327" s="216"/>
      <c r="F327" s="216"/>
      <c r="G327" s="216"/>
      <c r="H327" s="213"/>
      <c r="I327" s="216"/>
      <c r="J327" s="216"/>
      <c r="K327" s="216"/>
      <c r="L327" s="216"/>
      <c r="M327" s="216"/>
      <c r="N327" s="214"/>
      <c r="O327" s="214"/>
      <c r="P327" s="214"/>
      <c r="Q327" s="216"/>
      <c r="R327" s="216"/>
      <c r="S327" s="216"/>
      <c r="T327" s="216"/>
      <c r="U327" s="216"/>
      <c r="V327" s="216"/>
      <c r="W327" s="216"/>
      <c r="X327" s="216"/>
      <c r="Y327" s="216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</row>
    <row r="328">
      <c r="A328" s="216"/>
      <c r="B328" s="230" t="s">
        <v>162</v>
      </c>
      <c r="C328" s="31"/>
      <c r="D328" s="230" t="s">
        <v>163</v>
      </c>
      <c r="E328" s="31"/>
      <c r="F328" s="230" t="s">
        <v>164</v>
      </c>
      <c r="G328" s="31"/>
      <c r="H328" s="398" t="s">
        <v>165</v>
      </c>
      <c r="I328" s="31"/>
      <c r="J328" s="230" t="s">
        <v>166</v>
      </c>
      <c r="K328" s="31"/>
      <c r="L328" s="216"/>
      <c r="M328" s="216"/>
      <c r="N328" s="214"/>
      <c r="O328" s="214"/>
      <c r="P328" s="214"/>
      <c r="Q328" s="216"/>
      <c r="R328" s="216"/>
      <c r="S328" s="216"/>
      <c r="T328" s="216"/>
      <c r="U328" s="216"/>
      <c r="V328" s="216"/>
      <c r="W328" s="216"/>
      <c r="X328" s="216"/>
      <c r="Y328" s="216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</row>
    <row r="329">
      <c r="A329" s="230" t="s">
        <v>4</v>
      </c>
      <c r="B329" s="230" t="s">
        <v>167</v>
      </c>
      <c r="C329" s="230" t="s">
        <v>17</v>
      </c>
      <c r="D329" s="230" t="s">
        <v>167</v>
      </c>
      <c r="E329" s="230" t="s">
        <v>17</v>
      </c>
      <c r="F329" s="230" t="s">
        <v>167</v>
      </c>
      <c r="G329" s="230" t="s">
        <v>17</v>
      </c>
      <c r="H329" s="398" t="s">
        <v>167</v>
      </c>
      <c r="I329" s="230" t="s">
        <v>17</v>
      </c>
      <c r="J329" s="230" t="s">
        <v>167</v>
      </c>
      <c r="K329" s="230" t="s">
        <v>17</v>
      </c>
      <c r="L329" s="216"/>
      <c r="M329" s="216"/>
      <c r="N329" s="214"/>
      <c r="O329" s="214"/>
      <c r="P329" s="214"/>
      <c r="Q329" s="216"/>
      <c r="R329" s="216"/>
      <c r="S329" s="216"/>
      <c r="T329" s="216"/>
      <c r="U329" s="216"/>
      <c r="V329" s="216"/>
      <c r="W329" s="216"/>
      <c r="X329" s="216"/>
      <c r="Y329" s="216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</row>
    <row r="330">
      <c r="A330" s="131">
        <v>4.9692847587919055E-6</v>
      </c>
      <c r="B330" s="230">
        <v>5.2427681322E-5</v>
      </c>
      <c r="C330" s="230">
        <v>0.0010773868</v>
      </c>
      <c r="D330" s="230">
        <v>4.2295974562E-5</v>
      </c>
      <c r="E330" s="230">
        <v>8.84869E-4</v>
      </c>
      <c r="F330" s="230">
        <v>8.6212814443E-5</v>
      </c>
      <c r="G330" s="230">
        <v>0.0017739282</v>
      </c>
      <c r="H330" s="398">
        <v>6.3545054685E-5</v>
      </c>
      <c r="I330" s="230">
        <v>0.0010336939</v>
      </c>
      <c r="J330" s="230">
        <v>1.717790066E-5</v>
      </c>
      <c r="K330" s="230">
        <v>5.03911E-4</v>
      </c>
      <c r="L330" s="216"/>
      <c r="M330" s="216"/>
      <c r="N330" s="214"/>
      <c r="O330" s="214"/>
      <c r="P330" s="214"/>
      <c r="Q330" s="216"/>
      <c r="R330" s="216"/>
      <c r="S330" s="216"/>
      <c r="T330" s="216"/>
      <c r="U330" s="216"/>
      <c r="V330" s="216"/>
      <c r="W330" s="216"/>
      <c r="X330" s="216"/>
      <c r="Y330" s="216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</row>
    <row r="331">
      <c r="A331" s="131">
        <v>2.026893501553653E-5</v>
      </c>
      <c r="B331" s="230">
        <v>5.2427681322E-5</v>
      </c>
      <c r="C331" s="230">
        <v>0.0010773868</v>
      </c>
      <c r="D331" s="230">
        <v>4.2295974562E-5</v>
      </c>
      <c r="E331" s="230">
        <v>8.84869E-4</v>
      </c>
      <c r="F331" s="230">
        <v>8.6212814443E-5</v>
      </c>
      <c r="G331" s="230">
        <v>0.0017739282</v>
      </c>
      <c r="H331" s="398">
        <v>6.3545054685E-5</v>
      </c>
      <c r="I331" s="230">
        <v>0.0010336939</v>
      </c>
      <c r="J331" s="230">
        <v>1.717790066E-5</v>
      </c>
      <c r="K331" s="230">
        <v>5.03911E-4</v>
      </c>
      <c r="L331" s="216"/>
      <c r="M331" s="216"/>
      <c r="N331" s="214"/>
      <c r="O331" s="214"/>
      <c r="P331" s="214"/>
      <c r="Q331" s="216"/>
      <c r="R331" s="216"/>
      <c r="S331" s="216"/>
      <c r="T331" s="216"/>
      <c r="U331" s="216"/>
      <c r="V331" s="216"/>
      <c r="W331" s="216"/>
      <c r="X331" s="216"/>
      <c r="Y331" s="216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</row>
    <row r="332">
      <c r="A332" s="131">
        <v>0.004474733117454188</v>
      </c>
      <c r="B332" s="230">
        <v>5.2427681322E-5</v>
      </c>
      <c r="C332" s="230">
        <v>0.0010773868</v>
      </c>
      <c r="D332" s="230">
        <v>4.2295974562E-5</v>
      </c>
      <c r="E332" s="230">
        <v>8.84869E-4</v>
      </c>
      <c r="F332" s="230">
        <v>8.6212814443E-5</v>
      </c>
      <c r="G332" s="230">
        <v>0.0017739282</v>
      </c>
      <c r="H332" s="398">
        <v>6.3545054685E-5</v>
      </c>
      <c r="I332" s="230">
        <v>0.0010336939</v>
      </c>
      <c r="J332" s="230">
        <v>1.717790066E-5</v>
      </c>
      <c r="K332" s="230">
        <v>5.03911E-4</v>
      </c>
      <c r="L332" s="216"/>
      <c r="M332" s="216"/>
      <c r="N332" s="214"/>
      <c r="O332" s="214"/>
      <c r="P332" s="214"/>
      <c r="Q332" s="216"/>
      <c r="R332" s="216"/>
      <c r="S332" s="216"/>
      <c r="T332" s="216"/>
      <c r="U332" s="216"/>
      <c r="V332" s="216"/>
      <c r="W332" s="216"/>
      <c r="X332" s="216"/>
      <c r="Y332" s="216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</row>
    <row r="333">
      <c r="A333" s="131">
        <v>0.009197278379409937</v>
      </c>
      <c r="B333" s="230">
        <v>5.2427681322E-5</v>
      </c>
      <c r="C333" s="230">
        <v>0.0010773868</v>
      </c>
      <c r="D333" s="230">
        <v>4.2295974562E-5</v>
      </c>
      <c r="E333" s="230">
        <v>8.84869E-4</v>
      </c>
      <c r="F333" s="230">
        <v>8.6212814443E-5</v>
      </c>
      <c r="G333" s="230">
        <v>0.0017739282</v>
      </c>
      <c r="H333" s="398">
        <v>6.3545054685E-5</v>
      </c>
      <c r="I333" s="230">
        <v>0.0010336939</v>
      </c>
      <c r="J333" s="230">
        <v>1.717790066E-5</v>
      </c>
      <c r="K333" s="230">
        <v>5.03911E-4</v>
      </c>
      <c r="L333" s="216"/>
      <c r="M333" s="216"/>
      <c r="N333" s="214"/>
      <c r="O333" s="214"/>
      <c r="P333" s="214"/>
      <c r="Q333" s="216"/>
      <c r="R333" s="216"/>
      <c r="S333" s="216"/>
      <c r="T333" s="216"/>
      <c r="U333" s="216"/>
      <c r="V333" s="216"/>
      <c r="W333" s="216"/>
      <c r="X333" s="216"/>
      <c r="Y333" s="216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</row>
    <row r="334">
      <c r="A334" s="131">
        <v>0.009599413953196271</v>
      </c>
      <c r="B334" s="230">
        <v>5.2427681322E-5</v>
      </c>
      <c r="C334" s="230">
        <v>0.0010773868</v>
      </c>
      <c r="D334" s="230">
        <v>4.2295974562E-5</v>
      </c>
      <c r="E334" s="230">
        <v>8.84869E-4</v>
      </c>
      <c r="F334" s="230">
        <v>8.6212814443E-5</v>
      </c>
      <c r="G334" s="230">
        <v>0.0017739282</v>
      </c>
      <c r="H334" s="398">
        <v>6.3545054685E-5</v>
      </c>
      <c r="I334" s="230">
        <v>0.0010336939</v>
      </c>
      <c r="J334" s="230">
        <v>1.717790066E-5</v>
      </c>
      <c r="K334" s="230">
        <v>5.03911E-4</v>
      </c>
      <c r="L334" s="216"/>
      <c r="M334" s="216"/>
      <c r="N334" s="214"/>
      <c r="O334" s="214"/>
      <c r="P334" s="214"/>
      <c r="Q334" s="216"/>
      <c r="R334" s="216"/>
      <c r="S334" s="216"/>
      <c r="T334" s="216"/>
      <c r="U334" s="216"/>
      <c r="V334" s="216"/>
      <c r="W334" s="216"/>
      <c r="X334" s="216"/>
      <c r="Y334" s="216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</row>
    <row r="335">
      <c r="A335" s="131">
        <v>0.019547159127145528</v>
      </c>
      <c r="B335" s="230">
        <v>5.2427681322E-5</v>
      </c>
      <c r="C335" s="230">
        <v>0.0010773868</v>
      </c>
      <c r="D335" s="230">
        <v>4.2295974562E-5</v>
      </c>
      <c r="E335" s="230">
        <v>8.84869E-4</v>
      </c>
      <c r="F335" s="230">
        <v>8.6212814443E-5</v>
      </c>
      <c r="G335" s="230">
        <v>0.0017739282</v>
      </c>
      <c r="H335" s="398">
        <v>6.3545054685E-5</v>
      </c>
      <c r="I335" s="230">
        <v>0.0010336939</v>
      </c>
      <c r="J335" s="230">
        <v>1.717790066E-5</v>
      </c>
      <c r="K335" s="230">
        <v>5.03911E-4</v>
      </c>
      <c r="L335" s="216"/>
      <c r="M335" s="216"/>
      <c r="N335" s="214"/>
      <c r="O335" s="214"/>
      <c r="P335" s="214"/>
      <c r="Q335" s="216"/>
      <c r="R335" s="216"/>
      <c r="S335" s="216"/>
      <c r="T335" s="216"/>
      <c r="U335" s="216"/>
      <c r="V335" s="216"/>
      <c r="W335" s="216"/>
      <c r="X335" s="216"/>
      <c r="Y335" s="216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</row>
    <row r="336">
      <c r="A336" s="216"/>
      <c r="B336" s="216"/>
      <c r="C336" s="216"/>
      <c r="D336" s="216"/>
      <c r="E336" s="216"/>
      <c r="F336" s="216"/>
      <c r="G336" s="216"/>
      <c r="H336" s="213"/>
      <c r="I336" s="216"/>
      <c r="J336" s="216"/>
      <c r="K336" s="216"/>
      <c r="L336" s="216"/>
      <c r="M336" s="216"/>
      <c r="N336" s="214"/>
      <c r="O336" s="214"/>
      <c r="P336" s="214"/>
      <c r="Q336" s="216"/>
      <c r="R336" s="216"/>
      <c r="S336" s="216"/>
      <c r="T336" s="216"/>
      <c r="U336" s="216"/>
      <c r="V336" s="216"/>
      <c r="W336" s="216"/>
      <c r="X336" s="216"/>
      <c r="Y336" s="216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</row>
    <row r="337">
      <c r="A337" s="403"/>
      <c r="B337" s="404"/>
      <c r="C337" s="405" t="s">
        <v>4</v>
      </c>
      <c r="D337" s="350"/>
      <c r="E337" s="350"/>
      <c r="F337" s="350"/>
      <c r="G337" s="350"/>
      <c r="H337" s="351"/>
      <c r="I337" s="216"/>
      <c r="J337" s="216"/>
      <c r="K337" s="216"/>
      <c r="L337" s="216"/>
      <c r="M337" s="216"/>
      <c r="N337" s="214"/>
      <c r="O337" s="214"/>
      <c r="P337" s="214"/>
      <c r="Q337" s="216"/>
      <c r="R337" s="216"/>
      <c r="S337" s="216"/>
      <c r="T337" s="216"/>
      <c r="U337" s="216"/>
      <c r="V337" s="216"/>
      <c r="W337" s="216"/>
      <c r="X337" s="216"/>
      <c r="Y337" s="216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</row>
    <row r="338">
      <c r="A338" s="406"/>
      <c r="B338" s="407"/>
      <c r="C338" s="408">
        <v>4.9692847587919055E-6</v>
      </c>
      <c r="D338" s="409">
        <v>2.026893501553653E-5</v>
      </c>
      <c r="E338" s="409">
        <v>0.004474733117454188</v>
      </c>
      <c r="F338" s="409">
        <v>0.009197278379409937</v>
      </c>
      <c r="G338" s="409">
        <v>0.009599413953196271</v>
      </c>
      <c r="H338" s="410">
        <v>0.019547159127145528</v>
      </c>
      <c r="I338" s="216"/>
      <c r="J338" s="216"/>
      <c r="K338" s="216"/>
      <c r="L338" s="216"/>
      <c r="M338" s="216"/>
      <c r="N338" s="214"/>
      <c r="O338" s="214"/>
      <c r="P338" s="214"/>
      <c r="Q338" s="216"/>
      <c r="R338" s="216"/>
      <c r="S338" s="216"/>
      <c r="T338" s="216"/>
      <c r="U338" s="216"/>
      <c r="V338" s="216"/>
      <c r="W338" s="216"/>
      <c r="X338" s="216"/>
      <c r="Y338" s="216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</row>
    <row r="339">
      <c r="A339" s="411" t="s">
        <v>162</v>
      </c>
      <c r="B339" s="412" t="s">
        <v>180</v>
      </c>
      <c r="C339" s="412">
        <v>5.2427681322E-5</v>
      </c>
      <c r="D339" s="412">
        <v>5.2427681322E-5</v>
      </c>
      <c r="E339" s="412">
        <v>5.2427681322E-5</v>
      </c>
      <c r="F339" s="412">
        <v>5.2427681322E-5</v>
      </c>
      <c r="G339" s="412">
        <v>5.2427681322E-5</v>
      </c>
      <c r="H339" s="413">
        <v>5.2427681322E-5</v>
      </c>
      <c r="I339" s="216"/>
      <c r="J339" s="216"/>
      <c r="K339" s="216"/>
      <c r="L339" s="216"/>
      <c r="M339" s="216"/>
      <c r="N339" s="214"/>
      <c r="O339" s="214"/>
      <c r="P339" s="214"/>
      <c r="Q339" s="216"/>
      <c r="R339" s="216"/>
      <c r="S339" s="216"/>
      <c r="T339" s="216"/>
      <c r="U339" s="216"/>
      <c r="V339" s="216"/>
      <c r="W339" s="216"/>
      <c r="X339" s="216"/>
      <c r="Y339" s="216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</row>
    <row r="340">
      <c r="A340" s="414"/>
      <c r="B340" s="412" t="s">
        <v>17</v>
      </c>
      <c r="C340" s="412">
        <v>0.0010773868</v>
      </c>
      <c r="D340" s="412">
        <v>0.0010773868</v>
      </c>
      <c r="E340" s="412">
        <v>0.0010773868</v>
      </c>
      <c r="F340" s="412">
        <v>0.0010773868</v>
      </c>
      <c r="G340" s="412">
        <v>0.0010773868</v>
      </c>
      <c r="H340" s="413">
        <v>0.0010773868</v>
      </c>
      <c r="I340" s="216"/>
      <c r="J340" s="216"/>
      <c r="K340" s="216"/>
      <c r="L340" s="216"/>
      <c r="M340" s="216"/>
      <c r="N340" s="214"/>
      <c r="O340" s="214"/>
      <c r="P340" s="214"/>
      <c r="Q340" s="216"/>
      <c r="R340" s="216"/>
      <c r="S340" s="216"/>
      <c r="T340" s="216"/>
      <c r="U340" s="216"/>
      <c r="V340" s="216"/>
      <c r="W340" s="216"/>
      <c r="X340" s="216"/>
      <c r="Y340" s="216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</row>
    <row r="341">
      <c r="A341" s="411" t="s">
        <v>163</v>
      </c>
      <c r="B341" s="412" t="s">
        <v>180</v>
      </c>
      <c r="C341" s="412">
        <v>4.2295974562E-5</v>
      </c>
      <c r="D341" s="412">
        <v>4.2295974562E-5</v>
      </c>
      <c r="E341" s="412">
        <v>4.2295974562E-5</v>
      </c>
      <c r="F341" s="412">
        <v>4.2295974562E-5</v>
      </c>
      <c r="G341" s="412">
        <v>4.2295974562E-5</v>
      </c>
      <c r="H341" s="413">
        <v>4.2295974562E-5</v>
      </c>
      <c r="I341" s="216"/>
      <c r="J341" s="216"/>
      <c r="K341" s="216"/>
      <c r="L341" s="216"/>
      <c r="M341" s="216"/>
      <c r="N341" s="214"/>
      <c r="O341" s="214"/>
      <c r="P341" s="214"/>
      <c r="Q341" s="216"/>
      <c r="R341" s="216"/>
      <c r="S341" s="216"/>
      <c r="T341" s="216"/>
      <c r="U341" s="216"/>
      <c r="V341" s="216"/>
      <c r="W341" s="216"/>
      <c r="X341" s="216"/>
      <c r="Y341" s="216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</row>
    <row r="342">
      <c r="A342" s="414"/>
      <c r="B342" s="412" t="s">
        <v>17</v>
      </c>
      <c r="C342" s="412">
        <v>8.84869E-4</v>
      </c>
      <c r="D342" s="412">
        <v>8.84869E-4</v>
      </c>
      <c r="E342" s="412">
        <v>8.84869E-4</v>
      </c>
      <c r="F342" s="412">
        <v>8.84869E-4</v>
      </c>
      <c r="G342" s="412">
        <v>8.84869E-4</v>
      </c>
      <c r="H342" s="413">
        <v>8.84869E-4</v>
      </c>
      <c r="I342" s="216"/>
      <c r="J342" s="216"/>
      <c r="K342" s="216"/>
      <c r="L342" s="216"/>
      <c r="M342" s="216"/>
      <c r="N342" s="214"/>
      <c r="O342" s="214"/>
      <c r="P342" s="214"/>
      <c r="Q342" s="216"/>
      <c r="R342" s="216"/>
      <c r="S342" s="216"/>
      <c r="T342" s="216"/>
      <c r="U342" s="216"/>
      <c r="V342" s="216"/>
      <c r="W342" s="216"/>
      <c r="X342" s="216"/>
      <c r="Y342" s="216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</row>
    <row r="343">
      <c r="A343" s="411" t="s">
        <v>164</v>
      </c>
      <c r="B343" s="412" t="s">
        <v>180</v>
      </c>
      <c r="C343" s="412">
        <v>8.6212814443E-5</v>
      </c>
      <c r="D343" s="412">
        <v>8.6212814443E-5</v>
      </c>
      <c r="E343" s="412">
        <v>8.6212814443E-5</v>
      </c>
      <c r="F343" s="412">
        <v>8.6212814443E-5</v>
      </c>
      <c r="G343" s="412">
        <v>8.6212814443E-5</v>
      </c>
      <c r="H343" s="413">
        <v>8.6212814443E-5</v>
      </c>
      <c r="I343" s="216"/>
      <c r="J343" s="216"/>
      <c r="K343" s="216"/>
      <c r="L343" s="216"/>
      <c r="M343" s="216"/>
      <c r="N343" s="214"/>
      <c r="O343" s="214"/>
      <c r="P343" s="214"/>
      <c r="Q343" s="216"/>
      <c r="R343" s="216"/>
      <c r="S343" s="216"/>
      <c r="T343" s="216"/>
      <c r="U343" s="216"/>
      <c r="V343" s="216"/>
      <c r="W343" s="216"/>
      <c r="X343" s="216"/>
      <c r="Y343" s="216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</row>
    <row r="344">
      <c r="A344" s="414"/>
      <c r="B344" s="412" t="s">
        <v>17</v>
      </c>
      <c r="C344" s="412">
        <v>0.0017739282</v>
      </c>
      <c r="D344" s="412">
        <v>0.0017739282</v>
      </c>
      <c r="E344" s="412">
        <v>0.0017739282</v>
      </c>
      <c r="F344" s="412">
        <v>0.0017739282</v>
      </c>
      <c r="G344" s="412">
        <v>0.0017739282</v>
      </c>
      <c r="H344" s="413">
        <v>0.0017739282</v>
      </c>
      <c r="I344" s="216"/>
      <c r="J344" s="216"/>
      <c r="K344" s="216"/>
      <c r="L344" s="216"/>
      <c r="M344" s="216"/>
      <c r="N344" s="214"/>
      <c r="O344" s="214"/>
      <c r="P344" s="214"/>
      <c r="Q344" s="216"/>
      <c r="R344" s="216"/>
      <c r="S344" s="216"/>
      <c r="T344" s="216"/>
      <c r="U344" s="216"/>
      <c r="V344" s="216"/>
      <c r="W344" s="216"/>
      <c r="X344" s="216"/>
      <c r="Y344" s="216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</row>
    <row r="345">
      <c r="A345" s="415" t="s">
        <v>165</v>
      </c>
      <c r="B345" s="412" t="s">
        <v>180</v>
      </c>
      <c r="C345" s="416">
        <v>6.3545054685E-5</v>
      </c>
      <c r="D345" s="416">
        <v>6.3545054685E-5</v>
      </c>
      <c r="E345" s="416">
        <v>6.3545054685E-5</v>
      </c>
      <c r="F345" s="416">
        <v>6.3545054685E-5</v>
      </c>
      <c r="G345" s="416">
        <v>6.3545054685E-5</v>
      </c>
      <c r="H345" s="417">
        <v>6.3545054685E-5</v>
      </c>
      <c r="I345" s="216"/>
      <c r="J345" s="216"/>
      <c r="K345" s="216"/>
      <c r="L345" s="216"/>
      <c r="M345" s="216"/>
      <c r="N345" s="214"/>
      <c r="O345" s="214"/>
      <c r="P345" s="214"/>
      <c r="Q345" s="216"/>
      <c r="R345" s="216"/>
      <c r="S345" s="216"/>
      <c r="T345" s="216"/>
      <c r="U345" s="216"/>
      <c r="V345" s="216"/>
      <c r="W345" s="216"/>
      <c r="X345" s="216"/>
      <c r="Y345" s="216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</row>
    <row r="346">
      <c r="A346" s="414"/>
      <c r="B346" s="412" t="s">
        <v>17</v>
      </c>
      <c r="C346" s="412">
        <v>0.0010336939</v>
      </c>
      <c r="D346" s="412">
        <v>0.0010336939</v>
      </c>
      <c r="E346" s="412">
        <v>0.0010336939</v>
      </c>
      <c r="F346" s="412">
        <v>0.0010336939</v>
      </c>
      <c r="G346" s="412">
        <v>0.0010336939</v>
      </c>
      <c r="H346" s="413">
        <v>0.0010336939</v>
      </c>
      <c r="I346" s="216"/>
      <c r="J346" s="216"/>
      <c r="K346" s="216"/>
      <c r="L346" s="216"/>
      <c r="M346" s="216"/>
      <c r="N346" s="214"/>
      <c r="O346" s="214"/>
      <c r="P346" s="214"/>
      <c r="Q346" s="216"/>
      <c r="R346" s="216"/>
      <c r="S346" s="216"/>
      <c r="T346" s="216"/>
      <c r="U346" s="216"/>
      <c r="V346" s="216"/>
      <c r="W346" s="216"/>
      <c r="X346" s="216"/>
      <c r="Y346" s="216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</row>
    <row r="347">
      <c r="A347" s="411" t="s">
        <v>166</v>
      </c>
      <c r="B347" s="412" t="s">
        <v>180</v>
      </c>
      <c r="C347" s="412">
        <v>1.717790066E-5</v>
      </c>
      <c r="D347" s="412">
        <v>1.717790066E-5</v>
      </c>
      <c r="E347" s="412">
        <v>1.717790066E-5</v>
      </c>
      <c r="F347" s="412">
        <v>1.717790066E-5</v>
      </c>
      <c r="G347" s="412">
        <v>1.717790066E-5</v>
      </c>
      <c r="H347" s="413">
        <v>1.717790066E-5</v>
      </c>
      <c r="I347" s="216"/>
      <c r="J347" s="216"/>
      <c r="K347" s="216"/>
      <c r="L347" s="216"/>
      <c r="M347" s="216"/>
      <c r="N347" s="214"/>
      <c r="O347" s="214"/>
      <c r="P347" s="214"/>
      <c r="Q347" s="216"/>
      <c r="R347" s="216"/>
      <c r="S347" s="216"/>
      <c r="T347" s="216"/>
      <c r="U347" s="216"/>
      <c r="V347" s="216"/>
      <c r="W347" s="216"/>
      <c r="X347" s="216"/>
      <c r="Y347" s="216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</row>
    <row r="348">
      <c r="A348" s="418"/>
      <c r="B348" s="419" t="s">
        <v>17</v>
      </c>
      <c r="C348" s="419">
        <v>5.03911E-4</v>
      </c>
      <c r="D348" s="419">
        <v>5.03911E-4</v>
      </c>
      <c r="E348" s="419">
        <v>5.03911E-4</v>
      </c>
      <c r="F348" s="419">
        <v>5.03911E-4</v>
      </c>
      <c r="G348" s="419">
        <v>5.03911E-4</v>
      </c>
      <c r="H348" s="420">
        <v>5.03911E-4</v>
      </c>
      <c r="I348" s="216"/>
      <c r="J348" s="216"/>
      <c r="K348" s="216"/>
      <c r="L348" s="216"/>
      <c r="M348" s="216"/>
      <c r="N348" s="214"/>
      <c r="O348" s="214"/>
      <c r="P348" s="214"/>
      <c r="Q348" s="216"/>
      <c r="R348" s="216"/>
      <c r="S348" s="216"/>
      <c r="T348" s="216"/>
      <c r="U348" s="216"/>
      <c r="V348" s="216"/>
      <c r="W348" s="216"/>
      <c r="X348" s="216"/>
      <c r="Y348" s="216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</row>
    <row r="349">
      <c r="A349" s="216"/>
      <c r="B349" s="216"/>
      <c r="C349" s="216"/>
      <c r="D349" s="216"/>
      <c r="E349" s="216"/>
      <c r="F349" s="216"/>
      <c r="G349" s="216"/>
      <c r="H349" s="213"/>
      <c r="I349" s="216"/>
      <c r="J349" s="216"/>
      <c r="K349" s="216"/>
      <c r="L349" s="216"/>
      <c r="M349" s="216"/>
      <c r="N349" s="214"/>
      <c r="O349" s="214"/>
      <c r="P349" s="214"/>
      <c r="Q349" s="216"/>
      <c r="R349" s="216"/>
      <c r="S349" s="216"/>
      <c r="T349" s="216"/>
      <c r="U349" s="216"/>
      <c r="V349" s="216"/>
      <c r="W349" s="216"/>
      <c r="X349" s="216"/>
      <c r="Y349" s="216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</row>
    <row r="350">
      <c r="A350" s="216"/>
      <c r="B350" s="216"/>
      <c r="C350" s="216"/>
      <c r="D350" s="216"/>
      <c r="E350" s="216"/>
      <c r="F350" s="216"/>
      <c r="G350" s="216"/>
      <c r="H350" s="213"/>
      <c r="I350" s="216"/>
      <c r="J350" s="216"/>
      <c r="K350" s="216"/>
      <c r="L350" s="216"/>
      <c r="M350" s="216"/>
      <c r="N350" s="214"/>
      <c r="O350" s="214"/>
      <c r="P350" s="214"/>
      <c r="Q350" s="216"/>
      <c r="R350" s="216"/>
      <c r="S350" s="216"/>
      <c r="T350" s="216"/>
      <c r="U350" s="216"/>
      <c r="V350" s="216"/>
      <c r="W350" s="216"/>
      <c r="X350" s="216"/>
      <c r="Y350" s="216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</row>
    <row r="351">
      <c r="A351" s="216"/>
      <c r="B351" s="216"/>
      <c r="C351" s="216"/>
      <c r="D351" s="216"/>
      <c r="E351" s="216"/>
      <c r="F351" s="216"/>
      <c r="G351" s="216"/>
      <c r="H351" s="213"/>
      <c r="I351" s="216"/>
      <c r="J351" s="216"/>
      <c r="K351" s="216"/>
      <c r="L351" s="216"/>
      <c r="M351" s="216"/>
      <c r="N351" s="214"/>
      <c r="O351" s="214"/>
      <c r="P351" s="214"/>
      <c r="Q351" s="216"/>
      <c r="R351" s="216"/>
      <c r="S351" s="216"/>
      <c r="T351" s="216"/>
      <c r="U351" s="216"/>
      <c r="V351" s="216"/>
      <c r="W351" s="216"/>
      <c r="X351" s="216"/>
      <c r="Y351" s="216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</row>
    <row r="352">
      <c r="A352" s="216"/>
      <c r="B352" s="216"/>
      <c r="C352" s="216"/>
      <c r="D352" s="216"/>
      <c r="E352" s="216"/>
      <c r="F352" s="216"/>
      <c r="G352" s="216"/>
      <c r="H352" s="213"/>
      <c r="I352" s="216"/>
      <c r="J352" s="216"/>
      <c r="K352" s="216"/>
      <c r="L352" s="216"/>
      <c r="M352" s="216"/>
      <c r="N352" s="214"/>
      <c r="O352" s="214"/>
      <c r="P352" s="214"/>
      <c r="Q352" s="216"/>
      <c r="R352" s="216"/>
      <c r="S352" s="216"/>
      <c r="T352" s="216"/>
      <c r="U352" s="216"/>
      <c r="V352" s="216"/>
      <c r="W352" s="216"/>
      <c r="X352" s="216"/>
      <c r="Y352" s="216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</row>
    <row r="353">
      <c r="A353" s="216"/>
      <c r="B353" s="216"/>
      <c r="C353" s="216"/>
      <c r="D353" s="216"/>
      <c r="E353" s="216"/>
      <c r="F353" s="216"/>
      <c r="G353" s="216"/>
      <c r="H353" s="213"/>
      <c r="I353" s="216"/>
      <c r="J353" s="216"/>
      <c r="K353" s="216"/>
      <c r="L353" s="216"/>
      <c r="M353" s="216"/>
      <c r="N353" s="214"/>
      <c r="O353" s="214"/>
      <c r="P353" s="214"/>
      <c r="Q353" s="216"/>
      <c r="R353" s="216"/>
      <c r="S353" s="216"/>
      <c r="T353" s="216"/>
      <c r="U353" s="216"/>
      <c r="V353" s="216"/>
      <c r="W353" s="216"/>
      <c r="X353" s="216"/>
      <c r="Y353" s="216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</row>
    <row r="354">
      <c r="A354" s="216"/>
      <c r="B354" s="216"/>
      <c r="C354" s="216"/>
      <c r="D354" s="216"/>
      <c r="E354" s="216"/>
      <c r="F354" s="216"/>
      <c r="G354" s="216"/>
      <c r="H354" s="213"/>
      <c r="I354" s="216"/>
      <c r="J354" s="216"/>
      <c r="K354" s="216"/>
      <c r="L354" s="216"/>
      <c r="M354" s="216"/>
      <c r="N354" s="214"/>
      <c r="O354" s="214"/>
      <c r="P354" s="214"/>
      <c r="Q354" s="216"/>
      <c r="R354" s="216"/>
      <c r="S354" s="216"/>
      <c r="T354" s="216"/>
      <c r="U354" s="216"/>
      <c r="V354" s="216"/>
      <c r="W354" s="216"/>
      <c r="X354" s="216"/>
      <c r="Y354" s="216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</row>
    <row r="355">
      <c r="A355" s="216"/>
      <c r="B355" s="216"/>
      <c r="C355" s="216"/>
      <c r="D355" s="216"/>
      <c r="E355" s="216"/>
      <c r="F355" s="216"/>
      <c r="G355" s="216"/>
      <c r="H355" s="213"/>
      <c r="I355" s="216"/>
      <c r="J355" s="216"/>
      <c r="K355" s="216"/>
      <c r="L355" s="216"/>
      <c r="M355" s="216"/>
      <c r="N355" s="214"/>
      <c r="O355" s="214"/>
      <c r="P355" s="214"/>
      <c r="Q355" s="216"/>
      <c r="R355" s="216"/>
      <c r="S355" s="216"/>
      <c r="T355" s="216"/>
      <c r="U355" s="216"/>
      <c r="V355" s="216"/>
      <c r="W355" s="216"/>
      <c r="X355" s="216"/>
      <c r="Y355" s="216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</row>
    <row r="356">
      <c r="A356" s="216"/>
      <c r="B356" s="216"/>
      <c r="C356" s="216"/>
      <c r="D356" s="216"/>
      <c r="E356" s="216"/>
      <c r="F356" s="216"/>
      <c r="G356" s="216"/>
      <c r="H356" s="213"/>
      <c r="I356" s="216"/>
      <c r="J356" s="216"/>
      <c r="K356" s="216"/>
      <c r="L356" s="216"/>
      <c r="M356" s="216"/>
      <c r="N356" s="214"/>
      <c r="O356" s="214"/>
      <c r="P356" s="214"/>
      <c r="Q356" s="216"/>
      <c r="R356" s="216"/>
      <c r="S356" s="216"/>
      <c r="T356" s="216"/>
      <c r="U356" s="216"/>
      <c r="V356" s="216"/>
      <c r="W356" s="216"/>
      <c r="X356" s="216"/>
      <c r="Y356" s="216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</row>
    <row r="357">
      <c r="A357" s="216"/>
      <c r="B357" s="216"/>
      <c r="C357" s="216"/>
      <c r="D357" s="216"/>
      <c r="E357" s="216"/>
      <c r="F357" s="216"/>
      <c r="G357" s="216"/>
      <c r="H357" s="213"/>
      <c r="I357" s="216"/>
      <c r="J357" s="216"/>
      <c r="K357" s="216"/>
      <c r="L357" s="216"/>
      <c r="M357" s="216"/>
      <c r="N357" s="214"/>
      <c r="O357" s="214"/>
      <c r="P357" s="214"/>
      <c r="Q357" s="216"/>
      <c r="R357" s="216"/>
      <c r="S357" s="216"/>
      <c r="T357" s="216"/>
      <c r="U357" s="216"/>
      <c r="V357" s="216"/>
      <c r="W357" s="216"/>
      <c r="X357" s="216"/>
      <c r="Y357" s="216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</row>
    <row r="358">
      <c r="A358" s="216"/>
      <c r="B358" s="216"/>
      <c r="C358" s="216"/>
      <c r="D358" s="216"/>
      <c r="E358" s="216"/>
      <c r="F358" s="216"/>
      <c r="G358" s="216"/>
      <c r="H358" s="213"/>
      <c r="I358" s="216"/>
      <c r="J358" s="216"/>
      <c r="K358" s="216"/>
      <c r="L358" s="216"/>
      <c r="M358" s="216"/>
      <c r="N358" s="214"/>
      <c r="O358" s="214"/>
      <c r="P358" s="214"/>
      <c r="Q358" s="216"/>
      <c r="R358" s="216"/>
      <c r="S358" s="216"/>
      <c r="T358" s="216"/>
      <c r="U358" s="216"/>
      <c r="V358" s="216"/>
      <c r="W358" s="216"/>
      <c r="X358" s="216"/>
      <c r="Y358" s="216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</row>
    <row r="359">
      <c r="A359" s="216"/>
      <c r="B359" s="216"/>
      <c r="C359" s="216"/>
      <c r="D359" s="216"/>
      <c r="E359" s="216"/>
      <c r="F359" s="216"/>
      <c r="G359" s="216"/>
      <c r="H359" s="213"/>
      <c r="I359" s="216"/>
      <c r="J359" s="216"/>
      <c r="K359" s="216"/>
      <c r="L359" s="216"/>
      <c r="M359" s="216"/>
      <c r="N359" s="214"/>
      <c r="O359" s="214"/>
      <c r="P359" s="214"/>
      <c r="Q359" s="216"/>
      <c r="R359" s="216"/>
      <c r="S359" s="216"/>
      <c r="T359" s="216"/>
      <c r="U359" s="216"/>
      <c r="V359" s="216"/>
      <c r="W359" s="216"/>
      <c r="X359" s="216"/>
      <c r="Y359" s="216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</row>
    <row r="360">
      <c r="A360" s="216"/>
      <c r="B360" s="216"/>
      <c r="C360" s="216"/>
      <c r="D360" s="216"/>
      <c r="E360" s="216"/>
      <c r="F360" s="216"/>
      <c r="G360" s="216"/>
      <c r="H360" s="213"/>
      <c r="I360" s="216"/>
      <c r="J360" s="216"/>
      <c r="K360" s="216"/>
      <c r="L360" s="216"/>
      <c r="M360" s="216"/>
      <c r="N360" s="214"/>
      <c r="O360" s="214"/>
      <c r="P360" s="214"/>
      <c r="Q360" s="216"/>
      <c r="R360" s="216"/>
      <c r="S360" s="216"/>
      <c r="T360" s="216"/>
      <c r="U360" s="216"/>
      <c r="V360" s="216"/>
      <c r="W360" s="216"/>
      <c r="X360" s="216"/>
      <c r="Y360" s="216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</row>
    <row r="361">
      <c r="A361" s="216"/>
      <c r="B361" s="216"/>
      <c r="C361" s="216"/>
      <c r="D361" s="216"/>
      <c r="E361" s="216"/>
      <c r="F361" s="216"/>
      <c r="G361" s="216"/>
      <c r="H361" s="213"/>
      <c r="I361" s="216"/>
      <c r="J361" s="216"/>
      <c r="K361" s="216"/>
      <c r="L361" s="216"/>
      <c r="M361" s="216"/>
      <c r="N361" s="214"/>
      <c r="O361" s="214"/>
      <c r="P361" s="214"/>
      <c r="Q361" s="216"/>
      <c r="R361" s="216"/>
      <c r="S361" s="216"/>
      <c r="T361" s="216"/>
      <c r="U361" s="216"/>
      <c r="V361" s="216"/>
      <c r="W361" s="216"/>
      <c r="X361" s="216"/>
      <c r="Y361" s="216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</row>
    <row r="362">
      <c r="A362" s="216"/>
      <c r="B362" s="216"/>
      <c r="C362" s="216"/>
      <c r="D362" s="216"/>
      <c r="E362" s="216"/>
      <c r="F362" s="216"/>
      <c r="G362" s="216"/>
      <c r="H362" s="213"/>
      <c r="I362" s="216"/>
      <c r="J362" s="216"/>
      <c r="K362" s="216"/>
      <c r="L362" s="216"/>
      <c r="M362" s="216"/>
      <c r="N362" s="214"/>
      <c r="O362" s="214"/>
      <c r="P362" s="214"/>
      <c r="Q362" s="216"/>
      <c r="R362" s="216"/>
      <c r="S362" s="216"/>
      <c r="T362" s="216"/>
      <c r="U362" s="216"/>
      <c r="V362" s="216"/>
      <c r="W362" s="216"/>
      <c r="X362" s="216"/>
      <c r="Y362" s="216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</row>
    <row r="363">
      <c r="A363" s="216"/>
      <c r="B363" s="216"/>
      <c r="C363" s="216"/>
      <c r="D363" s="216"/>
      <c r="E363" s="216"/>
      <c r="F363" s="216"/>
      <c r="G363" s="216"/>
      <c r="H363" s="213"/>
      <c r="I363" s="216"/>
      <c r="J363" s="216"/>
      <c r="K363" s="216"/>
      <c r="L363" s="216"/>
      <c r="M363" s="216"/>
      <c r="N363" s="214"/>
      <c r="O363" s="214"/>
      <c r="P363" s="214"/>
      <c r="Q363" s="216"/>
      <c r="R363" s="216"/>
      <c r="S363" s="216"/>
      <c r="T363" s="216"/>
      <c r="U363" s="216"/>
      <c r="V363" s="216"/>
      <c r="W363" s="216"/>
      <c r="X363" s="216"/>
      <c r="Y363" s="216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</row>
    <row r="364">
      <c r="A364" s="216"/>
      <c r="B364" s="216"/>
      <c r="C364" s="216"/>
      <c r="D364" s="216"/>
      <c r="E364" s="216"/>
      <c r="F364" s="216"/>
      <c r="G364" s="216"/>
      <c r="H364" s="213"/>
      <c r="I364" s="216"/>
      <c r="J364" s="216"/>
      <c r="K364" s="216"/>
      <c r="L364" s="216"/>
      <c r="M364" s="216"/>
      <c r="N364" s="214"/>
      <c r="O364" s="214"/>
      <c r="P364" s="214"/>
      <c r="Q364" s="216"/>
      <c r="R364" s="216"/>
      <c r="S364" s="216"/>
      <c r="T364" s="216"/>
      <c r="U364" s="216"/>
      <c r="V364" s="216"/>
      <c r="W364" s="216"/>
      <c r="X364" s="216"/>
      <c r="Y364" s="216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</row>
    <row r="365">
      <c r="A365" s="216"/>
      <c r="B365" s="216"/>
      <c r="C365" s="216"/>
      <c r="D365" s="216"/>
      <c r="E365" s="216"/>
      <c r="F365" s="216"/>
      <c r="G365" s="216"/>
      <c r="H365" s="213"/>
      <c r="I365" s="216"/>
      <c r="J365" s="216"/>
      <c r="K365" s="216"/>
      <c r="L365" s="216"/>
      <c r="M365" s="216"/>
      <c r="N365" s="214"/>
      <c r="O365" s="214"/>
      <c r="P365" s="214"/>
      <c r="Q365" s="216"/>
      <c r="R365" s="216"/>
      <c r="S365" s="216"/>
      <c r="T365" s="216"/>
      <c r="U365" s="216"/>
      <c r="V365" s="216"/>
      <c r="W365" s="216"/>
      <c r="X365" s="216"/>
      <c r="Y365" s="216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</row>
    <row r="366">
      <c r="A366" s="216"/>
      <c r="B366" s="216"/>
      <c r="C366" s="216"/>
      <c r="D366" s="216"/>
      <c r="E366" s="216"/>
      <c r="F366" s="216"/>
      <c r="G366" s="216"/>
      <c r="H366" s="213"/>
      <c r="I366" s="216"/>
      <c r="J366" s="216"/>
      <c r="K366" s="216"/>
      <c r="L366" s="216"/>
      <c r="M366" s="216"/>
      <c r="N366" s="214"/>
      <c r="O366" s="214"/>
      <c r="P366" s="214"/>
      <c r="Q366" s="216"/>
      <c r="R366" s="216"/>
      <c r="S366" s="216"/>
      <c r="T366" s="216"/>
      <c r="U366" s="216"/>
      <c r="V366" s="216"/>
      <c r="W366" s="216"/>
      <c r="X366" s="216"/>
      <c r="Y366" s="216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</row>
    <row r="367">
      <c r="A367" s="216"/>
      <c r="B367" s="216"/>
      <c r="C367" s="216"/>
      <c r="D367" s="216"/>
      <c r="E367" s="216"/>
      <c r="F367" s="216"/>
      <c r="G367" s="216"/>
      <c r="H367" s="213"/>
      <c r="I367" s="216"/>
      <c r="J367" s="216"/>
      <c r="K367" s="216"/>
      <c r="L367" s="216"/>
      <c r="M367" s="216"/>
      <c r="N367" s="214"/>
      <c r="O367" s="214"/>
      <c r="P367" s="214"/>
      <c r="Q367" s="216"/>
      <c r="R367" s="216"/>
      <c r="S367" s="216"/>
      <c r="T367" s="216"/>
      <c r="U367" s="216"/>
      <c r="V367" s="216"/>
      <c r="W367" s="216"/>
      <c r="X367" s="216"/>
      <c r="Y367" s="216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</row>
    <row r="368">
      <c r="A368" s="216"/>
      <c r="B368" s="216"/>
      <c r="C368" s="216"/>
      <c r="D368" s="216"/>
      <c r="E368" s="216"/>
      <c r="F368" s="216"/>
      <c r="G368" s="216"/>
      <c r="H368" s="213"/>
      <c r="I368" s="216"/>
      <c r="J368" s="216"/>
      <c r="K368" s="216"/>
      <c r="L368" s="216"/>
      <c r="M368" s="216"/>
      <c r="N368" s="214"/>
      <c r="O368" s="214"/>
      <c r="P368" s="214"/>
      <c r="Q368" s="216"/>
      <c r="R368" s="216"/>
      <c r="S368" s="216"/>
      <c r="T368" s="216"/>
      <c r="U368" s="216"/>
      <c r="V368" s="216"/>
      <c r="W368" s="216"/>
      <c r="X368" s="216"/>
      <c r="Y368" s="216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</row>
    <row r="369">
      <c r="A369" s="216"/>
      <c r="B369" s="216"/>
      <c r="C369" s="216"/>
      <c r="D369" s="216"/>
      <c r="E369" s="216"/>
      <c r="F369" s="216"/>
      <c r="G369" s="216"/>
      <c r="H369" s="213"/>
      <c r="I369" s="216"/>
      <c r="J369" s="216"/>
      <c r="K369" s="216"/>
      <c r="L369" s="216"/>
      <c r="M369" s="216"/>
      <c r="N369" s="214"/>
      <c r="O369" s="214"/>
      <c r="P369" s="214"/>
      <c r="Q369" s="216"/>
      <c r="R369" s="216"/>
      <c r="S369" s="216"/>
      <c r="T369" s="216"/>
      <c r="U369" s="216"/>
      <c r="V369" s="216"/>
      <c r="W369" s="216"/>
      <c r="X369" s="216"/>
      <c r="Y369" s="216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</row>
    <row r="370">
      <c r="A370" s="216"/>
      <c r="B370" s="216"/>
      <c r="C370" s="216"/>
      <c r="D370" s="216"/>
      <c r="E370" s="216"/>
      <c r="F370" s="216"/>
      <c r="G370" s="216"/>
      <c r="H370" s="213"/>
      <c r="I370" s="216"/>
      <c r="J370" s="216"/>
      <c r="K370" s="216"/>
      <c r="L370" s="216"/>
      <c r="M370" s="216"/>
      <c r="N370" s="214"/>
      <c r="O370" s="214"/>
      <c r="P370" s="214"/>
      <c r="Q370" s="216"/>
      <c r="R370" s="216"/>
      <c r="S370" s="216"/>
      <c r="T370" s="216"/>
      <c r="U370" s="216"/>
      <c r="V370" s="216"/>
      <c r="W370" s="216"/>
      <c r="X370" s="216"/>
      <c r="Y370" s="216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</row>
    <row r="371">
      <c r="A371" s="216"/>
      <c r="B371" s="216"/>
      <c r="C371" s="216"/>
      <c r="D371" s="216"/>
      <c r="E371" s="216"/>
      <c r="F371" s="216"/>
      <c r="G371" s="216"/>
      <c r="H371" s="213"/>
      <c r="I371" s="216"/>
      <c r="J371" s="216"/>
      <c r="K371" s="216"/>
      <c r="L371" s="216"/>
      <c r="M371" s="216"/>
      <c r="N371" s="214"/>
      <c r="O371" s="214"/>
      <c r="P371" s="214"/>
      <c r="Q371" s="216"/>
      <c r="R371" s="216"/>
      <c r="S371" s="216"/>
      <c r="T371" s="216"/>
      <c r="U371" s="216"/>
      <c r="V371" s="216"/>
      <c r="W371" s="216"/>
      <c r="X371" s="216"/>
      <c r="Y371" s="216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</row>
    <row r="372">
      <c r="A372" s="216"/>
      <c r="B372" s="216"/>
      <c r="C372" s="216"/>
      <c r="D372" s="216"/>
      <c r="E372" s="216"/>
      <c r="F372" s="216"/>
      <c r="G372" s="216"/>
      <c r="H372" s="213"/>
      <c r="I372" s="216"/>
      <c r="J372" s="216"/>
      <c r="K372" s="216"/>
      <c r="L372" s="216"/>
      <c r="M372" s="216"/>
      <c r="N372" s="214"/>
      <c r="O372" s="214"/>
      <c r="P372" s="214"/>
      <c r="Q372" s="216"/>
      <c r="R372" s="216"/>
      <c r="S372" s="216"/>
      <c r="T372" s="216"/>
      <c r="U372" s="216"/>
      <c r="V372" s="216"/>
      <c r="W372" s="216"/>
      <c r="X372" s="216"/>
      <c r="Y372" s="216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</row>
    <row r="373">
      <c r="A373" s="216"/>
      <c r="B373" s="216"/>
      <c r="C373" s="216"/>
      <c r="D373" s="216"/>
      <c r="E373" s="216"/>
      <c r="F373" s="216"/>
      <c r="G373" s="216"/>
      <c r="H373" s="213"/>
      <c r="I373" s="216"/>
      <c r="J373" s="216"/>
      <c r="K373" s="216"/>
      <c r="L373" s="216"/>
      <c r="M373" s="216"/>
      <c r="N373" s="214"/>
      <c r="O373" s="214"/>
      <c r="P373" s="214"/>
      <c r="Q373" s="216"/>
      <c r="R373" s="216"/>
      <c r="S373" s="216"/>
      <c r="T373" s="216"/>
      <c r="U373" s="216"/>
      <c r="V373" s="216"/>
      <c r="W373" s="216"/>
      <c r="X373" s="216"/>
      <c r="Y373" s="216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</row>
    <row r="374">
      <c r="A374" s="216"/>
      <c r="B374" s="216"/>
      <c r="C374" s="216"/>
      <c r="D374" s="216"/>
      <c r="E374" s="216"/>
      <c r="F374" s="216"/>
      <c r="G374" s="216"/>
      <c r="H374" s="213"/>
      <c r="I374" s="216"/>
      <c r="J374" s="216"/>
      <c r="K374" s="216"/>
      <c r="L374" s="216"/>
      <c r="M374" s="216"/>
      <c r="N374" s="214"/>
      <c r="O374" s="214"/>
      <c r="P374" s="214"/>
      <c r="Q374" s="216"/>
      <c r="R374" s="216"/>
      <c r="S374" s="216"/>
      <c r="T374" s="216"/>
      <c r="U374" s="216"/>
      <c r="V374" s="216"/>
      <c r="W374" s="216"/>
      <c r="X374" s="216"/>
      <c r="Y374" s="216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</row>
    <row r="375">
      <c r="A375" s="216"/>
      <c r="B375" s="216"/>
      <c r="C375" s="216"/>
      <c r="D375" s="216"/>
      <c r="E375" s="216"/>
      <c r="F375" s="216"/>
      <c r="G375" s="216"/>
      <c r="H375" s="213"/>
      <c r="I375" s="216"/>
      <c r="J375" s="216"/>
      <c r="K375" s="216"/>
      <c r="L375" s="216"/>
      <c r="M375" s="216"/>
      <c r="N375" s="214"/>
      <c r="O375" s="214"/>
      <c r="P375" s="214"/>
      <c r="Q375" s="216"/>
      <c r="R375" s="216"/>
      <c r="S375" s="216"/>
      <c r="T375" s="216"/>
      <c r="U375" s="216"/>
      <c r="V375" s="216"/>
      <c r="W375" s="216"/>
      <c r="X375" s="216"/>
      <c r="Y375" s="216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</row>
    <row r="376">
      <c r="A376" s="216"/>
      <c r="B376" s="216"/>
      <c r="C376" s="216"/>
      <c r="D376" s="216"/>
      <c r="E376" s="216"/>
      <c r="F376" s="216"/>
      <c r="G376" s="216"/>
      <c r="H376" s="213"/>
      <c r="I376" s="216"/>
      <c r="J376" s="216"/>
      <c r="K376" s="216"/>
      <c r="L376" s="216"/>
      <c r="M376" s="216"/>
      <c r="N376" s="214"/>
      <c r="O376" s="214"/>
      <c r="P376" s="214"/>
      <c r="Q376" s="216"/>
      <c r="R376" s="216"/>
      <c r="S376" s="216"/>
      <c r="T376" s="216"/>
      <c r="U376" s="216"/>
      <c r="V376" s="216"/>
      <c r="W376" s="216"/>
      <c r="X376" s="216"/>
      <c r="Y376" s="216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</row>
    <row r="377">
      <c r="A377" s="216"/>
      <c r="B377" s="216"/>
      <c r="C377" s="216"/>
      <c r="D377" s="216"/>
      <c r="E377" s="216"/>
      <c r="F377" s="216"/>
      <c r="G377" s="216"/>
      <c r="H377" s="213"/>
      <c r="I377" s="216"/>
      <c r="J377" s="216"/>
      <c r="K377" s="216"/>
      <c r="L377" s="216"/>
      <c r="M377" s="216"/>
      <c r="N377" s="214"/>
      <c r="O377" s="214"/>
      <c r="P377" s="214"/>
      <c r="Q377" s="216"/>
      <c r="R377" s="216"/>
      <c r="S377" s="216"/>
      <c r="T377" s="216"/>
      <c r="U377" s="216"/>
      <c r="V377" s="216"/>
      <c r="W377" s="216"/>
      <c r="X377" s="216"/>
      <c r="Y377" s="216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</row>
    <row r="378">
      <c r="A378" s="216"/>
      <c r="B378" s="216"/>
      <c r="C378" s="216"/>
      <c r="D378" s="216"/>
      <c r="E378" s="216"/>
      <c r="F378" s="216"/>
      <c r="G378" s="216"/>
      <c r="H378" s="213"/>
      <c r="I378" s="216"/>
      <c r="J378" s="216"/>
      <c r="K378" s="216"/>
      <c r="L378" s="216"/>
      <c r="M378" s="216"/>
      <c r="N378" s="214"/>
      <c r="O378" s="214"/>
      <c r="P378" s="214"/>
      <c r="Q378" s="216"/>
      <c r="R378" s="216"/>
      <c r="S378" s="216"/>
      <c r="T378" s="216"/>
      <c r="U378" s="216"/>
      <c r="V378" s="216"/>
      <c r="W378" s="216"/>
      <c r="X378" s="216"/>
      <c r="Y378" s="216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</row>
    <row r="379">
      <c r="A379" s="216"/>
      <c r="B379" s="216"/>
      <c r="C379" s="216"/>
      <c r="D379" s="216"/>
      <c r="E379" s="216"/>
      <c r="F379" s="216"/>
      <c r="G379" s="216"/>
      <c r="H379" s="213"/>
      <c r="I379" s="216"/>
      <c r="J379" s="216"/>
      <c r="K379" s="216"/>
      <c r="L379" s="216"/>
      <c r="M379" s="216"/>
      <c r="N379" s="214"/>
      <c r="O379" s="214"/>
      <c r="P379" s="214"/>
      <c r="Q379" s="216"/>
      <c r="R379" s="216"/>
      <c r="S379" s="216"/>
      <c r="T379" s="216"/>
      <c r="U379" s="216"/>
      <c r="V379" s="216"/>
      <c r="W379" s="216"/>
      <c r="X379" s="216"/>
      <c r="Y379" s="216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</row>
    <row r="380">
      <c r="A380" s="216"/>
      <c r="B380" s="216"/>
      <c r="C380" s="216"/>
      <c r="D380" s="216"/>
      <c r="E380" s="216"/>
      <c r="F380" s="216"/>
      <c r="G380" s="216"/>
      <c r="H380" s="213"/>
      <c r="I380" s="216"/>
      <c r="J380" s="216"/>
      <c r="K380" s="216"/>
      <c r="L380" s="216"/>
      <c r="M380" s="216"/>
      <c r="N380" s="214"/>
      <c r="O380" s="214"/>
      <c r="P380" s="214"/>
      <c r="Q380" s="216"/>
      <c r="R380" s="216"/>
      <c r="S380" s="216"/>
      <c r="T380" s="216"/>
      <c r="U380" s="216"/>
      <c r="V380" s="216"/>
      <c r="W380" s="216"/>
      <c r="X380" s="216"/>
      <c r="Y380" s="216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</row>
    <row r="381">
      <c r="A381" s="216"/>
      <c r="B381" s="216"/>
      <c r="C381" s="216"/>
      <c r="D381" s="216"/>
      <c r="E381" s="216"/>
      <c r="F381" s="216"/>
      <c r="G381" s="216"/>
      <c r="H381" s="213"/>
      <c r="I381" s="216"/>
      <c r="J381" s="216"/>
      <c r="K381" s="216"/>
      <c r="L381" s="216"/>
      <c r="M381" s="216"/>
      <c r="N381" s="214"/>
      <c r="O381" s="214"/>
      <c r="P381" s="214"/>
      <c r="Q381" s="216"/>
      <c r="R381" s="216"/>
      <c r="S381" s="216"/>
      <c r="T381" s="216"/>
      <c r="U381" s="216"/>
      <c r="V381" s="216"/>
      <c r="W381" s="216"/>
      <c r="X381" s="216"/>
      <c r="Y381" s="216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</row>
    <row r="382">
      <c r="A382" s="216"/>
      <c r="B382" s="216"/>
      <c r="C382" s="216"/>
      <c r="D382" s="216"/>
      <c r="E382" s="216"/>
      <c r="F382" s="216"/>
      <c r="G382" s="216"/>
      <c r="H382" s="213"/>
      <c r="I382" s="216"/>
      <c r="J382" s="216"/>
      <c r="K382" s="216"/>
      <c r="L382" s="216"/>
      <c r="M382" s="216"/>
      <c r="N382" s="214"/>
      <c r="O382" s="214"/>
      <c r="P382" s="214"/>
      <c r="Q382" s="216"/>
      <c r="R382" s="216"/>
      <c r="S382" s="216"/>
      <c r="T382" s="216"/>
      <c r="U382" s="216"/>
      <c r="V382" s="216"/>
      <c r="W382" s="216"/>
      <c r="X382" s="216"/>
      <c r="Y382" s="216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</row>
    <row r="383">
      <c r="A383" s="216"/>
      <c r="B383" s="216"/>
      <c r="C383" s="216"/>
      <c r="D383" s="216"/>
      <c r="E383" s="216"/>
      <c r="F383" s="216"/>
      <c r="G383" s="216"/>
      <c r="H383" s="213"/>
      <c r="I383" s="216"/>
      <c r="J383" s="216"/>
      <c r="K383" s="216"/>
      <c r="L383" s="216"/>
      <c r="M383" s="216"/>
      <c r="N383" s="214"/>
      <c r="O383" s="214"/>
      <c r="P383" s="214"/>
      <c r="Q383" s="216"/>
      <c r="R383" s="216"/>
      <c r="S383" s="216"/>
      <c r="T383" s="216"/>
      <c r="U383" s="216"/>
      <c r="V383" s="216"/>
      <c r="W383" s="216"/>
      <c r="X383" s="216"/>
      <c r="Y383" s="216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</row>
    <row r="384">
      <c r="A384" s="216"/>
      <c r="B384" s="216"/>
      <c r="C384" s="216"/>
      <c r="D384" s="216"/>
      <c r="E384" s="216"/>
      <c r="F384" s="216"/>
      <c r="G384" s="216"/>
      <c r="H384" s="213"/>
      <c r="I384" s="216"/>
      <c r="J384" s="216"/>
      <c r="K384" s="216"/>
      <c r="L384" s="216"/>
      <c r="M384" s="216"/>
      <c r="N384" s="214"/>
      <c r="O384" s="214"/>
      <c r="P384" s="214"/>
      <c r="Q384" s="216"/>
      <c r="R384" s="216"/>
      <c r="S384" s="216"/>
      <c r="T384" s="216"/>
      <c r="U384" s="216"/>
      <c r="V384" s="216"/>
      <c r="W384" s="216"/>
      <c r="X384" s="216"/>
      <c r="Y384" s="216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</row>
    <row r="385">
      <c r="A385" s="216"/>
      <c r="B385" s="216"/>
      <c r="C385" s="216"/>
      <c r="D385" s="216"/>
      <c r="E385" s="216"/>
      <c r="F385" s="216"/>
      <c r="G385" s="216"/>
      <c r="H385" s="213"/>
      <c r="I385" s="216"/>
      <c r="J385" s="216"/>
      <c r="K385" s="216"/>
      <c r="L385" s="216"/>
      <c r="M385" s="216"/>
      <c r="N385" s="214"/>
      <c r="O385" s="214"/>
      <c r="P385" s="214"/>
      <c r="Q385" s="216"/>
      <c r="R385" s="216"/>
      <c r="S385" s="216"/>
      <c r="T385" s="216"/>
      <c r="U385" s="216"/>
      <c r="V385" s="216"/>
      <c r="W385" s="216"/>
      <c r="X385" s="216"/>
      <c r="Y385" s="216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</row>
    <row r="386">
      <c r="A386" s="216"/>
      <c r="B386" s="216"/>
      <c r="C386" s="216"/>
      <c r="D386" s="216"/>
      <c r="E386" s="216"/>
      <c r="F386" s="216"/>
      <c r="G386" s="216"/>
      <c r="H386" s="213"/>
      <c r="I386" s="216"/>
      <c r="J386" s="216"/>
      <c r="K386" s="216"/>
      <c r="L386" s="216"/>
      <c r="M386" s="216"/>
      <c r="N386" s="214"/>
      <c r="O386" s="214"/>
      <c r="P386" s="214"/>
      <c r="Q386" s="216"/>
      <c r="R386" s="216"/>
      <c r="S386" s="216"/>
      <c r="T386" s="216"/>
      <c r="U386" s="216"/>
      <c r="V386" s="216"/>
      <c r="W386" s="216"/>
      <c r="X386" s="216"/>
      <c r="Y386" s="216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</row>
    <row r="387">
      <c r="A387" s="216"/>
      <c r="B387" s="216"/>
      <c r="C387" s="216"/>
      <c r="D387" s="216"/>
      <c r="E387" s="216"/>
      <c r="F387" s="216"/>
      <c r="G387" s="216"/>
      <c r="H387" s="213"/>
      <c r="I387" s="216"/>
      <c r="J387" s="216"/>
      <c r="K387" s="216"/>
      <c r="L387" s="216"/>
      <c r="M387" s="216"/>
      <c r="N387" s="214"/>
      <c r="O387" s="214"/>
      <c r="P387" s="214"/>
      <c r="Q387" s="216"/>
      <c r="R387" s="216"/>
      <c r="S387" s="216"/>
      <c r="T387" s="216"/>
      <c r="U387" s="216"/>
      <c r="V387" s="216"/>
      <c r="W387" s="216"/>
      <c r="X387" s="216"/>
      <c r="Y387" s="216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</row>
    <row r="388">
      <c r="A388" s="216"/>
      <c r="B388" s="216"/>
      <c r="C388" s="216"/>
      <c r="D388" s="216"/>
      <c r="E388" s="216"/>
      <c r="F388" s="216"/>
      <c r="G388" s="216"/>
      <c r="H388" s="213"/>
      <c r="I388" s="216"/>
      <c r="J388" s="216"/>
      <c r="K388" s="216"/>
      <c r="L388" s="216"/>
      <c r="M388" s="216"/>
      <c r="N388" s="214"/>
      <c r="O388" s="214"/>
      <c r="P388" s="214"/>
      <c r="Q388" s="216"/>
      <c r="R388" s="216"/>
      <c r="S388" s="216"/>
      <c r="T388" s="216"/>
      <c r="U388" s="216"/>
      <c r="V388" s="216"/>
      <c r="W388" s="216"/>
      <c r="X388" s="216"/>
      <c r="Y388" s="216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</row>
    <row r="389">
      <c r="A389" s="216"/>
      <c r="B389" s="216"/>
      <c r="C389" s="216"/>
      <c r="D389" s="216"/>
      <c r="E389" s="216"/>
      <c r="F389" s="216"/>
      <c r="G389" s="216"/>
      <c r="H389" s="213"/>
      <c r="I389" s="216"/>
      <c r="J389" s="216"/>
      <c r="K389" s="216"/>
      <c r="L389" s="216"/>
      <c r="M389" s="216"/>
      <c r="N389" s="214"/>
      <c r="O389" s="214"/>
      <c r="P389" s="214"/>
      <c r="Q389" s="216"/>
      <c r="R389" s="216"/>
      <c r="S389" s="216"/>
      <c r="T389" s="216"/>
      <c r="U389" s="216"/>
      <c r="V389" s="216"/>
      <c r="W389" s="216"/>
      <c r="X389" s="216"/>
      <c r="Y389" s="216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</row>
    <row r="390">
      <c r="A390" s="216"/>
      <c r="B390" s="216"/>
      <c r="C390" s="216"/>
      <c r="D390" s="216"/>
      <c r="E390" s="216"/>
      <c r="F390" s="216"/>
      <c r="G390" s="216"/>
      <c r="H390" s="213"/>
      <c r="I390" s="216"/>
      <c r="J390" s="216"/>
      <c r="K390" s="216"/>
      <c r="L390" s="216"/>
      <c r="M390" s="216"/>
      <c r="N390" s="214"/>
      <c r="O390" s="214"/>
      <c r="P390" s="214"/>
      <c r="Q390" s="216"/>
      <c r="R390" s="216"/>
      <c r="S390" s="216"/>
      <c r="T390" s="216"/>
      <c r="U390" s="216"/>
      <c r="V390" s="216"/>
      <c r="W390" s="216"/>
      <c r="X390" s="216"/>
      <c r="Y390" s="216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</row>
    <row r="391">
      <c r="A391" s="216"/>
      <c r="B391" s="216"/>
      <c r="C391" s="216"/>
      <c r="D391" s="216"/>
      <c r="E391" s="216"/>
      <c r="F391" s="216"/>
      <c r="G391" s="216"/>
      <c r="H391" s="213"/>
      <c r="I391" s="216"/>
      <c r="J391" s="216"/>
      <c r="K391" s="216"/>
      <c r="L391" s="216"/>
      <c r="M391" s="216"/>
      <c r="N391" s="214"/>
      <c r="O391" s="214"/>
      <c r="P391" s="214"/>
      <c r="Q391" s="216"/>
      <c r="R391" s="216"/>
      <c r="S391" s="216"/>
      <c r="T391" s="216"/>
      <c r="U391" s="216"/>
      <c r="V391" s="216"/>
      <c r="W391" s="216"/>
      <c r="X391" s="216"/>
      <c r="Y391" s="216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</row>
    <row r="392">
      <c r="A392" s="216"/>
      <c r="B392" s="216"/>
      <c r="C392" s="216"/>
      <c r="D392" s="216"/>
      <c r="E392" s="216"/>
      <c r="F392" s="216"/>
      <c r="G392" s="216"/>
      <c r="H392" s="213"/>
      <c r="I392" s="216"/>
      <c r="J392" s="216"/>
      <c r="K392" s="216"/>
      <c r="L392" s="216"/>
      <c r="M392" s="216"/>
      <c r="N392" s="214"/>
      <c r="O392" s="214"/>
      <c r="P392" s="214"/>
      <c r="Q392" s="216"/>
      <c r="R392" s="216"/>
      <c r="S392" s="216"/>
      <c r="T392" s="216"/>
      <c r="U392" s="216"/>
      <c r="V392" s="216"/>
      <c r="W392" s="216"/>
      <c r="X392" s="216"/>
      <c r="Y392" s="216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</row>
    <row r="393">
      <c r="A393" s="216"/>
      <c r="B393" s="216"/>
      <c r="C393" s="216"/>
      <c r="D393" s="216"/>
      <c r="E393" s="216"/>
      <c r="F393" s="216"/>
      <c r="G393" s="216"/>
      <c r="H393" s="213"/>
      <c r="I393" s="216"/>
      <c r="J393" s="216"/>
      <c r="K393" s="216"/>
      <c r="L393" s="216"/>
      <c r="M393" s="216"/>
      <c r="N393" s="214"/>
      <c r="O393" s="214"/>
      <c r="P393" s="214"/>
      <c r="Q393" s="216"/>
      <c r="R393" s="216"/>
      <c r="S393" s="216"/>
      <c r="T393" s="216"/>
      <c r="U393" s="216"/>
      <c r="V393" s="216"/>
      <c r="W393" s="216"/>
      <c r="X393" s="216"/>
      <c r="Y393" s="216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</row>
    <row r="394">
      <c r="A394" s="216"/>
      <c r="B394" s="216"/>
      <c r="C394" s="216"/>
      <c r="D394" s="216"/>
      <c r="E394" s="216"/>
      <c r="F394" s="216"/>
      <c r="G394" s="216"/>
      <c r="H394" s="213"/>
      <c r="I394" s="216"/>
      <c r="J394" s="216"/>
      <c r="K394" s="216"/>
      <c r="L394" s="216"/>
      <c r="M394" s="216"/>
      <c r="N394" s="214"/>
      <c r="O394" s="214"/>
      <c r="P394" s="214"/>
      <c r="Q394" s="216"/>
      <c r="R394" s="216"/>
      <c r="S394" s="216"/>
      <c r="T394" s="216"/>
      <c r="U394" s="216"/>
      <c r="V394" s="216"/>
      <c r="W394" s="216"/>
      <c r="X394" s="216"/>
      <c r="Y394" s="216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</row>
    <row r="395">
      <c r="A395" s="216"/>
      <c r="B395" s="216"/>
      <c r="C395" s="216"/>
      <c r="D395" s="216"/>
      <c r="E395" s="216"/>
      <c r="F395" s="216"/>
      <c r="G395" s="216"/>
      <c r="H395" s="213"/>
      <c r="I395" s="216"/>
      <c r="J395" s="216"/>
      <c r="K395" s="216"/>
      <c r="L395" s="216"/>
      <c r="M395" s="216"/>
      <c r="N395" s="214"/>
      <c r="O395" s="214"/>
      <c r="P395" s="214"/>
      <c r="Q395" s="216"/>
      <c r="R395" s="216"/>
      <c r="S395" s="216"/>
      <c r="T395" s="216"/>
      <c r="U395" s="216"/>
      <c r="V395" s="216"/>
      <c r="W395" s="216"/>
      <c r="X395" s="216"/>
      <c r="Y395" s="216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</row>
    <row r="396">
      <c r="A396" s="216"/>
      <c r="B396" s="216"/>
      <c r="C396" s="216"/>
      <c r="D396" s="216"/>
      <c r="E396" s="216"/>
      <c r="F396" s="216"/>
      <c r="G396" s="216"/>
      <c r="H396" s="213"/>
      <c r="I396" s="216"/>
      <c r="J396" s="216"/>
      <c r="K396" s="216"/>
      <c r="L396" s="216"/>
      <c r="M396" s="216"/>
      <c r="N396" s="214"/>
      <c r="O396" s="214"/>
      <c r="P396" s="214"/>
      <c r="Q396" s="216"/>
      <c r="R396" s="216"/>
      <c r="S396" s="216"/>
      <c r="T396" s="216"/>
      <c r="U396" s="216"/>
      <c r="V396" s="216"/>
      <c r="W396" s="216"/>
      <c r="X396" s="216"/>
      <c r="Y396" s="216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</row>
    <row r="397">
      <c r="A397" s="216"/>
      <c r="B397" s="216"/>
      <c r="C397" s="216"/>
      <c r="D397" s="216"/>
      <c r="E397" s="216"/>
      <c r="F397" s="216"/>
      <c r="G397" s="216"/>
      <c r="H397" s="213"/>
      <c r="I397" s="216"/>
      <c r="J397" s="216"/>
      <c r="K397" s="216"/>
      <c r="L397" s="216"/>
      <c r="M397" s="216"/>
      <c r="N397" s="214"/>
      <c r="O397" s="214"/>
      <c r="P397" s="214"/>
      <c r="Q397" s="216"/>
      <c r="R397" s="216"/>
      <c r="S397" s="216"/>
      <c r="T397" s="216"/>
      <c r="U397" s="216"/>
      <c r="V397" s="216"/>
      <c r="W397" s="216"/>
      <c r="X397" s="216"/>
      <c r="Y397" s="216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</row>
    <row r="398">
      <c r="A398" s="216"/>
      <c r="B398" s="216"/>
      <c r="C398" s="216"/>
      <c r="D398" s="216"/>
      <c r="E398" s="216"/>
      <c r="F398" s="216"/>
      <c r="G398" s="216"/>
      <c r="H398" s="213"/>
      <c r="I398" s="216"/>
      <c r="J398" s="216"/>
      <c r="K398" s="216"/>
      <c r="L398" s="216"/>
      <c r="M398" s="216"/>
      <c r="N398" s="214"/>
      <c r="O398" s="214"/>
      <c r="P398" s="214"/>
      <c r="Q398" s="216"/>
      <c r="R398" s="216"/>
      <c r="S398" s="216"/>
      <c r="T398" s="216"/>
      <c r="U398" s="216"/>
      <c r="V398" s="216"/>
      <c r="W398" s="216"/>
      <c r="X398" s="216"/>
      <c r="Y398" s="216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</row>
    <row r="399">
      <c r="A399" s="216"/>
      <c r="B399" s="216"/>
      <c r="C399" s="216"/>
      <c r="D399" s="216"/>
      <c r="E399" s="216"/>
      <c r="F399" s="216"/>
      <c r="G399" s="216"/>
      <c r="H399" s="213"/>
      <c r="I399" s="216"/>
      <c r="J399" s="216"/>
      <c r="K399" s="216"/>
      <c r="L399" s="216"/>
      <c r="M399" s="216"/>
      <c r="N399" s="214"/>
      <c r="O399" s="214"/>
      <c r="P399" s="214"/>
      <c r="Q399" s="216"/>
      <c r="R399" s="216"/>
      <c r="S399" s="216"/>
      <c r="T399" s="216"/>
      <c r="U399" s="216"/>
      <c r="V399" s="216"/>
      <c r="W399" s="216"/>
      <c r="X399" s="216"/>
      <c r="Y399" s="216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</row>
    <row r="400">
      <c r="A400" s="216"/>
      <c r="B400" s="216"/>
      <c r="C400" s="216"/>
      <c r="D400" s="216"/>
      <c r="E400" s="216"/>
      <c r="F400" s="216"/>
      <c r="G400" s="216"/>
      <c r="H400" s="213"/>
      <c r="I400" s="216"/>
      <c r="J400" s="216"/>
      <c r="K400" s="216"/>
      <c r="L400" s="216"/>
      <c r="M400" s="216"/>
      <c r="N400" s="214"/>
      <c r="O400" s="214"/>
      <c r="P400" s="214"/>
      <c r="Q400" s="216"/>
      <c r="R400" s="216"/>
      <c r="S400" s="216"/>
      <c r="T400" s="216"/>
      <c r="U400" s="216"/>
      <c r="V400" s="216"/>
      <c r="W400" s="216"/>
      <c r="X400" s="216"/>
      <c r="Y400" s="216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</row>
    <row r="401">
      <c r="A401" s="216"/>
      <c r="B401" s="216"/>
      <c r="C401" s="216"/>
      <c r="D401" s="216"/>
      <c r="E401" s="216"/>
      <c r="F401" s="216"/>
      <c r="G401" s="216"/>
      <c r="H401" s="213"/>
      <c r="I401" s="216"/>
      <c r="J401" s="216"/>
      <c r="K401" s="216"/>
      <c r="L401" s="216"/>
      <c r="M401" s="216"/>
      <c r="N401" s="214"/>
      <c r="O401" s="214"/>
      <c r="P401" s="214"/>
      <c r="Q401" s="216"/>
      <c r="R401" s="216"/>
      <c r="S401" s="216"/>
      <c r="T401" s="216"/>
      <c r="U401" s="216"/>
      <c r="V401" s="216"/>
      <c r="W401" s="216"/>
      <c r="X401" s="216"/>
      <c r="Y401" s="216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</row>
    <row r="402">
      <c r="A402" s="216"/>
      <c r="B402" s="216"/>
      <c r="C402" s="216"/>
      <c r="D402" s="216"/>
      <c r="E402" s="216"/>
      <c r="F402" s="216"/>
      <c r="G402" s="216"/>
      <c r="H402" s="213"/>
      <c r="I402" s="216"/>
      <c r="J402" s="216"/>
      <c r="K402" s="216"/>
      <c r="L402" s="216"/>
      <c r="M402" s="216"/>
      <c r="N402" s="214"/>
      <c r="O402" s="214"/>
      <c r="P402" s="214"/>
      <c r="Q402" s="216"/>
      <c r="R402" s="216"/>
      <c r="S402" s="216"/>
      <c r="T402" s="216"/>
      <c r="U402" s="216"/>
      <c r="V402" s="216"/>
      <c r="W402" s="216"/>
      <c r="X402" s="216"/>
      <c r="Y402" s="216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</row>
    <row r="403">
      <c r="A403" s="216"/>
      <c r="B403" s="216"/>
      <c r="C403" s="216"/>
      <c r="D403" s="216"/>
      <c r="E403" s="216"/>
      <c r="F403" s="216"/>
      <c r="G403" s="216"/>
      <c r="H403" s="213"/>
      <c r="I403" s="216"/>
      <c r="J403" s="216"/>
      <c r="K403" s="216"/>
      <c r="L403" s="216"/>
      <c r="M403" s="216"/>
      <c r="N403" s="214"/>
      <c r="O403" s="214"/>
      <c r="P403" s="214"/>
      <c r="Q403" s="216"/>
      <c r="R403" s="216"/>
      <c r="S403" s="216"/>
      <c r="T403" s="216"/>
      <c r="U403" s="216"/>
      <c r="V403" s="216"/>
      <c r="W403" s="216"/>
      <c r="X403" s="216"/>
      <c r="Y403" s="216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</row>
    <row r="404">
      <c r="A404" s="216"/>
      <c r="B404" s="216"/>
      <c r="C404" s="216"/>
      <c r="D404" s="216"/>
      <c r="E404" s="216"/>
      <c r="F404" s="216"/>
      <c r="G404" s="216"/>
      <c r="H404" s="213"/>
      <c r="I404" s="216"/>
      <c r="J404" s="216"/>
      <c r="K404" s="216"/>
      <c r="L404" s="216"/>
      <c r="M404" s="216"/>
      <c r="N404" s="214"/>
      <c r="O404" s="214"/>
      <c r="P404" s="214"/>
      <c r="Q404" s="216"/>
      <c r="R404" s="216"/>
      <c r="S404" s="216"/>
      <c r="T404" s="216"/>
      <c r="U404" s="216"/>
      <c r="V404" s="216"/>
      <c r="W404" s="216"/>
      <c r="X404" s="216"/>
      <c r="Y404" s="216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</row>
    <row r="405">
      <c r="A405" s="216"/>
      <c r="B405" s="216"/>
      <c r="C405" s="216"/>
      <c r="D405" s="216"/>
      <c r="E405" s="216"/>
      <c r="F405" s="216"/>
      <c r="G405" s="216"/>
      <c r="H405" s="213"/>
      <c r="I405" s="216"/>
      <c r="J405" s="216"/>
      <c r="K405" s="216"/>
      <c r="L405" s="216"/>
      <c r="M405" s="216"/>
      <c r="N405" s="214"/>
      <c r="O405" s="214"/>
      <c r="P405" s="214"/>
      <c r="Q405" s="216"/>
      <c r="R405" s="216"/>
      <c r="S405" s="216"/>
      <c r="T405" s="216"/>
      <c r="U405" s="216"/>
      <c r="V405" s="216"/>
      <c r="W405" s="216"/>
      <c r="X405" s="216"/>
      <c r="Y405" s="216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</row>
    <row r="406">
      <c r="A406" s="216"/>
      <c r="B406" s="216"/>
      <c r="C406" s="216"/>
      <c r="D406" s="216"/>
      <c r="E406" s="216"/>
      <c r="F406" s="216"/>
      <c r="G406" s="216"/>
      <c r="H406" s="213"/>
      <c r="I406" s="216"/>
      <c r="J406" s="216"/>
      <c r="K406" s="216"/>
      <c r="L406" s="216"/>
      <c r="M406" s="216"/>
      <c r="N406" s="214"/>
      <c r="O406" s="214"/>
      <c r="P406" s="214"/>
      <c r="Q406" s="216"/>
      <c r="R406" s="216"/>
      <c r="S406" s="216"/>
      <c r="T406" s="216"/>
      <c r="U406" s="216"/>
      <c r="V406" s="216"/>
      <c r="W406" s="216"/>
      <c r="X406" s="216"/>
      <c r="Y406" s="216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</row>
    <row r="407">
      <c r="A407" s="216"/>
      <c r="B407" s="216"/>
      <c r="C407" s="216"/>
      <c r="D407" s="216"/>
      <c r="E407" s="216"/>
      <c r="F407" s="216"/>
      <c r="G407" s="216"/>
      <c r="H407" s="213"/>
      <c r="I407" s="216"/>
      <c r="J407" s="216"/>
      <c r="K407" s="216"/>
      <c r="L407" s="216"/>
      <c r="M407" s="216"/>
      <c r="N407" s="214"/>
      <c r="O407" s="214"/>
      <c r="P407" s="214"/>
      <c r="Q407" s="216"/>
      <c r="R407" s="216"/>
      <c r="S407" s="216"/>
      <c r="T407" s="216"/>
      <c r="U407" s="216"/>
      <c r="V407" s="216"/>
      <c r="W407" s="216"/>
      <c r="X407" s="216"/>
      <c r="Y407" s="216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</row>
    <row r="408">
      <c r="A408" s="216"/>
      <c r="B408" s="216"/>
      <c r="C408" s="216"/>
      <c r="D408" s="216"/>
      <c r="E408" s="216"/>
      <c r="F408" s="216"/>
      <c r="G408" s="216"/>
      <c r="H408" s="213"/>
      <c r="I408" s="216"/>
      <c r="J408" s="216"/>
      <c r="K408" s="216"/>
      <c r="L408" s="216"/>
      <c r="M408" s="216"/>
      <c r="N408" s="214"/>
      <c r="O408" s="214"/>
      <c r="P408" s="214"/>
      <c r="Q408" s="216"/>
      <c r="R408" s="216"/>
      <c r="S408" s="216"/>
      <c r="T408" s="216"/>
      <c r="U408" s="216"/>
      <c r="V408" s="216"/>
      <c r="W408" s="216"/>
      <c r="X408" s="216"/>
      <c r="Y408" s="216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</row>
    <row r="409">
      <c r="A409" s="216"/>
      <c r="B409" s="216"/>
      <c r="C409" s="216"/>
      <c r="D409" s="216"/>
      <c r="E409" s="216"/>
      <c r="F409" s="216"/>
      <c r="G409" s="216"/>
      <c r="H409" s="213"/>
      <c r="I409" s="216"/>
      <c r="J409" s="216"/>
      <c r="K409" s="216"/>
      <c r="L409" s="216"/>
      <c r="M409" s="216"/>
      <c r="N409" s="214"/>
      <c r="O409" s="214"/>
      <c r="P409" s="214"/>
      <c r="Q409" s="216"/>
      <c r="R409" s="216"/>
      <c r="S409" s="216"/>
      <c r="T409" s="216"/>
      <c r="U409" s="216"/>
      <c r="V409" s="216"/>
      <c r="W409" s="216"/>
      <c r="X409" s="216"/>
      <c r="Y409" s="216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</row>
    <row r="410">
      <c r="A410" s="216"/>
      <c r="B410" s="216"/>
      <c r="C410" s="216"/>
      <c r="D410" s="216"/>
      <c r="E410" s="216"/>
      <c r="F410" s="216"/>
      <c r="G410" s="216"/>
      <c r="H410" s="213"/>
      <c r="I410" s="216"/>
      <c r="J410" s="216"/>
      <c r="K410" s="216"/>
      <c r="L410" s="216"/>
      <c r="M410" s="216"/>
      <c r="N410" s="214"/>
      <c r="O410" s="214"/>
      <c r="P410" s="214"/>
      <c r="Q410" s="216"/>
      <c r="R410" s="216"/>
      <c r="S410" s="216"/>
      <c r="T410" s="216"/>
      <c r="U410" s="216"/>
      <c r="V410" s="216"/>
      <c r="W410" s="216"/>
      <c r="X410" s="216"/>
      <c r="Y410" s="216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</row>
    <row r="411">
      <c r="A411" s="216"/>
      <c r="B411" s="216"/>
      <c r="C411" s="216"/>
      <c r="D411" s="216"/>
      <c r="E411" s="216"/>
      <c r="F411" s="216"/>
      <c r="G411" s="216"/>
      <c r="H411" s="213"/>
      <c r="I411" s="216"/>
      <c r="J411" s="216"/>
      <c r="K411" s="216"/>
      <c r="L411" s="216"/>
      <c r="M411" s="216"/>
      <c r="N411" s="214"/>
      <c r="O411" s="214"/>
      <c r="P411" s="214"/>
      <c r="Q411" s="216"/>
      <c r="R411" s="216"/>
      <c r="S411" s="216"/>
      <c r="T411" s="216"/>
      <c r="U411" s="216"/>
      <c r="V411" s="216"/>
      <c r="W411" s="216"/>
      <c r="X411" s="216"/>
      <c r="Y411" s="216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</row>
    <row r="412">
      <c r="A412" s="216"/>
      <c r="B412" s="216"/>
      <c r="C412" s="216"/>
      <c r="D412" s="216"/>
      <c r="E412" s="216"/>
      <c r="F412" s="216"/>
      <c r="G412" s="216"/>
      <c r="H412" s="213"/>
      <c r="I412" s="216"/>
      <c r="J412" s="216"/>
      <c r="K412" s="216"/>
      <c r="L412" s="216"/>
      <c r="M412" s="216"/>
      <c r="N412" s="214"/>
      <c r="O412" s="214"/>
      <c r="P412" s="214"/>
      <c r="Q412" s="216"/>
      <c r="R412" s="216"/>
      <c r="S412" s="216"/>
      <c r="T412" s="216"/>
      <c r="U412" s="216"/>
      <c r="V412" s="216"/>
      <c r="W412" s="216"/>
      <c r="X412" s="216"/>
      <c r="Y412" s="216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</row>
    <row r="413">
      <c r="A413" s="216"/>
      <c r="B413" s="216"/>
      <c r="C413" s="216"/>
      <c r="D413" s="216"/>
      <c r="E413" s="216"/>
      <c r="F413" s="216"/>
      <c r="G413" s="216"/>
      <c r="H413" s="213"/>
      <c r="I413" s="216"/>
      <c r="J413" s="216"/>
      <c r="K413" s="216"/>
      <c r="L413" s="216"/>
      <c r="M413" s="216"/>
      <c r="N413" s="214"/>
      <c r="O413" s="214"/>
      <c r="P413" s="214"/>
      <c r="Q413" s="216"/>
      <c r="R413" s="216"/>
      <c r="S413" s="216"/>
      <c r="T413" s="216"/>
      <c r="U413" s="216"/>
      <c r="V413" s="216"/>
      <c r="W413" s="216"/>
      <c r="X413" s="216"/>
      <c r="Y413" s="216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</row>
    <row r="414">
      <c r="A414" s="216"/>
      <c r="B414" s="216"/>
      <c r="C414" s="216"/>
      <c r="D414" s="216"/>
      <c r="E414" s="216"/>
      <c r="F414" s="216"/>
      <c r="G414" s="216"/>
      <c r="H414" s="213"/>
      <c r="I414" s="216"/>
      <c r="J414" s="216"/>
      <c r="K414" s="216"/>
      <c r="L414" s="216"/>
      <c r="M414" s="216"/>
      <c r="N414" s="214"/>
      <c r="O414" s="214"/>
      <c r="P414" s="214"/>
      <c r="Q414" s="216"/>
      <c r="R414" s="216"/>
      <c r="S414" s="216"/>
      <c r="T414" s="216"/>
      <c r="U414" s="216"/>
      <c r="V414" s="216"/>
      <c r="W414" s="216"/>
      <c r="X414" s="216"/>
      <c r="Y414" s="216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</row>
    <row r="415">
      <c r="A415" s="216"/>
      <c r="B415" s="216"/>
      <c r="C415" s="216"/>
      <c r="D415" s="216"/>
      <c r="E415" s="216"/>
      <c r="F415" s="216"/>
      <c r="G415" s="216"/>
      <c r="H415" s="213"/>
      <c r="I415" s="216"/>
      <c r="J415" s="216"/>
      <c r="K415" s="216"/>
      <c r="L415" s="216"/>
      <c r="M415" s="216"/>
      <c r="N415" s="214"/>
      <c r="O415" s="214"/>
      <c r="P415" s="214"/>
      <c r="Q415" s="216"/>
      <c r="R415" s="216"/>
      <c r="S415" s="216"/>
      <c r="T415" s="216"/>
      <c r="U415" s="216"/>
      <c r="V415" s="216"/>
      <c r="W415" s="216"/>
      <c r="X415" s="216"/>
      <c r="Y415" s="216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</row>
    <row r="416">
      <c r="A416" s="216"/>
      <c r="B416" s="216"/>
      <c r="C416" s="216"/>
      <c r="D416" s="216"/>
      <c r="E416" s="216"/>
      <c r="F416" s="216"/>
      <c r="G416" s="216"/>
      <c r="H416" s="213"/>
      <c r="I416" s="216"/>
      <c r="J416" s="216"/>
      <c r="K416" s="216"/>
      <c r="L416" s="216"/>
      <c r="M416" s="216"/>
      <c r="N416" s="214"/>
      <c r="O416" s="214"/>
      <c r="P416" s="214"/>
      <c r="Q416" s="216"/>
      <c r="R416" s="216"/>
      <c r="S416" s="216"/>
      <c r="T416" s="216"/>
      <c r="U416" s="216"/>
      <c r="V416" s="216"/>
      <c r="W416" s="216"/>
      <c r="X416" s="216"/>
      <c r="Y416" s="216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</row>
    <row r="417">
      <c r="A417" s="216"/>
      <c r="B417" s="216"/>
      <c r="C417" s="216"/>
      <c r="D417" s="216"/>
      <c r="E417" s="216"/>
      <c r="F417" s="216"/>
      <c r="G417" s="216"/>
      <c r="H417" s="213"/>
      <c r="I417" s="216"/>
      <c r="J417" s="216"/>
      <c r="K417" s="216"/>
      <c r="L417" s="216"/>
      <c r="M417" s="216"/>
      <c r="N417" s="214"/>
      <c r="O417" s="214"/>
      <c r="P417" s="214"/>
      <c r="Q417" s="216"/>
      <c r="R417" s="216"/>
      <c r="S417" s="216"/>
      <c r="T417" s="216"/>
      <c r="U417" s="216"/>
      <c r="V417" s="216"/>
      <c r="W417" s="216"/>
      <c r="X417" s="216"/>
      <c r="Y417" s="216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</row>
    <row r="418">
      <c r="A418" s="216"/>
      <c r="B418" s="216"/>
      <c r="C418" s="216"/>
      <c r="D418" s="216"/>
      <c r="E418" s="216"/>
      <c r="F418" s="216"/>
      <c r="G418" s="216"/>
      <c r="H418" s="213"/>
      <c r="I418" s="216"/>
      <c r="J418" s="216"/>
      <c r="K418" s="216"/>
      <c r="L418" s="216"/>
      <c r="M418" s="216"/>
      <c r="N418" s="214"/>
      <c r="O418" s="214"/>
      <c r="P418" s="214"/>
      <c r="Q418" s="216"/>
      <c r="R418" s="216"/>
      <c r="S418" s="216"/>
      <c r="T418" s="216"/>
      <c r="U418" s="216"/>
      <c r="V418" s="216"/>
      <c r="W418" s="216"/>
      <c r="X418" s="216"/>
      <c r="Y418" s="216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</row>
    <row r="419">
      <c r="A419" s="216"/>
      <c r="B419" s="216"/>
      <c r="C419" s="216"/>
      <c r="D419" s="216"/>
      <c r="E419" s="216"/>
      <c r="F419" s="216"/>
      <c r="G419" s="216"/>
      <c r="H419" s="213"/>
      <c r="I419" s="216"/>
      <c r="J419" s="216"/>
      <c r="K419" s="216"/>
      <c r="L419" s="216"/>
      <c r="M419" s="216"/>
      <c r="N419" s="214"/>
      <c r="O419" s="214"/>
      <c r="P419" s="214"/>
      <c r="Q419" s="216"/>
      <c r="R419" s="216"/>
      <c r="S419" s="216"/>
      <c r="T419" s="216"/>
      <c r="U419" s="216"/>
      <c r="V419" s="216"/>
      <c r="W419" s="216"/>
      <c r="X419" s="216"/>
      <c r="Y419" s="216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</row>
    <row r="420">
      <c r="A420" s="216"/>
      <c r="B420" s="216"/>
      <c r="C420" s="216"/>
      <c r="D420" s="216"/>
      <c r="E420" s="216"/>
      <c r="F420" s="216"/>
      <c r="G420" s="216"/>
      <c r="H420" s="213"/>
      <c r="I420" s="216"/>
      <c r="J420" s="216"/>
      <c r="K420" s="216"/>
      <c r="L420" s="216"/>
      <c r="M420" s="216"/>
      <c r="N420" s="214"/>
      <c r="O420" s="214"/>
      <c r="P420" s="214"/>
      <c r="Q420" s="216"/>
      <c r="R420" s="216"/>
      <c r="S420" s="216"/>
      <c r="T420" s="216"/>
      <c r="U420" s="216"/>
      <c r="V420" s="216"/>
      <c r="W420" s="216"/>
      <c r="X420" s="216"/>
      <c r="Y420" s="216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</row>
    <row r="421">
      <c r="A421" s="216"/>
      <c r="B421" s="216"/>
      <c r="C421" s="216"/>
      <c r="D421" s="216"/>
      <c r="E421" s="216"/>
      <c r="F421" s="216"/>
      <c r="G421" s="216"/>
      <c r="H421" s="213"/>
      <c r="I421" s="216"/>
      <c r="J421" s="216"/>
      <c r="K421" s="216"/>
      <c r="L421" s="216"/>
      <c r="M421" s="216"/>
      <c r="N421" s="214"/>
      <c r="O421" s="214"/>
      <c r="P421" s="214"/>
      <c r="Q421" s="216"/>
      <c r="R421" s="216"/>
      <c r="S421" s="216"/>
      <c r="T421" s="216"/>
      <c r="U421" s="216"/>
      <c r="V421" s="216"/>
      <c r="W421" s="216"/>
      <c r="X421" s="216"/>
      <c r="Y421" s="216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</row>
    <row r="422">
      <c r="A422" s="216"/>
      <c r="B422" s="216"/>
      <c r="C422" s="216"/>
      <c r="D422" s="216"/>
      <c r="E422" s="216"/>
      <c r="F422" s="216"/>
      <c r="G422" s="216"/>
      <c r="H422" s="213"/>
      <c r="I422" s="216"/>
      <c r="J422" s="216"/>
      <c r="K422" s="216"/>
      <c r="L422" s="216"/>
      <c r="M422" s="216"/>
      <c r="N422" s="214"/>
      <c r="O422" s="214"/>
      <c r="P422" s="214"/>
      <c r="Q422" s="216"/>
      <c r="R422" s="216"/>
      <c r="S422" s="216"/>
      <c r="T422" s="216"/>
      <c r="U422" s="216"/>
      <c r="V422" s="216"/>
      <c r="W422" s="216"/>
      <c r="X422" s="216"/>
      <c r="Y422" s="216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</row>
    <row r="423">
      <c r="A423" s="216"/>
      <c r="B423" s="216"/>
      <c r="C423" s="216"/>
      <c r="D423" s="216"/>
      <c r="E423" s="216"/>
      <c r="F423" s="216"/>
      <c r="G423" s="216"/>
      <c r="H423" s="213"/>
      <c r="I423" s="216"/>
      <c r="J423" s="216"/>
      <c r="K423" s="216"/>
      <c r="L423" s="216"/>
      <c r="M423" s="216"/>
      <c r="N423" s="214"/>
      <c r="O423" s="214"/>
      <c r="P423" s="214"/>
      <c r="Q423" s="216"/>
      <c r="R423" s="216"/>
      <c r="S423" s="216"/>
      <c r="T423" s="216"/>
      <c r="U423" s="216"/>
      <c r="V423" s="216"/>
      <c r="W423" s="216"/>
      <c r="X423" s="216"/>
      <c r="Y423" s="216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</row>
    <row r="424">
      <c r="A424" s="216"/>
      <c r="B424" s="216"/>
      <c r="C424" s="216"/>
      <c r="D424" s="216"/>
      <c r="E424" s="216"/>
      <c r="F424" s="216"/>
      <c r="G424" s="216"/>
      <c r="H424" s="213"/>
      <c r="I424" s="216"/>
      <c r="J424" s="216"/>
      <c r="K424" s="216"/>
      <c r="L424" s="216"/>
      <c r="M424" s="216"/>
      <c r="N424" s="214"/>
      <c r="O424" s="214"/>
      <c r="P424" s="214"/>
      <c r="Q424" s="216"/>
      <c r="R424" s="216"/>
      <c r="S424" s="216"/>
      <c r="T424" s="216"/>
      <c r="U424" s="216"/>
      <c r="V424" s="216"/>
      <c r="W424" s="216"/>
      <c r="X424" s="216"/>
      <c r="Y424" s="216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</row>
    <row r="425">
      <c r="A425" s="216"/>
      <c r="B425" s="216"/>
      <c r="C425" s="216"/>
      <c r="D425" s="216"/>
      <c r="E425" s="216"/>
      <c r="F425" s="216"/>
      <c r="G425" s="216"/>
      <c r="H425" s="213"/>
      <c r="I425" s="216"/>
      <c r="J425" s="216"/>
      <c r="K425" s="216"/>
      <c r="L425" s="216"/>
      <c r="M425" s="216"/>
      <c r="N425" s="214"/>
      <c r="O425" s="214"/>
      <c r="P425" s="214"/>
      <c r="Q425" s="216"/>
      <c r="R425" s="216"/>
      <c r="S425" s="216"/>
      <c r="T425" s="216"/>
      <c r="U425" s="216"/>
      <c r="V425" s="216"/>
      <c r="W425" s="216"/>
      <c r="X425" s="216"/>
      <c r="Y425" s="216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</row>
    <row r="426">
      <c r="A426" s="216"/>
      <c r="B426" s="216"/>
      <c r="C426" s="216"/>
      <c r="D426" s="216"/>
      <c r="E426" s="216"/>
      <c r="F426" s="216"/>
      <c r="G426" s="216"/>
      <c r="H426" s="213"/>
      <c r="I426" s="216"/>
      <c r="J426" s="216"/>
      <c r="K426" s="216"/>
      <c r="L426" s="216"/>
      <c r="M426" s="216"/>
      <c r="N426" s="214"/>
      <c r="O426" s="214"/>
      <c r="P426" s="214"/>
      <c r="Q426" s="216"/>
      <c r="R426" s="216"/>
      <c r="S426" s="216"/>
      <c r="T426" s="216"/>
      <c r="U426" s="216"/>
      <c r="V426" s="216"/>
      <c r="W426" s="216"/>
      <c r="X426" s="216"/>
      <c r="Y426" s="216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</row>
    <row r="427">
      <c r="A427" s="216"/>
      <c r="B427" s="216"/>
      <c r="C427" s="216"/>
      <c r="D427" s="216"/>
      <c r="E427" s="216"/>
      <c r="F427" s="216"/>
      <c r="G427" s="216"/>
      <c r="H427" s="213"/>
      <c r="I427" s="216"/>
      <c r="J427" s="216"/>
      <c r="K427" s="216"/>
      <c r="L427" s="216"/>
      <c r="M427" s="216"/>
      <c r="N427" s="214"/>
      <c r="O427" s="214"/>
      <c r="P427" s="214"/>
      <c r="Q427" s="216"/>
      <c r="R427" s="216"/>
      <c r="S427" s="216"/>
      <c r="T427" s="216"/>
      <c r="U427" s="216"/>
      <c r="V427" s="216"/>
      <c r="W427" s="216"/>
      <c r="X427" s="216"/>
      <c r="Y427" s="216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</row>
    <row r="428">
      <c r="A428" s="216"/>
      <c r="B428" s="216"/>
      <c r="C428" s="216"/>
      <c r="D428" s="216"/>
      <c r="E428" s="216"/>
      <c r="F428" s="216"/>
      <c r="G428" s="216"/>
      <c r="H428" s="213"/>
      <c r="I428" s="216"/>
      <c r="J428" s="216"/>
      <c r="K428" s="216"/>
      <c r="L428" s="216"/>
      <c r="M428" s="216"/>
      <c r="N428" s="214"/>
      <c r="O428" s="214"/>
      <c r="P428" s="214"/>
      <c r="Q428" s="216"/>
      <c r="R428" s="216"/>
      <c r="S428" s="216"/>
      <c r="T428" s="216"/>
      <c r="U428" s="216"/>
      <c r="V428" s="216"/>
      <c r="W428" s="216"/>
      <c r="X428" s="216"/>
      <c r="Y428" s="216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</row>
    <row r="429">
      <c r="A429" s="216"/>
      <c r="B429" s="216"/>
      <c r="C429" s="216"/>
      <c r="D429" s="216"/>
      <c r="E429" s="216"/>
      <c r="F429" s="216"/>
      <c r="G429" s="216"/>
      <c r="H429" s="213"/>
      <c r="I429" s="216"/>
      <c r="J429" s="216"/>
      <c r="K429" s="216"/>
      <c r="L429" s="216"/>
      <c r="M429" s="216"/>
      <c r="N429" s="214"/>
      <c r="O429" s="214"/>
      <c r="P429" s="214"/>
      <c r="Q429" s="216"/>
      <c r="R429" s="216"/>
      <c r="S429" s="216"/>
      <c r="T429" s="216"/>
      <c r="U429" s="216"/>
      <c r="V429" s="216"/>
      <c r="W429" s="216"/>
      <c r="X429" s="216"/>
      <c r="Y429" s="216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</row>
    <row r="430">
      <c r="A430" s="216"/>
      <c r="B430" s="216"/>
      <c r="C430" s="216"/>
      <c r="D430" s="216"/>
      <c r="E430" s="216"/>
      <c r="F430" s="216"/>
      <c r="G430" s="216"/>
      <c r="H430" s="213"/>
      <c r="I430" s="216"/>
      <c r="J430" s="216"/>
      <c r="K430" s="216"/>
      <c r="L430" s="216"/>
      <c r="M430" s="216"/>
      <c r="N430" s="214"/>
      <c r="O430" s="214"/>
      <c r="P430" s="214"/>
      <c r="Q430" s="216"/>
      <c r="R430" s="216"/>
      <c r="S430" s="216"/>
      <c r="T430" s="216"/>
      <c r="U430" s="216"/>
      <c r="V430" s="216"/>
      <c r="W430" s="216"/>
      <c r="X430" s="216"/>
      <c r="Y430" s="216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</row>
    <row r="431">
      <c r="A431" s="216"/>
      <c r="B431" s="216"/>
      <c r="C431" s="216"/>
      <c r="D431" s="216"/>
      <c r="E431" s="216"/>
      <c r="F431" s="216"/>
      <c r="G431" s="216"/>
      <c r="H431" s="213"/>
      <c r="I431" s="216"/>
      <c r="J431" s="216"/>
      <c r="K431" s="216"/>
      <c r="L431" s="216"/>
      <c r="M431" s="216"/>
      <c r="N431" s="214"/>
      <c r="O431" s="214"/>
      <c r="P431" s="214"/>
      <c r="Q431" s="216"/>
      <c r="R431" s="216"/>
      <c r="S431" s="216"/>
      <c r="T431" s="216"/>
      <c r="U431" s="216"/>
      <c r="V431" s="216"/>
      <c r="W431" s="216"/>
      <c r="X431" s="216"/>
      <c r="Y431" s="216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</row>
    <row r="432">
      <c r="A432" s="216"/>
      <c r="B432" s="216"/>
      <c r="C432" s="216"/>
      <c r="D432" s="216"/>
      <c r="E432" s="216"/>
      <c r="F432" s="216"/>
      <c r="G432" s="216"/>
      <c r="H432" s="213"/>
      <c r="I432" s="216"/>
      <c r="J432" s="216"/>
      <c r="K432" s="216"/>
      <c r="L432" s="216"/>
      <c r="M432" s="216"/>
      <c r="N432" s="214"/>
      <c r="O432" s="214"/>
      <c r="P432" s="214"/>
      <c r="Q432" s="216"/>
      <c r="R432" s="216"/>
      <c r="S432" s="216"/>
      <c r="T432" s="216"/>
      <c r="U432" s="216"/>
      <c r="V432" s="216"/>
      <c r="W432" s="216"/>
      <c r="X432" s="216"/>
      <c r="Y432" s="216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</row>
    <row r="433">
      <c r="A433" s="216"/>
      <c r="B433" s="216"/>
      <c r="C433" s="216"/>
      <c r="D433" s="216"/>
      <c r="E433" s="216"/>
      <c r="F433" s="216"/>
      <c r="G433" s="216"/>
      <c r="H433" s="213"/>
      <c r="I433" s="216"/>
      <c r="J433" s="216"/>
      <c r="K433" s="216"/>
      <c r="L433" s="216"/>
      <c r="M433" s="216"/>
      <c r="N433" s="214"/>
      <c r="O433" s="214"/>
      <c r="P433" s="214"/>
      <c r="Q433" s="216"/>
      <c r="R433" s="216"/>
      <c r="S433" s="216"/>
      <c r="T433" s="216"/>
      <c r="U433" s="216"/>
      <c r="V433" s="216"/>
      <c r="W433" s="216"/>
      <c r="X433" s="216"/>
      <c r="Y433" s="216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</row>
    <row r="434">
      <c r="A434" s="216"/>
      <c r="B434" s="216"/>
      <c r="C434" s="216"/>
      <c r="D434" s="216"/>
      <c r="E434" s="216"/>
      <c r="F434" s="216"/>
      <c r="G434" s="216"/>
      <c r="H434" s="213"/>
      <c r="I434" s="216"/>
      <c r="J434" s="216"/>
      <c r="K434" s="216"/>
      <c r="L434" s="216"/>
      <c r="M434" s="216"/>
      <c r="N434" s="214"/>
      <c r="O434" s="214"/>
      <c r="P434" s="214"/>
      <c r="Q434" s="216"/>
      <c r="R434" s="216"/>
      <c r="S434" s="216"/>
      <c r="T434" s="216"/>
      <c r="U434" s="216"/>
      <c r="V434" s="216"/>
      <c r="W434" s="216"/>
      <c r="X434" s="216"/>
      <c r="Y434" s="216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</row>
    <row r="435">
      <c r="A435" s="216"/>
      <c r="B435" s="216"/>
      <c r="C435" s="216"/>
      <c r="D435" s="216"/>
      <c r="E435" s="216"/>
      <c r="F435" s="216"/>
      <c r="G435" s="216"/>
      <c r="H435" s="213"/>
      <c r="I435" s="216"/>
      <c r="J435" s="216"/>
      <c r="K435" s="216"/>
      <c r="L435" s="216"/>
      <c r="M435" s="216"/>
      <c r="N435" s="214"/>
      <c r="O435" s="214"/>
      <c r="P435" s="214"/>
      <c r="Q435" s="216"/>
      <c r="R435" s="216"/>
      <c r="S435" s="216"/>
      <c r="T435" s="216"/>
      <c r="U435" s="216"/>
      <c r="V435" s="216"/>
      <c r="W435" s="216"/>
      <c r="X435" s="216"/>
      <c r="Y435" s="216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</row>
    <row r="436">
      <c r="A436" s="216"/>
      <c r="B436" s="216"/>
      <c r="C436" s="216"/>
      <c r="D436" s="216"/>
      <c r="E436" s="216"/>
      <c r="F436" s="216"/>
      <c r="G436" s="216"/>
      <c r="H436" s="213"/>
      <c r="I436" s="216"/>
      <c r="J436" s="216"/>
      <c r="K436" s="216"/>
      <c r="L436" s="216"/>
      <c r="M436" s="216"/>
      <c r="N436" s="214"/>
      <c r="O436" s="214"/>
      <c r="P436" s="214"/>
      <c r="Q436" s="216"/>
      <c r="R436" s="216"/>
      <c r="S436" s="216"/>
      <c r="T436" s="216"/>
      <c r="U436" s="216"/>
      <c r="V436" s="216"/>
      <c r="W436" s="216"/>
      <c r="X436" s="216"/>
      <c r="Y436" s="216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</row>
    <row r="437">
      <c r="A437" s="216"/>
      <c r="B437" s="216"/>
      <c r="C437" s="216"/>
      <c r="D437" s="216"/>
      <c r="E437" s="216"/>
      <c r="F437" s="216"/>
      <c r="G437" s="216"/>
      <c r="H437" s="213"/>
      <c r="I437" s="216"/>
      <c r="J437" s="216"/>
      <c r="K437" s="216"/>
      <c r="L437" s="216"/>
      <c r="M437" s="216"/>
      <c r="N437" s="214"/>
      <c r="O437" s="214"/>
      <c r="P437" s="214"/>
      <c r="Q437" s="216"/>
      <c r="R437" s="216"/>
      <c r="S437" s="216"/>
      <c r="T437" s="216"/>
      <c r="U437" s="216"/>
      <c r="V437" s="216"/>
      <c r="W437" s="216"/>
      <c r="X437" s="216"/>
      <c r="Y437" s="216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</row>
    <row r="438">
      <c r="A438" s="216"/>
      <c r="B438" s="216"/>
      <c r="C438" s="216"/>
      <c r="D438" s="216"/>
      <c r="E438" s="216"/>
      <c r="F438" s="216"/>
      <c r="G438" s="216"/>
      <c r="H438" s="213"/>
      <c r="I438" s="216"/>
      <c r="J438" s="216"/>
      <c r="K438" s="216"/>
      <c r="L438" s="216"/>
      <c r="M438" s="216"/>
      <c r="N438" s="214"/>
      <c r="O438" s="214"/>
      <c r="P438" s="214"/>
      <c r="Q438" s="216"/>
      <c r="R438" s="216"/>
      <c r="S438" s="216"/>
      <c r="T438" s="216"/>
      <c r="U438" s="216"/>
      <c r="V438" s="216"/>
      <c r="W438" s="216"/>
      <c r="X438" s="216"/>
      <c r="Y438" s="216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</row>
    <row r="439">
      <c r="A439" s="216"/>
      <c r="B439" s="216"/>
      <c r="C439" s="216"/>
      <c r="D439" s="216"/>
      <c r="E439" s="216"/>
      <c r="F439" s="216"/>
      <c r="G439" s="216"/>
      <c r="H439" s="213"/>
      <c r="I439" s="216"/>
      <c r="J439" s="216"/>
      <c r="K439" s="216"/>
      <c r="L439" s="216"/>
      <c r="M439" s="216"/>
      <c r="N439" s="214"/>
      <c r="O439" s="214"/>
      <c r="P439" s="214"/>
      <c r="Q439" s="216"/>
      <c r="R439" s="216"/>
      <c r="S439" s="216"/>
      <c r="T439" s="216"/>
      <c r="U439" s="216"/>
      <c r="V439" s="216"/>
      <c r="W439" s="216"/>
      <c r="X439" s="216"/>
      <c r="Y439" s="216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</row>
    <row r="440">
      <c r="A440" s="216"/>
      <c r="B440" s="216"/>
      <c r="C440" s="216"/>
      <c r="D440" s="216"/>
      <c r="E440" s="216"/>
      <c r="F440" s="216"/>
      <c r="G440" s="216"/>
      <c r="H440" s="213"/>
      <c r="I440" s="216"/>
      <c r="J440" s="216"/>
      <c r="K440" s="216"/>
      <c r="L440" s="216"/>
      <c r="M440" s="216"/>
      <c r="N440" s="214"/>
      <c r="O440" s="214"/>
      <c r="P440" s="214"/>
      <c r="Q440" s="216"/>
      <c r="R440" s="216"/>
      <c r="S440" s="216"/>
      <c r="T440" s="216"/>
      <c r="U440" s="216"/>
      <c r="V440" s="216"/>
      <c r="W440" s="216"/>
      <c r="X440" s="216"/>
      <c r="Y440" s="216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</row>
    <row r="441">
      <c r="A441" s="216"/>
      <c r="B441" s="216"/>
      <c r="C441" s="216"/>
      <c r="D441" s="216"/>
      <c r="E441" s="216"/>
      <c r="F441" s="216"/>
      <c r="G441" s="216"/>
      <c r="H441" s="213"/>
      <c r="I441" s="216"/>
      <c r="J441" s="216"/>
      <c r="K441" s="216"/>
      <c r="L441" s="216"/>
      <c r="M441" s="216"/>
      <c r="N441" s="214"/>
      <c r="O441" s="214"/>
      <c r="P441" s="214"/>
      <c r="Q441" s="216"/>
      <c r="R441" s="216"/>
      <c r="S441" s="216"/>
      <c r="T441" s="216"/>
      <c r="U441" s="216"/>
      <c r="V441" s="216"/>
      <c r="W441" s="216"/>
      <c r="X441" s="216"/>
      <c r="Y441" s="216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</row>
    <row r="442">
      <c r="A442" s="216"/>
      <c r="B442" s="216"/>
      <c r="C442" s="216"/>
      <c r="D442" s="216"/>
      <c r="E442" s="216"/>
      <c r="F442" s="216"/>
      <c r="G442" s="216"/>
      <c r="H442" s="213"/>
      <c r="I442" s="216"/>
      <c r="J442" s="216"/>
      <c r="K442" s="216"/>
      <c r="L442" s="216"/>
      <c r="M442" s="216"/>
      <c r="N442" s="214"/>
      <c r="O442" s="214"/>
      <c r="P442" s="214"/>
      <c r="Q442" s="216"/>
      <c r="R442" s="216"/>
      <c r="S442" s="216"/>
      <c r="T442" s="216"/>
      <c r="U442" s="216"/>
      <c r="V442" s="216"/>
      <c r="W442" s="216"/>
      <c r="X442" s="216"/>
      <c r="Y442" s="216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</row>
    <row r="443">
      <c r="A443" s="216"/>
      <c r="B443" s="216"/>
      <c r="C443" s="216"/>
      <c r="D443" s="216"/>
      <c r="E443" s="216"/>
      <c r="F443" s="216"/>
      <c r="G443" s="216"/>
      <c r="H443" s="213"/>
      <c r="I443" s="216"/>
      <c r="J443" s="216"/>
      <c r="K443" s="216"/>
      <c r="L443" s="216"/>
      <c r="M443" s="216"/>
      <c r="N443" s="214"/>
      <c r="O443" s="214"/>
      <c r="P443" s="214"/>
      <c r="Q443" s="216"/>
      <c r="R443" s="216"/>
      <c r="S443" s="216"/>
      <c r="T443" s="216"/>
      <c r="U443" s="216"/>
      <c r="V443" s="216"/>
      <c r="W443" s="216"/>
      <c r="X443" s="216"/>
      <c r="Y443" s="216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</row>
    <row r="444">
      <c r="A444" s="216"/>
      <c r="B444" s="216"/>
      <c r="C444" s="216"/>
      <c r="D444" s="216"/>
      <c r="E444" s="216"/>
      <c r="F444" s="216"/>
      <c r="G444" s="216"/>
      <c r="H444" s="213"/>
      <c r="I444" s="216"/>
      <c r="J444" s="216"/>
      <c r="K444" s="216"/>
      <c r="L444" s="216"/>
      <c r="M444" s="216"/>
      <c r="N444" s="214"/>
      <c r="O444" s="214"/>
      <c r="P444" s="214"/>
      <c r="Q444" s="216"/>
      <c r="R444" s="216"/>
      <c r="S444" s="216"/>
      <c r="T444" s="216"/>
      <c r="U444" s="216"/>
      <c r="V444" s="216"/>
      <c r="W444" s="216"/>
      <c r="X444" s="216"/>
      <c r="Y444" s="216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</row>
    <row r="445">
      <c r="A445" s="216"/>
      <c r="B445" s="216"/>
      <c r="C445" s="216"/>
      <c r="D445" s="216"/>
      <c r="E445" s="216"/>
      <c r="F445" s="216"/>
      <c r="G445" s="216"/>
      <c r="H445" s="213"/>
      <c r="I445" s="216"/>
      <c r="J445" s="216"/>
      <c r="K445" s="216"/>
      <c r="L445" s="216"/>
      <c r="M445" s="216"/>
      <c r="N445" s="214"/>
      <c r="O445" s="214"/>
      <c r="P445" s="214"/>
      <c r="Q445" s="216"/>
      <c r="R445" s="216"/>
      <c r="S445" s="216"/>
      <c r="T445" s="216"/>
      <c r="U445" s="216"/>
      <c r="V445" s="216"/>
      <c r="W445" s="216"/>
      <c r="X445" s="216"/>
      <c r="Y445" s="216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</row>
    <row r="446">
      <c r="A446" s="216"/>
      <c r="B446" s="216"/>
      <c r="C446" s="216"/>
      <c r="D446" s="216"/>
      <c r="E446" s="216"/>
      <c r="F446" s="216"/>
      <c r="G446" s="216"/>
      <c r="H446" s="213"/>
      <c r="I446" s="216"/>
      <c r="J446" s="216"/>
      <c r="K446" s="216"/>
      <c r="L446" s="216"/>
      <c r="M446" s="216"/>
      <c r="N446" s="214"/>
      <c r="O446" s="214"/>
      <c r="P446" s="214"/>
      <c r="Q446" s="216"/>
      <c r="R446" s="216"/>
      <c r="S446" s="216"/>
      <c r="T446" s="216"/>
      <c r="U446" s="216"/>
      <c r="V446" s="216"/>
      <c r="W446" s="216"/>
      <c r="X446" s="216"/>
      <c r="Y446" s="216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</row>
    <row r="447">
      <c r="A447" s="216"/>
      <c r="B447" s="216"/>
      <c r="C447" s="216"/>
      <c r="D447" s="216"/>
      <c r="E447" s="216"/>
      <c r="F447" s="216"/>
      <c r="G447" s="216"/>
      <c r="H447" s="213"/>
      <c r="I447" s="216"/>
      <c r="J447" s="216"/>
      <c r="K447" s="216"/>
      <c r="L447" s="216"/>
      <c r="M447" s="216"/>
      <c r="N447" s="214"/>
      <c r="O447" s="214"/>
      <c r="P447" s="214"/>
      <c r="Q447" s="216"/>
      <c r="R447" s="216"/>
      <c r="S447" s="216"/>
      <c r="T447" s="216"/>
      <c r="U447" s="216"/>
      <c r="V447" s="216"/>
      <c r="W447" s="216"/>
      <c r="X447" s="216"/>
      <c r="Y447" s="216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</row>
    <row r="448">
      <c r="A448" s="216"/>
      <c r="B448" s="216"/>
      <c r="C448" s="216"/>
      <c r="D448" s="216"/>
      <c r="E448" s="216"/>
      <c r="F448" s="216"/>
      <c r="G448" s="216"/>
      <c r="H448" s="213"/>
      <c r="I448" s="216"/>
      <c r="J448" s="216"/>
      <c r="K448" s="216"/>
      <c r="L448" s="216"/>
      <c r="M448" s="216"/>
      <c r="N448" s="214"/>
      <c r="O448" s="214"/>
      <c r="P448" s="214"/>
      <c r="Q448" s="216"/>
      <c r="R448" s="216"/>
      <c r="S448" s="216"/>
      <c r="T448" s="216"/>
      <c r="U448" s="216"/>
      <c r="V448" s="216"/>
      <c r="W448" s="216"/>
      <c r="X448" s="216"/>
      <c r="Y448" s="216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</row>
    <row r="449">
      <c r="A449" s="216"/>
      <c r="B449" s="216"/>
      <c r="C449" s="216"/>
      <c r="D449" s="216"/>
      <c r="E449" s="216"/>
      <c r="F449" s="216"/>
      <c r="G449" s="216"/>
      <c r="H449" s="213"/>
      <c r="I449" s="216"/>
      <c r="J449" s="216"/>
      <c r="K449" s="216"/>
      <c r="L449" s="216"/>
      <c r="M449" s="216"/>
      <c r="N449" s="214"/>
      <c r="O449" s="214"/>
      <c r="P449" s="214"/>
      <c r="Q449" s="216"/>
      <c r="R449" s="216"/>
      <c r="S449" s="216"/>
      <c r="T449" s="216"/>
      <c r="U449" s="216"/>
      <c r="V449" s="216"/>
      <c r="W449" s="216"/>
      <c r="X449" s="216"/>
      <c r="Y449" s="216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</row>
    <row r="450">
      <c r="A450" s="216"/>
      <c r="B450" s="216"/>
      <c r="C450" s="216"/>
      <c r="D450" s="216"/>
      <c r="E450" s="216"/>
      <c r="F450" s="216"/>
      <c r="G450" s="216"/>
      <c r="H450" s="213"/>
      <c r="I450" s="216"/>
      <c r="J450" s="216"/>
      <c r="K450" s="216"/>
      <c r="L450" s="216"/>
      <c r="M450" s="216"/>
      <c r="N450" s="214"/>
      <c r="O450" s="214"/>
      <c r="P450" s="214"/>
      <c r="Q450" s="216"/>
      <c r="R450" s="216"/>
      <c r="S450" s="216"/>
      <c r="T450" s="216"/>
      <c r="U450" s="216"/>
      <c r="V450" s="216"/>
      <c r="W450" s="216"/>
      <c r="X450" s="216"/>
      <c r="Y450" s="216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</row>
    <row r="451">
      <c r="A451" s="216"/>
      <c r="B451" s="216"/>
      <c r="C451" s="216"/>
      <c r="D451" s="216"/>
      <c r="E451" s="216"/>
      <c r="F451" s="216"/>
      <c r="G451" s="216"/>
      <c r="H451" s="213"/>
      <c r="I451" s="216"/>
      <c r="J451" s="216"/>
      <c r="K451" s="216"/>
      <c r="L451" s="216"/>
      <c r="M451" s="216"/>
      <c r="N451" s="214"/>
      <c r="O451" s="214"/>
      <c r="P451" s="214"/>
      <c r="Q451" s="216"/>
      <c r="R451" s="216"/>
      <c r="S451" s="216"/>
      <c r="T451" s="216"/>
      <c r="U451" s="216"/>
      <c r="V451" s="216"/>
      <c r="W451" s="216"/>
      <c r="X451" s="216"/>
      <c r="Y451" s="216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</row>
    <row r="452">
      <c r="A452" s="216"/>
      <c r="B452" s="216"/>
      <c r="C452" s="216"/>
      <c r="D452" s="216"/>
      <c r="E452" s="216"/>
      <c r="F452" s="216"/>
      <c r="G452" s="216"/>
      <c r="H452" s="213"/>
      <c r="I452" s="216"/>
      <c r="J452" s="216"/>
      <c r="K452" s="216"/>
      <c r="L452" s="216"/>
      <c r="M452" s="216"/>
      <c r="N452" s="214"/>
      <c r="O452" s="214"/>
      <c r="P452" s="214"/>
      <c r="Q452" s="216"/>
      <c r="R452" s="216"/>
      <c r="S452" s="216"/>
      <c r="T452" s="216"/>
      <c r="U452" s="216"/>
      <c r="V452" s="216"/>
      <c r="W452" s="216"/>
      <c r="X452" s="216"/>
      <c r="Y452" s="216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</row>
    <row r="453">
      <c r="A453" s="216"/>
      <c r="B453" s="216"/>
      <c r="C453" s="216"/>
      <c r="D453" s="216"/>
      <c r="E453" s="216"/>
      <c r="F453" s="216"/>
      <c r="G453" s="216"/>
      <c r="H453" s="213"/>
      <c r="I453" s="216"/>
      <c r="J453" s="216"/>
      <c r="K453" s="216"/>
      <c r="L453" s="216"/>
      <c r="M453" s="216"/>
      <c r="N453" s="214"/>
      <c r="O453" s="214"/>
      <c r="P453" s="214"/>
      <c r="Q453" s="216"/>
      <c r="R453" s="216"/>
      <c r="S453" s="216"/>
      <c r="T453" s="216"/>
      <c r="U453" s="216"/>
      <c r="V453" s="216"/>
      <c r="W453" s="216"/>
      <c r="X453" s="216"/>
      <c r="Y453" s="216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</row>
    <row r="454">
      <c r="A454" s="216"/>
      <c r="B454" s="216"/>
      <c r="C454" s="216"/>
      <c r="D454" s="216"/>
      <c r="E454" s="216"/>
      <c r="F454" s="216"/>
      <c r="G454" s="216"/>
      <c r="H454" s="213"/>
      <c r="I454" s="216"/>
      <c r="J454" s="216"/>
      <c r="K454" s="216"/>
      <c r="L454" s="216"/>
      <c r="M454" s="216"/>
      <c r="N454" s="214"/>
      <c r="O454" s="214"/>
      <c r="P454" s="214"/>
      <c r="Q454" s="216"/>
      <c r="R454" s="216"/>
      <c r="S454" s="216"/>
      <c r="T454" s="216"/>
      <c r="U454" s="216"/>
      <c r="V454" s="216"/>
      <c r="W454" s="216"/>
      <c r="X454" s="216"/>
      <c r="Y454" s="216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</row>
    <row r="455">
      <c r="A455" s="216"/>
      <c r="B455" s="216"/>
      <c r="C455" s="216"/>
      <c r="D455" s="216"/>
      <c r="E455" s="216"/>
      <c r="F455" s="216"/>
      <c r="G455" s="216"/>
      <c r="H455" s="213"/>
      <c r="I455" s="216"/>
      <c r="J455" s="216"/>
      <c r="K455" s="216"/>
      <c r="L455" s="216"/>
      <c r="M455" s="216"/>
      <c r="N455" s="214"/>
      <c r="O455" s="214"/>
      <c r="P455" s="214"/>
      <c r="Q455" s="216"/>
      <c r="R455" s="216"/>
      <c r="S455" s="216"/>
      <c r="T455" s="216"/>
      <c r="U455" s="216"/>
      <c r="V455" s="216"/>
      <c r="W455" s="216"/>
      <c r="X455" s="216"/>
      <c r="Y455" s="216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</row>
    <row r="456">
      <c r="A456" s="216"/>
      <c r="B456" s="216"/>
      <c r="C456" s="216"/>
      <c r="D456" s="216"/>
      <c r="E456" s="216"/>
      <c r="F456" s="216"/>
      <c r="G456" s="216"/>
      <c r="H456" s="213"/>
      <c r="I456" s="216"/>
      <c r="J456" s="216"/>
      <c r="K456" s="216"/>
      <c r="L456" s="216"/>
      <c r="M456" s="216"/>
      <c r="N456" s="214"/>
      <c r="O456" s="214"/>
      <c r="P456" s="214"/>
      <c r="Q456" s="216"/>
      <c r="R456" s="216"/>
      <c r="S456" s="216"/>
      <c r="T456" s="216"/>
      <c r="U456" s="216"/>
      <c r="V456" s="216"/>
      <c r="W456" s="216"/>
      <c r="X456" s="216"/>
      <c r="Y456" s="216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</row>
    <row r="457">
      <c r="A457" s="216"/>
      <c r="B457" s="216"/>
      <c r="C457" s="216"/>
      <c r="D457" s="216"/>
      <c r="E457" s="216"/>
      <c r="F457" s="216"/>
      <c r="G457" s="216"/>
      <c r="H457" s="213"/>
      <c r="I457" s="216"/>
      <c r="J457" s="216"/>
      <c r="K457" s="216"/>
      <c r="L457" s="216"/>
      <c r="M457" s="216"/>
      <c r="N457" s="214"/>
      <c r="O457" s="214"/>
      <c r="P457" s="214"/>
      <c r="Q457" s="216"/>
      <c r="R457" s="216"/>
      <c r="S457" s="216"/>
      <c r="T457" s="216"/>
      <c r="U457" s="216"/>
      <c r="V457" s="216"/>
      <c r="W457" s="216"/>
      <c r="X457" s="216"/>
      <c r="Y457" s="216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</row>
    <row r="458">
      <c r="A458" s="216"/>
      <c r="B458" s="216"/>
      <c r="C458" s="216"/>
      <c r="D458" s="216"/>
      <c r="E458" s="216"/>
      <c r="F458" s="216"/>
      <c r="G458" s="216"/>
      <c r="H458" s="213"/>
      <c r="I458" s="216"/>
      <c r="J458" s="216"/>
      <c r="K458" s="216"/>
      <c r="L458" s="216"/>
      <c r="M458" s="216"/>
      <c r="N458" s="214"/>
      <c r="O458" s="214"/>
      <c r="P458" s="214"/>
      <c r="Q458" s="216"/>
      <c r="R458" s="216"/>
      <c r="S458" s="216"/>
      <c r="T458" s="216"/>
      <c r="U458" s="216"/>
      <c r="V458" s="216"/>
      <c r="W458" s="216"/>
      <c r="X458" s="216"/>
      <c r="Y458" s="216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</row>
    <row r="459">
      <c r="A459" s="216"/>
      <c r="B459" s="216"/>
      <c r="C459" s="216"/>
      <c r="D459" s="216"/>
      <c r="E459" s="216"/>
      <c r="F459" s="216"/>
      <c r="G459" s="216"/>
      <c r="H459" s="213"/>
      <c r="I459" s="216"/>
      <c r="J459" s="216"/>
      <c r="K459" s="216"/>
      <c r="L459" s="216"/>
      <c r="M459" s="216"/>
      <c r="N459" s="214"/>
      <c r="O459" s="214"/>
      <c r="P459" s="214"/>
      <c r="Q459" s="216"/>
      <c r="R459" s="216"/>
      <c r="S459" s="216"/>
      <c r="T459" s="216"/>
      <c r="U459" s="216"/>
      <c r="V459" s="216"/>
      <c r="W459" s="216"/>
      <c r="X459" s="216"/>
      <c r="Y459" s="216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</row>
    <row r="460">
      <c r="A460" s="216"/>
      <c r="B460" s="216"/>
      <c r="C460" s="216"/>
      <c r="D460" s="216"/>
      <c r="E460" s="216"/>
      <c r="F460" s="216"/>
      <c r="G460" s="216"/>
      <c r="H460" s="213"/>
      <c r="I460" s="216"/>
      <c r="J460" s="216"/>
      <c r="K460" s="216"/>
      <c r="L460" s="216"/>
      <c r="M460" s="216"/>
      <c r="N460" s="214"/>
      <c r="O460" s="214"/>
      <c r="P460" s="214"/>
      <c r="Q460" s="216"/>
      <c r="R460" s="216"/>
      <c r="S460" s="216"/>
      <c r="T460" s="216"/>
      <c r="U460" s="216"/>
      <c r="V460" s="216"/>
      <c r="W460" s="216"/>
      <c r="X460" s="216"/>
      <c r="Y460" s="216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</row>
    <row r="461">
      <c r="A461" s="216"/>
      <c r="B461" s="216"/>
      <c r="C461" s="216"/>
      <c r="D461" s="216"/>
      <c r="E461" s="216"/>
      <c r="F461" s="216"/>
      <c r="G461" s="216"/>
      <c r="H461" s="213"/>
      <c r="I461" s="216"/>
      <c r="J461" s="216"/>
      <c r="K461" s="216"/>
      <c r="L461" s="216"/>
      <c r="M461" s="216"/>
      <c r="N461" s="214"/>
      <c r="O461" s="214"/>
      <c r="P461" s="214"/>
      <c r="Q461" s="216"/>
      <c r="R461" s="216"/>
      <c r="S461" s="216"/>
      <c r="T461" s="216"/>
      <c r="U461" s="216"/>
      <c r="V461" s="216"/>
      <c r="W461" s="216"/>
      <c r="X461" s="216"/>
      <c r="Y461" s="216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</row>
    <row r="462">
      <c r="A462" s="216"/>
      <c r="B462" s="216"/>
      <c r="C462" s="216"/>
      <c r="D462" s="216"/>
      <c r="E462" s="216"/>
      <c r="F462" s="216"/>
      <c r="G462" s="216"/>
      <c r="H462" s="213"/>
      <c r="I462" s="216"/>
      <c r="J462" s="216"/>
      <c r="K462" s="216"/>
      <c r="L462" s="216"/>
      <c r="M462" s="216"/>
      <c r="N462" s="214"/>
      <c r="O462" s="214"/>
      <c r="P462" s="214"/>
      <c r="Q462" s="216"/>
      <c r="R462" s="216"/>
      <c r="S462" s="216"/>
      <c r="T462" s="216"/>
      <c r="U462" s="216"/>
      <c r="V462" s="216"/>
      <c r="W462" s="216"/>
      <c r="X462" s="216"/>
      <c r="Y462" s="216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</row>
    <row r="463">
      <c r="A463" s="216"/>
      <c r="B463" s="216"/>
      <c r="C463" s="216"/>
      <c r="D463" s="216"/>
      <c r="E463" s="216"/>
      <c r="F463" s="216"/>
      <c r="G463" s="216"/>
      <c r="H463" s="213"/>
      <c r="I463" s="216"/>
      <c r="J463" s="216"/>
      <c r="K463" s="216"/>
      <c r="L463" s="216"/>
      <c r="M463" s="216"/>
      <c r="N463" s="214"/>
      <c r="O463" s="214"/>
      <c r="P463" s="214"/>
      <c r="Q463" s="216"/>
      <c r="R463" s="216"/>
      <c r="S463" s="216"/>
      <c r="T463" s="216"/>
      <c r="U463" s="216"/>
      <c r="V463" s="216"/>
      <c r="W463" s="216"/>
      <c r="X463" s="216"/>
      <c r="Y463" s="216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</row>
    <row r="464">
      <c r="A464" s="216"/>
      <c r="B464" s="216"/>
      <c r="C464" s="216"/>
      <c r="D464" s="216"/>
      <c r="E464" s="216"/>
      <c r="F464" s="216"/>
      <c r="G464" s="216"/>
      <c r="H464" s="213"/>
      <c r="I464" s="216"/>
      <c r="J464" s="216"/>
      <c r="K464" s="216"/>
      <c r="L464" s="216"/>
      <c r="M464" s="216"/>
      <c r="N464" s="214"/>
      <c r="O464" s="214"/>
      <c r="P464" s="214"/>
      <c r="Q464" s="216"/>
      <c r="R464" s="216"/>
      <c r="S464" s="216"/>
      <c r="T464" s="216"/>
      <c r="U464" s="216"/>
      <c r="V464" s="216"/>
      <c r="W464" s="216"/>
      <c r="X464" s="216"/>
      <c r="Y464" s="216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</row>
    <row r="465">
      <c r="A465" s="216"/>
      <c r="B465" s="216"/>
      <c r="C465" s="216"/>
      <c r="D465" s="216"/>
      <c r="E465" s="216"/>
      <c r="F465" s="216"/>
      <c r="G465" s="216"/>
      <c r="H465" s="213"/>
      <c r="I465" s="216"/>
      <c r="J465" s="216"/>
      <c r="K465" s="216"/>
      <c r="L465" s="216"/>
      <c r="M465" s="216"/>
      <c r="N465" s="214"/>
      <c r="O465" s="214"/>
      <c r="P465" s="214"/>
      <c r="Q465" s="216"/>
      <c r="R465" s="216"/>
      <c r="S465" s="216"/>
      <c r="T465" s="216"/>
      <c r="U465" s="216"/>
      <c r="V465" s="216"/>
      <c r="W465" s="216"/>
      <c r="X465" s="216"/>
      <c r="Y465" s="216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</row>
    <row r="466">
      <c r="A466" s="216"/>
      <c r="B466" s="216"/>
      <c r="C466" s="216"/>
      <c r="D466" s="216"/>
      <c r="E466" s="216"/>
      <c r="F466" s="216"/>
      <c r="G466" s="216"/>
      <c r="H466" s="213"/>
      <c r="I466" s="216"/>
      <c r="J466" s="216"/>
      <c r="K466" s="216"/>
      <c r="L466" s="216"/>
      <c r="M466" s="216"/>
      <c r="N466" s="214"/>
      <c r="O466" s="214"/>
      <c r="P466" s="214"/>
      <c r="Q466" s="216"/>
      <c r="R466" s="216"/>
      <c r="S466" s="216"/>
      <c r="T466" s="216"/>
      <c r="U466" s="216"/>
      <c r="V466" s="216"/>
      <c r="W466" s="216"/>
      <c r="X466" s="216"/>
      <c r="Y466" s="216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</row>
    <row r="467">
      <c r="A467" s="216"/>
      <c r="B467" s="216"/>
      <c r="C467" s="216"/>
      <c r="D467" s="216"/>
      <c r="E467" s="216"/>
      <c r="F467" s="216"/>
      <c r="G467" s="216"/>
      <c r="H467" s="213"/>
      <c r="I467" s="216"/>
      <c r="J467" s="216"/>
      <c r="K467" s="216"/>
      <c r="L467" s="216"/>
      <c r="M467" s="216"/>
      <c r="N467" s="214"/>
      <c r="O467" s="214"/>
      <c r="P467" s="214"/>
      <c r="Q467" s="216"/>
      <c r="R467" s="216"/>
      <c r="S467" s="216"/>
      <c r="T467" s="216"/>
      <c r="U467" s="216"/>
      <c r="V467" s="216"/>
      <c r="W467" s="216"/>
      <c r="X467" s="216"/>
      <c r="Y467" s="216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</row>
    <row r="468">
      <c r="A468" s="216"/>
      <c r="B468" s="216"/>
      <c r="C468" s="216"/>
      <c r="D468" s="216"/>
      <c r="E468" s="216"/>
      <c r="F468" s="216"/>
      <c r="G468" s="216"/>
      <c r="H468" s="213"/>
      <c r="I468" s="216"/>
      <c r="J468" s="216"/>
      <c r="K468" s="216"/>
      <c r="L468" s="216"/>
      <c r="M468" s="216"/>
      <c r="N468" s="214"/>
      <c r="O468" s="214"/>
      <c r="P468" s="214"/>
      <c r="Q468" s="216"/>
      <c r="R468" s="216"/>
      <c r="S468" s="216"/>
      <c r="T468" s="216"/>
      <c r="U468" s="216"/>
      <c r="V468" s="216"/>
      <c r="W468" s="216"/>
      <c r="X468" s="216"/>
      <c r="Y468" s="216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</row>
    <row r="469">
      <c r="A469" s="216"/>
      <c r="B469" s="216"/>
      <c r="C469" s="216"/>
      <c r="D469" s="216"/>
      <c r="E469" s="216"/>
      <c r="F469" s="216"/>
      <c r="G469" s="216"/>
      <c r="H469" s="213"/>
      <c r="I469" s="216"/>
      <c r="J469" s="216"/>
      <c r="K469" s="216"/>
      <c r="L469" s="216"/>
      <c r="M469" s="216"/>
      <c r="N469" s="214"/>
      <c r="O469" s="214"/>
      <c r="P469" s="214"/>
      <c r="Q469" s="216"/>
      <c r="R469" s="216"/>
      <c r="S469" s="216"/>
      <c r="T469" s="216"/>
      <c r="U469" s="216"/>
      <c r="V469" s="216"/>
      <c r="W469" s="216"/>
      <c r="X469" s="216"/>
      <c r="Y469" s="216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</row>
    <row r="470">
      <c r="A470" s="216"/>
      <c r="B470" s="216"/>
      <c r="C470" s="216"/>
      <c r="D470" s="216"/>
      <c r="E470" s="216"/>
      <c r="F470" s="216"/>
      <c r="G470" s="216"/>
      <c r="H470" s="213"/>
      <c r="I470" s="216"/>
      <c r="J470" s="216"/>
      <c r="K470" s="216"/>
      <c r="L470" s="216"/>
      <c r="M470" s="216"/>
      <c r="N470" s="214"/>
      <c r="O470" s="214"/>
      <c r="P470" s="214"/>
      <c r="Q470" s="216"/>
      <c r="R470" s="216"/>
      <c r="S470" s="216"/>
      <c r="T470" s="216"/>
      <c r="U470" s="216"/>
      <c r="V470" s="216"/>
      <c r="W470" s="216"/>
      <c r="X470" s="216"/>
      <c r="Y470" s="216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</row>
    <row r="471">
      <c r="A471" s="216"/>
      <c r="B471" s="216"/>
      <c r="C471" s="216"/>
      <c r="D471" s="216"/>
      <c r="E471" s="216"/>
      <c r="F471" s="216"/>
      <c r="G471" s="216"/>
      <c r="H471" s="213"/>
      <c r="I471" s="216"/>
      <c r="J471" s="216"/>
      <c r="K471" s="216"/>
      <c r="L471" s="216"/>
      <c r="M471" s="216"/>
      <c r="N471" s="214"/>
      <c r="O471" s="214"/>
      <c r="P471" s="214"/>
      <c r="Q471" s="216"/>
      <c r="R471" s="216"/>
      <c r="S471" s="216"/>
      <c r="T471" s="216"/>
      <c r="U471" s="216"/>
      <c r="V471" s="216"/>
      <c r="W471" s="216"/>
      <c r="X471" s="216"/>
      <c r="Y471" s="216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</row>
    <row r="472">
      <c r="A472" s="216"/>
      <c r="B472" s="216"/>
      <c r="C472" s="216"/>
      <c r="D472" s="216"/>
      <c r="E472" s="216"/>
      <c r="F472" s="216"/>
      <c r="G472" s="216"/>
      <c r="H472" s="213"/>
      <c r="I472" s="216"/>
      <c r="J472" s="216"/>
      <c r="K472" s="216"/>
      <c r="L472" s="216"/>
      <c r="M472" s="216"/>
      <c r="N472" s="214"/>
      <c r="O472" s="214"/>
      <c r="P472" s="214"/>
      <c r="Q472" s="216"/>
      <c r="R472" s="216"/>
      <c r="S472" s="216"/>
      <c r="T472" s="216"/>
      <c r="U472" s="216"/>
      <c r="V472" s="216"/>
      <c r="W472" s="216"/>
      <c r="X472" s="216"/>
      <c r="Y472" s="216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</row>
    <row r="473">
      <c r="A473" s="216"/>
      <c r="B473" s="216"/>
      <c r="C473" s="216"/>
      <c r="D473" s="216"/>
      <c r="E473" s="216"/>
      <c r="F473" s="216"/>
      <c r="G473" s="216"/>
      <c r="H473" s="213"/>
      <c r="I473" s="216"/>
      <c r="J473" s="216"/>
      <c r="K473" s="216"/>
      <c r="L473" s="216"/>
      <c r="M473" s="216"/>
      <c r="N473" s="214"/>
      <c r="O473" s="214"/>
      <c r="P473" s="214"/>
      <c r="Q473" s="216"/>
      <c r="R473" s="216"/>
      <c r="S473" s="216"/>
      <c r="T473" s="216"/>
      <c r="U473" s="216"/>
      <c r="V473" s="216"/>
      <c r="W473" s="216"/>
      <c r="X473" s="216"/>
      <c r="Y473" s="216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</row>
    <row r="474">
      <c r="A474" s="216"/>
      <c r="B474" s="216"/>
      <c r="C474" s="216"/>
      <c r="D474" s="216"/>
      <c r="E474" s="216"/>
      <c r="F474" s="216"/>
      <c r="G474" s="216"/>
      <c r="H474" s="213"/>
      <c r="I474" s="216"/>
      <c r="J474" s="216"/>
      <c r="K474" s="216"/>
      <c r="L474" s="216"/>
      <c r="M474" s="216"/>
      <c r="N474" s="214"/>
      <c r="O474" s="214"/>
      <c r="P474" s="214"/>
      <c r="Q474" s="216"/>
      <c r="R474" s="216"/>
      <c r="S474" s="216"/>
      <c r="T474" s="216"/>
      <c r="U474" s="216"/>
      <c r="V474" s="216"/>
      <c r="W474" s="216"/>
      <c r="X474" s="216"/>
      <c r="Y474" s="216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</row>
    <row r="475">
      <c r="A475" s="216"/>
      <c r="B475" s="216"/>
      <c r="C475" s="216"/>
      <c r="D475" s="216"/>
      <c r="E475" s="216"/>
      <c r="F475" s="216"/>
      <c r="G475" s="216"/>
      <c r="H475" s="213"/>
      <c r="I475" s="216"/>
      <c r="J475" s="216"/>
      <c r="K475" s="216"/>
      <c r="L475" s="216"/>
      <c r="M475" s="216"/>
      <c r="N475" s="214"/>
      <c r="O475" s="214"/>
      <c r="P475" s="214"/>
      <c r="Q475" s="216"/>
      <c r="R475" s="216"/>
      <c r="S475" s="216"/>
      <c r="T475" s="216"/>
      <c r="U475" s="216"/>
      <c r="V475" s="216"/>
      <c r="W475" s="216"/>
      <c r="X475" s="216"/>
      <c r="Y475" s="216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</row>
    <row r="476">
      <c r="A476" s="216"/>
      <c r="B476" s="216"/>
      <c r="C476" s="216"/>
      <c r="D476" s="216"/>
      <c r="E476" s="216"/>
      <c r="F476" s="216"/>
      <c r="G476" s="216"/>
      <c r="H476" s="213"/>
      <c r="I476" s="216"/>
      <c r="J476" s="216"/>
      <c r="K476" s="216"/>
      <c r="L476" s="216"/>
      <c r="M476" s="216"/>
      <c r="N476" s="214"/>
      <c r="O476" s="214"/>
      <c r="P476" s="214"/>
      <c r="Q476" s="216"/>
      <c r="R476" s="216"/>
      <c r="S476" s="216"/>
      <c r="T476" s="216"/>
      <c r="U476" s="216"/>
      <c r="V476" s="216"/>
      <c r="W476" s="216"/>
      <c r="X476" s="216"/>
      <c r="Y476" s="216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</row>
    <row r="477">
      <c r="A477" s="216"/>
      <c r="B477" s="216"/>
      <c r="C477" s="216"/>
      <c r="D477" s="216"/>
      <c r="E477" s="216"/>
      <c r="F477" s="216"/>
      <c r="G477" s="216"/>
      <c r="H477" s="213"/>
      <c r="I477" s="216"/>
      <c r="J477" s="216"/>
      <c r="K477" s="216"/>
      <c r="L477" s="216"/>
      <c r="M477" s="216"/>
      <c r="N477" s="214"/>
      <c r="O477" s="214"/>
      <c r="P477" s="214"/>
      <c r="Q477" s="216"/>
      <c r="R477" s="216"/>
      <c r="S477" s="216"/>
      <c r="T477" s="216"/>
      <c r="U477" s="216"/>
      <c r="V477" s="216"/>
      <c r="W477" s="216"/>
      <c r="X477" s="216"/>
      <c r="Y477" s="216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</row>
    <row r="478">
      <c r="A478" s="216"/>
      <c r="B478" s="216"/>
      <c r="C478" s="216"/>
      <c r="D478" s="216"/>
      <c r="E478" s="216"/>
      <c r="F478" s="216"/>
      <c r="G478" s="216"/>
      <c r="H478" s="213"/>
      <c r="I478" s="216"/>
      <c r="J478" s="216"/>
      <c r="K478" s="216"/>
      <c r="L478" s="216"/>
      <c r="M478" s="216"/>
      <c r="N478" s="214"/>
      <c r="O478" s="214"/>
      <c r="P478" s="214"/>
      <c r="Q478" s="216"/>
      <c r="R478" s="216"/>
      <c r="S478" s="216"/>
      <c r="T478" s="216"/>
      <c r="U478" s="216"/>
      <c r="V478" s="216"/>
      <c r="W478" s="216"/>
      <c r="X478" s="216"/>
      <c r="Y478" s="216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</row>
    <row r="479">
      <c r="A479" s="216"/>
      <c r="B479" s="216"/>
      <c r="C479" s="216"/>
      <c r="D479" s="216"/>
      <c r="E479" s="216"/>
      <c r="F479" s="216"/>
      <c r="G479" s="216"/>
      <c r="H479" s="213"/>
      <c r="I479" s="216"/>
      <c r="J479" s="216"/>
      <c r="K479" s="216"/>
      <c r="L479" s="216"/>
      <c r="M479" s="216"/>
      <c r="N479" s="214"/>
      <c r="O479" s="214"/>
      <c r="P479" s="214"/>
      <c r="Q479" s="216"/>
      <c r="R479" s="216"/>
      <c r="S479" s="216"/>
      <c r="T479" s="216"/>
      <c r="U479" s="216"/>
      <c r="V479" s="216"/>
      <c r="W479" s="216"/>
      <c r="X479" s="216"/>
      <c r="Y479" s="216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</row>
    <row r="480">
      <c r="A480" s="216"/>
      <c r="B480" s="216"/>
      <c r="C480" s="216"/>
      <c r="D480" s="216"/>
      <c r="E480" s="216"/>
      <c r="F480" s="216"/>
      <c r="G480" s="216"/>
      <c r="H480" s="213"/>
      <c r="I480" s="216"/>
      <c r="J480" s="216"/>
      <c r="K480" s="216"/>
      <c r="L480" s="216"/>
      <c r="M480" s="216"/>
      <c r="N480" s="214"/>
      <c r="O480" s="214"/>
      <c r="P480" s="214"/>
      <c r="Q480" s="216"/>
      <c r="R480" s="216"/>
      <c r="S480" s="216"/>
      <c r="T480" s="216"/>
      <c r="U480" s="216"/>
      <c r="V480" s="216"/>
      <c r="W480" s="216"/>
      <c r="X480" s="216"/>
      <c r="Y480" s="216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</row>
    <row r="481">
      <c r="A481" s="216"/>
      <c r="B481" s="216"/>
      <c r="C481" s="216"/>
      <c r="D481" s="216"/>
      <c r="E481" s="216"/>
      <c r="F481" s="216"/>
      <c r="G481" s="216"/>
      <c r="H481" s="213"/>
      <c r="I481" s="216"/>
      <c r="J481" s="216"/>
      <c r="K481" s="216"/>
      <c r="L481" s="216"/>
      <c r="M481" s="216"/>
      <c r="N481" s="214"/>
      <c r="O481" s="214"/>
      <c r="P481" s="214"/>
      <c r="Q481" s="216"/>
      <c r="R481" s="216"/>
      <c r="S481" s="216"/>
      <c r="T481" s="216"/>
      <c r="U481" s="216"/>
      <c r="V481" s="216"/>
      <c r="W481" s="216"/>
      <c r="X481" s="216"/>
      <c r="Y481" s="216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</row>
    <row r="482">
      <c r="A482" s="216"/>
      <c r="B482" s="216"/>
      <c r="C482" s="216"/>
      <c r="D482" s="216"/>
      <c r="E482" s="216"/>
      <c r="F482" s="216"/>
      <c r="G482" s="216"/>
      <c r="H482" s="213"/>
      <c r="I482" s="216"/>
      <c r="J482" s="216"/>
      <c r="K482" s="216"/>
      <c r="L482" s="216"/>
      <c r="M482" s="216"/>
      <c r="N482" s="214"/>
      <c r="O482" s="214"/>
      <c r="P482" s="214"/>
      <c r="Q482" s="216"/>
      <c r="R482" s="216"/>
      <c r="S482" s="216"/>
      <c r="T482" s="216"/>
      <c r="U482" s="216"/>
      <c r="V482" s="216"/>
      <c r="W482" s="216"/>
      <c r="X482" s="216"/>
      <c r="Y482" s="216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</row>
    <row r="483">
      <c r="A483" s="216"/>
      <c r="B483" s="216"/>
      <c r="C483" s="216"/>
      <c r="D483" s="216"/>
      <c r="E483" s="216"/>
      <c r="F483" s="216"/>
      <c r="G483" s="216"/>
      <c r="H483" s="213"/>
      <c r="I483" s="216"/>
      <c r="J483" s="216"/>
      <c r="K483" s="216"/>
      <c r="L483" s="216"/>
      <c r="M483" s="216"/>
      <c r="N483" s="214"/>
      <c r="O483" s="214"/>
      <c r="P483" s="214"/>
      <c r="Q483" s="216"/>
      <c r="R483" s="216"/>
      <c r="S483" s="216"/>
      <c r="T483" s="216"/>
      <c r="U483" s="216"/>
      <c r="V483" s="216"/>
      <c r="W483" s="216"/>
      <c r="X483" s="216"/>
      <c r="Y483" s="216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</row>
    <row r="484">
      <c r="A484" s="216"/>
      <c r="B484" s="216"/>
      <c r="C484" s="216"/>
      <c r="D484" s="216"/>
      <c r="E484" s="216"/>
      <c r="F484" s="216"/>
      <c r="G484" s="216"/>
      <c r="H484" s="213"/>
      <c r="I484" s="216"/>
      <c r="J484" s="216"/>
      <c r="K484" s="216"/>
      <c r="L484" s="216"/>
      <c r="M484" s="216"/>
      <c r="N484" s="214"/>
      <c r="O484" s="214"/>
      <c r="P484" s="214"/>
      <c r="Q484" s="216"/>
      <c r="R484" s="216"/>
      <c r="S484" s="216"/>
      <c r="T484" s="216"/>
      <c r="U484" s="216"/>
      <c r="V484" s="216"/>
      <c r="W484" s="216"/>
      <c r="X484" s="216"/>
      <c r="Y484" s="216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</row>
    <row r="485">
      <c r="A485" s="216"/>
      <c r="B485" s="216"/>
      <c r="C485" s="216"/>
      <c r="D485" s="216"/>
      <c r="E485" s="216"/>
      <c r="F485" s="216"/>
      <c r="G485" s="216"/>
      <c r="H485" s="213"/>
      <c r="I485" s="216"/>
      <c r="J485" s="216"/>
      <c r="K485" s="216"/>
      <c r="L485" s="216"/>
      <c r="M485" s="216"/>
      <c r="N485" s="214"/>
      <c r="O485" s="214"/>
      <c r="P485" s="214"/>
      <c r="Q485" s="216"/>
      <c r="R485" s="216"/>
      <c r="S485" s="216"/>
      <c r="T485" s="216"/>
      <c r="U485" s="216"/>
      <c r="V485" s="216"/>
      <c r="W485" s="216"/>
      <c r="X485" s="216"/>
      <c r="Y485" s="216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</row>
    <row r="486">
      <c r="A486" s="216"/>
      <c r="B486" s="216"/>
      <c r="C486" s="216"/>
      <c r="D486" s="216"/>
      <c r="E486" s="216"/>
      <c r="F486" s="216"/>
      <c r="G486" s="216"/>
      <c r="H486" s="213"/>
      <c r="I486" s="216"/>
      <c r="J486" s="216"/>
      <c r="K486" s="216"/>
      <c r="L486" s="216"/>
      <c r="M486" s="216"/>
      <c r="N486" s="214"/>
      <c r="O486" s="214"/>
      <c r="P486" s="214"/>
      <c r="Q486" s="216"/>
      <c r="R486" s="216"/>
      <c r="S486" s="216"/>
      <c r="T486" s="216"/>
      <c r="U486" s="216"/>
      <c r="V486" s="216"/>
      <c r="W486" s="216"/>
      <c r="X486" s="216"/>
      <c r="Y486" s="216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</row>
    <row r="487">
      <c r="A487" s="216"/>
      <c r="B487" s="216"/>
      <c r="C487" s="216"/>
      <c r="D487" s="216"/>
      <c r="E487" s="216"/>
      <c r="F487" s="216"/>
      <c r="G487" s="216"/>
      <c r="H487" s="213"/>
      <c r="I487" s="216"/>
      <c r="J487" s="216"/>
      <c r="K487" s="216"/>
      <c r="L487" s="216"/>
      <c r="M487" s="216"/>
      <c r="N487" s="214"/>
      <c r="O487" s="214"/>
      <c r="P487" s="214"/>
      <c r="Q487" s="216"/>
      <c r="R487" s="216"/>
      <c r="S487" s="216"/>
      <c r="T487" s="216"/>
      <c r="U487" s="216"/>
      <c r="V487" s="216"/>
      <c r="W487" s="216"/>
      <c r="X487" s="216"/>
      <c r="Y487" s="216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</row>
    <row r="488">
      <c r="A488" s="216"/>
      <c r="B488" s="216"/>
      <c r="C488" s="216"/>
      <c r="D488" s="216"/>
      <c r="E488" s="216"/>
      <c r="F488" s="216"/>
      <c r="G488" s="216"/>
      <c r="H488" s="213"/>
      <c r="I488" s="216"/>
      <c r="J488" s="216"/>
      <c r="K488" s="216"/>
      <c r="L488" s="216"/>
      <c r="M488" s="216"/>
      <c r="N488" s="214"/>
      <c r="O488" s="214"/>
      <c r="P488" s="214"/>
      <c r="Q488" s="216"/>
      <c r="R488" s="216"/>
      <c r="S488" s="216"/>
      <c r="T488" s="216"/>
      <c r="U488" s="216"/>
      <c r="V488" s="216"/>
      <c r="W488" s="216"/>
      <c r="X488" s="216"/>
      <c r="Y488" s="216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</row>
    <row r="489">
      <c r="A489" s="216"/>
      <c r="B489" s="216"/>
      <c r="C489" s="216"/>
      <c r="D489" s="216"/>
      <c r="E489" s="216"/>
      <c r="F489" s="216"/>
      <c r="G489" s="216"/>
      <c r="H489" s="213"/>
      <c r="I489" s="216"/>
      <c r="J489" s="216"/>
      <c r="K489" s="216"/>
      <c r="L489" s="216"/>
      <c r="M489" s="216"/>
      <c r="N489" s="214"/>
      <c r="O489" s="214"/>
      <c r="P489" s="214"/>
      <c r="Q489" s="216"/>
      <c r="R489" s="216"/>
      <c r="S489" s="216"/>
      <c r="T489" s="216"/>
      <c r="U489" s="216"/>
      <c r="V489" s="216"/>
      <c r="W489" s="216"/>
      <c r="X489" s="216"/>
      <c r="Y489" s="216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</row>
    <row r="490">
      <c r="A490" s="216"/>
      <c r="B490" s="216"/>
      <c r="C490" s="216"/>
      <c r="D490" s="216"/>
      <c r="E490" s="216"/>
      <c r="F490" s="216"/>
      <c r="G490" s="216"/>
      <c r="H490" s="213"/>
      <c r="I490" s="216"/>
      <c r="J490" s="216"/>
      <c r="K490" s="216"/>
      <c r="L490" s="216"/>
      <c r="M490" s="216"/>
      <c r="N490" s="214"/>
      <c r="O490" s="214"/>
      <c r="P490" s="214"/>
      <c r="Q490" s="216"/>
      <c r="R490" s="216"/>
      <c r="S490" s="216"/>
      <c r="T490" s="216"/>
      <c r="U490" s="216"/>
      <c r="V490" s="216"/>
      <c r="W490" s="216"/>
      <c r="X490" s="216"/>
      <c r="Y490" s="216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</row>
    <row r="491">
      <c r="A491" s="216"/>
      <c r="B491" s="216"/>
      <c r="C491" s="216"/>
      <c r="D491" s="216"/>
      <c r="E491" s="216"/>
      <c r="F491" s="216"/>
      <c r="G491" s="216"/>
      <c r="H491" s="213"/>
      <c r="I491" s="216"/>
      <c r="J491" s="216"/>
      <c r="K491" s="216"/>
      <c r="L491" s="216"/>
      <c r="M491" s="216"/>
      <c r="N491" s="214"/>
      <c r="O491" s="214"/>
      <c r="P491" s="214"/>
      <c r="Q491" s="216"/>
      <c r="R491" s="216"/>
      <c r="S491" s="216"/>
      <c r="T491" s="216"/>
      <c r="U491" s="216"/>
      <c r="V491" s="216"/>
      <c r="W491" s="216"/>
      <c r="X491" s="216"/>
      <c r="Y491" s="216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</row>
    <row r="492">
      <c r="A492" s="216"/>
      <c r="B492" s="216"/>
      <c r="C492" s="216"/>
      <c r="D492" s="216"/>
      <c r="E492" s="216"/>
      <c r="F492" s="216"/>
      <c r="G492" s="216"/>
      <c r="H492" s="213"/>
      <c r="I492" s="216"/>
      <c r="J492" s="216"/>
      <c r="K492" s="216"/>
      <c r="L492" s="216"/>
      <c r="M492" s="216"/>
      <c r="N492" s="214"/>
      <c r="O492" s="214"/>
      <c r="P492" s="214"/>
      <c r="Q492" s="216"/>
      <c r="R492" s="216"/>
      <c r="S492" s="216"/>
      <c r="T492" s="216"/>
      <c r="U492" s="216"/>
      <c r="V492" s="216"/>
      <c r="W492" s="216"/>
      <c r="X492" s="216"/>
      <c r="Y492" s="216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</row>
    <row r="493">
      <c r="A493" s="216"/>
      <c r="B493" s="216"/>
      <c r="C493" s="216"/>
      <c r="D493" s="216"/>
      <c r="E493" s="216"/>
      <c r="F493" s="216"/>
      <c r="G493" s="216"/>
      <c r="H493" s="213"/>
      <c r="I493" s="216"/>
      <c r="J493" s="216"/>
      <c r="K493" s="216"/>
      <c r="L493" s="216"/>
      <c r="M493" s="216"/>
      <c r="N493" s="214"/>
      <c r="O493" s="214"/>
      <c r="P493" s="214"/>
      <c r="Q493" s="216"/>
      <c r="R493" s="216"/>
      <c r="S493" s="216"/>
      <c r="T493" s="216"/>
      <c r="U493" s="216"/>
      <c r="V493" s="216"/>
      <c r="W493" s="216"/>
      <c r="X493" s="216"/>
      <c r="Y493" s="216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</row>
    <row r="494">
      <c r="A494" s="216"/>
      <c r="B494" s="216"/>
      <c r="C494" s="216"/>
      <c r="D494" s="216"/>
      <c r="E494" s="216"/>
      <c r="F494" s="216"/>
      <c r="G494" s="216"/>
      <c r="H494" s="213"/>
      <c r="I494" s="216"/>
      <c r="J494" s="216"/>
      <c r="K494" s="216"/>
      <c r="L494" s="216"/>
      <c r="M494" s="216"/>
      <c r="N494" s="214"/>
      <c r="O494" s="214"/>
      <c r="P494" s="214"/>
      <c r="Q494" s="216"/>
      <c r="R494" s="216"/>
      <c r="S494" s="216"/>
      <c r="T494" s="216"/>
      <c r="U494" s="216"/>
      <c r="V494" s="216"/>
      <c r="W494" s="216"/>
      <c r="X494" s="216"/>
      <c r="Y494" s="216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</row>
    <row r="495">
      <c r="A495" s="216"/>
      <c r="B495" s="216"/>
      <c r="C495" s="216"/>
      <c r="D495" s="216"/>
      <c r="E495" s="216"/>
      <c r="F495" s="216"/>
      <c r="G495" s="216"/>
      <c r="H495" s="213"/>
      <c r="I495" s="216"/>
      <c r="J495" s="216"/>
      <c r="K495" s="216"/>
      <c r="L495" s="216"/>
      <c r="M495" s="216"/>
      <c r="N495" s="214"/>
      <c r="O495" s="214"/>
      <c r="P495" s="214"/>
      <c r="Q495" s="216"/>
      <c r="R495" s="216"/>
      <c r="S495" s="216"/>
      <c r="T495" s="216"/>
      <c r="U495" s="216"/>
      <c r="V495" s="216"/>
      <c r="W495" s="216"/>
      <c r="X495" s="216"/>
      <c r="Y495" s="216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</row>
    <row r="496">
      <c r="A496" s="216"/>
      <c r="B496" s="216"/>
      <c r="C496" s="216"/>
      <c r="D496" s="216"/>
      <c r="E496" s="216"/>
      <c r="F496" s="216"/>
      <c r="G496" s="216"/>
      <c r="H496" s="213"/>
      <c r="I496" s="216"/>
      <c r="J496" s="216"/>
      <c r="K496" s="216"/>
      <c r="L496" s="216"/>
      <c r="M496" s="216"/>
      <c r="N496" s="214"/>
      <c r="O496" s="214"/>
      <c r="P496" s="214"/>
      <c r="Q496" s="216"/>
      <c r="R496" s="216"/>
      <c r="S496" s="216"/>
      <c r="T496" s="216"/>
      <c r="U496" s="216"/>
      <c r="V496" s="216"/>
      <c r="W496" s="216"/>
      <c r="X496" s="216"/>
      <c r="Y496" s="216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</row>
    <row r="497">
      <c r="A497" s="216"/>
      <c r="B497" s="216"/>
      <c r="C497" s="216"/>
      <c r="D497" s="216"/>
      <c r="E497" s="216"/>
      <c r="F497" s="216"/>
      <c r="G497" s="216"/>
      <c r="H497" s="213"/>
      <c r="I497" s="216"/>
      <c r="J497" s="216"/>
      <c r="K497" s="216"/>
      <c r="L497" s="216"/>
      <c r="M497" s="216"/>
      <c r="N497" s="214"/>
      <c r="O497" s="214"/>
      <c r="P497" s="214"/>
      <c r="Q497" s="216"/>
      <c r="R497" s="216"/>
      <c r="S497" s="216"/>
      <c r="T497" s="216"/>
      <c r="U497" s="216"/>
      <c r="V497" s="216"/>
      <c r="W497" s="216"/>
      <c r="X497" s="216"/>
      <c r="Y497" s="216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</row>
    <row r="498">
      <c r="A498" s="216"/>
      <c r="B498" s="216"/>
      <c r="C498" s="216"/>
      <c r="D498" s="216"/>
      <c r="E498" s="216"/>
      <c r="F498" s="216"/>
      <c r="G498" s="216"/>
      <c r="H498" s="213"/>
      <c r="I498" s="216"/>
      <c r="J498" s="216"/>
      <c r="K498" s="216"/>
      <c r="L498" s="216"/>
      <c r="M498" s="216"/>
      <c r="N498" s="214"/>
      <c r="O498" s="214"/>
      <c r="P498" s="214"/>
      <c r="Q498" s="216"/>
      <c r="R498" s="216"/>
      <c r="S498" s="216"/>
      <c r="T498" s="216"/>
      <c r="U498" s="216"/>
      <c r="V498" s="216"/>
      <c r="W498" s="216"/>
      <c r="X498" s="216"/>
      <c r="Y498" s="216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</row>
    <row r="499">
      <c r="A499" s="216"/>
      <c r="B499" s="216"/>
      <c r="C499" s="216"/>
      <c r="D499" s="216"/>
      <c r="E499" s="216"/>
      <c r="F499" s="216"/>
      <c r="G499" s="216"/>
      <c r="H499" s="213"/>
      <c r="I499" s="216"/>
      <c r="J499" s="216"/>
      <c r="K499" s="216"/>
      <c r="L499" s="216"/>
      <c r="M499" s="216"/>
      <c r="N499" s="214"/>
      <c r="O499" s="214"/>
      <c r="P499" s="214"/>
      <c r="Q499" s="216"/>
      <c r="R499" s="216"/>
      <c r="S499" s="216"/>
      <c r="T499" s="216"/>
      <c r="U499" s="216"/>
      <c r="V499" s="216"/>
      <c r="W499" s="216"/>
      <c r="X499" s="216"/>
      <c r="Y499" s="216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</row>
    <row r="500">
      <c r="A500" s="216"/>
      <c r="B500" s="216"/>
      <c r="C500" s="216"/>
      <c r="D500" s="216"/>
      <c r="E500" s="216"/>
      <c r="F500" s="216"/>
      <c r="G500" s="216"/>
      <c r="H500" s="213"/>
      <c r="I500" s="216"/>
      <c r="J500" s="216"/>
      <c r="K500" s="216"/>
      <c r="L500" s="216"/>
      <c r="M500" s="216"/>
      <c r="N500" s="214"/>
      <c r="O500" s="214"/>
      <c r="P500" s="214"/>
      <c r="Q500" s="216"/>
      <c r="R500" s="216"/>
      <c r="S500" s="216"/>
      <c r="T500" s="216"/>
      <c r="U500" s="216"/>
      <c r="V500" s="216"/>
      <c r="W500" s="216"/>
      <c r="X500" s="216"/>
      <c r="Y500" s="216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</row>
    <row r="501">
      <c r="A501" s="216"/>
      <c r="B501" s="216"/>
      <c r="C501" s="216"/>
      <c r="D501" s="216"/>
      <c r="E501" s="216"/>
      <c r="F501" s="216"/>
      <c r="G501" s="216"/>
      <c r="H501" s="213"/>
      <c r="I501" s="216"/>
      <c r="J501" s="216"/>
      <c r="K501" s="216"/>
      <c r="L501" s="216"/>
      <c r="M501" s="216"/>
      <c r="N501" s="214"/>
      <c r="O501" s="214"/>
      <c r="P501" s="214"/>
      <c r="Q501" s="216"/>
      <c r="R501" s="216"/>
      <c r="S501" s="216"/>
      <c r="T501" s="216"/>
      <c r="U501" s="216"/>
      <c r="V501" s="216"/>
      <c r="W501" s="216"/>
      <c r="X501" s="216"/>
      <c r="Y501" s="216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</row>
    <row r="502">
      <c r="A502" s="216"/>
      <c r="B502" s="216"/>
      <c r="C502" s="216"/>
      <c r="D502" s="216"/>
      <c r="E502" s="216"/>
      <c r="F502" s="216"/>
      <c r="G502" s="216"/>
      <c r="H502" s="213"/>
      <c r="I502" s="216"/>
      <c r="J502" s="216"/>
      <c r="K502" s="216"/>
      <c r="L502" s="216"/>
      <c r="M502" s="216"/>
      <c r="N502" s="214"/>
      <c r="O502" s="214"/>
      <c r="P502" s="214"/>
      <c r="Q502" s="216"/>
      <c r="R502" s="216"/>
      <c r="S502" s="216"/>
      <c r="T502" s="216"/>
      <c r="U502" s="216"/>
      <c r="V502" s="216"/>
      <c r="W502" s="216"/>
      <c r="X502" s="216"/>
      <c r="Y502" s="216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</row>
    <row r="503">
      <c r="A503" s="216"/>
      <c r="B503" s="216"/>
      <c r="C503" s="216"/>
      <c r="D503" s="216"/>
      <c r="E503" s="216"/>
      <c r="F503" s="216"/>
      <c r="G503" s="216"/>
      <c r="H503" s="213"/>
      <c r="I503" s="216"/>
      <c r="J503" s="216"/>
      <c r="K503" s="216"/>
      <c r="L503" s="216"/>
      <c r="M503" s="216"/>
      <c r="N503" s="214"/>
      <c r="O503" s="214"/>
      <c r="P503" s="214"/>
      <c r="Q503" s="216"/>
      <c r="R503" s="216"/>
      <c r="S503" s="216"/>
      <c r="T503" s="216"/>
      <c r="U503" s="216"/>
      <c r="V503" s="216"/>
      <c r="W503" s="216"/>
      <c r="X503" s="216"/>
      <c r="Y503" s="216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</row>
    <row r="504">
      <c r="A504" s="216"/>
      <c r="B504" s="216"/>
      <c r="C504" s="216"/>
      <c r="D504" s="216"/>
      <c r="E504" s="216"/>
      <c r="F504" s="216"/>
      <c r="G504" s="216"/>
      <c r="H504" s="213"/>
      <c r="I504" s="216"/>
      <c r="J504" s="216"/>
      <c r="K504" s="216"/>
      <c r="L504" s="216"/>
      <c r="M504" s="216"/>
      <c r="N504" s="214"/>
      <c r="O504" s="214"/>
      <c r="P504" s="214"/>
      <c r="Q504" s="216"/>
      <c r="R504" s="216"/>
      <c r="S504" s="216"/>
      <c r="T504" s="216"/>
      <c r="U504" s="216"/>
      <c r="V504" s="216"/>
      <c r="W504" s="216"/>
      <c r="X504" s="216"/>
      <c r="Y504" s="216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</row>
    <row r="505">
      <c r="A505" s="216"/>
      <c r="B505" s="216"/>
      <c r="C505" s="216"/>
      <c r="D505" s="216"/>
      <c r="E505" s="216"/>
      <c r="F505" s="216"/>
      <c r="G505" s="216"/>
      <c r="H505" s="213"/>
      <c r="I505" s="216"/>
      <c r="J505" s="216"/>
      <c r="K505" s="216"/>
      <c r="L505" s="216"/>
      <c r="M505" s="216"/>
      <c r="N505" s="214"/>
      <c r="O505" s="214"/>
      <c r="P505" s="214"/>
      <c r="Q505" s="216"/>
      <c r="R505" s="216"/>
      <c r="S505" s="216"/>
      <c r="T505" s="216"/>
      <c r="U505" s="216"/>
      <c r="V505" s="216"/>
      <c r="W505" s="216"/>
      <c r="X505" s="216"/>
      <c r="Y505" s="216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</row>
    <row r="506">
      <c r="A506" s="216"/>
      <c r="B506" s="216"/>
      <c r="C506" s="216"/>
      <c r="D506" s="216"/>
      <c r="E506" s="216"/>
      <c r="F506" s="216"/>
      <c r="G506" s="216"/>
      <c r="H506" s="213"/>
      <c r="I506" s="216"/>
      <c r="J506" s="216"/>
      <c r="K506" s="216"/>
      <c r="L506" s="216"/>
      <c r="M506" s="216"/>
      <c r="N506" s="214"/>
      <c r="O506" s="214"/>
      <c r="P506" s="214"/>
      <c r="Q506" s="216"/>
      <c r="R506" s="216"/>
      <c r="S506" s="216"/>
      <c r="T506" s="216"/>
      <c r="U506" s="216"/>
      <c r="V506" s="216"/>
      <c r="W506" s="216"/>
      <c r="X506" s="216"/>
      <c r="Y506" s="216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</row>
    <row r="507">
      <c r="A507" s="216"/>
      <c r="B507" s="216"/>
      <c r="C507" s="216"/>
      <c r="D507" s="216"/>
      <c r="E507" s="216"/>
      <c r="F507" s="216"/>
      <c r="G507" s="216"/>
      <c r="H507" s="213"/>
      <c r="I507" s="216"/>
      <c r="J507" s="216"/>
      <c r="K507" s="216"/>
      <c r="L507" s="216"/>
      <c r="M507" s="216"/>
      <c r="N507" s="214"/>
      <c r="O507" s="214"/>
      <c r="P507" s="214"/>
      <c r="Q507" s="216"/>
      <c r="R507" s="216"/>
      <c r="S507" s="216"/>
      <c r="T507" s="216"/>
      <c r="U507" s="216"/>
      <c r="V507" s="216"/>
      <c r="W507" s="216"/>
      <c r="X507" s="216"/>
      <c r="Y507" s="216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</row>
    <row r="508">
      <c r="A508" s="216"/>
      <c r="B508" s="216"/>
      <c r="C508" s="216"/>
      <c r="D508" s="216"/>
      <c r="E508" s="216"/>
      <c r="F508" s="216"/>
      <c r="G508" s="216"/>
      <c r="H508" s="213"/>
      <c r="I508" s="216"/>
      <c r="J508" s="216"/>
      <c r="K508" s="216"/>
      <c r="L508" s="216"/>
      <c r="M508" s="216"/>
      <c r="N508" s="214"/>
      <c r="O508" s="214"/>
      <c r="P508" s="214"/>
      <c r="Q508" s="216"/>
      <c r="R508" s="216"/>
      <c r="S508" s="216"/>
      <c r="T508" s="216"/>
      <c r="U508" s="216"/>
      <c r="V508" s="216"/>
      <c r="W508" s="216"/>
      <c r="X508" s="216"/>
      <c r="Y508" s="216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</row>
    <row r="509">
      <c r="A509" s="216"/>
      <c r="B509" s="216"/>
      <c r="C509" s="216"/>
      <c r="D509" s="216"/>
      <c r="E509" s="216"/>
      <c r="F509" s="216"/>
      <c r="G509" s="216"/>
      <c r="H509" s="213"/>
      <c r="I509" s="216"/>
      <c r="J509" s="216"/>
      <c r="K509" s="216"/>
      <c r="L509" s="216"/>
      <c r="M509" s="216"/>
      <c r="N509" s="214"/>
      <c r="O509" s="214"/>
      <c r="P509" s="214"/>
      <c r="Q509" s="216"/>
      <c r="R509" s="216"/>
      <c r="S509" s="216"/>
      <c r="T509" s="216"/>
      <c r="U509" s="216"/>
      <c r="V509" s="216"/>
      <c r="W509" s="216"/>
      <c r="X509" s="216"/>
      <c r="Y509" s="216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</row>
    <row r="510">
      <c r="A510" s="216"/>
      <c r="B510" s="216"/>
      <c r="C510" s="216"/>
      <c r="D510" s="216"/>
      <c r="E510" s="216"/>
      <c r="F510" s="216"/>
      <c r="G510" s="216"/>
      <c r="H510" s="213"/>
      <c r="I510" s="216"/>
      <c r="J510" s="216"/>
      <c r="K510" s="216"/>
      <c r="L510" s="216"/>
      <c r="M510" s="216"/>
      <c r="N510" s="214"/>
      <c r="O510" s="214"/>
      <c r="P510" s="214"/>
      <c r="Q510" s="216"/>
      <c r="R510" s="216"/>
      <c r="S510" s="216"/>
      <c r="T510" s="216"/>
      <c r="U510" s="216"/>
      <c r="V510" s="216"/>
      <c r="W510" s="216"/>
      <c r="X510" s="216"/>
      <c r="Y510" s="216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</row>
    <row r="511">
      <c r="A511" s="216"/>
      <c r="B511" s="216"/>
      <c r="C511" s="216"/>
      <c r="D511" s="216"/>
      <c r="E511" s="216"/>
      <c r="F511" s="216"/>
      <c r="G511" s="216"/>
      <c r="H511" s="213"/>
      <c r="I511" s="216"/>
      <c r="J511" s="216"/>
      <c r="K511" s="216"/>
      <c r="L511" s="216"/>
      <c r="M511" s="216"/>
      <c r="N511" s="214"/>
      <c r="O511" s="214"/>
      <c r="P511" s="214"/>
      <c r="Q511" s="216"/>
      <c r="R511" s="216"/>
      <c r="S511" s="216"/>
      <c r="T511" s="216"/>
      <c r="U511" s="216"/>
      <c r="V511" s="216"/>
      <c r="W511" s="216"/>
      <c r="X511" s="216"/>
      <c r="Y511" s="216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</row>
    <row r="512">
      <c r="A512" s="216"/>
      <c r="B512" s="216"/>
      <c r="C512" s="216"/>
      <c r="D512" s="216"/>
      <c r="E512" s="216"/>
      <c r="F512" s="216"/>
      <c r="G512" s="216"/>
      <c r="H512" s="213"/>
      <c r="I512" s="216"/>
      <c r="J512" s="216"/>
      <c r="K512" s="216"/>
      <c r="L512" s="216"/>
      <c r="M512" s="216"/>
      <c r="N512" s="214"/>
      <c r="O512" s="214"/>
      <c r="P512" s="214"/>
      <c r="Q512" s="216"/>
      <c r="R512" s="216"/>
      <c r="S512" s="216"/>
      <c r="T512" s="216"/>
      <c r="U512" s="216"/>
      <c r="V512" s="216"/>
      <c r="W512" s="216"/>
      <c r="X512" s="216"/>
      <c r="Y512" s="216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</row>
    <row r="513">
      <c r="A513" s="216"/>
      <c r="B513" s="216"/>
      <c r="C513" s="216"/>
      <c r="D513" s="216"/>
      <c r="E513" s="216"/>
      <c r="F513" s="216"/>
      <c r="G513" s="216"/>
      <c r="H513" s="213"/>
      <c r="I513" s="216"/>
      <c r="J513" s="216"/>
      <c r="K513" s="216"/>
      <c r="L513" s="216"/>
      <c r="M513" s="216"/>
      <c r="N513" s="214"/>
      <c r="O513" s="214"/>
      <c r="P513" s="214"/>
      <c r="Q513" s="216"/>
      <c r="R513" s="216"/>
      <c r="S513" s="216"/>
      <c r="T513" s="216"/>
      <c r="U513" s="216"/>
      <c r="V513" s="216"/>
      <c r="W513" s="216"/>
      <c r="X513" s="216"/>
      <c r="Y513" s="216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</row>
    <row r="514">
      <c r="A514" s="216"/>
      <c r="B514" s="216"/>
      <c r="C514" s="216"/>
      <c r="D514" s="216"/>
      <c r="E514" s="216"/>
      <c r="F514" s="216"/>
      <c r="G514" s="216"/>
      <c r="H514" s="213"/>
      <c r="I514" s="216"/>
      <c r="J514" s="216"/>
      <c r="K514" s="216"/>
      <c r="L514" s="216"/>
      <c r="M514" s="216"/>
      <c r="N514" s="214"/>
      <c r="O514" s="214"/>
      <c r="P514" s="214"/>
      <c r="Q514" s="216"/>
      <c r="R514" s="216"/>
      <c r="S514" s="216"/>
      <c r="T514" s="216"/>
      <c r="U514" s="216"/>
      <c r="V514" s="216"/>
      <c r="W514" s="216"/>
      <c r="X514" s="216"/>
      <c r="Y514" s="216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</row>
    <row r="515">
      <c r="A515" s="216"/>
      <c r="B515" s="216"/>
      <c r="C515" s="216"/>
      <c r="D515" s="216"/>
      <c r="E515" s="216"/>
      <c r="F515" s="216"/>
      <c r="G515" s="216"/>
      <c r="H515" s="213"/>
      <c r="I515" s="216"/>
      <c r="J515" s="216"/>
      <c r="K515" s="216"/>
      <c r="L515" s="216"/>
      <c r="M515" s="216"/>
      <c r="N515" s="214"/>
      <c r="O515" s="214"/>
      <c r="P515" s="214"/>
      <c r="Q515" s="216"/>
      <c r="R515" s="216"/>
      <c r="S515" s="216"/>
      <c r="T515" s="216"/>
      <c r="U515" s="216"/>
      <c r="V515" s="216"/>
      <c r="W515" s="216"/>
      <c r="X515" s="216"/>
      <c r="Y515" s="216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</row>
    <row r="516">
      <c r="A516" s="216"/>
      <c r="B516" s="216"/>
      <c r="C516" s="216"/>
      <c r="D516" s="216"/>
      <c r="E516" s="216"/>
      <c r="F516" s="216"/>
      <c r="G516" s="216"/>
      <c r="H516" s="213"/>
      <c r="I516" s="216"/>
      <c r="J516" s="216"/>
      <c r="K516" s="216"/>
      <c r="L516" s="216"/>
      <c r="M516" s="216"/>
      <c r="N516" s="214"/>
      <c r="O516" s="214"/>
      <c r="P516" s="214"/>
      <c r="Q516" s="216"/>
      <c r="R516" s="216"/>
      <c r="S516" s="216"/>
      <c r="T516" s="216"/>
      <c r="U516" s="216"/>
      <c r="V516" s="216"/>
      <c r="W516" s="216"/>
      <c r="X516" s="216"/>
      <c r="Y516" s="216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</row>
    <row r="517">
      <c r="A517" s="216"/>
      <c r="B517" s="216"/>
      <c r="C517" s="216"/>
      <c r="D517" s="216"/>
      <c r="E517" s="216"/>
      <c r="F517" s="216"/>
      <c r="G517" s="216"/>
      <c r="H517" s="213"/>
      <c r="I517" s="216"/>
      <c r="J517" s="216"/>
      <c r="K517" s="216"/>
      <c r="L517" s="216"/>
      <c r="M517" s="216"/>
      <c r="N517" s="214"/>
      <c r="O517" s="214"/>
      <c r="P517" s="214"/>
      <c r="Q517" s="216"/>
      <c r="R517" s="216"/>
      <c r="S517" s="216"/>
      <c r="T517" s="216"/>
      <c r="U517" s="216"/>
      <c r="V517" s="216"/>
      <c r="W517" s="216"/>
      <c r="X517" s="216"/>
      <c r="Y517" s="216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</row>
    <row r="518">
      <c r="A518" s="216"/>
      <c r="B518" s="216"/>
      <c r="C518" s="216"/>
      <c r="D518" s="216"/>
      <c r="E518" s="216"/>
      <c r="F518" s="216"/>
      <c r="G518" s="216"/>
      <c r="H518" s="213"/>
      <c r="I518" s="216"/>
      <c r="J518" s="216"/>
      <c r="K518" s="216"/>
      <c r="L518" s="216"/>
      <c r="M518" s="216"/>
      <c r="N518" s="214"/>
      <c r="O518" s="214"/>
      <c r="P518" s="214"/>
      <c r="Q518" s="216"/>
      <c r="R518" s="216"/>
      <c r="S518" s="216"/>
      <c r="T518" s="216"/>
      <c r="U518" s="216"/>
      <c r="V518" s="216"/>
      <c r="W518" s="216"/>
      <c r="X518" s="216"/>
      <c r="Y518" s="216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</row>
    <row r="519">
      <c r="A519" s="216"/>
      <c r="B519" s="216"/>
      <c r="C519" s="216"/>
      <c r="D519" s="216"/>
      <c r="E519" s="216"/>
      <c r="F519" s="216"/>
      <c r="G519" s="216"/>
      <c r="H519" s="213"/>
      <c r="I519" s="216"/>
      <c r="J519" s="216"/>
      <c r="K519" s="216"/>
      <c r="L519" s="216"/>
      <c r="M519" s="216"/>
      <c r="N519" s="214"/>
      <c r="O519" s="214"/>
      <c r="P519" s="214"/>
      <c r="Q519" s="216"/>
      <c r="R519" s="216"/>
      <c r="S519" s="216"/>
      <c r="T519" s="216"/>
      <c r="U519" s="216"/>
      <c r="V519" s="216"/>
      <c r="W519" s="216"/>
      <c r="X519" s="216"/>
      <c r="Y519" s="216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</row>
    <row r="520">
      <c r="A520" s="216"/>
      <c r="B520" s="216"/>
      <c r="C520" s="216"/>
      <c r="D520" s="216"/>
      <c r="E520" s="216"/>
      <c r="F520" s="216"/>
      <c r="G520" s="216"/>
      <c r="H520" s="213"/>
      <c r="I520" s="216"/>
      <c r="J520" s="216"/>
      <c r="K520" s="216"/>
      <c r="L520" s="216"/>
      <c r="M520" s="216"/>
      <c r="N520" s="214"/>
      <c r="O520" s="214"/>
      <c r="P520" s="214"/>
      <c r="Q520" s="216"/>
      <c r="R520" s="216"/>
      <c r="S520" s="216"/>
      <c r="T520" s="216"/>
      <c r="U520" s="216"/>
      <c r="V520" s="216"/>
      <c r="W520" s="216"/>
      <c r="X520" s="216"/>
      <c r="Y520" s="216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</row>
    <row r="521">
      <c r="A521" s="216"/>
      <c r="B521" s="216"/>
      <c r="C521" s="216"/>
      <c r="D521" s="216"/>
      <c r="E521" s="216"/>
      <c r="F521" s="216"/>
      <c r="G521" s="216"/>
      <c r="H521" s="213"/>
      <c r="I521" s="216"/>
      <c r="J521" s="216"/>
      <c r="K521" s="216"/>
      <c r="L521" s="216"/>
      <c r="M521" s="216"/>
      <c r="N521" s="214"/>
      <c r="O521" s="214"/>
      <c r="P521" s="214"/>
      <c r="Q521" s="216"/>
      <c r="R521" s="216"/>
      <c r="S521" s="216"/>
      <c r="T521" s="216"/>
      <c r="U521" s="216"/>
      <c r="V521" s="216"/>
      <c r="W521" s="216"/>
      <c r="X521" s="216"/>
      <c r="Y521" s="216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</row>
    <row r="522">
      <c r="A522" s="216"/>
      <c r="B522" s="216"/>
      <c r="C522" s="216"/>
      <c r="D522" s="216"/>
      <c r="E522" s="216"/>
      <c r="F522" s="216"/>
      <c r="G522" s="216"/>
      <c r="H522" s="213"/>
      <c r="I522" s="216"/>
      <c r="J522" s="216"/>
      <c r="K522" s="216"/>
      <c r="L522" s="216"/>
      <c r="M522" s="216"/>
      <c r="N522" s="214"/>
      <c r="O522" s="214"/>
      <c r="P522" s="214"/>
      <c r="Q522" s="216"/>
      <c r="R522" s="216"/>
      <c r="S522" s="216"/>
      <c r="T522" s="216"/>
      <c r="U522" s="216"/>
      <c r="V522" s="216"/>
      <c r="W522" s="216"/>
      <c r="X522" s="216"/>
      <c r="Y522" s="216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</row>
    <row r="523">
      <c r="A523" s="216"/>
      <c r="B523" s="216"/>
      <c r="C523" s="216"/>
      <c r="D523" s="216"/>
      <c r="E523" s="216"/>
      <c r="F523" s="216"/>
      <c r="G523" s="216"/>
      <c r="H523" s="213"/>
      <c r="I523" s="216"/>
      <c r="J523" s="216"/>
      <c r="K523" s="216"/>
      <c r="L523" s="216"/>
      <c r="M523" s="216"/>
      <c r="N523" s="214"/>
      <c r="O523" s="214"/>
      <c r="P523" s="214"/>
      <c r="Q523" s="216"/>
      <c r="R523" s="216"/>
      <c r="S523" s="216"/>
      <c r="T523" s="216"/>
      <c r="U523" s="216"/>
      <c r="V523" s="216"/>
      <c r="W523" s="216"/>
      <c r="X523" s="216"/>
      <c r="Y523" s="216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</row>
    <row r="524">
      <c r="A524" s="216"/>
      <c r="B524" s="216"/>
      <c r="C524" s="216"/>
      <c r="D524" s="216"/>
      <c r="E524" s="216"/>
      <c r="F524" s="216"/>
      <c r="G524" s="216"/>
      <c r="H524" s="213"/>
      <c r="I524" s="216"/>
      <c r="J524" s="216"/>
      <c r="K524" s="216"/>
      <c r="L524" s="216"/>
      <c r="M524" s="216"/>
      <c r="N524" s="214"/>
      <c r="O524" s="214"/>
      <c r="P524" s="214"/>
      <c r="Q524" s="216"/>
      <c r="R524" s="216"/>
      <c r="S524" s="216"/>
      <c r="T524" s="216"/>
      <c r="U524" s="216"/>
      <c r="V524" s="216"/>
      <c r="W524" s="216"/>
      <c r="X524" s="216"/>
      <c r="Y524" s="216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</row>
    <row r="525">
      <c r="A525" s="216"/>
      <c r="B525" s="216"/>
      <c r="C525" s="216"/>
      <c r="D525" s="216"/>
      <c r="E525" s="216"/>
      <c r="F525" s="216"/>
      <c r="G525" s="216"/>
      <c r="H525" s="213"/>
      <c r="I525" s="216"/>
      <c r="J525" s="216"/>
      <c r="K525" s="216"/>
      <c r="L525" s="216"/>
      <c r="M525" s="216"/>
      <c r="N525" s="214"/>
      <c r="O525" s="214"/>
      <c r="P525" s="214"/>
      <c r="Q525" s="216"/>
      <c r="R525" s="216"/>
      <c r="S525" s="216"/>
      <c r="T525" s="216"/>
      <c r="U525" s="216"/>
      <c r="V525" s="216"/>
      <c r="W525" s="216"/>
      <c r="X525" s="216"/>
      <c r="Y525" s="216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</row>
    <row r="526">
      <c r="A526" s="216"/>
      <c r="B526" s="216"/>
      <c r="C526" s="216"/>
      <c r="D526" s="216"/>
      <c r="E526" s="216"/>
      <c r="F526" s="216"/>
      <c r="G526" s="216"/>
      <c r="H526" s="213"/>
      <c r="I526" s="216"/>
      <c r="J526" s="216"/>
      <c r="K526" s="216"/>
      <c r="L526" s="216"/>
      <c r="M526" s="216"/>
      <c r="N526" s="214"/>
      <c r="O526" s="214"/>
      <c r="P526" s="214"/>
      <c r="Q526" s="216"/>
      <c r="R526" s="216"/>
      <c r="S526" s="216"/>
      <c r="T526" s="216"/>
      <c r="U526" s="216"/>
      <c r="V526" s="216"/>
      <c r="W526" s="216"/>
      <c r="X526" s="216"/>
      <c r="Y526" s="216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</row>
    <row r="527">
      <c r="A527" s="216"/>
      <c r="B527" s="216"/>
      <c r="C527" s="216"/>
      <c r="D527" s="216"/>
      <c r="E527" s="216"/>
      <c r="F527" s="216"/>
      <c r="G527" s="216"/>
      <c r="H527" s="213"/>
      <c r="I527" s="216"/>
      <c r="J527" s="216"/>
      <c r="K527" s="216"/>
      <c r="L527" s="216"/>
      <c r="M527" s="216"/>
      <c r="N527" s="214"/>
      <c r="O527" s="214"/>
      <c r="P527" s="214"/>
      <c r="Q527" s="216"/>
      <c r="R527" s="216"/>
      <c r="S527" s="216"/>
      <c r="T527" s="216"/>
      <c r="U527" s="216"/>
      <c r="V527" s="216"/>
      <c r="W527" s="216"/>
      <c r="X527" s="216"/>
      <c r="Y527" s="216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</row>
    <row r="528">
      <c r="A528" s="216"/>
      <c r="B528" s="216"/>
      <c r="C528" s="216"/>
      <c r="D528" s="216"/>
      <c r="E528" s="216"/>
      <c r="F528" s="216"/>
      <c r="G528" s="216"/>
      <c r="H528" s="213"/>
      <c r="I528" s="216"/>
      <c r="J528" s="216"/>
      <c r="K528" s="216"/>
      <c r="L528" s="216"/>
      <c r="M528" s="216"/>
      <c r="N528" s="214"/>
      <c r="O528" s="214"/>
      <c r="P528" s="214"/>
      <c r="Q528" s="216"/>
      <c r="R528" s="216"/>
      <c r="S528" s="216"/>
      <c r="T528" s="216"/>
      <c r="U528" s="216"/>
      <c r="V528" s="216"/>
      <c r="W528" s="216"/>
      <c r="X528" s="216"/>
      <c r="Y528" s="216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</row>
    <row r="529">
      <c r="A529" s="216"/>
      <c r="B529" s="216"/>
      <c r="C529" s="216"/>
      <c r="D529" s="216"/>
      <c r="E529" s="216"/>
      <c r="F529" s="216"/>
      <c r="G529" s="216"/>
      <c r="H529" s="213"/>
      <c r="I529" s="216"/>
      <c r="J529" s="216"/>
      <c r="K529" s="216"/>
      <c r="L529" s="216"/>
      <c r="M529" s="216"/>
      <c r="N529" s="214"/>
      <c r="O529" s="214"/>
      <c r="P529" s="214"/>
      <c r="Q529" s="216"/>
      <c r="R529" s="216"/>
      <c r="S529" s="216"/>
      <c r="T529" s="216"/>
      <c r="U529" s="216"/>
      <c r="V529" s="216"/>
      <c r="W529" s="216"/>
      <c r="X529" s="216"/>
      <c r="Y529" s="216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</row>
    <row r="530">
      <c r="A530" s="216"/>
      <c r="B530" s="216"/>
      <c r="C530" s="216"/>
      <c r="D530" s="216"/>
      <c r="E530" s="216"/>
      <c r="F530" s="216"/>
      <c r="G530" s="216"/>
      <c r="H530" s="213"/>
      <c r="I530" s="216"/>
      <c r="J530" s="216"/>
      <c r="K530" s="216"/>
      <c r="L530" s="216"/>
      <c r="M530" s="216"/>
      <c r="N530" s="214"/>
      <c r="O530" s="214"/>
      <c r="P530" s="214"/>
      <c r="Q530" s="216"/>
      <c r="R530" s="216"/>
      <c r="S530" s="216"/>
      <c r="T530" s="216"/>
      <c r="U530" s="216"/>
      <c r="V530" s="216"/>
      <c r="W530" s="216"/>
      <c r="X530" s="216"/>
      <c r="Y530" s="216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</row>
    <row r="531">
      <c r="A531" s="216"/>
      <c r="B531" s="216"/>
      <c r="C531" s="216"/>
      <c r="D531" s="216"/>
      <c r="E531" s="216"/>
      <c r="F531" s="216"/>
      <c r="G531" s="216"/>
      <c r="H531" s="213"/>
      <c r="I531" s="216"/>
      <c r="J531" s="216"/>
      <c r="K531" s="216"/>
      <c r="L531" s="216"/>
      <c r="M531" s="216"/>
      <c r="N531" s="214"/>
      <c r="O531" s="214"/>
      <c r="P531" s="214"/>
      <c r="Q531" s="216"/>
      <c r="R531" s="216"/>
      <c r="S531" s="216"/>
      <c r="T531" s="216"/>
      <c r="U531" s="216"/>
      <c r="V531" s="216"/>
      <c r="W531" s="216"/>
      <c r="X531" s="216"/>
      <c r="Y531" s="216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</row>
    <row r="532">
      <c r="A532" s="216"/>
      <c r="B532" s="216"/>
      <c r="C532" s="216"/>
      <c r="D532" s="216"/>
      <c r="E532" s="216"/>
      <c r="F532" s="216"/>
      <c r="G532" s="216"/>
      <c r="H532" s="213"/>
      <c r="I532" s="216"/>
      <c r="J532" s="216"/>
      <c r="K532" s="216"/>
      <c r="L532" s="216"/>
      <c r="M532" s="216"/>
      <c r="N532" s="214"/>
      <c r="O532" s="214"/>
      <c r="P532" s="214"/>
      <c r="Q532" s="216"/>
      <c r="R532" s="216"/>
      <c r="S532" s="216"/>
      <c r="T532" s="216"/>
      <c r="U532" s="216"/>
      <c r="V532" s="216"/>
      <c r="W532" s="216"/>
      <c r="X532" s="216"/>
      <c r="Y532" s="216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</row>
    <row r="533">
      <c r="A533" s="216"/>
      <c r="B533" s="216"/>
      <c r="C533" s="216"/>
      <c r="D533" s="216"/>
      <c r="E533" s="216"/>
      <c r="F533" s="216"/>
      <c r="G533" s="216"/>
      <c r="H533" s="213"/>
      <c r="I533" s="216"/>
      <c r="J533" s="216"/>
      <c r="K533" s="216"/>
      <c r="L533" s="216"/>
      <c r="M533" s="216"/>
      <c r="N533" s="214"/>
      <c r="O533" s="214"/>
      <c r="P533" s="214"/>
      <c r="Q533" s="216"/>
      <c r="R533" s="216"/>
      <c r="S533" s="216"/>
      <c r="T533" s="216"/>
      <c r="U533" s="216"/>
      <c r="V533" s="216"/>
      <c r="W533" s="216"/>
      <c r="X533" s="216"/>
      <c r="Y533" s="216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</row>
    <row r="534">
      <c r="A534" s="216"/>
      <c r="B534" s="216"/>
      <c r="C534" s="216"/>
      <c r="D534" s="216"/>
      <c r="E534" s="216"/>
      <c r="F534" s="216"/>
      <c r="G534" s="216"/>
      <c r="H534" s="213"/>
      <c r="I534" s="216"/>
      <c r="J534" s="216"/>
      <c r="K534" s="216"/>
      <c r="L534" s="216"/>
      <c r="M534" s="216"/>
      <c r="N534" s="214"/>
      <c r="O534" s="214"/>
      <c r="P534" s="214"/>
      <c r="Q534" s="216"/>
      <c r="R534" s="216"/>
      <c r="S534" s="216"/>
      <c r="T534" s="216"/>
      <c r="U534" s="216"/>
      <c r="V534" s="216"/>
      <c r="W534" s="216"/>
      <c r="X534" s="216"/>
      <c r="Y534" s="216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</row>
    <row r="535">
      <c r="A535" s="216"/>
      <c r="B535" s="216"/>
      <c r="C535" s="216"/>
      <c r="D535" s="216"/>
      <c r="E535" s="216"/>
      <c r="F535" s="216"/>
      <c r="G535" s="216"/>
      <c r="H535" s="213"/>
      <c r="I535" s="216"/>
      <c r="J535" s="216"/>
      <c r="K535" s="216"/>
      <c r="L535" s="216"/>
      <c r="M535" s="216"/>
      <c r="N535" s="214"/>
      <c r="O535" s="214"/>
      <c r="P535" s="214"/>
      <c r="Q535" s="216"/>
      <c r="R535" s="216"/>
      <c r="S535" s="216"/>
      <c r="T535" s="216"/>
      <c r="U535" s="216"/>
      <c r="V535" s="216"/>
      <c r="W535" s="216"/>
      <c r="X535" s="216"/>
      <c r="Y535" s="216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</row>
    <row r="536">
      <c r="A536" s="216"/>
      <c r="B536" s="216"/>
      <c r="C536" s="216"/>
      <c r="D536" s="216"/>
      <c r="E536" s="216"/>
      <c r="F536" s="216"/>
      <c r="G536" s="216"/>
      <c r="H536" s="213"/>
      <c r="I536" s="216"/>
      <c r="J536" s="216"/>
      <c r="K536" s="216"/>
      <c r="L536" s="216"/>
      <c r="M536" s="216"/>
      <c r="N536" s="214"/>
      <c r="O536" s="214"/>
      <c r="P536" s="214"/>
      <c r="Q536" s="216"/>
      <c r="R536" s="216"/>
      <c r="S536" s="216"/>
      <c r="T536" s="216"/>
      <c r="U536" s="216"/>
      <c r="V536" s="216"/>
      <c r="W536" s="216"/>
      <c r="X536" s="216"/>
      <c r="Y536" s="216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</row>
    <row r="537">
      <c r="A537" s="216"/>
      <c r="B537" s="216"/>
      <c r="C537" s="216"/>
      <c r="D537" s="216"/>
      <c r="E537" s="216"/>
      <c r="F537" s="216"/>
      <c r="G537" s="216"/>
      <c r="H537" s="213"/>
      <c r="I537" s="216"/>
      <c r="J537" s="216"/>
      <c r="K537" s="216"/>
      <c r="L537" s="216"/>
      <c r="M537" s="216"/>
      <c r="N537" s="214"/>
      <c r="O537" s="214"/>
      <c r="P537" s="214"/>
      <c r="Q537" s="216"/>
      <c r="R537" s="216"/>
      <c r="S537" s="216"/>
      <c r="T537" s="216"/>
      <c r="U537" s="216"/>
      <c r="V537" s="216"/>
      <c r="W537" s="216"/>
      <c r="X537" s="216"/>
      <c r="Y537" s="216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</row>
    <row r="538">
      <c r="A538" s="216"/>
      <c r="B538" s="216"/>
      <c r="C538" s="216"/>
      <c r="D538" s="216"/>
      <c r="E538" s="216"/>
      <c r="F538" s="216"/>
      <c r="G538" s="216"/>
      <c r="H538" s="213"/>
      <c r="I538" s="216"/>
      <c r="J538" s="216"/>
      <c r="K538" s="216"/>
      <c r="L538" s="216"/>
      <c r="M538" s="216"/>
      <c r="N538" s="214"/>
      <c r="O538" s="214"/>
      <c r="P538" s="214"/>
      <c r="Q538" s="216"/>
      <c r="R538" s="216"/>
      <c r="S538" s="216"/>
      <c r="T538" s="216"/>
      <c r="U538" s="216"/>
      <c r="V538" s="216"/>
      <c r="W538" s="216"/>
      <c r="X538" s="216"/>
      <c r="Y538" s="216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</row>
    <row r="539">
      <c r="A539" s="216"/>
      <c r="B539" s="216"/>
      <c r="C539" s="216"/>
      <c r="D539" s="216"/>
      <c r="E539" s="216"/>
      <c r="F539" s="216"/>
      <c r="G539" s="216"/>
      <c r="H539" s="213"/>
      <c r="I539" s="216"/>
      <c r="J539" s="216"/>
      <c r="K539" s="216"/>
      <c r="L539" s="216"/>
      <c r="M539" s="216"/>
      <c r="N539" s="214"/>
      <c r="O539" s="214"/>
      <c r="P539" s="214"/>
      <c r="Q539" s="216"/>
      <c r="R539" s="216"/>
      <c r="S539" s="216"/>
      <c r="T539" s="216"/>
      <c r="U539" s="216"/>
      <c r="V539" s="216"/>
      <c r="W539" s="216"/>
      <c r="X539" s="216"/>
      <c r="Y539" s="216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</row>
    <row r="540">
      <c r="A540" s="216"/>
      <c r="B540" s="216"/>
      <c r="C540" s="216"/>
      <c r="D540" s="216"/>
      <c r="E540" s="216"/>
      <c r="F540" s="216"/>
      <c r="G540" s="216"/>
      <c r="H540" s="213"/>
      <c r="I540" s="216"/>
      <c r="J540" s="216"/>
      <c r="K540" s="216"/>
      <c r="L540" s="216"/>
      <c r="M540" s="216"/>
      <c r="N540" s="214"/>
      <c r="O540" s="214"/>
      <c r="P540" s="214"/>
      <c r="Q540" s="216"/>
      <c r="R540" s="216"/>
      <c r="S540" s="216"/>
      <c r="T540" s="216"/>
      <c r="U540" s="216"/>
      <c r="V540" s="216"/>
      <c r="W540" s="216"/>
      <c r="X540" s="216"/>
      <c r="Y540" s="216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</row>
    <row r="541">
      <c r="A541" s="216"/>
      <c r="B541" s="216"/>
      <c r="C541" s="216"/>
      <c r="D541" s="216"/>
      <c r="E541" s="216"/>
      <c r="F541" s="216"/>
      <c r="G541" s="216"/>
      <c r="H541" s="213"/>
      <c r="I541" s="216"/>
      <c r="J541" s="216"/>
      <c r="K541" s="216"/>
      <c r="L541" s="216"/>
      <c r="M541" s="216"/>
      <c r="N541" s="214"/>
      <c r="O541" s="214"/>
      <c r="P541" s="214"/>
      <c r="Q541" s="216"/>
      <c r="R541" s="216"/>
      <c r="S541" s="216"/>
      <c r="T541" s="216"/>
      <c r="U541" s="216"/>
      <c r="V541" s="216"/>
      <c r="W541" s="216"/>
      <c r="X541" s="216"/>
      <c r="Y541" s="216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</row>
    <row r="542">
      <c r="A542" s="216"/>
      <c r="B542" s="216"/>
      <c r="C542" s="216"/>
      <c r="D542" s="216"/>
      <c r="E542" s="216"/>
      <c r="F542" s="216"/>
      <c r="G542" s="216"/>
      <c r="H542" s="213"/>
      <c r="I542" s="216"/>
      <c r="J542" s="216"/>
      <c r="K542" s="216"/>
      <c r="L542" s="216"/>
      <c r="M542" s="216"/>
      <c r="N542" s="214"/>
      <c r="O542" s="214"/>
      <c r="P542" s="214"/>
      <c r="Q542" s="216"/>
      <c r="R542" s="216"/>
      <c r="S542" s="216"/>
      <c r="T542" s="216"/>
      <c r="U542" s="216"/>
      <c r="V542" s="216"/>
      <c r="W542" s="216"/>
      <c r="X542" s="216"/>
      <c r="Y542" s="216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</row>
    <row r="543">
      <c r="A543" s="216"/>
      <c r="B543" s="216"/>
      <c r="C543" s="216"/>
      <c r="D543" s="216"/>
      <c r="E543" s="216"/>
      <c r="F543" s="216"/>
      <c r="G543" s="216"/>
      <c r="H543" s="213"/>
      <c r="I543" s="216"/>
      <c r="J543" s="216"/>
      <c r="K543" s="216"/>
      <c r="L543" s="216"/>
      <c r="M543" s="216"/>
      <c r="N543" s="214"/>
      <c r="O543" s="214"/>
      <c r="P543" s="214"/>
      <c r="Q543" s="216"/>
      <c r="R543" s="216"/>
      <c r="S543" s="216"/>
      <c r="T543" s="216"/>
      <c r="U543" s="216"/>
      <c r="V543" s="216"/>
      <c r="W543" s="216"/>
      <c r="X543" s="216"/>
      <c r="Y543" s="216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</row>
    <row r="544">
      <c r="A544" s="216"/>
      <c r="B544" s="216"/>
      <c r="C544" s="216"/>
      <c r="D544" s="216"/>
      <c r="E544" s="216"/>
      <c r="F544" s="216"/>
      <c r="G544" s="216"/>
      <c r="H544" s="213"/>
      <c r="I544" s="216"/>
      <c r="J544" s="216"/>
      <c r="K544" s="216"/>
      <c r="L544" s="216"/>
      <c r="M544" s="216"/>
      <c r="N544" s="214"/>
      <c r="O544" s="214"/>
      <c r="P544" s="214"/>
      <c r="Q544" s="216"/>
      <c r="R544" s="216"/>
      <c r="S544" s="216"/>
      <c r="T544" s="216"/>
      <c r="U544" s="216"/>
      <c r="V544" s="216"/>
      <c r="W544" s="216"/>
      <c r="X544" s="216"/>
      <c r="Y544" s="216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</row>
    <row r="545">
      <c r="A545" s="216"/>
      <c r="B545" s="216"/>
      <c r="C545" s="216"/>
      <c r="D545" s="216"/>
      <c r="E545" s="216"/>
      <c r="F545" s="216"/>
      <c r="G545" s="216"/>
      <c r="H545" s="213"/>
      <c r="I545" s="216"/>
      <c r="J545" s="216"/>
      <c r="K545" s="216"/>
      <c r="L545" s="216"/>
      <c r="M545" s="216"/>
      <c r="N545" s="214"/>
      <c r="O545" s="214"/>
      <c r="P545" s="214"/>
      <c r="Q545" s="216"/>
      <c r="R545" s="216"/>
      <c r="S545" s="216"/>
      <c r="T545" s="216"/>
      <c r="U545" s="216"/>
      <c r="V545" s="216"/>
      <c r="W545" s="216"/>
      <c r="X545" s="216"/>
      <c r="Y545" s="216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</row>
    <row r="546">
      <c r="A546" s="216"/>
      <c r="B546" s="216"/>
      <c r="C546" s="216"/>
      <c r="D546" s="216"/>
      <c r="E546" s="216"/>
      <c r="F546" s="216"/>
      <c r="G546" s="216"/>
      <c r="H546" s="213"/>
      <c r="I546" s="216"/>
      <c r="J546" s="216"/>
      <c r="K546" s="216"/>
      <c r="L546" s="216"/>
      <c r="M546" s="216"/>
      <c r="N546" s="214"/>
      <c r="O546" s="214"/>
      <c r="P546" s="214"/>
      <c r="Q546" s="216"/>
      <c r="R546" s="216"/>
      <c r="S546" s="216"/>
      <c r="T546" s="216"/>
      <c r="U546" s="216"/>
      <c r="V546" s="216"/>
      <c r="W546" s="216"/>
      <c r="X546" s="216"/>
      <c r="Y546" s="216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</row>
    <row r="547">
      <c r="A547" s="216"/>
      <c r="B547" s="216"/>
      <c r="C547" s="216"/>
      <c r="D547" s="216"/>
      <c r="E547" s="216"/>
      <c r="F547" s="216"/>
      <c r="G547" s="216"/>
      <c r="H547" s="213"/>
      <c r="I547" s="216"/>
      <c r="J547" s="216"/>
      <c r="K547" s="216"/>
      <c r="L547" s="216"/>
      <c r="M547" s="216"/>
      <c r="N547" s="214"/>
      <c r="O547" s="214"/>
      <c r="P547" s="214"/>
      <c r="Q547" s="216"/>
      <c r="R547" s="216"/>
      <c r="S547" s="216"/>
      <c r="T547" s="216"/>
      <c r="U547" s="216"/>
      <c r="V547" s="216"/>
      <c r="W547" s="216"/>
      <c r="X547" s="216"/>
      <c r="Y547" s="216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</row>
    <row r="548">
      <c r="A548" s="216"/>
      <c r="B548" s="216"/>
      <c r="C548" s="216"/>
      <c r="D548" s="216"/>
      <c r="E548" s="216"/>
      <c r="F548" s="216"/>
      <c r="G548" s="216"/>
      <c r="H548" s="213"/>
      <c r="I548" s="216"/>
      <c r="J548" s="216"/>
      <c r="K548" s="216"/>
      <c r="L548" s="216"/>
      <c r="M548" s="216"/>
      <c r="N548" s="214"/>
      <c r="O548" s="214"/>
      <c r="P548" s="214"/>
      <c r="Q548" s="216"/>
      <c r="R548" s="216"/>
      <c r="S548" s="216"/>
      <c r="T548" s="216"/>
      <c r="U548" s="216"/>
      <c r="V548" s="216"/>
      <c r="W548" s="216"/>
      <c r="X548" s="216"/>
      <c r="Y548" s="216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</row>
    <row r="549">
      <c r="A549" s="216"/>
      <c r="B549" s="216"/>
      <c r="C549" s="216"/>
      <c r="D549" s="216"/>
      <c r="E549" s="216"/>
      <c r="F549" s="216"/>
      <c r="G549" s="216"/>
      <c r="H549" s="213"/>
      <c r="I549" s="216"/>
      <c r="J549" s="216"/>
      <c r="K549" s="216"/>
      <c r="L549" s="216"/>
      <c r="M549" s="216"/>
      <c r="N549" s="214"/>
      <c r="O549" s="214"/>
      <c r="P549" s="214"/>
      <c r="Q549" s="216"/>
      <c r="R549" s="216"/>
      <c r="S549" s="216"/>
      <c r="T549" s="216"/>
      <c r="U549" s="216"/>
      <c r="V549" s="216"/>
      <c r="W549" s="216"/>
      <c r="X549" s="216"/>
      <c r="Y549" s="216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</row>
    <row r="550">
      <c r="A550" s="216"/>
      <c r="B550" s="216"/>
      <c r="C550" s="216"/>
      <c r="D550" s="216"/>
      <c r="E550" s="216"/>
      <c r="F550" s="216"/>
      <c r="G550" s="216"/>
      <c r="H550" s="213"/>
      <c r="I550" s="216"/>
      <c r="J550" s="216"/>
      <c r="K550" s="216"/>
      <c r="L550" s="216"/>
      <c r="M550" s="216"/>
      <c r="N550" s="214"/>
      <c r="O550" s="214"/>
      <c r="P550" s="214"/>
      <c r="Q550" s="216"/>
      <c r="R550" s="216"/>
      <c r="S550" s="216"/>
      <c r="T550" s="216"/>
      <c r="U550" s="216"/>
      <c r="V550" s="216"/>
      <c r="W550" s="216"/>
      <c r="X550" s="216"/>
      <c r="Y550" s="216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</row>
    <row r="551">
      <c r="A551" s="216"/>
      <c r="B551" s="216"/>
      <c r="C551" s="216"/>
      <c r="D551" s="216"/>
      <c r="E551" s="216"/>
      <c r="F551" s="216"/>
      <c r="G551" s="216"/>
      <c r="H551" s="213"/>
      <c r="I551" s="216"/>
      <c r="J551" s="216"/>
      <c r="K551" s="216"/>
      <c r="L551" s="216"/>
      <c r="M551" s="216"/>
      <c r="N551" s="214"/>
      <c r="O551" s="214"/>
      <c r="P551" s="214"/>
      <c r="Q551" s="216"/>
      <c r="R551" s="216"/>
      <c r="S551" s="216"/>
      <c r="T551" s="216"/>
      <c r="U551" s="216"/>
      <c r="V551" s="216"/>
      <c r="W551" s="216"/>
      <c r="X551" s="216"/>
      <c r="Y551" s="216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</row>
    <row r="552">
      <c r="A552" s="216"/>
      <c r="B552" s="216"/>
      <c r="C552" s="216"/>
      <c r="D552" s="216"/>
      <c r="E552" s="216"/>
      <c r="F552" s="216"/>
      <c r="G552" s="216"/>
      <c r="H552" s="213"/>
      <c r="I552" s="216"/>
      <c r="J552" s="216"/>
      <c r="K552" s="216"/>
      <c r="L552" s="216"/>
      <c r="M552" s="216"/>
      <c r="N552" s="214"/>
      <c r="O552" s="214"/>
      <c r="P552" s="214"/>
      <c r="Q552" s="216"/>
      <c r="R552" s="216"/>
      <c r="S552" s="216"/>
      <c r="T552" s="216"/>
      <c r="U552" s="216"/>
      <c r="V552" s="216"/>
      <c r="W552" s="216"/>
      <c r="X552" s="216"/>
      <c r="Y552" s="216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</row>
    <row r="553">
      <c r="A553" s="216"/>
      <c r="B553" s="216"/>
      <c r="C553" s="216"/>
      <c r="D553" s="216"/>
      <c r="E553" s="216"/>
      <c r="F553" s="216"/>
      <c r="G553" s="216"/>
      <c r="H553" s="213"/>
      <c r="I553" s="216"/>
      <c r="J553" s="216"/>
      <c r="K553" s="216"/>
      <c r="L553" s="216"/>
      <c r="M553" s="216"/>
      <c r="N553" s="214"/>
      <c r="O553" s="214"/>
      <c r="P553" s="214"/>
      <c r="Q553" s="216"/>
      <c r="R553" s="216"/>
      <c r="S553" s="216"/>
      <c r="T553" s="216"/>
      <c r="U553" s="216"/>
      <c r="V553" s="216"/>
      <c r="W553" s="216"/>
      <c r="X553" s="216"/>
      <c r="Y553" s="216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</row>
    <row r="554">
      <c r="A554" s="216"/>
      <c r="B554" s="216"/>
      <c r="C554" s="216"/>
      <c r="D554" s="216"/>
      <c r="E554" s="216"/>
      <c r="F554" s="216"/>
      <c r="G554" s="216"/>
      <c r="H554" s="213"/>
      <c r="I554" s="216"/>
      <c r="J554" s="216"/>
      <c r="K554" s="216"/>
      <c r="L554" s="216"/>
      <c r="M554" s="216"/>
      <c r="N554" s="214"/>
      <c r="O554" s="214"/>
      <c r="P554" s="214"/>
      <c r="Q554" s="216"/>
      <c r="R554" s="216"/>
      <c r="S554" s="216"/>
      <c r="T554" s="216"/>
      <c r="U554" s="216"/>
      <c r="V554" s="216"/>
      <c r="W554" s="216"/>
      <c r="X554" s="216"/>
      <c r="Y554" s="216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</row>
    <row r="555">
      <c r="A555" s="216"/>
      <c r="B555" s="216"/>
      <c r="C555" s="216"/>
      <c r="D555" s="216"/>
      <c r="E555" s="216"/>
      <c r="F555" s="216"/>
      <c r="G555" s="216"/>
      <c r="H555" s="213"/>
      <c r="I555" s="216"/>
      <c r="J555" s="216"/>
      <c r="K555" s="216"/>
      <c r="L555" s="216"/>
      <c r="M555" s="216"/>
      <c r="N555" s="214"/>
      <c r="O555" s="214"/>
      <c r="P555" s="214"/>
      <c r="Q555" s="216"/>
      <c r="R555" s="216"/>
      <c r="S555" s="216"/>
      <c r="T555" s="216"/>
      <c r="U555" s="216"/>
      <c r="V555" s="216"/>
      <c r="W555" s="216"/>
      <c r="X555" s="216"/>
      <c r="Y555" s="216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</row>
    <row r="556">
      <c r="A556" s="216"/>
      <c r="B556" s="216"/>
      <c r="C556" s="216"/>
      <c r="D556" s="216"/>
      <c r="E556" s="216"/>
      <c r="F556" s="216"/>
      <c r="G556" s="216"/>
      <c r="H556" s="213"/>
      <c r="I556" s="216"/>
      <c r="J556" s="216"/>
      <c r="K556" s="216"/>
      <c r="L556" s="216"/>
      <c r="M556" s="216"/>
      <c r="N556" s="214"/>
      <c r="O556" s="214"/>
      <c r="P556" s="214"/>
      <c r="Q556" s="216"/>
      <c r="R556" s="216"/>
      <c r="S556" s="216"/>
      <c r="T556" s="216"/>
      <c r="U556" s="216"/>
      <c r="V556" s="216"/>
      <c r="W556" s="216"/>
      <c r="X556" s="216"/>
      <c r="Y556" s="216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</row>
    <row r="557">
      <c r="A557" s="216"/>
      <c r="B557" s="216"/>
      <c r="C557" s="216"/>
      <c r="D557" s="216"/>
      <c r="E557" s="216"/>
      <c r="F557" s="216"/>
      <c r="G557" s="216"/>
      <c r="H557" s="213"/>
      <c r="I557" s="216"/>
      <c r="J557" s="216"/>
      <c r="K557" s="216"/>
      <c r="L557" s="216"/>
      <c r="M557" s="216"/>
      <c r="N557" s="214"/>
      <c r="O557" s="214"/>
      <c r="P557" s="214"/>
      <c r="Q557" s="216"/>
      <c r="R557" s="216"/>
      <c r="S557" s="216"/>
      <c r="T557" s="216"/>
      <c r="U557" s="216"/>
      <c r="V557" s="216"/>
      <c r="W557" s="216"/>
      <c r="X557" s="216"/>
      <c r="Y557" s="216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</row>
    <row r="558">
      <c r="A558" s="216"/>
      <c r="B558" s="216"/>
      <c r="C558" s="216"/>
      <c r="D558" s="216"/>
      <c r="E558" s="216"/>
      <c r="F558" s="216"/>
      <c r="G558" s="216"/>
      <c r="H558" s="213"/>
      <c r="I558" s="216"/>
      <c r="J558" s="216"/>
      <c r="K558" s="216"/>
      <c r="L558" s="216"/>
      <c r="M558" s="216"/>
      <c r="N558" s="214"/>
      <c r="O558" s="214"/>
      <c r="P558" s="214"/>
      <c r="Q558" s="216"/>
      <c r="R558" s="216"/>
      <c r="S558" s="216"/>
      <c r="T558" s="216"/>
      <c r="U558" s="216"/>
      <c r="V558" s="216"/>
      <c r="W558" s="216"/>
      <c r="X558" s="216"/>
      <c r="Y558" s="216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</row>
    <row r="559">
      <c r="A559" s="216"/>
      <c r="B559" s="216"/>
      <c r="C559" s="216"/>
      <c r="D559" s="216"/>
      <c r="E559" s="216"/>
      <c r="F559" s="216"/>
      <c r="G559" s="216"/>
      <c r="H559" s="213"/>
      <c r="I559" s="216"/>
      <c r="J559" s="216"/>
      <c r="K559" s="216"/>
      <c r="L559" s="216"/>
      <c r="M559" s="216"/>
      <c r="N559" s="214"/>
      <c r="O559" s="214"/>
      <c r="P559" s="214"/>
      <c r="Q559" s="216"/>
      <c r="R559" s="216"/>
      <c r="S559" s="216"/>
      <c r="T559" s="216"/>
      <c r="U559" s="216"/>
      <c r="V559" s="216"/>
      <c r="W559" s="216"/>
      <c r="X559" s="216"/>
      <c r="Y559" s="216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</row>
    <row r="560">
      <c r="A560" s="216"/>
      <c r="B560" s="216"/>
      <c r="C560" s="216"/>
      <c r="D560" s="216"/>
      <c r="E560" s="216"/>
      <c r="F560" s="216"/>
      <c r="G560" s="216"/>
      <c r="H560" s="213"/>
      <c r="I560" s="216"/>
      <c r="J560" s="216"/>
      <c r="K560" s="216"/>
      <c r="L560" s="216"/>
      <c r="M560" s="216"/>
      <c r="N560" s="214"/>
      <c r="O560" s="214"/>
      <c r="P560" s="214"/>
      <c r="Q560" s="216"/>
      <c r="R560" s="216"/>
      <c r="S560" s="216"/>
      <c r="T560" s="216"/>
      <c r="U560" s="216"/>
      <c r="V560" s="216"/>
      <c r="W560" s="216"/>
      <c r="X560" s="216"/>
      <c r="Y560" s="216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</row>
    <row r="561">
      <c r="A561" s="216"/>
      <c r="B561" s="216"/>
      <c r="C561" s="216"/>
      <c r="D561" s="216"/>
      <c r="E561" s="216"/>
      <c r="F561" s="216"/>
      <c r="G561" s="216"/>
      <c r="H561" s="213"/>
      <c r="I561" s="216"/>
      <c r="J561" s="216"/>
      <c r="K561" s="216"/>
      <c r="L561" s="216"/>
      <c r="M561" s="216"/>
      <c r="N561" s="214"/>
      <c r="O561" s="214"/>
      <c r="P561" s="214"/>
      <c r="Q561" s="216"/>
      <c r="R561" s="216"/>
      <c r="S561" s="216"/>
      <c r="T561" s="216"/>
      <c r="U561" s="216"/>
      <c r="V561" s="216"/>
      <c r="W561" s="216"/>
      <c r="X561" s="216"/>
      <c r="Y561" s="216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</row>
    <row r="562">
      <c r="A562" s="216"/>
      <c r="B562" s="216"/>
      <c r="C562" s="216"/>
      <c r="D562" s="216"/>
      <c r="E562" s="216"/>
      <c r="F562" s="216"/>
      <c r="G562" s="216"/>
      <c r="H562" s="213"/>
      <c r="I562" s="216"/>
      <c r="J562" s="216"/>
      <c r="K562" s="216"/>
      <c r="L562" s="216"/>
      <c r="M562" s="216"/>
      <c r="N562" s="214"/>
      <c r="O562" s="214"/>
      <c r="P562" s="214"/>
      <c r="Q562" s="216"/>
      <c r="R562" s="216"/>
      <c r="S562" s="216"/>
      <c r="T562" s="216"/>
      <c r="U562" s="216"/>
      <c r="V562" s="216"/>
      <c r="W562" s="216"/>
      <c r="X562" s="216"/>
      <c r="Y562" s="216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</row>
    <row r="563">
      <c r="A563" s="216"/>
      <c r="B563" s="216"/>
      <c r="C563" s="216"/>
      <c r="D563" s="216"/>
      <c r="E563" s="216"/>
      <c r="F563" s="216"/>
      <c r="G563" s="216"/>
      <c r="H563" s="213"/>
      <c r="I563" s="216"/>
      <c r="J563" s="216"/>
      <c r="K563" s="216"/>
      <c r="L563" s="216"/>
      <c r="M563" s="216"/>
      <c r="N563" s="214"/>
      <c r="O563" s="214"/>
      <c r="P563" s="214"/>
      <c r="Q563" s="216"/>
      <c r="R563" s="216"/>
      <c r="S563" s="216"/>
      <c r="T563" s="216"/>
      <c r="U563" s="216"/>
      <c r="V563" s="216"/>
      <c r="W563" s="216"/>
      <c r="X563" s="216"/>
      <c r="Y563" s="216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</row>
    <row r="564">
      <c r="A564" s="216"/>
      <c r="B564" s="216"/>
      <c r="C564" s="216"/>
      <c r="D564" s="216"/>
      <c r="E564" s="216"/>
      <c r="F564" s="216"/>
      <c r="G564" s="216"/>
      <c r="H564" s="213"/>
      <c r="I564" s="216"/>
      <c r="J564" s="216"/>
      <c r="K564" s="216"/>
      <c r="L564" s="216"/>
      <c r="M564" s="216"/>
      <c r="N564" s="214"/>
      <c r="O564" s="214"/>
      <c r="P564" s="214"/>
      <c r="Q564" s="216"/>
      <c r="R564" s="216"/>
      <c r="S564" s="216"/>
      <c r="T564" s="216"/>
      <c r="U564" s="216"/>
      <c r="V564" s="216"/>
      <c r="W564" s="216"/>
      <c r="X564" s="216"/>
      <c r="Y564" s="216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</row>
    <row r="565">
      <c r="A565" s="216"/>
      <c r="B565" s="216"/>
      <c r="C565" s="216"/>
      <c r="D565" s="216"/>
      <c r="E565" s="216"/>
      <c r="F565" s="216"/>
      <c r="G565" s="216"/>
      <c r="H565" s="213"/>
      <c r="I565" s="216"/>
      <c r="J565" s="216"/>
      <c r="K565" s="216"/>
      <c r="L565" s="216"/>
      <c r="M565" s="216"/>
      <c r="N565" s="214"/>
      <c r="O565" s="214"/>
      <c r="P565" s="214"/>
      <c r="Q565" s="216"/>
      <c r="R565" s="216"/>
      <c r="S565" s="216"/>
      <c r="T565" s="216"/>
      <c r="U565" s="216"/>
      <c r="V565" s="216"/>
      <c r="W565" s="216"/>
      <c r="X565" s="216"/>
      <c r="Y565" s="216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</row>
    <row r="566">
      <c r="A566" s="216"/>
      <c r="B566" s="216"/>
      <c r="C566" s="216"/>
      <c r="D566" s="216"/>
      <c r="E566" s="216"/>
      <c r="F566" s="216"/>
      <c r="G566" s="216"/>
      <c r="H566" s="213"/>
      <c r="I566" s="216"/>
      <c r="J566" s="216"/>
      <c r="K566" s="216"/>
      <c r="L566" s="216"/>
      <c r="M566" s="216"/>
      <c r="N566" s="214"/>
      <c r="O566" s="214"/>
      <c r="P566" s="214"/>
      <c r="Q566" s="216"/>
      <c r="R566" s="216"/>
      <c r="S566" s="216"/>
      <c r="T566" s="216"/>
      <c r="U566" s="216"/>
      <c r="V566" s="216"/>
      <c r="W566" s="216"/>
      <c r="X566" s="216"/>
      <c r="Y566" s="216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</row>
    <row r="567">
      <c r="A567" s="216"/>
      <c r="B567" s="216"/>
      <c r="C567" s="216"/>
      <c r="D567" s="216"/>
      <c r="E567" s="216"/>
      <c r="F567" s="216"/>
      <c r="G567" s="216"/>
      <c r="H567" s="213"/>
      <c r="I567" s="216"/>
      <c r="J567" s="216"/>
      <c r="K567" s="216"/>
      <c r="L567" s="216"/>
      <c r="M567" s="216"/>
      <c r="N567" s="214"/>
      <c r="O567" s="214"/>
      <c r="P567" s="214"/>
      <c r="Q567" s="216"/>
      <c r="R567" s="216"/>
      <c r="S567" s="216"/>
      <c r="T567" s="216"/>
      <c r="U567" s="216"/>
      <c r="V567" s="216"/>
      <c r="W567" s="216"/>
      <c r="X567" s="216"/>
      <c r="Y567" s="216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</row>
    <row r="568">
      <c r="A568" s="216"/>
      <c r="B568" s="216"/>
      <c r="C568" s="216"/>
      <c r="D568" s="216"/>
      <c r="E568" s="216"/>
      <c r="F568" s="216"/>
      <c r="G568" s="216"/>
      <c r="H568" s="213"/>
      <c r="I568" s="216"/>
      <c r="J568" s="216"/>
      <c r="K568" s="216"/>
      <c r="L568" s="216"/>
      <c r="M568" s="216"/>
      <c r="N568" s="214"/>
      <c r="O568" s="214"/>
      <c r="P568" s="214"/>
      <c r="Q568" s="216"/>
      <c r="R568" s="216"/>
      <c r="S568" s="216"/>
      <c r="T568" s="216"/>
      <c r="U568" s="216"/>
      <c r="V568" s="216"/>
      <c r="W568" s="216"/>
      <c r="X568" s="216"/>
      <c r="Y568" s="216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</row>
    <row r="569">
      <c r="A569" s="216"/>
      <c r="B569" s="216"/>
      <c r="C569" s="216"/>
      <c r="D569" s="216"/>
      <c r="E569" s="216"/>
      <c r="F569" s="216"/>
      <c r="G569" s="216"/>
      <c r="H569" s="213"/>
      <c r="I569" s="216"/>
      <c r="J569" s="216"/>
      <c r="K569" s="216"/>
      <c r="L569" s="216"/>
      <c r="M569" s="216"/>
      <c r="N569" s="214"/>
      <c r="O569" s="214"/>
      <c r="P569" s="214"/>
      <c r="Q569" s="216"/>
      <c r="R569" s="216"/>
      <c r="S569" s="216"/>
      <c r="T569" s="216"/>
      <c r="U569" s="216"/>
      <c r="V569" s="216"/>
      <c r="W569" s="216"/>
      <c r="X569" s="216"/>
      <c r="Y569" s="216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</row>
    <row r="570">
      <c r="A570" s="216"/>
      <c r="B570" s="216"/>
      <c r="C570" s="216"/>
      <c r="D570" s="216"/>
      <c r="E570" s="216"/>
      <c r="F570" s="216"/>
      <c r="G570" s="216"/>
      <c r="H570" s="213"/>
      <c r="I570" s="216"/>
      <c r="J570" s="216"/>
      <c r="K570" s="216"/>
      <c r="L570" s="216"/>
      <c r="M570" s="216"/>
      <c r="N570" s="214"/>
      <c r="O570" s="214"/>
      <c r="P570" s="214"/>
      <c r="Q570" s="216"/>
      <c r="R570" s="216"/>
      <c r="S570" s="216"/>
      <c r="T570" s="216"/>
      <c r="U570" s="216"/>
      <c r="V570" s="216"/>
      <c r="W570" s="216"/>
      <c r="X570" s="216"/>
      <c r="Y570" s="216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</row>
    <row r="571">
      <c r="A571" s="216"/>
      <c r="B571" s="216"/>
      <c r="C571" s="216"/>
      <c r="D571" s="216"/>
      <c r="E571" s="216"/>
      <c r="F571" s="216"/>
      <c r="G571" s="216"/>
      <c r="H571" s="213"/>
      <c r="I571" s="216"/>
      <c r="J571" s="216"/>
      <c r="K571" s="216"/>
      <c r="L571" s="216"/>
      <c r="M571" s="216"/>
      <c r="N571" s="214"/>
      <c r="O571" s="214"/>
      <c r="P571" s="214"/>
      <c r="Q571" s="216"/>
      <c r="R571" s="216"/>
      <c r="S571" s="216"/>
      <c r="T571" s="216"/>
      <c r="U571" s="216"/>
      <c r="V571" s="216"/>
      <c r="W571" s="216"/>
      <c r="X571" s="216"/>
      <c r="Y571" s="216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</row>
    <row r="572">
      <c r="A572" s="216"/>
      <c r="B572" s="216"/>
      <c r="C572" s="216"/>
      <c r="D572" s="216"/>
      <c r="E572" s="216"/>
      <c r="F572" s="216"/>
      <c r="G572" s="216"/>
      <c r="H572" s="213"/>
      <c r="I572" s="216"/>
      <c r="J572" s="216"/>
      <c r="K572" s="216"/>
      <c r="L572" s="216"/>
      <c r="M572" s="216"/>
      <c r="N572" s="214"/>
      <c r="O572" s="214"/>
      <c r="P572" s="214"/>
      <c r="Q572" s="216"/>
      <c r="R572" s="216"/>
      <c r="S572" s="216"/>
      <c r="T572" s="216"/>
      <c r="U572" s="216"/>
      <c r="V572" s="216"/>
      <c r="W572" s="216"/>
      <c r="X572" s="216"/>
      <c r="Y572" s="216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</row>
    <row r="573">
      <c r="A573" s="216"/>
      <c r="B573" s="216"/>
      <c r="C573" s="216"/>
      <c r="D573" s="216"/>
      <c r="E573" s="216"/>
      <c r="F573" s="216"/>
      <c r="G573" s="216"/>
      <c r="H573" s="213"/>
      <c r="I573" s="216"/>
      <c r="J573" s="216"/>
      <c r="K573" s="216"/>
      <c r="L573" s="216"/>
      <c r="M573" s="216"/>
      <c r="N573" s="214"/>
      <c r="O573" s="214"/>
      <c r="P573" s="214"/>
      <c r="Q573" s="216"/>
      <c r="R573" s="216"/>
      <c r="S573" s="216"/>
      <c r="T573" s="216"/>
      <c r="U573" s="216"/>
      <c r="V573" s="216"/>
      <c r="W573" s="216"/>
      <c r="X573" s="216"/>
      <c r="Y573" s="216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</row>
    <row r="574">
      <c r="A574" s="216"/>
      <c r="B574" s="216"/>
      <c r="C574" s="216"/>
      <c r="D574" s="216"/>
      <c r="E574" s="216"/>
      <c r="F574" s="216"/>
      <c r="G574" s="216"/>
      <c r="H574" s="213"/>
      <c r="I574" s="216"/>
      <c r="J574" s="216"/>
      <c r="K574" s="216"/>
      <c r="L574" s="216"/>
      <c r="M574" s="216"/>
      <c r="N574" s="214"/>
      <c r="O574" s="214"/>
      <c r="P574" s="214"/>
      <c r="Q574" s="216"/>
      <c r="R574" s="216"/>
      <c r="S574" s="216"/>
      <c r="T574" s="216"/>
      <c r="U574" s="216"/>
      <c r="V574" s="216"/>
      <c r="W574" s="216"/>
      <c r="X574" s="216"/>
      <c r="Y574" s="216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</row>
    <row r="575">
      <c r="A575" s="216"/>
      <c r="B575" s="216"/>
      <c r="C575" s="216"/>
      <c r="D575" s="216"/>
      <c r="E575" s="216"/>
      <c r="F575" s="216"/>
      <c r="G575" s="216"/>
      <c r="H575" s="213"/>
      <c r="I575" s="216"/>
      <c r="J575" s="216"/>
      <c r="K575" s="216"/>
      <c r="L575" s="216"/>
      <c r="M575" s="216"/>
      <c r="N575" s="214"/>
      <c r="O575" s="214"/>
      <c r="P575" s="214"/>
      <c r="Q575" s="216"/>
      <c r="R575" s="216"/>
      <c r="S575" s="216"/>
      <c r="T575" s="216"/>
      <c r="U575" s="216"/>
      <c r="V575" s="216"/>
      <c r="W575" s="216"/>
      <c r="X575" s="216"/>
      <c r="Y575" s="216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</row>
    <row r="576">
      <c r="A576" s="216"/>
      <c r="B576" s="216"/>
      <c r="C576" s="216"/>
      <c r="D576" s="216"/>
      <c r="E576" s="216"/>
      <c r="F576" s="216"/>
      <c r="G576" s="216"/>
      <c r="H576" s="213"/>
      <c r="I576" s="216"/>
      <c r="J576" s="216"/>
      <c r="K576" s="216"/>
      <c r="L576" s="216"/>
      <c r="M576" s="216"/>
      <c r="N576" s="214"/>
      <c r="O576" s="214"/>
      <c r="P576" s="214"/>
      <c r="Q576" s="216"/>
      <c r="R576" s="216"/>
      <c r="S576" s="216"/>
      <c r="T576" s="216"/>
      <c r="U576" s="216"/>
      <c r="V576" s="216"/>
      <c r="W576" s="216"/>
      <c r="X576" s="216"/>
      <c r="Y576" s="216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</row>
    <row r="577">
      <c r="A577" s="216"/>
      <c r="B577" s="216"/>
      <c r="C577" s="216"/>
      <c r="D577" s="216"/>
      <c r="E577" s="216"/>
      <c r="F577" s="216"/>
      <c r="G577" s="216"/>
      <c r="H577" s="213"/>
      <c r="I577" s="216"/>
      <c r="J577" s="216"/>
      <c r="K577" s="216"/>
      <c r="L577" s="216"/>
      <c r="M577" s="216"/>
      <c r="N577" s="214"/>
      <c r="O577" s="214"/>
      <c r="P577" s="214"/>
      <c r="Q577" s="216"/>
      <c r="R577" s="216"/>
      <c r="S577" s="216"/>
      <c r="T577" s="216"/>
      <c r="U577" s="216"/>
      <c r="V577" s="216"/>
      <c r="W577" s="216"/>
      <c r="X577" s="216"/>
      <c r="Y577" s="216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</row>
    <row r="578">
      <c r="A578" s="216"/>
      <c r="B578" s="216"/>
      <c r="C578" s="216"/>
      <c r="D578" s="216"/>
      <c r="E578" s="216"/>
      <c r="F578" s="216"/>
      <c r="G578" s="216"/>
      <c r="H578" s="213"/>
      <c r="I578" s="216"/>
      <c r="J578" s="216"/>
      <c r="K578" s="216"/>
      <c r="L578" s="216"/>
      <c r="M578" s="216"/>
      <c r="N578" s="214"/>
      <c r="O578" s="214"/>
      <c r="P578" s="214"/>
      <c r="Q578" s="216"/>
      <c r="R578" s="216"/>
      <c r="S578" s="216"/>
      <c r="T578" s="216"/>
      <c r="U578" s="216"/>
      <c r="V578" s="216"/>
      <c r="W578" s="216"/>
      <c r="X578" s="216"/>
      <c r="Y578" s="216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</row>
    <row r="579">
      <c r="A579" s="216"/>
      <c r="B579" s="216"/>
      <c r="C579" s="216"/>
      <c r="D579" s="216"/>
      <c r="E579" s="216"/>
      <c r="F579" s="216"/>
      <c r="G579" s="216"/>
      <c r="H579" s="213"/>
      <c r="I579" s="216"/>
      <c r="J579" s="216"/>
      <c r="K579" s="216"/>
      <c r="L579" s="216"/>
      <c r="M579" s="216"/>
      <c r="N579" s="214"/>
      <c r="O579" s="214"/>
      <c r="P579" s="214"/>
      <c r="Q579" s="216"/>
      <c r="R579" s="216"/>
      <c r="S579" s="216"/>
      <c r="T579" s="216"/>
      <c r="U579" s="216"/>
      <c r="V579" s="216"/>
      <c r="W579" s="216"/>
      <c r="X579" s="216"/>
      <c r="Y579" s="216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</row>
    <row r="580">
      <c r="A580" s="216"/>
      <c r="B580" s="216"/>
      <c r="C580" s="216"/>
      <c r="D580" s="216"/>
      <c r="E580" s="216"/>
      <c r="F580" s="216"/>
      <c r="G580" s="216"/>
      <c r="H580" s="213"/>
      <c r="I580" s="216"/>
      <c r="J580" s="216"/>
      <c r="K580" s="216"/>
      <c r="L580" s="216"/>
      <c r="M580" s="216"/>
      <c r="N580" s="214"/>
      <c r="O580" s="214"/>
      <c r="P580" s="214"/>
      <c r="Q580" s="216"/>
      <c r="R580" s="216"/>
      <c r="S580" s="216"/>
      <c r="T580" s="216"/>
      <c r="U580" s="216"/>
      <c r="V580" s="216"/>
      <c r="W580" s="216"/>
      <c r="X580" s="216"/>
      <c r="Y580" s="216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</row>
    <row r="581">
      <c r="A581" s="216"/>
      <c r="B581" s="216"/>
      <c r="C581" s="216"/>
      <c r="D581" s="216"/>
      <c r="E581" s="216"/>
      <c r="F581" s="216"/>
      <c r="G581" s="216"/>
      <c r="H581" s="213"/>
      <c r="I581" s="216"/>
      <c r="J581" s="216"/>
      <c r="K581" s="216"/>
      <c r="L581" s="216"/>
      <c r="M581" s="216"/>
      <c r="N581" s="214"/>
      <c r="O581" s="214"/>
      <c r="P581" s="214"/>
      <c r="Q581" s="216"/>
      <c r="R581" s="216"/>
      <c r="S581" s="216"/>
      <c r="T581" s="216"/>
      <c r="U581" s="216"/>
      <c r="V581" s="216"/>
      <c r="W581" s="216"/>
      <c r="X581" s="216"/>
      <c r="Y581" s="216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</row>
    <row r="582">
      <c r="A582" s="216"/>
      <c r="B582" s="216"/>
      <c r="C582" s="216"/>
      <c r="D582" s="216"/>
      <c r="E582" s="216"/>
      <c r="F582" s="216"/>
      <c r="G582" s="216"/>
      <c r="H582" s="213"/>
      <c r="I582" s="216"/>
      <c r="J582" s="216"/>
      <c r="K582" s="216"/>
      <c r="L582" s="216"/>
      <c r="M582" s="216"/>
      <c r="N582" s="214"/>
      <c r="O582" s="214"/>
      <c r="P582" s="214"/>
      <c r="Q582" s="216"/>
      <c r="R582" s="216"/>
      <c r="S582" s="216"/>
      <c r="T582" s="216"/>
      <c r="U582" s="216"/>
      <c r="V582" s="216"/>
      <c r="W582" s="216"/>
      <c r="X582" s="216"/>
      <c r="Y582" s="216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</row>
    <row r="583">
      <c r="A583" s="216"/>
      <c r="B583" s="216"/>
      <c r="C583" s="216"/>
      <c r="D583" s="216"/>
      <c r="E583" s="216"/>
      <c r="F583" s="216"/>
      <c r="G583" s="216"/>
      <c r="H583" s="213"/>
      <c r="I583" s="216"/>
      <c r="J583" s="216"/>
      <c r="K583" s="216"/>
      <c r="L583" s="216"/>
      <c r="M583" s="216"/>
      <c r="N583" s="214"/>
      <c r="O583" s="214"/>
      <c r="P583" s="214"/>
      <c r="Q583" s="216"/>
      <c r="R583" s="216"/>
      <c r="S583" s="216"/>
      <c r="T583" s="216"/>
      <c r="U583" s="216"/>
      <c r="V583" s="216"/>
      <c r="W583" s="216"/>
      <c r="X583" s="216"/>
      <c r="Y583" s="216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</row>
    <row r="584">
      <c r="A584" s="216"/>
      <c r="B584" s="216"/>
      <c r="C584" s="216"/>
      <c r="D584" s="216"/>
      <c r="E584" s="216"/>
      <c r="F584" s="216"/>
      <c r="G584" s="216"/>
      <c r="H584" s="213"/>
      <c r="I584" s="216"/>
      <c r="J584" s="216"/>
      <c r="K584" s="216"/>
      <c r="L584" s="216"/>
      <c r="M584" s="216"/>
      <c r="N584" s="214"/>
      <c r="O584" s="214"/>
      <c r="P584" s="214"/>
      <c r="Q584" s="216"/>
      <c r="R584" s="216"/>
      <c r="S584" s="216"/>
      <c r="T584" s="216"/>
      <c r="U584" s="216"/>
      <c r="V584" s="216"/>
      <c r="W584" s="216"/>
      <c r="X584" s="216"/>
      <c r="Y584" s="216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</row>
    <row r="585">
      <c r="A585" s="216"/>
      <c r="B585" s="216"/>
      <c r="C585" s="216"/>
      <c r="D585" s="216"/>
      <c r="E585" s="216"/>
      <c r="F585" s="216"/>
      <c r="G585" s="216"/>
      <c r="H585" s="213"/>
      <c r="I585" s="216"/>
      <c r="J585" s="216"/>
      <c r="K585" s="216"/>
      <c r="L585" s="216"/>
      <c r="M585" s="216"/>
      <c r="N585" s="214"/>
      <c r="O585" s="214"/>
      <c r="P585" s="214"/>
      <c r="Q585" s="216"/>
      <c r="R585" s="216"/>
      <c r="S585" s="216"/>
      <c r="T585" s="216"/>
      <c r="U585" s="216"/>
      <c r="V585" s="216"/>
      <c r="W585" s="216"/>
      <c r="X585" s="216"/>
      <c r="Y585" s="216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</row>
    <row r="586">
      <c r="A586" s="216"/>
      <c r="B586" s="216"/>
      <c r="C586" s="216"/>
      <c r="D586" s="216"/>
      <c r="E586" s="216"/>
      <c r="F586" s="216"/>
      <c r="G586" s="216"/>
      <c r="H586" s="213"/>
      <c r="I586" s="216"/>
      <c r="J586" s="216"/>
      <c r="K586" s="216"/>
      <c r="L586" s="216"/>
      <c r="M586" s="216"/>
      <c r="N586" s="214"/>
      <c r="O586" s="214"/>
      <c r="P586" s="214"/>
      <c r="Q586" s="216"/>
      <c r="R586" s="216"/>
      <c r="S586" s="216"/>
      <c r="T586" s="216"/>
      <c r="U586" s="216"/>
      <c r="V586" s="216"/>
      <c r="W586" s="216"/>
      <c r="X586" s="216"/>
      <c r="Y586" s="216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</row>
    <row r="587">
      <c r="A587" s="216"/>
      <c r="B587" s="216"/>
      <c r="C587" s="216"/>
      <c r="D587" s="216"/>
      <c r="E587" s="216"/>
      <c r="F587" s="216"/>
      <c r="G587" s="216"/>
      <c r="H587" s="213"/>
      <c r="I587" s="216"/>
      <c r="J587" s="216"/>
      <c r="K587" s="216"/>
      <c r="L587" s="216"/>
      <c r="M587" s="216"/>
      <c r="N587" s="214"/>
      <c r="O587" s="214"/>
      <c r="P587" s="214"/>
      <c r="Q587" s="216"/>
      <c r="R587" s="216"/>
      <c r="S587" s="216"/>
      <c r="T587" s="216"/>
      <c r="U587" s="216"/>
      <c r="V587" s="216"/>
      <c r="W587" s="216"/>
      <c r="X587" s="216"/>
      <c r="Y587" s="216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</row>
    <row r="588">
      <c r="A588" s="216"/>
      <c r="B588" s="216"/>
      <c r="C588" s="216"/>
      <c r="D588" s="216"/>
      <c r="E588" s="216"/>
      <c r="F588" s="216"/>
      <c r="G588" s="216"/>
      <c r="H588" s="213"/>
      <c r="I588" s="216"/>
      <c r="J588" s="216"/>
      <c r="K588" s="216"/>
      <c r="L588" s="216"/>
      <c r="M588" s="216"/>
      <c r="N588" s="214"/>
      <c r="O588" s="214"/>
      <c r="P588" s="214"/>
      <c r="Q588" s="216"/>
      <c r="R588" s="216"/>
      <c r="S588" s="216"/>
      <c r="T588" s="216"/>
      <c r="U588" s="216"/>
      <c r="V588" s="216"/>
      <c r="W588" s="216"/>
      <c r="X588" s="216"/>
      <c r="Y588" s="216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</row>
    <row r="589">
      <c r="A589" s="216"/>
      <c r="B589" s="216"/>
      <c r="C589" s="216"/>
      <c r="D589" s="216"/>
      <c r="E589" s="216"/>
      <c r="F589" s="216"/>
      <c r="G589" s="216"/>
      <c r="H589" s="213"/>
      <c r="I589" s="216"/>
      <c r="J589" s="216"/>
      <c r="K589" s="216"/>
      <c r="L589" s="216"/>
      <c r="M589" s="216"/>
      <c r="N589" s="214"/>
      <c r="O589" s="214"/>
      <c r="P589" s="214"/>
      <c r="Q589" s="216"/>
      <c r="R589" s="216"/>
      <c r="S589" s="216"/>
      <c r="T589" s="216"/>
      <c r="U589" s="216"/>
      <c r="V589" s="216"/>
      <c r="W589" s="216"/>
      <c r="X589" s="216"/>
      <c r="Y589" s="216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</row>
    <row r="590">
      <c r="A590" s="216"/>
      <c r="B590" s="216"/>
      <c r="C590" s="216"/>
      <c r="D590" s="216"/>
      <c r="E590" s="216"/>
      <c r="F590" s="216"/>
      <c r="G590" s="216"/>
      <c r="H590" s="213"/>
      <c r="I590" s="216"/>
      <c r="J590" s="216"/>
      <c r="K590" s="216"/>
      <c r="L590" s="216"/>
      <c r="M590" s="216"/>
      <c r="N590" s="214"/>
      <c r="O590" s="214"/>
      <c r="P590" s="214"/>
      <c r="Q590" s="216"/>
      <c r="R590" s="216"/>
      <c r="S590" s="216"/>
      <c r="T590" s="216"/>
      <c r="U590" s="216"/>
      <c r="V590" s="216"/>
      <c r="W590" s="216"/>
      <c r="X590" s="216"/>
      <c r="Y590" s="216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</row>
    <row r="591">
      <c r="A591" s="216"/>
      <c r="B591" s="216"/>
      <c r="C591" s="216"/>
      <c r="D591" s="216"/>
      <c r="E591" s="216"/>
      <c r="F591" s="216"/>
      <c r="G591" s="216"/>
      <c r="H591" s="213"/>
      <c r="I591" s="216"/>
      <c r="J591" s="216"/>
      <c r="K591" s="216"/>
      <c r="L591" s="216"/>
      <c r="M591" s="216"/>
      <c r="N591" s="214"/>
      <c r="O591" s="214"/>
      <c r="P591" s="214"/>
      <c r="Q591" s="216"/>
      <c r="R591" s="216"/>
      <c r="S591" s="216"/>
      <c r="T591" s="216"/>
      <c r="U591" s="216"/>
      <c r="V591" s="216"/>
      <c r="W591" s="216"/>
      <c r="X591" s="216"/>
      <c r="Y591" s="216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</row>
    <row r="592">
      <c r="A592" s="216"/>
      <c r="B592" s="216"/>
      <c r="C592" s="216"/>
      <c r="D592" s="216"/>
      <c r="E592" s="216"/>
      <c r="F592" s="216"/>
      <c r="G592" s="216"/>
      <c r="H592" s="213"/>
      <c r="I592" s="216"/>
      <c r="J592" s="216"/>
      <c r="K592" s="216"/>
      <c r="L592" s="216"/>
      <c r="M592" s="216"/>
      <c r="N592" s="214"/>
      <c r="O592" s="214"/>
      <c r="P592" s="214"/>
      <c r="Q592" s="216"/>
      <c r="R592" s="216"/>
      <c r="S592" s="216"/>
      <c r="T592" s="216"/>
      <c r="U592" s="216"/>
      <c r="V592" s="216"/>
      <c r="W592" s="216"/>
      <c r="X592" s="216"/>
      <c r="Y592" s="216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</row>
    <row r="593">
      <c r="A593" s="216"/>
      <c r="B593" s="216"/>
      <c r="C593" s="216"/>
      <c r="D593" s="216"/>
      <c r="E593" s="216"/>
      <c r="F593" s="216"/>
      <c r="G593" s="216"/>
      <c r="H593" s="213"/>
      <c r="I593" s="216"/>
      <c r="J593" s="216"/>
      <c r="K593" s="216"/>
      <c r="L593" s="216"/>
      <c r="M593" s="216"/>
      <c r="N593" s="214"/>
      <c r="O593" s="214"/>
      <c r="P593" s="214"/>
      <c r="Q593" s="216"/>
      <c r="R593" s="216"/>
      <c r="S593" s="216"/>
      <c r="T593" s="216"/>
      <c r="U593" s="216"/>
      <c r="V593" s="216"/>
      <c r="W593" s="216"/>
      <c r="X593" s="216"/>
      <c r="Y593" s="216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</row>
    <row r="594">
      <c r="A594" s="216"/>
      <c r="B594" s="216"/>
      <c r="C594" s="216"/>
      <c r="D594" s="216"/>
      <c r="E594" s="216"/>
      <c r="F594" s="216"/>
      <c r="G594" s="216"/>
      <c r="H594" s="213"/>
      <c r="I594" s="216"/>
      <c r="J594" s="216"/>
      <c r="K594" s="216"/>
      <c r="L594" s="216"/>
      <c r="M594" s="216"/>
      <c r="N594" s="214"/>
      <c r="O594" s="214"/>
      <c r="P594" s="214"/>
      <c r="Q594" s="216"/>
      <c r="R594" s="216"/>
      <c r="S594" s="216"/>
      <c r="T594" s="216"/>
      <c r="U594" s="216"/>
      <c r="V594" s="216"/>
      <c r="W594" s="216"/>
      <c r="X594" s="216"/>
      <c r="Y594" s="216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</row>
    <row r="595">
      <c r="A595" s="216"/>
      <c r="B595" s="216"/>
      <c r="C595" s="216"/>
      <c r="D595" s="216"/>
      <c r="E595" s="216"/>
      <c r="F595" s="216"/>
      <c r="G595" s="216"/>
      <c r="H595" s="213"/>
      <c r="I595" s="216"/>
      <c r="J595" s="216"/>
      <c r="K595" s="216"/>
      <c r="L595" s="216"/>
      <c r="M595" s="216"/>
      <c r="N595" s="214"/>
      <c r="O595" s="214"/>
      <c r="P595" s="214"/>
      <c r="Q595" s="216"/>
      <c r="R595" s="216"/>
      <c r="S595" s="216"/>
      <c r="T595" s="216"/>
      <c r="U595" s="216"/>
      <c r="V595" s="216"/>
      <c r="W595" s="216"/>
      <c r="X595" s="216"/>
      <c r="Y595" s="216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</row>
    <row r="596">
      <c r="A596" s="216"/>
      <c r="B596" s="216"/>
      <c r="C596" s="216"/>
      <c r="D596" s="216"/>
      <c r="E596" s="216"/>
      <c r="F596" s="216"/>
      <c r="G596" s="216"/>
      <c r="H596" s="213"/>
      <c r="I596" s="216"/>
      <c r="J596" s="216"/>
      <c r="K596" s="216"/>
      <c r="L596" s="216"/>
      <c r="M596" s="216"/>
      <c r="N596" s="214"/>
      <c r="O596" s="214"/>
      <c r="P596" s="214"/>
      <c r="Q596" s="216"/>
      <c r="R596" s="216"/>
      <c r="S596" s="216"/>
      <c r="T596" s="216"/>
      <c r="U596" s="216"/>
      <c r="V596" s="216"/>
      <c r="W596" s="216"/>
      <c r="X596" s="216"/>
      <c r="Y596" s="216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</row>
    <row r="597">
      <c r="A597" s="216"/>
      <c r="B597" s="216"/>
      <c r="C597" s="216"/>
      <c r="D597" s="216"/>
      <c r="E597" s="216"/>
      <c r="F597" s="216"/>
      <c r="G597" s="216"/>
      <c r="H597" s="213"/>
      <c r="I597" s="216"/>
      <c r="J597" s="216"/>
      <c r="K597" s="216"/>
      <c r="L597" s="216"/>
      <c r="M597" s="216"/>
      <c r="N597" s="214"/>
      <c r="O597" s="214"/>
      <c r="P597" s="214"/>
      <c r="Q597" s="216"/>
      <c r="R597" s="216"/>
      <c r="S597" s="216"/>
      <c r="T597" s="216"/>
      <c r="U597" s="216"/>
      <c r="V597" s="216"/>
      <c r="W597" s="216"/>
      <c r="X597" s="216"/>
      <c r="Y597" s="216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</row>
    <row r="598">
      <c r="A598" s="216"/>
      <c r="B598" s="216"/>
      <c r="C598" s="216"/>
      <c r="D598" s="216"/>
      <c r="E598" s="216"/>
      <c r="F598" s="216"/>
      <c r="G598" s="216"/>
      <c r="H598" s="213"/>
      <c r="I598" s="216"/>
      <c r="J598" s="216"/>
      <c r="K598" s="216"/>
      <c r="L598" s="216"/>
      <c r="M598" s="216"/>
      <c r="N598" s="214"/>
      <c r="O598" s="214"/>
      <c r="P598" s="214"/>
      <c r="Q598" s="216"/>
      <c r="R598" s="216"/>
      <c r="S598" s="216"/>
      <c r="T598" s="216"/>
      <c r="U598" s="216"/>
      <c r="V598" s="216"/>
      <c r="W598" s="216"/>
      <c r="X598" s="216"/>
      <c r="Y598" s="216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</row>
    <row r="599">
      <c r="A599" s="216"/>
      <c r="B599" s="216"/>
      <c r="C599" s="216"/>
      <c r="D599" s="216"/>
      <c r="E599" s="216"/>
      <c r="F599" s="216"/>
      <c r="G599" s="216"/>
      <c r="H599" s="213"/>
      <c r="I599" s="216"/>
      <c r="J599" s="216"/>
      <c r="K599" s="216"/>
      <c r="L599" s="216"/>
      <c r="M599" s="216"/>
      <c r="N599" s="214"/>
      <c r="O599" s="214"/>
      <c r="P599" s="214"/>
      <c r="Q599" s="216"/>
      <c r="R599" s="216"/>
      <c r="S599" s="216"/>
      <c r="T599" s="216"/>
      <c r="U599" s="216"/>
      <c r="V599" s="216"/>
      <c r="W599" s="216"/>
      <c r="X599" s="216"/>
      <c r="Y599" s="216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</row>
    <row r="600">
      <c r="A600" s="216"/>
      <c r="B600" s="216"/>
      <c r="C600" s="216"/>
      <c r="D600" s="216"/>
      <c r="E600" s="216"/>
      <c r="F600" s="216"/>
      <c r="G600" s="216"/>
      <c r="H600" s="213"/>
      <c r="I600" s="216"/>
      <c r="J600" s="216"/>
      <c r="K600" s="216"/>
      <c r="L600" s="216"/>
      <c r="M600" s="216"/>
      <c r="N600" s="214"/>
      <c r="O600" s="214"/>
      <c r="P600" s="214"/>
      <c r="Q600" s="216"/>
      <c r="R600" s="216"/>
      <c r="S600" s="216"/>
      <c r="T600" s="216"/>
      <c r="U600" s="216"/>
      <c r="V600" s="216"/>
      <c r="W600" s="216"/>
      <c r="X600" s="216"/>
      <c r="Y600" s="216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</row>
    <row r="601">
      <c r="A601" s="216"/>
      <c r="B601" s="216"/>
      <c r="C601" s="216"/>
      <c r="D601" s="216"/>
      <c r="E601" s="216"/>
      <c r="F601" s="216"/>
      <c r="G601" s="216"/>
      <c r="H601" s="213"/>
      <c r="I601" s="216"/>
      <c r="J601" s="216"/>
      <c r="K601" s="216"/>
      <c r="L601" s="216"/>
      <c r="M601" s="216"/>
      <c r="N601" s="214"/>
      <c r="O601" s="214"/>
      <c r="P601" s="214"/>
      <c r="Q601" s="216"/>
      <c r="R601" s="216"/>
      <c r="S601" s="216"/>
      <c r="T601" s="216"/>
      <c r="U601" s="216"/>
      <c r="V601" s="216"/>
      <c r="W601" s="216"/>
      <c r="X601" s="216"/>
      <c r="Y601" s="216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</row>
    <row r="602">
      <c r="A602" s="216"/>
      <c r="B602" s="216"/>
      <c r="C602" s="216"/>
      <c r="D602" s="216"/>
      <c r="E602" s="216"/>
      <c r="F602" s="216"/>
      <c r="G602" s="216"/>
      <c r="H602" s="213"/>
      <c r="I602" s="216"/>
      <c r="J602" s="216"/>
      <c r="K602" s="216"/>
      <c r="L602" s="216"/>
      <c r="M602" s="216"/>
      <c r="N602" s="214"/>
      <c r="O602" s="214"/>
      <c r="P602" s="214"/>
      <c r="Q602" s="216"/>
      <c r="R602" s="216"/>
      <c r="S602" s="216"/>
      <c r="T602" s="216"/>
      <c r="U602" s="216"/>
      <c r="V602" s="216"/>
      <c r="W602" s="216"/>
      <c r="X602" s="216"/>
      <c r="Y602" s="216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</row>
    <row r="603">
      <c r="A603" s="216"/>
      <c r="B603" s="216"/>
      <c r="C603" s="216"/>
      <c r="D603" s="216"/>
      <c r="E603" s="216"/>
      <c r="F603" s="216"/>
      <c r="G603" s="216"/>
      <c r="H603" s="213"/>
      <c r="I603" s="216"/>
      <c r="J603" s="216"/>
      <c r="K603" s="216"/>
      <c r="L603" s="216"/>
      <c r="M603" s="216"/>
      <c r="N603" s="214"/>
      <c r="O603" s="214"/>
      <c r="P603" s="214"/>
      <c r="Q603" s="216"/>
      <c r="R603" s="216"/>
      <c r="S603" s="216"/>
      <c r="T603" s="216"/>
      <c r="U603" s="216"/>
      <c r="V603" s="216"/>
      <c r="W603" s="216"/>
      <c r="X603" s="216"/>
      <c r="Y603" s="216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</row>
    <row r="604">
      <c r="A604" s="216"/>
      <c r="B604" s="216"/>
      <c r="C604" s="216"/>
      <c r="D604" s="216"/>
      <c r="E604" s="216"/>
      <c r="F604" s="216"/>
      <c r="G604" s="216"/>
      <c r="H604" s="213"/>
      <c r="I604" s="216"/>
      <c r="J604" s="216"/>
      <c r="K604" s="216"/>
      <c r="L604" s="216"/>
      <c r="M604" s="216"/>
      <c r="N604" s="214"/>
      <c r="O604" s="214"/>
      <c r="P604" s="214"/>
      <c r="Q604" s="216"/>
      <c r="R604" s="216"/>
      <c r="S604" s="216"/>
      <c r="T604" s="216"/>
      <c r="U604" s="216"/>
      <c r="V604" s="216"/>
      <c r="W604" s="216"/>
      <c r="X604" s="216"/>
      <c r="Y604" s="216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</row>
    <row r="605">
      <c r="A605" s="216"/>
      <c r="B605" s="216"/>
      <c r="C605" s="216"/>
      <c r="D605" s="216"/>
      <c r="E605" s="216"/>
      <c r="F605" s="216"/>
      <c r="G605" s="216"/>
      <c r="H605" s="213"/>
      <c r="I605" s="216"/>
      <c r="J605" s="216"/>
      <c r="K605" s="216"/>
      <c r="L605" s="216"/>
      <c r="M605" s="216"/>
      <c r="N605" s="214"/>
      <c r="O605" s="214"/>
      <c r="P605" s="214"/>
      <c r="Q605" s="216"/>
      <c r="R605" s="216"/>
      <c r="S605" s="216"/>
      <c r="T605" s="216"/>
      <c r="U605" s="216"/>
      <c r="V605" s="216"/>
      <c r="W605" s="216"/>
      <c r="X605" s="216"/>
      <c r="Y605" s="216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</row>
    <row r="606">
      <c r="A606" s="216"/>
      <c r="B606" s="216"/>
      <c r="C606" s="216"/>
      <c r="D606" s="216"/>
      <c r="E606" s="216"/>
      <c r="F606" s="216"/>
      <c r="G606" s="216"/>
      <c r="H606" s="213"/>
      <c r="I606" s="216"/>
      <c r="J606" s="216"/>
      <c r="K606" s="216"/>
      <c r="L606" s="216"/>
      <c r="M606" s="216"/>
      <c r="N606" s="214"/>
      <c r="O606" s="214"/>
      <c r="P606" s="214"/>
      <c r="Q606" s="216"/>
      <c r="R606" s="216"/>
      <c r="S606" s="216"/>
      <c r="T606" s="216"/>
      <c r="U606" s="216"/>
      <c r="V606" s="216"/>
      <c r="W606" s="216"/>
      <c r="X606" s="216"/>
      <c r="Y606" s="216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</row>
    <row r="607">
      <c r="A607" s="216"/>
      <c r="B607" s="216"/>
      <c r="C607" s="216"/>
      <c r="D607" s="216"/>
      <c r="E607" s="216"/>
      <c r="F607" s="216"/>
      <c r="G607" s="216"/>
      <c r="H607" s="213"/>
      <c r="I607" s="216"/>
      <c r="J607" s="216"/>
      <c r="K607" s="216"/>
      <c r="L607" s="216"/>
      <c r="M607" s="216"/>
      <c r="N607" s="214"/>
      <c r="O607" s="214"/>
      <c r="P607" s="214"/>
      <c r="Q607" s="216"/>
      <c r="R607" s="216"/>
      <c r="S607" s="216"/>
      <c r="T607" s="216"/>
      <c r="U607" s="216"/>
      <c r="V607" s="216"/>
      <c r="W607" s="216"/>
      <c r="X607" s="216"/>
      <c r="Y607" s="216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</row>
    <row r="608">
      <c r="A608" s="216"/>
      <c r="B608" s="216"/>
      <c r="C608" s="216"/>
      <c r="D608" s="216"/>
      <c r="E608" s="216"/>
      <c r="F608" s="216"/>
      <c r="G608" s="216"/>
      <c r="H608" s="213"/>
      <c r="I608" s="216"/>
      <c r="J608" s="216"/>
      <c r="K608" s="216"/>
      <c r="L608" s="216"/>
      <c r="M608" s="216"/>
      <c r="N608" s="214"/>
      <c r="O608" s="214"/>
      <c r="P608" s="214"/>
      <c r="Q608" s="216"/>
      <c r="R608" s="216"/>
      <c r="S608" s="216"/>
      <c r="T608" s="216"/>
      <c r="U608" s="216"/>
      <c r="V608" s="216"/>
      <c r="W608" s="216"/>
      <c r="X608" s="216"/>
      <c r="Y608" s="216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</row>
    <row r="609">
      <c r="A609" s="216"/>
      <c r="B609" s="216"/>
      <c r="C609" s="216"/>
      <c r="D609" s="216"/>
      <c r="E609" s="216"/>
      <c r="F609" s="216"/>
      <c r="G609" s="216"/>
      <c r="H609" s="213"/>
      <c r="I609" s="216"/>
      <c r="J609" s="216"/>
      <c r="K609" s="216"/>
      <c r="L609" s="216"/>
      <c r="M609" s="216"/>
      <c r="N609" s="214"/>
      <c r="O609" s="214"/>
      <c r="P609" s="214"/>
      <c r="Q609" s="216"/>
      <c r="R609" s="216"/>
      <c r="S609" s="216"/>
      <c r="T609" s="216"/>
      <c r="U609" s="216"/>
      <c r="V609" s="216"/>
      <c r="W609" s="216"/>
      <c r="X609" s="216"/>
      <c r="Y609" s="216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</row>
    <row r="610">
      <c r="A610" s="216"/>
      <c r="B610" s="216"/>
      <c r="C610" s="216"/>
      <c r="D610" s="216"/>
      <c r="E610" s="216"/>
      <c r="F610" s="216"/>
      <c r="G610" s="216"/>
      <c r="H610" s="213"/>
      <c r="I610" s="216"/>
      <c r="J610" s="216"/>
      <c r="K610" s="216"/>
      <c r="L610" s="216"/>
      <c r="M610" s="216"/>
      <c r="N610" s="214"/>
      <c r="O610" s="214"/>
      <c r="P610" s="214"/>
      <c r="Q610" s="216"/>
      <c r="R610" s="216"/>
      <c r="S610" s="216"/>
      <c r="T610" s="216"/>
      <c r="U610" s="216"/>
      <c r="V610" s="216"/>
      <c r="W610" s="216"/>
      <c r="X610" s="216"/>
      <c r="Y610" s="216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</row>
    <row r="611">
      <c r="A611" s="216"/>
      <c r="B611" s="216"/>
      <c r="C611" s="216"/>
      <c r="D611" s="216"/>
      <c r="E611" s="216"/>
      <c r="F611" s="216"/>
      <c r="G611" s="216"/>
      <c r="H611" s="213"/>
      <c r="I611" s="216"/>
      <c r="J611" s="216"/>
      <c r="K611" s="216"/>
      <c r="L611" s="216"/>
      <c r="M611" s="216"/>
      <c r="N611" s="214"/>
      <c r="O611" s="214"/>
      <c r="P611" s="214"/>
      <c r="Q611" s="216"/>
      <c r="R611" s="216"/>
      <c r="S611" s="216"/>
      <c r="T611" s="216"/>
      <c r="U611" s="216"/>
      <c r="V611" s="216"/>
      <c r="W611" s="216"/>
      <c r="X611" s="216"/>
      <c r="Y611" s="216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</row>
    <row r="612">
      <c r="A612" s="216"/>
      <c r="B612" s="216"/>
      <c r="C612" s="216"/>
      <c r="D612" s="216"/>
      <c r="E612" s="216"/>
      <c r="F612" s="216"/>
      <c r="G612" s="216"/>
      <c r="H612" s="213"/>
      <c r="I612" s="216"/>
      <c r="J612" s="216"/>
      <c r="K612" s="216"/>
      <c r="L612" s="216"/>
      <c r="M612" s="216"/>
      <c r="N612" s="214"/>
      <c r="O612" s="214"/>
      <c r="P612" s="214"/>
      <c r="Q612" s="216"/>
      <c r="R612" s="216"/>
      <c r="S612" s="216"/>
      <c r="T612" s="216"/>
      <c r="U612" s="216"/>
      <c r="V612" s="216"/>
      <c r="W612" s="216"/>
      <c r="X612" s="216"/>
      <c r="Y612" s="216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</row>
    <row r="613">
      <c r="A613" s="216"/>
      <c r="B613" s="216"/>
      <c r="C613" s="216"/>
      <c r="D613" s="216"/>
      <c r="E613" s="216"/>
      <c r="F613" s="216"/>
      <c r="G613" s="216"/>
      <c r="H613" s="213"/>
      <c r="I613" s="216"/>
      <c r="J613" s="216"/>
      <c r="K613" s="216"/>
      <c r="L613" s="216"/>
      <c r="M613" s="216"/>
      <c r="N613" s="214"/>
      <c r="O613" s="214"/>
      <c r="P613" s="214"/>
      <c r="Q613" s="216"/>
      <c r="R613" s="216"/>
      <c r="S613" s="216"/>
      <c r="T613" s="216"/>
      <c r="U613" s="216"/>
      <c r="V613" s="216"/>
      <c r="W613" s="216"/>
      <c r="X613" s="216"/>
      <c r="Y613" s="216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</row>
    <row r="614">
      <c r="A614" s="216"/>
      <c r="B614" s="216"/>
      <c r="C614" s="216"/>
      <c r="D614" s="216"/>
      <c r="E614" s="216"/>
      <c r="F614" s="216"/>
      <c r="G614" s="216"/>
      <c r="H614" s="213"/>
      <c r="I614" s="216"/>
      <c r="J614" s="216"/>
      <c r="K614" s="216"/>
      <c r="L614" s="216"/>
      <c r="M614" s="216"/>
      <c r="N614" s="214"/>
      <c r="O614" s="214"/>
      <c r="P614" s="214"/>
      <c r="Q614" s="216"/>
      <c r="R614" s="216"/>
      <c r="S614" s="216"/>
      <c r="T614" s="216"/>
      <c r="U614" s="216"/>
      <c r="V614" s="216"/>
      <c r="W614" s="216"/>
      <c r="X614" s="216"/>
      <c r="Y614" s="216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</row>
    <row r="615">
      <c r="A615" s="216"/>
      <c r="B615" s="216"/>
      <c r="C615" s="216"/>
      <c r="D615" s="216"/>
      <c r="E615" s="216"/>
      <c r="F615" s="216"/>
      <c r="G615" s="216"/>
      <c r="H615" s="213"/>
      <c r="I615" s="216"/>
      <c r="J615" s="216"/>
      <c r="K615" s="216"/>
      <c r="L615" s="216"/>
      <c r="M615" s="216"/>
      <c r="N615" s="214"/>
      <c r="O615" s="214"/>
      <c r="P615" s="214"/>
      <c r="Q615" s="216"/>
      <c r="R615" s="216"/>
      <c r="S615" s="216"/>
      <c r="T615" s="216"/>
      <c r="U615" s="216"/>
      <c r="V615" s="216"/>
      <c r="W615" s="216"/>
      <c r="X615" s="216"/>
      <c r="Y615" s="216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</row>
    <row r="616">
      <c r="A616" s="216"/>
      <c r="B616" s="216"/>
      <c r="C616" s="216"/>
      <c r="D616" s="216"/>
      <c r="E616" s="216"/>
      <c r="F616" s="216"/>
      <c r="G616" s="216"/>
      <c r="H616" s="213"/>
      <c r="I616" s="216"/>
      <c r="J616" s="216"/>
      <c r="K616" s="216"/>
      <c r="L616" s="216"/>
      <c r="M616" s="216"/>
      <c r="N616" s="214"/>
      <c r="O616" s="214"/>
      <c r="P616" s="214"/>
      <c r="Q616" s="216"/>
      <c r="R616" s="216"/>
      <c r="S616" s="216"/>
      <c r="T616" s="216"/>
      <c r="U616" s="216"/>
      <c r="V616" s="216"/>
      <c r="W616" s="216"/>
      <c r="X616" s="216"/>
      <c r="Y616" s="216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</row>
    <row r="617">
      <c r="A617" s="216"/>
      <c r="B617" s="216"/>
      <c r="C617" s="216"/>
      <c r="D617" s="216"/>
      <c r="E617" s="216"/>
      <c r="F617" s="216"/>
      <c r="G617" s="216"/>
      <c r="H617" s="213"/>
      <c r="I617" s="216"/>
      <c r="J617" s="216"/>
      <c r="K617" s="216"/>
      <c r="L617" s="216"/>
      <c r="M617" s="216"/>
      <c r="N617" s="214"/>
      <c r="O617" s="214"/>
      <c r="P617" s="214"/>
      <c r="Q617" s="216"/>
      <c r="R617" s="216"/>
      <c r="S617" s="216"/>
      <c r="T617" s="216"/>
      <c r="U617" s="216"/>
      <c r="V617" s="216"/>
      <c r="W617" s="216"/>
      <c r="X617" s="216"/>
      <c r="Y617" s="216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</row>
    <row r="618">
      <c r="A618" s="216"/>
      <c r="B618" s="216"/>
      <c r="C618" s="216"/>
      <c r="D618" s="216"/>
      <c r="E618" s="216"/>
      <c r="F618" s="216"/>
      <c r="G618" s="216"/>
      <c r="H618" s="213"/>
      <c r="I618" s="216"/>
      <c r="J618" s="216"/>
      <c r="K618" s="216"/>
      <c r="L618" s="216"/>
      <c r="M618" s="216"/>
      <c r="N618" s="214"/>
      <c r="O618" s="214"/>
      <c r="P618" s="214"/>
      <c r="Q618" s="216"/>
      <c r="R618" s="216"/>
      <c r="S618" s="216"/>
      <c r="T618" s="216"/>
      <c r="U618" s="216"/>
      <c r="V618" s="216"/>
      <c r="W618" s="216"/>
      <c r="X618" s="216"/>
      <c r="Y618" s="216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</row>
    <row r="619">
      <c r="A619" s="216"/>
      <c r="B619" s="216"/>
      <c r="C619" s="216"/>
      <c r="D619" s="216"/>
      <c r="E619" s="216"/>
      <c r="F619" s="216"/>
      <c r="G619" s="216"/>
      <c r="H619" s="213"/>
      <c r="I619" s="216"/>
      <c r="J619" s="216"/>
      <c r="K619" s="216"/>
      <c r="L619" s="216"/>
      <c r="M619" s="216"/>
      <c r="N619" s="214"/>
      <c r="O619" s="214"/>
      <c r="P619" s="214"/>
      <c r="Q619" s="216"/>
      <c r="R619" s="216"/>
      <c r="S619" s="216"/>
      <c r="T619" s="216"/>
      <c r="U619" s="216"/>
      <c r="V619" s="216"/>
      <c r="W619" s="216"/>
      <c r="X619" s="216"/>
      <c r="Y619" s="216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</row>
    <row r="620">
      <c r="A620" s="216"/>
      <c r="B620" s="216"/>
      <c r="C620" s="216"/>
      <c r="D620" s="216"/>
      <c r="E620" s="216"/>
      <c r="F620" s="216"/>
      <c r="G620" s="216"/>
      <c r="H620" s="213"/>
      <c r="I620" s="216"/>
      <c r="J620" s="216"/>
      <c r="K620" s="216"/>
      <c r="L620" s="216"/>
      <c r="M620" s="216"/>
      <c r="N620" s="214"/>
      <c r="O620" s="214"/>
      <c r="P620" s="214"/>
      <c r="Q620" s="216"/>
      <c r="R620" s="216"/>
      <c r="S620" s="216"/>
      <c r="T620" s="216"/>
      <c r="U620" s="216"/>
      <c r="V620" s="216"/>
      <c r="W620" s="216"/>
      <c r="X620" s="216"/>
      <c r="Y620" s="216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</row>
    <row r="621">
      <c r="A621" s="216"/>
      <c r="B621" s="216"/>
      <c r="C621" s="216"/>
      <c r="D621" s="216"/>
      <c r="E621" s="216"/>
      <c r="F621" s="216"/>
      <c r="G621" s="216"/>
      <c r="H621" s="213"/>
      <c r="I621" s="216"/>
      <c r="J621" s="216"/>
      <c r="K621" s="216"/>
      <c r="L621" s="216"/>
      <c r="M621" s="216"/>
      <c r="N621" s="214"/>
      <c r="O621" s="214"/>
      <c r="P621" s="214"/>
      <c r="Q621" s="216"/>
      <c r="R621" s="216"/>
      <c r="S621" s="216"/>
      <c r="T621" s="216"/>
      <c r="U621" s="216"/>
      <c r="V621" s="216"/>
      <c r="W621" s="216"/>
      <c r="X621" s="216"/>
      <c r="Y621" s="216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</row>
    <row r="622">
      <c r="A622" s="216"/>
      <c r="B622" s="216"/>
      <c r="C622" s="216"/>
      <c r="D622" s="216"/>
      <c r="E622" s="216"/>
      <c r="F622" s="216"/>
      <c r="G622" s="216"/>
      <c r="H622" s="213"/>
      <c r="I622" s="216"/>
      <c r="J622" s="216"/>
      <c r="K622" s="216"/>
      <c r="L622" s="216"/>
      <c r="M622" s="216"/>
      <c r="N622" s="214"/>
      <c r="O622" s="214"/>
      <c r="P622" s="214"/>
      <c r="Q622" s="216"/>
      <c r="R622" s="216"/>
      <c r="S622" s="216"/>
      <c r="T622" s="216"/>
      <c r="U622" s="216"/>
      <c r="V622" s="216"/>
      <c r="W622" s="216"/>
      <c r="X622" s="216"/>
      <c r="Y622" s="216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</row>
    <row r="623">
      <c r="A623" s="216"/>
      <c r="B623" s="216"/>
      <c r="C623" s="216"/>
      <c r="D623" s="216"/>
      <c r="E623" s="216"/>
      <c r="F623" s="216"/>
      <c r="G623" s="216"/>
      <c r="H623" s="213"/>
      <c r="I623" s="216"/>
      <c r="J623" s="216"/>
      <c r="K623" s="216"/>
      <c r="L623" s="216"/>
      <c r="M623" s="216"/>
      <c r="N623" s="214"/>
      <c r="O623" s="214"/>
      <c r="P623" s="214"/>
      <c r="Q623" s="216"/>
      <c r="R623" s="216"/>
      <c r="S623" s="216"/>
      <c r="T623" s="216"/>
      <c r="U623" s="216"/>
      <c r="V623" s="216"/>
      <c r="W623" s="216"/>
      <c r="X623" s="216"/>
      <c r="Y623" s="216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</row>
    <row r="624">
      <c r="A624" s="216"/>
      <c r="B624" s="216"/>
      <c r="C624" s="216"/>
      <c r="D624" s="216"/>
      <c r="E624" s="216"/>
      <c r="F624" s="216"/>
      <c r="G624" s="216"/>
      <c r="H624" s="213"/>
      <c r="I624" s="216"/>
      <c r="J624" s="216"/>
      <c r="K624" s="216"/>
      <c r="L624" s="216"/>
      <c r="M624" s="216"/>
      <c r="N624" s="214"/>
      <c r="O624" s="214"/>
      <c r="P624" s="214"/>
      <c r="Q624" s="216"/>
      <c r="R624" s="216"/>
      <c r="S624" s="216"/>
      <c r="T624" s="216"/>
      <c r="U624" s="216"/>
      <c r="V624" s="216"/>
      <c r="W624" s="216"/>
      <c r="X624" s="216"/>
      <c r="Y624" s="216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</row>
    <row r="625">
      <c r="A625" s="216"/>
      <c r="B625" s="216"/>
      <c r="C625" s="216"/>
      <c r="D625" s="216"/>
      <c r="E625" s="216"/>
      <c r="F625" s="216"/>
      <c r="G625" s="216"/>
      <c r="H625" s="213"/>
      <c r="I625" s="216"/>
      <c r="J625" s="216"/>
      <c r="K625" s="216"/>
      <c r="L625" s="216"/>
      <c r="M625" s="216"/>
      <c r="N625" s="214"/>
      <c r="O625" s="214"/>
      <c r="P625" s="214"/>
      <c r="Q625" s="216"/>
      <c r="R625" s="216"/>
      <c r="S625" s="216"/>
      <c r="T625" s="216"/>
      <c r="U625" s="216"/>
      <c r="V625" s="216"/>
      <c r="W625" s="216"/>
      <c r="X625" s="216"/>
      <c r="Y625" s="216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</row>
    <row r="626">
      <c r="A626" s="216"/>
      <c r="B626" s="216"/>
      <c r="C626" s="216"/>
      <c r="D626" s="216"/>
      <c r="E626" s="216"/>
      <c r="F626" s="216"/>
      <c r="G626" s="216"/>
      <c r="H626" s="213"/>
      <c r="I626" s="216"/>
      <c r="J626" s="216"/>
      <c r="K626" s="216"/>
      <c r="L626" s="216"/>
      <c r="M626" s="216"/>
      <c r="N626" s="214"/>
      <c r="O626" s="214"/>
      <c r="P626" s="214"/>
      <c r="Q626" s="216"/>
      <c r="R626" s="216"/>
      <c r="S626" s="216"/>
      <c r="T626" s="216"/>
      <c r="U626" s="216"/>
      <c r="V626" s="216"/>
      <c r="W626" s="216"/>
      <c r="X626" s="216"/>
      <c r="Y626" s="216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</row>
    <row r="627">
      <c r="A627" s="216"/>
      <c r="B627" s="216"/>
      <c r="C627" s="216"/>
      <c r="D627" s="216"/>
      <c r="E627" s="216"/>
      <c r="F627" s="216"/>
      <c r="G627" s="216"/>
      <c r="H627" s="213"/>
      <c r="I627" s="216"/>
      <c r="J627" s="216"/>
      <c r="K627" s="216"/>
      <c r="L627" s="216"/>
      <c r="M627" s="216"/>
      <c r="N627" s="214"/>
      <c r="O627" s="214"/>
      <c r="P627" s="214"/>
      <c r="Q627" s="216"/>
      <c r="R627" s="216"/>
      <c r="S627" s="216"/>
      <c r="T627" s="216"/>
      <c r="U627" s="216"/>
      <c r="V627" s="216"/>
      <c r="W627" s="216"/>
      <c r="X627" s="216"/>
      <c r="Y627" s="216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</row>
    <row r="628">
      <c r="A628" s="216"/>
      <c r="B628" s="216"/>
      <c r="C628" s="216"/>
      <c r="D628" s="216"/>
      <c r="E628" s="216"/>
      <c r="F628" s="216"/>
      <c r="G628" s="216"/>
      <c r="H628" s="213"/>
      <c r="I628" s="216"/>
      <c r="J628" s="216"/>
      <c r="K628" s="216"/>
      <c r="L628" s="216"/>
      <c r="M628" s="216"/>
      <c r="N628" s="214"/>
      <c r="O628" s="214"/>
      <c r="P628" s="214"/>
      <c r="Q628" s="216"/>
      <c r="R628" s="216"/>
      <c r="S628" s="216"/>
      <c r="T628" s="216"/>
      <c r="U628" s="216"/>
      <c r="V628" s="216"/>
      <c r="W628" s="216"/>
      <c r="X628" s="216"/>
      <c r="Y628" s="216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</row>
    <row r="629">
      <c r="A629" s="216"/>
      <c r="B629" s="216"/>
      <c r="C629" s="216"/>
      <c r="D629" s="216"/>
      <c r="E629" s="216"/>
      <c r="F629" s="216"/>
      <c r="G629" s="216"/>
      <c r="H629" s="213"/>
      <c r="I629" s="216"/>
      <c r="J629" s="216"/>
      <c r="K629" s="216"/>
      <c r="L629" s="216"/>
      <c r="M629" s="216"/>
      <c r="N629" s="214"/>
      <c r="O629" s="214"/>
      <c r="P629" s="214"/>
      <c r="Q629" s="216"/>
      <c r="R629" s="216"/>
      <c r="S629" s="216"/>
      <c r="T629" s="216"/>
      <c r="U629" s="216"/>
      <c r="V629" s="216"/>
      <c r="W629" s="216"/>
      <c r="X629" s="216"/>
      <c r="Y629" s="216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</row>
    <row r="630">
      <c r="A630" s="216"/>
      <c r="B630" s="216"/>
      <c r="C630" s="216"/>
      <c r="D630" s="216"/>
      <c r="E630" s="216"/>
      <c r="F630" s="216"/>
      <c r="G630" s="216"/>
      <c r="H630" s="213"/>
      <c r="I630" s="216"/>
      <c r="J630" s="216"/>
      <c r="K630" s="216"/>
      <c r="L630" s="216"/>
      <c r="M630" s="216"/>
      <c r="N630" s="214"/>
      <c r="O630" s="214"/>
      <c r="P630" s="214"/>
      <c r="Q630" s="216"/>
      <c r="R630" s="216"/>
      <c r="S630" s="216"/>
      <c r="T630" s="216"/>
      <c r="U630" s="216"/>
      <c r="V630" s="216"/>
      <c r="W630" s="216"/>
      <c r="X630" s="216"/>
      <c r="Y630" s="216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</row>
    <row r="631">
      <c r="A631" s="216"/>
      <c r="B631" s="216"/>
      <c r="C631" s="216"/>
      <c r="D631" s="216"/>
      <c r="E631" s="216"/>
      <c r="F631" s="216"/>
      <c r="G631" s="216"/>
      <c r="H631" s="213"/>
      <c r="I631" s="216"/>
      <c r="J631" s="216"/>
      <c r="K631" s="216"/>
      <c r="L631" s="216"/>
      <c r="M631" s="216"/>
      <c r="N631" s="214"/>
      <c r="O631" s="214"/>
      <c r="P631" s="214"/>
      <c r="Q631" s="216"/>
      <c r="R631" s="216"/>
      <c r="S631" s="216"/>
      <c r="T631" s="216"/>
      <c r="U631" s="216"/>
      <c r="V631" s="216"/>
      <c r="W631" s="216"/>
      <c r="X631" s="216"/>
      <c r="Y631" s="216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</row>
    <row r="632">
      <c r="A632" s="216"/>
      <c r="B632" s="216"/>
      <c r="C632" s="216"/>
      <c r="D632" s="216"/>
      <c r="E632" s="216"/>
      <c r="F632" s="216"/>
      <c r="G632" s="216"/>
      <c r="H632" s="213"/>
      <c r="I632" s="216"/>
      <c r="J632" s="216"/>
      <c r="K632" s="216"/>
      <c r="L632" s="216"/>
      <c r="M632" s="216"/>
      <c r="N632" s="214"/>
      <c r="O632" s="214"/>
      <c r="P632" s="214"/>
      <c r="Q632" s="216"/>
      <c r="R632" s="216"/>
      <c r="S632" s="216"/>
      <c r="T632" s="216"/>
      <c r="U632" s="216"/>
      <c r="V632" s="216"/>
      <c r="W632" s="216"/>
      <c r="X632" s="216"/>
      <c r="Y632" s="216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</row>
    <row r="633">
      <c r="A633" s="216"/>
      <c r="B633" s="216"/>
      <c r="C633" s="216"/>
      <c r="D633" s="216"/>
      <c r="E633" s="216"/>
      <c r="F633" s="216"/>
      <c r="G633" s="216"/>
      <c r="H633" s="213"/>
      <c r="I633" s="216"/>
      <c r="J633" s="216"/>
      <c r="K633" s="216"/>
      <c r="L633" s="216"/>
      <c r="M633" s="216"/>
      <c r="N633" s="214"/>
      <c r="O633" s="214"/>
      <c r="P633" s="214"/>
      <c r="Q633" s="216"/>
      <c r="R633" s="216"/>
      <c r="S633" s="216"/>
      <c r="T633" s="216"/>
      <c r="U633" s="216"/>
      <c r="V633" s="216"/>
      <c r="W633" s="216"/>
      <c r="X633" s="216"/>
      <c r="Y633" s="216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</row>
    <row r="634">
      <c r="A634" s="216"/>
      <c r="B634" s="216"/>
      <c r="C634" s="216"/>
      <c r="D634" s="216"/>
      <c r="E634" s="216"/>
      <c r="F634" s="216"/>
      <c r="G634" s="216"/>
      <c r="H634" s="213"/>
      <c r="I634" s="216"/>
      <c r="J634" s="216"/>
      <c r="K634" s="216"/>
      <c r="L634" s="216"/>
      <c r="M634" s="216"/>
      <c r="N634" s="214"/>
      <c r="O634" s="214"/>
      <c r="P634" s="214"/>
      <c r="Q634" s="216"/>
      <c r="R634" s="216"/>
      <c r="S634" s="216"/>
      <c r="T634" s="216"/>
      <c r="U634" s="216"/>
      <c r="V634" s="216"/>
      <c r="W634" s="216"/>
      <c r="X634" s="216"/>
      <c r="Y634" s="216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</row>
    <row r="635">
      <c r="A635" s="216"/>
      <c r="B635" s="216"/>
      <c r="C635" s="216"/>
      <c r="D635" s="216"/>
      <c r="E635" s="216"/>
      <c r="F635" s="216"/>
      <c r="G635" s="216"/>
      <c r="H635" s="213"/>
      <c r="I635" s="216"/>
      <c r="J635" s="216"/>
      <c r="K635" s="216"/>
      <c r="L635" s="216"/>
      <c r="M635" s="216"/>
      <c r="N635" s="214"/>
      <c r="O635" s="214"/>
      <c r="P635" s="214"/>
      <c r="Q635" s="216"/>
      <c r="R635" s="216"/>
      <c r="S635" s="216"/>
      <c r="T635" s="216"/>
      <c r="U635" s="216"/>
      <c r="V635" s="216"/>
      <c r="W635" s="216"/>
      <c r="X635" s="216"/>
      <c r="Y635" s="216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</row>
    <row r="636">
      <c r="A636" s="216"/>
      <c r="B636" s="216"/>
      <c r="C636" s="216"/>
      <c r="D636" s="216"/>
      <c r="E636" s="216"/>
      <c r="F636" s="216"/>
      <c r="G636" s="216"/>
      <c r="H636" s="213"/>
      <c r="I636" s="216"/>
      <c r="J636" s="216"/>
      <c r="K636" s="216"/>
      <c r="L636" s="216"/>
      <c r="M636" s="216"/>
      <c r="N636" s="214"/>
      <c r="O636" s="214"/>
      <c r="P636" s="214"/>
      <c r="Q636" s="216"/>
      <c r="R636" s="216"/>
      <c r="S636" s="216"/>
      <c r="T636" s="216"/>
      <c r="U636" s="216"/>
      <c r="V636" s="216"/>
      <c r="W636" s="216"/>
      <c r="X636" s="216"/>
      <c r="Y636" s="216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</row>
    <row r="637">
      <c r="A637" s="216"/>
      <c r="B637" s="216"/>
      <c r="C637" s="216"/>
      <c r="D637" s="216"/>
      <c r="E637" s="216"/>
      <c r="F637" s="216"/>
      <c r="G637" s="216"/>
      <c r="H637" s="213"/>
      <c r="I637" s="216"/>
      <c r="J637" s="216"/>
      <c r="K637" s="216"/>
      <c r="L637" s="216"/>
      <c r="M637" s="216"/>
      <c r="N637" s="214"/>
      <c r="O637" s="214"/>
      <c r="P637" s="214"/>
      <c r="Q637" s="216"/>
      <c r="R637" s="216"/>
      <c r="S637" s="216"/>
      <c r="T637" s="216"/>
      <c r="U637" s="216"/>
      <c r="V637" s="216"/>
      <c r="W637" s="216"/>
      <c r="X637" s="216"/>
      <c r="Y637" s="216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</row>
    <row r="638">
      <c r="A638" s="216"/>
      <c r="B638" s="216"/>
      <c r="C638" s="216"/>
      <c r="D638" s="216"/>
      <c r="E638" s="216"/>
      <c r="F638" s="216"/>
      <c r="G638" s="216"/>
      <c r="H638" s="213"/>
      <c r="I638" s="216"/>
      <c r="J638" s="216"/>
      <c r="K638" s="216"/>
      <c r="L638" s="216"/>
      <c r="M638" s="216"/>
      <c r="N638" s="214"/>
      <c r="O638" s="214"/>
      <c r="P638" s="214"/>
      <c r="Q638" s="216"/>
      <c r="R638" s="216"/>
      <c r="S638" s="216"/>
      <c r="T638" s="216"/>
      <c r="U638" s="216"/>
      <c r="V638" s="216"/>
      <c r="W638" s="216"/>
      <c r="X638" s="216"/>
      <c r="Y638" s="216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</row>
    <row r="639">
      <c r="A639" s="216"/>
      <c r="B639" s="216"/>
      <c r="C639" s="216"/>
      <c r="D639" s="216"/>
      <c r="E639" s="216"/>
      <c r="F639" s="216"/>
      <c r="G639" s="216"/>
      <c r="H639" s="213"/>
      <c r="I639" s="216"/>
      <c r="J639" s="216"/>
      <c r="K639" s="216"/>
      <c r="L639" s="216"/>
      <c r="M639" s="216"/>
      <c r="N639" s="214"/>
      <c r="O639" s="214"/>
      <c r="P639" s="214"/>
      <c r="Q639" s="216"/>
      <c r="R639" s="216"/>
      <c r="S639" s="216"/>
      <c r="T639" s="216"/>
      <c r="U639" s="216"/>
      <c r="V639" s="216"/>
      <c r="W639" s="216"/>
      <c r="X639" s="216"/>
      <c r="Y639" s="216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</row>
    <row r="640">
      <c r="A640" s="216"/>
      <c r="B640" s="216"/>
      <c r="C640" s="216"/>
      <c r="D640" s="216"/>
      <c r="E640" s="216"/>
      <c r="F640" s="216"/>
      <c r="G640" s="216"/>
      <c r="H640" s="213"/>
      <c r="I640" s="216"/>
      <c r="J640" s="216"/>
      <c r="K640" s="216"/>
      <c r="L640" s="216"/>
      <c r="M640" s="216"/>
      <c r="N640" s="214"/>
      <c r="O640" s="214"/>
      <c r="P640" s="214"/>
      <c r="Q640" s="216"/>
      <c r="R640" s="216"/>
      <c r="S640" s="216"/>
      <c r="T640" s="216"/>
      <c r="U640" s="216"/>
      <c r="V640" s="216"/>
      <c r="W640" s="216"/>
      <c r="X640" s="216"/>
      <c r="Y640" s="216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</row>
    <row r="641">
      <c r="A641" s="216"/>
      <c r="B641" s="216"/>
      <c r="C641" s="216"/>
      <c r="D641" s="216"/>
      <c r="E641" s="216"/>
      <c r="F641" s="216"/>
      <c r="G641" s="216"/>
      <c r="H641" s="213"/>
      <c r="I641" s="216"/>
      <c r="J641" s="216"/>
      <c r="K641" s="216"/>
      <c r="L641" s="216"/>
      <c r="M641" s="216"/>
      <c r="N641" s="214"/>
      <c r="O641" s="214"/>
      <c r="P641" s="214"/>
      <c r="Q641" s="216"/>
      <c r="R641" s="216"/>
      <c r="S641" s="216"/>
      <c r="T641" s="216"/>
      <c r="U641" s="216"/>
      <c r="V641" s="216"/>
      <c r="W641" s="216"/>
      <c r="X641" s="216"/>
      <c r="Y641" s="216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</row>
    <row r="642">
      <c r="A642" s="216"/>
      <c r="B642" s="216"/>
      <c r="C642" s="216"/>
      <c r="D642" s="216"/>
      <c r="E642" s="216"/>
      <c r="F642" s="216"/>
      <c r="G642" s="216"/>
      <c r="H642" s="213"/>
      <c r="I642" s="216"/>
      <c r="J642" s="216"/>
      <c r="K642" s="216"/>
      <c r="L642" s="216"/>
      <c r="M642" s="216"/>
      <c r="N642" s="214"/>
      <c r="O642" s="214"/>
      <c r="P642" s="214"/>
      <c r="Q642" s="216"/>
      <c r="R642" s="216"/>
      <c r="S642" s="216"/>
      <c r="T642" s="216"/>
      <c r="U642" s="216"/>
      <c r="V642" s="216"/>
      <c r="W642" s="216"/>
      <c r="X642" s="216"/>
      <c r="Y642" s="216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</row>
    <row r="643">
      <c r="A643" s="216"/>
      <c r="B643" s="216"/>
      <c r="C643" s="216"/>
      <c r="D643" s="216"/>
      <c r="E643" s="216"/>
      <c r="F643" s="216"/>
      <c r="G643" s="216"/>
      <c r="H643" s="213"/>
      <c r="I643" s="216"/>
      <c r="J643" s="216"/>
      <c r="K643" s="216"/>
      <c r="L643" s="216"/>
      <c r="M643" s="216"/>
      <c r="N643" s="214"/>
      <c r="O643" s="214"/>
      <c r="P643" s="214"/>
      <c r="Q643" s="216"/>
      <c r="R643" s="216"/>
      <c r="S643" s="216"/>
      <c r="T643" s="216"/>
      <c r="U643" s="216"/>
      <c r="V643" s="216"/>
      <c r="W643" s="216"/>
      <c r="X643" s="216"/>
      <c r="Y643" s="216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</row>
    <row r="644">
      <c r="A644" s="216"/>
      <c r="B644" s="216"/>
      <c r="C644" s="216"/>
      <c r="D644" s="216"/>
      <c r="E644" s="216"/>
      <c r="F644" s="216"/>
      <c r="G644" s="216"/>
      <c r="H644" s="213"/>
      <c r="I644" s="216"/>
      <c r="J644" s="216"/>
      <c r="K644" s="216"/>
      <c r="L644" s="216"/>
      <c r="M644" s="216"/>
      <c r="N644" s="214"/>
      <c r="O644" s="214"/>
      <c r="P644" s="214"/>
      <c r="Q644" s="216"/>
      <c r="R644" s="216"/>
      <c r="S644" s="216"/>
      <c r="T644" s="216"/>
      <c r="U644" s="216"/>
      <c r="V644" s="216"/>
      <c r="W644" s="216"/>
      <c r="X644" s="216"/>
      <c r="Y644" s="216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</row>
    <row r="645">
      <c r="A645" s="216"/>
      <c r="B645" s="216"/>
      <c r="C645" s="216"/>
      <c r="D645" s="216"/>
      <c r="E645" s="216"/>
      <c r="F645" s="216"/>
      <c r="G645" s="216"/>
      <c r="H645" s="213"/>
      <c r="I645" s="216"/>
      <c r="J645" s="216"/>
      <c r="K645" s="216"/>
      <c r="L645" s="216"/>
      <c r="M645" s="216"/>
      <c r="N645" s="214"/>
      <c r="O645" s="214"/>
      <c r="P645" s="214"/>
      <c r="Q645" s="216"/>
      <c r="R645" s="216"/>
      <c r="S645" s="216"/>
      <c r="T645" s="216"/>
      <c r="U645" s="216"/>
      <c r="V645" s="216"/>
      <c r="W645" s="216"/>
      <c r="X645" s="216"/>
      <c r="Y645" s="216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</row>
    <row r="646">
      <c r="A646" s="216"/>
      <c r="B646" s="216"/>
      <c r="C646" s="216"/>
      <c r="D646" s="216"/>
      <c r="E646" s="216"/>
      <c r="F646" s="216"/>
      <c r="G646" s="216"/>
      <c r="H646" s="213"/>
      <c r="I646" s="216"/>
      <c r="J646" s="216"/>
      <c r="K646" s="216"/>
      <c r="L646" s="216"/>
      <c r="M646" s="216"/>
      <c r="N646" s="214"/>
      <c r="O646" s="214"/>
      <c r="P646" s="214"/>
      <c r="Q646" s="216"/>
      <c r="R646" s="216"/>
      <c r="S646" s="216"/>
      <c r="T646" s="216"/>
      <c r="U646" s="216"/>
      <c r="V646" s="216"/>
      <c r="W646" s="216"/>
      <c r="X646" s="216"/>
      <c r="Y646" s="216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</row>
    <row r="647">
      <c r="A647" s="216"/>
      <c r="B647" s="216"/>
      <c r="C647" s="216"/>
      <c r="D647" s="216"/>
      <c r="E647" s="216"/>
      <c r="F647" s="216"/>
      <c r="G647" s="216"/>
      <c r="H647" s="213"/>
      <c r="I647" s="216"/>
      <c r="J647" s="216"/>
      <c r="K647" s="216"/>
      <c r="L647" s="216"/>
      <c r="M647" s="216"/>
      <c r="N647" s="214"/>
      <c r="O647" s="214"/>
      <c r="P647" s="214"/>
      <c r="Q647" s="216"/>
      <c r="R647" s="216"/>
      <c r="S647" s="216"/>
      <c r="T647" s="216"/>
      <c r="U647" s="216"/>
      <c r="V647" s="216"/>
      <c r="W647" s="216"/>
      <c r="X647" s="216"/>
      <c r="Y647" s="216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</row>
    <row r="648">
      <c r="A648" s="216"/>
      <c r="B648" s="216"/>
      <c r="C648" s="216"/>
      <c r="D648" s="216"/>
      <c r="E648" s="216"/>
      <c r="F648" s="216"/>
      <c r="G648" s="216"/>
      <c r="H648" s="213"/>
      <c r="I648" s="216"/>
      <c r="J648" s="216"/>
      <c r="K648" s="216"/>
      <c r="L648" s="216"/>
      <c r="M648" s="216"/>
      <c r="N648" s="214"/>
      <c r="O648" s="214"/>
      <c r="P648" s="214"/>
      <c r="Q648" s="216"/>
      <c r="R648" s="216"/>
      <c r="S648" s="216"/>
      <c r="T648" s="216"/>
      <c r="U648" s="216"/>
      <c r="V648" s="216"/>
      <c r="W648" s="216"/>
      <c r="X648" s="216"/>
      <c r="Y648" s="216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</row>
    <row r="649">
      <c r="A649" s="216"/>
      <c r="B649" s="216"/>
      <c r="C649" s="216"/>
      <c r="D649" s="216"/>
      <c r="E649" s="216"/>
      <c r="F649" s="216"/>
      <c r="G649" s="216"/>
      <c r="H649" s="213"/>
      <c r="I649" s="216"/>
      <c r="J649" s="216"/>
      <c r="K649" s="216"/>
      <c r="L649" s="216"/>
      <c r="M649" s="216"/>
      <c r="N649" s="214"/>
      <c r="O649" s="214"/>
      <c r="P649" s="214"/>
      <c r="Q649" s="216"/>
      <c r="R649" s="216"/>
      <c r="S649" s="216"/>
      <c r="T649" s="216"/>
      <c r="U649" s="216"/>
      <c r="V649" s="216"/>
      <c r="W649" s="216"/>
      <c r="X649" s="216"/>
      <c r="Y649" s="216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</row>
    <row r="650">
      <c r="A650" s="216"/>
      <c r="B650" s="216"/>
      <c r="C650" s="216"/>
      <c r="D650" s="216"/>
      <c r="E650" s="216"/>
      <c r="F650" s="216"/>
      <c r="G650" s="216"/>
      <c r="H650" s="213"/>
      <c r="I650" s="216"/>
      <c r="J650" s="216"/>
      <c r="K650" s="216"/>
      <c r="L650" s="216"/>
      <c r="M650" s="216"/>
      <c r="N650" s="214"/>
      <c r="O650" s="214"/>
      <c r="P650" s="214"/>
      <c r="Q650" s="216"/>
      <c r="R650" s="216"/>
      <c r="S650" s="216"/>
      <c r="T650" s="216"/>
      <c r="U650" s="216"/>
      <c r="V650" s="216"/>
      <c r="W650" s="216"/>
      <c r="X650" s="216"/>
      <c r="Y650" s="216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</row>
    <row r="651">
      <c r="A651" s="216"/>
      <c r="B651" s="216"/>
      <c r="C651" s="216"/>
      <c r="D651" s="216"/>
      <c r="E651" s="216"/>
      <c r="F651" s="216"/>
      <c r="G651" s="216"/>
      <c r="H651" s="213"/>
      <c r="I651" s="216"/>
      <c r="J651" s="216"/>
      <c r="K651" s="216"/>
      <c r="L651" s="216"/>
      <c r="M651" s="216"/>
      <c r="N651" s="214"/>
      <c r="O651" s="214"/>
      <c r="P651" s="214"/>
      <c r="Q651" s="216"/>
      <c r="R651" s="216"/>
      <c r="S651" s="216"/>
      <c r="T651" s="216"/>
      <c r="U651" s="216"/>
      <c r="V651" s="216"/>
      <c r="W651" s="216"/>
      <c r="X651" s="216"/>
      <c r="Y651" s="216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</row>
    <row r="652">
      <c r="A652" s="216"/>
      <c r="B652" s="216"/>
      <c r="C652" s="216"/>
      <c r="D652" s="216"/>
      <c r="E652" s="216"/>
      <c r="F652" s="216"/>
      <c r="G652" s="216"/>
      <c r="H652" s="213"/>
      <c r="I652" s="216"/>
      <c r="J652" s="216"/>
      <c r="K652" s="216"/>
      <c r="L652" s="216"/>
      <c r="M652" s="216"/>
      <c r="N652" s="214"/>
      <c r="O652" s="214"/>
      <c r="P652" s="214"/>
      <c r="Q652" s="216"/>
      <c r="R652" s="216"/>
      <c r="S652" s="216"/>
      <c r="T652" s="216"/>
      <c r="U652" s="216"/>
      <c r="V652" s="216"/>
      <c r="W652" s="216"/>
      <c r="X652" s="216"/>
      <c r="Y652" s="216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</row>
    <row r="653">
      <c r="A653" s="216"/>
      <c r="B653" s="216"/>
      <c r="C653" s="216"/>
      <c r="D653" s="216"/>
      <c r="E653" s="216"/>
      <c r="F653" s="216"/>
      <c r="G653" s="216"/>
      <c r="H653" s="213"/>
      <c r="I653" s="216"/>
      <c r="J653" s="216"/>
      <c r="K653" s="216"/>
      <c r="L653" s="216"/>
      <c r="M653" s="216"/>
      <c r="N653" s="214"/>
      <c r="O653" s="214"/>
      <c r="P653" s="214"/>
      <c r="Q653" s="216"/>
      <c r="R653" s="216"/>
      <c r="S653" s="216"/>
      <c r="T653" s="216"/>
      <c r="U653" s="216"/>
      <c r="V653" s="216"/>
      <c r="W653" s="216"/>
      <c r="X653" s="216"/>
      <c r="Y653" s="216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</row>
    <row r="654">
      <c r="A654" s="216"/>
      <c r="B654" s="216"/>
      <c r="C654" s="216"/>
      <c r="D654" s="216"/>
      <c r="E654" s="216"/>
      <c r="F654" s="216"/>
      <c r="G654" s="216"/>
      <c r="H654" s="213"/>
      <c r="I654" s="216"/>
      <c r="J654" s="216"/>
      <c r="K654" s="216"/>
      <c r="L654" s="216"/>
      <c r="M654" s="216"/>
      <c r="N654" s="214"/>
      <c r="O654" s="214"/>
      <c r="P654" s="214"/>
      <c r="Q654" s="216"/>
      <c r="R654" s="216"/>
      <c r="S654" s="216"/>
      <c r="T654" s="216"/>
      <c r="U654" s="216"/>
      <c r="V654" s="216"/>
      <c r="W654" s="216"/>
      <c r="X654" s="216"/>
      <c r="Y654" s="216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</row>
    <row r="655">
      <c r="A655" s="216"/>
      <c r="B655" s="216"/>
      <c r="C655" s="216"/>
      <c r="D655" s="216"/>
      <c r="E655" s="216"/>
      <c r="F655" s="216"/>
      <c r="G655" s="216"/>
      <c r="H655" s="213"/>
      <c r="I655" s="216"/>
      <c r="J655" s="216"/>
      <c r="K655" s="216"/>
      <c r="L655" s="216"/>
      <c r="M655" s="216"/>
      <c r="N655" s="214"/>
      <c r="O655" s="214"/>
      <c r="P655" s="214"/>
      <c r="Q655" s="216"/>
      <c r="R655" s="216"/>
      <c r="S655" s="216"/>
      <c r="T655" s="216"/>
      <c r="U655" s="216"/>
      <c r="V655" s="216"/>
      <c r="W655" s="216"/>
      <c r="X655" s="216"/>
      <c r="Y655" s="216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</row>
    <row r="656">
      <c r="A656" s="216"/>
      <c r="B656" s="216"/>
      <c r="C656" s="216"/>
      <c r="D656" s="216"/>
      <c r="E656" s="216"/>
      <c r="F656" s="216"/>
      <c r="G656" s="216"/>
      <c r="H656" s="213"/>
      <c r="I656" s="216"/>
      <c r="J656" s="216"/>
      <c r="K656" s="216"/>
      <c r="L656" s="216"/>
      <c r="M656" s="216"/>
      <c r="N656" s="214"/>
      <c r="O656" s="214"/>
      <c r="P656" s="214"/>
      <c r="Q656" s="216"/>
      <c r="R656" s="216"/>
      <c r="S656" s="216"/>
      <c r="T656" s="216"/>
      <c r="U656" s="216"/>
      <c r="V656" s="216"/>
      <c r="W656" s="216"/>
      <c r="X656" s="216"/>
      <c r="Y656" s="216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</row>
    <row r="657">
      <c r="A657" s="216"/>
      <c r="B657" s="216"/>
      <c r="C657" s="216"/>
      <c r="D657" s="216"/>
      <c r="E657" s="216"/>
      <c r="F657" s="216"/>
      <c r="G657" s="216"/>
      <c r="H657" s="213"/>
      <c r="I657" s="216"/>
      <c r="J657" s="216"/>
      <c r="K657" s="216"/>
      <c r="L657" s="216"/>
      <c r="M657" s="216"/>
      <c r="N657" s="214"/>
      <c r="O657" s="214"/>
      <c r="P657" s="214"/>
      <c r="Q657" s="216"/>
      <c r="R657" s="216"/>
      <c r="S657" s="216"/>
      <c r="T657" s="216"/>
      <c r="U657" s="216"/>
      <c r="V657" s="216"/>
      <c r="W657" s="216"/>
      <c r="X657" s="216"/>
      <c r="Y657" s="216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</row>
    <row r="658">
      <c r="A658" s="216"/>
      <c r="B658" s="216"/>
      <c r="C658" s="216"/>
      <c r="D658" s="216"/>
      <c r="E658" s="216"/>
      <c r="F658" s="216"/>
      <c r="G658" s="216"/>
      <c r="H658" s="213"/>
      <c r="I658" s="216"/>
      <c r="J658" s="216"/>
      <c r="K658" s="216"/>
      <c r="L658" s="216"/>
      <c r="M658" s="216"/>
      <c r="N658" s="214"/>
      <c r="O658" s="214"/>
      <c r="P658" s="214"/>
      <c r="Q658" s="216"/>
      <c r="R658" s="216"/>
      <c r="S658" s="216"/>
      <c r="T658" s="216"/>
      <c r="U658" s="216"/>
      <c r="V658" s="216"/>
      <c r="W658" s="216"/>
      <c r="X658" s="216"/>
      <c r="Y658" s="216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</row>
    <row r="659">
      <c r="A659" s="216"/>
      <c r="B659" s="216"/>
      <c r="C659" s="216"/>
      <c r="D659" s="216"/>
      <c r="E659" s="216"/>
      <c r="F659" s="216"/>
      <c r="G659" s="216"/>
      <c r="H659" s="213"/>
      <c r="I659" s="216"/>
      <c r="J659" s="216"/>
      <c r="K659" s="216"/>
      <c r="L659" s="216"/>
      <c r="M659" s="216"/>
      <c r="N659" s="214"/>
      <c r="O659" s="214"/>
      <c r="P659" s="214"/>
      <c r="Q659" s="216"/>
      <c r="R659" s="216"/>
      <c r="S659" s="216"/>
      <c r="T659" s="216"/>
      <c r="U659" s="216"/>
      <c r="V659" s="216"/>
      <c r="W659" s="216"/>
      <c r="X659" s="216"/>
      <c r="Y659" s="216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</row>
    <row r="660">
      <c r="A660" s="216"/>
      <c r="B660" s="216"/>
      <c r="C660" s="216"/>
      <c r="D660" s="216"/>
      <c r="E660" s="216"/>
      <c r="F660" s="216"/>
      <c r="G660" s="216"/>
      <c r="H660" s="213"/>
      <c r="I660" s="216"/>
      <c r="J660" s="216"/>
      <c r="K660" s="216"/>
      <c r="L660" s="216"/>
      <c r="M660" s="216"/>
      <c r="N660" s="214"/>
      <c r="O660" s="214"/>
      <c r="P660" s="214"/>
      <c r="Q660" s="216"/>
      <c r="R660" s="216"/>
      <c r="S660" s="216"/>
      <c r="T660" s="216"/>
      <c r="U660" s="216"/>
      <c r="V660" s="216"/>
      <c r="W660" s="216"/>
      <c r="X660" s="216"/>
      <c r="Y660" s="216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</row>
    <row r="661">
      <c r="A661" s="216"/>
      <c r="B661" s="216"/>
      <c r="C661" s="216"/>
      <c r="D661" s="216"/>
      <c r="E661" s="216"/>
      <c r="F661" s="216"/>
      <c r="G661" s="216"/>
      <c r="H661" s="213"/>
      <c r="I661" s="216"/>
      <c r="J661" s="216"/>
      <c r="K661" s="216"/>
      <c r="L661" s="216"/>
      <c r="M661" s="216"/>
      <c r="N661" s="214"/>
      <c r="O661" s="214"/>
      <c r="P661" s="214"/>
      <c r="Q661" s="216"/>
      <c r="R661" s="216"/>
      <c r="S661" s="216"/>
      <c r="T661" s="216"/>
      <c r="U661" s="216"/>
      <c r="V661" s="216"/>
      <c r="W661" s="216"/>
      <c r="X661" s="216"/>
      <c r="Y661" s="216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</row>
    <row r="662">
      <c r="A662" s="216"/>
      <c r="B662" s="216"/>
      <c r="C662" s="216"/>
      <c r="D662" s="216"/>
      <c r="E662" s="216"/>
      <c r="F662" s="216"/>
      <c r="G662" s="216"/>
      <c r="H662" s="213"/>
      <c r="I662" s="216"/>
      <c r="J662" s="216"/>
      <c r="K662" s="216"/>
      <c r="L662" s="216"/>
      <c r="M662" s="216"/>
      <c r="N662" s="214"/>
      <c r="O662" s="214"/>
      <c r="P662" s="214"/>
      <c r="Q662" s="216"/>
      <c r="R662" s="216"/>
      <c r="S662" s="216"/>
      <c r="T662" s="216"/>
      <c r="U662" s="216"/>
      <c r="V662" s="216"/>
      <c r="W662" s="216"/>
      <c r="X662" s="216"/>
      <c r="Y662" s="216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</row>
    <row r="663">
      <c r="A663" s="216"/>
      <c r="B663" s="216"/>
      <c r="C663" s="216"/>
      <c r="D663" s="216"/>
      <c r="E663" s="216"/>
      <c r="F663" s="216"/>
      <c r="G663" s="216"/>
      <c r="H663" s="213"/>
      <c r="I663" s="216"/>
      <c r="J663" s="216"/>
      <c r="K663" s="216"/>
      <c r="L663" s="216"/>
      <c r="M663" s="216"/>
      <c r="N663" s="214"/>
      <c r="O663" s="214"/>
      <c r="P663" s="214"/>
      <c r="Q663" s="216"/>
      <c r="R663" s="216"/>
      <c r="S663" s="216"/>
      <c r="T663" s="216"/>
      <c r="U663" s="216"/>
      <c r="V663" s="216"/>
      <c r="W663" s="216"/>
      <c r="X663" s="216"/>
      <c r="Y663" s="216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</row>
    <row r="664">
      <c r="A664" s="216"/>
      <c r="B664" s="216"/>
      <c r="C664" s="216"/>
      <c r="D664" s="216"/>
      <c r="E664" s="216"/>
      <c r="F664" s="216"/>
      <c r="G664" s="216"/>
      <c r="H664" s="213"/>
      <c r="I664" s="216"/>
      <c r="J664" s="216"/>
      <c r="K664" s="216"/>
      <c r="L664" s="216"/>
      <c r="M664" s="216"/>
      <c r="N664" s="214"/>
      <c r="O664" s="214"/>
      <c r="P664" s="214"/>
      <c r="Q664" s="216"/>
      <c r="R664" s="216"/>
      <c r="S664" s="216"/>
      <c r="T664" s="216"/>
      <c r="U664" s="216"/>
      <c r="V664" s="216"/>
      <c r="W664" s="216"/>
      <c r="X664" s="216"/>
      <c r="Y664" s="216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</row>
    <row r="665">
      <c r="A665" s="216"/>
      <c r="B665" s="216"/>
      <c r="C665" s="216"/>
      <c r="D665" s="216"/>
      <c r="E665" s="216"/>
      <c r="F665" s="216"/>
      <c r="G665" s="216"/>
      <c r="H665" s="213"/>
      <c r="I665" s="216"/>
      <c r="J665" s="216"/>
      <c r="K665" s="216"/>
      <c r="L665" s="216"/>
      <c r="M665" s="216"/>
      <c r="N665" s="214"/>
      <c r="O665" s="214"/>
      <c r="P665" s="214"/>
      <c r="Q665" s="216"/>
      <c r="R665" s="216"/>
      <c r="S665" s="216"/>
      <c r="T665" s="216"/>
      <c r="U665" s="216"/>
      <c r="V665" s="216"/>
      <c r="W665" s="216"/>
      <c r="X665" s="216"/>
      <c r="Y665" s="216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</row>
    <row r="666">
      <c r="A666" s="216"/>
      <c r="B666" s="216"/>
      <c r="C666" s="216"/>
      <c r="D666" s="216"/>
      <c r="E666" s="216"/>
      <c r="F666" s="216"/>
      <c r="G666" s="216"/>
      <c r="H666" s="213"/>
      <c r="I666" s="216"/>
      <c r="J666" s="216"/>
      <c r="K666" s="216"/>
      <c r="L666" s="216"/>
      <c r="M666" s="216"/>
      <c r="N666" s="214"/>
      <c r="O666" s="214"/>
      <c r="P666" s="214"/>
      <c r="Q666" s="216"/>
      <c r="R666" s="216"/>
      <c r="S666" s="216"/>
      <c r="T666" s="216"/>
      <c r="U666" s="216"/>
      <c r="V666" s="216"/>
      <c r="W666" s="216"/>
      <c r="X666" s="216"/>
      <c r="Y666" s="216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</row>
    <row r="667">
      <c r="A667" s="216"/>
      <c r="B667" s="216"/>
      <c r="C667" s="216"/>
      <c r="D667" s="216"/>
      <c r="E667" s="216"/>
      <c r="F667" s="216"/>
      <c r="G667" s="216"/>
      <c r="H667" s="213"/>
      <c r="I667" s="216"/>
      <c r="J667" s="216"/>
      <c r="K667" s="216"/>
      <c r="L667" s="216"/>
      <c r="M667" s="216"/>
      <c r="N667" s="214"/>
      <c r="O667" s="214"/>
      <c r="P667" s="214"/>
      <c r="Q667" s="216"/>
      <c r="R667" s="216"/>
      <c r="S667" s="216"/>
      <c r="T667" s="216"/>
      <c r="U667" s="216"/>
      <c r="V667" s="216"/>
      <c r="W667" s="216"/>
      <c r="X667" s="216"/>
      <c r="Y667" s="216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</row>
    <row r="668">
      <c r="A668" s="216"/>
      <c r="B668" s="216"/>
      <c r="C668" s="216"/>
      <c r="D668" s="216"/>
      <c r="E668" s="216"/>
      <c r="F668" s="216"/>
      <c r="G668" s="216"/>
      <c r="H668" s="213"/>
      <c r="I668" s="216"/>
      <c r="J668" s="216"/>
      <c r="K668" s="216"/>
      <c r="L668" s="216"/>
      <c r="M668" s="216"/>
      <c r="N668" s="214"/>
      <c r="O668" s="214"/>
      <c r="P668" s="214"/>
      <c r="Q668" s="216"/>
      <c r="R668" s="216"/>
      <c r="S668" s="216"/>
      <c r="T668" s="216"/>
      <c r="U668" s="216"/>
      <c r="V668" s="216"/>
      <c r="W668" s="216"/>
      <c r="X668" s="216"/>
      <c r="Y668" s="216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</row>
    <row r="669">
      <c r="A669" s="216"/>
      <c r="B669" s="216"/>
      <c r="C669" s="216"/>
      <c r="D669" s="216"/>
      <c r="E669" s="216"/>
      <c r="F669" s="216"/>
      <c r="G669" s="216"/>
      <c r="H669" s="213"/>
      <c r="I669" s="216"/>
      <c r="J669" s="216"/>
      <c r="K669" s="216"/>
      <c r="L669" s="216"/>
      <c r="M669" s="216"/>
      <c r="N669" s="214"/>
      <c r="O669" s="214"/>
      <c r="P669" s="214"/>
      <c r="Q669" s="216"/>
      <c r="R669" s="216"/>
      <c r="S669" s="216"/>
      <c r="T669" s="216"/>
      <c r="U669" s="216"/>
      <c r="V669" s="216"/>
      <c r="W669" s="216"/>
      <c r="X669" s="216"/>
      <c r="Y669" s="216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</row>
    <row r="670">
      <c r="A670" s="216"/>
      <c r="B670" s="216"/>
      <c r="C670" s="216"/>
      <c r="D670" s="216"/>
      <c r="E670" s="216"/>
      <c r="F670" s="216"/>
      <c r="G670" s="216"/>
      <c r="H670" s="213"/>
      <c r="I670" s="216"/>
      <c r="J670" s="216"/>
      <c r="K670" s="216"/>
      <c r="L670" s="216"/>
      <c r="M670" s="216"/>
      <c r="N670" s="214"/>
      <c r="O670" s="214"/>
      <c r="P670" s="214"/>
      <c r="Q670" s="216"/>
      <c r="R670" s="216"/>
      <c r="S670" s="216"/>
      <c r="T670" s="216"/>
      <c r="U670" s="216"/>
      <c r="V670" s="216"/>
      <c r="W670" s="216"/>
      <c r="X670" s="216"/>
      <c r="Y670" s="216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</row>
    <row r="671">
      <c r="A671" s="216"/>
      <c r="B671" s="216"/>
      <c r="C671" s="216"/>
      <c r="D671" s="216"/>
      <c r="E671" s="216"/>
      <c r="F671" s="216"/>
      <c r="G671" s="216"/>
      <c r="H671" s="213"/>
      <c r="I671" s="216"/>
      <c r="J671" s="216"/>
      <c r="K671" s="216"/>
      <c r="L671" s="216"/>
      <c r="M671" s="216"/>
      <c r="N671" s="214"/>
      <c r="O671" s="214"/>
      <c r="P671" s="214"/>
      <c r="Q671" s="216"/>
      <c r="R671" s="216"/>
      <c r="S671" s="216"/>
      <c r="T671" s="216"/>
      <c r="U671" s="216"/>
      <c r="V671" s="216"/>
      <c r="W671" s="216"/>
      <c r="X671" s="216"/>
      <c r="Y671" s="216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</row>
    <row r="672">
      <c r="A672" s="216"/>
      <c r="B672" s="216"/>
      <c r="C672" s="216"/>
      <c r="D672" s="216"/>
      <c r="E672" s="216"/>
      <c r="F672" s="216"/>
      <c r="G672" s="216"/>
      <c r="H672" s="213"/>
      <c r="I672" s="216"/>
      <c r="J672" s="216"/>
      <c r="K672" s="216"/>
      <c r="L672" s="216"/>
      <c r="M672" s="216"/>
      <c r="N672" s="214"/>
      <c r="O672" s="214"/>
      <c r="P672" s="214"/>
      <c r="Q672" s="216"/>
      <c r="R672" s="216"/>
      <c r="S672" s="216"/>
      <c r="T672" s="216"/>
      <c r="U672" s="216"/>
      <c r="V672" s="216"/>
      <c r="W672" s="216"/>
      <c r="X672" s="216"/>
      <c r="Y672" s="216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</row>
    <row r="673">
      <c r="A673" s="216"/>
      <c r="B673" s="216"/>
      <c r="C673" s="216"/>
      <c r="D673" s="216"/>
      <c r="E673" s="216"/>
      <c r="F673" s="216"/>
      <c r="G673" s="216"/>
      <c r="H673" s="213"/>
      <c r="I673" s="216"/>
      <c r="J673" s="216"/>
      <c r="K673" s="216"/>
      <c r="L673" s="216"/>
      <c r="M673" s="216"/>
      <c r="N673" s="214"/>
      <c r="O673" s="214"/>
      <c r="P673" s="214"/>
      <c r="Q673" s="216"/>
      <c r="R673" s="216"/>
      <c r="S673" s="216"/>
      <c r="T673" s="216"/>
      <c r="U673" s="216"/>
      <c r="V673" s="216"/>
      <c r="W673" s="216"/>
      <c r="X673" s="216"/>
      <c r="Y673" s="216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</row>
    <row r="674">
      <c r="A674" s="216"/>
      <c r="B674" s="216"/>
      <c r="C674" s="216"/>
      <c r="D674" s="216"/>
      <c r="E674" s="216"/>
      <c r="F674" s="216"/>
      <c r="G674" s="216"/>
      <c r="H674" s="213"/>
      <c r="I674" s="216"/>
      <c r="J674" s="216"/>
      <c r="K674" s="216"/>
      <c r="L674" s="216"/>
      <c r="M674" s="216"/>
      <c r="N674" s="214"/>
      <c r="O674" s="214"/>
      <c r="P674" s="214"/>
      <c r="Q674" s="216"/>
      <c r="R674" s="216"/>
      <c r="S674" s="216"/>
      <c r="T674" s="216"/>
      <c r="U674" s="216"/>
      <c r="V674" s="216"/>
      <c r="W674" s="216"/>
      <c r="X674" s="216"/>
      <c r="Y674" s="216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</row>
    <row r="675">
      <c r="A675" s="216"/>
      <c r="B675" s="216"/>
      <c r="C675" s="216"/>
      <c r="D675" s="216"/>
      <c r="E675" s="216"/>
      <c r="F675" s="216"/>
      <c r="G675" s="216"/>
      <c r="H675" s="213"/>
      <c r="I675" s="216"/>
      <c r="J675" s="216"/>
      <c r="K675" s="216"/>
      <c r="L675" s="216"/>
      <c r="M675" s="216"/>
      <c r="N675" s="214"/>
      <c r="O675" s="214"/>
      <c r="P675" s="214"/>
      <c r="Q675" s="216"/>
      <c r="R675" s="216"/>
      <c r="S675" s="216"/>
      <c r="T675" s="216"/>
      <c r="U675" s="216"/>
      <c r="V675" s="216"/>
      <c r="W675" s="216"/>
      <c r="X675" s="216"/>
      <c r="Y675" s="216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</row>
    <row r="676">
      <c r="A676" s="216"/>
      <c r="B676" s="216"/>
      <c r="C676" s="216"/>
      <c r="D676" s="216"/>
      <c r="E676" s="216"/>
      <c r="F676" s="216"/>
      <c r="G676" s="216"/>
      <c r="H676" s="213"/>
      <c r="I676" s="216"/>
      <c r="J676" s="216"/>
      <c r="K676" s="216"/>
      <c r="L676" s="216"/>
      <c r="M676" s="216"/>
      <c r="N676" s="214"/>
      <c r="O676" s="214"/>
      <c r="P676" s="214"/>
      <c r="Q676" s="216"/>
      <c r="R676" s="216"/>
      <c r="S676" s="216"/>
      <c r="T676" s="216"/>
      <c r="U676" s="216"/>
      <c r="V676" s="216"/>
      <c r="W676" s="216"/>
      <c r="X676" s="216"/>
      <c r="Y676" s="216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</row>
    <row r="677">
      <c r="A677" s="216"/>
      <c r="B677" s="216"/>
      <c r="C677" s="216"/>
      <c r="D677" s="216"/>
      <c r="E677" s="216"/>
      <c r="F677" s="216"/>
      <c r="G677" s="216"/>
      <c r="H677" s="213"/>
      <c r="I677" s="216"/>
      <c r="J677" s="216"/>
      <c r="K677" s="216"/>
      <c r="L677" s="216"/>
      <c r="M677" s="216"/>
      <c r="N677" s="214"/>
      <c r="O677" s="214"/>
      <c r="P677" s="214"/>
      <c r="Q677" s="216"/>
      <c r="R677" s="216"/>
      <c r="S677" s="216"/>
      <c r="T677" s="216"/>
      <c r="U677" s="216"/>
      <c r="V677" s="216"/>
      <c r="W677" s="216"/>
      <c r="X677" s="216"/>
      <c r="Y677" s="216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</row>
    <row r="678">
      <c r="A678" s="216"/>
      <c r="B678" s="216"/>
      <c r="C678" s="216"/>
      <c r="D678" s="216"/>
      <c r="E678" s="216"/>
      <c r="F678" s="216"/>
      <c r="G678" s="216"/>
      <c r="H678" s="213"/>
      <c r="I678" s="216"/>
      <c r="J678" s="216"/>
      <c r="K678" s="216"/>
      <c r="L678" s="216"/>
      <c r="M678" s="216"/>
      <c r="N678" s="214"/>
      <c r="O678" s="214"/>
      <c r="P678" s="214"/>
      <c r="Q678" s="216"/>
      <c r="R678" s="216"/>
      <c r="S678" s="216"/>
      <c r="T678" s="216"/>
      <c r="U678" s="216"/>
      <c r="V678" s="216"/>
      <c r="W678" s="216"/>
      <c r="X678" s="216"/>
      <c r="Y678" s="216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</row>
    <row r="679">
      <c r="A679" s="216"/>
      <c r="B679" s="216"/>
      <c r="C679" s="216"/>
      <c r="D679" s="216"/>
      <c r="E679" s="216"/>
      <c r="F679" s="216"/>
      <c r="G679" s="216"/>
      <c r="H679" s="213"/>
      <c r="I679" s="216"/>
      <c r="J679" s="216"/>
      <c r="K679" s="216"/>
      <c r="L679" s="216"/>
      <c r="M679" s="216"/>
      <c r="N679" s="214"/>
      <c r="O679" s="214"/>
      <c r="P679" s="214"/>
      <c r="Q679" s="216"/>
      <c r="R679" s="216"/>
      <c r="S679" s="216"/>
      <c r="T679" s="216"/>
      <c r="U679" s="216"/>
      <c r="V679" s="216"/>
      <c r="W679" s="216"/>
      <c r="X679" s="216"/>
      <c r="Y679" s="216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</row>
    <row r="680">
      <c r="A680" s="216"/>
      <c r="B680" s="216"/>
      <c r="C680" s="216"/>
      <c r="D680" s="216"/>
      <c r="E680" s="216"/>
      <c r="F680" s="216"/>
      <c r="G680" s="216"/>
      <c r="H680" s="213"/>
      <c r="I680" s="216"/>
      <c r="J680" s="216"/>
      <c r="K680" s="216"/>
      <c r="L680" s="216"/>
      <c r="M680" s="216"/>
      <c r="N680" s="214"/>
      <c r="O680" s="214"/>
      <c r="P680" s="214"/>
      <c r="Q680" s="216"/>
      <c r="R680" s="216"/>
      <c r="S680" s="216"/>
      <c r="T680" s="216"/>
      <c r="U680" s="216"/>
      <c r="V680" s="216"/>
      <c r="W680" s="216"/>
      <c r="X680" s="216"/>
      <c r="Y680" s="216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</row>
    <row r="681">
      <c r="A681" s="216"/>
      <c r="B681" s="216"/>
      <c r="C681" s="216"/>
      <c r="D681" s="216"/>
      <c r="E681" s="216"/>
      <c r="F681" s="216"/>
      <c r="G681" s="216"/>
      <c r="H681" s="213"/>
      <c r="I681" s="216"/>
      <c r="J681" s="216"/>
      <c r="K681" s="216"/>
      <c r="L681" s="216"/>
      <c r="M681" s="216"/>
      <c r="N681" s="214"/>
      <c r="O681" s="214"/>
      <c r="P681" s="214"/>
      <c r="Q681" s="216"/>
      <c r="R681" s="216"/>
      <c r="S681" s="216"/>
      <c r="T681" s="216"/>
      <c r="U681" s="216"/>
      <c r="V681" s="216"/>
      <c r="W681" s="216"/>
      <c r="X681" s="216"/>
      <c r="Y681" s="216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</row>
    <row r="682">
      <c r="A682" s="216"/>
      <c r="B682" s="216"/>
      <c r="C682" s="216"/>
      <c r="D682" s="216"/>
      <c r="E682" s="216"/>
      <c r="F682" s="216"/>
      <c r="G682" s="216"/>
      <c r="H682" s="213"/>
      <c r="I682" s="216"/>
      <c r="J682" s="216"/>
      <c r="K682" s="216"/>
      <c r="L682" s="216"/>
      <c r="M682" s="216"/>
      <c r="N682" s="214"/>
      <c r="O682" s="214"/>
      <c r="P682" s="214"/>
      <c r="Q682" s="216"/>
      <c r="R682" s="216"/>
      <c r="S682" s="216"/>
      <c r="T682" s="216"/>
      <c r="U682" s="216"/>
      <c r="V682" s="216"/>
      <c r="W682" s="216"/>
      <c r="X682" s="216"/>
      <c r="Y682" s="216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</row>
    <row r="683">
      <c r="A683" s="216"/>
      <c r="B683" s="216"/>
      <c r="C683" s="216"/>
      <c r="D683" s="216"/>
      <c r="E683" s="216"/>
      <c r="F683" s="216"/>
      <c r="G683" s="216"/>
      <c r="H683" s="213"/>
      <c r="I683" s="216"/>
      <c r="J683" s="216"/>
      <c r="K683" s="216"/>
      <c r="L683" s="216"/>
      <c r="M683" s="216"/>
      <c r="N683" s="214"/>
      <c r="O683" s="214"/>
      <c r="P683" s="214"/>
      <c r="Q683" s="216"/>
      <c r="R683" s="216"/>
      <c r="S683" s="216"/>
      <c r="T683" s="216"/>
      <c r="U683" s="216"/>
      <c r="V683" s="216"/>
      <c r="W683" s="216"/>
      <c r="X683" s="216"/>
      <c r="Y683" s="216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</row>
    <row r="684">
      <c r="A684" s="216"/>
      <c r="B684" s="216"/>
      <c r="C684" s="216"/>
      <c r="D684" s="216"/>
      <c r="E684" s="216"/>
      <c r="F684" s="216"/>
      <c r="G684" s="216"/>
      <c r="H684" s="213"/>
      <c r="I684" s="216"/>
      <c r="J684" s="216"/>
      <c r="K684" s="216"/>
      <c r="L684" s="216"/>
      <c r="M684" s="216"/>
      <c r="N684" s="214"/>
      <c r="O684" s="214"/>
      <c r="P684" s="214"/>
      <c r="Q684" s="216"/>
      <c r="R684" s="216"/>
      <c r="S684" s="216"/>
      <c r="T684" s="216"/>
      <c r="U684" s="216"/>
      <c r="V684" s="216"/>
      <c r="W684" s="216"/>
      <c r="X684" s="216"/>
      <c r="Y684" s="216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</row>
    <row r="685">
      <c r="A685" s="216"/>
      <c r="B685" s="216"/>
      <c r="C685" s="216"/>
      <c r="D685" s="216"/>
      <c r="E685" s="216"/>
      <c r="F685" s="216"/>
      <c r="G685" s="216"/>
      <c r="H685" s="213"/>
      <c r="I685" s="216"/>
      <c r="J685" s="216"/>
      <c r="K685" s="216"/>
      <c r="L685" s="216"/>
      <c r="M685" s="216"/>
      <c r="N685" s="214"/>
      <c r="O685" s="214"/>
      <c r="P685" s="214"/>
      <c r="Q685" s="216"/>
      <c r="R685" s="216"/>
      <c r="S685" s="216"/>
      <c r="T685" s="216"/>
      <c r="U685" s="216"/>
      <c r="V685" s="216"/>
      <c r="W685" s="216"/>
      <c r="X685" s="216"/>
      <c r="Y685" s="216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</row>
    <row r="686">
      <c r="A686" s="216"/>
      <c r="B686" s="216"/>
      <c r="C686" s="216"/>
      <c r="D686" s="216"/>
      <c r="E686" s="216"/>
      <c r="F686" s="216"/>
      <c r="G686" s="216"/>
      <c r="H686" s="213"/>
      <c r="I686" s="216"/>
      <c r="J686" s="216"/>
      <c r="K686" s="216"/>
      <c r="L686" s="216"/>
      <c r="M686" s="216"/>
      <c r="N686" s="214"/>
      <c r="O686" s="214"/>
      <c r="P686" s="214"/>
      <c r="Q686" s="216"/>
      <c r="R686" s="216"/>
      <c r="S686" s="216"/>
      <c r="T686" s="216"/>
      <c r="U686" s="216"/>
      <c r="V686" s="216"/>
      <c r="W686" s="216"/>
      <c r="X686" s="216"/>
      <c r="Y686" s="216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</row>
    <row r="687">
      <c r="A687" s="216"/>
      <c r="B687" s="216"/>
      <c r="C687" s="216"/>
      <c r="D687" s="216"/>
      <c r="E687" s="216"/>
      <c r="F687" s="216"/>
      <c r="G687" s="216"/>
      <c r="H687" s="213"/>
      <c r="I687" s="216"/>
      <c r="J687" s="216"/>
      <c r="K687" s="216"/>
      <c r="L687" s="216"/>
      <c r="M687" s="216"/>
      <c r="N687" s="214"/>
      <c r="O687" s="214"/>
      <c r="P687" s="214"/>
      <c r="Q687" s="216"/>
      <c r="R687" s="216"/>
      <c r="S687" s="216"/>
      <c r="T687" s="216"/>
      <c r="U687" s="216"/>
      <c r="V687" s="216"/>
      <c r="W687" s="216"/>
      <c r="X687" s="216"/>
      <c r="Y687" s="216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</row>
    <row r="688">
      <c r="A688" s="216"/>
      <c r="B688" s="216"/>
      <c r="C688" s="216"/>
      <c r="D688" s="216"/>
      <c r="E688" s="216"/>
      <c r="F688" s="216"/>
      <c r="G688" s="216"/>
      <c r="H688" s="213"/>
      <c r="I688" s="216"/>
      <c r="J688" s="216"/>
      <c r="K688" s="216"/>
      <c r="L688" s="216"/>
      <c r="M688" s="216"/>
      <c r="N688" s="214"/>
      <c r="O688" s="214"/>
      <c r="P688" s="214"/>
      <c r="Q688" s="216"/>
      <c r="R688" s="216"/>
      <c r="S688" s="216"/>
      <c r="T688" s="216"/>
      <c r="U688" s="216"/>
      <c r="V688" s="216"/>
      <c r="W688" s="216"/>
      <c r="X688" s="216"/>
      <c r="Y688" s="216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</row>
    <row r="689">
      <c r="A689" s="216"/>
      <c r="B689" s="216"/>
      <c r="C689" s="216"/>
      <c r="D689" s="216"/>
      <c r="E689" s="216"/>
      <c r="F689" s="216"/>
      <c r="G689" s="216"/>
      <c r="H689" s="213"/>
      <c r="I689" s="216"/>
      <c r="J689" s="216"/>
      <c r="K689" s="216"/>
      <c r="L689" s="216"/>
      <c r="M689" s="216"/>
      <c r="N689" s="214"/>
      <c r="O689" s="214"/>
      <c r="P689" s="214"/>
      <c r="Q689" s="216"/>
      <c r="R689" s="216"/>
      <c r="S689" s="216"/>
      <c r="T689" s="216"/>
      <c r="U689" s="216"/>
      <c r="V689" s="216"/>
      <c r="W689" s="216"/>
      <c r="X689" s="216"/>
      <c r="Y689" s="216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</row>
    <row r="690">
      <c r="A690" s="216"/>
      <c r="B690" s="216"/>
      <c r="C690" s="216"/>
      <c r="D690" s="216"/>
      <c r="E690" s="216"/>
      <c r="F690" s="216"/>
      <c r="G690" s="216"/>
      <c r="H690" s="213"/>
      <c r="I690" s="216"/>
      <c r="J690" s="216"/>
      <c r="K690" s="216"/>
      <c r="L690" s="216"/>
      <c r="M690" s="216"/>
      <c r="N690" s="214"/>
      <c r="O690" s="214"/>
      <c r="P690" s="214"/>
      <c r="Q690" s="216"/>
      <c r="R690" s="216"/>
      <c r="S690" s="216"/>
      <c r="T690" s="216"/>
      <c r="U690" s="216"/>
      <c r="V690" s="216"/>
      <c r="W690" s="216"/>
      <c r="X690" s="216"/>
      <c r="Y690" s="216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</row>
    <row r="691">
      <c r="A691" s="216"/>
      <c r="B691" s="216"/>
      <c r="C691" s="216"/>
      <c r="D691" s="216"/>
      <c r="E691" s="216"/>
      <c r="F691" s="216"/>
      <c r="G691" s="216"/>
      <c r="H691" s="213"/>
      <c r="I691" s="216"/>
      <c r="J691" s="216"/>
      <c r="K691" s="216"/>
      <c r="L691" s="216"/>
      <c r="M691" s="216"/>
      <c r="N691" s="214"/>
      <c r="O691" s="214"/>
      <c r="P691" s="214"/>
      <c r="Q691" s="216"/>
      <c r="R691" s="216"/>
      <c r="S691" s="216"/>
      <c r="T691" s="216"/>
      <c r="U691" s="216"/>
      <c r="V691" s="216"/>
      <c r="W691" s="216"/>
      <c r="X691" s="216"/>
      <c r="Y691" s="216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</row>
    <row r="692">
      <c r="A692" s="216"/>
      <c r="B692" s="216"/>
      <c r="C692" s="216"/>
      <c r="D692" s="216"/>
      <c r="E692" s="216"/>
      <c r="F692" s="216"/>
      <c r="G692" s="216"/>
      <c r="H692" s="213"/>
      <c r="I692" s="216"/>
      <c r="J692" s="216"/>
      <c r="K692" s="216"/>
      <c r="L692" s="216"/>
      <c r="M692" s="216"/>
      <c r="N692" s="214"/>
      <c r="O692" s="214"/>
      <c r="P692" s="214"/>
      <c r="Q692" s="216"/>
      <c r="R692" s="216"/>
      <c r="S692" s="216"/>
      <c r="T692" s="216"/>
      <c r="U692" s="216"/>
      <c r="V692" s="216"/>
      <c r="W692" s="216"/>
      <c r="X692" s="216"/>
      <c r="Y692" s="216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</row>
    <row r="693">
      <c r="A693" s="216"/>
      <c r="B693" s="216"/>
      <c r="C693" s="216"/>
      <c r="D693" s="216"/>
      <c r="E693" s="216"/>
      <c r="F693" s="216"/>
      <c r="G693" s="216"/>
      <c r="H693" s="213"/>
      <c r="I693" s="216"/>
      <c r="J693" s="216"/>
      <c r="K693" s="216"/>
      <c r="L693" s="216"/>
      <c r="M693" s="216"/>
      <c r="N693" s="214"/>
      <c r="O693" s="214"/>
      <c r="P693" s="214"/>
      <c r="Q693" s="216"/>
      <c r="R693" s="216"/>
      <c r="S693" s="216"/>
      <c r="T693" s="216"/>
      <c r="U693" s="216"/>
      <c r="V693" s="216"/>
      <c r="W693" s="216"/>
      <c r="X693" s="216"/>
      <c r="Y693" s="216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</row>
    <row r="694">
      <c r="A694" s="216"/>
      <c r="B694" s="216"/>
      <c r="C694" s="216"/>
      <c r="D694" s="216"/>
      <c r="E694" s="216"/>
      <c r="F694" s="216"/>
      <c r="G694" s="216"/>
      <c r="H694" s="213"/>
      <c r="I694" s="216"/>
      <c r="J694" s="216"/>
      <c r="K694" s="216"/>
      <c r="L694" s="216"/>
      <c r="M694" s="216"/>
      <c r="N694" s="214"/>
      <c r="O694" s="214"/>
      <c r="P694" s="214"/>
      <c r="Q694" s="216"/>
      <c r="R694" s="216"/>
      <c r="S694" s="216"/>
      <c r="T694" s="216"/>
      <c r="U694" s="216"/>
      <c r="V694" s="216"/>
      <c r="W694" s="216"/>
      <c r="X694" s="216"/>
      <c r="Y694" s="216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</row>
    <row r="695">
      <c r="A695" s="216"/>
      <c r="B695" s="216"/>
      <c r="C695" s="216"/>
      <c r="D695" s="216"/>
      <c r="E695" s="216"/>
      <c r="F695" s="216"/>
      <c r="G695" s="216"/>
      <c r="H695" s="213"/>
      <c r="I695" s="216"/>
      <c r="J695" s="216"/>
      <c r="K695" s="216"/>
      <c r="L695" s="216"/>
      <c r="M695" s="216"/>
      <c r="N695" s="214"/>
      <c r="O695" s="214"/>
      <c r="P695" s="214"/>
      <c r="Q695" s="216"/>
      <c r="R695" s="216"/>
      <c r="S695" s="216"/>
      <c r="T695" s="216"/>
      <c r="U695" s="216"/>
      <c r="V695" s="216"/>
      <c r="W695" s="216"/>
      <c r="X695" s="216"/>
      <c r="Y695" s="216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</row>
    <row r="696">
      <c r="A696" s="216"/>
      <c r="B696" s="216"/>
      <c r="C696" s="216"/>
      <c r="D696" s="216"/>
      <c r="E696" s="216"/>
      <c r="F696" s="216"/>
      <c r="G696" s="216"/>
      <c r="H696" s="213"/>
      <c r="I696" s="216"/>
      <c r="J696" s="216"/>
      <c r="K696" s="216"/>
      <c r="L696" s="216"/>
      <c r="M696" s="216"/>
      <c r="N696" s="214"/>
      <c r="O696" s="214"/>
      <c r="P696" s="214"/>
      <c r="Q696" s="216"/>
      <c r="R696" s="216"/>
      <c r="S696" s="216"/>
      <c r="T696" s="216"/>
      <c r="U696" s="216"/>
      <c r="V696" s="216"/>
      <c r="W696" s="216"/>
      <c r="X696" s="216"/>
      <c r="Y696" s="216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</row>
    <row r="697">
      <c r="A697" s="216"/>
      <c r="B697" s="216"/>
      <c r="C697" s="216"/>
      <c r="D697" s="216"/>
      <c r="E697" s="216"/>
      <c r="F697" s="216"/>
      <c r="G697" s="216"/>
      <c r="H697" s="213"/>
      <c r="I697" s="216"/>
      <c r="J697" s="216"/>
      <c r="K697" s="216"/>
      <c r="L697" s="216"/>
      <c r="M697" s="216"/>
      <c r="N697" s="214"/>
      <c r="O697" s="214"/>
      <c r="P697" s="214"/>
      <c r="Q697" s="216"/>
      <c r="R697" s="216"/>
      <c r="S697" s="216"/>
      <c r="T697" s="216"/>
      <c r="U697" s="216"/>
      <c r="V697" s="216"/>
      <c r="W697" s="216"/>
      <c r="X697" s="216"/>
      <c r="Y697" s="216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</row>
    <row r="698">
      <c r="A698" s="216"/>
      <c r="B698" s="216"/>
      <c r="C698" s="216"/>
      <c r="D698" s="216"/>
      <c r="E698" s="216"/>
      <c r="F698" s="216"/>
      <c r="G698" s="216"/>
      <c r="H698" s="213"/>
      <c r="I698" s="216"/>
      <c r="J698" s="216"/>
      <c r="K698" s="216"/>
      <c r="L698" s="216"/>
      <c r="M698" s="216"/>
      <c r="N698" s="214"/>
      <c r="O698" s="214"/>
      <c r="P698" s="214"/>
      <c r="Q698" s="216"/>
      <c r="R698" s="216"/>
      <c r="S698" s="216"/>
      <c r="T698" s="216"/>
      <c r="U698" s="216"/>
      <c r="V698" s="216"/>
      <c r="W698" s="216"/>
      <c r="X698" s="216"/>
      <c r="Y698" s="216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</row>
    <row r="699">
      <c r="A699" s="216"/>
      <c r="B699" s="216"/>
      <c r="C699" s="216"/>
      <c r="D699" s="216"/>
      <c r="E699" s="216"/>
      <c r="F699" s="216"/>
      <c r="G699" s="216"/>
      <c r="H699" s="213"/>
      <c r="I699" s="216"/>
      <c r="J699" s="216"/>
      <c r="K699" s="216"/>
      <c r="L699" s="216"/>
      <c r="M699" s="216"/>
      <c r="N699" s="214"/>
      <c r="O699" s="214"/>
      <c r="P699" s="214"/>
      <c r="Q699" s="216"/>
      <c r="R699" s="216"/>
      <c r="S699" s="216"/>
      <c r="T699" s="216"/>
      <c r="U699" s="216"/>
      <c r="V699" s="216"/>
      <c r="W699" s="216"/>
      <c r="X699" s="216"/>
      <c r="Y699" s="216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</row>
    <row r="700">
      <c r="A700" s="216"/>
      <c r="B700" s="216"/>
      <c r="C700" s="216"/>
      <c r="D700" s="216"/>
      <c r="E700" s="216"/>
      <c r="F700" s="216"/>
      <c r="G700" s="216"/>
      <c r="H700" s="213"/>
      <c r="I700" s="216"/>
      <c r="J700" s="216"/>
      <c r="K700" s="216"/>
      <c r="L700" s="216"/>
      <c r="M700" s="216"/>
      <c r="N700" s="214"/>
      <c r="O700" s="214"/>
      <c r="P700" s="214"/>
      <c r="Q700" s="216"/>
      <c r="R700" s="216"/>
      <c r="S700" s="216"/>
      <c r="T700" s="216"/>
      <c r="U700" s="216"/>
      <c r="V700" s="216"/>
      <c r="W700" s="216"/>
      <c r="X700" s="216"/>
      <c r="Y700" s="216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</row>
    <row r="701">
      <c r="A701" s="216"/>
      <c r="B701" s="216"/>
      <c r="C701" s="216"/>
      <c r="D701" s="216"/>
      <c r="E701" s="216"/>
      <c r="F701" s="216"/>
      <c r="G701" s="216"/>
      <c r="H701" s="213"/>
      <c r="I701" s="216"/>
      <c r="J701" s="216"/>
      <c r="K701" s="216"/>
      <c r="L701" s="216"/>
      <c r="M701" s="216"/>
      <c r="N701" s="214"/>
      <c r="O701" s="214"/>
      <c r="P701" s="214"/>
      <c r="Q701" s="216"/>
      <c r="R701" s="216"/>
      <c r="S701" s="216"/>
      <c r="T701" s="216"/>
      <c r="U701" s="216"/>
      <c r="V701" s="216"/>
      <c r="W701" s="216"/>
      <c r="X701" s="216"/>
      <c r="Y701" s="216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</row>
    <row r="702">
      <c r="A702" s="216"/>
      <c r="B702" s="216"/>
      <c r="C702" s="216"/>
      <c r="D702" s="216"/>
      <c r="E702" s="216"/>
      <c r="F702" s="216"/>
      <c r="G702" s="216"/>
      <c r="H702" s="213"/>
      <c r="I702" s="216"/>
      <c r="J702" s="216"/>
      <c r="K702" s="216"/>
      <c r="L702" s="216"/>
      <c r="M702" s="216"/>
      <c r="N702" s="214"/>
      <c r="O702" s="214"/>
      <c r="P702" s="214"/>
      <c r="Q702" s="216"/>
      <c r="R702" s="216"/>
      <c r="S702" s="216"/>
      <c r="T702" s="216"/>
      <c r="U702" s="216"/>
      <c r="V702" s="216"/>
      <c r="W702" s="216"/>
      <c r="X702" s="216"/>
      <c r="Y702" s="216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</row>
    <row r="703">
      <c r="A703" s="216"/>
      <c r="B703" s="216"/>
      <c r="C703" s="216"/>
      <c r="D703" s="216"/>
      <c r="E703" s="216"/>
      <c r="F703" s="216"/>
      <c r="G703" s="216"/>
      <c r="H703" s="213"/>
      <c r="I703" s="216"/>
      <c r="J703" s="216"/>
      <c r="K703" s="216"/>
      <c r="L703" s="216"/>
      <c r="M703" s="216"/>
      <c r="N703" s="214"/>
      <c r="O703" s="214"/>
      <c r="P703" s="214"/>
      <c r="Q703" s="216"/>
      <c r="R703" s="216"/>
      <c r="S703" s="216"/>
      <c r="T703" s="216"/>
      <c r="U703" s="216"/>
      <c r="V703" s="216"/>
      <c r="W703" s="216"/>
      <c r="X703" s="216"/>
      <c r="Y703" s="216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</row>
    <row r="704">
      <c r="A704" s="216"/>
      <c r="B704" s="216"/>
      <c r="C704" s="216"/>
      <c r="D704" s="216"/>
      <c r="E704" s="216"/>
      <c r="F704" s="216"/>
      <c r="G704" s="216"/>
      <c r="H704" s="213"/>
      <c r="I704" s="216"/>
      <c r="J704" s="216"/>
      <c r="K704" s="216"/>
      <c r="L704" s="216"/>
      <c r="M704" s="216"/>
      <c r="N704" s="214"/>
      <c r="O704" s="214"/>
      <c r="P704" s="214"/>
      <c r="Q704" s="216"/>
      <c r="R704" s="216"/>
      <c r="S704" s="216"/>
      <c r="T704" s="216"/>
      <c r="U704" s="216"/>
      <c r="V704" s="216"/>
      <c r="W704" s="216"/>
      <c r="X704" s="216"/>
      <c r="Y704" s="216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</row>
    <row r="705">
      <c r="A705" s="216"/>
      <c r="B705" s="216"/>
      <c r="C705" s="216"/>
      <c r="D705" s="216"/>
      <c r="E705" s="216"/>
      <c r="F705" s="216"/>
      <c r="G705" s="216"/>
      <c r="H705" s="213"/>
      <c r="I705" s="216"/>
      <c r="J705" s="216"/>
      <c r="K705" s="216"/>
      <c r="L705" s="216"/>
      <c r="M705" s="216"/>
      <c r="N705" s="214"/>
      <c r="O705" s="214"/>
      <c r="P705" s="214"/>
      <c r="Q705" s="216"/>
      <c r="R705" s="216"/>
      <c r="S705" s="216"/>
      <c r="T705" s="216"/>
      <c r="U705" s="216"/>
      <c r="V705" s="216"/>
      <c r="W705" s="216"/>
      <c r="X705" s="216"/>
      <c r="Y705" s="216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</row>
    <row r="706">
      <c r="A706" s="216"/>
      <c r="B706" s="216"/>
      <c r="C706" s="216"/>
      <c r="D706" s="216"/>
      <c r="E706" s="216"/>
      <c r="F706" s="216"/>
      <c r="G706" s="216"/>
      <c r="H706" s="213"/>
      <c r="I706" s="216"/>
      <c r="J706" s="216"/>
      <c r="K706" s="216"/>
      <c r="L706" s="216"/>
      <c r="M706" s="216"/>
      <c r="N706" s="214"/>
      <c r="O706" s="214"/>
      <c r="P706" s="214"/>
      <c r="Q706" s="216"/>
      <c r="R706" s="216"/>
      <c r="S706" s="216"/>
      <c r="T706" s="216"/>
      <c r="U706" s="216"/>
      <c r="V706" s="216"/>
      <c r="W706" s="216"/>
      <c r="X706" s="216"/>
      <c r="Y706" s="216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</row>
    <row r="707">
      <c r="A707" s="216"/>
      <c r="B707" s="216"/>
      <c r="C707" s="216"/>
      <c r="D707" s="216"/>
      <c r="E707" s="216"/>
      <c r="F707" s="216"/>
      <c r="G707" s="216"/>
      <c r="H707" s="213"/>
      <c r="I707" s="216"/>
      <c r="J707" s="216"/>
      <c r="K707" s="216"/>
      <c r="L707" s="216"/>
      <c r="M707" s="216"/>
      <c r="N707" s="214"/>
      <c r="O707" s="214"/>
      <c r="P707" s="214"/>
      <c r="Q707" s="216"/>
      <c r="R707" s="216"/>
      <c r="S707" s="216"/>
      <c r="T707" s="216"/>
      <c r="U707" s="216"/>
      <c r="V707" s="216"/>
      <c r="W707" s="216"/>
      <c r="X707" s="216"/>
      <c r="Y707" s="216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</row>
    <row r="708">
      <c r="A708" s="216"/>
      <c r="B708" s="216"/>
      <c r="C708" s="216"/>
      <c r="D708" s="216"/>
      <c r="E708" s="216"/>
      <c r="F708" s="216"/>
      <c r="G708" s="216"/>
      <c r="H708" s="213"/>
      <c r="I708" s="216"/>
      <c r="J708" s="216"/>
      <c r="K708" s="216"/>
      <c r="L708" s="216"/>
      <c r="M708" s="216"/>
      <c r="N708" s="214"/>
      <c r="O708" s="214"/>
      <c r="P708" s="214"/>
      <c r="Q708" s="216"/>
      <c r="R708" s="216"/>
      <c r="S708" s="216"/>
      <c r="T708" s="216"/>
      <c r="U708" s="216"/>
      <c r="V708" s="216"/>
      <c r="W708" s="216"/>
      <c r="X708" s="216"/>
      <c r="Y708" s="216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</row>
    <row r="709">
      <c r="A709" s="216"/>
      <c r="B709" s="216"/>
      <c r="C709" s="216"/>
      <c r="D709" s="216"/>
      <c r="E709" s="216"/>
      <c r="F709" s="216"/>
      <c r="G709" s="216"/>
      <c r="H709" s="213"/>
      <c r="I709" s="216"/>
      <c r="J709" s="216"/>
      <c r="K709" s="216"/>
      <c r="L709" s="216"/>
      <c r="M709" s="216"/>
      <c r="N709" s="214"/>
      <c r="O709" s="214"/>
      <c r="P709" s="214"/>
      <c r="Q709" s="216"/>
      <c r="R709" s="216"/>
      <c r="S709" s="216"/>
      <c r="T709" s="216"/>
      <c r="U709" s="216"/>
      <c r="V709" s="216"/>
      <c r="W709" s="216"/>
      <c r="X709" s="216"/>
      <c r="Y709" s="216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</row>
    <row r="710">
      <c r="A710" s="216"/>
      <c r="B710" s="216"/>
      <c r="C710" s="216"/>
      <c r="D710" s="216"/>
      <c r="E710" s="216"/>
      <c r="F710" s="216"/>
      <c r="G710" s="216"/>
      <c r="H710" s="213"/>
      <c r="I710" s="216"/>
      <c r="J710" s="216"/>
      <c r="K710" s="216"/>
      <c r="L710" s="216"/>
      <c r="M710" s="216"/>
      <c r="N710" s="214"/>
      <c r="O710" s="214"/>
      <c r="P710" s="214"/>
      <c r="Q710" s="216"/>
      <c r="R710" s="216"/>
      <c r="S710" s="216"/>
      <c r="T710" s="216"/>
      <c r="U710" s="216"/>
      <c r="V710" s="216"/>
      <c r="W710" s="216"/>
      <c r="X710" s="216"/>
      <c r="Y710" s="216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</row>
    <row r="711">
      <c r="A711" s="216"/>
      <c r="B711" s="216"/>
      <c r="C711" s="216"/>
      <c r="D711" s="216"/>
      <c r="E711" s="216"/>
      <c r="F711" s="216"/>
      <c r="G711" s="216"/>
      <c r="H711" s="213"/>
      <c r="I711" s="216"/>
      <c r="J711" s="216"/>
      <c r="K711" s="216"/>
      <c r="L711" s="216"/>
      <c r="M711" s="216"/>
      <c r="N711" s="214"/>
      <c r="O711" s="214"/>
      <c r="P711" s="214"/>
      <c r="Q711" s="216"/>
      <c r="R711" s="216"/>
      <c r="S711" s="216"/>
      <c r="T711" s="216"/>
      <c r="U711" s="216"/>
      <c r="V711" s="216"/>
      <c r="W711" s="216"/>
      <c r="X711" s="216"/>
      <c r="Y711" s="216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</row>
    <row r="712">
      <c r="A712" s="216"/>
      <c r="B712" s="216"/>
      <c r="C712" s="216"/>
      <c r="D712" s="216"/>
      <c r="E712" s="216"/>
      <c r="F712" s="216"/>
      <c r="G712" s="216"/>
      <c r="H712" s="213"/>
      <c r="I712" s="216"/>
      <c r="J712" s="216"/>
      <c r="K712" s="216"/>
      <c r="L712" s="216"/>
      <c r="M712" s="216"/>
      <c r="N712" s="214"/>
      <c r="O712" s="214"/>
      <c r="P712" s="214"/>
      <c r="Q712" s="216"/>
      <c r="R712" s="216"/>
      <c r="S712" s="216"/>
      <c r="T712" s="216"/>
      <c r="U712" s="216"/>
      <c r="V712" s="216"/>
      <c r="W712" s="216"/>
      <c r="X712" s="216"/>
      <c r="Y712" s="216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</row>
    <row r="713">
      <c r="A713" s="216"/>
      <c r="B713" s="216"/>
      <c r="C713" s="216"/>
      <c r="D713" s="216"/>
      <c r="E713" s="216"/>
      <c r="F713" s="216"/>
      <c r="G713" s="216"/>
      <c r="H713" s="213"/>
      <c r="I713" s="216"/>
      <c r="J713" s="216"/>
      <c r="K713" s="216"/>
      <c r="L713" s="216"/>
      <c r="M713" s="216"/>
      <c r="N713" s="214"/>
      <c r="O713" s="214"/>
      <c r="P713" s="214"/>
      <c r="Q713" s="216"/>
      <c r="R713" s="216"/>
      <c r="S713" s="216"/>
      <c r="T713" s="216"/>
      <c r="U713" s="216"/>
      <c r="V713" s="216"/>
      <c r="W713" s="216"/>
      <c r="X713" s="216"/>
      <c r="Y713" s="216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</row>
    <row r="714">
      <c r="A714" s="216"/>
      <c r="B714" s="216"/>
      <c r="C714" s="216"/>
      <c r="D714" s="216"/>
      <c r="E714" s="216"/>
      <c r="F714" s="216"/>
      <c r="G714" s="216"/>
      <c r="H714" s="213"/>
      <c r="I714" s="216"/>
      <c r="J714" s="216"/>
      <c r="K714" s="216"/>
      <c r="L714" s="216"/>
      <c r="M714" s="216"/>
      <c r="N714" s="214"/>
      <c r="O714" s="214"/>
      <c r="P714" s="214"/>
      <c r="Q714" s="216"/>
      <c r="R714" s="216"/>
      <c r="S714" s="216"/>
      <c r="T714" s="216"/>
      <c r="U714" s="216"/>
      <c r="V714" s="216"/>
      <c r="W714" s="216"/>
      <c r="X714" s="216"/>
      <c r="Y714" s="216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</row>
    <row r="715">
      <c r="A715" s="216"/>
      <c r="B715" s="216"/>
      <c r="C715" s="216"/>
      <c r="D715" s="216"/>
      <c r="E715" s="216"/>
      <c r="F715" s="216"/>
      <c r="G715" s="216"/>
      <c r="H715" s="213"/>
      <c r="I715" s="216"/>
      <c r="J715" s="216"/>
      <c r="K715" s="216"/>
      <c r="L715" s="216"/>
      <c r="M715" s="216"/>
      <c r="N715" s="214"/>
      <c r="O715" s="214"/>
      <c r="P715" s="214"/>
      <c r="Q715" s="216"/>
      <c r="R715" s="216"/>
      <c r="S715" s="216"/>
      <c r="T715" s="216"/>
      <c r="U715" s="216"/>
      <c r="V715" s="216"/>
      <c r="W715" s="216"/>
      <c r="X715" s="216"/>
      <c r="Y715" s="216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</row>
    <row r="716">
      <c r="A716" s="216"/>
      <c r="B716" s="216"/>
      <c r="C716" s="216"/>
      <c r="D716" s="216"/>
      <c r="E716" s="216"/>
      <c r="F716" s="216"/>
      <c r="G716" s="216"/>
      <c r="H716" s="213"/>
      <c r="I716" s="216"/>
      <c r="J716" s="216"/>
      <c r="K716" s="216"/>
      <c r="L716" s="216"/>
      <c r="M716" s="216"/>
      <c r="N716" s="214"/>
      <c r="O716" s="214"/>
      <c r="P716" s="214"/>
      <c r="Q716" s="216"/>
      <c r="R716" s="216"/>
      <c r="S716" s="216"/>
      <c r="T716" s="216"/>
      <c r="U716" s="216"/>
      <c r="V716" s="216"/>
      <c r="W716" s="216"/>
      <c r="X716" s="216"/>
      <c r="Y716" s="216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</row>
    <row r="717">
      <c r="A717" s="216"/>
      <c r="B717" s="216"/>
      <c r="C717" s="216"/>
      <c r="D717" s="216"/>
      <c r="E717" s="216"/>
      <c r="F717" s="216"/>
      <c r="G717" s="216"/>
      <c r="H717" s="213"/>
      <c r="I717" s="216"/>
      <c r="J717" s="216"/>
      <c r="K717" s="216"/>
      <c r="L717" s="216"/>
      <c r="M717" s="216"/>
      <c r="N717" s="214"/>
      <c r="O717" s="214"/>
      <c r="P717" s="214"/>
      <c r="Q717" s="216"/>
      <c r="R717" s="216"/>
      <c r="S717" s="216"/>
      <c r="T717" s="216"/>
      <c r="U717" s="216"/>
      <c r="V717" s="216"/>
      <c r="W717" s="216"/>
      <c r="X717" s="216"/>
      <c r="Y717" s="216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</row>
    <row r="718">
      <c r="A718" s="216"/>
      <c r="B718" s="216"/>
      <c r="C718" s="216"/>
      <c r="D718" s="216"/>
      <c r="E718" s="216"/>
      <c r="F718" s="216"/>
      <c r="G718" s="216"/>
      <c r="H718" s="213"/>
      <c r="I718" s="216"/>
      <c r="J718" s="216"/>
      <c r="K718" s="216"/>
      <c r="L718" s="216"/>
      <c r="M718" s="216"/>
      <c r="N718" s="214"/>
      <c r="O718" s="214"/>
      <c r="P718" s="214"/>
      <c r="Q718" s="216"/>
      <c r="R718" s="216"/>
      <c r="S718" s="216"/>
      <c r="T718" s="216"/>
      <c r="U718" s="216"/>
      <c r="V718" s="216"/>
      <c r="W718" s="216"/>
      <c r="X718" s="216"/>
      <c r="Y718" s="216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</row>
    <row r="719">
      <c r="A719" s="216"/>
      <c r="B719" s="216"/>
      <c r="C719" s="216"/>
      <c r="D719" s="216"/>
      <c r="E719" s="216"/>
      <c r="F719" s="216"/>
      <c r="G719" s="216"/>
      <c r="H719" s="213"/>
      <c r="I719" s="216"/>
      <c r="J719" s="216"/>
      <c r="K719" s="216"/>
      <c r="L719" s="216"/>
      <c r="M719" s="216"/>
      <c r="N719" s="214"/>
      <c r="O719" s="214"/>
      <c r="P719" s="214"/>
      <c r="Q719" s="216"/>
      <c r="R719" s="216"/>
      <c r="S719" s="216"/>
      <c r="T719" s="216"/>
      <c r="U719" s="216"/>
      <c r="V719" s="216"/>
      <c r="W719" s="216"/>
      <c r="X719" s="216"/>
      <c r="Y719" s="216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</row>
    <row r="720">
      <c r="A720" s="216"/>
      <c r="B720" s="216"/>
      <c r="C720" s="216"/>
      <c r="D720" s="216"/>
      <c r="E720" s="216"/>
      <c r="F720" s="216"/>
      <c r="G720" s="216"/>
      <c r="H720" s="213"/>
      <c r="I720" s="216"/>
      <c r="J720" s="216"/>
      <c r="K720" s="216"/>
      <c r="L720" s="216"/>
      <c r="M720" s="216"/>
      <c r="N720" s="214"/>
      <c r="O720" s="214"/>
      <c r="P720" s="214"/>
      <c r="Q720" s="216"/>
      <c r="R720" s="216"/>
      <c r="S720" s="216"/>
      <c r="T720" s="216"/>
      <c r="U720" s="216"/>
      <c r="V720" s="216"/>
      <c r="W720" s="216"/>
      <c r="X720" s="216"/>
      <c r="Y720" s="216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</row>
    <row r="721">
      <c r="A721" s="216"/>
      <c r="B721" s="216"/>
      <c r="C721" s="216"/>
      <c r="D721" s="216"/>
      <c r="E721" s="216"/>
      <c r="F721" s="216"/>
      <c r="G721" s="216"/>
      <c r="H721" s="213"/>
      <c r="I721" s="216"/>
      <c r="J721" s="216"/>
      <c r="K721" s="216"/>
      <c r="L721" s="216"/>
      <c r="M721" s="216"/>
      <c r="N721" s="214"/>
      <c r="O721" s="214"/>
      <c r="P721" s="214"/>
      <c r="Q721" s="216"/>
      <c r="R721" s="216"/>
      <c r="S721" s="216"/>
      <c r="T721" s="216"/>
      <c r="U721" s="216"/>
      <c r="V721" s="216"/>
      <c r="W721" s="216"/>
      <c r="X721" s="216"/>
      <c r="Y721" s="216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</row>
    <row r="722">
      <c r="A722" s="216"/>
      <c r="B722" s="216"/>
      <c r="C722" s="216"/>
      <c r="D722" s="216"/>
      <c r="E722" s="216"/>
      <c r="F722" s="216"/>
      <c r="G722" s="216"/>
      <c r="H722" s="213"/>
      <c r="I722" s="216"/>
      <c r="J722" s="216"/>
      <c r="K722" s="216"/>
      <c r="L722" s="216"/>
      <c r="M722" s="216"/>
      <c r="N722" s="214"/>
      <c r="O722" s="214"/>
      <c r="P722" s="214"/>
      <c r="Q722" s="216"/>
      <c r="R722" s="216"/>
      <c r="S722" s="216"/>
      <c r="T722" s="216"/>
      <c r="U722" s="216"/>
      <c r="V722" s="216"/>
      <c r="W722" s="216"/>
      <c r="X722" s="216"/>
      <c r="Y722" s="216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</row>
    <row r="723">
      <c r="A723" s="216"/>
      <c r="B723" s="216"/>
      <c r="C723" s="216"/>
      <c r="D723" s="216"/>
      <c r="E723" s="216"/>
      <c r="F723" s="216"/>
      <c r="G723" s="216"/>
      <c r="H723" s="213"/>
      <c r="I723" s="216"/>
      <c r="J723" s="216"/>
      <c r="K723" s="216"/>
      <c r="L723" s="216"/>
      <c r="M723" s="216"/>
      <c r="N723" s="214"/>
      <c r="O723" s="214"/>
      <c r="P723" s="214"/>
      <c r="Q723" s="216"/>
      <c r="R723" s="216"/>
      <c r="S723" s="216"/>
      <c r="T723" s="216"/>
      <c r="U723" s="216"/>
      <c r="V723" s="216"/>
      <c r="W723" s="216"/>
      <c r="X723" s="216"/>
      <c r="Y723" s="216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</row>
    <row r="724">
      <c r="A724" s="216"/>
      <c r="B724" s="216"/>
      <c r="C724" s="216"/>
      <c r="D724" s="216"/>
      <c r="E724" s="216"/>
      <c r="F724" s="216"/>
      <c r="G724" s="216"/>
      <c r="H724" s="213"/>
      <c r="I724" s="216"/>
      <c r="J724" s="216"/>
      <c r="K724" s="216"/>
      <c r="L724" s="216"/>
      <c r="M724" s="216"/>
      <c r="N724" s="214"/>
      <c r="O724" s="214"/>
      <c r="P724" s="214"/>
      <c r="Q724" s="216"/>
      <c r="R724" s="216"/>
      <c r="S724" s="216"/>
      <c r="T724" s="216"/>
      <c r="U724" s="216"/>
      <c r="V724" s="216"/>
      <c r="W724" s="216"/>
      <c r="X724" s="216"/>
      <c r="Y724" s="216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</row>
    <row r="725">
      <c r="A725" s="216"/>
      <c r="B725" s="216"/>
      <c r="C725" s="216"/>
      <c r="D725" s="216"/>
      <c r="E725" s="216"/>
      <c r="F725" s="216"/>
      <c r="G725" s="216"/>
      <c r="H725" s="213"/>
      <c r="I725" s="216"/>
      <c r="J725" s="216"/>
      <c r="K725" s="216"/>
      <c r="L725" s="216"/>
      <c r="M725" s="216"/>
      <c r="N725" s="214"/>
      <c r="O725" s="214"/>
      <c r="P725" s="214"/>
      <c r="Q725" s="216"/>
      <c r="R725" s="216"/>
      <c r="S725" s="216"/>
      <c r="T725" s="216"/>
      <c r="U725" s="216"/>
      <c r="V725" s="216"/>
      <c r="W725" s="216"/>
      <c r="X725" s="216"/>
      <c r="Y725" s="216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</row>
    <row r="726">
      <c r="A726" s="216"/>
      <c r="B726" s="216"/>
      <c r="C726" s="216"/>
      <c r="D726" s="216"/>
      <c r="E726" s="216"/>
      <c r="F726" s="216"/>
      <c r="G726" s="216"/>
      <c r="H726" s="213"/>
      <c r="I726" s="216"/>
      <c r="J726" s="216"/>
      <c r="K726" s="216"/>
      <c r="L726" s="216"/>
      <c r="M726" s="216"/>
      <c r="N726" s="214"/>
      <c r="O726" s="214"/>
      <c r="P726" s="214"/>
      <c r="Q726" s="216"/>
      <c r="R726" s="216"/>
      <c r="S726" s="216"/>
      <c r="T726" s="216"/>
      <c r="U726" s="216"/>
      <c r="V726" s="216"/>
      <c r="W726" s="216"/>
      <c r="X726" s="216"/>
      <c r="Y726" s="216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</row>
    <row r="727">
      <c r="A727" s="216"/>
      <c r="B727" s="216"/>
      <c r="C727" s="216"/>
      <c r="D727" s="216"/>
      <c r="E727" s="216"/>
      <c r="F727" s="216"/>
      <c r="G727" s="216"/>
      <c r="H727" s="213"/>
      <c r="I727" s="216"/>
      <c r="J727" s="216"/>
      <c r="K727" s="216"/>
      <c r="L727" s="216"/>
      <c r="M727" s="216"/>
      <c r="N727" s="214"/>
      <c r="O727" s="214"/>
      <c r="P727" s="214"/>
      <c r="Q727" s="216"/>
      <c r="R727" s="216"/>
      <c r="S727" s="216"/>
      <c r="T727" s="216"/>
      <c r="U727" s="216"/>
      <c r="V727" s="216"/>
      <c r="W727" s="216"/>
      <c r="X727" s="216"/>
      <c r="Y727" s="216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</row>
    <row r="728">
      <c r="A728" s="216"/>
      <c r="B728" s="216"/>
      <c r="C728" s="216"/>
      <c r="D728" s="216"/>
      <c r="E728" s="216"/>
      <c r="F728" s="216"/>
      <c r="G728" s="216"/>
      <c r="H728" s="213"/>
      <c r="I728" s="216"/>
      <c r="J728" s="216"/>
      <c r="K728" s="216"/>
      <c r="L728" s="216"/>
      <c r="M728" s="216"/>
      <c r="N728" s="214"/>
      <c r="O728" s="214"/>
      <c r="P728" s="214"/>
      <c r="Q728" s="216"/>
      <c r="R728" s="216"/>
      <c r="S728" s="216"/>
      <c r="T728" s="216"/>
      <c r="U728" s="216"/>
      <c r="V728" s="216"/>
      <c r="W728" s="216"/>
      <c r="X728" s="216"/>
      <c r="Y728" s="216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</row>
    <row r="729">
      <c r="A729" s="216"/>
      <c r="B729" s="216"/>
      <c r="C729" s="216"/>
      <c r="D729" s="216"/>
      <c r="E729" s="216"/>
      <c r="F729" s="216"/>
      <c r="G729" s="216"/>
      <c r="H729" s="213"/>
      <c r="I729" s="216"/>
      <c r="J729" s="216"/>
      <c r="K729" s="216"/>
      <c r="L729" s="216"/>
      <c r="M729" s="216"/>
      <c r="N729" s="214"/>
      <c r="O729" s="214"/>
      <c r="P729" s="214"/>
      <c r="Q729" s="216"/>
      <c r="R729" s="216"/>
      <c r="S729" s="216"/>
      <c r="T729" s="216"/>
      <c r="U729" s="216"/>
      <c r="V729" s="216"/>
      <c r="W729" s="216"/>
      <c r="X729" s="216"/>
      <c r="Y729" s="216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</row>
    <row r="730">
      <c r="A730" s="216"/>
      <c r="B730" s="216"/>
      <c r="C730" s="216"/>
      <c r="D730" s="216"/>
      <c r="E730" s="216"/>
      <c r="F730" s="216"/>
      <c r="G730" s="216"/>
      <c r="H730" s="213"/>
      <c r="I730" s="216"/>
      <c r="J730" s="216"/>
      <c r="K730" s="216"/>
      <c r="L730" s="216"/>
      <c r="M730" s="216"/>
      <c r="N730" s="214"/>
      <c r="O730" s="214"/>
      <c r="P730" s="214"/>
      <c r="Q730" s="216"/>
      <c r="R730" s="216"/>
      <c r="S730" s="216"/>
      <c r="T730" s="216"/>
      <c r="U730" s="216"/>
      <c r="V730" s="216"/>
      <c r="W730" s="216"/>
      <c r="X730" s="216"/>
      <c r="Y730" s="216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</row>
    <row r="731">
      <c r="A731" s="216"/>
      <c r="B731" s="216"/>
      <c r="C731" s="216"/>
      <c r="D731" s="216"/>
      <c r="E731" s="216"/>
      <c r="F731" s="216"/>
      <c r="G731" s="216"/>
      <c r="H731" s="213"/>
      <c r="I731" s="216"/>
      <c r="J731" s="216"/>
      <c r="K731" s="216"/>
      <c r="L731" s="216"/>
      <c r="M731" s="216"/>
      <c r="N731" s="214"/>
      <c r="O731" s="214"/>
      <c r="P731" s="214"/>
      <c r="Q731" s="216"/>
      <c r="R731" s="216"/>
      <c r="S731" s="216"/>
      <c r="T731" s="216"/>
      <c r="U731" s="216"/>
      <c r="V731" s="216"/>
      <c r="W731" s="216"/>
      <c r="X731" s="216"/>
      <c r="Y731" s="216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</row>
    <row r="732">
      <c r="A732" s="216"/>
      <c r="B732" s="216"/>
      <c r="C732" s="216"/>
      <c r="D732" s="216"/>
      <c r="E732" s="216"/>
      <c r="F732" s="216"/>
      <c r="G732" s="216"/>
      <c r="H732" s="213"/>
      <c r="I732" s="216"/>
      <c r="J732" s="216"/>
      <c r="K732" s="216"/>
      <c r="L732" s="216"/>
      <c r="M732" s="216"/>
      <c r="N732" s="214"/>
      <c r="O732" s="214"/>
      <c r="P732" s="214"/>
      <c r="Q732" s="216"/>
      <c r="R732" s="216"/>
      <c r="S732" s="216"/>
      <c r="T732" s="216"/>
      <c r="U732" s="216"/>
      <c r="V732" s="216"/>
      <c r="W732" s="216"/>
      <c r="X732" s="216"/>
      <c r="Y732" s="216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</row>
    <row r="733">
      <c r="A733" s="216"/>
      <c r="B733" s="216"/>
      <c r="C733" s="216"/>
      <c r="D733" s="216"/>
      <c r="E733" s="216"/>
      <c r="F733" s="216"/>
      <c r="G733" s="216"/>
      <c r="H733" s="213"/>
      <c r="I733" s="216"/>
      <c r="J733" s="216"/>
      <c r="K733" s="216"/>
      <c r="L733" s="216"/>
      <c r="M733" s="216"/>
      <c r="N733" s="214"/>
      <c r="O733" s="214"/>
      <c r="P733" s="214"/>
      <c r="Q733" s="216"/>
      <c r="R733" s="216"/>
      <c r="S733" s="216"/>
      <c r="T733" s="216"/>
      <c r="U733" s="216"/>
      <c r="V733" s="216"/>
      <c r="W733" s="216"/>
      <c r="X733" s="216"/>
      <c r="Y733" s="216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</row>
    <row r="734">
      <c r="A734" s="216"/>
      <c r="B734" s="216"/>
      <c r="C734" s="216"/>
      <c r="D734" s="216"/>
      <c r="E734" s="216"/>
      <c r="F734" s="216"/>
      <c r="G734" s="216"/>
      <c r="H734" s="213"/>
      <c r="I734" s="216"/>
      <c r="J734" s="216"/>
      <c r="K734" s="216"/>
      <c r="L734" s="216"/>
      <c r="M734" s="216"/>
      <c r="N734" s="214"/>
      <c r="O734" s="214"/>
      <c r="P734" s="214"/>
      <c r="Q734" s="216"/>
      <c r="R734" s="216"/>
      <c r="S734" s="216"/>
      <c r="T734" s="216"/>
      <c r="U734" s="216"/>
      <c r="V734" s="216"/>
      <c r="W734" s="216"/>
      <c r="X734" s="216"/>
      <c r="Y734" s="216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</row>
    <row r="735">
      <c r="A735" s="216"/>
      <c r="B735" s="216"/>
      <c r="C735" s="216"/>
      <c r="D735" s="216"/>
      <c r="E735" s="216"/>
      <c r="F735" s="216"/>
      <c r="G735" s="216"/>
      <c r="H735" s="213"/>
      <c r="I735" s="216"/>
      <c r="J735" s="216"/>
      <c r="K735" s="216"/>
      <c r="L735" s="216"/>
      <c r="M735" s="216"/>
      <c r="N735" s="214"/>
      <c r="O735" s="214"/>
      <c r="P735" s="214"/>
      <c r="Q735" s="216"/>
      <c r="R735" s="216"/>
      <c r="S735" s="216"/>
      <c r="T735" s="216"/>
      <c r="U735" s="216"/>
      <c r="V735" s="216"/>
      <c r="W735" s="216"/>
      <c r="X735" s="216"/>
      <c r="Y735" s="216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</row>
    <row r="736">
      <c r="A736" s="216"/>
      <c r="B736" s="216"/>
      <c r="C736" s="216"/>
      <c r="D736" s="216"/>
      <c r="E736" s="216"/>
      <c r="F736" s="216"/>
      <c r="G736" s="216"/>
      <c r="H736" s="213"/>
      <c r="I736" s="216"/>
      <c r="J736" s="216"/>
      <c r="K736" s="216"/>
      <c r="L736" s="216"/>
      <c r="M736" s="216"/>
      <c r="N736" s="214"/>
      <c r="O736" s="214"/>
      <c r="P736" s="214"/>
      <c r="Q736" s="216"/>
      <c r="R736" s="216"/>
      <c r="S736" s="216"/>
      <c r="T736" s="216"/>
      <c r="U736" s="216"/>
      <c r="V736" s="216"/>
      <c r="W736" s="216"/>
      <c r="X736" s="216"/>
      <c r="Y736" s="216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</row>
    <row r="737">
      <c r="A737" s="216"/>
      <c r="B737" s="216"/>
      <c r="C737" s="216"/>
      <c r="D737" s="216"/>
      <c r="E737" s="216"/>
      <c r="F737" s="216"/>
      <c r="G737" s="216"/>
      <c r="H737" s="213"/>
      <c r="I737" s="216"/>
      <c r="J737" s="216"/>
      <c r="K737" s="216"/>
      <c r="L737" s="216"/>
      <c r="M737" s="216"/>
      <c r="N737" s="214"/>
      <c r="O737" s="214"/>
      <c r="P737" s="214"/>
      <c r="Q737" s="216"/>
      <c r="R737" s="216"/>
      <c r="S737" s="216"/>
      <c r="T737" s="216"/>
      <c r="U737" s="216"/>
      <c r="V737" s="216"/>
      <c r="W737" s="216"/>
      <c r="X737" s="216"/>
      <c r="Y737" s="216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</row>
    <row r="738">
      <c r="A738" s="216"/>
      <c r="B738" s="216"/>
      <c r="C738" s="216"/>
      <c r="D738" s="216"/>
      <c r="E738" s="216"/>
      <c r="F738" s="216"/>
      <c r="G738" s="216"/>
      <c r="H738" s="213"/>
      <c r="I738" s="216"/>
      <c r="J738" s="216"/>
      <c r="K738" s="216"/>
      <c r="L738" s="216"/>
      <c r="M738" s="216"/>
      <c r="N738" s="214"/>
      <c r="O738" s="214"/>
      <c r="P738" s="214"/>
      <c r="Q738" s="216"/>
      <c r="R738" s="216"/>
      <c r="S738" s="216"/>
      <c r="T738" s="216"/>
      <c r="U738" s="216"/>
      <c r="V738" s="216"/>
      <c r="W738" s="216"/>
      <c r="X738" s="216"/>
      <c r="Y738" s="216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</row>
    <row r="739">
      <c r="A739" s="216"/>
      <c r="B739" s="216"/>
      <c r="C739" s="216"/>
      <c r="D739" s="216"/>
      <c r="E739" s="216"/>
      <c r="F739" s="216"/>
      <c r="G739" s="216"/>
      <c r="H739" s="213"/>
      <c r="I739" s="216"/>
      <c r="J739" s="216"/>
      <c r="K739" s="216"/>
      <c r="L739" s="216"/>
      <c r="M739" s="216"/>
      <c r="N739" s="214"/>
      <c r="O739" s="214"/>
      <c r="P739" s="214"/>
      <c r="Q739" s="216"/>
      <c r="R739" s="216"/>
      <c r="S739" s="216"/>
      <c r="T739" s="216"/>
      <c r="U739" s="216"/>
      <c r="V739" s="216"/>
      <c r="W739" s="216"/>
      <c r="X739" s="216"/>
      <c r="Y739" s="216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</row>
    <row r="740">
      <c r="A740" s="216"/>
      <c r="B740" s="216"/>
      <c r="C740" s="216"/>
      <c r="D740" s="216"/>
      <c r="E740" s="216"/>
      <c r="F740" s="216"/>
      <c r="G740" s="216"/>
      <c r="H740" s="213"/>
      <c r="I740" s="216"/>
      <c r="J740" s="216"/>
      <c r="K740" s="216"/>
      <c r="L740" s="216"/>
      <c r="M740" s="216"/>
      <c r="N740" s="214"/>
      <c r="O740" s="214"/>
      <c r="P740" s="214"/>
      <c r="Q740" s="216"/>
      <c r="R740" s="216"/>
      <c r="S740" s="216"/>
      <c r="T740" s="216"/>
      <c r="U740" s="216"/>
      <c r="V740" s="216"/>
      <c r="W740" s="216"/>
      <c r="X740" s="216"/>
      <c r="Y740" s="216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</row>
    <row r="741">
      <c r="A741" s="216"/>
      <c r="B741" s="216"/>
      <c r="C741" s="216"/>
      <c r="D741" s="216"/>
      <c r="E741" s="216"/>
      <c r="F741" s="216"/>
      <c r="G741" s="216"/>
      <c r="H741" s="213"/>
      <c r="I741" s="216"/>
      <c r="J741" s="216"/>
      <c r="K741" s="216"/>
      <c r="L741" s="216"/>
      <c r="M741" s="216"/>
      <c r="N741" s="214"/>
      <c r="O741" s="214"/>
      <c r="P741" s="214"/>
      <c r="Q741" s="216"/>
      <c r="R741" s="216"/>
      <c r="S741" s="216"/>
      <c r="T741" s="216"/>
      <c r="U741" s="216"/>
      <c r="V741" s="216"/>
      <c r="W741" s="216"/>
      <c r="X741" s="216"/>
      <c r="Y741" s="216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</row>
    <row r="742">
      <c r="A742" s="216"/>
      <c r="B742" s="216"/>
      <c r="C742" s="216"/>
      <c r="D742" s="216"/>
      <c r="E742" s="216"/>
      <c r="F742" s="216"/>
      <c r="G742" s="216"/>
      <c r="H742" s="213"/>
      <c r="I742" s="216"/>
      <c r="J742" s="216"/>
      <c r="K742" s="216"/>
      <c r="L742" s="216"/>
      <c r="M742" s="216"/>
      <c r="N742" s="214"/>
      <c r="O742" s="214"/>
      <c r="P742" s="214"/>
      <c r="Q742" s="216"/>
      <c r="R742" s="216"/>
      <c r="S742" s="216"/>
      <c r="T742" s="216"/>
      <c r="U742" s="216"/>
      <c r="V742" s="216"/>
      <c r="W742" s="216"/>
      <c r="X742" s="216"/>
      <c r="Y742" s="216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</row>
    <row r="743">
      <c r="A743" s="216"/>
      <c r="B743" s="216"/>
      <c r="C743" s="216"/>
      <c r="D743" s="216"/>
      <c r="E743" s="216"/>
      <c r="F743" s="216"/>
      <c r="G743" s="216"/>
      <c r="H743" s="213"/>
      <c r="I743" s="216"/>
      <c r="J743" s="216"/>
      <c r="K743" s="216"/>
      <c r="L743" s="216"/>
      <c r="M743" s="216"/>
      <c r="N743" s="214"/>
      <c r="O743" s="214"/>
      <c r="P743" s="214"/>
      <c r="Q743" s="216"/>
      <c r="R743" s="216"/>
      <c r="S743" s="216"/>
      <c r="T743" s="216"/>
      <c r="U743" s="216"/>
      <c r="V743" s="216"/>
      <c r="W743" s="216"/>
      <c r="X743" s="216"/>
      <c r="Y743" s="216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</row>
    <row r="744">
      <c r="A744" s="216"/>
      <c r="B744" s="216"/>
      <c r="C744" s="216"/>
      <c r="D744" s="216"/>
      <c r="E744" s="216"/>
      <c r="F744" s="216"/>
      <c r="G744" s="216"/>
      <c r="H744" s="213"/>
      <c r="I744" s="216"/>
      <c r="J744" s="216"/>
      <c r="K744" s="216"/>
      <c r="L744" s="216"/>
      <c r="M744" s="216"/>
      <c r="N744" s="214"/>
      <c r="O744" s="214"/>
      <c r="P744" s="214"/>
      <c r="Q744" s="216"/>
      <c r="R744" s="216"/>
      <c r="S744" s="216"/>
      <c r="T744" s="216"/>
      <c r="U744" s="216"/>
      <c r="V744" s="216"/>
      <c r="W744" s="216"/>
      <c r="X744" s="216"/>
      <c r="Y744" s="216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</row>
    <row r="745">
      <c r="A745" s="216"/>
      <c r="B745" s="216"/>
      <c r="C745" s="216"/>
      <c r="D745" s="216"/>
      <c r="E745" s="216"/>
      <c r="F745" s="216"/>
      <c r="G745" s="216"/>
      <c r="H745" s="213"/>
      <c r="I745" s="216"/>
      <c r="J745" s="216"/>
      <c r="K745" s="216"/>
      <c r="L745" s="216"/>
      <c r="M745" s="216"/>
      <c r="N745" s="214"/>
      <c r="O745" s="214"/>
      <c r="P745" s="214"/>
      <c r="Q745" s="216"/>
      <c r="R745" s="216"/>
      <c r="S745" s="216"/>
      <c r="T745" s="216"/>
      <c r="U745" s="216"/>
      <c r="V745" s="216"/>
      <c r="W745" s="216"/>
      <c r="X745" s="216"/>
      <c r="Y745" s="216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</row>
    <row r="746">
      <c r="A746" s="216"/>
      <c r="B746" s="216"/>
      <c r="C746" s="216"/>
      <c r="D746" s="216"/>
      <c r="E746" s="216"/>
      <c r="F746" s="216"/>
      <c r="G746" s="216"/>
      <c r="H746" s="213"/>
      <c r="I746" s="216"/>
      <c r="J746" s="216"/>
      <c r="K746" s="216"/>
      <c r="L746" s="216"/>
      <c r="M746" s="216"/>
      <c r="N746" s="214"/>
      <c r="O746" s="214"/>
      <c r="P746" s="214"/>
      <c r="Q746" s="216"/>
      <c r="R746" s="216"/>
      <c r="S746" s="216"/>
      <c r="T746" s="216"/>
      <c r="U746" s="216"/>
      <c r="V746" s="216"/>
      <c r="W746" s="216"/>
      <c r="X746" s="216"/>
      <c r="Y746" s="216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</row>
    <row r="747">
      <c r="A747" s="216"/>
      <c r="B747" s="216"/>
      <c r="C747" s="216"/>
      <c r="D747" s="216"/>
      <c r="E747" s="216"/>
      <c r="F747" s="216"/>
      <c r="G747" s="216"/>
      <c r="H747" s="213"/>
      <c r="I747" s="216"/>
      <c r="J747" s="216"/>
      <c r="K747" s="216"/>
      <c r="L747" s="216"/>
      <c r="M747" s="216"/>
      <c r="N747" s="214"/>
      <c r="O747" s="214"/>
      <c r="P747" s="214"/>
      <c r="Q747" s="216"/>
      <c r="R747" s="216"/>
      <c r="S747" s="216"/>
      <c r="T747" s="216"/>
      <c r="U747" s="216"/>
      <c r="V747" s="216"/>
      <c r="W747" s="216"/>
      <c r="X747" s="216"/>
      <c r="Y747" s="216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</row>
    <row r="748">
      <c r="A748" s="216"/>
      <c r="B748" s="216"/>
      <c r="C748" s="216"/>
      <c r="D748" s="216"/>
      <c r="E748" s="216"/>
      <c r="F748" s="216"/>
      <c r="G748" s="216"/>
      <c r="H748" s="213"/>
      <c r="I748" s="216"/>
      <c r="J748" s="216"/>
      <c r="K748" s="216"/>
      <c r="L748" s="216"/>
      <c r="M748" s="216"/>
      <c r="N748" s="214"/>
      <c r="O748" s="214"/>
      <c r="P748" s="214"/>
      <c r="Q748" s="216"/>
      <c r="R748" s="216"/>
      <c r="S748" s="216"/>
      <c r="T748" s="216"/>
      <c r="U748" s="216"/>
      <c r="V748" s="216"/>
      <c r="W748" s="216"/>
      <c r="X748" s="216"/>
      <c r="Y748" s="216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</row>
    <row r="749">
      <c r="A749" s="216"/>
      <c r="B749" s="216"/>
      <c r="C749" s="216"/>
      <c r="D749" s="216"/>
      <c r="E749" s="216"/>
      <c r="F749" s="216"/>
      <c r="G749" s="216"/>
      <c r="H749" s="213"/>
      <c r="I749" s="216"/>
      <c r="J749" s="216"/>
      <c r="K749" s="216"/>
      <c r="L749" s="216"/>
      <c r="M749" s="216"/>
      <c r="N749" s="214"/>
      <c r="O749" s="214"/>
      <c r="P749" s="214"/>
      <c r="Q749" s="216"/>
      <c r="R749" s="216"/>
      <c r="S749" s="216"/>
      <c r="T749" s="216"/>
      <c r="U749" s="216"/>
      <c r="V749" s="216"/>
      <c r="W749" s="216"/>
      <c r="X749" s="216"/>
      <c r="Y749" s="216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</row>
    <row r="750">
      <c r="A750" s="216"/>
      <c r="B750" s="216"/>
      <c r="C750" s="216"/>
      <c r="D750" s="216"/>
      <c r="E750" s="216"/>
      <c r="F750" s="216"/>
      <c r="G750" s="216"/>
      <c r="H750" s="213"/>
      <c r="I750" s="216"/>
      <c r="J750" s="216"/>
      <c r="K750" s="216"/>
      <c r="L750" s="216"/>
      <c r="M750" s="216"/>
      <c r="N750" s="214"/>
      <c r="O750" s="214"/>
      <c r="P750" s="214"/>
      <c r="Q750" s="216"/>
      <c r="R750" s="216"/>
      <c r="S750" s="216"/>
      <c r="T750" s="216"/>
      <c r="U750" s="216"/>
      <c r="V750" s="216"/>
      <c r="W750" s="216"/>
      <c r="X750" s="216"/>
      <c r="Y750" s="216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</row>
    <row r="751">
      <c r="A751" s="216"/>
      <c r="B751" s="216"/>
      <c r="C751" s="216"/>
      <c r="D751" s="216"/>
      <c r="E751" s="216"/>
      <c r="F751" s="216"/>
      <c r="G751" s="216"/>
      <c r="H751" s="213"/>
      <c r="I751" s="216"/>
      <c r="J751" s="216"/>
      <c r="K751" s="216"/>
      <c r="L751" s="216"/>
      <c r="M751" s="216"/>
      <c r="N751" s="214"/>
      <c r="O751" s="214"/>
      <c r="P751" s="214"/>
      <c r="Q751" s="216"/>
      <c r="R751" s="216"/>
      <c r="S751" s="216"/>
      <c r="T751" s="216"/>
      <c r="U751" s="216"/>
      <c r="V751" s="216"/>
      <c r="W751" s="216"/>
      <c r="X751" s="216"/>
      <c r="Y751" s="216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</row>
    <row r="752">
      <c r="A752" s="216"/>
      <c r="B752" s="216"/>
      <c r="C752" s="216"/>
      <c r="D752" s="216"/>
      <c r="E752" s="216"/>
      <c r="F752" s="216"/>
      <c r="G752" s="216"/>
      <c r="H752" s="213"/>
      <c r="I752" s="216"/>
      <c r="J752" s="216"/>
      <c r="K752" s="216"/>
      <c r="L752" s="216"/>
      <c r="M752" s="216"/>
      <c r="N752" s="214"/>
      <c r="O752" s="214"/>
      <c r="P752" s="214"/>
      <c r="Q752" s="216"/>
      <c r="R752" s="216"/>
      <c r="S752" s="216"/>
      <c r="T752" s="216"/>
      <c r="U752" s="216"/>
      <c r="V752" s="216"/>
      <c r="W752" s="216"/>
      <c r="X752" s="216"/>
      <c r="Y752" s="216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</row>
    <row r="753">
      <c r="A753" s="216"/>
      <c r="B753" s="216"/>
      <c r="C753" s="216"/>
      <c r="D753" s="216"/>
      <c r="E753" s="216"/>
      <c r="F753" s="216"/>
      <c r="G753" s="216"/>
      <c r="H753" s="213"/>
      <c r="I753" s="216"/>
      <c r="J753" s="216"/>
      <c r="K753" s="216"/>
      <c r="L753" s="216"/>
      <c r="M753" s="216"/>
      <c r="N753" s="214"/>
      <c r="O753" s="214"/>
      <c r="P753" s="214"/>
      <c r="Q753" s="216"/>
      <c r="R753" s="216"/>
      <c r="S753" s="216"/>
      <c r="T753" s="216"/>
      <c r="U753" s="216"/>
      <c r="V753" s="216"/>
      <c r="W753" s="216"/>
      <c r="X753" s="216"/>
      <c r="Y753" s="216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</row>
    <row r="754">
      <c r="A754" s="216"/>
      <c r="B754" s="216"/>
      <c r="C754" s="216"/>
      <c r="D754" s="216"/>
      <c r="E754" s="216"/>
      <c r="F754" s="216"/>
      <c r="G754" s="216"/>
      <c r="H754" s="213"/>
      <c r="I754" s="216"/>
      <c r="J754" s="216"/>
      <c r="K754" s="216"/>
      <c r="L754" s="216"/>
      <c r="M754" s="216"/>
      <c r="N754" s="214"/>
      <c r="O754" s="214"/>
      <c r="P754" s="214"/>
      <c r="Q754" s="216"/>
      <c r="R754" s="216"/>
      <c r="S754" s="216"/>
      <c r="T754" s="216"/>
      <c r="U754" s="216"/>
      <c r="V754" s="216"/>
      <c r="W754" s="216"/>
      <c r="X754" s="216"/>
      <c r="Y754" s="216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</row>
    <row r="755">
      <c r="A755" s="216"/>
      <c r="B755" s="216"/>
      <c r="C755" s="216"/>
      <c r="D755" s="216"/>
      <c r="E755" s="216"/>
      <c r="F755" s="216"/>
      <c r="G755" s="216"/>
      <c r="H755" s="213"/>
      <c r="I755" s="216"/>
      <c r="J755" s="216"/>
      <c r="K755" s="216"/>
      <c r="L755" s="216"/>
      <c r="M755" s="216"/>
      <c r="N755" s="214"/>
      <c r="O755" s="214"/>
      <c r="P755" s="214"/>
      <c r="Q755" s="216"/>
      <c r="R755" s="216"/>
      <c r="S755" s="216"/>
      <c r="T755" s="216"/>
      <c r="U755" s="216"/>
      <c r="V755" s="216"/>
      <c r="W755" s="216"/>
      <c r="X755" s="216"/>
      <c r="Y755" s="216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</row>
    <row r="756">
      <c r="A756" s="216"/>
      <c r="B756" s="216"/>
      <c r="C756" s="216"/>
      <c r="D756" s="216"/>
      <c r="E756" s="216"/>
      <c r="F756" s="216"/>
      <c r="G756" s="216"/>
      <c r="H756" s="213"/>
      <c r="I756" s="216"/>
      <c r="J756" s="216"/>
      <c r="K756" s="216"/>
      <c r="L756" s="216"/>
      <c r="M756" s="216"/>
      <c r="N756" s="214"/>
      <c r="O756" s="214"/>
      <c r="P756" s="214"/>
      <c r="Q756" s="216"/>
      <c r="R756" s="216"/>
      <c r="S756" s="216"/>
      <c r="T756" s="216"/>
      <c r="U756" s="216"/>
      <c r="V756" s="216"/>
      <c r="W756" s="216"/>
      <c r="X756" s="216"/>
      <c r="Y756" s="216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</row>
    <row r="757">
      <c r="A757" s="216"/>
      <c r="B757" s="216"/>
      <c r="C757" s="216"/>
      <c r="D757" s="216"/>
      <c r="E757" s="216"/>
      <c r="F757" s="216"/>
      <c r="G757" s="216"/>
      <c r="H757" s="213"/>
      <c r="I757" s="216"/>
      <c r="J757" s="216"/>
      <c r="K757" s="216"/>
      <c r="L757" s="216"/>
      <c r="M757" s="216"/>
      <c r="N757" s="214"/>
      <c r="O757" s="214"/>
      <c r="P757" s="214"/>
      <c r="Q757" s="216"/>
      <c r="R757" s="216"/>
      <c r="S757" s="216"/>
      <c r="T757" s="216"/>
      <c r="U757" s="216"/>
      <c r="V757" s="216"/>
      <c r="W757" s="216"/>
      <c r="X757" s="216"/>
      <c r="Y757" s="216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</row>
    <row r="758">
      <c r="A758" s="216"/>
      <c r="B758" s="216"/>
      <c r="C758" s="216"/>
      <c r="D758" s="216"/>
      <c r="E758" s="216"/>
      <c r="F758" s="216"/>
      <c r="G758" s="216"/>
      <c r="H758" s="213"/>
      <c r="I758" s="216"/>
      <c r="J758" s="216"/>
      <c r="K758" s="216"/>
      <c r="L758" s="216"/>
      <c r="M758" s="216"/>
      <c r="N758" s="214"/>
      <c r="O758" s="214"/>
      <c r="P758" s="214"/>
      <c r="Q758" s="216"/>
      <c r="R758" s="216"/>
      <c r="S758" s="216"/>
      <c r="T758" s="216"/>
      <c r="U758" s="216"/>
      <c r="V758" s="216"/>
      <c r="W758" s="216"/>
      <c r="X758" s="216"/>
      <c r="Y758" s="216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</row>
    <row r="759">
      <c r="A759" s="216"/>
      <c r="B759" s="216"/>
      <c r="C759" s="216"/>
      <c r="D759" s="216"/>
      <c r="E759" s="216"/>
      <c r="F759" s="216"/>
      <c r="G759" s="216"/>
      <c r="H759" s="213"/>
      <c r="I759" s="216"/>
      <c r="J759" s="216"/>
      <c r="K759" s="216"/>
      <c r="L759" s="216"/>
      <c r="M759" s="216"/>
      <c r="N759" s="214"/>
      <c r="O759" s="214"/>
      <c r="P759" s="214"/>
      <c r="Q759" s="216"/>
      <c r="R759" s="216"/>
      <c r="S759" s="216"/>
      <c r="T759" s="216"/>
      <c r="U759" s="216"/>
      <c r="V759" s="216"/>
      <c r="W759" s="216"/>
      <c r="X759" s="216"/>
      <c r="Y759" s="216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</row>
    <row r="760">
      <c r="A760" s="216"/>
      <c r="B760" s="216"/>
      <c r="C760" s="216"/>
      <c r="D760" s="216"/>
      <c r="E760" s="216"/>
      <c r="F760" s="216"/>
      <c r="G760" s="216"/>
      <c r="H760" s="213"/>
      <c r="I760" s="216"/>
      <c r="J760" s="216"/>
      <c r="K760" s="216"/>
      <c r="L760" s="216"/>
      <c r="M760" s="216"/>
      <c r="N760" s="214"/>
      <c r="O760" s="214"/>
      <c r="P760" s="214"/>
      <c r="Q760" s="216"/>
      <c r="R760" s="216"/>
      <c r="S760" s="216"/>
      <c r="T760" s="216"/>
      <c r="U760" s="216"/>
      <c r="V760" s="216"/>
      <c r="W760" s="216"/>
      <c r="X760" s="216"/>
      <c r="Y760" s="216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</row>
    <row r="761">
      <c r="A761" s="216"/>
      <c r="B761" s="216"/>
      <c r="C761" s="216"/>
      <c r="D761" s="216"/>
      <c r="E761" s="216"/>
      <c r="F761" s="216"/>
      <c r="G761" s="216"/>
      <c r="H761" s="213"/>
      <c r="I761" s="216"/>
      <c r="J761" s="216"/>
      <c r="K761" s="216"/>
      <c r="L761" s="216"/>
      <c r="M761" s="216"/>
      <c r="N761" s="214"/>
      <c r="O761" s="214"/>
      <c r="P761" s="214"/>
      <c r="Q761" s="216"/>
      <c r="R761" s="216"/>
      <c r="S761" s="216"/>
      <c r="T761" s="216"/>
      <c r="U761" s="216"/>
      <c r="V761" s="216"/>
      <c r="W761" s="216"/>
      <c r="X761" s="216"/>
      <c r="Y761" s="216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</row>
    <row r="762">
      <c r="A762" s="216"/>
      <c r="B762" s="216"/>
      <c r="C762" s="216"/>
      <c r="D762" s="216"/>
      <c r="E762" s="216"/>
      <c r="F762" s="216"/>
      <c r="G762" s="216"/>
      <c r="H762" s="213"/>
      <c r="I762" s="216"/>
      <c r="J762" s="216"/>
      <c r="K762" s="216"/>
      <c r="L762" s="216"/>
      <c r="M762" s="216"/>
      <c r="N762" s="214"/>
      <c r="O762" s="214"/>
      <c r="P762" s="214"/>
      <c r="Q762" s="216"/>
      <c r="R762" s="216"/>
      <c r="S762" s="216"/>
      <c r="T762" s="216"/>
      <c r="U762" s="216"/>
      <c r="V762" s="216"/>
      <c r="W762" s="216"/>
      <c r="X762" s="216"/>
      <c r="Y762" s="216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</row>
    <row r="763">
      <c r="A763" s="216"/>
      <c r="B763" s="216"/>
      <c r="C763" s="216"/>
      <c r="D763" s="216"/>
      <c r="E763" s="216"/>
      <c r="F763" s="216"/>
      <c r="G763" s="216"/>
      <c r="H763" s="213"/>
      <c r="I763" s="216"/>
      <c r="J763" s="216"/>
      <c r="K763" s="216"/>
      <c r="L763" s="216"/>
      <c r="M763" s="216"/>
      <c r="N763" s="214"/>
      <c r="O763" s="214"/>
      <c r="P763" s="214"/>
      <c r="Q763" s="216"/>
      <c r="R763" s="216"/>
      <c r="S763" s="216"/>
      <c r="T763" s="216"/>
      <c r="U763" s="216"/>
      <c r="V763" s="216"/>
      <c r="W763" s="216"/>
      <c r="X763" s="216"/>
      <c r="Y763" s="216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</row>
    <row r="764">
      <c r="A764" s="216"/>
      <c r="B764" s="216"/>
      <c r="C764" s="216"/>
      <c r="D764" s="216"/>
      <c r="E764" s="216"/>
      <c r="F764" s="216"/>
      <c r="G764" s="216"/>
      <c r="H764" s="213"/>
      <c r="I764" s="216"/>
      <c r="J764" s="216"/>
      <c r="K764" s="216"/>
      <c r="L764" s="216"/>
      <c r="M764" s="216"/>
      <c r="N764" s="214"/>
      <c r="O764" s="214"/>
      <c r="P764" s="214"/>
      <c r="Q764" s="216"/>
      <c r="R764" s="216"/>
      <c r="S764" s="216"/>
      <c r="T764" s="216"/>
      <c r="U764" s="216"/>
      <c r="V764" s="216"/>
      <c r="W764" s="216"/>
      <c r="X764" s="216"/>
      <c r="Y764" s="216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</row>
    <row r="765">
      <c r="A765" s="216"/>
      <c r="B765" s="216"/>
      <c r="C765" s="216"/>
      <c r="D765" s="216"/>
      <c r="E765" s="216"/>
      <c r="F765" s="216"/>
      <c r="G765" s="216"/>
      <c r="H765" s="213"/>
      <c r="I765" s="216"/>
      <c r="J765" s="216"/>
      <c r="K765" s="216"/>
      <c r="L765" s="216"/>
      <c r="M765" s="216"/>
      <c r="N765" s="214"/>
      <c r="O765" s="214"/>
      <c r="P765" s="214"/>
      <c r="Q765" s="216"/>
      <c r="R765" s="216"/>
      <c r="S765" s="216"/>
      <c r="T765" s="216"/>
      <c r="U765" s="216"/>
      <c r="V765" s="216"/>
      <c r="W765" s="216"/>
      <c r="X765" s="216"/>
      <c r="Y765" s="216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</row>
    <row r="766">
      <c r="A766" s="216"/>
      <c r="B766" s="216"/>
      <c r="C766" s="216"/>
      <c r="D766" s="216"/>
      <c r="E766" s="216"/>
      <c r="F766" s="216"/>
      <c r="G766" s="216"/>
      <c r="H766" s="213"/>
      <c r="I766" s="216"/>
      <c r="J766" s="216"/>
      <c r="K766" s="216"/>
      <c r="L766" s="216"/>
      <c r="M766" s="216"/>
      <c r="N766" s="214"/>
      <c r="O766" s="214"/>
      <c r="P766" s="214"/>
      <c r="Q766" s="216"/>
      <c r="R766" s="216"/>
      <c r="S766" s="216"/>
      <c r="T766" s="216"/>
      <c r="U766" s="216"/>
      <c r="V766" s="216"/>
      <c r="W766" s="216"/>
      <c r="X766" s="216"/>
      <c r="Y766" s="216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</row>
    <row r="767">
      <c r="A767" s="216"/>
      <c r="B767" s="216"/>
      <c r="C767" s="216"/>
      <c r="D767" s="216"/>
      <c r="E767" s="216"/>
      <c r="F767" s="216"/>
      <c r="G767" s="216"/>
      <c r="H767" s="213"/>
      <c r="I767" s="216"/>
      <c r="J767" s="216"/>
      <c r="K767" s="216"/>
      <c r="L767" s="216"/>
      <c r="M767" s="216"/>
      <c r="N767" s="214"/>
      <c r="O767" s="214"/>
      <c r="P767" s="214"/>
      <c r="Q767" s="216"/>
      <c r="R767" s="216"/>
      <c r="S767" s="216"/>
      <c r="T767" s="216"/>
      <c r="U767" s="216"/>
      <c r="V767" s="216"/>
      <c r="W767" s="216"/>
      <c r="X767" s="216"/>
      <c r="Y767" s="216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</row>
    <row r="768">
      <c r="A768" s="216"/>
      <c r="B768" s="216"/>
      <c r="C768" s="216"/>
      <c r="D768" s="216"/>
      <c r="E768" s="216"/>
      <c r="F768" s="216"/>
      <c r="G768" s="216"/>
      <c r="H768" s="213"/>
      <c r="I768" s="216"/>
      <c r="J768" s="216"/>
      <c r="K768" s="216"/>
      <c r="L768" s="216"/>
      <c r="M768" s="216"/>
      <c r="N768" s="214"/>
      <c r="O768" s="214"/>
      <c r="P768" s="214"/>
      <c r="Q768" s="216"/>
      <c r="R768" s="216"/>
      <c r="S768" s="216"/>
      <c r="T768" s="216"/>
      <c r="U768" s="216"/>
      <c r="V768" s="216"/>
      <c r="W768" s="216"/>
      <c r="X768" s="216"/>
      <c r="Y768" s="216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</row>
    <row r="769">
      <c r="A769" s="216"/>
      <c r="B769" s="216"/>
      <c r="C769" s="216"/>
      <c r="D769" s="216"/>
      <c r="E769" s="216"/>
      <c r="F769" s="216"/>
      <c r="G769" s="216"/>
      <c r="H769" s="213"/>
      <c r="I769" s="216"/>
      <c r="J769" s="216"/>
      <c r="K769" s="216"/>
      <c r="L769" s="216"/>
      <c r="M769" s="216"/>
      <c r="N769" s="214"/>
      <c r="O769" s="214"/>
      <c r="P769" s="214"/>
      <c r="Q769" s="216"/>
      <c r="R769" s="216"/>
      <c r="S769" s="216"/>
      <c r="T769" s="216"/>
      <c r="U769" s="216"/>
      <c r="V769" s="216"/>
      <c r="W769" s="216"/>
      <c r="X769" s="216"/>
      <c r="Y769" s="216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</row>
    <row r="770">
      <c r="A770" s="216"/>
      <c r="B770" s="216"/>
      <c r="C770" s="216"/>
      <c r="D770" s="216"/>
      <c r="E770" s="216"/>
      <c r="F770" s="216"/>
      <c r="G770" s="216"/>
      <c r="H770" s="213"/>
      <c r="I770" s="216"/>
      <c r="J770" s="216"/>
      <c r="K770" s="216"/>
      <c r="L770" s="216"/>
      <c r="M770" s="216"/>
      <c r="N770" s="214"/>
      <c r="O770" s="214"/>
      <c r="P770" s="214"/>
      <c r="Q770" s="216"/>
      <c r="R770" s="216"/>
      <c r="S770" s="216"/>
      <c r="T770" s="216"/>
      <c r="U770" s="216"/>
      <c r="V770" s="216"/>
      <c r="W770" s="216"/>
      <c r="X770" s="216"/>
      <c r="Y770" s="216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</row>
    <row r="771">
      <c r="A771" s="216"/>
      <c r="B771" s="216"/>
      <c r="C771" s="216"/>
      <c r="D771" s="216"/>
      <c r="E771" s="216"/>
      <c r="F771" s="216"/>
      <c r="G771" s="216"/>
      <c r="H771" s="213"/>
      <c r="I771" s="216"/>
      <c r="J771" s="216"/>
      <c r="K771" s="216"/>
      <c r="L771" s="216"/>
      <c r="M771" s="216"/>
      <c r="N771" s="214"/>
      <c r="O771" s="214"/>
      <c r="P771" s="214"/>
      <c r="Q771" s="216"/>
      <c r="R771" s="216"/>
      <c r="S771" s="216"/>
      <c r="T771" s="216"/>
      <c r="U771" s="216"/>
      <c r="V771" s="216"/>
      <c r="W771" s="216"/>
      <c r="X771" s="216"/>
      <c r="Y771" s="216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</row>
    <row r="772">
      <c r="A772" s="216"/>
      <c r="B772" s="216"/>
      <c r="C772" s="216"/>
      <c r="D772" s="216"/>
      <c r="E772" s="216"/>
      <c r="F772" s="216"/>
      <c r="G772" s="216"/>
      <c r="H772" s="213"/>
      <c r="I772" s="216"/>
      <c r="J772" s="216"/>
      <c r="K772" s="216"/>
      <c r="L772" s="216"/>
      <c r="M772" s="216"/>
      <c r="N772" s="214"/>
      <c r="O772" s="214"/>
      <c r="P772" s="214"/>
      <c r="Q772" s="216"/>
      <c r="R772" s="216"/>
      <c r="S772" s="216"/>
      <c r="T772" s="216"/>
      <c r="U772" s="216"/>
      <c r="V772" s="216"/>
      <c r="W772" s="216"/>
      <c r="X772" s="216"/>
      <c r="Y772" s="216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</row>
    <row r="773">
      <c r="A773" s="216"/>
      <c r="B773" s="216"/>
      <c r="C773" s="216"/>
      <c r="D773" s="216"/>
      <c r="E773" s="216"/>
      <c r="F773" s="216"/>
      <c r="G773" s="216"/>
      <c r="H773" s="213"/>
      <c r="I773" s="216"/>
      <c r="J773" s="216"/>
      <c r="K773" s="216"/>
      <c r="L773" s="216"/>
      <c r="M773" s="216"/>
      <c r="N773" s="214"/>
      <c r="O773" s="214"/>
      <c r="P773" s="214"/>
      <c r="Q773" s="216"/>
      <c r="R773" s="216"/>
      <c r="S773" s="216"/>
      <c r="T773" s="216"/>
      <c r="U773" s="216"/>
      <c r="V773" s="216"/>
      <c r="W773" s="216"/>
      <c r="X773" s="216"/>
      <c r="Y773" s="216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</row>
    <row r="774">
      <c r="A774" s="216"/>
      <c r="B774" s="216"/>
      <c r="C774" s="216"/>
      <c r="D774" s="216"/>
      <c r="E774" s="216"/>
      <c r="F774" s="216"/>
      <c r="G774" s="216"/>
      <c r="H774" s="213"/>
      <c r="I774" s="216"/>
      <c r="J774" s="216"/>
      <c r="K774" s="216"/>
      <c r="L774" s="216"/>
      <c r="M774" s="216"/>
      <c r="N774" s="214"/>
      <c r="O774" s="214"/>
      <c r="P774" s="214"/>
      <c r="Q774" s="216"/>
      <c r="R774" s="216"/>
      <c r="S774" s="216"/>
      <c r="T774" s="216"/>
      <c r="U774" s="216"/>
      <c r="V774" s="216"/>
      <c r="W774" s="216"/>
      <c r="X774" s="216"/>
      <c r="Y774" s="216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</row>
    <row r="775">
      <c r="A775" s="216"/>
      <c r="B775" s="216"/>
      <c r="C775" s="216"/>
      <c r="D775" s="216"/>
      <c r="E775" s="216"/>
      <c r="F775" s="216"/>
      <c r="G775" s="216"/>
      <c r="H775" s="213"/>
      <c r="I775" s="216"/>
      <c r="J775" s="216"/>
      <c r="K775" s="216"/>
      <c r="L775" s="216"/>
      <c r="M775" s="216"/>
      <c r="N775" s="214"/>
      <c r="O775" s="214"/>
      <c r="P775" s="214"/>
      <c r="Q775" s="216"/>
      <c r="R775" s="216"/>
      <c r="S775" s="216"/>
      <c r="T775" s="216"/>
      <c r="U775" s="216"/>
      <c r="V775" s="216"/>
      <c r="W775" s="216"/>
      <c r="X775" s="216"/>
      <c r="Y775" s="216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</row>
    <row r="776">
      <c r="A776" s="216"/>
      <c r="B776" s="216"/>
      <c r="C776" s="216"/>
      <c r="D776" s="216"/>
      <c r="E776" s="216"/>
      <c r="F776" s="216"/>
      <c r="G776" s="216"/>
      <c r="H776" s="213"/>
      <c r="I776" s="216"/>
      <c r="J776" s="216"/>
      <c r="K776" s="216"/>
      <c r="L776" s="216"/>
      <c r="M776" s="216"/>
      <c r="N776" s="214"/>
      <c r="O776" s="214"/>
      <c r="P776" s="214"/>
      <c r="Q776" s="216"/>
      <c r="R776" s="216"/>
      <c r="S776" s="216"/>
      <c r="T776" s="216"/>
      <c r="U776" s="216"/>
      <c r="V776" s="216"/>
      <c r="W776" s="216"/>
      <c r="X776" s="216"/>
      <c r="Y776" s="216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</row>
    <row r="777">
      <c r="A777" s="216"/>
      <c r="B777" s="216"/>
      <c r="C777" s="216"/>
      <c r="D777" s="216"/>
      <c r="E777" s="216"/>
      <c r="F777" s="216"/>
      <c r="G777" s="216"/>
      <c r="H777" s="213"/>
      <c r="I777" s="216"/>
      <c r="J777" s="216"/>
      <c r="K777" s="216"/>
      <c r="L777" s="216"/>
      <c r="M777" s="216"/>
      <c r="N777" s="214"/>
      <c r="O777" s="214"/>
      <c r="P777" s="214"/>
      <c r="Q777" s="216"/>
      <c r="R777" s="216"/>
      <c r="S777" s="216"/>
      <c r="T777" s="216"/>
      <c r="U777" s="216"/>
      <c r="V777" s="216"/>
      <c r="W777" s="216"/>
      <c r="X777" s="216"/>
      <c r="Y777" s="216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</row>
    <row r="778">
      <c r="A778" s="216"/>
      <c r="B778" s="216"/>
      <c r="C778" s="216"/>
      <c r="D778" s="216"/>
      <c r="E778" s="216"/>
      <c r="F778" s="216"/>
      <c r="G778" s="216"/>
      <c r="H778" s="213"/>
      <c r="I778" s="216"/>
      <c r="J778" s="216"/>
      <c r="K778" s="216"/>
      <c r="L778" s="216"/>
      <c r="M778" s="216"/>
      <c r="N778" s="214"/>
      <c r="O778" s="214"/>
      <c r="P778" s="214"/>
      <c r="Q778" s="216"/>
      <c r="R778" s="216"/>
      <c r="S778" s="216"/>
      <c r="T778" s="216"/>
      <c r="U778" s="216"/>
      <c r="V778" s="216"/>
      <c r="W778" s="216"/>
      <c r="X778" s="216"/>
      <c r="Y778" s="216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</row>
    <row r="779">
      <c r="A779" s="216"/>
      <c r="B779" s="216"/>
      <c r="C779" s="216"/>
      <c r="D779" s="216"/>
      <c r="E779" s="216"/>
      <c r="F779" s="216"/>
      <c r="G779" s="216"/>
      <c r="H779" s="213"/>
      <c r="I779" s="216"/>
      <c r="J779" s="216"/>
      <c r="K779" s="216"/>
      <c r="L779" s="216"/>
      <c r="M779" s="216"/>
      <c r="N779" s="214"/>
      <c r="O779" s="214"/>
      <c r="P779" s="214"/>
      <c r="Q779" s="216"/>
      <c r="R779" s="216"/>
      <c r="S779" s="216"/>
      <c r="T779" s="216"/>
      <c r="U779" s="216"/>
      <c r="V779" s="216"/>
      <c r="W779" s="216"/>
      <c r="X779" s="216"/>
      <c r="Y779" s="216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</row>
    <row r="780">
      <c r="A780" s="216"/>
      <c r="B780" s="216"/>
      <c r="C780" s="216"/>
      <c r="D780" s="216"/>
      <c r="E780" s="216"/>
      <c r="F780" s="216"/>
      <c r="G780" s="216"/>
      <c r="H780" s="213"/>
      <c r="I780" s="216"/>
      <c r="J780" s="216"/>
      <c r="K780" s="216"/>
      <c r="L780" s="216"/>
      <c r="M780" s="216"/>
      <c r="N780" s="214"/>
      <c r="O780" s="214"/>
      <c r="P780" s="214"/>
      <c r="Q780" s="216"/>
      <c r="R780" s="216"/>
      <c r="S780" s="216"/>
      <c r="T780" s="216"/>
      <c r="U780" s="216"/>
      <c r="V780" s="216"/>
      <c r="W780" s="216"/>
      <c r="X780" s="216"/>
      <c r="Y780" s="216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</row>
    <row r="781">
      <c r="A781" s="216"/>
      <c r="B781" s="216"/>
      <c r="C781" s="216"/>
      <c r="D781" s="216"/>
      <c r="E781" s="216"/>
      <c r="F781" s="216"/>
      <c r="G781" s="216"/>
      <c r="H781" s="213"/>
      <c r="I781" s="216"/>
      <c r="J781" s="216"/>
      <c r="K781" s="216"/>
      <c r="L781" s="216"/>
      <c r="M781" s="216"/>
      <c r="N781" s="214"/>
      <c r="O781" s="214"/>
      <c r="P781" s="214"/>
      <c r="Q781" s="216"/>
      <c r="R781" s="216"/>
      <c r="S781" s="216"/>
      <c r="T781" s="216"/>
      <c r="U781" s="216"/>
      <c r="V781" s="216"/>
      <c r="W781" s="216"/>
      <c r="X781" s="216"/>
      <c r="Y781" s="216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</row>
    <row r="782">
      <c r="A782" s="216"/>
      <c r="B782" s="216"/>
      <c r="C782" s="216"/>
      <c r="D782" s="216"/>
      <c r="E782" s="216"/>
      <c r="F782" s="216"/>
      <c r="G782" s="216"/>
      <c r="H782" s="213"/>
      <c r="I782" s="216"/>
      <c r="J782" s="216"/>
      <c r="K782" s="216"/>
      <c r="L782" s="216"/>
      <c r="M782" s="216"/>
      <c r="N782" s="214"/>
      <c r="O782" s="214"/>
      <c r="P782" s="214"/>
      <c r="Q782" s="216"/>
      <c r="R782" s="216"/>
      <c r="S782" s="216"/>
      <c r="T782" s="216"/>
      <c r="U782" s="216"/>
      <c r="V782" s="216"/>
      <c r="W782" s="216"/>
      <c r="X782" s="216"/>
      <c r="Y782" s="216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</row>
    <row r="783">
      <c r="A783" s="216"/>
      <c r="B783" s="216"/>
      <c r="C783" s="216"/>
      <c r="D783" s="216"/>
      <c r="E783" s="216"/>
      <c r="F783" s="216"/>
      <c r="G783" s="216"/>
      <c r="H783" s="213"/>
      <c r="I783" s="216"/>
      <c r="J783" s="216"/>
      <c r="K783" s="216"/>
      <c r="L783" s="216"/>
      <c r="M783" s="216"/>
      <c r="N783" s="214"/>
      <c r="O783" s="214"/>
      <c r="P783" s="214"/>
      <c r="Q783" s="216"/>
      <c r="R783" s="216"/>
      <c r="S783" s="216"/>
      <c r="T783" s="216"/>
      <c r="U783" s="216"/>
      <c r="V783" s="216"/>
      <c r="W783" s="216"/>
      <c r="X783" s="216"/>
      <c r="Y783" s="216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</row>
    <row r="784">
      <c r="A784" s="216"/>
      <c r="B784" s="216"/>
      <c r="C784" s="216"/>
      <c r="D784" s="216"/>
      <c r="E784" s="216"/>
      <c r="F784" s="216"/>
      <c r="G784" s="216"/>
      <c r="H784" s="213"/>
      <c r="I784" s="216"/>
      <c r="J784" s="216"/>
      <c r="K784" s="216"/>
      <c r="L784" s="216"/>
      <c r="M784" s="216"/>
      <c r="N784" s="214"/>
      <c r="O784" s="214"/>
      <c r="P784" s="214"/>
      <c r="Q784" s="216"/>
      <c r="R784" s="216"/>
      <c r="S784" s="216"/>
      <c r="T784" s="216"/>
      <c r="U784" s="216"/>
      <c r="V784" s="216"/>
      <c r="W784" s="216"/>
      <c r="X784" s="216"/>
      <c r="Y784" s="216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</row>
    <row r="785">
      <c r="A785" s="216"/>
      <c r="B785" s="216"/>
      <c r="C785" s="216"/>
      <c r="D785" s="216"/>
      <c r="E785" s="216"/>
      <c r="F785" s="216"/>
      <c r="G785" s="216"/>
      <c r="H785" s="213"/>
      <c r="I785" s="216"/>
      <c r="J785" s="216"/>
      <c r="K785" s="216"/>
      <c r="L785" s="216"/>
      <c r="M785" s="216"/>
      <c r="N785" s="214"/>
      <c r="O785" s="214"/>
      <c r="P785" s="214"/>
      <c r="Q785" s="216"/>
      <c r="R785" s="216"/>
      <c r="S785" s="216"/>
      <c r="T785" s="216"/>
      <c r="U785" s="216"/>
      <c r="V785" s="216"/>
      <c r="W785" s="216"/>
      <c r="X785" s="216"/>
      <c r="Y785" s="216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</row>
    <row r="786">
      <c r="A786" s="216"/>
      <c r="B786" s="216"/>
      <c r="C786" s="216"/>
      <c r="D786" s="216"/>
      <c r="E786" s="216"/>
      <c r="F786" s="216"/>
      <c r="G786" s="216"/>
      <c r="H786" s="213"/>
      <c r="I786" s="216"/>
      <c r="J786" s="216"/>
      <c r="K786" s="216"/>
      <c r="L786" s="216"/>
      <c r="M786" s="216"/>
      <c r="N786" s="214"/>
      <c r="O786" s="214"/>
      <c r="P786" s="214"/>
      <c r="Q786" s="216"/>
      <c r="R786" s="216"/>
      <c r="S786" s="216"/>
      <c r="T786" s="216"/>
      <c r="U786" s="216"/>
      <c r="V786" s="216"/>
      <c r="W786" s="216"/>
      <c r="X786" s="216"/>
      <c r="Y786" s="216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</row>
    <row r="787">
      <c r="A787" s="216"/>
      <c r="B787" s="216"/>
      <c r="C787" s="216"/>
      <c r="D787" s="216"/>
      <c r="E787" s="216"/>
      <c r="F787" s="216"/>
      <c r="G787" s="216"/>
      <c r="H787" s="213"/>
      <c r="I787" s="216"/>
      <c r="J787" s="216"/>
      <c r="K787" s="216"/>
      <c r="L787" s="216"/>
      <c r="M787" s="216"/>
      <c r="N787" s="214"/>
      <c r="O787" s="214"/>
      <c r="P787" s="214"/>
      <c r="Q787" s="216"/>
      <c r="R787" s="216"/>
      <c r="S787" s="216"/>
      <c r="T787" s="216"/>
      <c r="U787" s="216"/>
      <c r="V787" s="216"/>
      <c r="W787" s="216"/>
      <c r="X787" s="216"/>
      <c r="Y787" s="216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</row>
    <row r="788">
      <c r="A788" s="216"/>
      <c r="B788" s="216"/>
      <c r="C788" s="216"/>
      <c r="D788" s="216"/>
      <c r="E788" s="216"/>
      <c r="F788" s="216"/>
      <c r="G788" s="216"/>
      <c r="H788" s="213"/>
      <c r="I788" s="216"/>
      <c r="J788" s="216"/>
      <c r="K788" s="216"/>
      <c r="L788" s="216"/>
      <c r="M788" s="216"/>
      <c r="N788" s="214"/>
      <c r="O788" s="214"/>
      <c r="P788" s="214"/>
      <c r="Q788" s="216"/>
      <c r="R788" s="216"/>
      <c r="S788" s="216"/>
      <c r="T788" s="216"/>
      <c r="U788" s="216"/>
      <c r="V788" s="216"/>
      <c r="W788" s="216"/>
      <c r="X788" s="216"/>
      <c r="Y788" s="216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</row>
    <row r="789">
      <c r="A789" s="216"/>
      <c r="B789" s="216"/>
      <c r="C789" s="216"/>
      <c r="D789" s="216"/>
      <c r="E789" s="216"/>
      <c r="F789" s="216"/>
      <c r="G789" s="216"/>
      <c r="H789" s="213"/>
      <c r="I789" s="216"/>
      <c r="J789" s="216"/>
      <c r="K789" s="216"/>
      <c r="L789" s="216"/>
      <c r="M789" s="216"/>
      <c r="N789" s="214"/>
      <c r="O789" s="214"/>
      <c r="P789" s="214"/>
      <c r="Q789" s="216"/>
      <c r="R789" s="216"/>
      <c r="S789" s="216"/>
      <c r="T789" s="216"/>
      <c r="U789" s="216"/>
      <c r="V789" s="216"/>
      <c r="W789" s="216"/>
      <c r="X789" s="216"/>
      <c r="Y789" s="216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</row>
    <row r="790">
      <c r="A790" s="216"/>
      <c r="B790" s="216"/>
      <c r="C790" s="216"/>
      <c r="D790" s="216"/>
      <c r="E790" s="216"/>
      <c r="F790" s="216"/>
      <c r="G790" s="216"/>
      <c r="H790" s="213"/>
      <c r="I790" s="216"/>
      <c r="J790" s="216"/>
      <c r="K790" s="216"/>
      <c r="L790" s="216"/>
      <c r="M790" s="216"/>
      <c r="N790" s="214"/>
      <c r="O790" s="214"/>
      <c r="P790" s="214"/>
      <c r="Q790" s="216"/>
      <c r="R790" s="216"/>
      <c r="S790" s="216"/>
      <c r="T790" s="216"/>
      <c r="U790" s="216"/>
      <c r="V790" s="216"/>
      <c r="W790" s="216"/>
      <c r="X790" s="216"/>
      <c r="Y790" s="216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</row>
    <row r="791">
      <c r="A791" s="216"/>
      <c r="B791" s="216"/>
      <c r="C791" s="216"/>
      <c r="D791" s="216"/>
      <c r="E791" s="216"/>
      <c r="F791" s="216"/>
      <c r="G791" s="216"/>
      <c r="H791" s="213"/>
      <c r="I791" s="216"/>
      <c r="J791" s="216"/>
      <c r="K791" s="216"/>
      <c r="L791" s="216"/>
      <c r="M791" s="216"/>
      <c r="N791" s="214"/>
      <c r="O791" s="214"/>
      <c r="P791" s="214"/>
      <c r="Q791" s="216"/>
      <c r="R791" s="216"/>
      <c r="S791" s="216"/>
      <c r="T791" s="216"/>
      <c r="U791" s="216"/>
      <c r="V791" s="216"/>
      <c r="W791" s="216"/>
      <c r="X791" s="216"/>
      <c r="Y791" s="216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</row>
    <row r="792">
      <c r="A792" s="216"/>
      <c r="B792" s="216"/>
      <c r="C792" s="216"/>
      <c r="D792" s="216"/>
      <c r="E792" s="216"/>
      <c r="F792" s="216"/>
      <c r="G792" s="216"/>
      <c r="H792" s="213"/>
      <c r="I792" s="216"/>
      <c r="J792" s="216"/>
      <c r="K792" s="216"/>
      <c r="L792" s="216"/>
      <c r="M792" s="216"/>
      <c r="N792" s="214"/>
      <c r="O792" s="214"/>
      <c r="P792" s="214"/>
      <c r="Q792" s="216"/>
      <c r="R792" s="216"/>
      <c r="S792" s="216"/>
      <c r="T792" s="216"/>
      <c r="U792" s="216"/>
      <c r="V792" s="216"/>
      <c r="W792" s="216"/>
      <c r="X792" s="216"/>
      <c r="Y792" s="216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</row>
    <row r="793">
      <c r="A793" s="216"/>
      <c r="B793" s="216"/>
      <c r="C793" s="216"/>
      <c r="D793" s="216"/>
      <c r="E793" s="216"/>
      <c r="F793" s="216"/>
      <c r="G793" s="216"/>
      <c r="H793" s="213"/>
      <c r="I793" s="216"/>
      <c r="J793" s="216"/>
      <c r="K793" s="216"/>
      <c r="L793" s="216"/>
      <c r="M793" s="216"/>
      <c r="N793" s="214"/>
      <c r="O793" s="214"/>
      <c r="P793" s="214"/>
      <c r="Q793" s="216"/>
      <c r="R793" s="216"/>
      <c r="S793" s="216"/>
      <c r="T793" s="216"/>
      <c r="U793" s="216"/>
      <c r="V793" s="216"/>
      <c r="W793" s="216"/>
      <c r="X793" s="216"/>
      <c r="Y793" s="216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</row>
    <row r="794">
      <c r="A794" s="216"/>
      <c r="B794" s="216"/>
      <c r="C794" s="216"/>
      <c r="D794" s="216"/>
      <c r="E794" s="216"/>
      <c r="F794" s="216"/>
      <c r="G794" s="216"/>
      <c r="H794" s="213"/>
      <c r="I794" s="216"/>
      <c r="J794" s="216"/>
      <c r="K794" s="216"/>
      <c r="L794" s="216"/>
      <c r="M794" s="216"/>
      <c r="N794" s="214"/>
      <c r="O794" s="214"/>
      <c r="P794" s="214"/>
      <c r="Q794" s="216"/>
      <c r="R794" s="216"/>
      <c r="S794" s="216"/>
      <c r="T794" s="216"/>
      <c r="U794" s="216"/>
      <c r="V794" s="216"/>
      <c r="W794" s="216"/>
      <c r="X794" s="216"/>
      <c r="Y794" s="216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</row>
    <row r="795">
      <c r="A795" s="216"/>
      <c r="B795" s="216"/>
      <c r="C795" s="216"/>
      <c r="D795" s="216"/>
      <c r="E795" s="216"/>
      <c r="F795" s="216"/>
      <c r="G795" s="216"/>
      <c r="H795" s="213"/>
      <c r="I795" s="216"/>
      <c r="J795" s="216"/>
      <c r="K795" s="216"/>
      <c r="L795" s="216"/>
      <c r="M795" s="216"/>
      <c r="N795" s="214"/>
      <c r="O795" s="214"/>
      <c r="P795" s="214"/>
      <c r="Q795" s="216"/>
      <c r="R795" s="216"/>
      <c r="S795" s="216"/>
      <c r="T795" s="216"/>
      <c r="U795" s="216"/>
      <c r="V795" s="216"/>
      <c r="W795" s="216"/>
      <c r="X795" s="216"/>
      <c r="Y795" s="216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</row>
    <row r="796">
      <c r="A796" s="216"/>
      <c r="B796" s="216"/>
      <c r="C796" s="216"/>
      <c r="D796" s="216"/>
      <c r="E796" s="216"/>
      <c r="F796" s="216"/>
      <c r="G796" s="216"/>
      <c r="H796" s="213"/>
      <c r="I796" s="216"/>
      <c r="J796" s="216"/>
      <c r="K796" s="216"/>
      <c r="L796" s="216"/>
      <c r="M796" s="216"/>
      <c r="N796" s="214"/>
      <c r="O796" s="214"/>
      <c r="P796" s="214"/>
      <c r="Q796" s="216"/>
      <c r="R796" s="216"/>
      <c r="S796" s="216"/>
      <c r="T796" s="216"/>
      <c r="U796" s="216"/>
      <c r="V796" s="216"/>
      <c r="W796" s="216"/>
      <c r="X796" s="216"/>
      <c r="Y796" s="216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</row>
    <row r="797">
      <c r="A797" s="216"/>
      <c r="B797" s="216"/>
      <c r="C797" s="216"/>
      <c r="D797" s="216"/>
      <c r="E797" s="216"/>
      <c r="F797" s="216"/>
      <c r="G797" s="216"/>
      <c r="H797" s="213"/>
      <c r="I797" s="216"/>
      <c r="J797" s="216"/>
      <c r="K797" s="216"/>
      <c r="L797" s="216"/>
      <c r="M797" s="216"/>
      <c r="N797" s="214"/>
      <c r="O797" s="214"/>
      <c r="P797" s="214"/>
      <c r="Q797" s="216"/>
      <c r="R797" s="216"/>
      <c r="S797" s="216"/>
      <c r="T797" s="216"/>
      <c r="U797" s="216"/>
      <c r="V797" s="216"/>
      <c r="W797" s="216"/>
      <c r="X797" s="216"/>
      <c r="Y797" s="216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</row>
    <row r="798">
      <c r="A798" s="216"/>
      <c r="B798" s="216"/>
      <c r="C798" s="216"/>
      <c r="D798" s="216"/>
      <c r="E798" s="216"/>
      <c r="F798" s="216"/>
      <c r="G798" s="216"/>
      <c r="H798" s="213"/>
      <c r="I798" s="216"/>
      <c r="J798" s="216"/>
      <c r="K798" s="216"/>
      <c r="L798" s="216"/>
      <c r="M798" s="216"/>
      <c r="N798" s="214"/>
      <c r="O798" s="214"/>
      <c r="P798" s="214"/>
      <c r="Q798" s="216"/>
      <c r="R798" s="216"/>
      <c r="S798" s="216"/>
      <c r="T798" s="216"/>
      <c r="U798" s="216"/>
      <c r="V798" s="216"/>
      <c r="W798" s="216"/>
      <c r="X798" s="216"/>
      <c r="Y798" s="216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</row>
    <row r="799">
      <c r="A799" s="216"/>
      <c r="B799" s="216"/>
      <c r="C799" s="216"/>
      <c r="D799" s="216"/>
      <c r="E799" s="216"/>
      <c r="F799" s="216"/>
      <c r="G799" s="216"/>
      <c r="H799" s="213"/>
      <c r="I799" s="216"/>
      <c r="J799" s="216"/>
      <c r="K799" s="216"/>
      <c r="L799" s="216"/>
      <c r="M799" s="216"/>
      <c r="N799" s="214"/>
      <c r="O799" s="214"/>
      <c r="P799" s="214"/>
      <c r="Q799" s="216"/>
      <c r="R799" s="216"/>
      <c r="S799" s="216"/>
      <c r="T799" s="216"/>
      <c r="U799" s="216"/>
      <c r="V799" s="216"/>
      <c r="W799" s="216"/>
      <c r="X799" s="216"/>
      <c r="Y799" s="216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</row>
    <row r="800">
      <c r="A800" s="216"/>
      <c r="B800" s="216"/>
      <c r="C800" s="216"/>
      <c r="D800" s="216"/>
      <c r="E800" s="216"/>
      <c r="F800" s="216"/>
      <c r="G800" s="216"/>
      <c r="H800" s="213"/>
      <c r="I800" s="216"/>
      <c r="J800" s="216"/>
      <c r="K800" s="216"/>
      <c r="L800" s="216"/>
      <c r="M800" s="216"/>
      <c r="N800" s="214"/>
      <c r="O800" s="214"/>
      <c r="P800" s="214"/>
      <c r="Q800" s="216"/>
      <c r="R800" s="216"/>
      <c r="S800" s="216"/>
      <c r="T800" s="216"/>
      <c r="U800" s="216"/>
      <c r="V800" s="216"/>
      <c r="W800" s="216"/>
      <c r="X800" s="216"/>
      <c r="Y800" s="216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</row>
    <row r="801">
      <c r="A801" s="216"/>
      <c r="B801" s="216"/>
      <c r="C801" s="216"/>
      <c r="D801" s="216"/>
      <c r="E801" s="216"/>
      <c r="F801" s="216"/>
      <c r="G801" s="216"/>
      <c r="H801" s="213"/>
      <c r="I801" s="216"/>
      <c r="J801" s="216"/>
      <c r="K801" s="216"/>
      <c r="L801" s="216"/>
      <c r="M801" s="216"/>
      <c r="N801" s="214"/>
      <c r="O801" s="214"/>
      <c r="P801" s="214"/>
      <c r="Q801" s="216"/>
      <c r="R801" s="216"/>
      <c r="S801" s="216"/>
      <c r="T801" s="216"/>
      <c r="U801" s="216"/>
      <c r="V801" s="216"/>
      <c r="W801" s="216"/>
      <c r="X801" s="216"/>
      <c r="Y801" s="216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</row>
    <row r="802">
      <c r="A802" s="216"/>
      <c r="B802" s="216"/>
      <c r="C802" s="216"/>
      <c r="D802" s="216"/>
      <c r="E802" s="216"/>
      <c r="F802" s="216"/>
      <c r="G802" s="216"/>
      <c r="H802" s="213"/>
      <c r="I802" s="216"/>
      <c r="J802" s="216"/>
      <c r="K802" s="216"/>
      <c r="L802" s="216"/>
      <c r="M802" s="216"/>
      <c r="N802" s="214"/>
      <c r="O802" s="214"/>
      <c r="P802" s="214"/>
      <c r="Q802" s="216"/>
      <c r="R802" s="216"/>
      <c r="S802" s="216"/>
      <c r="T802" s="216"/>
      <c r="U802" s="216"/>
      <c r="V802" s="216"/>
      <c r="W802" s="216"/>
      <c r="X802" s="216"/>
      <c r="Y802" s="216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</row>
    <row r="803">
      <c r="A803" s="216"/>
      <c r="B803" s="216"/>
      <c r="C803" s="216"/>
      <c r="D803" s="216"/>
      <c r="E803" s="216"/>
      <c r="F803" s="216"/>
      <c r="G803" s="216"/>
      <c r="H803" s="213"/>
      <c r="I803" s="216"/>
      <c r="J803" s="216"/>
      <c r="K803" s="216"/>
      <c r="L803" s="216"/>
      <c r="M803" s="216"/>
      <c r="N803" s="214"/>
      <c r="O803" s="214"/>
      <c r="P803" s="214"/>
      <c r="Q803" s="216"/>
      <c r="R803" s="216"/>
      <c r="S803" s="216"/>
      <c r="T803" s="216"/>
      <c r="U803" s="216"/>
      <c r="V803" s="216"/>
      <c r="W803" s="216"/>
      <c r="X803" s="216"/>
      <c r="Y803" s="216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</row>
    <row r="804">
      <c r="A804" s="216"/>
      <c r="B804" s="216"/>
      <c r="C804" s="216"/>
      <c r="D804" s="216"/>
      <c r="E804" s="216"/>
      <c r="F804" s="216"/>
      <c r="G804" s="216"/>
      <c r="H804" s="213"/>
      <c r="I804" s="216"/>
      <c r="J804" s="216"/>
      <c r="K804" s="216"/>
      <c r="L804" s="216"/>
      <c r="M804" s="216"/>
      <c r="N804" s="214"/>
      <c r="O804" s="214"/>
      <c r="P804" s="214"/>
      <c r="Q804" s="216"/>
      <c r="R804" s="216"/>
      <c r="S804" s="216"/>
      <c r="T804" s="216"/>
      <c r="U804" s="216"/>
      <c r="V804" s="216"/>
      <c r="W804" s="216"/>
      <c r="X804" s="216"/>
      <c r="Y804" s="216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</row>
    <row r="805">
      <c r="A805" s="216"/>
      <c r="B805" s="216"/>
      <c r="C805" s="216"/>
      <c r="D805" s="216"/>
      <c r="E805" s="216"/>
      <c r="F805" s="216"/>
      <c r="G805" s="216"/>
      <c r="H805" s="213"/>
      <c r="I805" s="216"/>
      <c r="J805" s="216"/>
      <c r="K805" s="216"/>
      <c r="L805" s="216"/>
      <c r="M805" s="216"/>
      <c r="N805" s="214"/>
      <c r="O805" s="214"/>
      <c r="P805" s="214"/>
      <c r="Q805" s="216"/>
      <c r="R805" s="216"/>
      <c r="S805" s="216"/>
      <c r="T805" s="216"/>
      <c r="U805" s="216"/>
      <c r="V805" s="216"/>
      <c r="W805" s="216"/>
      <c r="X805" s="216"/>
      <c r="Y805" s="216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</row>
    <row r="806">
      <c r="A806" s="216"/>
      <c r="B806" s="216"/>
      <c r="C806" s="216"/>
      <c r="D806" s="216"/>
      <c r="E806" s="216"/>
      <c r="F806" s="216"/>
      <c r="G806" s="216"/>
      <c r="H806" s="213"/>
      <c r="I806" s="216"/>
      <c r="J806" s="216"/>
      <c r="K806" s="216"/>
      <c r="L806" s="216"/>
      <c r="M806" s="216"/>
      <c r="N806" s="214"/>
      <c r="O806" s="214"/>
      <c r="P806" s="214"/>
      <c r="Q806" s="216"/>
      <c r="R806" s="216"/>
      <c r="S806" s="216"/>
      <c r="T806" s="216"/>
      <c r="U806" s="216"/>
      <c r="V806" s="216"/>
      <c r="W806" s="216"/>
      <c r="X806" s="216"/>
      <c r="Y806" s="216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</row>
    <row r="807">
      <c r="A807" s="216"/>
      <c r="B807" s="216"/>
      <c r="C807" s="216"/>
      <c r="D807" s="216"/>
      <c r="E807" s="216"/>
      <c r="F807" s="216"/>
      <c r="G807" s="216"/>
      <c r="H807" s="213"/>
      <c r="I807" s="216"/>
      <c r="J807" s="216"/>
      <c r="K807" s="216"/>
      <c r="L807" s="216"/>
      <c r="M807" s="216"/>
      <c r="N807" s="214"/>
      <c r="O807" s="214"/>
      <c r="P807" s="214"/>
      <c r="Q807" s="216"/>
      <c r="R807" s="216"/>
      <c r="S807" s="216"/>
      <c r="T807" s="216"/>
      <c r="U807" s="216"/>
      <c r="V807" s="216"/>
      <c r="W807" s="216"/>
      <c r="X807" s="216"/>
      <c r="Y807" s="216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</row>
    <row r="808">
      <c r="A808" s="216"/>
      <c r="B808" s="216"/>
      <c r="C808" s="216"/>
      <c r="D808" s="216"/>
      <c r="E808" s="216"/>
      <c r="F808" s="216"/>
      <c r="G808" s="216"/>
      <c r="H808" s="213"/>
      <c r="I808" s="216"/>
      <c r="J808" s="216"/>
      <c r="K808" s="216"/>
      <c r="L808" s="216"/>
      <c r="M808" s="216"/>
      <c r="N808" s="214"/>
      <c r="O808" s="214"/>
      <c r="P808" s="214"/>
      <c r="Q808" s="216"/>
      <c r="R808" s="216"/>
      <c r="S808" s="216"/>
      <c r="T808" s="216"/>
      <c r="U808" s="216"/>
      <c r="V808" s="216"/>
      <c r="W808" s="216"/>
      <c r="X808" s="216"/>
      <c r="Y808" s="216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</row>
    <row r="809">
      <c r="A809" s="216"/>
      <c r="B809" s="216"/>
      <c r="C809" s="216"/>
      <c r="D809" s="216"/>
      <c r="E809" s="216"/>
      <c r="F809" s="216"/>
      <c r="G809" s="216"/>
      <c r="H809" s="213"/>
      <c r="I809" s="216"/>
      <c r="J809" s="216"/>
      <c r="K809" s="216"/>
      <c r="L809" s="216"/>
      <c r="M809" s="216"/>
      <c r="N809" s="214"/>
      <c r="O809" s="214"/>
      <c r="P809" s="214"/>
      <c r="Q809" s="216"/>
      <c r="R809" s="216"/>
      <c r="S809" s="216"/>
      <c r="T809" s="216"/>
      <c r="U809" s="216"/>
      <c r="V809" s="216"/>
      <c r="W809" s="216"/>
      <c r="X809" s="216"/>
      <c r="Y809" s="216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</row>
    <row r="810">
      <c r="A810" s="216"/>
      <c r="B810" s="216"/>
      <c r="C810" s="216"/>
      <c r="D810" s="216"/>
      <c r="E810" s="216"/>
      <c r="F810" s="216"/>
      <c r="G810" s="216"/>
      <c r="H810" s="213"/>
      <c r="I810" s="216"/>
      <c r="J810" s="216"/>
      <c r="K810" s="216"/>
      <c r="L810" s="216"/>
      <c r="M810" s="216"/>
      <c r="N810" s="214"/>
      <c r="O810" s="214"/>
      <c r="P810" s="214"/>
      <c r="Q810" s="216"/>
      <c r="R810" s="216"/>
      <c r="S810" s="216"/>
      <c r="T810" s="216"/>
      <c r="U810" s="216"/>
      <c r="V810" s="216"/>
      <c r="W810" s="216"/>
      <c r="X810" s="216"/>
      <c r="Y810" s="216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</row>
    <row r="811">
      <c r="A811" s="216"/>
      <c r="B811" s="216"/>
      <c r="C811" s="216"/>
      <c r="D811" s="216"/>
      <c r="E811" s="216"/>
      <c r="F811" s="216"/>
      <c r="G811" s="216"/>
      <c r="H811" s="213"/>
      <c r="I811" s="216"/>
      <c r="J811" s="216"/>
      <c r="K811" s="216"/>
      <c r="L811" s="216"/>
      <c r="M811" s="216"/>
      <c r="N811" s="214"/>
      <c r="O811" s="214"/>
      <c r="P811" s="214"/>
      <c r="Q811" s="216"/>
      <c r="R811" s="216"/>
      <c r="S811" s="216"/>
      <c r="T811" s="216"/>
      <c r="U811" s="216"/>
      <c r="V811" s="216"/>
      <c r="W811" s="216"/>
      <c r="X811" s="216"/>
      <c r="Y811" s="216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</row>
    <row r="812">
      <c r="A812" s="216"/>
      <c r="B812" s="216"/>
      <c r="C812" s="216"/>
      <c r="D812" s="216"/>
      <c r="E812" s="216"/>
      <c r="F812" s="216"/>
      <c r="G812" s="216"/>
      <c r="H812" s="213"/>
      <c r="I812" s="216"/>
      <c r="J812" s="216"/>
      <c r="K812" s="216"/>
      <c r="L812" s="216"/>
      <c r="M812" s="216"/>
      <c r="N812" s="214"/>
      <c r="O812" s="214"/>
      <c r="P812" s="214"/>
      <c r="Q812" s="216"/>
      <c r="R812" s="216"/>
      <c r="S812" s="216"/>
      <c r="T812" s="216"/>
      <c r="U812" s="216"/>
      <c r="V812" s="216"/>
      <c r="W812" s="216"/>
      <c r="X812" s="216"/>
      <c r="Y812" s="216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</row>
    <row r="813">
      <c r="A813" s="216"/>
      <c r="B813" s="216"/>
      <c r="C813" s="216"/>
      <c r="D813" s="216"/>
      <c r="E813" s="216"/>
      <c r="F813" s="216"/>
      <c r="G813" s="216"/>
      <c r="H813" s="213"/>
      <c r="I813" s="216"/>
      <c r="J813" s="216"/>
      <c r="K813" s="216"/>
      <c r="L813" s="216"/>
      <c r="M813" s="216"/>
      <c r="N813" s="214"/>
      <c r="O813" s="214"/>
      <c r="P813" s="214"/>
      <c r="Q813" s="216"/>
      <c r="R813" s="216"/>
      <c r="S813" s="216"/>
      <c r="T813" s="216"/>
      <c r="U813" s="216"/>
      <c r="V813" s="216"/>
      <c r="W813" s="216"/>
      <c r="X813" s="216"/>
      <c r="Y813" s="216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</row>
    <row r="814">
      <c r="A814" s="216"/>
      <c r="B814" s="216"/>
      <c r="C814" s="216"/>
      <c r="D814" s="216"/>
      <c r="E814" s="216"/>
      <c r="F814" s="216"/>
      <c r="G814" s="216"/>
      <c r="H814" s="213"/>
      <c r="I814" s="216"/>
      <c r="J814" s="216"/>
      <c r="K814" s="216"/>
      <c r="L814" s="216"/>
      <c r="M814" s="216"/>
      <c r="N814" s="214"/>
      <c r="O814" s="214"/>
      <c r="P814" s="214"/>
      <c r="Q814" s="216"/>
      <c r="R814" s="216"/>
      <c r="S814" s="216"/>
      <c r="T814" s="216"/>
      <c r="U814" s="216"/>
      <c r="V814" s="216"/>
      <c r="W814" s="216"/>
      <c r="X814" s="216"/>
      <c r="Y814" s="216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</row>
    <row r="815">
      <c r="A815" s="216"/>
      <c r="B815" s="216"/>
      <c r="C815" s="216"/>
      <c r="D815" s="216"/>
      <c r="E815" s="216"/>
      <c r="F815" s="216"/>
      <c r="G815" s="216"/>
      <c r="H815" s="213"/>
      <c r="I815" s="216"/>
      <c r="J815" s="216"/>
      <c r="K815" s="216"/>
      <c r="L815" s="216"/>
      <c r="M815" s="216"/>
      <c r="N815" s="214"/>
      <c r="O815" s="214"/>
      <c r="P815" s="214"/>
      <c r="Q815" s="216"/>
      <c r="R815" s="216"/>
      <c r="S815" s="216"/>
      <c r="T815" s="216"/>
      <c r="U815" s="216"/>
      <c r="V815" s="216"/>
      <c r="W815" s="216"/>
      <c r="X815" s="216"/>
      <c r="Y815" s="216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</row>
    <row r="816">
      <c r="A816" s="216"/>
      <c r="B816" s="216"/>
      <c r="C816" s="216"/>
      <c r="D816" s="216"/>
      <c r="E816" s="216"/>
      <c r="F816" s="216"/>
      <c r="G816" s="216"/>
      <c r="H816" s="213"/>
      <c r="I816" s="216"/>
      <c r="J816" s="216"/>
      <c r="K816" s="216"/>
      <c r="L816" s="216"/>
      <c r="M816" s="216"/>
      <c r="N816" s="214"/>
      <c r="O816" s="214"/>
      <c r="P816" s="214"/>
      <c r="Q816" s="216"/>
      <c r="R816" s="216"/>
      <c r="S816" s="216"/>
      <c r="T816" s="216"/>
      <c r="U816" s="216"/>
      <c r="V816" s="216"/>
      <c r="W816" s="216"/>
      <c r="X816" s="216"/>
      <c r="Y816" s="216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</row>
    <row r="817">
      <c r="A817" s="216"/>
      <c r="B817" s="216"/>
      <c r="C817" s="216"/>
      <c r="D817" s="216"/>
      <c r="E817" s="216"/>
      <c r="F817" s="216"/>
      <c r="G817" s="216"/>
      <c r="H817" s="213"/>
      <c r="I817" s="216"/>
      <c r="J817" s="216"/>
      <c r="K817" s="216"/>
      <c r="L817" s="216"/>
      <c r="M817" s="216"/>
      <c r="N817" s="214"/>
      <c r="O817" s="214"/>
      <c r="P817" s="214"/>
      <c r="Q817" s="216"/>
      <c r="R817" s="216"/>
      <c r="S817" s="216"/>
      <c r="T817" s="216"/>
      <c r="U817" s="216"/>
      <c r="V817" s="216"/>
      <c r="W817" s="216"/>
      <c r="X817" s="216"/>
      <c r="Y817" s="216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</row>
    <row r="818">
      <c r="A818" s="216"/>
      <c r="B818" s="216"/>
      <c r="C818" s="216"/>
      <c r="D818" s="216"/>
      <c r="E818" s="216"/>
      <c r="F818" s="216"/>
      <c r="G818" s="216"/>
      <c r="H818" s="213"/>
      <c r="I818" s="216"/>
      <c r="J818" s="216"/>
      <c r="K818" s="216"/>
      <c r="L818" s="216"/>
      <c r="M818" s="216"/>
      <c r="N818" s="214"/>
      <c r="O818" s="214"/>
      <c r="P818" s="214"/>
      <c r="Q818" s="216"/>
      <c r="R818" s="216"/>
      <c r="S818" s="216"/>
      <c r="T818" s="216"/>
      <c r="U818" s="216"/>
      <c r="V818" s="216"/>
      <c r="W818" s="216"/>
      <c r="X818" s="216"/>
      <c r="Y818" s="216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</row>
    <row r="819">
      <c r="A819" s="216"/>
      <c r="B819" s="216"/>
      <c r="C819" s="216"/>
      <c r="D819" s="216"/>
      <c r="E819" s="216"/>
      <c r="F819" s="216"/>
      <c r="G819" s="216"/>
      <c r="H819" s="213"/>
      <c r="I819" s="216"/>
      <c r="J819" s="216"/>
      <c r="K819" s="216"/>
      <c r="L819" s="216"/>
      <c r="M819" s="216"/>
      <c r="N819" s="214"/>
      <c r="O819" s="214"/>
      <c r="P819" s="214"/>
      <c r="Q819" s="216"/>
      <c r="R819" s="216"/>
      <c r="S819" s="216"/>
      <c r="T819" s="216"/>
      <c r="U819" s="216"/>
      <c r="V819" s="216"/>
      <c r="W819" s="216"/>
      <c r="X819" s="216"/>
      <c r="Y819" s="216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</row>
    <row r="820">
      <c r="A820" s="216"/>
      <c r="B820" s="216"/>
      <c r="C820" s="216"/>
      <c r="D820" s="216"/>
      <c r="E820" s="216"/>
      <c r="F820" s="216"/>
      <c r="G820" s="216"/>
      <c r="H820" s="213"/>
      <c r="I820" s="216"/>
      <c r="J820" s="216"/>
      <c r="K820" s="216"/>
      <c r="L820" s="216"/>
      <c r="M820" s="216"/>
      <c r="N820" s="214"/>
      <c r="O820" s="214"/>
      <c r="P820" s="214"/>
      <c r="Q820" s="216"/>
      <c r="R820" s="216"/>
      <c r="S820" s="216"/>
      <c r="T820" s="216"/>
      <c r="U820" s="216"/>
      <c r="V820" s="216"/>
      <c r="W820" s="216"/>
      <c r="X820" s="216"/>
      <c r="Y820" s="216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</row>
    <row r="821">
      <c r="A821" s="216"/>
      <c r="B821" s="216"/>
      <c r="C821" s="216"/>
      <c r="D821" s="216"/>
      <c r="E821" s="216"/>
      <c r="F821" s="216"/>
      <c r="G821" s="216"/>
      <c r="H821" s="213"/>
      <c r="I821" s="216"/>
      <c r="J821" s="216"/>
      <c r="K821" s="216"/>
      <c r="L821" s="216"/>
      <c r="M821" s="216"/>
      <c r="N821" s="214"/>
      <c r="O821" s="214"/>
      <c r="P821" s="214"/>
      <c r="Q821" s="216"/>
      <c r="R821" s="216"/>
      <c r="S821" s="216"/>
      <c r="T821" s="216"/>
      <c r="U821" s="216"/>
      <c r="V821" s="216"/>
      <c r="W821" s="216"/>
      <c r="X821" s="216"/>
      <c r="Y821" s="216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</row>
    <row r="822">
      <c r="A822" s="216"/>
      <c r="B822" s="216"/>
      <c r="C822" s="216"/>
      <c r="D822" s="216"/>
      <c r="E822" s="216"/>
      <c r="F822" s="216"/>
      <c r="G822" s="216"/>
      <c r="H822" s="213"/>
      <c r="I822" s="216"/>
      <c r="J822" s="216"/>
      <c r="K822" s="216"/>
      <c r="L822" s="216"/>
      <c r="M822" s="216"/>
      <c r="N822" s="214"/>
      <c r="O822" s="214"/>
      <c r="P822" s="214"/>
      <c r="Q822" s="216"/>
      <c r="R822" s="216"/>
      <c r="S822" s="216"/>
      <c r="T822" s="216"/>
      <c r="U822" s="216"/>
      <c r="V822" s="216"/>
      <c r="W822" s="216"/>
      <c r="X822" s="216"/>
      <c r="Y822" s="216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</row>
    <row r="823">
      <c r="A823" s="216"/>
      <c r="B823" s="216"/>
      <c r="C823" s="216"/>
      <c r="D823" s="216"/>
      <c r="E823" s="216"/>
      <c r="F823" s="216"/>
      <c r="G823" s="216"/>
      <c r="H823" s="213"/>
      <c r="I823" s="216"/>
      <c r="J823" s="216"/>
      <c r="K823" s="216"/>
      <c r="L823" s="216"/>
      <c r="M823" s="216"/>
      <c r="N823" s="214"/>
      <c r="O823" s="214"/>
      <c r="P823" s="214"/>
      <c r="Q823" s="216"/>
      <c r="R823" s="216"/>
      <c r="S823" s="216"/>
      <c r="T823" s="216"/>
      <c r="U823" s="216"/>
      <c r="V823" s="216"/>
      <c r="W823" s="216"/>
      <c r="X823" s="216"/>
      <c r="Y823" s="216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</row>
    <row r="824">
      <c r="A824" s="216"/>
      <c r="B824" s="216"/>
      <c r="C824" s="216"/>
      <c r="D824" s="216"/>
      <c r="E824" s="216"/>
      <c r="F824" s="216"/>
      <c r="G824" s="216"/>
      <c r="H824" s="213"/>
      <c r="I824" s="216"/>
      <c r="J824" s="216"/>
      <c r="K824" s="216"/>
      <c r="L824" s="216"/>
      <c r="M824" s="216"/>
      <c r="N824" s="214"/>
      <c r="O824" s="214"/>
      <c r="P824" s="214"/>
      <c r="Q824" s="216"/>
      <c r="R824" s="216"/>
      <c r="S824" s="216"/>
      <c r="T824" s="216"/>
      <c r="U824" s="216"/>
      <c r="V824" s="216"/>
      <c r="W824" s="216"/>
      <c r="X824" s="216"/>
      <c r="Y824" s="216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</row>
    <row r="825">
      <c r="A825" s="216"/>
      <c r="B825" s="216"/>
      <c r="C825" s="216"/>
      <c r="D825" s="216"/>
      <c r="E825" s="216"/>
      <c r="F825" s="216"/>
      <c r="G825" s="216"/>
      <c r="H825" s="213"/>
      <c r="I825" s="216"/>
      <c r="J825" s="216"/>
      <c r="K825" s="216"/>
      <c r="L825" s="216"/>
      <c r="M825" s="216"/>
      <c r="N825" s="214"/>
      <c r="O825" s="214"/>
      <c r="P825" s="214"/>
      <c r="Q825" s="216"/>
      <c r="R825" s="216"/>
      <c r="S825" s="216"/>
      <c r="T825" s="216"/>
      <c r="U825" s="216"/>
      <c r="V825" s="216"/>
      <c r="W825" s="216"/>
      <c r="X825" s="216"/>
      <c r="Y825" s="216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</row>
    <row r="826">
      <c r="A826" s="216"/>
      <c r="B826" s="216"/>
      <c r="C826" s="216"/>
      <c r="D826" s="216"/>
      <c r="E826" s="216"/>
      <c r="F826" s="216"/>
      <c r="G826" s="216"/>
      <c r="H826" s="213"/>
      <c r="I826" s="216"/>
      <c r="J826" s="216"/>
      <c r="K826" s="216"/>
      <c r="L826" s="216"/>
      <c r="M826" s="216"/>
      <c r="N826" s="214"/>
      <c r="O826" s="214"/>
      <c r="P826" s="214"/>
      <c r="Q826" s="216"/>
      <c r="R826" s="216"/>
      <c r="S826" s="216"/>
      <c r="T826" s="216"/>
      <c r="U826" s="216"/>
      <c r="V826" s="216"/>
      <c r="W826" s="216"/>
      <c r="X826" s="216"/>
      <c r="Y826" s="216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</row>
    <row r="827">
      <c r="A827" s="216"/>
      <c r="B827" s="216"/>
      <c r="C827" s="216"/>
      <c r="D827" s="216"/>
      <c r="E827" s="216"/>
      <c r="F827" s="216"/>
      <c r="G827" s="216"/>
      <c r="H827" s="213"/>
      <c r="I827" s="216"/>
      <c r="J827" s="216"/>
      <c r="K827" s="216"/>
      <c r="L827" s="216"/>
      <c r="M827" s="216"/>
      <c r="N827" s="214"/>
      <c r="O827" s="214"/>
      <c r="P827" s="214"/>
      <c r="Q827" s="216"/>
      <c r="R827" s="216"/>
      <c r="S827" s="216"/>
      <c r="T827" s="216"/>
      <c r="U827" s="216"/>
      <c r="V827" s="216"/>
      <c r="W827" s="216"/>
      <c r="X827" s="216"/>
      <c r="Y827" s="216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</row>
    <row r="828">
      <c r="A828" s="216"/>
      <c r="B828" s="216"/>
      <c r="C828" s="216"/>
      <c r="D828" s="216"/>
      <c r="E828" s="216"/>
      <c r="F828" s="216"/>
      <c r="G828" s="216"/>
      <c r="H828" s="213"/>
      <c r="I828" s="216"/>
      <c r="J828" s="216"/>
      <c r="K828" s="216"/>
      <c r="L828" s="216"/>
      <c r="M828" s="216"/>
      <c r="N828" s="214"/>
      <c r="O828" s="214"/>
      <c r="P828" s="214"/>
      <c r="Q828" s="216"/>
      <c r="R828" s="216"/>
      <c r="S828" s="216"/>
      <c r="T828" s="216"/>
      <c r="U828" s="216"/>
      <c r="V828" s="216"/>
      <c r="W828" s="216"/>
      <c r="X828" s="216"/>
      <c r="Y828" s="216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</row>
    <row r="829">
      <c r="A829" s="216"/>
      <c r="B829" s="216"/>
      <c r="C829" s="216"/>
      <c r="D829" s="216"/>
      <c r="E829" s="216"/>
      <c r="F829" s="216"/>
      <c r="G829" s="216"/>
      <c r="H829" s="213"/>
      <c r="I829" s="216"/>
      <c r="J829" s="216"/>
      <c r="K829" s="216"/>
      <c r="L829" s="216"/>
      <c r="M829" s="216"/>
      <c r="N829" s="214"/>
      <c r="O829" s="214"/>
      <c r="P829" s="214"/>
      <c r="Q829" s="216"/>
      <c r="R829" s="216"/>
      <c r="S829" s="216"/>
      <c r="T829" s="216"/>
      <c r="U829" s="216"/>
      <c r="V829" s="216"/>
      <c r="W829" s="216"/>
      <c r="X829" s="216"/>
      <c r="Y829" s="216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</row>
    <row r="830">
      <c r="A830" s="216"/>
      <c r="B830" s="216"/>
      <c r="C830" s="216"/>
      <c r="D830" s="216"/>
      <c r="E830" s="216"/>
      <c r="F830" s="216"/>
      <c r="G830" s="216"/>
      <c r="H830" s="213"/>
      <c r="I830" s="216"/>
      <c r="J830" s="216"/>
      <c r="K830" s="216"/>
      <c r="L830" s="216"/>
      <c r="M830" s="216"/>
      <c r="N830" s="214"/>
      <c r="O830" s="214"/>
      <c r="P830" s="214"/>
      <c r="Q830" s="216"/>
      <c r="R830" s="216"/>
      <c r="S830" s="216"/>
      <c r="T830" s="216"/>
      <c r="U830" s="216"/>
      <c r="V830" s="216"/>
      <c r="W830" s="216"/>
      <c r="X830" s="216"/>
      <c r="Y830" s="216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</row>
    <row r="831">
      <c r="A831" s="216"/>
      <c r="B831" s="216"/>
      <c r="C831" s="216"/>
      <c r="D831" s="216"/>
      <c r="E831" s="216"/>
      <c r="F831" s="216"/>
      <c r="G831" s="216"/>
      <c r="H831" s="213"/>
      <c r="I831" s="216"/>
      <c r="J831" s="216"/>
      <c r="K831" s="216"/>
      <c r="L831" s="216"/>
      <c r="M831" s="216"/>
      <c r="N831" s="214"/>
      <c r="O831" s="214"/>
      <c r="P831" s="214"/>
      <c r="Q831" s="216"/>
      <c r="R831" s="216"/>
      <c r="S831" s="216"/>
      <c r="T831" s="216"/>
      <c r="U831" s="216"/>
      <c r="V831" s="216"/>
      <c r="W831" s="216"/>
      <c r="X831" s="216"/>
      <c r="Y831" s="216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</row>
    <row r="832">
      <c r="A832" s="216"/>
      <c r="B832" s="216"/>
      <c r="C832" s="216"/>
      <c r="D832" s="216"/>
      <c r="E832" s="216"/>
      <c r="F832" s="216"/>
      <c r="G832" s="216"/>
      <c r="H832" s="213"/>
      <c r="I832" s="216"/>
      <c r="J832" s="216"/>
      <c r="K832" s="216"/>
      <c r="L832" s="216"/>
      <c r="M832" s="216"/>
      <c r="N832" s="214"/>
      <c r="O832" s="214"/>
      <c r="P832" s="214"/>
      <c r="Q832" s="216"/>
      <c r="R832" s="216"/>
      <c r="S832" s="216"/>
      <c r="T832" s="216"/>
      <c r="U832" s="216"/>
      <c r="V832" s="216"/>
      <c r="W832" s="216"/>
      <c r="X832" s="216"/>
      <c r="Y832" s="216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</row>
    <row r="833">
      <c r="A833" s="216"/>
      <c r="B833" s="216"/>
      <c r="C833" s="216"/>
      <c r="D833" s="216"/>
      <c r="E833" s="216"/>
      <c r="F833" s="216"/>
      <c r="G833" s="216"/>
      <c r="H833" s="213"/>
      <c r="I833" s="216"/>
      <c r="J833" s="216"/>
      <c r="K833" s="216"/>
      <c r="L833" s="216"/>
      <c r="M833" s="216"/>
      <c r="N833" s="214"/>
      <c r="O833" s="214"/>
      <c r="P833" s="214"/>
      <c r="Q833" s="216"/>
      <c r="R833" s="216"/>
      <c r="S833" s="216"/>
      <c r="T833" s="216"/>
      <c r="U833" s="216"/>
      <c r="V833" s="216"/>
      <c r="W833" s="216"/>
      <c r="X833" s="216"/>
      <c r="Y833" s="216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</row>
    <row r="834">
      <c r="A834" s="216"/>
      <c r="B834" s="216"/>
      <c r="C834" s="216"/>
      <c r="D834" s="216"/>
      <c r="E834" s="216"/>
      <c r="F834" s="216"/>
      <c r="G834" s="216"/>
      <c r="H834" s="213"/>
      <c r="I834" s="216"/>
      <c r="J834" s="216"/>
      <c r="K834" s="216"/>
      <c r="L834" s="216"/>
      <c r="M834" s="216"/>
      <c r="N834" s="214"/>
      <c r="O834" s="214"/>
      <c r="P834" s="214"/>
      <c r="Q834" s="216"/>
      <c r="R834" s="216"/>
      <c r="S834" s="216"/>
      <c r="T834" s="216"/>
      <c r="U834" s="216"/>
      <c r="V834" s="216"/>
      <c r="W834" s="216"/>
      <c r="X834" s="216"/>
      <c r="Y834" s="216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</row>
    <row r="835">
      <c r="A835" s="216"/>
      <c r="B835" s="216"/>
      <c r="C835" s="216"/>
      <c r="D835" s="216"/>
      <c r="E835" s="216"/>
      <c r="F835" s="216"/>
      <c r="G835" s="216"/>
      <c r="H835" s="213"/>
      <c r="I835" s="216"/>
      <c r="J835" s="216"/>
      <c r="K835" s="216"/>
      <c r="L835" s="216"/>
      <c r="M835" s="216"/>
      <c r="N835" s="214"/>
      <c r="O835" s="214"/>
      <c r="P835" s="214"/>
      <c r="Q835" s="216"/>
      <c r="R835" s="216"/>
      <c r="S835" s="216"/>
      <c r="T835" s="216"/>
      <c r="U835" s="216"/>
      <c r="V835" s="216"/>
      <c r="W835" s="216"/>
      <c r="X835" s="216"/>
      <c r="Y835" s="216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</row>
    <row r="836">
      <c r="A836" s="216"/>
      <c r="B836" s="216"/>
      <c r="C836" s="216"/>
      <c r="D836" s="216"/>
      <c r="E836" s="216"/>
      <c r="F836" s="216"/>
      <c r="G836" s="216"/>
      <c r="H836" s="213"/>
      <c r="I836" s="216"/>
      <c r="J836" s="216"/>
      <c r="K836" s="216"/>
      <c r="L836" s="216"/>
      <c r="M836" s="216"/>
      <c r="N836" s="214"/>
      <c r="O836" s="214"/>
      <c r="P836" s="214"/>
      <c r="Q836" s="216"/>
      <c r="R836" s="216"/>
      <c r="S836" s="216"/>
      <c r="T836" s="216"/>
      <c r="U836" s="216"/>
      <c r="V836" s="216"/>
      <c r="W836" s="216"/>
      <c r="X836" s="216"/>
      <c r="Y836" s="216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</row>
    <row r="837">
      <c r="A837" s="216"/>
      <c r="B837" s="216"/>
      <c r="C837" s="216"/>
      <c r="D837" s="216"/>
      <c r="E837" s="216"/>
      <c r="F837" s="216"/>
      <c r="G837" s="216"/>
      <c r="H837" s="213"/>
      <c r="I837" s="216"/>
      <c r="J837" s="216"/>
      <c r="K837" s="216"/>
      <c r="L837" s="216"/>
      <c r="M837" s="216"/>
      <c r="N837" s="214"/>
      <c r="O837" s="214"/>
      <c r="P837" s="214"/>
      <c r="Q837" s="216"/>
      <c r="R837" s="216"/>
      <c r="S837" s="216"/>
      <c r="T837" s="216"/>
      <c r="U837" s="216"/>
      <c r="V837" s="216"/>
      <c r="W837" s="216"/>
      <c r="X837" s="216"/>
      <c r="Y837" s="216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</row>
    <row r="838">
      <c r="A838" s="216"/>
      <c r="B838" s="216"/>
      <c r="C838" s="216"/>
      <c r="D838" s="216"/>
      <c r="E838" s="216"/>
      <c r="F838" s="216"/>
      <c r="G838" s="216"/>
      <c r="H838" s="213"/>
      <c r="I838" s="216"/>
      <c r="J838" s="216"/>
      <c r="K838" s="216"/>
      <c r="L838" s="216"/>
      <c r="M838" s="216"/>
      <c r="N838" s="214"/>
      <c r="O838" s="214"/>
      <c r="P838" s="214"/>
      <c r="Q838" s="216"/>
      <c r="R838" s="216"/>
      <c r="S838" s="216"/>
      <c r="T838" s="216"/>
      <c r="U838" s="216"/>
      <c r="V838" s="216"/>
      <c r="W838" s="216"/>
      <c r="X838" s="216"/>
      <c r="Y838" s="216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</row>
    <row r="839">
      <c r="A839" s="216"/>
      <c r="B839" s="216"/>
      <c r="C839" s="216"/>
      <c r="D839" s="216"/>
      <c r="E839" s="216"/>
      <c r="F839" s="216"/>
      <c r="G839" s="216"/>
      <c r="H839" s="213"/>
      <c r="I839" s="216"/>
      <c r="J839" s="216"/>
      <c r="K839" s="216"/>
      <c r="L839" s="216"/>
      <c r="M839" s="216"/>
      <c r="N839" s="214"/>
      <c r="O839" s="214"/>
      <c r="P839" s="214"/>
      <c r="Q839" s="216"/>
      <c r="R839" s="216"/>
      <c r="S839" s="216"/>
      <c r="T839" s="216"/>
      <c r="U839" s="216"/>
      <c r="V839" s="216"/>
      <c r="W839" s="216"/>
      <c r="X839" s="216"/>
      <c r="Y839" s="216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</row>
    <row r="840">
      <c r="A840" s="216"/>
      <c r="B840" s="216"/>
      <c r="C840" s="216"/>
      <c r="D840" s="216"/>
      <c r="E840" s="216"/>
      <c r="F840" s="216"/>
      <c r="G840" s="216"/>
      <c r="H840" s="213"/>
      <c r="I840" s="216"/>
      <c r="J840" s="216"/>
      <c r="K840" s="216"/>
      <c r="L840" s="216"/>
      <c r="M840" s="216"/>
      <c r="N840" s="214"/>
      <c r="O840" s="214"/>
      <c r="P840" s="214"/>
      <c r="Q840" s="216"/>
      <c r="R840" s="216"/>
      <c r="S840" s="216"/>
      <c r="T840" s="216"/>
      <c r="U840" s="216"/>
      <c r="V840" s="216"/>
      <c r="W840" s="216"/>
      <c r="X840" s="216"/>
      <c r="Y840" s="216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</row>
    <row r="841">
      <c r="A841" s="216"/>
      <c r="B841" s="216"/>
      <c r="C841" s="216"/>
      <c r="D841" s="216"/>
      <c r="E841" s="216"/>
      <c r="F841" s="216"/>
      <c r="G841" s="216"/>
      <c r="H841" s="213"/>
      <c r="I841" s="216"/>
      <c r="J841" s="216"/>
      <c r="K841" s="216"/>
      <c r="L841" s="216"/>
      <c r="M841" s="216"/>
      <c r="N841" s="214"/>
      <c r="O841" s="214"/>
      <c r="P841" s="214"/>
      <c r="Q841" s="216"/>
      <c r="R841" s="216"/>
      <c r="S841" s="216"/>
      <c r="T841" s="216"/>
      <c r="U841" s="216"/>
      <c r="V841" s="216"/>
      <c r="W841" s="216"/>
      <c r="X841" s="216"/>
      <c r="Y841" s="216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</row>
    <row r="842">
      <c r="A842" s="216"/>
      <c r="B842" s="216"/>
      <c r="C842" s="216"/>
      <c r="D842" s="216"/>
      <c r="E842" s="216"/>
      <c r="F842" s="216"/>
      <c r="G842" s="216"/>
      <c r="H842" s="213"/>
      <c r="I842" s="216"/>
      <c r="J842" s="216"/>
      <c r="K842" s="216"/>
      <c r="L842" s="216"/>
      <c r="M842" s="216"/>
      <c r="N842" s="214"/>
      <c r="O842" s="214"/>
      <c r="P842" s="214"/>
      <c r="Q842" s="216"/>
      <c r="R842" s="216"/>
      <c r="S842" s="216"/>
      <c r="T842" s="216"/>
      <c r="U842" s="216"/>
      <c r="V842" s="216"/>
      <c r="W842" s="216"/>
      <c r="X842" s="216"/>
      <c r="Y842" s="216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</row>
    <row r="843">
      <c r="A843" s="216"/>
      <c r="B843" s="216"/>
      <c r="C843" s="216"/>
      <c r="D843" s="216"/>
      <c r="E843" s="216"/>
      <c r="F843" s="216"/>
      <c r="G843" s="216"/>
      <c r="H843" s="213"/>
      <c r="I843" s="216"/>
      <c r="J843" s="216"/>
      <c r="K843" s="216"/>
      <c r="L843" s="216"/>
      <c r="M843" s="216"/>
      <c r="N843" s="214"/>
      <c r="O843" s="214"/>
      <c r="P843" s="214"/>
      <c r="Q843" s="216"/>
      <c r="R843" s="216"/>
      <c r="S843" s="216"/>
      <c r="T843" s="216"/>
      <c r="U843" s="216"/>
      <c r="V843" s="216"/>
      <c r="W843" s="216"/>
      <c r="X843" s="216"/>
      <c r="Y843" s="216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</row>
    <row r="844">
      <c r="A844" s="216"/>
      <c r="B844" s="216"/>
      <c r="C844" s="216"/>
      <c r="D844" s="216"/>
      <c r="E844" s="216"/>
      <c r="F844" s="216"/>
      <c r="G844" s="216"/>
      <c r="H844" s="213"/>
      <c r="I844" s="216"/>
      <c r="J844" s="216"/>
      <c r="K844" s="216"/>
      <c r="L844" s="216"/>
      <c r="M844" s="216"/>
      <c r="N844" s="214"/>
      <c r="O844" s="214"/>
      <c r="P844" s="214"/>
      <c r="Q844" s="216"/>
      <c r="R844" s="216"/>
      <c r="S844" s="216"/>
      <c r="T844" s="216"/>
      <c r="U844" s="216"/>
      <c r="V844" s="216"/>
      <c r="W844" s="216"/>
      <c r="X844" s="216"/>
      <c r="Y844" s="216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</row>
    <row r="845">
      <c r="A845" s="216"/>
      <c r="B845" s="216"/>
      <c r="C845" s="216"/>
      <c r="D845" s="216"/>
      <c r="E845" s="216"/>
      <c r="F845" s="216"/>
      <c r="G845" s="216"/>
      <c r="H845" s="213"/>
      <c r="I845" s="216"/>
      <c r="J845" s="216"/>
      <c r="K845" s="216"/>
      <c r="L845" s="216"/>
      <c r="M845" s="216"/>
      <c r="N845" s="214"/>
      <c r="O845" s="214"/>
      <c r="P845" s="214"/>
      <c r="Q845" s="216"/>
      <c r="R845" s="216"/>
      <c r="S845" s="216"/>
      <c r="T845" s="216"/>
      <c r="U845" s="216"/>
      <c r="V845" s="216"/>
      <c r="W845" s="216"/>
      <c r="X845" s="216"/>
      <c r="Y845" s="216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</row>
    <row r="846">
      <c r="A846" s="216"/>
      <c r="B846" s="216"/>
      <c r="C846" s="216"/>
      <c r="D846" s="216"/>
      <c r="E846" s="216"/>
      <c r="F846" s="216"/>
      <c r="G846" s="216"/>
      <c r="H846" s="213"/>
      <c r="I846" s="216"/>
      <c r="J846" s="216"/>
      <c r="K846" s="216"/>
      <c r="L846" s="216"/>
      <c r="M846" s="216"/>
      <c r="N846" s="214"/>
      <c r="O846" s="214"/>
      <c r="P846" s="214"/>
      <c r="Q846" s="216"/>
      <c r="R846" s="216"/>
      <c r="S846" s="216"/>
      <c r="T846" s="216"/>
      <c r="U846" s="216"/>
      <c r="V846" s="216"/>
      <c r="W846" s="216"/>
      <c r="X846" s="216"/>
      <c r="Y846" s="216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</row>
    <row r="847">
      <c r="A847" s="216"/>
      <c r="B847" s="216"/>
      <c r="C847" s="216"/>
      <c r="D847" s="216"/>
      <c r="E847" s="216"/>
      <c r="F847" s="216"/>
      <c r="G847" s="216"/>
      <c r="H847" s="213"/>
      <c r="I847" s="216"/>
      <c r="J847" s="216"/>
      <c r="K847" s="216"/>
      <c r="L847" s="216"/>
      <c r="M847" s="216"/>
      <c r="N847" s="214"/>
      <c r="O847" s="214"/>
      <c r="P847" s="214"/>
      <c r="Q847" s="216"/>
      <c r="R847" s="216"/>
      <c r="S847" s="216"/>
      <c r="T847" s="216"/>
      <c r="U847" s="216"/>
      <c r="V847" s="216"/>
      <c r="W847" s="216"/>
      <c r="X847" s="216"/>
      <c r="Y847" s="216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</row>
    <row r="848">
      <c r="A848" s="216"/>
      <c r="B848" s="216"/>
      <c r="C848" s="216"/>
      <c r="D848" s="216"/>
      <c r="E848" s="216"/>
      <c r="F848" s="216"/>
      <c r="G848" s="216"/>
      <c r="H848" s="213"/>
      <c r="I848" s="216"/>
      <c r="J848" s="216"/>
      <c r="K848" s="216"/>
      <c r="L848" s="216"/>
      <c r="M848" s="216"/>
      <c r="N848" s="214"/>
      <c r="O848" s="214"/>
      <c r="P848" s="214"/>
      <c r="Q848" s="216"/>
      <c r="R848" s="216"/>
      <c r="S848" s="216"/>
      <c r="T848" s="216"/>
      <c r="U848" s="216"/>
      <c r="V848" s="216"/>
      <c r="W848" s="216"/>
      <c r="X848" s="216"/>
      <c r="Y848" s="216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</row>
    <row r="849">
      <c r="A849" s="216"/>
      <c r="B849" s="216"/>
      <c r="C849" s="216"/>
      <c r="D849" s="216"/>
      <c r="E849" s="216"/>
      <c r="F849" s="216"/>
      <c r="G849" s="216"/>
      <c r="H849" s="213"/>
      <c r="I849" s="216"/>
      <c r="J849" s="216"/>
      <c r="K849" s="216"/>
      <c r="L849" s="216"/>
      <c r="M849" s="216"/>
      <c r="N849" s="214"/>
      <c r="O849" s="214"/>
      <c r="P849" s="214"/>
      <c r="Q849" s="216"/>
      <c r="R849" s="216"/>
      <c r="S849" s="216"/>
      <c r="T849" s="216"/>
      <c r="U849" s="216"/>
      <c r="V849" s="216"/>
      <c r="W849" s="216"/>
      <c r="X849" s="216"/>
      <c r="Y849" s="216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</row>
    <row r="850">
      <c r="A850" s="216"/>
      <c r="B850" s="216"/>
      <c r="C850" s="216"/>
      <c r="D850" s="216"/>
      <c r="E850" s="216"/>
      <c r="F850" s="216"/>
      <c r="G850" s="216"/>
      <c r="H850" s="213"/>
      <c r="I850" s="216"/>
      <c r="J850" s="216"/>
      <c r="K850" s="216"/>
      <c r="L850" s="216"/>
      <c r="M850" s="216"/>
      <c r="N850" s="214"/>
      <c r="O850" s="214"/>
      <c r="P850" s="214"/>
      <c r="Q850" s="216"/>
      <c r="R850" s="216"/>
      <c r="S850" s="216"/>
      <c r="T850" s="216"/>
      <c r="U850" s="216"/>
      <c r="V850" s="216"/>
      <c r="W850" s="216"/>
      <c r="X850" s="216"/>
      <c r="Y850" s="216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</row>
    <row r="851">
      <c r="A851" s="216"/>
      <c r="B851" s="216"/>
      <c r="C851" s="216"/>
      <c r="D851" s="216"/>
      <c r="E851" s="216"/>
      <c r="F851" s="216"/>
      <c r="G851" s="216"/>
      <c r="H851" s="213"/>
      <c r="I851" s="216"/>
      <c r="J851" s="216"/>
      <c r="K851" s="216"/>
      <c r="L851" s="216"/>
      <c r="M851" s="216"/>
      <c r="N851" s="214"/>
      <c r="O851" s="214"/>
      <c r="P851" s="214"/>
      <c r="Q851" s="216"/>
      <c r="R851" s="216"/>
      <c r="S851" s="216"/>
      <c r="T851" s="216"/>
      <c r="U851" s="216"/>
      <c r="V851" s="216"/>
      <c r="W851" s="216"/>
      <c r="X851" s="216"/>
      <c r="Y851" s="216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</row>
    <row r="852">
      <c r="A852" s="216"/>
      <c r="B852" s="216"/>
      <c r="C852" s="216"/>
      <c r="D852" s="216"/>
      <c r="E852" s="216"/>
      <c r="F852" s="216"/>
      <c r="G852" s="216"/>
      <c r="H852" s="213"/>
      <c r="I852" s="216"/>
      <c r="J852" s="216"/>
      <c r="K852" s="216"/>
      <c r="L852" s="216"/>
      <c r="M852" s="216"/>
      <c r="N852" s="214"/>
      <c r="O852" s="214"/>
      <c r="P852" s="214"/>
      <c r="Q852" s="216"/>
      <c r="R852" s="216"/>
      <c r="S852" s="216"/>
      <c r="T852" s="216"/>
      <c r="U852" s="216"/>
      <c r="V852" s="216"/>
      <c r="W852" s="216"/>
      <c r="X852" s="216"/>
      <c r="Y852" s="216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</row>
    <row r="853">
      <c r="A853" s="216"/>
      <c r="B853" s="216"/>
      <c r="C853" s="216"/>
      <c r="D853" s="216"/>
      <c r="E853" s="216"/>
      <c r="F853" s="216"/>
      <c r="G853" s="216"/>
      <c r="H853" s="213"/>
      <c r="I853" s="216"/>
      <c r="J853" s="216"/>
      <c r="K853" s="216"/>
      <c r="L853" s="216"/>
      <c r="M853" s="216"/>
      <c r="N853" s="214"/>
      <c r="O853" s="214"/>
      <c r="P853" s="214"/>
      <c r="Q853" s="216"/>
      <c r="R853" s="216"/>
      <c r="S853" s="216"/>
      <c r="T853" s="216"/>
      <c r="U853" s="216"/>
      <c r="V853" s="216"/>
      <c r="W853" s="216"/>
      <c r="X853" s="216"/>
      <c r="Y853" s="216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</row>
    <row r="854">
      <c r="A854" s="216"/>
      <c r="B854" s="216"/>
      <c r="C854" s="216"/>
      <c r="D854" s="216"/>
      <c r="E854" s="216"/>
      <c r="F854" s="216"/>
      <c r="G854" s="216"/>
      <c r="H854" s="213"/>
      <c r="I854" s="216"/>
      <c r="J854" s="216"/>
      <c r="K854" s="216"/>
      <c r="L854" s="216"/>
      <c r="M854" s="216"/>
      <c r="N854" s="214"/>
      <c r="O854" s="214"/>
      <c r="P854" s="214"/>
      <c r="Q854" s="216"/>
      <c r="R854" s="216"/>
      <c r="S854" s="216"/>
      <c r="T854" s="216"/>
      <c r="U854" s="216"/>
      <c r="V854" s="216"/>
      <c r="W854" s="216"/>
      <c r="X854" s="216"/>
      <c r="Y854" s="216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</row>
    <row r="855">
      <c r="A855" s="216"/>
      <c r="B855" s="216"/>
      <c r="C855" s="216"/>
      <c r="D855" s="216"/>
      <c r="E855" s="216"/>
      <c r="F855" s="216"/>
      <c r="G855" s="216"/>
      <c r="H855" s="213"/>
      <c r="I855" s="216"/>
      <c r="J855" s="216"/>
      <c r="K855" s="216"/>
      <c r="L855" s="216"/>
      <c r="M855" s="216"/>
      <c r="N855" s="214"/>
      <c r="O855" s="214"/>
      <c r="P855" s="214"/>
      <c r="Q855" s="216"/>
      <c r="R855" s="216"/>
      <c r="S855" s="216"/>
      <c r="T855" s="216"/>
      <c r="U855" s="216"/>
      <c r="V855" s="216"/>
      <c r="W855" s="216"/>
      <c r="X855" s="216"/>
      <c r="Y855" s="216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</row>
    <row r="856">
      <c r="A856" s="216"/>
      <c r="B856" s="216"/>
      <c r="C856" s="216"/>
      <c r="D856" s="216"/>
      <c r="E856" s="216"/>
      <c r="F856" s="216"/>
      <c r="G856" s="216"/>
      <c r="H856" s="213"/>
      <c r="I856" s="216"/>
      <c r="J856" s="216"/>
      <c r="K856" s="216"/>
      <c r="L856" s="216"/>
      <c r="M856" s="216"/>
      <c r="N856" s="214"/>
      <c r="O856" s="214"/>
      <c r="P856" s="214"/>
      <c r="Q856" s="216"/>
      <c r="R856" s="216"/>
      <c r="S856" s="216"/>
      <c r="T856" s="216"/>
      <c r="U856" s="216"/>
      <c r="V856" s="216"/>
      <c r="W856" s="216"/>
      <c r="X856" s="216"/>
      <c r="Y856" s="216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</row>
    <row r="857">
      <c r="A857" s="216"/>
      <c r="B857" s="216"/>
      <c r="C857" s="216"/>
      <c r="D857" s="216"/>
      <c r="E857" s="216"/>
      <c r="F857" s="216"/>
      <c r="G857" s="216"/>
      <c r="H857" s="213"/>
      <c r="I857" s="216"/>
      <c r="J857" s="216"/>
      <c r="K857" s="216"/>
      <c r="L857" s="216"/>
      <c r="M857" s="216"/>
      <c r="N857" s="214"/>
      <c r="O857" s="214"/>
      <c r="P857" s="214"/>
      <c r="Q857" s="216"/>
      <c r="R857" s="216"/>
      <c r="S857" s="216"/>
      <c r="T857" s="216"/>
      <c r="U857" s="216"/>
      <c r="V857" s="216"/>
      <c r="W857" s="216"/>
      <c r="X857" s="216"/>
      <c r="Y857" s="216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</row>
    <row r="858">
      <c r="A858" s="216"/>
      <c r="B858" s="216"/>
      <c r="C858" s="216"/>
      <c r="D858" s="216"/>
      <c r="E858" s="216"/>
      <c r="F858" s="216"/>
      <c r="G858" s="216"/>
      <c r="H858" s="213"/>
      <c r="I858" s="216"/>
      <c r="J858" s="216"/>
      <c r="K858" s="216"/>
      <c r="L858" s="216"/>
      <c r="M858" s="216"/>
      <c r="N858" s="214"/>
      <c r="O858" s="214"/>
      <c r="P858" s="214"/>
      <c r="Q858" s="216"/>
      <c r="R858" s="216"/>
      <c r="S858" s="216"/>
      <c r="T858" s="216"/>
      <c r="U858" s="216"/>
      <c r="V858" s="216"/>
      <c r="W858" s="216"/>
      <c r="X858" s="216"/>
      <c r="Y858" s="216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</row>
    <row r="859">
      <c r="A859" s="216"/>
      <c r="B859" s="216"/>
      <c r="C859" s="216"/>
      <c r="D859" s="216"/>
      <c r="E859" s="216"/>
      <c r="F859" s="216"/>
      <c r="G859" s="216"/>
      <c r="H859" s="213"/>
      <c r="I859" s="216"/>
      <c r="J859" s="216"/>
      <c r="K859" s="216"/>
      <c r="L859" s="216"/>
      <c r="M859" s="216"/>
      <c r="N859" s="214"/>
      <c r="O859" s="214"/>
      <c r="P859" s="214"/>
      <c r="Q859" s="216"/>
      <c r="R859" s="216"/>
      <c r="S859" s="216"/>
      <c r="T859" s="216"/>
      <c r="U859" s="216"/>
      <c r="V859" s="216"/>
      <c r="W859" s="216"/>
      <c r="X859" s="216"/>
      <c r="Y859" s="216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</row>
    <row r="860">
      <c r="A860" s="216"/>
      <c r="B860" s="216"/>
      <c r="C860" s="216"/>
      <c r="D860" s="216"/>
      <c r="E860" s="216"/>
      <c r="F860" s="216"/>
      <c r="G860" s="216"/>
      <c r="H860" s="213"/>
      <c r="I860" s="216"/>
      <c r="J860" s="216"/>
      <c r="K860" s="216"/>
      <c r="L860" s="216"/>
      <c r="M860" s="216"/>
      <c r="N860" s="214"/>
      <c r="O860" s="214"/>
      <c r="P860" s="214"/>
      <c r="Q860" s="216"/>
      <c r="R860" s="216"/>
      <c r="S860" s="216"/>
      <c r="T860" s="216"/>
      <c r="U860" s="216"/>
      <c r="V860" s="216"/>
      <c r="W860" s="216"/>
      <c r="X860" s="216"/>
      <c r="Y860" s="216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</row>
    <row r="861">
      <c r="A861" s="216"/>
      <c r="B861" s="216"/>
      <c r="C861" s="216"/>
      <c r="D861" s="216"/>
      <c r="E861" s="216"/>
      <c r="F861" s="216"/>
      <c r="G861" s="216"/>
      <c r="H861" s="213"/>
      <c r="I861" s="216"/>
      <c r="J861" s="216"/>
      <c r="K861" s="216"/>
      <c r="L861" s="216"/>
      <c r="M861" s="216"/>
      <c r="N861" s="214"/>
      <c r="O861" s="214"/>
      <c r="P861" s="214"/>
      <c r="Q861" s="216"/>
      <c r="R861" s="216"/>
      <c r="S861" s="216"/>
      <c r="T861" s="216"/>
      <c r="U861" s="216"/>
      <c r="V861" s="216"/>
      <c r="W861" s="216"/>
      <c r="X861" s="216"/>
      <c r="Y861" s="216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</row>
    <row r="862">
      <c r="A862" s="216"/>
      <c r="B862" s="216"/>
      <c r="C862" s="216"/>
      <c r="D862" s="216"/>
      <c r="E862" s="216"/>
      <c r="F862" s="216"/>
      <c r="G862" s="216"/>
      <c r="H862" s="213"/>
      <c r="I862" s="216"/>
      <c r="J862" s="216"/>
      <c r="K862" s="216"/>
      <c r="L862" s="216"/>
      <c r="M862" s="216"/>
      <c r="N862" s="214"/>
      <c r="O862" s="214"/>
      <c r="P862" s="214"/>
      <c r="Q862" s="216"/>
      <c r="R862" s="216"/>
      <c r="S862" s="216"/>
      <c r="T862" s="216"/>
      <c r="U862" s="216"/>
      <c r="V862" s="216"/>
      <c r="W862" s="216"/>
      <c r="X862" s="216"/>
      <c r="Y862" s="216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</row>
    <row r="863">
      <c r="A863" s="216"/>
      <c r="B863" s="216"/>
      <c r="C863" s="216"/>
      <c r="D863" s="216"/>
      <c r="E863" s="216"/>
      <c r="F863" s="216"/>
      <c r="G863" s="216"/>
      <c r="H863" s="213"/>
      <c r="I863" s="216"/>
      <c r="J863" s="216"/>
      <c r="K863" s="216"/>
      <c r="L863" s="216"/>
      <c r="M863" s="216"/>
      <c r="N863" s="214"/>
      <c r="O863" s="214"/>
      <c r="P863" s="214"/>
      <c r="Q863" s="216"/>
      <c r="R863" s="216"/>
      <c r="S863" s="216"/>
      <c r="T863" s="216"/>
      <c r="U863" s="216"/>
      <c r="V863" s="216"/>
      <c r="W863" s="216"/>
      <c r="X863" s="216"/>
      <c r="Y863" s="216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</row>
    <row r="864">
      <c r="A864" s="216"/>
      <c r="B864" s="216"/>
      <c r="C864" s="216"/>
      <c r="D864" s="216"/>
      <c r="E864" s="216"/>
      <c r="F864" s="216"/>
      <c r="G864" s="216"/>
      <c r="H864" s="213"/>
      <c r="I864" s="216"/>
      <c r="J864" s="216"/>
      <c r="K864" s="216"/>
      <c r="L864" s="216"/>
      <c r="M864" s="216"/>
      <c r="N864" s="214"/>
      <c r="O864" s="214"/>
      <c r="P864" s="214"/>
      <c r="Q864" s="216"/>
      <c r="R864" s="216"/>
      <c r="S864" s="216"/>
      <c r="T864" s="216"/>
      <c r="U864" s="216"/>
      <c r="V864" s="216"/>
      <c r="W864" s="216"/>
      <c r="X864" s="216"/>
      <c r="Y864" s="216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</row>
    <row r="865">
      <c r="A865" s="216"/>
      <c r="B865" s="216"/>
      <c r="C865" s="216"/>
      <c r="D865" s="216"/>
      <c r="E865" s="216"/>
      <c r="F865" s="216"/>
      <c r="G865" s="216"/>
      <c r="H865" s="213"/>
      <c r="I865" s="216"/>
      <c r="J865" s="216"/>
      <c r="K865" s="216"/>
      <c r="L865" s="216"/>
      <c r="M865" s="216"/>
      <c r="N865" s="214"/>
      <c r="O865" s="214"/>
      <c r="P865" s="214"/>
      <c r="Q865" s="216"/>
      <c r="R865" s="216"/>
      <c r="S865" s="216"/>
      <c r="T865" s="216"/>
      <c r="U865" s="216"/>
      <c r="V865" s="216"/>
      <c r="W865" s="216"/>
      <c r="X865" s="216"/>
      <c r="Y865" s="216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</row>
    <row r="866">
      <c r="A866" s="216"/>
      <c r="B866" s="216"/>
      <c r="C866" s="216"/>
      <c r="D866" s="216"/>
      <c r="E866" s="216"/>
      <c r="F866" s="216"/>
      <c r="G866" s="216"/>
      <c r="H866" s="213"/>
      <c r="I866" s="216"/>
      <c r="J866" s="216"/>
      <c r="K866" s="216"/>
      <c r="L866" s="216"/>
      <c r="M866" s="216"/>
      <c r="N866" s="214"/>
      <c r="O866" s="214"/>
      <c r="P866" s="214"/>
      <c r="Q866" s="216"/>
      <c r="R866" s="216"/>
      <c r="S866" s="216"/>
      <c r="T866" s="216"/>
      <c r="U866" s="216"/>
      <c r="V866" s="216"/>
      <c r="W866" s="216"/>
      <c r="X866" s="216"/>
      <c r="Y866" s="216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</row>
    <row r="867">
      <c r="A867" s="216"/>
      <c r="B867" s="216"/>
      <c r="C867" s="216"/>
      <c r="D867" s="216"/>
      <c r="E867" s="216"/>
      <c r="F867" s="216"/>
      <c r="G867" s="216"/>
      <c r="H867" s="213"/>
      <c r="I867" s="216"/>
      <c r="J867" s="216"/>
      <c r="K867" s="216"/>
      <c r="L867" s="216"/>
      <c r="M867" s="216"/>
      <c r="N867" s="214"/>
      <c r="O867" s="214"/>
      <c r="P867" s="214"/>
      <c r="Q867" s="216"/>
      <c r="R867" s="216"/>
      <c r="S867" s="216"/>
      <c r="T867" s="216"/>
      <c r="U867" s="216"/>
      <c r="V867" s="216"/>
      <c r="W867" s="216"/>
      <c r="X867" s="216"/>
      <c r="Y867" s="216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</row>
    <row r="868">
      <c r="A868" s="216"/>
      <c r="B868" s="216"/>
      <c r="C868" s="216"/>
      <c r="D868" s="216"/>
      <c r="E868" s="216"/>
      <c r="F868" s="216"/>
      <c r="G868" s="216"/>
      <c r="H868" s="213"/>
      <c r="I868" s="216"/>
      <c r="J868" s="216"/>
      <c r="K868" s="216"/>
      <c r="L868" s="216"/>
      <c r="M868" s="216"/>
      <c r="N868" s="214"/>
      <c r="O868" s="214"/>
      <c r="P868" s="214"/>
      <c r="Q868" s="216"/>
      <c r="R868" s="216"/>
      <c r="S868" s="216"/>
      <c r="T868" s="216"/>
      <c r="U868" s="216"/>
      <c r="V868" s="216"/>
      <c r="W868" s="216"/>
      <c r="X868" s="216"/>
      <c r="Y868" s="216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</row>
    <row r="869">
      <c r="A869" s="216"/>
      <c r="B869" s="216"/>
      <c r="C869" s="216"/>
      <c r="D869" s="216"/>
      <c r="E869" s="216"/>
      <c r="F869" s="216"/>
      <c r="G869" s="216"/>
      <c r="H869" s="213"/>
      <c r="I869" s="216"/>
      <c r="J869" s="216"/>
      <c r="K869" s="216"/>
      <c r="L869" s="216"/>
      <c r="M869" s="216"/>
      <c r="N869" s="214"/>
      <c r="O869" s="214"/>
      <c r="P869" s="214"/>
      <c r="Q869" s="216"/>
      <c r="R869" s="216"/>
      <c r="S869" s="216"/>
      <c r="T869" s="216"/>
      <c r="U869" s="216"/>
      <c r="V869" s="216"/>
      <c r="W869" s="216"/>
      <c r="X869" s="216"/>
      <c r="Y869" s="216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</row>
    <row r="870">
      <c r="A870" s="216"/>
      <c r="B870" s="216"/>
      <c r="C870" s="216"/>
      <c r="D870" s="216"/>
      <c r="E870" s="216"/>
      <c r="F870" s="216"/>
      <c r="G870" s="216"/>
      <c r="H870" s="213"/>
      <c r="I870" s="216"/>
      <c r="J870" s="216"/>
      <c r="K870" s="216"/>
      <c r="L870" s="216"/>
      <c r="M870" s="216"/>
      <c r="N870" s="214"/>
      <c r="O870" s="214"/>
      <c r="P870" s="214"/>
      <c r="Q870" s="216"/>
      <c r="R870" s="216"/>
      <c r="S870" s="216"/>
      <c r="T870" s="216"/>
      <c r="U870" s="216"/>
      <c r="V870" s="216"/>
      <c r="W870" s="216"/>
      <c r="X870" s="216"/>
      <c r="Y870" s="216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</row>
    <row r="871">
      <c r="A871" s="216"/>
      <c r="B871" s="216"/>
      <c r="C871" s="216"/>
      <c r="D871" s="216"/>
      <c r="E871" s="216"/>
      <c r="F871" s="216"/>
      <c r="G871" s="216"/>
      <c r="H871" s="213"/>
      <c r="I871" s="216"/>
      <c r="J871" s="216"/>
      <c r="K871" s="216"/>
      <c r="L871" s="216"/>
      <c r="M871" s="216"/>
      <c r="N871" s="214"/>
      <c r="O871" s="214"/>
      <c r="P871" s="214"/>
      <c r="Q871" s="216"/>
      <c r="R871" s="216"/>
      <c r="S871" s="216"/>
      <c r="T871" s="216"/>
      <c r="U871" s="216"/>
      <c r="V871" s="216"/>
      <c r="W871" s="216"/>
      <c r="X871" s="216"/>
      <c r="Y871" s="216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</row>
    <row r="872">
      <c r="A872" s="216"/>
      <c r="B872" s="216"/>
      <c r="C872" s="216"/>
      <c r="D872" s="216"/>
      <c r="E872" s="216"/>
      <c r="F872" s="216"/>
      <c r="G872" s="216"/>
      <c r="H872" s="213"/>
      <c r="I872" s="216"/>
      <c r="J872" s="216"/>
      <c r="K872" s="216"/>
      <c r="L872" s="216"/>
      <c r="M872" s="216"/>
      <c r="N872" s="214"/>
      <c r="O872" s="214"/>
      <c r="P872" s="214"/>
      <c r="Q872" s="216"/>
      <c r="R872" s="216"/>
      <c r="S872" s="216"/>
      <c r="T872" s="216"/>
      <c r="U872" s="216"/>
      <c r="V872" s="216"/>
      <c r="W872" s="216"/>
      <c r="X872" s="216"/>
      <c r="Y872" s="216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</row>
    <row r="873">
      <c r="A873" s="216"/>
      <c r="B873" s="216"/>
      <c r="C873" s="216"/>
      <c r="D873" s="216"/>
      <c r="E873" s="216"/>
      <c r="F873" s="216"/>
      <c r="G873" s="216"/>
      <c r="H873" s="213"/>
      <c r="I873" s="216"/>
      <c r="J873" s="216"/>
      <c r="K873" s="216"/>
      <c r="L873" s="216"/>
      <c r="M873" s="216"/>
      <c r="N873" s="214"/>
      <c r="O873" s="214"/>
      <c r="P873" s="214"/>
      <c r="Q873" s="216"/>
      <c r="R873" s="216"/>
      <c r="S873" s="216"/>
      <c r="T873" s="216"/>
      <c r="U873" s="216"/>
      <c r="V873" s="216"/>
      <c r="W873" s="216"/>
      <c r="X873" s="216"/>
      <c r="Y873" s="216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</row>
    <row r="874">
      <c r="A874" s="216"/>
      <c r="B874" s="216"/>
      <c r="C874" s="216"/>
      <c r="D874" s="216"/>
      <c r="E874" s="216"/>
      <c r="F874" s="216"/>
      <c r="G874" s="216"/>
      <c r="H874" s="213"/>
      <c r="I874" s="216"/>
      <c r="J874" s="216"/>
      <c r="K874" s="216"/>
      <c r="L874" s="216"/>
      <c r="M874" s="216"/>
      <c r="N874" s="214"/>
      <c r="O874" s="214"/>
      <c r="P874" s="214"/>
      <c r="Q874" s="216"/>
      <c r="R874" s="216"/>
      <c r="S874" s="216"/>
      <c r="T874" s="216"/>
      <c r="U874" s="216"/>
      <c r="V874" s="216"/>
      <c r="W874" s="216"/>
      <c r="X874" s="216"/>
      <c r="Y874" s="216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</row>
    <row r="875">
      <c r="A875" s="216"/>
      <c r="B875" s="216"/>
      <c r="C875" s="216"/>
      <c r="D875" s="216"/>
      <c r="E875" s="216"/>
      <c r="F875" s="216"/>
      <c r="G875" s="216"/>
      <c r="H875" s="213"/>
      <c r="I875" s="216"/>
      <c r="J875" s="216"/>
      <c r="K875" s="216"/>
      <c r="L875" s="216"/>
      <c r="M875" s="216"/>
      <c r="N875" s="214"/>
      <c r="O875" s="214"/>
      <c r="P875" s="214"/>
      <c r="Q875" s="216"/>
      <c r="R875" s="216"/>
      <c r="S875" s="216"/>
      <c r="T875" s="216"/>
      <c r="U875" s="216"/>
      <c r="V875" s="216"/>
      <c r="W875" s="216"/>
      <c r="X875" s="216"/>
      <c r="Y875" s="216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</row>
    <row r="876">
      <c r="A876" s="216"/>
      <c r="B876" s="216"/>
      <c r="C876" s="216"/>
      <c r="D876" s="216"/>
      <c r="E876" s="216"/>
      <c r="F876" s="216"/>
      <c r="G876" s="216"/>
      <c r="H876" s="213"/>
      <c r="I876" s="216"/>
      <c r="J876" s="216"/>
      <c r="K876" s="216"/>
      <c r="L876" s="216"/>
      <c r="M876" s="216"/>
      <c r="N876" s="214"/>
      <c r="O876" s="214"/>
      <c r="P876" s="214"/>
      <c r="Q876" s="216"/>
      <c r="R876" s="216"/>
      <c r="S876" s="216"/>
      <c r="T876" s="216"/>
      <c r="U876" s="216"/>
      <c r="V876" s="216"/>
      <c r="W876" s="216"/>
      <c r="X876" s="216"/>
      <c r="Y876" s="216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</row>
    <row r="877">
      <c r="A877" s="216"/>
      <c r="B877" s="216"/>
      <c r="C877" s="216"/>
      <c r="D877" s="216"/>
      <c r="E877" s="216"/>
      <c r="F877" s="216"/>
      <c r="G877" s="216"/>
      <c r="H877" s="213"/>
      <c r="I877" s="216"/>
      <c r="J877" s="216"/>
      <c r="K877" s="216"/>
      <c r="L877" s="216"/>
      <c r="M877" s="216"/>
      <c r="N877" s="214"/>
      <c r="O877" s="214"/>
      <c r="P877" s="214"/>
      <c r="Q877" s="216"/>
      <c r="R877" s="216"/>
      <c r="S877" s="216"/>
      <c r="T877" s="216"/>
      <c r="U877" s="216"/>
      <c r="V877" s="216"/>
      <c r="W877" s="216"/>
      <c r="X877" s="216"/>
      <c r="Y877" s="216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</row>
    <row r="878">
      <c r="A878" s="216"/>
      <c r="B878" s="216"/>
      <c r="C878" s="216"/>
      <c r="D878" s="216"/>
      <c r="E878" s="216"/>
      <c r="F878" s="216"/>
      <c r="G878" s="216"/>
      <c r="H878" s="213"/>
      <c r="I878" s="216"/>
      <c r="J878" s="216"/>
      <c r="K878" s="216"/>
      <c r="L878" s="216"/>
      <c r="M878" s="216"/>
      <c r="N878" s="214"/>
      <c r="O878" s="214"/>
      <c r="P878" s="214"/>
      <c r="Q878" s="216"/>
      <c r="R878" s="216"/>
      <c r="S878" s="216"/>
      <c r="T878" s="216"/>
      <c r="U878" s="216"/>
      <c r="V878" s="216"/>
      <c r="W878" s="216"/>
      <c r="X878" s="216"/>
      <c r="Y878" s="216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</row>
    <row r="879">
      <c r="A879" s="216"/>
      <c r="B879" s="216"/>
      <c r="C879" s="216"/>
      <c r="D879" s="216"/>
      <c r="E879" s="216"/>
      <c r="F879" s="216"/>
      <c r="G879" s="216"/>
      <c r="H879" s="213"/>
      <c r="I879" s="216"/>
      <c r="J879" s="216"/>
      <c r="K879" s="216"/>
      <c r="L879" s="216"/>
      <c r="M879" s="216"/>
      <c r="N879" s="214"/>
      <c r="O879" s="214"/>
      <c r="P879" s="214"/>
      <c r="Q879" s="216"/>
      <c r="R879" s="216"/>
      <c r="S879" s="216"/>
      <c r="T879" s="216"/>
      <c r="U879" s="216"/>
      <c r="V879" s="216"/>
      <c r="W879" s="216"/>
      <c r="X879" s="216"/>
      <c r="Y879" s="216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</row>
    <row r="880">
      <c r="A880" s="216"/>
      <c r="B880" s="216"/>
      <c r="C880" s="216"/>
      <c r="D880" s="216"/>
      <c r="E880" s="216"/>
      <c r="F880" s="216"/>
      <c r="G880" s="216"/>
      <c r="H880" s="213"/>
      <c r="I880" s="216"/>
      <c r="J880" s="216"/>
      <c r="K880" s="216"/>
      <c r="L880" s="216"/>
      <c r="M880" s="216"/>
      <c r="N880" s="214"/>
      <c r="O880" s="214"/>
      <c r="P880" s="214"/>
      <c r="Q880" s="216"/>
      <c r="R880" s="216"/>
      <c r="S880" s="216"/>
      <c r="T880" s="216"/>
      <c r="U880" s="216"/>
      <c r="V880" s="216"/>
      <c r="W880" s="216"/>
      <c r="X880" s="216"/>
      <c r="Y880" s="216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</row>
    <row r="881">
      <c r="A881" s="216"/>
      <c r="B881" s="216"/>
      <c r="C881" s="216"/>
      <c r="D881" s="216"/>
      <c r="E881" s="216"/>
      <c r="F881" s="216"/>
      <c r="G881" s="216"/>
      <c r="H881" s="213"/>
      <c r="I881" s="216"/>
      <c r="J881" s="216"/>
      <c r="K881" s="216"/>
      <c r="L881" s="216"/>
      <c r="M881" s="216"/>
      <c r="N881" s="214"/>
      <c r="O881" s="214"/>
      <c r="P881" s="214"/>
      <c r="Q881" s="216"/>
      <c r="R881" s="216"/>
      <c r="S881" s="216"/>
      <c r="T881" s="216"/>
      <c r="U881" s="216"/>
      <c r="V881" s="216"/>
      <c r="W881" s="216"/>
      <c r="X881" s="216"/>
      <c r="Y881" s="216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</row>
    <row r="882">
      <c r="A882" s="216"/>
      <c r="B882" s="216"/>
      <c r="C882" s="216"/>
      <c r="D882" s="216"/>
      <c r="E882" s="216"/>
      <c r="F882" s="216"/>
      <c r="G882" s="216"/>
      <c r="H882" s="213"/>
      <c r="I882" s="216"/>
      <c r="J882" s="216"/>
      <c r="K882" s="216"/>
      <c r="L882" s="216"/>
      <c r="M882" s="216"/>
      <c r="N882" s="214"/>
      <c r="O882" s="214"/>
      <c r="P882" s="214"/>
      <c r="Q882" s="216"/>
      <c r="R882" s="216"/>
      <c r="S882" s="216"/>
      <c r="T882" s="216"/>
      <c r="U882" s="216"/>
      <c r="V882" s="216"/>
      <c r="W882" s="216"/>
      <c r="X882" s="216"/>
      <c r="Y882" s="216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</row>
    <row r="883">
      <c r="A883" s="216"/>
      <c r="B883" s="216"/>
      <c r="C883" s="216"/>
      <c r="D883" s="216"/>
      <c r="E883" s="216"/>
      <c r="F883" s="216"/>
      <c r="G883" s="216"/>
      <c r="H883" s="213"/>
      <c r="I883" s="216"/>
      <c r="J883" s="216"/>
      <c r="K883" s="216"/>
      <c r="L883" s="216"/>
      <c r="M883" s="216"/>
      <c r="N883" s="214"/>
      <c r="O883" s="214"/>
      <c r="P883" s="214"/>
      <c r="Q883" s="216"/>
      <c r="R883" s="216"/>
      <c r="S883" s="216"/>
      <c r="T883" s="216"/>
      <c r="U883" s="216"/>
      <c r="V883" s="216"/>
      <c r="W883" s="216"/>
      <c r="X883" s="216"/>
      <c r="Y883" s="216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</row>
    <row r="884">
      <c r="A884" s="216"/>
      <c r="B884" s="216"/>
      <c r="C884" s="216"/>
      <c r="D884" s="216"/>
      <c r="E884" s="216"/>
      <c r="F884" s="216"/>
      <c r="G884" s="216"/>
      <c r="H884" s="213"/>
      <c r="I884" s="216"/>
      <c r="J884" s="216"/>
      <c r="K884" s="216"/>
      <c r="L884" s="216"/>
      <c r="M884" s="216"/>
      <c r="N884" s="214"/>
      <c r="O884" s="214"/>
      <c r="P884" s="214"/>
      <c r="Q884" s="216"/>
      <c r="R884" s="216"/>
      <c r="S884" s="216"/>
      <c r="T884" s="216"/>
      <c r="U884" s="216"/>
      <c r="V884" s="216"/>
      <c r="W884" s="216"/>
      <c r="X884" s="216"/>
      <c r="Y884" s="216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</row>
    <row r="885">
      <c r="A885" s="216"/>
      <c r="B885" s="216"/>
      <c r="C885" s="216"/>
      <c r="D885" s="216"/>
      <c r="E885" s="216"/>
      <c r="F885" s="216"/>
      <c r="G885" s="216"/>
      <c r="H885" s="213"/>
      <c r="I885" s="216"/>
      <c r="J885" s="216"/>
      <c r="K885" s="216"/>
      <c r="L885" s="216"/>
      <c r="M885" s="216"/>
      <c r="N885" s="214"/>
      <c r="O885" s="214"/>
      <c r="P885" s="214"/>
      <c r="Q885" s="216"/>
      <c r="R885" s="216"/>
      <c r="S885" s="216"/>
      <c r="T885" s="216"/>
      <c r="U885" s="216"/>
      <c r="V885" s="216"/>
      <c r="W885" s="216"/>
      <c r="X885" s="216"/>
      <c r="Y885" s="216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</row>
    <row r="886">
      <c r="A886" s="216"/>
      <c r="B886" s="216"/>
      <c r="C886" s="216"/>
      <c r="D886" s="216"/>
      <c r="E886" s="216"/>
      <c r="F886" s="216"/>
      <c r="G886" s="216"/>
      <c r="H886" s="213"/>
      <c r="I886" s="216"/>
      <c r="J886" s="216"/>
      <c r="K886" s="216"/>
      <c r="L886" s="216"/>
      <c r="M886" s="216"/>
      <c r="N886" s="214"/>
      <c r="O886" s="214"/>
      <c r="P886" s="214"/>
      <c r="Q886" s="216"/>
      <c r="R886" s="216"/>
      <c r="S886" s="216"/>
      <c r="T886" s="216"/>
      <c r="U886" s="216"/>
      <c r="V886" s="216"/>
      <c r="W886" s="216"/>
      <c r="X886" s="216"/>
      <c r="Y886" s="216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</row>
    <row r="887">
      <c r="A887" s="216"/>
      <c r="B887" s="216"/>
      <c r="C887" s="216"/>
      <c r="D887" s="216"/>
      <c r="E887" s="216"/>
      <c r="F887" s="216"/>
      <c r="G887" s="216"/>
      <c r="H887" s="213"/>
      <c r="I887" s="216"/>
      <c r="J887" s="216"/>
      <c r="K887" s="216"/>
      <c r="L887" s="216"/>
      <c r="M887" s="216"/>
      <c r="N887" s="214"/>
      <c r="O887" s="214"/>
      <c r="P887" s="214"/>
      <c r="Q887" s="216"/>
      <c r="R887" s="216"/>
      <c r="S887" s="216"/>
      <c r="T887" s="216"/>
      <c r="U887" s="216"/>
      <c r="V887" s="216"/>
      <c r="W887" s="216"/>
      <c r="X887" s="216"/>
      <c r="Y887" s="216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</row>
    <row r="888">
      <c r="A888" s="216"/>
      <c r="B888" s="216"/>
      <c r="C888" s="216"/>
      <c r="D888" s="216"/>
      <c r="E888" s="216"/>
      <c r="F888" s="216"/>
      <c r="G888" s="216"/>
      <c r="H888" s="213"/>
      <c r="I888" s="216"/>
      <c r="J888" s="216"/>
      <c r="K888" s="216"/>
      <c r="L888" s="216"/>
      <c r="M888" s="216"/>
      <c r="N888" s="214"/>
      <c r="O888" s="214"/>
      <c r="P888" s="214"/>
      <c r="Q888" s="216"/>
      <c r="R888" s="216"/>
      <c r="S888" s="216"/>
      <c r="T888" s="216"/>
      <c r="U888" s="216"/>
      <c r="V888" s="216"/>
      <c r="W888" s="216"/>
      <c r="X888" s="216"/>
      <c r="Y888" s="216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</row>
    <row r="889">
      <c r="A889" s="216"/>
      <c r="B889" s="216"/>
      <c r="C889" s="216"/>
      <c r="D889" s="216"/>
      <c r="E889" s="216"/>
      <c r="F889" s="216"/>
      <c r="G889" s="216"/>
      <c r="H889" s="213"/>
      <c r="I889" s="216"/>
      <c r="J889" s="216"/>
      <c r="K889" s="216"/>
      <c r="L889" s="216"/>
      <c r="M889" s="216"/>
      <c r="N889" s="214"/>
      <c r="O889" s="214"/>
      <c r="P889" s="214"/>
      <c r="Q889" s="216"/>
      <c r="R889" s="216"/>
      <c r="S889" s="216"/>
      <c r="T889" s="216"/>
      <c r="U889" s="216"/>
      <c r="V889" s="216"/>
      <c r="W889" s="216"/>
      <c r="X889" s="216"/>
      <c r="Y889" s="216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</row>
    <row r="890">
      <c r="A890" s="216"/>
      <c r="B890" s="216"/>
      <c r="C890" s="216"/>
      <c r="D890" s="216"/>
      <c r="E890" s="216"/>
      <c r="F890" s="216"/>
      <c r="G890" s="216"/>
      <c r="H890" s="213"/>
      <c r="I890" s="216"/>
      <c r="J890" s="216"/>
      <c r="K890" s="216"/>
      <c r="L890" s="216"/>
      <c r="M890" s="216"/>
      <c r="N890" s="214"/>
      <c r="O890" s="214"/>
      <c r="P890" s="214"/>
      <c r="Q890" s="216"/>
      <c r="R890" s="216"/>
      <c r="S890" s="216"/>
      <c r="T890" s="216"/>
      <c r="U890" s="216"/>
      <c r="V890" s="216"/>
      <c r="W890" s="216"/>
      <c r="X890" s="216"/>
      <c r="Y890" s="216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</row>
    <row r="891">
      <c r="A891" s="216"/>
      <c r="B891" s="216"/>
      <c r="C891" s="216"/>
      <c r="D891" s="216"/>
      <c r="E891" s="216"/>
      <c r="F891" s="216"/>
      <c r="G891" s="216"/>
      <c r="H891" s="213"/>
      <c r="I891" s="216"/>
      <c r="J891" s="216"/>
      <c r="K891" s="216"/>
      <c r="L891" s="216"/>
      <c r="M891" s="216"/>
      <c r="N891" s="214"/>
      <c r="O891" s="214"/>
      <c r="P891" s="214"/>
      <c r="Q891" s="216"/>
      <c r="R891" s="216"/>
      <c r="S891" s="216"/>
      <c r="T891" s="216"/>
      <c r="U891" s="216"/>
      <c r="V891" s="216"/>
      <c r="W891" s="216"/>
      <c r="X891" s="216"/>
      <c r="Y891" s="216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</row>
    <row r="892">
      <c r="A892" s="216"/>
      <c r="B892" s="216"/>
      <c r="C892" s="216"/>
      <c r="D892" s="216"/>
      <c r="E892" s="216"/>
      <c r="F892" s="216"/>
      <c r="G892" s="216"/>
      <c r="H892" s="213"/>
      <c r="I892" s="216"/>
      <c r="J892" s="216"/>
      <c r="K892" s="216"/>
      <c r="L892" s="216"/>
      <c r="M892" s="216"/>
      <c r="N892" s="214"/>
      <c r="O892" s="214"/>
      <c r="P892" s="214"/>
      <c r="Q892" s="216"/>
      <c r="R892" s="216"/>
      <c r="S892" s="216"/>
      <c r="T892" s="216"/>
      <c r="U892" s="216"/>
      <c r="V892" s="216"/>
      <c r="W892" s="216"/>
      <c r="X892" s="216"/>
      <c r="Y892" s="216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</row>
    <row r="893">
      <c r="A893" s="216"/>
      <c r="B893" s="216"/>
      <c r="C893" s="216"/>
      <c r="D893" s="216"/>
      <c r="E893" s="216"/>
      <c r="F893" s="216"/>
      <c r="G893" s="216"/>
      <c r="H893" s="213"/>
      <c r="I893" s="216"/>
      <c r="J893" s="216"/>
      <c r="K893" s="216"/>
      <c r="L893" s="216"/>
      <c r="M893" s="216"/>
      <c r="N893" s="214"/>
      <c r="O893" s="214"/>
      <c r="P893" s="214"/>
      <c r="Q893" s="216"/>
      <c r="R893" s="216"/>
      <c r="S893" s="216"/>
      <c r="T893" s="216"/>
      <c r="U893" s="216"/>
      <c r="V893" s="216"/>
      <c r="W893" s="216"/>
      <c r="X893" s="216"/>
      <c r="Y893" s="216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</row>
    <row r="894">
      <c r="A894" s="216"/>
      <c r="B894" s="216"/>
      <c r="C894" s="216"/>
      <c r="D894" s="216"/>
      <c r="E894" s="216"/>
      <c r="F894" s="216"/>
      <c r="G894" s="216"/>
      <c r="H894" s="213"/>
      <c r="I894" s="216"/>
      <c r="J894" s="216"/>
      <c r="K894" s="216"/>
      <c r="L894" s="216"/>
      <c r="M894" s="216"/>
      <c r="N894" s="214"/>
      <c r="O894" s="214"/>
      <c r="P894" s="214"/>
      <c r="Q894" s="216"/>
      <c r="R894" s="216"/>
      <c r="S894" s="216"/>
      <c r="T894" s="216"/>
      <c r="U894" s="216"/>
      <c r="V894" s="216"/>
      <c r="W894" s="216"/>
      <c r="X894" s="216"/>
      <c r="Y894" s="216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</row>
    <row r="895">
      <c r="A895" s="216"/>
      <c r="B895" s="216"/>
      <c r="C895" s="216"/>
      <c r="D895" s="216"/>
      <c r="E895" s="216"/>
      <c r="F895" s="216"/>
      <c r="G895" s="216"/>
      <c r="H895" s="213"/>
      <c r="I895" s="216"/>
      <c r="J895" s="216"/>
      <c r="K895" s="216"/>
      <c r="L895" s="216"/>
      <c r="M895" s="216"/>
      <c r="N895" s="214"/>
      <c r="O895" s="214"/>
      <c r="P895" s="214"/>
      <c r="Q895" s="216"/>
      <c r="R895" s="216"/>
      <c r="S895" s="216"/>
      <c r="T895" s="216"/>
      <c r="U895" s="216"/>
      <c r="V895" s="216"/>
      <c r="W895" s="216"/>
      <c r="X895" s="216"/>
      <c r="Y895" s="216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</row>
    <row r="896">
      <c r="A896" s="216"/>
      <c r="B896" s="216"/>
      <c r="C896" s="216"/>
      <c r="D896" s="216"/>
      <c r="E896" s="216"/>
      <c r="F896" s="216"/>
      <c r="G896" s="216"/>
      <c r="H896" s="213"/>
      <c r="I896" s="216"/>
      <c r="J896" s="216"/>
      <c r="K896" s="216"/>
      <c r="L896" s="216"/>
      <c r="M896" s="216"/>
      <c r="N896" s="214"/>
      <c r="O896" s="214"/>
      <c r="P896" s="214"/>
      <c r="Q896" s="216"/>
      <c r="R896" s="216"/>
      <c r="S896" s="216"/>
      <c r="T896" s="216"/>
      <c r="U896" s="216"/>
      <c r="V896" s="216"/>
      <c r="W896" s="216"/>
      <c r="X896" s="216"/>
      <c r="Y896" s="216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</row>
    <row r="897">
      <c r="A897" s="216"/>
      <c r="B897" s="216"/>
      <c r="C897" s="216"/>
      <c r="D897" s="216"/>
      <c r="E897" s="216"/>
      <c r="F897" s="216"/>
      <c r="G897" s="216"/>
      <c r="H897" s="213"/>
      <c r="I897" s="216"/>
      <c r="J897" s="216"/>
      <c r="K897" s="216"/>
      <c r="L897" s="216"/>
      <c r="M897" s="216"/>
      <c r="N897" s="214"/>
      <c r="O897" s="214"/>
      <c r="P897" s="214"/>
      <c r="Q897" s="216"/>
      <c r="R897" s="216"/>
      <c r="S897" s="216"/>
      <c r="T897" s="216"/>
      <c r="U897" s="216"/>
      <c r="V897" s="216"/>
      <c r="W897" s="216"/>
      <c r="X897" s="216"/>
      <c r="Y897" s="216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</row>
    <row r="898">
      <c r="A898" s="216"/>
      <c r="B898" s="216"/>
      <c r="C898" s="216"/>
      <c r="D898" s="216"/>
      <c r="E898" s="216"/>
      <c r="F898" s="216"/>
      <c r="G898" s="216"/>
      <c r="H898" s="213"/>
      <c r="I898" s="216"/>
      <c r="J898" s="216"/>
      <c r="K898" s="216"/>
      <c r="L898" s="216"/>
      <c r="M898" s="216"/>
      <c r="N898" s="214"/>
      <c r="O898" s="214"/>
      <c r="P898" s="214"/>
      <c r="Q898" s="216"/>
      <c r="R898" s="216"/>
      <c r="S898" s="216"/>
      <c r="T898" s="216"/>
      <c r="U898" s="216"/>
      <c r="V898" s="216"/>
      <c r="W898" s="216"/>
      <c r="X898" s="216"/>
      <c r="Y898" s="216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</row>
    <row r="899">
      <c r="A899" s="216"/>
      <c r="B899" s="216"/>
      <c r="C899" s="216"/>
      <c r="D899" s="216"/>
      <c r="E899" s="216"/>
      <c r="F899" s="216"/>
      <c r="G899" s="216"/>
      <c r="H899" s="213"/>
      <c r="I899" s="216"/>
      <c r="J899" s="216"/>
      <c r="K899" s="216"/>
      <c r="L899" s="216"/>
      <c r="M899" s="216"/>
      <c r="N899" s="214"/>
      <c r="O899" s="214"/>
      <c r="P899" s="214"/>
      <c r="Q899" s="216"/>
      <c r="R899" s="216"/>
      <c r="S899" s="216"/>
      <c r="T899" s="216"/>
      <c r="U899" s="216"/>
      <c r="V899" s="216"/>
      <c r="W899" s="216"/>
      <c r="X899" s="216"/>
      <c r="Y899" s="216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</row>
    <row r="900">
      <c r="A900" s="216"/>
      <c r="B900" s="216"/>
      <c r="C900" s="216"/>
      <c r="D900" s="216"/>
      <c r="E900" s="216"/>
      <c r="F900" s="216"/>
      <c r="G900" s="216"/>
      <c r="H900" s="213"/>
      <c r="I900" s="216"/>
      <c r="J900" s="216"/>
      <c r="K900" s="216"/>
      <c r="L900" s="216"/>
      <c r="M900" s="216"/>
      <c r="N900" s="214"/>
      <c r="O900" s="214"/>
      <c r="P900" s="214"/>
      <c r="Q900" s="216"/>
      <c r="R900" s="216"/>
      <c r="S900" s="216"/>
      <c r="T900" s="216"/>
      <c r="U900" s="216"/>
      <c r="V900" s="216"/>
      <c r="W900" s="216"/>
      <c r="X900" s="216"/>
      <c r="Y900" s="216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</row>
    <row r="901">
      <c r="A901" s="216"/>
      <c r="B901" s="216"/>
      <c r="C901" s="216"/>
      <c r="D901" s="216"/>
      <c r="E901" s="216"/>
      <c r="F901" s="216"/>
      <c r="G901" s="216"/>
      <c r="H901" s="213"/>
      <c r="I901" s="216"/>
      <c r="J901" s="216"/>
      <c r="K901" s="216"/>
      <c r="L901" s="216"/>
      <c r="M901" s="216"/>
      <c r="N901" s="214"/>
      <c r="O901" s="214"/>
      <c r="P901" s="214"/>
      <c r="Q901" s="216"/>
      <c r="R901" s="216"/>
      <c r="S901" s="216"/>
      <c r="T901" s="216"/>
      <c r="U901" s="216"/>
      <c r="V901" s="216"/>
      <c r="W901" s="216"/>
      <c r="X901" s="216"/>
      <c r="Y901" s="216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</row>
    <row r="902">
      <c r="A902" s="216"/>
      <c r="B902" s="216"/>
      <c r="C902" s="216"/>
      <c r="D902" s="216"/>
      <c r="E902" s="216"/>
      <c r="F902" s="216"/>
      <c r="G902" s="216"/>
      <c r="H902" s="213"/>
      <c r="I902" s="216"/>
      <c r="J902" s="216"/>
      <c r="K902" s="216"/>
      <c r="L902" s="216"/>
      <c r="M902" s="216"/>
      <c r="N902" s="214"/>
      <c r="O902" s="214"/>
      <c r="P902" s="214"/>
      <c r="Q902" s="216"/>
      <c r="R902" s="216"/>
      <c r="S902" s="216"/>
      <c r="T902" s="216"/>
      <c r="U902" s="216"/>
      <c r="V902" s="216"/>
      <c r="W902" s="216"/>
      <c r="X902" s="216"/>
      <c r="Y902" s="216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</row>
    <row r="903">
      <c r="A903" s="216"/>
      <c r="B903" s="216"/>
      <c r="C903" s="216"/>
      <c r="D903" s="216"/>
      <c r="E903" s="216"/>
      <c r="F903" s="216"/>
      <c r="G903" s="216"/>
      <c r="H903" s="213"/>
      <c r="I903" s="216"/>
      <c r="J903" s="216"/>
      <c r="K903" s="216"/>
      <c r="L903" s="216"/>
      <c r="M903" s="216"/>
      <c r="N903" s="214"/>
      <c r="O903" s="214"/>
      <c r="P903" s="214"/>
      <c r="Q903" s="216"/>
      <c r="R903" s="216"/>
      <c r="S903" s="216"/>
      <c r="T903" s="216"/>
      <c r="U903" s="216"/>
      <c r="V903" s="216"/>
      <c r="W903" s="216"/>
      <c r="X903" s="216"/>
      <c r="Y903" s="216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</row>
    <row r="904">
      <c r="A904" s="216"/>
      <c r="B904" s="216"/>
      <c r="C904" s="216"/>
      <c r="D904" s="216"/>
      <c r="E904" s="216"/>
      <c r="F904" s="216"/>
      <c r="G904" s="216"/>
      <c r="H904" s="213"/>
      <c r="I904" s="216"/>
      <c r="J904" s="216"/>
      <c r="K904" s="216"/>
      <c r="L904" s="216"/>
      <c r="M904" s="216"/>
      <c r="N904" s="214"/>
      <c r="O904" s="214"/>
      <c r="P904" s="214"/>
      <c r="Q904" s="216"/>
      <c r="R904" s="216"/>
      <c r="S904" s="216"/>
      <c r="T904" s="216"/>
      <c r="U904" s="216"/>
      <c r="V904" s="216"/>
      <c r="W904" s="216"/>
      <c r="X904" s="216"/>
      <c r="Y904" s="216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</row>
    <row r="905">
      <c r="A905" s="216"/>
      <c r="B905" s="216"/>
      <c r="C905" s="216"/>
      <c r="D905" s="216"/>
      <c r="E905" s="216"/>
      <c r="F905" s="216"/>
      <c r="G905" s="216"/>
      <c r="H905" s="213"/>
      <c r="I905" s="216"/>
      <c r="J905" s="216"/>
      <c r="K905" s="216"/>
      <c r="L905" s="216"/>
      <c r="M905" s="216"/>
      <c r="N905" s="214"/>
      <c r="O905" s="214"/>
      <c r="P905" s="214"/>
      <c r="Q905" s="216"/>
      <c r="R905" s="216"/>
      <c r="S905" s="216"/>
      <c r="T905" s="216"/>
      <c r="U905" s="216"/>
      <c r="V905" s="216"/>
      <c r="W905" s="216"/>
      <c r="X905" s="216"/>
      <c r="Y905" s="216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</row>
    <row r="906">
      <c r="A906" s="216"/>
      <c r="B906" s="216"/>
      <c r="C906" s="216"/>
      <c r="D906" s="216"/>
      <c r="E906" s="216"/>
      <c r="F906" s="216"/>
      <c r="G906" s="216"/>
      <c r="H906" s="213"/>
      <c r="I906" s="216"/>
      <c r="J906" s="216"/>
      <c r="K906" s="216"/>
      <c r="L906" s="216"/>
      <c r="M906" s="216"/>
      <c r="N906" s="214"/>
      <c r="O906" s="214"/>
      <c r="P906" s="214"/>
      <c r="Q906" s="216"/>
      <c r="R906" s="216"/>
      <c r="S906" s="216"/>
      <c r="T906" s="216"/>
      <c r="U906" s="216"/>
      <c r="V906" s="216"/>
      <c r="W906" s="216"/>
      <c r="X906" s="216"/>
      <c r="Y906" s="216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</row>
    <row r="907">
      <c r="A907" s="216"/>
      <c r="B907" s="216"/>
      <c r="C907" s="216"/>
      <c r="D907" s="216"/>
      <c r="E907" s="216"/>
      <c r="F907" s="216"/>
      <c r="G907" s="216"/>
      <c r="H907" s="213"/>
      <c r="I907" s="216"/>
      <c r="J907" s="216"/>
      <c r="K907" s="216"/>
      <c r="L907" s="216"/>
      <c r="M907" s="216"/>
      <c r="N907" s="214"/>
      <c r="O907" s="214"/>
      <c r="P907" s="214"/>
      <c r="Q907" s="216"/>
      <c r="R907" s="216"/>
      <c r="S907" s="216"/>
      <c r="T907" s="216"/>
      <c r="U907" s="216"/>
      <c r="V907" s="216"/>
      <c r="W907" s="216"/>
      <c r="X907" s="216"/>
      <c r="Y907" s="216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</row>
    <row r="908">
      <c r="A908" s="216"/>
      <c r="B908" s="216"/>
      <c r="C908" s="216"/>
      <c r="D908" s="216"/>
      <c r="E908" s="216"/>
      <c r="F908" s="216"/>
      <c r="G908" s="216"/>
      <c r="H908" s="213"/>
      <c r="I908" s="216"/>
      <c r="J908" s="216"/>
      <c r="K908" s="216"/>
      <c r="L908" s="216"/>
      <c r="M908" s="216"/>
      <c r="N908" s="214"/>
      <c r="O908" s="214"/>
      <c r="P908" s="214"/>
      <c r="Q908" s="216"/>
      <c r="R908" s="216"/>
      <c r="S908" s="216"/>
      <c r="T908" s="216"/>
      <c r="U908" s="216"/>
      <c r="V908" s="216"/>
      <c r="W908" s="216"/>
      <c r="X908" s="216"/>
      <c r="Y908" s="216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</row>
    <row r="909">
      <c r="A909" s="216"/>
      <c r="B909" s="216"/>
      <c r="C909" s="216"/>
      <c r="D909" s="216"/>
      <c r="E909" s="216"/>
      <c r="F909" s="216"/>
      <c r="G909" s="216"/>
      <c r="H909" s="213"/>
      <c r="I909" s="216"/>
      <c r="J909" s="216"/>
      <c r="K909" s="216"/>
      <c r="L909" s="216"/>
      <c r="M909" s="216"/>
      <c r="N909" s="214"/>
      <c r="O909" s="214"/>
      <c r="P909" s="214"/>
      <c r="Q909" s="216"/>
      <c r="R909" s="216"/>
      <c r="S909" s="216"/>
      <c r="T909" s="216"/>
      <c r="U909" s="216"/>
      <c r="V909" s="216"/>
      <c r="W909" s="216"/>
      <c r="X909" s="216"/>
      <c r="Y909" s="216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</row>
    <row r="910">
      <c r="A910" s="216"/>
      <c r="B910" s="216"/>
      <c r="C910" s="216"/>
      <c r="D910" s="216"/>
      <c r="E910" s="216"/>
      <c r="F910" s="216"/>
      <c r="G910" s="216"/>
      <c r="H910" s="213"/>
      <c r="I910" s="216"/>
      <c r="J910" s="216"/>
      <c r="K910" s="216"/>
      <c r="L910" s="216"/>
      <c r="M910" s="216"/>
      <c r="N910" s="214"/>
      <c r="O910" s="214"/>
      <c r="P910" s="214"/>
      <c r="Q910" s="216"/>
      <c r="R910" s="216"/>
      <c r="S910" s="216"/>
      <c r="T910" s="216"/>
      <c r="U910" s="216"/>
      <c r="V910" s="216"/>
      <c r="W910" s="216"/>
      <c r="X910" s="216"/>
      <c r="Y910" s="216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</row>
    <row r="911">
      <c r="A911" s="216"/>
      <c r="B911" s="216"/>
      <c r="C911" s="216"/>
      <c r="D911" s="216"/>
      <c r="E911" s="216"/>
      <c r="F911" s="216"/>
      <c r="G911" s="216"/>
      <c r="H911" s="213"/>
      <c r="I911" s="216"/>
      <c r="J911" s="216"/>
      <c r="K911" s="216"/>
      <c r="L911" s="216"/>
      <c r="M911" s="216"/>
      <c r="N911" s="214"/>
      <c r="O911" s="214"/>
      <c r="P911" s="214"/>
      <c r="Q911" s="216"/>
      <c r="R911" s="216"/>
      <c r="S911" s="216"/>
      <c r="T911" s="216"/>
      <c r="U911" s="216"/>
      <c r="V911" s="216"/>
      <c r="W911" s="216"/>
      <c r="X911" s="216"/>
      <c r="Y911" s="216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</row>
    <row r="912">
      <c r="A912" s="216"/>
      <c r="B912" s="216"/>
      <c r="C912" s="216"/>
      <c r="D912" s="216"/>
      <c r="E912" s="216"/>
      <c r="F912" s="216"/>
      <c r="G912" s="216"/>
      <c r="H912" s="213"/>
      <c r="I912" s="216"/>
      <c r="J912" s="216"/>
      <c r="K912" s="216"/>
      <c r="L912" s="216"/>
      <c r="M912" s="216"/>
      <c r="N912" s="214"/>
      <c r="O912" s="214"/>
      <c r="P912" s="214"/>
      <c r="Q912" s="216"/>
      <c r="R912" s="216"/>
      <c r="S912" s="216"/>
      <c r="T912" s="216"/>
      <c r="U912" s="216"/>
      <c r="V912" s="216"/>
      <c r="W912" s="216"/>
      <c r="X912" s="216"/>
      <c r="Y912" s="216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</row>
    <row r="913">
      <c r="A913" s="216"/>
      <c r="B913" s="216"/>
      <c r="C913" s="216"/>
      <c r="D913" s="216"/>
      <c r="E913" s="216"/>
      <c r="F913" s="216"/>
      <c r="G913" s="216"/>
      <c r="H913" s="213"/>
      <c r="I913" s="216"/>
      <c r="J913" s="216"/>
      <c r="K913" s="216"/>
      <c r="L913" s="216"/>
      <c r="M913" s="216"/>
      <c r="N913" s="214"/>
      <c r="O913" s="214"/>
      <c r="P913" s="214"/>
      <c r="Q913" s="216"/>
      <c r="R913" s="216"/>
      <c r="S913" s="216"/>
      <c r="T913" s="216"/>
      <c r="U913" s="216"/>
      <c r="V913" s="216"/>
      <c r="W913" s="216"/>
      <c r="X913" s="216"/>
      <c r="Y913" s="216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</row>
    <row r="914">
      <c r="A914" s="216"/>
      <c r="B914" s="216"/>
      <c r="C914" s="216"/>
      <c r="D914" s="216"/>
      <c r="E914" s="216"/>
      <c r="F914" s="216"/>
      <c r="G914" s="216"/>
      <c r="H914" s="213"/>
      <c r="I914" s="216"/>
      <c r="J914" s="216"/>
      <c r="K914" s="216"/>
      <c r="L914" s="216"/>
      <c r="M914" s="216"/>
      <c r="N914" s="214"/>
      <c r="O914" s="214"/>
      <c r="P914" s="214"/>
      <c r="Q914" s="216"/>
      <c r="R914" s="216"/>
      <c r="S914" s="216"/>
      <c r="T914" s="216"/>
      <c r="U914" s="216"/>
      <c r="V914" s="216"/>
      <c r="W914" s="216"/>
      <c r="X914" s="216"/>
      <c r="Y914" s="216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</row>
    <row r="915">
      <c r="A915" s="216"/>
      <c r="B915" s="216"/>
      <c r="C915" s="216"/>
      <c r="D915" s="216"/>
      <c r="E915" s="216"/>
      <c r="F915" s="216"/>
      <c r="G915" s="216"/>
      <c r="H915" s="213"/>
      <c r="I915" s="216"/>
      <c r="J915" s="216"/>
      <c r="K915" s="216"/>
      <c r="L915" s="216"/>
      <c r="M915" s="216"/>
      <c r="N915" s="214"/>
      <c r="O915" s="214"/>
      <c r="P915" s="214"/>
      <c r="Q915" s="216"/>
      <c r="R915" s="216"/>
      <c r="S915" s="216"/>
      <c r="T915" s="216"/>
      <c r="U915" s="216"/>
      <c r="V915" s="216"/>
      <c r="W915" s="216"/>
      <c r="X915" s="216"/>
      <c r="Y915" s="216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</row>
    <row r="916">
      <c r="A916" s="216"/>
      <c r="B916" s="216"/>
      <c r="C916" s="216"/>
      <c r="D916" s="216"/>
      <c r="E916" s="216"/>
      <c r="F916" s="216"/>
      <c r="G916" s="216"/>
      <c r="H916" s="213"/>
      <c r="I916" s="216"/>
      <c r="J916" s="216"/>
      <c r="K916" s="216"/>
      <c r="L916" s="216"/>
      <c r="M916" s="216"/>
      <c r="N916" s="214"/>
      <c r="O916" s="214"/>
      <c r="P916" s="214"/>
      <c r="Q916" s="216"/>
      <c r="R916" s="216"/>
      <c r="S916" s="216"/>
      <c r="T916" s="216"/>
      <c r="U916" s="216"/>
      <c r="V916" s="216"/>
      <c r="W916" s="216"/>
      <c r="X916" s="216"/>
      <c r="Y916" s="216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</row>
    <row r="917">
      <c r="A917" s="216"/>
      <c r="B917" s="216"/>
      <c r="C917" s="216"/>
      <c r="D917" s="216"/>
      <c r="E917" s="216"/>
      <c r="F917" s="216"/>
      <c r="G917" s="216"/>
      <c r="H917" s="213"/>
      <c r="I917" s="216"/>
      <c r="J917" s="216"/>
      <c r="K917" s="216"/>
      <c r="L917" s="216"/>
      <c r="M917" s="216"/>
      <c r="N917" s="214"/>
      <c r="O917" s="214"/>
      <c r="P917" s="214"/>
      <c r="Q917" s="216"/>
      <c r="R917" s="216"/>
      <c r="S917" s="216"/>
      <c r="T917" s="216"/>
      <c r="U917" s="216"/>
      <c r="V917" s="216"/>
      <c r="W917" s="216"/>
      <c r="X917" s="216"/>
      <c r="Y917" s="216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</row>
    <row r="918">
      <c r="A918" s="216"/>
      <c r="B918" s="216"/>
      <c r="C918" s="216"/>
      <c r="D918" s="216"/>
      <c r="E918" s="216"/>
      <c r="F918" s="216"/>
      <c r="G918" s="216"/>
      <c r="H918" s="213"/>
      <c r="I918" s="216"/>
      <c r="J918" s="216"/>
      <c r="K918" s="216"/>
      <c r="L918" s="216"/>
      <c r="M918" s="216"/>
      <c r="N918" s="214"/>
      <c r="O918" s="214"/>
      <c r="P918" s="214"/>
      <c r="Q918" s="216"/>
      <c r="R918" s="216"/>
      <c r="S918" s="216"/>
      <c r="T918" s="216"/>
      <c r="U918" s="216"/>
      <c r="V918" s="216"/>
      <c r="W918" s="216"/>
      <c r="X918" s="216"/>
      <c r="Y918" s="216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</row>
    <row r="919">
      <c r="A919" s="216"/>
      <c r="B919" s="216"/>
      <c r="C919" s="216"/>
      <c r="D919" s="216"/>
      <c r="E919" s="216"/>
      <c r="F919" s="216"/>
      <c r="G919" s="216"/>
      <c r="H919" s="213"/>
      <c r="I919" s="216"/>
      <c r="J919" s="216"/>
      <c r="K919" s="216"/>
      <c r="L919" s="216"/>
      <c r="M919" s="216"/>
      <c r="N919" s="214"/>
      <c r="O919" s="214"/>
      <c r="P919" s="214"/>
      <c r="Q919" s="216"/>
      <c r="R919" s="216"/>
      <c r="S919" s="216"/>
      <c r="T919" s="216"/>
      <c r="U919" s="216"/>
      <c r="V919" s="216"/>
      <c r="W919" s="216"/>
      <c r="X919" s="216"/>
      <c r="Y919" s="216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</row>
    <row r="920">
      <c r="A920" s="216"/>
      <c r="B920" s="216"/>
      <c r="C920" s="216"/>
      <c r="D920" s="216"/>
      <c r="E920" s="216"/>
      <c r="F920" s="216"/>
      <c r="G920" s="216"/>
      <c r="H920" s="213"/>
      <c r="I920" s="216"/>
      <c r="J920" s="216"/>
      <c r="K920" s="216"/>
      <c r="L920" s="216"/>
      <c r="M920" s="216"/>
      <c r="N920" s="214"/>
      <c r="O920" s="214"/>
      <c r="P920" s="214"/>
      <c r="Q920" s="216"/>
      <c r="R920" s="216"/>
      <c r="S920" s="216"/>
      <c r="T920" s="216"/>
      <c r="U920" s="216"/>
      <c r="V920" s="216"/>
      <c r="W920" s="216"/>
      <c r="X920" s="216"/>
      <c r="Y920" s="216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</row>
    <row r="921">
      <c r="A921" s="216"/>
      <c r="B921" s="216"/>
      <c r="C921" s="216"/>
      <c r="D921" s="216"/>
      <c r="E921" s="216"/>
      <c r="F921" s="216"/>
      <c r="G921" s="216"/>
      <c r="H921" s="213"/>
      <c r="I921" s="216"/>
      <c r="J921" s="216"/>
      <c r="K921" s="216"/>
      <c r="L921" s="216"/>
      <c r="M921" s="216"/>
      <c r="N921" s="214"/>
      <c r="O921" s="214"/>
      <c r="P921" s="214"/>
      <c r="Q921" s="216"/>
      <c r="R921" s="216"/>
      <c r="S921" s="216"/>
      <c r="T921" s="216"/>
      <c r="U921" s="216"/>
      <c r="V921" s="216"/>
      <c r="W921" s="216"/>
      <c r="X921" s="216"/>
      <c r="Y921" s="216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</row>
    <row r="922">
      <c r="A922" s="216"/>
      <c r="B922" s="216"/>
      <c r="C922" s="216"/>
      <c r="D922" s="216"/>
      <c r="E922" s="216"/>
      <c r="F922" s="216"/>
      <c r="G922" s="216"/>
      <c r="H922" s="213"/>
      <c r="I922" s="216"/>
      <c r="J922" s="216"/>
      <c r="K922" s="216"/>
      <c r="L922" s="216"/>
      <c r="M922" s="216"/>
      <c r="N922" s="214"/>
      <c r="O922" s="214"/>
      <c r="P922" s="214"/>
      <c r="Q922" s="216"/>
      <c r="R922" s="216"/>
      <c r="S922" s="216"/>
      <c r="T922" s="216"/>
      <c r="U922" s="216"/>
      <c r="V922" s="216"/>
      <c r="W922" s="216"/>
      <c r="X922" s="216"/>
      <c r="Y922" s="216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</row>
    <row r="923">
      <c r="A923" s="216"/>
      <c r="B923" s="216"/>
      <c r="C923" s="216"/>
      <c r="D923" s="216"/>
      <c r="E923" s="216"/>
      <c r="F923" s="216"/>
      <c r="G923" s="216"/>
      <c r="H923" s="213"/>
      <c r="I923" s="216"/>
      <c r="J923" s="216"/>
      <c r="K923" s="216"/>
      <c r="L923" s="216"/>
      <c r="M923" s="216"/>
      <c r="N923" s="214"/>
      <c r="O923" s="214"/>
      <c r="P923" s="214"/>
      <c r="Q923" s="216"/>
      <c r="R923" s="216"/>
      <c r="S923" s="216"/>
      <c r="T923" s="216"/>
      <c r="U923" s="216"/>
      <c r="V923" s="216"/>
      <c r="W923" s="216"/>
      <c r="X923" s="216"/>
      <c r="Y923" s="216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</row>
    <row r="924">
      <c r="A924" s="216"/>
      <c r="B924" s="216"/>
      <c r="C924" s="216"/>
      <c r="D924" s="216"/>
      <c r="E924" s="216"/>
      <c r="F924" s="216"/>
      <c r="G924" s="216"/>
      <c r="H924" s="213"/>
      <c r="I924" s="216"/>
      <c r="J924" s="216"/>
      <c r="K924" s="216"/>
      <c r="L924" s="216"/>
      <c r="M924" s="216"/>
      <c r="N924" s="214"/>
      <c r="O924" s="214"/>
      <c r="P924" s="214"/>
      <c r="Q924" s="216"/>
      <c r="R924" s="216"/>
      <c r="S924" s="216"/>
      <c r="T924" s="216"/>
      <c r="U924" s="216"/>
      <c r="V924" s="216"/>
      <c r="W924" s="216"/>
      <c r="X924" s="216"/>
      <c r="Y924" s="216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</row>
    <row r="925">
      <c r="A925" s="216"/>
      <c r="B925" s="216"/>
      <c r="C925" s="216"/>
      <c r="D925" s="216"/>
      <c r="E925" s="216"/>
      <c r="F925" s="216"/>
      <c r="G925" s="216"/>
      <c r="H925" s="213"/>
      <c r="I925" s="216"/>
      <c r="J925" s="216"/>
      <c r="K925" s="216"/>
      <c r="L925" s="216"/>
      <c r="M925" s="216"/>
      <c r="N925" s="214"/>
      <c r="O925" s="214"/>
      <c r="P925" s="214"/>
      <c r="Q925" s="216"/>
      <c r="R925" s="216"/>
      <c r="S925" s="216"/>
      <c r="T925" s="216"/>
      <c r="U925" s="216"/>
      <c r="V925" s="216"/>
      <c r="W925" s="216"/>
      <c r="X925" s="216"/>
      <c r="Y925" s="216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</row>
    <row r="926">
      <c r="A926" s="216"/>
      <c r="B926" s="216"/>
      <c r="C926" s="216"/>
      <c r="D926" s="216"/>
      <c r="E926" s="216"/>
      <c r="F926" s="216"/>
      <c r="G926" s="216"/>
      <c r="H926" s="213"/>
      <c r="I926" s="216"/>
      <c r="J926" s="216"/>
      <c r="K926" s="216"/>
      <c r="L926" s="216"/>
      <c r="M926" s="216"/>
      <c r="N926" s="214"/>
      <c r="O926" s="214"/>
      <c r="P926" s="214"/>
      <c r="Q926" s="216"/>
      <c r="R926" s="216"/>
      <c r="S926" s="216"/>
      <c r="T926" s="216"/>
      <c r="U926" s="216"/>
      <c r="V926" s="216"/>
      <c r="W926" s="216"/>
      <c r="X926" s="216"/>
      <c r="Y926" s="216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</row>
    <row r="927">
      <c r="A927" s="216"/>
      <c r="B927" s="216"/>
      <c r="C927" s="216"/>
      <c r="D927" s="216"/>
      <c r="E927" s="216"/>
      <c r="F927" s="216"/>
      <c r="G927" s="216"/>
      <c r="H927" s="213"/>
      <c r="I927" s="216"/>
      <c r="J927" s="216"/>
      <c r="K927" s="216"/>
      <c r="L927" s="216"/>
      <c r="M927" s="216"/>
      <c r="N927" s="214"/>
      <c r="O927" s="214"/>
      <c r="P927" s="214"/>
      <c r="Q927" s="216"/>
      <c r="R927" s="216"/>
      <c r="S927" s="216"/>
      <c r="T927" s="216"/>
      <c r="U927" s="216"/>
      <c r="V927" s="216"/>
      <c r="W927" s="216"/>
      <c r="X927" s="216"/>
      <c r="Y927" s="216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</row>
    <row r="928">
      <c r="A928" s="216"/>
      <c r="B928" s="216"/>
      <c r="C928" s="216"/>
      <c r="D928" s="216"/>
      <c r="E928" s="216"/>
      <c r="F928" s="216"/>
      <c r="G928" s="216"/>
      <c r="H928" s="213"/>
      <c r="I928" s="216"/>
      <c r="J928" s="216"/>
      <c r="K928" s="216"/>
      <c r="L928" s="216"/>
      <c r="M928" s="216"/>
      <c r="N928" s="214"/>
      <c r="O928" s="214"/>
      <c r="P928" s="214"/>
      <c r="Q928" s="216"/>
      <c r="R928" s="216"/>
      <c r="S928" s="216"/>
      <c r="T928" s="216"/>
      <c r="U928" s="216"/>
      <c r="V928" s="216"/>
      <c r="W928" s="216"/>
      <c r="X928" s="216"/>
      <c r="Y928" s="216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</row>
    <row r="929">
      <c r="A929" s="216"/>
      <c r="B929" s="216"/>
      <c r="C929" s="216"/>
      <c r="D929" s="216"/>
      <c r="E929" s="216"/>
      <c r="F929" s="216"/>
      <c r="G929" s="216"/>
      <c r="H929" s="213"/>
      <c r="I929" s="216"/>
      <c r="J929" s="216"/>
      <c r="K929" s="216"/>
      <c r="L929" s="216"/>
      <c r="M929" s="216"/>
      <c r="N929" s="214"/>
      <c r="O929" s="214"/>
      <c r="P929" s="214"/>
      <c r="Q929" s="216"/>
      <c r="R929" s="216"/>
      <c r="S929" s="216"/>
      <c r="T929" s="216"/>
      <c r="U929" s="216"/>
      <c r="V929" s="216"/>
      <c r="W929" s="216"/>
      <c r="X929" s="216"/>
      <c r="Y929" s="216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</row>
    <row r="930">
      <c r="A930" s="216"/>
      <c r="B930" s="216"/>
      <c r="C930" s="216"/>
      <c r="D930" s="216"/>
      <c r="E930" s="216"/>
      <c r="F930" s="216"/>
      <c r="G930" s="216"/>
      <c r="H930" s="213"/>
      <c r="I930" s="216"/>
      <c r="J930" s="216"/>
      <c r="K930" s="216"/>
      <c r="L930" s="216"/>
      <c r="M930" s="216"/>
      <c r="N930" s="214"/>
      <c r="O930" s="214"/>
      <c r="P930" s="214"/>
      <c r="Q930" s="216"/>
      <c r="R930" s="216"/>
      <c r="S930" s="216"/>
      <c r="T930" s="216"/>
      <c r="U930" s="216"/>
      <c r="V930" s="216"/>
      <c r="W930" s="216"/>
      <c r="X930" s="216"/>
      <c r="Y930" s="216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</row>
    <row r="931">
      <c r="A931" s="216"/>
      <c r="B931" s="216"/>
      <c r="C931" s="216"/>
      <c r="D931" s="216"/>
      <c r="E931" s="216"/>
      <c r="F931" s="216"/>
      <c r="G931" s="216"/>
      <c r="H931" s="213"/>
      <c r="I931" s="216"/>
      <c r="J931" s="216"/>
      <c r="K931" s="216"/>
      <c r="L931" s="216"/>
      <c r="M931" s="216"/>
      <c r="N931" s="214"/>
      <c r="O931" s="214"/>
      <c r="P931" s="214"/>
      <c r="Q931" s="216"/>
      <c r="R931" s="216"/>
      <c r="S931" s="216"/>
      <c r="T931" s="216"/>
      <c r="U931" s="216"/>
      <c r="V931" s="216"/>
      <c r="W931" s="216"/>
      <c r="X931" s="216"/>
      <c r="Y931" s="216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</row>
    <row r="932">
      <c r="A932" s="216"/>
      <c r="B932" s="216"/>
      <c r="C932" s="216"/>
      <c r="D932" s="216"/>
      <c r="E932" s="216"/>
      <c r="F932" s="216"/>
      <c r="G932" s="216"/>
      <c r="H932" s="213"/>
      <c r="I932" s="216"/>
      <c r="J932" s="216"/>
      <c r="K932" s="216"/>
      <c r="L932" s="216"/>
      <c r="M932" s="216"/>
      <c r="N932" s="214"/>
      <c r="O932" s="214"/>
      <c r="P932" s="214"/>
      <c r="Q932" s="216"/>
      <c r="R932" s="216"/>
      <c r="S932" s="216"/>
      <c r="T932" s="216"/>
      <c r="U932" s="216"/>
      <c r="V932" s="216"/>
      <c r="W932" s="216"/>
      <c r="X932" s="216"/>
      <c r="Y932" s="216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</row>
    <row r="933">
      <c r="A933" s="216"/>
      <c r="B933" s="216"/>
      <c r="C933" s="216"/>
      <c r="D933" s="216"/>
      <c r="E933" s="216"/>
      <c r="F933" s="216"/>
      <c r="G933" s="216"/>
      <c r="H933" s="213"/>
      <c r="I933" s="216"/>
      <c r="J933" s="216"/>
      <c r="K933" s="216"/>
      <c r="L933" s="216"/>
      <c r="M933" s="216"/>
      <c r="N933" s="214"/>
      <c r="O933" s="214"/>
      <c r="P933" s="214"/>
      <c r="Q933" s="216"/>
      <c r="R933" s="216"/>
      <c r="S933" s="216"/>
      <c r="T933" s="216"/>
      <c r="U933" s="216"/>
      <c r="V933" s="216"/>
      <c r="W933" s="216"/>
      <c r="X933" s="216"/>
      <c r="Y933" s="216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</row>
    <row r="934">
      <c r="A934" s="216"/>
      <c r="B934" s="216"/>
      <c r="C934" s="216"/>
      <c r="D934" s="216"/>
      <c r="E934" s="216"/>
      <c r="F934" s="216"/>
      <c r="G934" s="216"/>
      <c r="H934" s="213"/>
      <c r="I934" s="216"/>
      <c r="J934" s="216"/>
      <c r="K934" s="216"/>
      <c r="L934" s="216"/>
      <c r="M934" s="216"/>
      <c r="N934" s="214"/>
      <c r="O934" s="214"/>
      <c r="P934" s="214"/>
      <c r="Q934" s="216"/>
      <c r="R934" s="216"/>
      <c r="S934" s="216"/>
      <c r="T934" s="216"/>
      <c r="U934" s="216"/>
      <c r="V934" s="216"/>
      <c r="W934" s="216"/>
      <c r="X934" s="216"/>
      <c r="Y934" s="216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</row>
    <row r="935">
      <c r="A935" s="216"/>
      <c r="B935" s="216"/>
      <c r="C935" s="216"/>
      <c r="D935" s="216"/>
      <c r="E935" s="216"/>
      <c r="F935" s="216"/>
      <c r="G935" s="216"/>
      <c r="H935" s="213"/>
      <c r="I935" s="216"/>
      <c r="J935" s="216"/>
      <c r="K935" s="216"/>
      <c r="L935" s="216"/>
      <c r="M935" s="216"/>
      <c r="N935" s="214"/>
      <c r="O935" s="214"/>
      <c r="P935" s="214"/>
      <c r="Q935" s="216"/>
      <c r="R935" s="216"/>
      <c r="S935" s="216"/>
      <c r="T935" s="216"/>
      <c r="U935" s="216"/>
      <c r="V935" s="216"/>
      <c r="W935" s="216"/>
      <c r="X935" s="216"/>
      <c r="Y935" s="216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</row>
    <row r="936">
      <c r="A936" s="216"/>
      <c r="B936" s="216"/>
      <c r="C936" s="216"/>
      <c r="D936" s="216"/>
      <c r="E936" s="216"/>
      <c r="F936" s="216"/>
      <c r="G936" s="216"/>
      <c r="H936" s="213"/>
      <c r="I936" s="216"/>
      <c r="J936" s="216"/>
      <c r="K936" s="216"/>
      <c r="L936" s="216"/>
      <c r="M936" s="216"/>
      <c r="N936" s="214"/>
      <c r="O936" s="214"/>
      <c r="P936" s="214"/>
      <c r="Q936" s="216"/>
      <c r="R936" s="216"/>
      <c r="S936" s="216"/>
      <c r="T936" s="216"/>
      <c r="U936" s="216"/>
      <c r="V936" s="216"/>
      <c r="W936" s="216"/>
      <c r="X936" s="216"/>
      <c r="Y936" s="216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</row>
    <row r="937">
      <c r="A937" s="216"/>
      <c r="B937" s="216"/>
      <c r="C937" s="216"/>
      <c r="D937" s="216"/>
      <c r="E937" s="216"/>
      <c r="F937" s="216"/>
      <c r="G937" s="216"/>
      <c r="H937" s="213"/>
      <c r="I937" s="216"/>
      <c r="J937" s="216"/>
      <c r="K937" s="216"/>
      <c r="L937" s="216"/>
      <c r="M937" s="216"/>
      <c r="N937" s="214"/>
      <c r="O937" s="214"/>
      <c r="P937" s="214"/>
      <c r="Q937" s="216"/>
      <c r="R937" s="216"/>
      <c r="S937" s="216"/>
      <c r="T937" s="216"/>
      <c r="U937" s="216"/>
      <c r="V937" s="216"/>
      <c r="W937" s="216"/>
      <c r="X937" s="216"/>
      <c r="Y937" s="216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</row>
    <row r="938">
      <c r="A938" s="216"/>
      <c r="B938" s="216"/>
      <c r="C938" s="216"/>
      <c r="D938" s="216"/>
      <c r="E938" s="216"/>
      <c r="F938" s="216"/>
      <c r="G938" s="216"/>
      <c r="H938" s="213"/>
      <c r="I938" s="216"/>
      <c r="J938" s="216"/>
      <c r="K938" s="216"/>
      <c r="L938" s="216"/>
      <c r="M938" s="216"/>
      <c r="N938" s="214"/>
      <c r="O938" s="214"/>
      <c r="P938" s="214"/>
      <c r="Q938" s="216"/>
      <c r="R938" s="216"/>
      <c r="S938" s="216"/>
      <c r="T938" s="216"/>
      <c r="U938" s="216"/>
      <c r="V938" s="216"/>
      <c r="W938" s="216"/>
      <c r="X938" s="216"/>
      <c r="Y938" s="216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</row>
    <row r="939">
      <c r="A939" s="216"/>
      <c r="B939" s="216"/>
      <c r="C939" s="216"/>
      <c r="D939" s="216"/>
      <c r="E939" s="216"/>
      <c r="F939" s="216"/>
      <c r="G939" s="216"/>
      <c r="H939" s="213"/>
      <c r="I939" s="216"/>
      <c r="J939" s="216"/>
      <c r="K939" s="216"/>
      <c r="L939" s="216"/>
      <c r="M939" s="216"/>
      <c r="N939" s="214"/>
      <c r="O939" s="214"/>
      <c r="P939" s="214"/>
      <c r="Q939" s="216"/>
      <c r="R939" s="216"/>
      <c r="S939" s="216"/>
      <c r="T939" s="216"/>
      <c r="U939" s="216"/>
      <c r="V939" s="216"/>
      <c r="W939" s="216"/>
      <c r="X939" s="216"/>
      <c r="Y939" s="216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</row>
    <row r="940">
      <c r="A940" s="216"/>
      <c r="B940" s="216"/>
      <c r="C940" s="216"/>
      <c r="D940" s="216"/>
      <c r="E940" s="216"/>
      <c r="F940" s="216"/>
      <c r="G940" s="216"/>
      <c r="H940" s="213"/>
      <c r="I940" s="216"/>
      <c r="J940" s="216"/>
      <c r="K940" s="216"/>
      <c r="L940" s="216"/>
      <c r="M940" s="216"/>
      <c r="N940" s="214"/>
      <c r="O940" s="214"/>
      <c r="P940" s="214"/>
      <c r="Q940" s="216"/>
      <c r="R940" s="216"/>
      <c r="S940" s="216"/>
      <c r="T940" s="216"/>
      <c r="U940" s="216"/>
      <c r="V940" s="216"/>
      <c r="W940" s="216"/>
      <c r="X940" s="216"/>
      <c r="Y940" s="216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</row>
    <row r="941">
      <c r="A941" s="216"/>
      <c r="B941" s="216"/>
      <c r="C941" s="216"/>
      <c r="D941" s="216"/>
      <c r="E941" s="216"/>
      <c r="F941" s="216"/>
      <c r="G941" s="216"/>
      <c r="H941" s="213"/>
      <c r="I941" s="216"/>
      <c r="J941" s="216"/>
      <c r="K941" s="216"/>
      <c r="L941" s="216"/>
      <c r="M941" s="216"/>
      <c r="N941" s="214"/>
      <c r="O941" s="214"/>
      <c r="P941" s="214"/>
      <c r="Q941" s="216"/>
      <c r="R941" s="216"/>
      <c r="S941" s="216"/>
      <c r="T941" s="216"/>
      <c r="U941" s="216"/>
      <c r="V941" s="216"/>
      <c r="W941" s="216"/>
      <c r="X941" s="216"/>
      <c r="Y941" s="216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</row>
    <row r="942">
      <c r="A942" s="216"/>
      <c r="B942" s="216"/>
      <c r="C942" s="216"/>
      <c r="D942" s="216"/>
      <c r="E942" s="216"/>
      <c r="F942" s="216"/>
      <c r="G942" s="216"/>
      <c r="H942" s="213"/>
      <c r="I942" s="216"/>
      <c r="J942" s="216"/>
      <c r="K942" s="216"/>
      <c r="L942" s="216"/>
      <c r="M942" s="216"/>
      <c r="N942" s="214"/>
      <c r="O942" s="214"/>
      <c r="P942" s="214"/>
      <c r="Q942" s="216"/>
      <c r="R942" s="216"/>
      <c r="S942" s="216"/>
      <c r="T942" s="216"/>
      <c r="U942" s="216"/>
      <c r="V942" s="216"/>
      <c r="W942" s="216"/>
      <c r="X942" s="216"/>
      <c r="Y942" s="216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</row>
    <row r="943">
      <c r="A943" s="216"/>
      <c r="B943" s="216"/>
      <c r="C943" s="216"/>
      <c r="D943" s="216"/>
      <c r="E943" s="216"/>
      <c r="F943" s="216"/>
      <c r="G943" s="216"/>
      <c r="H943" s="213"/>
      <c r="I943" s="216"/>
      <c r="J943" s="216"/>
      <c r="K943" s="216"/>
      <c r="L943" s="216"/>
      <c r="M943" s="216"/>
      <c r="N943" s="214"/>
      <c r="O943" s="214"/>
      <c r="P943" s="214"/>
      <c r="Q943" s="216"/>
      <c r="R943" s="216"/>
      <c r="S943" s="216"/>
      <c r="T943" s="216"/>
      <c r="U943" s="216"/>
      <c r="V943" s="216"/>
      <c r="W943" s="216"/>
      <c r="X943" s="216"/>
      <c r="Y943" s="216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</row>
    <row r="944">
      <c r="A944" s="216"/>
      <c r="B944" s="216"/>
      <c r="C944" s="216"/>
      <c r="D944" s="216"/>
      <c r="E944" s="216"/>
      <c r="F944" s="216"/>
      <c r="G944" s="216"/>
      <c r="H944" s="213"/>
      <c r="I944" s="216"/>
      <c r="J944" s="216"/>
      <c r="K944" s="216"/>
      <c r="L944" s="216"/>
      <c r="M944" s="216"/>
      <c r="N944" s="214"/>
      <c r="O944" s="214"/>
      <c r="P944" s="214"/>
      <c r="Q944" s="216"/>
      <c r="R944" s="216"/>
      <c r="S944" s="216"/>
      <c r="T944" s="216"/>
      <c r="U944" s="216"/>
      <c r="V944" s="216"/>
      <c r="W944" s="216"/>
      <c r="X944" s="216"/>
      <c r="Y944" s="216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</row>
    <row r="945">
      <c r="A945" s="216"/>
      <c r="B945" s="216"/>
      <c r="C945" s="216"/>
      <c r="D945" s="216"/>
      <c r="E945" s="216"/>
      <c r="F945" s="216"/>
      <c r="G945" s="216"/>
      <c r="H945" s="213"/>
      <c r="I945" s="216"/>
      <c r="J945" s="216"/>
      <c r="K945" s="216"/>
      <c r="L945" s="216"/>
      <c r="M945" s="216"/>
      <c r="N945" s="214"/>
      <c r="O945" s="214"/>
      <c r="P945" s="214"/>
      <c r="Q945" s="216"/>
      <c r="R945" s="216"/>
      <c r="S945" s="216"/>
      <c r="T945" s="216"/>
      <c r="U945" s="216"/>
      <c r="V945" s="216"/>
      <c r="W945" s="216"/>
      <c r="X945" s="216"/>
      <c r="Y945" s="216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</row>
    <row r="946">
      <c r="A946" s="216"/>
      <c r="B946" s="216"/>
      <c r="C946" s="216"/>
      <c r="D946" s="216"/>
      <c r="E946" s="216"/>
      <c r="F946" s="216"/>
      <c r="G946" s="216"/>
      <c r="H946" s="213"/>
      <c r="I946" s="216"/>
      <c r="J946" s="216"/>
      <c r="K946" s="216"/>
      <c r="L946" s="216"/>
      <c r="M946" s="216"/>
      <c r="N946" s="214"/>
      <c r="O946" s="214"/>
      <c r="P946" s="214"/>
      <c r="Q946" s="216"/>
      <c r="R946" s="216"/>
      <c r="S946" s="216"/>
      <c r="T946" s="216"/>
      <c r="U946" s="216"/>
      <c r="V946" s="216"/>
      <c r="W946" s="216"/>
      <c r="X946" s="216"/>
      <c r="Y946" s="216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</row>
    <row r="947">
      <c r="A947" s="216"/>
      <c r="B947" s="216"/>
      <c r="C947" s="216"/>
      <c r="D947" s="216"/>
      <c r="E947" s="216"/>
      <c r="F947" s="216"/>
      <c r="G947" s="216"/>
      <c r="H947" s="213"/>
      <c r="I947" s="216"/>
      <c r="J947" s="216"/>
      <c r="K947" s="216"/>
      <c r="L947" s="216"/>
      <c r="M947" s="216"/>
      <c r="N947" s="214"/>
      <c r="O947" s="214"/>
      <c r="P947" s="214"/>
      <c r="Q947" s="216"/>
      <c r="R947" s="216"/>
      <c r="S947" s="216"/>
      <c r="T947" s="216"/>
      <c r="U947" s="216"/>
      <c r="V947" s="216"/>
      <c r="W947" s="216"/>
      <c r="X947" s="216"/>
      <c r="Y947" s="216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</row>
    <row r="948">
      <c r="A948" s="216"/>
      <c r="B948" s="216"/>
      <c r="C948" s="216"/>
      <c r="D948" s="216"/>
      <c r="E948" s="216"/>
      <c r="F948" s="216"/>
      <c r="G948" s="216"/>
      <c r="H948" s="213"/>
      <c r="I948" s="216"/>
      <c r="J948" s="216"/>
      <c r="K948" s="216"/>
      <c r="L948" s="216"/>
      <c r="M948" s="216"/>
      <c r="N948" s="214"/>
      <c r="O948" s="214"/>
      <c r="P948" s="214"/>
      <c r="Q948" s="216"/>
      <c r="R948" s="216"/>
      <c r="S948" s="216"/>
      <c r="T948" s="216"/>
      <c r="U948" s="216"/>
      <c r="V948" s="216"/>
      <c r="W948" s="216"/>
      <c r="X948" s="216"/>
      <c r="Y948" s="216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</row>
    <row r="949">
      <c r="A949" s="216"/>
      <c r="B949" s="216"/>
      <c r="C949" s="216"/>
      <c r="D949" s="216"/>
      <c r="E949" s="216"/>
      <c r="F949" s="216"/>
      <c r="G949" s="216"/>
      <c r="H949" s="213"/>
      <c r="I949" s="216"/>
      <c r="J949" s="216"/>
      <c r="K949" s="216"/>
      <c r="L949" s="216"/>
      <c r="M949" s="216"/>
      <c r="N949" s="214"/>
      <c r="O949" s="214"/>
      <c r="P949" s="214"/>
      <c r="Q949" s="216"/>
      <c r="R949" s="216"/>
      <c r="S949" s="216"/>
      <c r="T949" s="216"/>
      <c r="U949" s="216"/>
      <c r="V949" s="216"/>
      <c r="W949" s="216"/>
      <c r="X949" s="216"/>
      <c r="Y949" s="216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</row>
    <row r="950">
      <c r="A950" s="216"/>
      <c r="B950" s="216"/>
      <c r="C950" s="216"/>
      <c r="D950" s="216"/>
      <c r="E950" s="216"/>
      <c r="F950" s="216"/>
      <c r="G950" s="216"/>
      <c r="H950" s="213"/>
      <c r="I950" s="216"/>
      <c r="J950" s="216"/>
      <c r="K950" s="216"/>
      <c r="L950" s="216"/>
      <c r="M950" s="216"/>
      <c r="N950" s="214"/>
      <c r="O950" s="214"/>
      <c r="P950" s="214"/>
      <c r="Q950" s="216"/>
      <c r="R950" s="216"/>
      <c r="S950" s="216"/>
      <c r="T950" s="216"/>
      <c r="U950" s="216"/>
      <c r="V950" s="216"/>
      <c r="W950" s="216"/>
      <c r="X950" s="216"/>
      <c r="Y950" s="216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</row>
    <row r="951">
      <c r="A951" s="216"/>
      <c r="B951" s="216"/>
      <c r="C951" s="216"/>
      <c r="D951" s="216"/>
      <c r="E951" s="216"/>
      <c r="F951" s="216"/>
      <c r="G951" s="216"/>
      <c r="H951" s="213"/>
      <c r="I951" s="216"/>
      <c r="J951" s="216"/>
      <c r="K951" s="216"/>
      <c r="L951" s="216"/>
      <c r="M951" s="216"/>
      <c r="N951" s="214"/>
      <c r="O951" s="214"/>
      <c r="P951" s="214"/>
      <c r="Q951" s="216"/>
      <c r="R951" s="216"/>
      <c r="S951" s="216"/>
      <c r="T951" s="216"/>
      <c r="U951" s="216"/>
      <c r="V951" s="216"/>
      <c r="W951" s="216"/>
      <c r="X951" s="216"/>
      <c r="Y951" s="216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</row>
    <row r="952">
      <c r="A952" s="216"/>
      <c r="B952" s="216"/>
      <c r="C952" s="216"/>
      <c r="D952" s="216"/>
      <c r="E952" s="216"/>
      <c r="F952" s="216"/>
      <c r="G952" s="216"/>
      <c r="H952" s="213"/>
      <c r="I952" s="216"/>
      <c r="J952" s="216"/>
      <c r="K952" s="216"/>
      <c r="L952" s="216"/>
      <c r="M952" s="216"/>
      <c r="N952" s="214"/>
      <c r="O952" s="214"/>
      <c r="P952" s="214"/>
      <c r="Q952" s="216"/>
      <c r="R952" s="216"/>
      <c r="S952" s="216"/>
      <c r="T952" s="216"/>
      <c r="U952" s="216"/>
      <c r="V952" s="216"/>
      <c r="W952" s="216"/>
      <c r="X952" s="216"/>
      <c r="Y952" s="216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</row>
    <row r="953">
      <c r="A953" s="216"/>
      <c r="B953" s="216"/>
      <c r="C953" s="216"/>
      <c r="D953" s="216"/>
      <c r="E953" s="216"/>
      <c r="F953" s="216"/>
      <c r="G953" s="216"/>
      <c r="H953" s="213"/>
      <c r="I953" s="216"/>
      <c r="J953" s="216"/>
      <c r="K953" s="216"/>
      <c r="L953" s="216"/>
      <c r="M953" s="216"/>
      <c r="N953" s="214"/>
      <c r="O953" s="214"/>
      <c r="P953" s="214"/>
      <c r="Q953" s="216"/>
      <c r="R953" s="216"/>
      <c r="S953" s="216"/>
      <c r="T953" s="216"/>
      <c r="U953" s="216"/>
      <c r="V953" s="216"/>
      <c r="W953" s="216"/>
      <c r="X953" s="216"/>
      <c r="Y953" s="216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</row>
    <row r="954">
      <c r="A954" s="216"/>
      <c r="B954" s="216"/>
      <c r="C954" s="216"/>
      <c r="D954" s="216"/>
      <c r="E954" s="216"/>
      <c r="F954" s="216"/>
      <c r="G954" s="216"/>
      <c r="H954" s="213"/>
      <c r="I954" s="216"/>
      <c r="J954" s="216"/>
      <c r="K954" s="216"/>
      <c r="L954" s="216"/>
      <c r="M954" s="216"/>
      <c r="N954" s="214"/>
      <c r="O954" s="214"/>
      <c r="P954" s="214"/>
      <c r="Q954" s="216"/>
      <c r="R954" s="216"/>
      <c r="S954" s="216"/>
      <c r="T954" s="216"/>
      <c r="U954" s="216"/>
      <c r="V954" s="216"/>
      <c r="W954" s="216"/>
      <c r="X954" s="216"/>
      <c r="Y954" s="216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</row>
    <row r="955">
      <c r="A955" s="216"/>
      <c r="B955" s="216"/>
      <c r="C955" s="216"/>
      <c r="D955" s="216"/>
      <c r="E955" s="216"/>
      <c r="F955" s="216"/>
      <c r="G955" s="216"/>
      <c r="H955" s="213"/>
      <c r="I955" s="216"/>
      <c r="J955" s="216"/>
      <c r="K955" s="216"/>
      <c r="L955" s="216"/>
      <c r="M955" s="216"/>
      <c r="N955" s="214"/>
      <c r="O955" s="214"/>
      <c r="P955" s="214"/>
      <c r="Q955" s="216"/>
      <c r="R955" s="216"/>
      <c r="S955" s="216"/>
      <c r="T955" s="216"/>
      <c r="U955" s="216"/>
      <c r="V955" s="216"/>
      <c r="W955" s="216"/>
      <c r="X955" s="216"/>
      <c r="Y955" s="216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</row>
    <row r="956">
      <c r="A956" s="216"/>
      <c r="B956" s="216"/>
      <c r="C956" s="216"/>
      <c r="D956" s="216"/>
      <c r="E956" s="216"/>
      <c r="F956" s="216"/>
      <c r="G956" s="216"/>
      <c r="H956" s="213"/>
      <c r="I956" s="216"/>
      <c r="J956" s="216"/>
      <c r="K956" s="216"/>
      <c r="L956" s="216"/>
      <c r="M956" s="216"/>
      <c r="N956" s="214"/>
      <c r="O956" s="214"/>
      <c r="P956" s="214"/>
      <c r="Q956" s="216"/>
      <c r="R956" s="216"/>
      <c r="S956" s="216"/>
      <c r="T956" s="216"/>
      <c r="U956" s="216"/>
      <c r="V956" s="216"/>
      <c r="W956" s="216"/>
      <c r="X956" s="216"/>
      <c r="Y956" s="216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</row>
    <row r="957">
      <c r="A957" s="216"/>
      <c r="B957" s="216"/>
      <c r="C957" s="216"/>
      <c r="D957" s="216"/>
      <c r="E957" s="216"/>
      <c r="F957" s="216"/>
      <c r="G957" s="216"/>
      <c r="H957" s="213"/>
      <c r="I957" s="216"/>
      <c r="J957" s="216"/>
      <c r="K957" s="216"/>
      <c r="L957" s="216"/>
      <c r="M957" s="216"/>
      <c r="N957" s="214"/>
      <c r="O957" s="214"/>
      <c r="P957" s="214"/>
      <c r="Q957" s="216"/>
      <c r="R957" s="216"/>
      <c r="S957" s="216"/>
      <c r="T957" s="216"/>
      <c r="U957" s="216"/>
      <c r="V957" s="216"/>
      <c r="W957" s="216"/>
      <c r="X957" s="216"/>
      <c r="Y957" s="216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</row>
    <row r="958">
      <c r="A958" s="216"/>
      <c r="B958" s="216"/>
      <c r="C958" s="216"/>
      <c r="D958" s="216"/>
      <c r="E958" s="216"/>
      <c r="F958" s="216"/>
      <c r="G958" s="216"/>
      <c r="H958" s="213"/>
      <c r="I958" s="216"/>
      <c r="J958" s="216"/>
      <c r="K958" s="216"/>
      <c r="L958" s="216"/>
      <c r="M958" s="216"/>
      <c r="N958" s="214"/>
      <c r="O958" s="214"/>
      <c r="P958" s="214"/>
      <c r="Q958" s="216"/>
      <c r="R958" s="216"/>
      <c r="S958" s="216"/>
      <c r="T958" s="216"/>
      <c r="U958" s="216"/>
      <c r="V958" s="216"/>
      <c r="W958" s="216"/>
      <c r="X958" s="216"/>
      <c r="Y958" s="216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</row>
    <row r="959">
      <c r="A959" s="216"/>
      <c r="B959" s="216"/>
      <c r="C959" s="216"/>
      <c r="D959" s="216"/>
      <c r="E959" s="216"/>
      <c r="F959" s="216"/>
      <c r="G959" s="216"/>
      <c r="H959" s="213"/>
      <c r="I959" s="216"/>
      <c r="J959" s="216"/>
      <c r="K959" s="216"/>
      <c r="L959" s="216"/>
      <c r="M959" s="216"/>
      <c r="N959" s="214"/>
      <c r="O959" s="214"/>
      <c r="P959" s="214"/>
      <c r="Q959" s="216"/>
      <c r="R959" s="216"/>
      <c r="S959" s="216"/>
      <c r="T959" s="216"/>
      <c r="U959" s="216"/>
      <c r="V959" s="216"/>
      <c r="W959" s="216"/>
      <c r="X959" s="216"/>
      <c r="Y959" s="216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</row>
    <row r="960">
      <c r="A960" s="216"/>
      <c r="B960" s="216"/>
      <c r="C960" s="216"/>
      <c r="D960" s="216"/>
      <c r="E960" s="216"/>
      <c r="F960" s="216"/>
      <c r="G960" s="216"/>
      <c r="H960" s="213"/>
      <c r="I960" s="216"/>
      <c r="J960" s="216"/>
      <c r="K960" s="216"/>
      <c r="L960" s="216"/>
      <c r="M960" s="216"/>
      <c r="N960" s="214"/>
      <c r="O960" s="214"/>
      <c r="P960" s="214"/>
      <c r="Q960" s="216"/>
      <c r="R960" s="216"/>
      <c r="S960" s="216"/>
      <c r="T960" s="216"/>
      <c r="U960" s="216"/>
      <c r="V960" s="216"/>
      <c r="W960" s="216"/>
      <c r="X960" s="216"/>
      <c r="Y960" s="216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</row>
    <row r="961">
      <c r="A961" s="216"/>
      <c r="B961" s="216"/>
      <c r="C961" s="216"/>
      <c r="D961" s="216"/>
      <c r="E961" s="216"/>
      <c r="F961" s="216"/>
      <c r="G961" s="216"/>
      <c r="H961" s="213"/>
      <c r="I961" s="216"/>
      <c r="J961" s="216"/>
      <c r="K961" s="216"/>
      <c r="L961" s="216"/>
      <c r="M961" s="216"/>
      <c r="N961" s="214"/>
      <c r="O961" s="214"/>
      <c r="P961" s="214"/>
      <c r="Q961" s="216"/>
      <c r="R961" s="216"/>
      <c r="S961" s="216"/>
      <c r="T961" s="216"/>
      <c r="U961" s="216"/>
      <c r="V961" s="216"/>
      <c r="W961" s="216"/>
      <c r="X961" s="216"/>
      <c r="Y961" s="216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</row>
    <row r="962">
      <c r="A962" s="216"/>
      <c r="B962" s="216"/>
      <c r="C962" s="216"/>
      <c r="D962" s="216"/>
      <c r="E962" s="216"/>
      <c r="F962" s="216"/>
      <c r="G962" s="216"/>
      <c r="H962" s="213"/>
      <c r="I962" s="216"/>
      <c r="J962" s="216"/>
      <c r="K962" s="216"/>
      <c r="L962" s="216"/>
      <c r="M962" s="216"/>
      <c r="N962" s="214"/>
      <c r="O962" s="214"/>
      <c r="P962" s="214"/>
      <c r="Q962" s="216"/>
      <c r="R962" s="216"/>
      <c r="S962" s="216"/>
      <c r="T962" s="216"/>
      <c r="U962" s="216"/>
      <c r="V962" s="216"/>
      <c r="W962" s="216"/>
      <c r="X962" s="216"/>
      <c r="Y962" s="216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</row>
    <row r="963">
      <c r="A963" s="216"/>
      <c r="B963" s="216"/>
      <c r="C963" s="216"/>
      <c r="D963" s="216"/>
      <c r="E963" s="216"/>
      <c r="F963" s="216"/>
      <c r="G963" s="216"/>
      <c r="H963" s="213"/>
      <c r="I963" s="216"/>
      <c r="J963" s="216"/>
      <c r="K963" s="216"/>
      <c r="L963" s="216"/>
      <c r="M963" s="216"/>
      <c r="N963" s="214"/>
      <c r="O963" s="214"/>
      <c r="P963" s="214"/>
      <c r="Q963" s="216"/>
      <c r="R963" s="216"/>
      <c r="S963" s="216"/>
      <c r="T963" s="216"/>
      <c r="U963" s="216"/>
      <c r="V963" s="216"/>
      <c r="W963" s="216"/>
      <c r="X963" s="216"/>
      <c r="Y963" s="216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</row>
    <row r="964">
      <c r="A964" s="216"/>
      <c r="B964" s="216"/>
      <c r="C964" s="216"/>
      <c r="D964" s="216"/>
      <c r="E964" s="216"/>
      <c r="F964" s="216"/>
      <c r="G964" s="216"/>
      <c r="H964" s="213"/>
      <c r="I964" s="216"/>
      <c r="J964" s="216"/>
      <c r="K964" s="216"/>
      <c r="L964" s="216"/>
      <c r="M964" s="216"/>
      <c r="N964" s="214"/>
      <c r="O964" s="214"/>
      <c r="P964" s="214"/>
      <c r="Q964" s="216"/>
      <c r="R964" s="216"/>
      <c r="S964" s="216"/>
      <c r="T964" s="216"/>
      <c r="U964" s="216"/>
      <c r="V964" s="216"/>
      <c r="W964" s="216"/>
      <c r="X964" s="216"/>
      <c r="Y964" s="216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</row>
    <row r="965">
      <c r="A965" s="216"/>
      <c r="B965" s="216"/>
      <c r="C965" s="216"/>
      <c r="D965" s="216"/>
      <c r="E965" s="216"/>
      <c r="F965" s="216"/>
      <c r="G965" s="216"/>
      <c r="H965" s="213"/>
      <c r="I965" s="216"/>
      <c r="J965" s="216"/>
      <c r="K965" s="216"/>
      <c r="L965" s="216"/>
      <c r="M965" s="216"/>
      <c r="N965" s="214"/>
      <c r="O965" s="214"/>
      <c r="P965" s="214"/>
      <c r="Q965" s="216"/>
      <c r="R965" s="216"/>
      <c r="S965" s="216"/>
      <c r="T965" s="216"/>
      <c r="U965" s="216"/>
      <c r="V965" s="216"/>
      <c r="W965" s="216"/>
      <c r="X965" s="216"/>
      <c r="Y965" s="216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</row>
    <row r="966">
      <c r="A966" s="216"/>
      <c r="B966" s="216"/>
      <c r="C966" s="216"/>
      <c r="D966" s="216"/>
      <c r="E966" s="216"/>
      <c r="F966" s="216"/>
      <c r="G966" s="216"/>
      <c r="H966" s="213"/>
      <c r="I966" s="216"/>
      <c r="J966" s="216"/>
      <c r="K966" s="216"/>
      <c r="L966" s="216"/>
      <c r="M966" s="216"/>
      <c r="N966" s="214"/>
      <c r="O966" s="214"/>
      <c r="P966" s="214"/>
      <c r="Q966" s="216"/>
      <c r="R966" s="216"/>
      <c r="S966" s="216"/>
      <c r="T966" s="216"/>
      <c r="U966" s="216"/>
      <c r="V966" s="216"/>
      <c r="W966" s="216"/>
      <c r="X966" s="216"/>
      <c r="Y966" s="216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</row>
    <row r="967">
      <c r="A967" s="216"/>
      <c r="B967" s="216"/>
      <c r="C967" s="216"/>
      <c r="D967" s="216"/>
      <c r="E967" s="216"/>
      <c r="F967" s="216"/>
      <c r="G967" s="216"/>
      <c r="H967" s="213"/>
      <c r="I967" s="216"/>
      <c r="J967" s="216"/>
      <c r="K967" s="216"/>
      <c r="L967" s="216"/>
      <c r="M967" s="216"/>
      <c r="N967" s="214"/>
      <c r="O967" s="214"/>
      <c r="P967" s="214"/>
      <c r="Q967" s="216"/>
      <c r="R967" s="216"/>
      <c r="S967" s="216"/>
      <c r="T967" s="216"/>
      <c r="U967" s="216"/>
      <c r="V967" s="216"/>
      <c r="W967" s="216"/>
      <c r="X967" s="216"/>
      <c r="Y967" s="216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</row>
    <row r="968">
      <c r="A968" s="216"/>
      <c r="B968" s="216"/>
      <c r="C968" s="216"/>
      <c r="D968" s="216"/>
      <c r="E968" s="216"/>
      <c r="F968" s="216"/>
      <c r="G968" s="216"/>
      <c r="H968" s="213"/>
      <c r="I968" s="216"/>
      <c r="J968" s="216"/>
      <c r="K968" s="216"/>
      <c r="L968" s="216"/>
      <c r="M968" s="216"/>
      <c r="N968" s="214"/>
      <c r="O968" s="214"/>
      <c r="P968" s="214"/>
      <c r="Q968" s="216"/>
      <c r="R968" s="216"/>
      <c r="S968" s="216"/>
      <c r="T968" s="216"/>
      <c r="U968" s="216"/>
      <c r="V968" s="216"/>
      <c r="W968" s="216"/>
      <c r="X968" s="216"/>
      <c r="Y968" s="216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</row>
    <row r="969">
      <c r="A969" s="216"/>
      <c r="B969" s="216"/>
      <c r="C969" s="216"/>
      <c r="D969" s="216"/>
      <c r="E969" s="216"/>
      <c r="F969" s="216"/>
      <c r="G969" s="216"/>
      <c r="H969" s="213"/>
      <c r="I969" s="216"/>
      <c r="J969" s="216"/>
      <c r="K969" s="216"/>
      <c r="L969" s="216"/>
      <c r="M969" s="216"/>
      <c r="N969" s="214"/>
      <c r="O969" s="214"/>
      <c r="P969" s="214"/>
      <c r="Q969" s="216"/>
      <c r="R969" s="216"/>
      <c r="S969" s="216"/>
      <c r="T969" s="216"/>
      <c r="U969" s="216"/>
      <c r="V969" s="216"/>
      <c r="W969" s="216"/>
      <c r="X969" s="216"/>
      <c r="Y969" s="216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</row>
    <row r="970">
      <c r="A970" s="216"/>
      <c r="B970" s="216"/>
      <c r="C970" s="216"/>
      <c r="D970" s="216"/>
      <c r="E970" s="216"/>
      <c r="F970" s="216"/>
      <c r="G970" s="216"/>
      <c r="H970" s="213"/>
      <c r="I970" s="216"/>
      <c r="J970" s="216"/>
      <c r="K970" s="216"/>
      <c r="L970" s="216"/>
      <c r="M970" s="216"/>
      <c r="N970" s="214"/>
      <c r="O970" s="214"/>
      <c r="P970" s="214"/>
      <c r="Q970" s="216"/>
      <c r="R970" s="216"/>
      <c r="S970" s="216"/>
      <c r="T970" s="216"/>
      <c r="U970" s="216"/>
      <c r="V970" s="216"/>
      <c r="W970" s="216"/>
      <c r="X970" s="216"/>
      <c r="Y970" s="216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</row>
    <row r="971">
      <c r="A971" s="216"/>
      <c r="B971" s="216"/>
      <c r="C971" s="216"/>
      <c r="D971" s="216"/>
      <c r="E971" s="216"/>
      <c r="F971" s="216"/>
      <c r="G971" s="216"/>
      <c r="H971" s="213"/>
      <c r="I971" s="216"/>
      <c r="J971" s="216"/>
      <c r="K971" s="216"/>
      <c r="L971" s="216"/>
      <c r="M971" s="216"/>
      <c r="N971" s="214"/>
      <c r="O971" s="214"/>
      <c r="P971" s="214"/>
      <c r="Q971" s="216"/>
      <c r="R971" s="216"/>
      <c r="S971" s="216"/>
      <c r="T971" s="216"/>
      <c r="U971" s="216"/>
      <c r="V971" s="216"/>
      <c r="W971" s="216"/>
      <c r="X971" s="216"/>
      <c r="Y971" s="216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</row>
    <row r="972">
      <c r="A972" s="216"/>
      <c r="B972" s="216"/>
      <c r="C972" s="216"/>
      <c r="D972" s="216"/>
      <c r="E972" s="216"/>
      <c r="F972" s="216"/>
      <c r="G972" s="216"/>
      <c r="H972" s="213"/>
      <c r="I972" s="216"/>
      <c r="J972" s="216"/>
      <c r="K972" s="216"/>
      <c r="L972" s="216"/>
      <c r="M972" s="216"/>
      <c r="N972" s="214"/>
      <c r="O972" s="214"/>
      <c r="P972" s="214"/>
      <c r="Q972" s="216"/>
      <c r="R972" s="216"/>
      <c r="S972" s="216"/>
      <c r="T972" s="216"/>
      <c r="U972" s="216"/>
      <c r="V972" s="216"/>
      <c r="W972" s="216"/>
      <c r="X972" s="216"/>
      <c r="Y972" s="216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</row>
    <row r="973">
      <c r="A973" s="216"/>
      <c r="B973" s="216"/>
      <c r="C973" s="216"/>
      <c r="D973" s="216"/>
      <c r="E973" s="216"/>
      <c r="F973" s="216"/>
      <c r="G973" s="216"/>
      <c r="H973" s="213"/>
      <c r="I973" s="216"/>
      <c r="J973" s="216"/>
      <c r="K973" s="216"/>
      <c r="L973" s="216"/>
      <c r="M973" s="216"/>
      <c r="N973" s="214"/>
      <c r="O973" s="214"/>
      <c r="P973" s="214"/>
      <c r="Q973" s="216"/>
      <c r="R973" s="216"/>
      <c r="S973" s="216"/>
      <c r="T973" s="216"/>
      <c r="U973" s="216"/>
      <c r="V973" s="216"/>
      <c r="W973" s="216"/>
      <c r="X973" s="216"/>
      <c r="Y973" s="216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</row>
    <row r="974">
      <c r="A974" s="216"/>
      <c r="B974" s="216"/>
      <c r="C974" s="216"/>
      <c r="D974" s="216"/>
      <c r="E974" s="216"/>
      <c r="F974" s="216"/>
      <c r="G974" s="216"/>
      <c r="H974" s="213"/>
      <c r="I974" s="216"/>
      <c r="J974" s="216"/>
      <c r="K974" s="216"/>
      <c r="L974" s="216"/>
      <c r="M974" s="216"/>
      <c r="N974" s="214"/>
      <c r="O974" s="214"/>
      <c r="P974" s="214"/>
      <c r="Q974" s="216"/>
      <c r="R974" s="216"/>
      <c r="S974" s="216"/>
      <c r="T974" s="216"/>
      <c r="U974" s="216"/>
      <c r="V974" s="216"/>
      <c r="W974" s="216"/>
      <c r="X974" s="216"/>
      <c r="Y974" s="216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</row>
    <row r="975">
      <c r="A975" s="216"/>
      <c r="B975" s="216"/>
      <c r="C975" s="216"/>
      <c r="D975" s="216"/>
      <c r="E975" s="216"/>
      <c r="F975" s="216"/>
      <c r="G975" s="216"/>
      <c r="H975" s="213"/>
      <c r="I975" s="216"/>
      <c r="J975" s="216"/>
      <c r="K975" s="216"/>
      <c r="L975" s="216"/>
      <c r="M975" s="216"/>
      <c r="N975" s="214"/>
      <c r="O975" s="214"/>
      <c r="P975" s="214"/>
      <c r="Q975" s="216"/>
      <c r="R975" s="216"/>
      <c r="S975" s="216"/>
      <c r="T975" s="216"/>
      <c r="U975" s="216"/>
      <c r="V975" s="216"/>
      <c r="W975" s="216"/>
      <c r="X975" s="216"/>
      <c r="Y975" s="216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</row>
    <row r="976">
      <c r="A976" s="216"/>
      <c r="B976" s="216"/>
      <c r="C976" s="216"/>
      <c r="D976" s="216"/>
      <c r="E976" s="216"/>
      <c r="F976" s="216"/>
      <c r="G976" s="216"/>
      <c r="H976" s="213"/>
      <c r="I976" s="216"/>
      <c r="J976" s="216"/>
      <c r="K976" s="216"/>
      <c r="L976" s="216"/>
      <c r="M976" s="216"/>
      <c r="N976" s="214"/>
      <c r="O976" s="214"/>
      <c r="P976" s="214"/>
      <c r="Q976" s="216"/>
      <c r="R976" s="216"/>
      <c r="S976" s="216"/>
      <c r="T976" s="216"/>
      <c r="U976" s="216"/>
      <c r="V976" s="216"/>
      <c r="W976" s="216"/>
      <c r="X976" s="216"/>
      <c r="Y976" s="216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</row>
    <row r="977">
      <c r="A977" s="216"/>
      <c r="B977" s="216"/>
      <c r="C977" s="216"/>
      <c r="D977" s="216"/>
      <c r="E977" s="216"/>
      <c r="F977" s="216"/>
      <c r="G977" s="216"/>
      <c r="H977" s="213"/>
      <c r="I977" s="216"/>
      <c r="J977" s="216"/>
      <c r="K977" s="216"/>
      <c r="L977" s="216"/>
      <c r="M977" s="216"/>
      <c r="N977" s="214"/>
      <c r="O977" s="214"/>
      <c r="P977" s="214"/>
      <c r="Q977" s="216"/>
      <c r="R977" s="216"/>
      <c r="S977" s="216"/>
      <c r="T977" s="216"/>
      <c r="U977" s="216"/>
      <c r="V977" s="216"/>
      <c r="W977" s="216"/>
      <c r="X977" s="216"/>
      <c r="Y977" s="216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</row>
    <row r="978">
      <c r="A978" s="216"/>
      <c r="B978" s="216"/>
      <c r="C978" s="216"/>
      <c r="D978" s="216"/>
      <c r="E978" s="216"/>
      <c r="F978" s="216"/>
      <c r="G978" s="216"/>
      <c r="H978" s="213"/>
      <c r="I978" s="216"/>
      <c r="J978" s="216"/>
      <c r="K978" s="216"/>
      <c r="L978" s="216"/>
      <c r="M978" s="216"/>
      <c r="N978" s="214"/>
      <c r="O978" s="214"/>
      <c r="P978" s="214"/>
      <c r="Q978" s="216"/>
      <c r="R978" s="216"/>
      <c r="S978" s="216"/>
      <c r="T978" s="216"/>
      <c r="U978" s="216"/>
      <c r="V978" s="216"/>
      <c r="W978" s="216"/>
      <c r="X978" s="216"/>
      <c r="Y978" s="216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</row>
    <row r="979">
      <c r="A979" s="216"/>
      <c r="B979" s="216"/>
      <c r="C979" s="216"/>
      <c r="D979" s="216"/>
      <c r="E979" s="216"/>
      <c r="F979" s="216"/>
      <c r="G979" s="216"/>
      <c r="H979" s="213"/>
      <c r="I979" s="216"/>
      <c r="J979" s="216"/>
      <c r="K979" s="216"/>
      <c r="L979" s="216"/>
      <c r="M979" s="216"/>
      <c r="N979" s="214"/>
      <c r="O979" s="214"/>
      <c r="P979" s="214"/>
      <c r="Q979" s="216"/>
      <c r="R979" s="216"/>
      <c r="S979" s="216"/>
      <c r="T979" s="216"/>
      <c r="U979" s="216"/>
      <c r="V979" s="216"/>
      <c r="W979" s="216"/>
      <c r="X979" s="216"/>
      <c r="Y979" s="216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</row>
    <row r="980">
      <c r="A980" s="216"/>
      <c r="B980" s="216"/>
      <c r="C980" s="216"/>
      <c r="D980" s="216"/>
      <c r="E980" s="216"/>
      <c r="F980" s="216"/>
      <c r="G980" s="216"/>
      <c r="H980" s="213"/>
      <c r="I980" s="216"/>
      <c r="J980" s="216"/>
      <c r="K980" s="216"/>
      <c r="L980" s="216"/>
      <c r="M980" s="216"/>
      <c r="N980" s="214"/>
      <c r="O980" s="214"/>
      <c r="P980" s="214"/>
      <c r="Q980" s="216"/>
      <c r="R980" s="216"/>
      <c r="S980" s="216"/>
      <c r="T980" s="216"/>
      <c r="U980" s="216"/>
      <c r="V980" s="216"/>
      <c r="W980" s="216"/>
      <c r="X980" s="216"/>
      <c r="Y980" s="216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</row>
    <row r="981">
      <c r="A981" s="216"/>
      <c r="B981" s="216"/>
      <c r="C981" s="216"/>
      <c r="D981" s="216"/>
      <c r="E981" s="216"/>
      <c r="F981" s="216"/>
      <c r="G981" s="216"/>
      <c r="H981" s="213"/>
      <c r="I981" s="216"/>
      <c r="J981" s="216"/>
      <c r="K981" s="216"/>
      <c r="L981" s="216"/>
      <c r="M981" s="216"/>
      <c r="N981" s="214"/>
      <c r="O981" s="214"/>
      <c r="P981" s="214"/>
      <c r="Q981" s="216"/>
      <c r="R981" s="216"/>
      <c r="S981" s="216"/>
      <c r="T981" s="216"/>
      <c r="U981" s="216"/>
      <c r="V981" s="216"/>
      <c r="W981" s="216"/>
      <c r="X981" s="216"/>
      <c r="Y981" s="216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</row>
    <row r="982">
      <c r="A982" s="216"/>
      <c r="B982" s="216"/>
      <c r="C982" s="216"/>
      <c r="D982" s="216"/>
      <c r="E982" s="216"/>
      <c r="F982" s="216"/>
      <c r="G982" s="216"/>
      <c r="H982" s="213"/>
      <c r="I982" s="216"/>
      <c r="J982" s="216"/>
      <c r="K982" s="216"/>
      <c r="L982" s="216"/>
      <c r="M982" s="216"/>
      <c r="N982" s="214"/>
      <c r="O982" s="214"/>
      <c r="P982" s="214"/>
      <c r="Q982" s="216"/>
      <c r="R982" s="216"/>
      <c r="S982" s="216"/>
      <c r="T982" s="216"/>
      <c r="U982" s="216"/>
      <c r="V982" s="216"/>
      <c r="W982" s="216"/>
      <c r="X982" s="216"/>
      <c r="Y982" s="216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</row>
    <row r="983">
      <c r="A983" s="216"/>
      <c r="B983" s="216"/>
      <c r="C983" s="216"/>
      <c r="D983" s="216"/>
      <c r="E983" s="216"/>
      <c r="F983" s="216"/>
      <c r="G983" s="216"/>
      <c r="H983" s="213"/>
      <c r="I983" s="216"/>
      <c r="J983" s="216"/>
      <c r="K983" s="216"/>
      <c r="L983" s="216"/>
      <c r="M983" s="216"/>
      <c r="N983" s="214"/>
      <c r="O983" s="214"/>
      <c r="P983" s="214"/>
      <c r="Q983" s="216"/>
      <c r="R983" s="216"/>
      <c r="S983" s="216"/>
      <c r="T983" s="216"/>
      <c r="U983" s="216"/>
      <c r="V983" s="216"/>
      <c r="W983" s="216"/>
      <c r="X983" s="216"/>
      <c r="Y983" s="216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</row>
    <row r="984">
      <c r="A984" s="216"/>
      <c r="B984" s="216"/>
      <c r="C984" s="216"/>
      <c r="D984" s="216"/>
      <c r="E984" s="216"/>
      <c r="F984" s="216"/>
      <c r="G984" s="216"/>
      <c r="H984" s="213"/>
      <c r="I984" s="216"/>
      <c r="J984" s="216"/>
      <c r="K984" s="216"/>
      <c r="L984" s="216"/>
      <c r="M984" s="216"/>
      <c r="N984" s="214"/>
      <c r="O984" s="214"/>
      <c r="P984" s="214"/>
      <c r="Q984" s="216"/>
      <c r="R984" s="216"/>
      <c r="S984" s="216"/>
      <c r="T984" s="216"/>
      <c r="U984" s="216"/>
      <c r="V984" s="216"/>
      <c r="W984" s="216"/>
      <c r="X984" s="216"/>
      <c r="Y984" s="216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</row>
    <row r="985">
      <c r="A985" s="216"/>
      <c r="B985" s="216"/>
      <c r="C985" s="216"/>
      <c r="D985" s="216"/>
      <c r="E985" s="216"/>
      <c r="F985" s="216"/>
      <c r="G985" s="216"/>
      <c r="H985" s="213"/>
      <c r="I985" s="216"/>
      <c r="J985" s="216"/>
      <c r="K985" s="216"/>
      <c r="L985" s="216"/>
      <c r="M985" s="216"/>
      <c r="N985" s="214"/>
      <c r="O985" s="214"/>
      <c r="P985" s="214"/>
      <c r="Q985" s="216"/>
      <c r="R985" s="216"/>
      <c r="S985" s="216"/>
      <c r="T985" s="216"/>
      <c r="U985" s="216"/>
      <c r="V985" s="216"/>
      <c r="W985" s="216"/>
      <c r="X985" s="216"/>
      <c r="Y985" s="216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</row>
    <row r="986">
      <c r="A986" s="216"/>
      <c r="B986" s="216"/>
      <c r="C986" s="216"/>
      <c r="D986" s="216"/>
      <c r="E986" s="216"/>
      <c r="F986" s="216"/>
      <c r="G986" s="216"/>
      <c r="H986" s="213"/>
      <c r="I986" s="216"/>
      <c r="J986" s="216"/>
      <c r="K986" s="216"/>
      <c r="L986" s="216"/>
      <c r="M986" s="216"/>
      <c r="N986" s="214"/>
      <c r="O986" s="214"/>
      <c r="P986" s="214"/>
      <c r="Q986" s="216"/>
      <c r="R986" s="216"/>
      <c r="S986" s="216"/>
      <c r="T986" s="216"/>
      <c r="U986" s="216"/>
      <c r="V986" s="216"/>
      <c r="W986" s="216"/>
      <c r="X986" s="216"/>
      <c r="Y986" s="216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</row>
    <row r="987">
      <c r="A987" s="216"/>
      <c r="B987" s="216"/>
      <c r="C987" s="216"/>
      <c r="D987" s="216"/>
      <c r="E987" s="216"/>
      <c r="F987" s="216"/>
      <c r="G987" s="216"/>
      <c r="H987" s="213"/>
      <c r="I987" s="216"/>
      <c r="J987" s="216"/>
      <c r="K987" s="216"/>
      <c r="L987" s="216"/>
      <c r="M987" s="216"/>
      <c r="N987" s="214"/>
      <c r="O987" s="214"/>
      <c r="P987" s="214"/>
      <c r="Q987" s="216"/>
      <c r="R987" s="216"/>
      <c r="S987" s="216"/>
      <c r="T987" s="216"/>
      <c r="U987" s="216"/>
      <c r="V987" s="216"/>
      <c r="W987" s="216"/>
      <c r="X987" s="216"/>
      <c r="Y987" s="216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</row>
    <row r="988">
      <c r="A988" s="216"/>
      <c r="B988" s="216"/>
      <c r="C988" s="216"/>
      <c r="D988" s="216"/>
      <c r="E988" s="216"/>
      <c r="F988" s="216"/>
      <c r="G988" s="216"/>
      <c r="H988" s="213"/>
      <c r="I988" s="216"/>
      <c r="J988" s="216"/>
      <c r="K988" s="216"/>
      <c r="L988" s="216"/>
      <c r="M988" s="216"/>
      <c r="N988" s="214"/>
      <c r="O988" s="214"/>
      <c r="P988" s="214"/>
      <c r="Q988" s="216"/>
      <c r="R988" s="216"/>
      <c r="S988" s="216"/>
      <c r="T988" s="216"/>
      <c r="U988" s="216"/>
      <c r="V988" s="216"/>
      <c r="W988" s="216"/>
      <c r="X988" s="216"/>
      <c r="Y988" s="216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</row>
    <row r="989">
      <c r="A989" s="216"/>
      <c r="B989" s="216"/>
      <c r="C989" s="216"/>
      <c r="D989" s="216"/>
      <c r="E989" s="216"/>
      <c r="F989" s="216"/>
      <c r="G989" s="216"/>
      <c r="H989" s="213"/>
      <c r="I989" s="216"/>
      <c r="J989" s="216"/>
      <c r="K989" s="216"/>
      <c r="L989" s="216"/>
      <c r="M989" s="216"/>
      <c r="N989" s="214"/>
      <c r="O989" s="214"/>
      <c r="P989" s="214"/>
      <c r="Q989" s="216"/>
      <c r="R989" s="216"/>
      <c r="S989" s="216"/>
      <c r="T989" s="216"/>
      <c r="U989" s="216"/>
      <c r="V989" s="216"/>
      <c r="W989" s="216"/>
      <c r="X989" s="216"/>
      <c r="Y989" s="216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</row>
    <row r="990">
      <c r="A990" s="216"/>
      <c r="B990" s="216"/>
      <c r="C990" s="216"/>
      <c r="D990" s="216"/>
      <c r="E990" s="216"/>
      <c r="F990" s="216"/>
      <c r="G990" s="216"/>
      <c r="H990" s="213"/>
      <c r="I990" s="216"/>
      <c r="J990" s="216"/>
      <c r="K990" s="216"/>
      <c r="L990" s="216"/>
      <c r="M990" s="216"/>
      <c r="N990" s="214"/>
      <c r="O990" s="214"/>
      <c r="P990" s="214"/>
      <c r="Q990" s="216"/>
      <c r="R990" s="216"/>
      <c r="S990" s="216"/>
      <c r="T990" s="216"/>
      <c r="U990" s="216"/>
      <c r="V990" s="216"/>
      <c r="W990" s="216"/>
      <c r="X990" s="216"/>
      <c r="Y990" s="216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</row>
    <row r="991">
      <c r="A991" s="216"/>
      <c r="B991" s="216"/>
      <c r="C991" s="216"/>
      <c r="D991" s="216"/>
      <c r="E991" s="216"/>
      <c r="F991" s="216"/>
      <c r="G991" s="216"/>
      <c r="H991" s="213"/>
      <c r="I991" s="216"/>
      <c r="J991" s="216"/>
      <c r="K991" s="216"/>
      <c r="L991" s="216"/>
      <c r="M991" s="216"/>
      <c r="N991" s="214"/>
      <c r="O991" s="214"/>
      <c r="P991" s="214"/>
      <c r="Q991" s="216"/>
      <c r="R991" s="216"/>
      <c r="S991" s="216"/>
      <c r="T991" s="216"/>
      <c r="U991" s="216"/>
      <c r="V991" s="216"/>
      <c r="W991" s="216"/>
      <c r="X991" s="216"/>
      <c r="Y991" s="216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</row>
    <row r="992">
      <c r="A992" s="216"/>
      <c r="B992" s="216"/>
      <c r="C992" s="216"/>
      <c r="D992" s="216"/>
      <c r="E992" s="216"/>
      <c r="F992" s="216"/>
      <c r="G992" s="216"/>
      <c r="H992" s="213"/>
      <c r="I992" s="216"/>
      <c r="J992" s="216"/>
      <c r="K992" s="216"/>
      <c r="L992" s="216"/>
      <c r="M992" s="216"/>
      <c r="N992" s="214"/>
      <c r="O992" s="214"/>
      <c r="P992" s="214"/>
      <c r="Q992" s="216"/>
      <c r="R992" s="216"/>
      <c r="S992" s="216"/>
      <c r="T992" s="216"/>
      <c r="U992" s="216"/>
      <c r="V992" s="216"/>
      <c r="W992" s="216"/>
      <c r="X992" s="216"/>
      <c r="Y992" s="216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</row>
    <row r="993">
      <c r="A993" s="216"/>
      <c r="B993" s="216"/>
      <c r="C993" s="216"/>
      <c r="D993" s="216"/>
      <c r="E993" s="216"/>
      <c r="F993" s="216"/>
      <c r="G993" s="216"/>
      <c r="H993" s="213"/>
      <c r="I993" s="216"/>
      <c r="J993" s="216"/>
      <c r="K993" s="216"/>
      <c r="L993" s="216"/>
      <c r="M993" s="216"/>
      <c r="N993" s="214"/>
      <c r="O993" s="214"/>
      <c r="P993" s="214"/>
      <c r="Q993" s="216"/>
      <c r="R993" s="216"/>
      <c r="S993" s="216"/>
      <c r="T993" s="216"/>
      <c r="U993" s="216"/>
      <c r="V993" s="216"/>
      <c r="W993" s="216"/>
      <c r="X993" s="216"/>
      <c r="Y993" s="216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</row>
    <row r="994">
      <c r="A994" s="216"/>
      <c r="B994" s="216"/>
      <c r="C994" s="216"/>
      <c r="D994" s="216"/>
      <c r="E994" s="216"/>
      <c r="F994" s="216"/>
      <c r="G994" s="216"/>
      <c r="H994" s="213"/>
      <c r="I994" s="216"/>
      <c r="J994" s="216"/>
      <c r="K994" s="216"/>
      <c r="L994" s="216"/>
      <c r="M994" s="216"/>
      <c r="N994" s="214"/>
      <c r="O994" s="214"/>
      <c r="P994" s="214"/>
      <c r="Q994" s="216"/>
      <c r="R994" s="216"/>
      <c r="S994" s="216"/>
      <c r="T994" s="216"/>
      <c r="U994" s="216"/>
      <c r="V994" s="216"/>
      <c r="W994" s="216"/>
      <c r="X994" s="216"/>
      <c r="Y994" s="216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</row>
    <row r="995">
      <c r="A995" s="216"/>
      <c r="B995" s="216"/>
      <c r="C995" s="216"/>
      <c r="D995" s="216"/>
      <c r="E995" s="216"/>
      <c r="F995" s="216"/>
      <c r="G995" s="216"/>
      <c r="H995" s="213"/>
      <c r="I995" s="216"/>
      <c r="J995" s="216"/>
      <c r="K995" s="216"/>
      <c r="L995" s="216"/>
      <c r="M995" s="216"/>
      <c r="N995" s="214"/>
      <c r="O995" s="214"/>
      <c r="P995" s="214"/>
      <c r="Q995" s="216"/>
      <c r="R995" s="216"/>
      <c r="S995" s="216"/>
      <c r="T995" s="216"/>
      <c r="U995" s="216"/>
      <c r="V995" s="216"/>
      <c r="W995" s="216"/>
      <c r="X995" s="216"/>
      <c r="Y995" s="216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</row>
    <row r="996">
      <c r="A996" s="216"/>
      <c r="B996" s="216"/>
      <c r="C996" s="216"/>
      <c r="D996" s="216"/>
      <c r="E996" s="216"/>
      <c r="F996" s="216"/>
      <c r="G996" s="216"/>
      <c r="H996" s="213"/>
      <c r="I996" s="216"/>
      <c r="J996" s="216"/>
      <c r="K996" s="216"/>
      <c r="L996" s="216"/>
      <c r="M996" s="216"/>
      <c r="N996" s="214"/>
      <c r="O996" s="214"/>
      <c r="P996" s="214"/>
      <c r="Q996" s="216"/>
      <c r="R996" s="216"/>
      <c r="S996" s="216"/>
      <c r="T996" s="216"/>
      <c r="U996" s="216"/>
      <c r="V996" s="216"/>
      <c r="W996" s="216"/>
      <c r="X996" s="216"/>
      <c r="Y996" s="216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</row>
    <row r="997">
      <c r="A997" s="216"/>
      <c r="B997" s="216"/>
      <c r="C997" s="216"/>
      <c r="D997" s="216"/>
      <c r="E997" s="216"/>
      <c r="F997" s="216"/>
      <c r="G997" s="216"/>
      <c r="H997" s="213"/>
      <c r="I997" s="216"/>
      <c r="J997" s="216"/>
      <c r="K997" s="216"/>
      <c r="L997" s="216"/>
      <c r="M997" s="216"/>
      <c r="N997" s="214"/>
      <c r="O997" s="214"/>
      <c r="P997" s="214"/>
      <c r="Q997" s="216"/>
      <c r="R997" s="216"/>
      <c r="S997" s="216"/>
      <c r="T997" s="216"/>
      <c r="U997" s="216"/>
      <c r="V997" s="216"/>
      <c r="W997" s="216"/>
      <c r="X997" s="216"/>
      <c r="Y997" s="216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</row>
    <row r="998">
      <c r="A998" s="216"/>
      <c r="B998" s="216"/>
      <c r="C998" s="216"/>
      <c r="D998" s="216"/>
      <c r="E998" s="216"/>
      <c r="F998" s="216"/>
      <c r="G998" s="216"/>
      <c r="H998" s="213"/>
      <c r="I998" s="216"/>
      <c r="J998" s="216"/>
      <c r="K998" s="216"/>
      <c r="L998" s="216"/>
      <c r="M998" s="216"/>
      <c r="N998" s="214"/>
      <c r="O998" s="214"/>
      <c r="P998" s="214"/>
      <c r="Q998" s="216"/>
      <c r="R998" s="216"/>
      <c r="S998" s="216"/>
      <c r="T998" s="216"/>
      <c r="U998" s="216"/>
      <c r="V998" s="216"/>
      <c r="W998" s="216"/>
      <c r="X998" s="216"/>
      <c r="Y998" s="216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</row>
    <row r="999">
      <c r="A999" s="216"/>
      <c r="B999" s="216"/>
      <c r="C999" s="216"/>
      <c r="D999" s="216"/>
      <c r="E999" s="216"/>
      <c r="F999" s="216"/>
      <c r="G999" s="216"/>
      <c r="H999" s="213"/>
      <c r="I999" s="216"/>
      <c r="J999" s="216"/>
      <c r="K999" s="216"/>
      <c r="L999" s="216"/>
      <c r="M999" s="216"/>
      <c r="N999" s="214"/>
      <c r="O999" s="214"/>
      <c r="P999" s="214"/>
      <c r="Q999" s="216"/>
      <c r="R999" s="216"/>
      <c r="S999" s="216"/>
      <c r="T999" s="216"/>
      <c r="U999" s="216"/>
      <c r="V999" s="216"/>
      <c r="W999" s="216"/>
      <c r="X999" s="216"/>
      <c r="Y999" s="216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</row>
    <row r="1000">
      <c r="A1000" s="216"/>
      <c r="B1000" s="216"/>
      <c r="C1000" s="216"/>
      <c r="D1000" s="216"/>
      <c r="E1000" s="216"/>
      <c r="F1000" s="216"/>
      <c r="G1000" s="216"/>
      <c r="H1000" s="213"/>
      <c r="I1000" s="216"/>
      <c r="J1000" s="216"/>
      <c r="K1000" s="216"/>
      <c r="L1000" s="216"/>
      <c r="M1000" s="216"/>
      <c r="N1000" s="214"/>
      <c r="O1000" s="214"/>
      <c r="P1000" s="214"/>
      <c r="Q1000" s="216"/>
      <c r="R1000" s="216"/>
      <c r="S1000" s="216"/>
      <c r="T1000" s="216"/>
      <c r="U1000" s="216"/>
      <c r="V1000" s="216"/>
      <c r="W1000" s="216"/>
      <c r="X1000" s="216"/>
      <c r="Y1000" s="216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</row>
    <row r="1001">
      <c r="A1001" s="216"/>
      <c r="B1001" s="216"/>
      <c r="C1001" s="216"/>
      <c r="D1001" s="216"/>
      <c r="E1001" s="216"/>
      <c r="F1001" s="216"/>
      <c r="G1001" s="216"/>
      <c r="H1001" s="213"/>
      <c r="I1001" s="216"/>
      <c r="J1001" s="216"/>
      <c r="K1001" s="216"/>
      <c r="L1001" s="216"/>
      <c r="M1001" s="216"/>
      <c r="N1001" s="214"/>
      <c r="O1001" s="214"/>
      <c r="P1001" s="214"/>
      <c r="Q1001" s="216"/>
      <c r="R1001" s="216"/>
      <c r="S1001" s="216"/>
      <c r="T1001" s="216"/>
      <c r="U1001" s="216"/>
      <c r="V1001" s="216"/>
      <c r="W1001" s="216"/>
      <c r="X1001" s="216"/>
      <c r="Y1001" s="216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</row>
    <row r="1002">
      <c r="A1002" s="216"/>
      <c r="B1002" s="216"/>
      <c r="C1002" s="216"/>
      <c r="D1002" s="216"/>
      <c r="E1002" s="216"/>
      <c r="F1002" s="216"/>
      <c r="G1002" s="216"/>
      <c r="H1002" s="213"/>
      <c r="I1002" s="216"/>
      <c r="J1002" s="216"/>
      <c r="K1002" s="216"/>
      <c r="L1002" s="216"/>
      <c r="M1002" s="216"/>
      <c r="N1002" s="214"/>
      <c r="O1002" s="214"/>
      <c r="P1002" s="214"/>
      <c r="Q1002" s="216"/>
      <c r="R1002" s="216"/>
      <c r="S1002" s="216"/>
      <c r="T1002" s="216"/>
      <c r="U1002" s="216"/>
      <c r="V1002" s="216"/>
      <c r="W1002" s="216"/>
      <c r="X1002" s="216"/>
      <c r="Y1002" s="216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</row>
    <row r="1003">
      <c r="A1003" s="216"/>
      <c r="B1003" s="216"/>
      <c r="C1003" s="216"/>
      <c r="D1003" s="216"/>
      <c r="E1003" s="216"/>
      <c r="F1003" s="216"/>
      <c r="G1003" s="216"/>
      <c r="H1003" s="213"/>
      <c r="I1003" s="216"/>
      <c r="J1003" s="216"/>
      <c r="K1003" s="216"/>
      <c r="L1003" s="216"/>
      <c r="M1003" s="216"/>
      <c r="N1003" s="214"/>
      <c r="O1003" s="214"/>
      <c r="P1003" s="214"/>
      <c r="Q1003" s="216"/>
      <c r="R1003" s="216"/>
      <c r="S1003" s="216"/>
      <c r="T1003" s="216"/>
      <c r="U1003" s="216"/>
      <c r="V1003" s="216"/>
      <c r="W1003" s="216"/>
      <c r="X1003" s="216"/>
      <c r="Y1003" s="216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</row>
    <row r="1004">
      <c r="A1004" s="216"/>
      <c r="B1004" s="216"/>
      <c r="C1004" s="216"/>
      <c r="D1004" s="216"/>
      <c r="E1004" s="216"/>
      <c r="F1004" s="216"/>
      <c r="G1004" s="216"/>
      <c r="H1004" s="213"/>
      <c r="I1004" s="216"/>
      <c r="J1004" s="216"/>
      <c r="K1004" s="216"/>
      <c r="L1004" s="216"/>
      <c r="M1004" s="216"/>
      <c r="N1004" s="214"/>
      <c r="O1004" s="214"/>
      <c r="P1004" s="214"/>
      <c r="Q1004" s="216"/>
      <c r="R1004" s="216"/>
      <c r="S1004" s="216"/>
      <c r="T1004" s="216"/>
      <c r="U1004" s="216"/>
      <c r="V1004" s="216"/>
      <c r="W1004" s="216"/>
      <c r="X1004" s="216"/>
      <c r="Y1004" s="216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</row>
    <row r="1005">
      <c r="A1005" s="216"/>
      <c r="B1005" s="216"/>
      <c r="C1005" s="216"/>
      <c r="D1005" s="216"/>
      <c r="E1005" s="216"/>
      <c r="F1005" s="216"/>
      <c r="G1005" s="216"/>
      <c r="H1005" s="213"/>
      <c r="I1005" s="216"/>
      <c r="J1005" s="216"/>
      <c r="K1005" s="216"/>
      <c r="L1005" s="216"/>
      <c r="M1005" s="216"/>
      <c r="N1005" s="214"/>
      <c r="O1005" s="214"/>
      <c r="P1005" s="214"/>
      <c r="Q1005" s="216"/>
      <c r="R1005" s="216"/>
      <c r="S1005" s="216"/>
      <c r="T1005" s="216"/>
      <c r="U1005" s="216"/>
      <c r="V1005" s="216"/>
      <c r="W1005" s="216"/>
      <c r="X1005" s="216"/>
      <c r="Y1005" s="216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</row>
    <row r="1006">
      <c r="A1006" s="216"/>
      <c r="B1006" s="216"/>
      <c r="C1006" s="216"/>
      <c r="D1006" s="216"/>
      <c r="E1006" s="216"/>
      <c r="F1006" s="216"/>
      <c r="G1006" s="216"/>
      <c r="H1006" s="213"/>
      <c r="I1006" s="216"/>
      <c r="J1006" s="216"/>
      <c r="K1006" s="216"/>
      <c r="L1006" s="216"/>
      <c r="M1006" s="216"/>
      <c r="N1006" s="214"/>
      <c r="O1006" s="214"/>
      <c r="P1006" s="214"/>
      <c r="Q1006" s="216"/>
      <c r="R1006" s="216"/>
      <c r="S1006" s="216"/>
      <c r="T1006" s="216"/>
      <c r="U1006" s="216"/>
      <c r="V1006" s="216"/>
      <c r="W1006" s="216"/>
      <c r="X1006" s="216"/>
      <c r="Y1006" s="216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</row>
    <row r="1007">
      <c r="A1007" s="216"/>
      <c r="B1007" s="216"/>
      <c r="C1007" s="216"/>
      <c r="D1007" s="216"/>
      <c r="E1007" s="216"/>
      <c r="F1007" s="216"/>
      <c r="G1007" s="216"/>
      <c r="H1007" s="213"/>
      <c r="I1007" s="216"/>
      <c r="J1007" s="216"/>
      <c r="K1007" s="216"/>
      <c r="L1007" s="216"/>
      <c r="M1007" s="216"/>
      <c r="N1007" s="214"/>
      <c r="O1007" s="214"/>
      <c r="P1007" s="214"/>
      <c r="Q1007" s="216"/>
      <c r="R1007" s="216"/>
      <c r="S1007" s="216"/>
      <c r="T1007" s="216"/>
      <c r="U1007" s="216"/>
      <c r="V1007" s="216"/>
      <c r="W1007" s="216"/>
      <c r="X1007" s="216"/>
      <c r="Y1007" s="216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</row>
    <row r="1008">
      <c r="A1008" s="216"/>
      <c r="B1008" s="216"/>
      <c r="C1008" s="216"/>
      <c r="D1008" s="216"/>
      <c r="E1008" s="216"/>
      <c r="F1008" s="216"/>
      <c r="G1008" s="216"/>
      <c r="H1008" s="213"/>
      <c r="I1008" s="216"/>
      <c r="J1008" s="216"/>
      <c r="K1008" s="216"/>
      <c r="L1008" s="216"/>
      <c r="M1008" s="216"/>
      <c r="N1008" s="214"/>
      <c r="O1008" s="214"/>
      <c r="P1008" s="214"/>
      <c r="Q1008" s="216"/>
      <c r="R1008" s="216"/>
      <c r="S1008" s="216"/>
      <c r="T1008" s="216"/>
      <c r="U1008" s="216"/>
      <c r="V1008" s="216"/>
      <c r="W1008" s="216"/>
      <c r="X1008" s="216"/>
      <c r="Y1008" s="216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</row>
    <row r="1009">
      <c r="A1009" s="216"/>
      <c r="B1009" s="216"/>
      <c r="C1009" s="216"/>
      <c r="D1009" s="216"/>
      <c r="E1009" s="216"/>
      <c r="F1009" s="216"/>
      <c r="G1009" s="216"/>
      <c r="H1009" s="213"/>
      <c r="I1009" s="216"/>
      <c r="J1009" s="216"/>
      <c r="K1009" s="216"/>
      <c r="L1009" s="216"/>
      <c r="M1009" s="216"/>
      <c r="N1009" s="214"/>
      <c r="O1009" s="214"/>
      <c r="P1009" s="214"/>
      <c r="Q1009" s="216"/>
      <c r="R1009" s="216"/>
      <c r="S1009" s="216"/>
      <c r="T1009" s="216"/>
      <c r="U1009" s="216"/>
      <c r="V1009" s="216"/>
      <c r="W1009" s="216"/>
      <c r="X1009" s="216"/>
      <c r="Y1009" s="216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</row>
    <row r="1010">
      <c r="A1010" s="216"/>
      <c r="B1010" s="216"/>
      <c r="C1010" s="216"/>
      <c r="D1010" s="216"/>
      <c r="E1010" s="216"/>
      <c r="F1010" s="216"/>
      <c r="G1010" s="216"/>
      <c r="H1010" s="213"/>
      <c r="I1010" s="216"/>
      <c r="J1010" s="216"/>
      <c r="K1010" s="216"/>
      <c r="L1010" s="216"/>
      <c r="M1010" s="216"/>
      <c r="N1010" s="214"/>
      <c r="O1010" s="214"/>
      <c r="P1010" s="214"/>
      <c r="Q1010" s="216"/>
      <c r="R1010" s="216"/>
      <c r="S1010" s="216"/>
      <c r="T1010" s="216"/>
      <c r="U1010" s="216"/>
      <c r="V1010" s="216"/>
      <c r="W1010" s="216"/>
      <c r="X1010" s="216"/>
      <c r="Y1010" s="216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</row>
    <row r="1011">
      <c r="A1011" s="216"/>
      <c r="B1011" s="216"/>
      <c r="C1011" s="216"/>
      <c r="D1011" s="216"/>
      <c r="E1011" s="216"/>
      <c r="F1011" s="216"/>
      <c r="G1011" s="216"/>
      <c r="H1011" s="213"/>
      <c r="I1011" s="216"/>
      <c r="J1011" s="216"/>
      <c r="K1011" s="216"/>
      <c r="L1011" s="216"/>
      <c r="M1011" s="216"/>
      <c r="N1011" s="214"/>
      <c r="O1011" s="214"/>
      <c r="P1011" s="214"/>
      <c r="Q1011" s="216"/>
      <c r="R1011" s="216"/>
      <c r="S1011" s="216"/>
      <c r="T1011" s="216"/>
      <c r="U1011" s="216"/>
      <c r="V1011" s="216"/>
      <c r="W1011" s="216"/>
      <c r="X1011" s="216"/>
      <c r="Y1011" s="216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</row>
    <row r="1012">
      <c r="A1012" s="216"/>
      <c r="B1012" s="216"/>
      <c r="C1012" s="216"/>
      <c r="D1012" s="216"/>
      <c r="E1012" s="216"/>
      <c r="F1012" s="216"/>
      <c r="G1012" s="216"/>
      <c r="H1012" s="213"/>
      <c r="I1012" s="216"/>
      <c r="J1012" s="216"/>
      <c r="K1012" s="216"/>
      <c r="L1012" s="216"/>
      <c r="M1012" s="216"/>
      <c r="N1012" s="214"/>
      <c r="O1012" s="214"/>
      <c r="P1012" s="214"/>
      <c r="Q1012" s="216"/>
      <c r="R1012" s="216"/>
      <c r="S1012" s="216"/>
      <c r="T1012" s="216"/>
      <c r="U1012" s="216"/>
      <c r="V1012" s="216"/>
      <c r="W1012" s="216"/>
      <c r="X1012" s="216"/>
      <c r="Y1012" s="216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</row>
    <row r="1013">
      <c r="A1013" s="216"/>
      <c r="B1013" s="216"/>
      <c r="C1013" s="216"/>
      <c r="D1013" s="216"/>
      <c r="E1013" s="216"/>
      <c r="F1013" s="216"/>
      <c r="G1013" s="216"/>
      <c r="H1013" s="213"/>
      <c r="I1013" s="216"/>
      <c r="J1013" s="216"/>
      <c r="K1013" s="216"/>
      <c r="L1013" s="216"/>
      <c r="M1013" s="216"/>
      <c r="N1013" s="214"/>
      <c r="O1013" s="214"/>
      <c r="P1013" s="214"/>
      <c r="Q1013" s="216"/>
      <c r="R1013" s="216"/>
      <c r="S1013" s="216"/>
      <c r="T1013" s="216"/>
      <c r="U1013" s="216"/>
      <c r="V1013" s="216"/>
      <c r="W1013" s="216"/>
      <c r="X1013" s="216"/>
      <c r="Y1013" s="216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</row>
    <row r="1014">
      <c r="A1014" s="216"/>
      <c r="B1014" s="216"/>
      <c r="C1014" s="216"/>
      <c r="D1014" s="216"/>
      <c r="E1014" s="216"/>
      <c r="F1014" s="216"/>
      <c r="G1014" s="216"/>
      <c r="H1014" s="213"/>
      <c r="I1014" s="216"/>
      <c r="J1014" s="216"/>
      <c r="K1014" s="216"/>
      <c r="L1014" s="216"/>
      <c r="M1014" s="216"/>
      <c r="N1014" s="214"/>
      <c r="O1014" s="214"/>
      <c r="P1014" s="214"/>
      <c r="Q1014" s="216"/>
      <c r="R1014" s="216"/>
      <c r="S1014" s="216"/>
      <c r="T1014" s="216"/>
      <c r="U1014" s="216"/>
      <c r="V1014" s="216"/>
      <c r="W1014" s="216"/>
      <c r="X1014" s="216"/>
      <c r="Y1014" s="216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</row>
    <row r="1015">
      <c r="A1015" s="216"/>
      <c r="B1015" s="216"/>
      <c r="C1015" s="216"/>
      <c r="D1015" s="216"/>
      <c r="E1015" s="216"/>
      <c r="F1015" s="216"/>
      <c r="G1015" s="216"/>
      <c r="H1015" s="213"/>
      <c r="I1015" s="216"/>
      <c r="J1015" s="216"/>
      <c r="K1015" s="216"/>
      <c r="L1015" s="216"/>
      <c r="M1015" s="216"/>
      <c r="N1015" s="214"/>
      <c r="O1015" s="214"/>
      <c r="P1015" s="214"/>
      <c r="Q1015" s="216"/>
      <c r="R1015" s="216"/>
      <c r="S1015" s="216"/>
      <c r="T1015" s="216"/>
      <c r="U1015" s="216"/>
      <c r="V1015" s="216"/>
      <c r="W1015" s="216"/>
      <c r="X1015" s="216"/>
      <c r="Y1015" s="216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</row>
    <row r="1016">
      <c r="A1016" s="216"/>
      <c r="B1016" s="216"/>
      <c r="C1016" s="216"/>
      <c r="D1016" s="216"/>
      <c r="E1016" s="216"/>
      <c r="F1016" s="216"/>
      <c r="G1016" s="216"/>
      <c r="H1016" s="213"/>
      <c r="I1016" s="216"/>
      <c r="J1016" s="216"/>
      <c r="K1016" s="216"/>
      <c r="L1016" s="216"/>
      <c r="M1016" s="216"/>
      <c r="N1016" s="214"/>
      <c r="O1016" s="214"/>
      <c r="P1016" s="214"/>
      <c r="Q1016" s="216"/>
      <c r="R1016" s="216"/>
      <c r="S1016" s="216"/>
      <c r="T1016" s="216"/>
      <c r="U1016" s="216"/>
      <c r="V1016" s="216"/>
      <c r="W1016" s="216"/>
      <c r="X1016" s="216"/>
      <c r="Y1016" s="216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  <c r="AK1016" s="31"/>
    </row>
    <row r="1017">
      <c r="A1017" s="216"/>
      <c r="B1017" s="216"/>
      <c r="C1017" s="216"/>
      <c r="D1017" s="216"/>
      <c r="E1017" s="216"/>
      <c r="F1017" s="216"/>
      <c r="G1017" s="216"/>
      <c r="H1017" s="213"/>
      <c r="I1017" s="216"/>
      <c r="J1017" s="216"/>
      <c r="K1017" s="216"/>
      <c r="L1017" s="216"/>
      <c r="M1017" s="216"/>
      <c r="N1017" s="214"/>
      <c r="O1017" s="214"/>
      <c r="P1017" s="214"/>
      <c r="Q1017" s="216"/>
      <c r="R1017" s="216"/>
      <c r="S1017" s="216"/>
      <c r="T1017" s="216"/>
      <c r="U1017" s="216"/>
      <c r="V1017" s="216"/>
      <c r="W1017" s="216"/>
      <c r="X1017" s="216"/>
      <c r="Y1017" s="216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  <c r="AK1017" s="31"/>
    </row>
    <row r="1018">
      <c r="A1018" s="216"/>
      <c r="B1018" s="216"/>
      <c r="C1018" s="216"/>
      <c r="D1018" s="216"/>
      <c r="E1018" s="216"/>
      <c r="F1018" s="216"/>
      <c r="G1018" s="216"/>
      <c r="H1018" s="213"/>
      <c r="I1018" s="216"/>
      <c r="J1018" s="216"/>
      <c r="K1018" s="216"/>
      <c r="L1018" s="216"/>
      <c r="M1018" s="216"/>
      <c r="N1018" s="214"/>
      <c r="O1018" s="214"/>
      <c r="P1018" s="214"/>
      <c r="Q1018" s="216"/>
      <c r="R1018" s="216"/>
      <c r="S1018" s="216"/>
      <c r="T1018" s="216"/>
      <c r="U1018" s="216"/>
      <c r="V1018" s="216"/>
      <c r="W1018" s="216"/>
      <c r="X1018" s="216"/>
      <c r="Y1018" s="216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</row>
    <row r="1019">
      <c r="A1019" s="216"/>
      <c r="B1019" s="216"/>
      <c r="C1019" s="216"/>
      <c r="D1019" s="216"/>
      <c r="E1019" s="216"/>
      <c r="F1019" s="216"/>
      <c r="G1019" s="216"/>
      <c r="H1019" s="213"/>
      <c r="I1019" s="216"/>
      <c r="J1019" s="216"/>
      <c r="K1019" s="216"/>
      <c r="L1019" s="216"/>
      <c r="M1019" s="216"/>
      <c r="N1019" s="214"/>
      <c r="O1019" s="214"/>
      <c r="P1019" s="214"/>
      <c r="Q1019" s="216"/>
      <c r="R1019" s="216"/>
      <c r="S1019" s="216"/>
      <c r="T1019" s="216"/>
      <c r="U1019" s="216"/>
      <c r="V1019" s="216"/>
      <c r="W1019" s="216"/>
      <c r="X1019" s="216"/>
      <c r="Y1019" s="216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</row>
    <row r="1020">
      <c r="A1020" s="216"/>
      <c r="B1020" s="216"/>
      <c r="C1020" s="216"/>
      <c r="D1020" s="216"/>
      <c r="E1020" s="216"/>
      <c r="F1020" s="216"/>
      <c r="G1020" s="216"/>
      <c r="H1020" s="213"/>
      <c r="I1020" s="216"/>
      <c r="J1020" s="216"/>
      <c r="K1020" s="216"/>
      <c r="L1020" s="216"/>
      <c r="M1020" s="216"/>
      <c r="N1020" s="214"/>
      <c r="O1020" s="214"/>
      <c r="P1020" s="214"/>
      <c r="Q1020" s="216"/>
      <c r="R1020" s="216"/>
      <c r="S1020" s="216"/>
      <c r="T1020" s="216"/>
      <c r="U1020" s="216"/>
      <c r="V1020" s="216"/>
      <c r="W1020" s="216"/>
      <c r="X1020" s="216"/>
      <c r="Y1020" s="216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</row>
    <row r="1021">
      <c r="A1021" s="216"/>
      <c r="B1021" s="216"/>
      <c r="C1021" s="216"/>
      <c r="D1021" s="216"/>
      <c r="E1021" s="216"/>
      <c r="F1021" s="216"/>
      <c r="G1021" s="216"/>
      <c r="H1021" s="213"/>
      <c r="I1021" s="216"/>
      <c r="J1021" s="216"/>
      <c r="K1021" s="216"/>
      <c r="L1021" s="216"/>
      <c r="M1021" s="216"/>
      <c r="N1021" s="214"/>
      <c r="O1021" s="214"/>
      <c r="P1021" s="214"/>
      <c r="Q1021" s="216"/>
      <c r="R1021" s="216"/>
      <c r="S1021" s="216"/>
      <c r="T1021" s="216"/>
      <c r="U1021" s="216"/>
      <c r="V1021" s="216"/>
      <c r="W1021" s="216"/>
      <c r="X1021" s="216"/>
      <c r="Y1021" s="216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  <c r="AK1021" s="31"/>
    </row>
    <row r="1022">
      <c r="A1022" s="216"/>
      <c r="B1022" s="216"/>
      <c r="C1022" s="216"/>
      <c r="D1022" s="216"/>
      <c r="E1022" s="216"/>
      <c r="F1022" s="216"/>
      <c r="G1022" s="216"/>
      <c r="H1022" s="213"/>
      <c r="I1022" s="216"/>
      <c r="J1022" s="216"/>
      <c r="K1022" s="216"/>
      <c r="L1022" s="216"/>
      <c r="M1022" s="216"/>
      <c r="N1022" s="214"/>
      <c r="O1022" s="214"/>
      <c r="P1022" s="214"/>
      <c r="Q1022" s="216"/>
      <c r="R1022" s="216"/>
      <c r="S1022" s="216"/>
      <c r="T1022" s="216"/>
      <c r="U1022" s="216"/>
      <c r="V1022" s="216"/>
      <c r="W1022" s="216"/>
      <c r="X1022" s="216"/>
      <c r="Y1022" s="216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  <c r="AK1022" s="31"/>
    </row>
    <row r="1023">
      <c r="A1023" s="216"/>
      <c r="B1023" s="216"/>
      <c r="C1023" s="216"/>
      <c r="D1023" s="216"/>
      <c r="E1023" s="216"/>
      <c r="F1023" s="216"/>
      <c r="G1023" s="216"/>
      <c r="H1023" s="213"/>
      <c r="I1023" s="216"/>
      <c r="J1023" s="216"/>
      <c r="K1023" s="216"/>
      <c r="L1023" s="216"/>
      <c r="M1023" s="216"/>
      <c r="N1023" s="214"/>
      <c r="O1023" s="214"/>
      <c r="P1023" s="214"/>
      <c r="Q1023" s="216"/>
      <c r="R1023" s="216"/>
      <c r="S1023" s="216"/>
      <c r="T1023" s="216"/>
      <c r="U1023" s="216"/>
      <c r="V1023" s="216"/>
      <c r="W1023" s="216"/>
      <c r="X1023" s="216"/>
      <c r="Y1023" s="216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1"/>
      <c r="AK1023" s="31"/>
    </row>
    <row r="1024">
      <c r="A1024" s="216"/>
      <c r="B1024" s="216"/>
      <c r="C1024" s="216"/>
      <c r="D1024" s="216"/>
      <c r="E1024" s="216"/>
      <c r="F1024" s="216"/>
      <c r="G1024" s="216"/>
      <c r="H1024" s="213"/>
      <c r="I1024" s="216"/>
      <c r="J1024" s="216"/>
      <c r="K1024" s="216"/>
      <c r="L1024" s="216"/>
      <c r="M1024" s="216"/>
      <c r="N1024" s="214"/>
      <c r="O1024" s="214"/>
      <c r="P1024" s="214"/>
      <c r="Q1024" s="216"/>
      <c r="R1024" s="216"/>
      <c r="S1024" s="216"/>
      <c r="T1024" s="216"/>
      <c r="U1024" s="216"/>
      <c r="V1024" s="216"/>
      <c r="W1024" s="216"/>
      <c r="X1024" s="216"/>
      <c r="Y1024" s="216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</row>
    <row r="1025">
      <c r="A1025" s="216"/>
      <c r="B1025" s="216"/>
      <c r="C1025" s="216"/>
      <c r="D1025" s="216"/>
      <c r="E1025" s="216"/>
      <c r="F1025" s="216"/>
      <c r="G1025" s="216"/>
      <c r="H1025" s="213"/>
      <c r="I1025" s="216"/>
      <c r="J1025" s="216"/>
      <c r="K1025" s="216"/>
      <c r="L1025" s="216"/>
      <c r="M1025" s="216"/>
      <c r="N1025" s="214"/>
      <c r="O1025" s="214"/>
      <c r="P1025" s="214"/>
      <c r="Q1025" s="216"/>
      <c r="R1025" s="216"/>
      <c r="S1025" s="216"/>
      <c r="T1025" s="216"/>
      <c r="U1025" s="216"/>
      <c r="V1025" s="216"/>
      <c r="W1025" s="216"/>
      <c r="X1025" s="216"/>
      <c r="Y1025" s="216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  <c r="AK1025" s="31"/>
    </row>
    <row r="1026">
      <c r="A1026" s="216"/>
      <c r="B1026" s="216"/>
      <c r="C1026" s="216"/>
      <c r="D1026" s="216"/>
      <c r="E1026" s="216"/>
      <c r="F1026" s="216"/>
      <c r="G1026" s="216"/>
      <c r="H1026" s="213"/>
      <c r="I1026" s="216"/>
      <c r="J1026" s="216"/>
      <c r="K1026" s="216"/>
      <c r="L1026" s="216"/>
      <c r="M1026" s="216"/>
      <c r="N1026" s="214"/>
      <c r="O1026" s="214"/>
      <c r="P1026" s="214"/>
      <c r="Q1026" s="216"/>
      <c r="R1026" s="216"/>
      <c r="S1026" s="216"/>
      <c r="T1026" s="216"/>
      <c r="U1026" s="216"/>
      <c r="V1026" s="216"/>
      <c r="W1026" s="216"/>
      <c r="X1026" s="216"/>
      <c r="Y1026" s="216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  <c r="AK1026" s="31"/>
    </row>
    <row r="1027">
      <c r="A1027" s="216"/>
      <c r="B1027" s="216"/>
      <c r="C1027" s="216"/>
      <c r="D1027" s="216"/>
      <c r="E1027" s="216"/>
      <c r="F1027" s="216"/>
      <c r="G1027" s="216"/>
      <c r="H1027" s="213"/>
      <c r="I1027" s="216"/>
      <c r="J1027" s="216"/>
      <c r="K1027" s="216"/>
      <c r="L1027" s="216"/>
      <c r="M1027" s="216"/>
      <c r="N1027" s="214"/>
      <c r="O1027" s="214"/>
      <c r="P1027" s="214"/>
      <c r="Q1027" s="216"/>
      <c r="R1027" s="216"/>
      <c r="S1027" s="216"/>
      <c r="T1027" s="216"/>
      <c r="U1027" s="216"/>
      <c r="V1027" s="216"/>
      <c r="W1027" s="216"/>
      <c r="X1027" s="216"/>
      <c r="Y1027" s="216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  <c r="AK1027" s="31"/>
    </row>
    <row r="1028">
      <c r="A1028" s="216"/>
      <c r="B1028" s="216"/>
      <c r="C1028" s="216"/>
      <c r="D1028" s="216"/>
      <c r="E1028" s="216"/>
      <c r="F1028" s="216"/>
      <c r="G1028" s="216"/>
      <c r="H1028" s="213"/>
      <c r="I1028" s="216"/>
      <c r="J1028" s="216"/>
      <c r="K1028" s="216"/>
      <c r="L1028" s="216"/>
      <c r="M1028" s="216"/>
      <c r="N1028" s="214"/>
      <c r="O1028" s="214"/>
      <c r="P1028" s="214"/>
      <c r="Q1028" s="216"/>
      <c r="R1028" s="216"/>
      <c r="S1028" s="216"/>
      <c r="T1028" s="216"/>
      <c r="U1028" s="216"/>
      <c r="V1028" s="216"/>
      <c r="W1028" s="216"/>
      <c r="X1028" s="216"/>
      <c r="Y1028" s="216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  <c r="AK1028" s="31"/>
    </row>
    <row r="1029">
      <c r="A1029" s="216"/>
      <c r="B1029" s="216"/>
      <c r="C1029" s="216"/>
      <c r="D1029" s="216"/>
      <c r="E1029" s="216"/>
      <c r="F1029" s="216"/>
      <c r="G1029" s="216"/>
      <c r="H1029" s="213"/>
      <c r="I1029" s="216"/>
      <c r="J1029" s="216"/>
      <c r="K1029" s="216"/>
      <c r="L1029" s="216"/>
      <c r="M1029" s="216"/>
      <c r="N1029" s="214"/>
      <c r="O1029" s="214"/>
      <c r="P1029" s="214"/>
      <c r="Q1029" s="216"/>
      <c r="R1029" s="216"/>
      <c r="S1029" s="216"/>
      <c r="T1029" s="216"/>
      <c r="U1029" s="216"/>
      <c r="V1029" s="216"/>
      <c r="W1029" s="216"/>
      <c r="X1029" s="216"/>
      <c r="Y1029" s="216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  <c r="AK1029" s="31"/>
    </row>
    <row r="1030">
      <c r="A1030" s="216"/>
      <c r="B1030" s="216"/>
      <c r="C1030" s="216"/>
      <c r="D1030" s="216"/>
      <c r="E1030" s="216"/>
      <c r="F1030" s="216"/>
      <c r="G1030" s="216"/>
      <c r="H1030" s="213"/>
      <c r="I1030" s="216"/>
      <c r="J1030" s="216"/>
      <c r="K1030" s="216"/>
      <c r="L1030" s="216"/>
      <c r="M1030" s="216"/>
      <c r="N1030" s="214"/>
      <c r="O1030" s="214"/>
      <c r="P1030" s="214"/>
      <c r="Q1030" s="216"/>
      <c r="R1030" s="216"/>
      <c r="S1030" s="216"/>
      <c r="T1030" s="216"/>
      <c r="U1030" s="216"/>
      <c r="V1030" s="216"/>
      <c r="W1030" s="216"/>
      <c r="X1030" s="216"/>
      <c r="Y1030" s="216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</row>
    <row r="1031">
      <c r="A1031" s="216"/>
      <c r="B1031" s="216"/>
      <c r="C1031" s="216"/>
      <c r="D1031" s="216"/>
      <c r="E1031" s="216"/>
      <c r="F1031" s="216"/>
      <c r="G1031" s="216"/>
      <c r="H1031" s="213"/>
      <c r="I1031" s="216"/>
      <c r="J1031" s="216"/>
      <c r="K1031" s="216"/>
      <c r="L1031" s="216"/>
      <c r="M1031" s="216"/>
      <c r="N1031" s="214"/>
      <c r="O1031" s="214"/>
      <c r="P1031" s="214"/>
      <c r="Q1031" s="216"/>
      <c r="R1031" s="216"/>
      <c r="S1031" s="216"/>
      <c r="T1031" s="216"/>
      <c r="U1031" s="216"/>
      <c r="V1031" s="216"/>
      <c r="W1031" s="216"/>
      <c r="X1031" s="216"/>
      <c r="Y1031" s="216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  <c r="AK1031" s="31"/>
    </row>
    <row r="1032">
      <c r="A1032" s="216"/>
      <c r="B1032" s="216"/>
      <c r="C1032" s="216"/>
      <c r="D1032" s="216"/>
      <c r="E1032" s="216"/>
      <c r="F1032" s="216"/>
      <c r="G1032" s="216"/>
      <c r="H1032" s="213"/>
      <c r="I1032" s="216"/>
      <c r="J1032" s="216"/>
      <c r="K1032" s="216"/>
      <c r="L1032" s="216"/>
      <c r="M1032" s="216"/>
      <c r="N1032" s="214"/>
      <c r="O1032" s="214"/>
      <c r="P1032" s="214"/>
      <c r="Q1032" s="216"/>
      <c r="R1032" s="216"/>
      <c r="S1032" s="216"/>
      <c r="T1032" s="216"/>
      <c r="U1032" s="216"/>
      <c r="V1032" s="216"/>
      <c r="W1032" s="216"/>
      <c r="X1032" s="216"/>
      <c r="Y1032" s="216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  <c r="AK1032" s="31"/>
    </row>
    <row r="1033">
      <c r="A1033" s="216"/>
      <c r="B1033" s="216"/>
      <c r="C1033" s="216"/>
      <c r="D1033" s="216"/>
      <c r="E1033" s="216"/>
      <c r="F1033" s="216"/>
      <c r="G1033" s="216"/>
      <c r="H1033" s="213"/>
      <c r="I1033" s="216"/>
      <c r="J1033" s="216"/>
      <c r="K1033" s="216"/>
      <c r="L1033" s="216"/>
      <c r="M1033" s="216"/>
      <c r="N1033" s="214"/>
      <c r="O1033" s="214"/>
      <c r="P1033" s="214"/>
      <c r="Q1033" s="216"/>
      <c r="R1033" s="216"/>
      <c r="S1033" s="216"/>
      <c r="T1033" s="216"/>
      <c r="U1033" s="216"/>
      <c r="V1033" s="216"/>
      <c r="W1033" s="216"/>
      <c r="X1033" s="216"/>
      <c r="Y1033" s="216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  <c r="AK1033" s="31"/>
    </row>
    <row r="1034">
      <c r="A1034" s="216"/>
      <c r="B1034" s="216"/>
      <c r="C1034" s="216"/>
      <c r="D1034" s="216"/>
      <c r="E1034" s="216"/>
      <c r="F1034" s="216"/>
      <c r="G1034" s="216"/>
      <c r="H1034" s="213"/>
      <c r="I1034" s="216"/>
      <c r="J1034" s="216"/>
      <c r="K1034" s="216"/>
      <c r="L1034" s="216"/>
      <c r="M1034" s="216"/>
      <c r="N1034" s="214"/>
      <c r="O1034" s="214"/>
      <c r="P1034" s="214"/>
      <c r="Q1034" s="216"/>
      <c r="R1034" s="216"/>
      <c r="S1034" s="216"/>
      <c r="T1034" s="216"/>
      <c r="U1034" s="216"/>
      <c r="V1034" s="216"/>
      <c r="W1034" s="216"/>
      <c r="X1034" s="216"/>
      <c r="Y1034" s="216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</row>
    <row r="1035">
      <c r="A1035" s="216"/>
      <c r="B1035" s="216"/>
      <c r="C1035" s="216"/>
      <c r="D1035" s="216"/>
      <c r="E1035" s="216"/>
      <c r="F1035" s="216"/>
      <c r="G1035" s="216"/>
      <c r="H1035" s="213"/>
      <c r="I1035" s="216"/>
      <c r="J1035" s="216"/>
      <c r="K1035" s="216"/>
      <c r="L1035" s="216"/>
      <c r="M1035" s="216"/>
      <c r="N1035" s="214"/>
      <c r="O1035" s="214"/>
      <c r="P1035" s="214"/>
      <c r="Q1035" s="216"/>
      <c r="R1035" s="216"/>
      <c r="S1035" s="216"/>
      <c r="T1035" s="216"/>
      <c r="U1035" s="216"/>
      <c r="V1035" s="216"/>
      <c r="W1035" s="216"/>
      <c r="X1035" s="216"/>
      <c r="Y1035" s="216"/>
      <c r="Z1035" s="31"/>
      <c r="AA1035" s="31"/>
      <c r="AB1035" s="31"/>
      <c r="AC1035" s="31"/>
      <c r="AD1035" s="31"/>
      <c r="AE1035" s="31"/>
      <c r="AF1035" s="31"/>
      <c r="AG1035" s="31"/>
      <c r="AH1035" s="31"/>
      <c r="AI1035" s="31"/>
      <c r="AJ1035" s="31"/>
      <c r="AK1035" s="31"/>
    </row>
    <row r="1036">
      <c r="A1036" s="216"/>
      <c r="B1036" s="216"/>
      <c r="C1036" s="216"/>
      <c r="D1036" s="216"/>
      <c r="E1036" s="216"/>
      <c r="F1036" s="216"/>
      <c r="G1036" s="216"/>
      <c r="H1036" s="213"/>
      <c r="I1036" s="216"/>
      <c r="J1036" s="216"/>
      <c r="K1036" s="216"/>
      <c r="L1036" s="216"/>
      <c r="M1036" s="216"/>
      <c r="N1036" s="214"/>
      <c r="O1036" s="214"/>
      <c r="P1036" s="214"/>
      <c r="Q1036" s="216"/>
      <c r="R1036" s="216"/>
      <c r="S1036" s="216"/>
      <c r="T1036" s="216"/>
      <c r="U1036" s="216"/>
      <c r="V1036" s="216"/>
      <c r="W1036" s="216"/>
      <c r="X1036" s="216"/>
      <c r="Y1036" s="216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</row>
    <row r="1037">
      <c r="A1037" s="216"/>
      <c r="B1037" s="216"/>
      <c r="C1037" s="216"/>
      <c r="D1037" s="216"/>
      <c r="E1037" s="216"/>
      <c r="F1037" s="216"/>
      <c r="G1037" s="216"/>
      <c r="H1037" s="213"/>
      <c r="I1037" s="216"/>
      <c r="J1037" s="216"/>
      <c r="K1037" s="216"/>
      <c r="L1037" s="216"/>
      <c r="M1037" s="216"/>
      <c r="N1037" s="214"/>
      <c r="O1037" s="214"/>
      <c r="P1037" s="214"/>
      <c r="Q1037" s="216"/>
      <c r="R1037" s="216"/>
      <c r="S1037" s="216"/>
      <c r="T1037" s="216"/>
      <c r="U1037" s="216"/>
      <c r="V1037" s="216"/>
      <c r="W1037" s="216"/>
      <c r="X1037" s="216"/>
      <c r="Y1037" s="216"/>
      <c r="Z1037" s="31"/>
      <c r="AA1037" s="31"/>
      <c r="AB1037" s="31"/>
      <c r="AC1037" s="31"/>
      <c r="AD1037" s="31"/>
      <c r="AE1037" s="31"/>
      <c r="AF1037" s="31"/>
      <c r="AG1037" s="31"/>
      <c r="AH1037" s="31"/>
      <c r="AI1037" s="31"/>
      <c r="AJ1037" s="31"/>
      <c r="AK1037" s="31"/>
    </row>
    <row r="1038">
      <c r="A1038" s="216"/>
      <c r="B1038" s="216"/>
      <c r="C1038" s="216"/>
      <c r="D1038" s="216"/>
      <c r="E1038" s="216"/>
      <c r="F1038" s="216"/>
      <c r="G1038" s="216"/>
      <c r="H1038" s="213"/>
      <c r="I1038" s="216"/>
      <c r="J1038" s="216"/>
      <c r="K1038" s="216"/>
      <c r="L1038" s="216"/>
      <c r="M1038" s="216"/>
      <c r="N1038" s="214"/>
      <c r="O1038" s="214"/>
      <c r="P1038" s="214"/>
      <c r="Q1038" s="216"/>
      <c r="R1038" s="216"/>
      <c r="S1038" s="216"/>
      <c r="T1038" s="216"/>
      <c r="U1038" s="216"/>
      <c r="V1038" s="216"/>
      <c r="W1038" s="216"/>
      <c r="X1038" s="216"/>
      <c r="Y1038" s="216"/>
      <c r="Z1038" s="31"/>
      <c r="AA1038" s="31"/>
      <c r="AB1038" s="31"/>
      <c r="AC1038" s="31"/>
      <c r="AD1038" s="31"/>
      <c r="AE1038" s="31"/>
      <c r="AF1038" s="31"/>
      <c r="AG1038" s="31"/>
      <c r="AH1038" s="31"/>
      <c r="AI1038" s="31"/>
      <c r="AJ1038" s="31"/>
      <c r="AK1038" s="31"/>
    </row>
    <row r="1039">
      <c r="A1039" s="216"/>
      <c r="B1039" s="216"/>
      <c r="C1039" s="216"/>
      <c r="D1039" s="216"/>
      <c r="E1039" s="216"/>
      <c r="F1039" s="216"/>
      <c r="G1039" s="216"/>
      <c r="H1039" s="213"/>
      <c r="I1039" s="216"/>
      <c r="J1039" s="216"/>
      <c r="K1039" s="216"/>
      <c r="L1039" s="216"/>
      <c r="M1039" s="216"/>
      <c r="N1039" s="214"/>
      <c r="O1039" s="214"/>
      <c r="P1039" s="214"/>
      <c r="Q1039" s="216"/>
      <c r="R1039" s="216"/>
      <c r="S1039" s="216"/>
      <c r="T1039" s="216"/>
      <c r="U1039" s="216"/>
      <c r="V1039" s="216"/>
      <c r="W1039" s="216"/>
      <c r="X1039" s="216"/>
      <c r="Y1039" s="216"/>
      <c r="Z1039" s="31"/>
      <c r="AA1039" s="31"/>
      <c r="AB1039" s="31"/>
      <c r="AC1039" s="31"/>
      <c r="AD1039" s="31"/>
      <c r="AE1039" s="31"/>
      <c r="AF1039" s="31"/>
      <c r="AG1039" s="31"/>
      <c r="AH1039" s="31"/>
      <c r="AI1039" s="31"/>
      <c r="AJ1039" s="31"/>
      <c r="AK1039" s="31"/>
    </row>
    <row r="1040">
      <c r="A1040" s="216"/>
      <c r="B1040" s="216"/>
      <c r="C1040" s="216"/>
      <c r="D1040" s="216"/>
      <c r="E1040" s="216"/>
      <c r="F1040" s="216"/>
      <c r="G1040" s="216"/>
      <c r="H1040" s="213"/>
      <c r="I1040" s="216"/>
      <c r="J1040" s="216"/>
      <c r="K1040" s="216"/>
      <c r="L1040" s="216"/>
      <c r="M1040" s="216"/>
      <c r="N1040" s="214"/>
      <c r="O1040" s="214"/>
      <c r="P1040" s="214"/>
      <c r="Q1040" s="216"/>
      <c r="R1040" s="216"/>
      <c r="S1040" s="216"/>
      <c r="T1040" s="216"/>
      <c r="U1040" s="216"/>
      <c r="V1040" s="216"/>
      <c r="W1040" s="216"/>
      <c r="X1040" s="216"/>
      <c r="Y1040" s="216"/>
      <c r="Z1040" s="31"/>
      <c r="AA1040" s="31"/>
      <c r="AB1040" s="31"/>
      <c r="AC1040" s="31"/>
      <c r="AD1040" s="31"/>
      <c r="AE1040" s="31"/>
      <c r="AF1040" s="31"/>
      <c r="AG1040" s="31"/>
      <c r="AH1040" s="31"/>
      <c r="AI1040" s="31"/>
      <c r="AJ1040" s="31"/>
      <c r="AK1040" s="31"/>
    </row>
    <row r="1041">
      <c r="A1041" s="216"/>
      <c r="B1041" s="216"/>
      <c r="C1041" s="216"/>
      <c r="D1041" s="216"/>
      <c r="E1041" s="216"/>
      <c r="F1041" s="216"/>
      <c r="G1041" s="216"/>
      <c r="H1041" s="213"/>
      <c r="I1041" s="216"/>
      <c r="J1041" s="216"/>
      <c r="K1041" s="216"/>
      <c r="L1041" s="216"/>
      <c r="M1041" s="216"/>
      <c r="N1041" s="214"/>
      <c r="O1041" s="214"/>
      <c r="P1041" s="214"/>
      <c r="Q1041" s="216"/>
      <c r="R1041" s="216"/>
      <c r="S1041" s="216"/>
      <c r="T1041" s="216"/>
      <c r="U1041" s="216"/>
      <c r="V1041" s="216"/>
      <c r="W1041" s="216"/>
      <c r="X1041" s="216"/>
      <c r="Y1041" s="216"/>
      <c r="Z1041" s="31"/>
      <c r="AA1041" s="31"/>
      <c r="AB1041" s="31"/>
      <c r="AC1041" s="31"/>
      <c r="AD1041" s="31"/>
      <c r="AE1041" s="31"/>
      <c r="AF1041" s="31"/>
      <c r="AG1041" s="31"/>
      <c r="AH1041" s="31"/>
      <c r="AI1041" s="31"/>
      <c r="AJ1041" s="31"/>
      <c r="AK1041" s="31"/>
    </row>
    <row r="1042">
      <c r="A1042" s="216"/>
      <c r="B1042" s="216"/>
      <c r="C1042" s="216"/>
      <c r="D1042" s="216"/>
      <c r="E1042" s="216"/>
      <c r="F1042" s="216"/>
      <c r="G1042" s="216"/>
      <c r="H1042" s="213"/>
      <c r="I1042" s="216"/>
      <c r="J1042" s="216"/>
      <c r="K1042" s="216"/>
      <c r="L1042" s="216"/>
      <c r="M1042" s="216"/>
      <c r="N1042" s="214"/>
      <c r="O1042" s="214"/>
      <c r="P1042" s="214"/>
      <c r="Q1042" s="216"/>
      <c r="R1042" s="216"/>
      <c r="S1042" s="216"/>
      <c r="T1042" s="216"/>
      <c r="U1042" s="216"/>
      <c r="V1042" s="216"/>
      <c r="W1042" s="216"/>
      <c r="X1042" s="216"/>
      <c r="Y1042" s="216"/>
      <c r="Z1042" s="31"/>
      <c r="AA1042" s="31"/>
      <c r="AB1042" s="31"/>
      <c r="AC1042" s="31"/>
      <c r="AD1042" s="31"/>
      <c r="AE1042" s="31"/>
      <c r="AF1042" s="31"/>
      <c r="AG1042" s="31"/>
      <c r="AH1042" s="31"/>
      <c r="AI1042" s="31"/>
      <c r="AJ1042" s="31"/>
      <c r="AK1042" s="31"/>
    </row>
    <row r="1043">
      <c r="A1043" s="216"/>
      <c r="B1043" s="216"/>
      <c r="C1043" s="216"/>
      <c r="D1043" s="216"/>
      <c r="E1043" s="216"/>
      <c r="F1043" s="216"/>
      <c r="G1043" s="216"/>
      <c r="H1043" s="213"/>
      <c r="I1043" s="216"/>
      <c r="J1043" s="216"/>
      <c r="K1043" s="216"/>
      <c r="L1043" s="216"/>
      <c r="M1043" s="216"/>
      <c r="N1043" s="214"/>
      <c r="O1043" s="214"/>
      <c r="P1043" s="214"/>
      <c r="Q1043" s="216"/>
      <c r="R1043" s="216"/>
      <c r="S1043" s="216"/>
      <c r="T1043" s="216"/>
      <c r="U1043" s="216"/>
      <c r="V1043" s="216"/>
      <c r="W1043" s="216"/>
      <c r="X1043" s="216"/>
      <c r="Y1043" s="216"/>
      <c r="Z1043" s="31"/>
      <c r="AA1043" s="31"/>
      <c r="AB1043" s="31"/>
      <c r="AC1043" s="31"/>
      <c r="AD1043" s="31"/>
      <c r="AE1043" s="31"/>
      <c r="AF1043" s="31"/>
      <c r="AG1043" s="31"/>
      <c r="AH1043" s="31"/>
      <c r="AI1043" s="31"/>
      <c r="AJ1043" s="31"/>
      <c r="AK1043" s="31"/>
    </row>
    <row r="1044">
      <c r="A1044" s="216"/>
      <c r="B1044" s="216"/>
      <c r="C1044" s="216"/>
      <c r="D1044" s="216"/>
      <c r="E1044" s="216"/>
      <c r="F1044" s="216"/>
      <c r="G1044" s="216"/>
      <c r="H1044" s="213"/>
      <c r="I1044" s="216"/>
      <c r="J1044" s="216"/>
      <c r="K1044" s="216"/>
      <c r="L1044" s="216"/>
      <c r="M1044" s="216"/>
      <c r="N1044" s="214"/>
      <c r="O1044" s="214"/>
      <c r="P1044" s="214"/>
      <c r="Q1044" s="216"/>
      <c r="R1044" s="216"/>
      <c r="S1044" s="216"/>
      <c r="T1044" s="216"/>
      <c r="U1044" s="216"/>
      <c r="V1044" s="216"/>
      <c r="W1044" s="216"/>
      <c r="X1044" s="216"/>
      <c r="Y1044" s="216"/>
      <c r="Z1044" s="31"/>
      <c r="AA1044" s="31"/>
      <c r="AB1044" s="31"/>
      <c r="AC1044" s="31"/>
      <c r="AD1044" s="31"/>
      <c r="AE1044" s="31"/>
      <c r="AF1044" s="31"/>
      <c r="AG1044" s="31"/>
      <c r="AH1044" s="31"/>
      <c r="AI1044" s="31"/>
      <c r="AJ1044" s="31"/>
      <c r="AK1044" s="31"/>
    </row>
    <row r="1045">
      <c r="A1045" s="216"/>
      <c r="B1045" s="216"/>
      <c r="C1045" s="216"/>
      <c r="D1045" s="216"/>
      <c r="E1045" s="216"/>
      <c r="F1045" s="216"/>
      <c r="G1045" s="216"/>
      <c r="H1045" s="213"/>
      <c r="I1045" s="216"/>
      <c r="J1045" s="216"/>
      <c r="K1045" s="216"/>
      <c r="L1045" s="216"/>
      <c r="M1045" s="216"/>
      <c r="N1045" s="214"/>
      <c r="O1045" s="214"/>
      <c r="P1045" s="214"/>
      <c r="Q1045" s="216"/>
      <c r="R1045" s="216"/>
      <c r="S1045" s="216"/>
      <c r="T1045" s="216"/>
      <c r="U1045" s="216"/>
      <c r="V1045" s="216"/>
      <c r="W1045" s="216"/>
      <c r="X1045" s="216"/>
      <c r="Y1045" s="216"/>
      <c r="Z1045" s="31"/>
      <c r="AA1045" s="31"/>
      <c r="AB1045" s="31"/>
      <c r="AC1045" s="31"/>
      <c r="AD1045" s="31"/>
      <c r="AE1045" s="31"/>
      <c r="AF1045" s="31"/>
      <c r="AG1045" s="31"/>
      <c r="AH1045" s="31"/>
      <c r="AI1045" s="31"/>
      <c r="AJ1045" s="31"/>
      <c r="AK1045" s="31"/>
    </row>
    <row r="1046">
      <c r="A1046" s="216"/>
      <c r="B1046" s="216"/>
      <c r="C1046" s="216"/>
      <c r="D1046" s="216"/>
      <c r="E1046" s="216"/>
      <c r="F1046" s="216"/>
      <c r="G1046" s="216"/>
      <c r="H1046" s="213"/>
      <c r="I1046" s="216"/>
      <c r="J1046" s="216"/>
      <c r="K1046" s="216"/>
      <c r="L1046" s="216"/>
      <c r="M1046" s="216"/>
      <c r="N1046" s="214"/>
      <c r="O1046" s="214"/>
      <c r="P1046" s="214"/>
      <c r="Q1046" s="216"/>
      <c r="R1046" s="216"/>
      <c r="S1046" s="216"/>
      <c r="T1046" s="216"/>
      <c r="U1046" s="216"/>
      <c r="V1046" s="216"/>
      <c r="W1046" s="216"/>
      <c r="X1046" s="216"/>
      <c r="Y1046" s="216"/>
      <c r="Z1046" s="31"/>
      <c r="AA1046" s="31"/>
      <c r="AB1046" s="31"/>
      <c r="AC1046" s="31"/>
      <c r="AD1046" s="31"/>
      <c r="AE1046" s="31"/>
      <c r="AF1046" s="31"/>
      <c r="AG1046" s="31"/>
      <c r="AH1046" s="31"/>
      <c r="AI1046" s="31"/>
      <c r="AJ1046" s="31"/>
      <c r="AK1046" s="31"/>
    </row>
    <row r="1047">
      <c r="A1047" s="216"/>
      <c r="B1047" s="216"/>
      <c r="C1047" s="216"/>
      <c r="D1047" s="216"/>
      <c r="E1047" s="216"/>
      <c r="F1047" s="216"/>
      <c r="G1047" s="216"/>
      <c r="H1047" s="213"/>
      <c r="I1047" s="216"/>
      <c r="J1047" s="216"/>
      <c r="K1047" s="216"/>
      <c r="L1047" s="216"/>
      <c r="M1047" s="216"/>
      <c r="N1047" s="214"/>
      <c r="O1047" s="214"/>
      <c r="P1047" s="214"/>
      <c r="Q1047" s="216"/>
      <c r="R1047" s="216"/>
      <c r="S1047" s="216"/>
      <c r="T1047" s="216"/>
      <c r="U1047" s="216"/>
      <c r="V1047" s="216"/>
      <c r="W1047" s="216"/>
      <c r="X1047" s="216"/>
      <c r="Y1047" s="216"/>
      <c r="Z1047" s="31"/>
      <c r="AA1047" s="31"/>
      <c r="AB1047" s="31"/>
      <c r="AC1047" s="31"/>
      <c r="AD1047" s="31"/>
      <c r="AE1047" s="31"/>
      <c r="AF1047" s="31"/>
      <c r="AG1047" s="31"/>
      <c r="AH1047" s="31"/>
      <c r="AI1047" s="31"/>
      <c r="AJ1047" s="31"/>
      <c r="AK1047" s="31"/>
    </row>
    <row r="1048">
      <c r="A1048" s="216"/>
      <c r="B1048" s="216"/>
      <c r="C1048" s="216"/>
      <c r="D1048" s="216"/>
      <c r="E1048" s="216"/>
      <c r="F1048" s="216"/>
      <c r="G1048" s="216"/>
      <c r="H1048" s="213"/>
      <c r="I1048" s="216"/>
      <c r="J1048" s="216"/>
      <c r="K1048" s="216"/>
      <c r="L1048" s="216"/>
      <c r="M1048" s="216"/>
      <c r="N1048" s="214"/>
      <c r="O1048" s="214"/>
      <c r="P1048" s="214"/>
      <c r="Q1048" s="216"/>
      <c r="R1048" s="216"/>
      <c r="S1048" s="216"/>
      <c r="T1048" s="216"/>
      <c r="U1048" s="216"/>
      <c r="V1048" s="216"/>
      <c r="W1048" s="216"/>
      <c r="X1048" s="216"/>
      <c r="Y1048" s="216"/>
      <c r="Z1048" s="31"/>
      <c r="AA1048" s="31"/>
      <c r="AB1048" s="31"/>
      <c r="AC1048" s="31"/>
      <c r="AD1048" s="31"/>
      <c r="AE1048" s="31"/>
      <c r="AF1048" s="31"/>
      <c r="AG1048" s="31"/>
      <c r="AH1048" s="31"/>
      <c r="AI1048" s="31"/>
      <c r="AJ1048" s="31"/>
      <c r="AK1048" s="31"/>
    </row>
    <row r="1049">
      <c r="A1049" s="216"/>
      <c r="B1049" s="216"/>
      <c r="C1049" s="216"/>
      <c r="D1049" s="216"/>
      <c r="E1049" s="216"/>
      <c r="F1049" s="216"/>
      <c r="G1049" s="216"/>
      <c r="H1049" s="213"/>
      <c r="I1049" s="216"/>
      <c r="J1049" s="216"/>
      <c r="K1049" s="216"/>
      <c r="L1049" s="216"/>
      <c r="M1049" s="216"/>
      <c r="N1049" s="214"/>
      <c r="O1049" s="214"/>
      <c r="P1049" s="214"/>
      <c r="Q1049" s="216"/>
      <c r="R1049" s="216"/>
      <c r="S1049" s="216"/>
      <c r="T1049" s="216"/>
      <c r="U1049" s="216"/>
      <c r="V1049" s="216"/>
      <c r="W1049" s="216"/>
      <c r="X1049" s="216"/>
      <c r="Y1049" s="216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</row>
    <row r="1050">
      <c r="A1050" s="216"/>
      <c r="B1050" s="216"/>
      <c r="C1050" s="216"/>
      <c r="D1050" s="216"/>
      <c r="E1050" s="216"/>
      <c r="F1050" s="216"/>
      <c r="G1050" s="216"/>
      <c r="H1050" s="213"/>
      <c r="I1050" s="216"/>
      <c r="J1050" s="216"/>
      <c r="K1050" s="216"/>
      <c r="L1050" s="216"/>
      <c r="M1050" s="216"/>
      <c r="N1050" s="214"/>
      <c r="O1050" s="214"/>
      <c r="P1050" s="214"/>
      <c r="Q1050" s="216"/>
      <c r="R1050" s="216"/>
      <c r="S1050" s="216"/>
      <c r="T1050" s="216"/>
      <c r="U1050" s="216"/>
      <c r="V1050" s="216"/>
      <c r="W1050" s="216"/>
      <c r="X1050" s="216"/>
      <c r="Y1050" s="216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1"/>
      <c r="AK1050" s="31"/>
    </row>
    <row r="1051">
      <c r="A1051" s="216"/>
      <c r="B1051" s="216"/>
      <c r="C1051" s="216"/>
      <c r="D1051" s="216"/>
      <c r="E1051" s="216"/>
      <c r="F1051" s="216"/>
      <c r="G1051" s="216"/>
      <c r="H1051" s="213"/>
      <c r="I1051" s="216"/>
      <c r="J1051" s="216"/>
      <c r="K1051" s="216"/>
      <c r="L1051" s="216"/>
      <c r="M1051" s="216"/>
      <c r="N1051" s="214"/>
      <c r="O1051" s="214"/>
      <c r="P1051" s="214"/>
      <c r="Q1051" s="216"/>
      <c r="R1051" s="216"/>
      <c r="S1051" s="216"/>
      <c r="T1051" s="216"/>
      <c r="U1051" s="216"/>
      <c r="V1051" s="216"/>
      <c r="W1051" s="216"/>
      <c r="X1051" s="216"/>
      <c r="Y1051" s="216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1"/>
      <c r="AK1051" s="31"/>
    </row>
    <row r="1052">
      <c r="A1052" s="216"/>
      <c r="B1052" s="216"/>
      <c r="C1052" s="216"/>
      <c r="D1052" s="216"/>
      <c r="E1052" s="216"/>
      <c r="F1052" s="216"/>
      <c r="G1052" s="216"/>
      <c r="H1052" s="213"/>
      <c r="I1052" s="216"/>
      <c r="J1052" s="216"/>
      <c r="K1052" s="216"/>
      <c r="L1052" s="216"/>
      <c r="M1052" s="216"/>
      <c r="N1052" s="214"/>
      <c r="O1052" s="214"/>
      <c r="P1052" s="214"/>
      <c r="Q1052" s="216"/>
      <c r="R1052" s="216"/>
      <c r="S1052" s="216"/>
      <c r="T1052" s="216"/>
      <c r="U1052" s="216"/>
      <c r="V1052" s="216"/>
      <c r="W1052" s="216"/>
      <c r="X1052" s="216"/>
      <c r="Y1052" s="216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1"/>
      <c r="AK1052" s="31"/>
    </row>
    <row r="1053">
      <c r="A1053" s="216"/>
      <c r="B1053" s="216"/>
      <c r="C1053" s="216"/>
      <c r="D1053" s="216"/>
      <c r="E1053" s="216"/>
      <c r="F1053" s="216"/>
      <c r="G1053" s="216"/>
      <c r="H1053" s="213"/>
      <c r="I1053" s="216"/>
      <c r="J1053" s="216"/>
      <c r="K1053" s="216"/>
      <c r="L1053" s="216"/>
      <c r="M1053" s="216"/>
      <c r="N1053" s="214"/>
      <c r="O1053" s="214"/>
      <c r="P1053" s="214"/>
      <c r="Q1053" s="216"/>
      <c r="R1053" s="216"/>
      <c r="S1053" s="216"/>
      <c r="T1053" s="216"/>
      <c r="U1053" s="216"/>
      <c r="V1053" s="216"/>
      <c r="W1053" s="216"/>
      <c r="X1053" s="216"/>
      <c r="Y1053" s="216"/>
      <c r="Z1053" s="31"/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1"/>
      <c r="AK1053" s="31"/>
    </row>
    <row r="1054">
      <c r="A1054" s="216"/>
      <c r="B1054" s="216"/>
      <c r="C1054" s="216"/>
      <c r="D1054" s="216"/>
      <c r="E1054" s="216"/>
      <c r="F1054" s="216"/>
      <c r="G1054" s="216"/>
      <c r="H1054" s="213"/>
      <c r="I1054" s="216"/>
      <c r="J1054" s="216"/>
      <c r="K1054" s="216"/>
      <c r="L1054" s="216"/>
      <c r="M1054" s="216"/>
      <c r="N1054" s="214"/>
      <c r="O1054" s="214"/>
      <c r="P1054" s="214"/>
      <c r="Q1054" s="216"/>
      <c r="R1054" s="216"/>
      <c r="S1054" s="216"/>
      <c r="T1054" s="216"/>
      <c r="U1054" s="216"/>
      <c r="V1054" s="216"/>
      <c r="W1054" s="216"/>
      <c r="X1054" s="216"/>
      <c r="Y1054" s="216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</row>
    <row r="1055">
      <c r="A1055" s="216"/>
      <c r="B1055" s="216"/>
      <c r="C1055" s="216"/>
      <c r="D1055" s="216"/>
      <c r="E1055" s="216"/>
      <c r="F1055" s="216"/>
      <c r="G1055" s="216"/>
      <c r="H1055" s="213"/>
      <c r="I1055" s="216"/>
      <c r="J1055" s="216"/>
      <c r="K1055" s="216"/>
      <c r="L1055" s="216"/>
      <c r="M1055" s="216"/>
      <c r="N1055" s="214"/>
      <c r="O1055" s="214"/>
      <c r="P1055" s="214"/>
      <c r="Q1055" s="216"/>
      <c r="R1055" s="216"/>
      <c r="S1055" s="216"/>
      <c r="T1055" s="216"/>
      <c r="U1055" s="216"/>
      <c r="V1055" s="216"/>
      <c r="W1055" s="216"/>
      <c r="X1055" s="216"/>
      <c r="Y1055" s="216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31"/>
    </row>
    <row r="1056">
      <c r="A1056" s="216"/>
      <c r="B1056" s="216"/>
      <c r="C1056" s="216"/>
      <c r="D1056" s="216"/>
      <c r="E1056" s="216"/>
      <c r="F1056" s="216"/>
      <c r="G1056" s="216"/>
      <c r="H1056" s="213"/>
      <c r="I1056" s="216"/>
      <c r="J1056" s="216"/>
      <c r="K1056" s="216"/>
      <c r="L1056" s="216"/>
      <c r="M1056" s="216"/>
      <c r="N1056" s="214"/>
      <c r="O1056" s="214"/>
      <c r="P1056" s="214"/>
      <c r="Q1056" s="216"/>
      <c r="R1056" s="216"/>
      <c r="S1056" s="216"/>
      <c r="T1056" s="216"/>
      <c r="U1056" s="216"/>
      <c r="V1056" s="216"/>
      <c r="W1056" s="216"/>
      <c r="X1056" s="216"/>
      <c r="Y1056" s="216"/>
      <c r="Z1056" s="31"/>
      <c r="AA1056" s="31"/>
      <c r="AB1056" s="31"/>
      <c r="AC1056" s="31"/>
      <c r="AD1056" s="31"/>
      <c r="AE1056" s="31"/>
      <c r="AF1056" s="31"/>
      <c r="AG1056" s="31"/>
      <c r="AH1056" s="31"/>
      <c r="AI1056" s="31"/>
      <c r="AJ1056" s="31"/>
      <c r="AK1056" s="31"/>
    </row>
    <row r="1057">
      <c r="A1057" s="216"/>
      <c r="B1057" s="216"/>
      <c r="C1057" s="216"/>
      <c r="D1057" s="216"/>
      <c r="E1057" s="216"/>
      <c r="F1057" s="216"/>
      <c r="G1057" s="216"/>
      <c r="H1057" s="213"/>
      <c r="I1057" s="216"/>
      <c r="J1057" s="216"/>
      <c r="K1057" s="216"/>
      <c r="L1057" s="216"/>
      <c r="M1057" s="216"/>
      <c r="N1057" s="214"/>
      <c r="O1057" s="214"/>
      <c r="P1057" s="214"/>
      <c r="Q1057" s="216"/>
      <c r="R1057" s="216"/>
      <c r="S1057" s="216"/>
      <c r="T1057" s="216"/>
      <c r="U1057" s="216"/>
      <c r="V1057" s="216"/>
      <c r="W1057" s="216"/>
      <c r="X1057" s="216"/>
      <c r="Y1057" s="216"/>
      <c r="Z1057" s="31"/>
      <c r="AA1057" s="31"/>
      <c r="AB1057" s="31"/>
      <c r="AC1057" s="31"/>
      <c r="AD1057" s="31"/>
      <c r="AE1057" s="31"/>
      <c r="AF1057" s="31"/>
      <c r="AG1057" s="31"/>
      <c r="AH1057" s="31"/>
      <c r="AI1057" s="31"/>
      <c r="AJ1057" s="31"/>
      <c r="AK1057" s="31"/>
    </row>
    <row r="1058">
      <c r="A1058" s="216"/>
      <c r="B1058" s="216"/>
      <c r="C1058" s="216"/>
      <c r="D1058" s="216"/>
      <c r="E1058" s="216"/>
      <c r="F1058" s="216"/>
      <c r="G1058" s="216"/>
      <c r="H1058" s="213"/>
      <c r="I1058" s="216"/>
      <c r="J1058" s="216"/>
      <c r="K1058" s="216"/>
      <c r="L1058" s="216"/>
      <c r="M1058" s="216"/>
      <c r="N1058" s="214"/>
      <c r="O1058" s="214"/>
      <c r="P1058" s="214"/>
      <c r="Q1058" s="216"/>
      <c r="R1058" s="216"/>
      <c r="S1058" s="216"/>
      <c r="T1058" s="216"/>
      <c r="U1058" s="216"/>
      <c r="V1058" s="216"/>
      <c r="W1058" s="216"/>
      <c r="X1058" s="216"/>
      <c r="Y1058" s="216"/>
      <c r="Z1058" s="31"/>
      <c r="AA1058" s="31"/>
      <c r="AB1058" s="31"/>
      <c r="AC1058" s="31"/>
      <c r="AD1058" s="31"/>
      <c r="AE1058" s="31"/>
      <c r="AF1058" s="31"/>
      <c r="AG1058" s="31"/>
      <c r="AH1058" s="31"/>
      <c r="AI1058" s="31"/>
      <c r="AJ1058" s="31"/>
      <c r="AK1058" s="31"/>
    </row>
    <row r="1059">
      <c r="A1059" s="216"/>
      <c r="B1059" s="216"/>
      <c r="C1059" s="216"/>
      <c r="D1059" s="216"/>
      <c r="E1059" s="216"/>
      <c r="F1059" s="216"/>
      <c r="G1059" s="216"/>
      <c r="H1059" s="213"/>
      <c r="I1059" s="216"/>
      <c r="J1059" s="216"/>
      <c r="K1059" s="216"/>
      <c r="L1059" s="216"/>
      <c r="M1059" s="216"/>
      <c r="N1059" s="214"/>
      <c r="O1059" s="214"/>
      <c r="P1059" s="214"/>
      <c r="Q1059" s="216"/>
      <c r="R1059" s="216"/>
      <c r="S1059" s="216"/>
      <c r="T1059" s="216"/>
      <c r="U1059" s="216"/>
      <c r="V1059" s="216"/>
      <c r="W1059" s="216"/>
      <c r="X1059" s="216"/>
      <c r="Y1059" s="216"/>
      <c r="Z1059" s="31"/>
      <c r="AA1059" s="31"/>
      <c r="AB1059" s="31"/>
      <c r="AC1059" s="31"/>
      <c r="AD1059" s="31"/>
      <c r="AE1059" s="31"/>
      <c r="AF1059" s="31"/>
      <c r="AG1059" s="31"/>
      <c r="AH1059" s="31"/>
      <c r="AI1059" s="31"/>
      <c r="AJ1059" s="31"/>
      <c r="AK1059" s="31"/>
    </row>
    <row r="1060">
      <c r="A1060" s="216"/>
      <c r="B1060" s="216"/>
      <c r="C1060" s="216"/>
      <c r="D1060" s="216"/>
      <c r="E1060" s="216"/>
      <c r="F1060" s="216"/>
      <c r="G1060" s="216"/>
      <c r="H1060" s="213"/>
      <c r="I1060" s="216"/>
      <c r="J1060" s="216"/>
      <c r="K1060" s="216"/>
      <c r="L1060" s="216"/>
      <c r="M1060" s="216"/>
      <c r="N1060" s="214"/>
      <c r="O1060" s="214"/>
      <c r="P1060" s="214"/>
      <c r="Q1060" s="216"/>
      <c r="R1060" s="216"/>
      <c r="S1060" s="216"/>
      <c r="T1060" s="216"/>
      <c r="U1060" s="216"/>
      <c r="V1060" s="216"/>
      <c r="W1060" s="216"/>
      <c r="X1060" s="216"/>
      <c r="Y1060" s="216"/>
      <c r="Z1060" s="31"/>
      <c r="AA1060" s="31"/>
      <c r="AB1060" s="31"/>
      <c r="AC1060" s="31"/>
      <c r="AD1060" s="31"/>
      <c r="AE1060" s="31"/>
      <c r="AF1060" s="31"/>
      <c r="AG1060" s="31"/>
      <c r="AH1060" s="31"/>
      <c r="AI1060" s="31"/>
      <c r="AJ1060" s="31"/>
      <c r="AK1060" s="31"/>
    </row>
    <row r="1061">
      <c r="A1061" s="216"/>
      <c r="B1061" s="216"/>
      <c r="C1061" s="216"/>
      <c r="D1061" s="216"/>
      <c r="E1061" s="216"/>
      <c r="F1061" s="216"/>
      <c r="G1061" s="216"/>
      <c r="H1061" s="213"/>
      <c r="I1061" s="216"/>
      <c r="J1061" s="216"/>
      <c r="K1061" s="216"/>
      <c r="L1061" s="216"/>
      <c r="M1061" s="216"/>
      <c r="N1061" s="214"/>
      <c r="O1061" s="214"/>
      <c r="P1061" s="214"/>
      <c r="Q1061" s="216"/>
      <c r="R1061" s="216"/>
      <c r="S1061" s="216"/>
      <c r="T1061" s="216"/>
      <c r="U1061" s="216"/>
      <c r="V1061" s="216"/>
      <c r="W1061" s="216"/>
      <c r="X1061" s="216"/>
      <c r="Y1061" s="216"/>
      <c r="Z1061" s="31"/>
      <c r="AA1061" s="31"/>
      <c r="AB1061" s="31"/>
      <c r="AC1061" s="31"/>
      <c r="AD1061" s="31"/>
      <c r="AE1061" s="31"/>
      <c r="AF1061" s="31"/>
      <c r="AG1061" s="31"/>
      <c r="AH1061" s="31"/>
      <c r="AI1061" s="31"/>
      <c r="AJ1061" s="31"/>
      <c r="AK1061" s="31"/>
    </row>
    <row r="1062">
      <c r="A1062" s="216"/>
      <c r="B1062" s="216"/>
      <c r="C1062" s="216"/>
      <c r="D1062" s="216"/>
      <c r="E1062" s="216"/>
      <c r="F1062" s="216"/>
      <c r="G1062" s="216"/>
      <c r="H1062" s="213"/>
      <c r="I1062" s="216"/>
      <c r="J1062" s="216"/>
      <c r="K1062" s="216"/>
      <c r="L1062" s="216"/>
      <c r="M1062" s="216"/>
      <c r="N1062" s="214"/>
      <c r="O1062" s="214"/>
      <c r="P1062" s="214"/>
      <c r="Q1062" s="216"/>
      <c r="R1062" s="216"/>
      <c r="S1062" s="216"/>
      <c r="T1062" s="216"/>
      <c r="U1062" s="216"/>
      <c r="V1062" s="216"/>
      <c r="W1062" s="216"/>
      <c r="X1062" s="216"/>
      <c r="Y1062" s="216"/>
      <c r="Z1062" s="31"/>
      <c r="AA1062" s="31"/>
      <c r="AB1062" s="31"/>
      <c r="AC1062" s="31"/>
      <c r="AD1062" s="31"/>
      <c r="AE1062" s="31"/>
      <c r="AF1062" s="31"/>
      <c r="AG1062" s="31"/>
      <c r="AH1062" s="31"/>
      <c r="AI1062" s="31"/>
      <c r="AJ1062" s="31"/>
      <c r="AK1062" s="31"/>
    </row>
    <row r="1063">
      <c r="A1063" s="216"/>
      <c r="B1063" s="216"/>
      <c r="C1063" s="216"/>
      <c r="D1063" s="216"/>
      <c r="E1063" s="216"/>
      <c r="F1063" s="216"/>
      <c r="G1063" s="216"/>
      <c r="H1063" s="213"/>
      <c r="I1063" s="216"/>
      <c r="J1063" s="216"/>
      <c r="K1063" s="216"/>
      <c r="L1063" s="216"/>
      <c r="M1063" s="216"/>
      <c r="N1063" s="214"/>
      <c r="O1063" s="214"/>
      <c r="P1063" s="214"/>
      <c r="Q1063" s="216"/>
      <c r="R1063" s="216"/>
      <c r="S1063" s="216"/>
      <c r="T1063" s="216"/>
      <c r="U1063" s="216"/>
      <c r="V1063" s="216"/>
      <c r="W1063" s="216"/>
      <c r="X1063" s="216"/>
      <c r="Y1063" s="216"/>
      <c r="Z1063" s="31"/>
      <c r="AA1063" s="31"/>
      <c r="AB1063" s="31"/>
      <c r="AC1063" s="31"/>
      <c r="AD1063" s="31"/>
      <c r="AE1063" s="31"/>
      <c r="AF1063" s="31"/>
      <c r="AG1063" s="31"/>
      <c r="AH1063" s="31"/>
      <c r="AI1063" s="31"/>
      <c r="AJ1063" s="31"/>
      <c r="AK1063" s="31"/>
    </row>
    <row r="1064">
      <c r="A1064" s="216"/>
      <c r="B1064" s="216"/>
      <c r="C1064" s="216"/>
      <c r="D1064" s="216"/>
      <c r="E1064" s="216"/>
      <c r="F1064" s="216"/>
      <c r="G1064" s="216"/>
      <c r="H1064" s="213"/>
      <c r="I1064" s="216"/>
      <c r="J1064" s="216"/>
      <c r="K1064" s="216"/>
      <c r="L1064" s="216"/>
      <c r="M1064" s="216"/>
      <c r="N1064" s="214"/>
      <c r="O1064" s="214"/>
      <c r="P1064" s="214"/>
      <c r="Q1064" s="216"/>
      <c r="R1064" s="216"/>
      <c r="S1064" s="216"/>
      <c r="T1064" s="216"/>
      <c r="U1064" s="216"/>
      <c r="V1064" s="216"/>
      <c r="W1064" s="216"/>
      <c r="X1064" s="216"/>
      <c r="Y1064" s="216"/>
      <c r="Z1064" s="31"/>
      <c r="AA1064" s="31"/>
      <c r="AB1064" s="31"/>
      <c r="AC1064" s="31"/>
      <c r="AD1064" s="31"/>
      <c r="AE1064" s="31"/>
      <c r="AF1064" s="31"/>
      <c r="AG1064" s="31"/>
      <c r="AH1064" s="31"/>
      <c r="AI1064" s="31"/>
      <c r="AJ1064" s="31"/>
      <c r="AK1064" s="31"/>
    </row>
    <row r="1065">
      <c r="A1065" s="216"/>
      <c r="B1065" s="216"/>
      <c r="C1065" s="216"/>
      <c r="D1065" s="216"/>
      <c r="E1065" s="216"/>
      <c r="F1065" s="216"/>
      <c r="G1065" s="216"/>
      <c r="H1065" s="213"/>
      <c r="I1065" s="216"/>
      <c r="J1065" s="216"/>
      <c r="K1065" s="216"/>
      <c r="L1065" s="216"/>
      <c r="M1065" s="216"/>
      <c r="N1065" s="214"/>
      <c r="O1065" s="214"/>
      <c r="P1065" s="214"/>
      <c r="Q1065" s="216"/>
      <c r="R1065" s="216"/>
      <c r="S1065" s="216"/>
      <c r="T1065" s="216"/>
      <c r="U1065" s="216"/>
      <c r="V1065" s="216"/>
      <c r="W1065" s="216"/>
      <c r="X1065" s="216"/>
      <c r="Y1065" s="216"/>
      <c r="Z1065" s="31"/>
      <c r="AA1065" s="31"/>
      <c r="AB1065" s="31"/>
      <c r="AC1065" s="31"/>
      <c r="AD1065" s="31"/>
      <c r="AE1065" s="31"/>
      <c r="AF1065" s="31"/>
      <c r="AG1065" s="31"/>
      <c r="AH1065" s="31"/>
      <c r="AI1065" s="31"/>
      <c r="AJ1065" s="31"/>
      <c r="AK1065" s="31"/>
    </row>
    <row r="1066">
      <c r="A1066" s="216"/>
      <c r="B1066" s="216"/>
      <c r="C1066" s="216"/>
      <c r="D1066" s="216"/>
      <c r="E1066" s="216"/>
      <c r="F1066" s="216"/>
      <c r="G1066" s="216"/>
      <c r="H1066" s="213"/>
      <c r="I1066" s="216"/>
      <c r="J1066" s="216"/>
      <c r="K1066" s="216"/>
      <c r="L1066" s="216"/>
      <c r="M1066" s="216"/>
      <c r="N1066" s="214"/>
      <c r="O1066" s="214"/>
      <c r="P1066" s="214"/>
      <c r="Q1066" s="216"/>
      <c r="R1066" s="216"/>
      <c r="S1066" s="216"/>
      <c r="T1066" s="216"/>
      <c r="U1066" s="216"/>
      <c r="V1066" s="216"/>
      <c r="W1066" s="216"/>
      <c r="X1066" s="216"/>
      <c r="Y1066" s="216"/>
      <c r="Z1066" s="31"/>
      <c r="AA1066" s="31"/>
      <c r="AB1066" s="31"/>
      <c r="AC1066" s="31"/>
      <c r="AD1066" s="31"/>
      <c r="AE1066" s="31"/>
      <c r="AF1066" s="31"/>
      <c r="AG1066" s="31"/>
      <c r="AH1066" s="31"/>
      <c r="AI1066" s="31"/>
      <c r="AJ1066" s="31"/>
      <c r="AK1066" s="31"/>
    </row>
    <row r="1067">
      <c r="A1067" s="216"/>
      <c r="B1067" s="216"/>
      <c r="C1067" s="216"/>
      <c r="D1067" s="216"/>
      <c r="E1067" s="216"/>
      <c r="F1067" s="216"/>
      <c r="G1067" s="216"/>
      <c r="H1067" s="213"/>
      <c r="I1067" s="216"/>
      <c r="J1067" s="216"/>
      <c r="K1067" s="216"/>
      <c r="L1067" s="216"/>
      <c r="M1067" s="216"/>
      <c r="N1067" s="214"/>
      <c r="O1067" s="214"/>
      <c r="P1067" s="214"/>
      <c r="Q1067" s="216"/>
      <c r="R1067" s="216"/>
      <c r="S1067" s="216"/>
      <c r="T1067" s="216"/>
      <c r="U1067" s="216"/>
      <c r="V1067" s="216"/>
      <c r="W1067" s="216"/>
      <c r="X1067" s="216"/>
      <c r="Y1067" s="216"/>
      <c r="Z1067" s="31"/>
      <c r="AA1067" s="31"/>
      <c r="AB1067" s="31"/>
      <c r="AC1067" s="31"/>
      <c r="AD1067" s="31"/>
      <c r="AE1067" s="31"/>
      <c r="AF1067" s="31"/>
      <c r="AG1067" s="31"/>
      <c r="AH1067" s="31"/>
      <c r="AI1067" s="31"/>
      <c r="AJ1067" s="31"/>
      <c r="AK1067" s="31"/>
    </row>
    <row r="1068">
      <c r="A1068" s="216"/>
      <c r="B1068" s="216"/>
      <c r="C1068" s="216"/>
      <c r="D1068" s="216"/>
      <c r="E1068" s="216"/>
      <c r="F1068" s="216"/>
      <c r="G1068" s="216"/>
      <c r="H1068" s="213"/>
      <c r="I1068" s="216"/>
      <c r="J1068" s="216"/>
      <c r="K1068" s="216"/>
      <c r="L1068" s="216"/>
      <c r="M1068" s="216"/>
      <c r="N1068" s="214"/>
      <c r="O1068" s="214"/>
      <c r="P1068" s="214"/>
      <c r="Q1068" s="216"/>
      <c r="R1068" s="216"/>
      <c r="S1068" s="216"/>
      <c r="T1068" s="216"/>
      <c r="U1068" s="216"/>
      <c r="V1068" s="216"/>
      <c r="W1068" s="216"/>
      <c r="X1068" s="216"/>
      <c r="Y1068" s="216"/>
      <c r="Z1068" s="31"/>
      <c r="AA1068" s="31"/>
      <c r="AB1068" s="31"/>
      <c r="AC1068" s="31"/>
      <c r="AD1068" s="31"/>
      <c r="AE1068" s="31"/>
      <c r="AF1068" s="31"/>
      <c r="AG1068" s="31"/>
      <c r="AH1068" s="31"/>
      <c r="AI1068" s="31"/>
      <c r="AJ1068" s="31"/>
      <c r="AK1068" s="31"/>
    </row>
    <row r="1069">
      <c r="A1069" s="216"/>
      <c r="B1069" s="216"/>
      <c r="C1069" s="216"/>
      <c r="D1069" s="216"/>
      <c r="E1069" s="216"/>
      <c r="F1069" s="216"/>
      <c r="G1069" s="216"/>
      <c r="H1069" s="213"/>
      <c r="I1069" s="216"/>
      <c r="J1069" s="216"/>
      <c r="K1069" s="216"/>
      <c r="L1069" s="216"/>
      <c r="M1069" s="216"/>
      <c r="N1069" s="214"/>
      <c r="O1069" s="214"/>
      <c r="P1069" s="214"/>
      <c r="Q1069" s="216"/>
      <c r="R1069" s="216"/>
      <c r="S1069" s="216"/>
      <c r="T1069" s="216"/>
      <c r="U1069" s="216"/>
      <c r="V1069" s="216"/>
      <c r="W1069" s="216"/>
      <c r="X1069" s="216"/>
      <c r="Y1069" s="216"/>
      <c r="Z1069" s="31"/>
      <c r="AA1069" s="31"/>
      <c r="AB1069" s="31"/>
      <c r="AC1069" s="31"/>
      <c r="AD1069" s="31"/>
      <c r="AE1069" s="31"/>
      <c r="AF1069" s="31"/>
      <c r="AG1069" s="31"/>
      <c r="AH1069" s="31"/>
      <c r="AI1069" s="31"/>
      <c r="AJ1069" s="31"/>
      <c r="AK1069" s="31"/>
    </row>
    <row r="1070">
      <c r="A1070" s="216"/>
      <c r="B1070" s="216"/>
      <c r="C1070" s="216"/>
      <c r="D1070" s="216"/>
      <c r="E1070" s="216"/>
      <c r="F1070" s="216"/>
      <c r="G1070" s="216"/>
      <c r="H1070" s="213"/>
      <c r="I1070" s="216"/>
      <c r="J1070" s="216"/>
      <c r="K1070" s="216"/>
      <c r="L1070" s="216"/>
      <c r="M1070" s="216"/>
      <c r="N1070" s="214"/>
      <c r="O1070" s="214"/>
      <c r="P1070" s="214"/>
      <c r="Q1070" s="216"/>
      <c r="R1070" s="216"/>
      <c r="S1070" s="216"/>
      <c r="T1070" s="216"/>
      <c r="U1070" s="216"/>
      <c r="V1070" s="216"/>
      <c r="W1070" s="216"/>
      <c r="X1070" s="216"/>
      <c r="Y1070" s="216"/>
      <c r="Z1070" s="31"/>
      <c r="AA1070" s="31"/>
      <c r="AB1070" s="31"/>
      <c r="AC1070" s="31"/>
      <c r="AD1070" s="31"/>
      <c r="AE1070" s="31"/>
      <c r="AF1070" s="31"/>
      <c r="AG1070" s="31"/>
      <c r="AH1070" s="31"/>
      <c r="AI1070" s="31"/>
      <c r="AJ1070" s="31"/>
      <c r="AK1070" s="31"/>
    </row>
    <row r="1071">
      <c r="A1071" s="216"/>
      <c r="B1071" s="216"/>
      <c r="C1071" s="216"/>
      <c r="D1071" s="216"/>
      <c r="E1071" s="216"/>
      <c r="F1071" s="216"/>
      <c r="G1071" s="216"/>
      <c r="H1071" s="213"/>
      <c r="I1071" s="216"/>
      <c r="J1071" s="216"/>
      <c r="K1071" s="216"/>
      <c r="L1071" s="216"/>
      <c r="M1071" s="216"/>
      <c r="N1071" s="214"/>
      <c r="O1071" s="214"/>
      <c r="P1071" s="214"/>
      <c r="Q1071" s="216"/>
      <c r="R1071" s="216"/>
      <c r="S1071" s="216"/>
      <c r="T1071" s="216"/>
      <c r="U1071" s="216"/>
      <c r="V1071" s="216"/>
      <c r="W1071" s="216"/>
      <c r="X1071" s="216"/>
      <c r="Y1071" s="216"/>
      <c r="Z1071" s="31"/>
      <c r="AA1071" s="31"/>
      <c r="AB1071" s="31"/>
      <c r="AC1071" s="31"/>
      <c r="AD1071" s="31"/>
      <c r="AE1071" s="31"/>
      <c r="AF1071" s="31"/>
      <c r="AG1071" s="31"/>
      <c r="AH1071" s="31"/>
      <c r="AI1071" s="31"/>
      <c r="AJ1071" s="31"/>
      <c r="AK1071" s="31"/>
    </row>
    <row r="1072">
      <c r="A1072" s="216"/>
      <c r="B1072" s="216"/>
      <c r="C1072" s="216"/>
      <c r="D1072" s="216"/>
      <c r="E1072" s="216"/>
      <c r="F1072" s="216"/>
      <c r="G1072" s="216"/>
      <c r="H1072" s="213"/>
      <c r="I1072" s="216"/>
      <c r="J1072" s="216"/>
      <c r="K1072" s="216"/>
      <c r="L1072" s="216"/>
      <c r="M1072" s="216"/>
      <c r="N1072" s="214"/>
      <c r="O1072" s="214"/>
      <c r="P1072" s="214"/>
      <c r="Q1072" s="216"/>
      <c r="R1072" s="216"/>
      <c r="S1072" s="216"/>
      <c r="T1072" s="216"/>
      <c r="U1072" s="216"/>
      <c r="V1072" s="216"/>
      <c r="W1072" s="216"/>
      <c r="X1072" s="216"/>
      <c r="Y1072" s="216"/>
      <c r="Z1072" s="31"/>
      <c r="AA1072" s="31"/>
      <c r="AB1072" s="31"/>
      <c r="AC1072" s="31"/>
      <c r="AD1072" s="31"/>
      <c r="AE1072" s="31"/>
      <c r="AF1072" s="31"/>
      <c r="AG1072" s="31"/>
      <c r="AH1072" s="31"/>
      <c r="AI1072" s="31"/>
      <c r="AJ1072" s="31"/>
      <c r="AK1072" s="31"/>
    </row>
    <row r="1073">
      <c r="A1073" s="216"/>
      <c r="B1073" s="216"/>
      <c r="C1073" s="216"/>
      <c r="D1073" s="216"/>
      <c r="E1073" s="216"/>
      <c r="F1073" s="216"/>
      <c r="G1073" s="216"/>
      <c r="H1073" s="213"/>
      <c r="I1073" s="216"/>
      <c r="J1073" s="216"/>
      <c r="K1073" s="216"/>
      <c r="L1073" s="216"/>
      <c r="M1073" s="216"/>
      <c r="N1073" s="214"/>
      <c r="O1073" s="214"/>
      <c r="P1073" s="214"/>
      <c r="Q1073" s="216"/>
      <c r="R1073" s="216"/>
      <c r="S1073" s="216"/>
      <c r="T1073" s="216"/>
      <c r="U1073" s="216"/>
      <c r="V1073" s="216"/>
      <c r="W1073" s="216"/>
      <c r="X1073" s="216"/>
      <c r="Y1073" s="216"/>
      <c r="Z1073" s="31"/>
      <c r="AA1073" s="31"/>
      <c r="AB1073" s="31"/>
      <c r="AC1073" s="31"/>
      <c r="AD1073" s="31"/>
      <c r="AE1073" s="31"/>
      <c r="AF1073" s="31"/>
      <c r="AG1073" s="31"/>
      <c r="AH1073" s="31"/>
      <c r="AI1073" s="31"/>
      <c r="AJ1073" s="31"/>
      <c r="AK1073" s="31"/>
    </row>
    <row r="1074">
      <c r="A1074" s="216"/>
      <c r="B1074" s="216"/>
      <c r="C1074" s="216"/>
      <c r="D1074" s="216"/>
      <c r="E1074" s="216"/>
      <c r="F1074" s="216"/>
      <c r="G1074" s="216"/>
      <c r="H1074" s="213"/>
      <c r="I1074" s="216"/>
      <c r="J1074" s="216"/>
      <c r="K1074" s="216"/>
      <c r="L1074" s="216"/>
      <c r="M1074" s="216"/>
      <c r="N1074" s="214"/>
      <c r="O1074" s="214"/>
      <c r="P1074" s="214"/>
      <c r="Q1074" s="216"/>
      <c r="R1074" s="216"/>
      <c r="S1074" s="216"/>
      <c r="T1074" s="216"/>
      <c r="U1074" s="216"/>
      <c r="V1074" s="216"/>
      <c r="W1074" s="216"/>
      <c r="X1074" s="216"/>
      <c r="Y1074" s="216"/>
      <c r="Z1074" s="31"/>
      <c r="AA1074" s="31"/>
      <c r="AB1074" s="31"/>
      <c r="AC1074" s="31"/>
      <c r="AD1074" s="31"/>
      <c r="AE1074" s="31"/>
      <c r="AF1074" s="31"/>
      <c r="AG1074" s="31"/>
      <c r="AH1074" s="31"/>
      <c r="AI1074" s="31"/>
      <c r="AJ1074" s="31"/>
      <c r="AK1074" s="31"/>
    </row>
    <row r="1075">
      <c r="A1075" s="216"/>
      <c r="B1075" s="216"/>
      <c r="C1075" s="216"/>
      <c r="D1075" s="216"/>
      <c r="E1075" s="216"/>
      <c r="F1075" s="216"/>
      <c r="G1075" s="216"/>
      <c r="H1075" s="213"/>
      <c r="I1075" s="216"/>
      <c r="J1075" s="216"/>
      <c r="K1075" s="216"/>
      <c r="L1075" s="216"/>
      <c r="M1075" s="216"/>
      <c r="N1075" s="214"/>
      <c r="O1075" s="214"/>
      <c r="P1075" s="214"/>
      <c r="Q1075" s="216"/>
      <c r="R1075" s="216"/>
      <c r="S1075" s="216"/>
      <c r="T1075" s="216"/>
      <c r="U1075" s="216"/>
      <c r="V1075" s="216"/>
      <c r="W1075" s="216"/>
      <c r="X1075" s="216"/>
      <c r="Y1075" s="216"/>
      <c r="Z1075" s="31"/>
      <c r="AA1075" s="31"/>
      <c r="AB1075" s="31"/>
      <c r="AC1075" s="31"/>
      <c r="AD1075" s="31"/>
      <c r="AE1075" s="31"/>
      <c r="AF1075" s="31"/>
      <c r="AG1075" s="31"/>
      <c r="AH1075" s="31"/>
      <c r="AI1075" s="31"/>
      <c r="AJ1075" s="31"/>
      <c r="AK1075" s="31"/>
    </row>
    <row r="1076">
      <c r="A1076" s="216"/>
      <c r="B1076" s="216"/>
      <c r="C1076" s="216"/>
      <c r="D1076" s="216"/>
      <c r="E1076" s="216"/>
      <c r="F1076" s="216"/>
      <c r="G1076" s="216"/>
      <c r="H1076" s="213"/>
      <c r="I1076" s="216"/>
      <c r="J1076" s="216"/>
      <c r="K1076" s="216"/>
      <c r="L1076" s="216"/>
      <c r="M1076" s="216"/>
      <c r="N1076" s="214"/>
      <c r="O1076" s="214"/>
      <c r="P1076" s="214"/>
      <c r="Q1076" s="216"/>
      <c r="R1076" s="216"/>
      <c r="S1076" s="216"/>
      <c r="T1076" s="216"/>
      <c r="U1076" s="216"/>
      <c r="V1076" s="216"/>
      <c r="W1076" s="216"/>
      <c r="X1076" s="216"/>
      <c r="Y1076" s="216"/>
      <c r="Z1076" s="31"/>
      <c r="AA1076" s="31"/>
      <c r="AB1076" s="31"/>
      <c r="AC1076" s="31"/>
      <c r="AD1076" s="31"/>
      <c r="AE1076" s="31"/>
      <c r="AF1076" s="31"/>
      <c r="AG1076" s="31"/>
      <c r="AH1076" s="31"/>
      <c r="AI1076" s="31"/>
      <c r="AJ1076" s="31"/>
      <c r="AK1076" s="31"/>
    </row>
    <row r="1077">
      <c r="A1077" s="216"/>
      <c r="B1077" s="216"/>
      <c r="C1077" s="216"/>
      <c r="D1077" s="216"/>
      <c r="E1077" s="216"/>
      <c r="F1077" s="216"/>
      <c r="G1077" s="216"/>
      <c r="H1077" s="213"/>
      <c r="I1077" s="216"/>
      <c r="J1077" s="216"/>
      <c r="K1077" s="216"/>
      <c r="L1077" s="216"/>
      <c r="M1077" s="216"/>
      <c r="N1077" s="214"/>
      <c r="O1077" s="214"/>
      <c r="P1077" s="214"/>
      <c r="Q1077" s="216"/>
      <c r="R1077" s="216"/>
      <c r="S1077" s="216"/>
      <c r="T1077" s="216"/>
      <c r="U1077" s="216"/>
      <c r="V1077" s="216"/>
      <c r="W1077" s="216"/>
      <c r="X1077" s="216"/>
      <c r="Y1077" s="216"/>
      <c r="Z1077" s="31"/>
      <c r="AA1077" s="31"/>
      <c r="AB1077" s="31"/>
      <c r="AC1077" s="31"/>
      <c r="AD1077" s="31"/>
      <c r="AE1077" s="31"/>
      <c r="AF1077" s="31"/>
      <c r="AG1077" s="31"/>
      <c r="AH1077" s="31"/>
      <c r="AI1077" s="31"/>
      <c r="AJ1077" s="31"/>
      <c r="AK1077" s="31"/>
    </row>
    <row r="1078">
      <c r="A1078" s="216"/>
      <c r="B1078" s="216"/>
      <c r="C1078" s="216"/>
      <c r="D1078" s="216"/>
      <c r="E1078" s="216"/>
      <c r="F1078" s="216"/>
      <c r="G1078" s="216"/>
      <c r="H1078" s="213"/>
      <c r="I1078" s="216"/>
      <c r="J1078" s="216"/>
      <c r="K1078" s="216"/>
      <c r="L1078" s="216"/>
      <c r="M1078" s="216"/>
      <c r="N1078" s="214"/>
      <c r="O1078" s="214"/>
      <c r="P1078" s="214"/>
      <c r="Q1078" s="216"/>
      <c r="R1078" s="216"/>
      <c r="S1078" s="216"/>
      <c r="T1078" s="216"/>
      <c r="U1078" s="216"/>
      <c r="V1078" s="216"/>
      <c r="W1078" s="216"/>
      <c r="X1078" s="216"/>
      <c r="Y1078" s="216"/>
      <c r="Z1078" s="31"/>
      <c r="AA1078" s="31"/>
      <c r="AB1078" s="31"/>
      <c r="AC1078" s="31"/>
      <c r="AD1078" s="31"/>
      <c r="AE1078" s="31"/>
      <c r="AF1078" s="31"/>
      <c r="AG1078" s="31"/>
      <c r="AH1078" s="31"/>
      <c r="AI1078" s="31"/>
      <c r="AJ1078" s="31"/>
      <c r="AK1078" s="31"/>
    </row>
    <row r="1079">
      <c r="A1079" s="216"/>
      <c r="B1079" s="216"/>
      <c r="C1079" s="216"/>
      <c r="D1079" s="216"/>
      <c r="E1079" s="216"/>
      <c r="F1079" s="216"/>
      <c r="G1079" s="216"/>
      <c r="H1079" s="213"/>
      <c r="I1079" s="216"/>
      <c r="J1079" s="216"/>
      <c r="K1079" s="216"/>
      <c r="L1079" s="216"/>
      <c r="M1079" s="216"/>
      <c r="N1079" s="214"/>
      <c r="O1079" s="214"/>
      <c r="P1079" s="214"/>
      <c r="Q1079" s="216"/>
      <c r="R1079" s="216"/>
      <c r="S1079" s="216"/>
      <c r="T1079" s="216"/>
      <c r="U1079" s="216"/>
      <c r="V1079" s="216"/>
      <c r="W1079" s="216"/>
      <c r="X1079" s="216"/>
      <c r="Y1079" s="216"/>
      <c r="Z1079" s="31"/>
      <c r="AA1079" s="31"/>
      <c r="AB1079" s="31"/>
      <c r="AC1079" s="31"/>
      <c r="AD1079" s="31"/>
      <c r="AE1079" s="31"/>
      <c r="AF1079" s="31"/>
      <c r="AG1079" s="31"/>
      <c r="AH1079" s="31"/>
      <c r="AI1079" s="31"/>
      <c r="AJ1079" s="31"/>
      <c r="AK1079" s="31"/>
    </row>
    <row r="1080">
      <c r="A1080" s="216"/>
      <c r="B1080" s="216"/>
      <c r="C1080" s="216"/>
      <c r="D1080" s="216"/>
      <c r="E1080" s="216"/>
      <c r="F1080" s="216"/>
      <c r="G1080" s="216"/>
      <c r="H1080" s="213"/>
      <c r="I1080" s="216"/>
      <c r="J1080" s="216"/>
      <c r="K1080" s="216"/>
      <c r="L1080" s="216"/>
      <c r="M1080" s="216"/>
      <c r="N1080" s="214"/>
      <c r="O1080" s="214"/>
      <c r="P1080" s="214"/>
      <c r="Q1080" s="216"/>
      <c r="R1080" s="216"/>
      <c r="S1080" s="216"/>
      <c r="T1080" s="216"/>
      <c r="U1080" s="216"/>
      <c r="V1080" s="216"/>
      <c r="W1080" s="216"/>
      <c r="X1080" s="216"/>
      <c r="Y1080" s="216"/>
      <c r="Z1080" s="31"/>
      <c r="AA1080" s="31"/>
      <c r="AB1080" s="31"/>
      <c r="AC1080" s="31"/>
      <c r="AD1080" s="31"/>
      <c r="AE1080" s="31"/>
      <c r="AF1080" s="31"/>
      <c r="AG1080" s="31"/>
      <c r="AH1080" s="31"/>
      <c r="AI1080" s="31"/>
      <c r="AJ1080" s="31"/>
      <c r="AK1080" s="31"/>
    </row>
    <row r="1081">
      <c r="A1081" s="216"/>
      <c r="B1081" s="216"/>
      <c r="C1081" s="216"/>
      <c r="D1081" s="216"/>
      <c r="E1081" s="216"/>
      <c r="F1081" s="216"/>
      <c r="G1081" s="216"/>
      <c r="H1081" s="213"/>
      <c r="I1081" s="216"/>
      <c r="J1081" s="216"/>
      <c r="K1081" s="216"/>
      <c r="L1081" s="216"/>
      <c r="M1081" s="216"/>
      <c r="N1081" s="214"/>
      <c r="O1081" s="214"/>
      <c r="P1081" s="214"/>
      <c r="Q1081" s="216"/>
      <c r="R1081" s="216"/>
      <c r="S1081" s="216"/>
      <c r="T1081" s="216"/>
      <c r="U1081" s="216"/>
      <c r="V1081" s="216"/>
      <c r="W1081" s="216"/>
      <c r="X1081" s="216"/>
      <c r="Y1081" s="216"/>
      <c r="Z1081" s="31"/>
      <c r="AA1081" s="31"/>
      <c r="AB1081" s="31"/>
      <c r="AC1081" s="31"/>
      <c r="AD1081" s="31"/>
      <c r="AE1081" s="31"/>
      <c r="AF1081" s="31"/>
      <c r="AG1081" s="31"/>
      <c r="AH1081" s="31"/>
      <c r="AI1081" s="31"/>
      <c r="AJ1081" s="31"/>
      <c r="AK1081" s="31"/>
    </row>
    <row r="1082">
      <c r="A1082" s="216"/>
      <c r="B1082" s="216"/>
      <c r="C1082" s="216"/>
      <c r="D1082" s="216"/>
      <c r="E1082" s="216"/>
      <c r="F1082" s="216"/>
      <c r="G1082" s="216"/>
      <c r="H1082" s="213"/>
      <c r="I1082" s="216"/>
      <c r="J1082" s="216"/>
      <c r="K1082" s="216"/>
      <c r="L1082" s="216"/>
      <c r="M1082" s="216"/>
      <c r="N1082" s="214"/>
      <c r="O1082" s="214"/>
      <c r="P1082" s="214"/>
      <c r="Q1082" s="216"/>
      <c r="R1082" s="216"/>
      <c r="S1082" s="216"/>
      <c r="T1082" s="216"/>
      <c r="U1082" s="216"/>
      <c r="V1082" s="216"/>
      <c r="W1082" s="216"/>
      <c r="X1082" s="216"/>
      <c r="Y1082" s="216"/>
      <c r="Z1082" s="31"/>
      <c r="AA1082" s="31"/>
      <c r="AB1082" s="31"/>
      <c r="AC1082" s="31"/>
      <c r="AD1082" s="31"/>
      <c r="AE1082" s="31"/>
      <c r="AF1082" s="31"/>
      <c r="AG1082" s="31"/>
      <c r="AH1082" s="31"/>
      <c r="AI1082" s="31"/>
      <c r="AJ1082" s="31"/>
      <c r="AK1082" s="31"/>
    </row>
    <row r="1083">
      <c r="A1083" s="216"/>
      <c r="B1083" s="216"/>
      <c r="C1083" s="216"/>
      <c r="D1083" s="216"/>
      <c r="E1083" s="216"/>
      <c r="F1083" s="216"/>
      <c r="G1083" s="216"/>
      <c r="H1083" s="213"/>
      <c r="I1083" s="216"/>
      <c r="J1083" s="216"/>
      <c r="K1083" s="216"/>
      <c r="L1083" s="216"/>
      <c r="M1083" s="216"/>
      <c r="N1083" s="214"/>
      <c r="O1083" s="214"/>
      <c r="P1083" s="214"/>
      <c r="Q1083" s="216"/>
      <c r="R1083" s="216"/>
      <c r="S1083" s="216"/>
      <c r="T1083" s="216"/>
      <c r="U1083" s="216"/>
      <c r="V1083" s="216"/>
      <c r="W1083" s="216"/>
      <c r="X1083" s="216"/>
      <c r="Y1083" s="216"/>
      <c r="Z1083" s="31"/>
      <c r="AA1083" s="31"/>
      <c r="AB1083" s="31"/>
      <c r="AC1083" s="31"/>
      <c r="AD1083" s="31"/>
      <c r="AE1083" s="31"/>
      <c r="AF1083" s="31"/>
      <c r="AG1083" s="31"/>
      <c r="AH1083" s="31"/>
      <c r="AI1083" s="31"/>
      <c r="AJ1083" s="31"/>
      <c r="AK1083" s="31"/>
    </row>
    <row r="1084">
      <c r="A1084" s="216"/>
      <c r="B1084" s="216"/>
      <c r="C1084" s="216"/>
      <c r="D1084" s="216"/>
      <c r="E1084" s="216"/>
      <c r="F1084" s="216"/>
      <c r="G1084" s="216"/>
      <c r="H1084" s="213"/>
      <c r="I1084" s="216"/>
      <c r="J1084" s="216"/>
      <c r="K1084" s="216"/>
      <c r="L1084" s="216"/>
      <c r="M1084" s="216"/>
      <c r="N1084" s="214"/>
      <c r="O1084" s="214"/>
      <c r="P1084" s="214"/>
      <c r="Q1084" s="216"/>
      <c r="R1084" s="216"/>
      <c r="S1084" s="216"/>
      <c r="T1084" s="216"/>
      <c r="U1084" s="216"/>
      <c r="V1084" s="216"/>
      <c r="W1084" s="216"/>
      <c r="X1084" s="216"/>
      <c r="Y1084" s="216"/>
      <c r="Z1084" s="31"/>
      <c r="AA1084" s="31"/>
      <c r="AB1084" s="31"/>
      <c r="AC1084" s="31"/>
      <c r="AD1084" s="31"/>
      <c r="AE1084" s="31"/>
      <c r="AF1084" s="31"/>
      <c r="AG1084" s="31"/>
      <c r="AH1084" s="31"/>
      <c r="AI1084" s="31"/>
      <c r="AJ1084" s="31"/>
      <c r="AK1084" s="31"/>
    </row>
    <row r="1085">
      <c r="A1085" s="216"/>
      <c r="B1085" s="216"/>
      <c r="C1085" s="216"/>
      <c r="D1085" s="216"/>
      <c r="E1085" s="216"/>
      <c r="F1085" s="216"/>
      <c r="G1085" s="216"/>
      <c r="H1085" s="213"/>
      <c r="I1085" s="216"/>
      <c r="J1085" s="216"/>
      <c r="K1085" s="216"/>
      <c r="L1085" s="216"/>
      <c r="M1085" s="216"/>
      <c r="N1085" s="214"/>
      <c r="O1085" s="214"/>
      <c r="P1085" s="214"/>
      <c r="Q1085" s="216"/>
      <c r="R1085" s="216"/>
      <c r="S1085" s="216"/>
      <c r="T1085" s="216"/>
      <c r="U1085" s="216"/>
      <c r="V1085" s="216"/>
      <c r="W1085" s="216"/>
      <c r="X1085" s="216"/>
      <c r="Y1085" s="216"/>
      <c r="Z1085" s="31"/>
      <c r="AA1085" s="31"/>
      <c r="AB1085" s="31"/>
      <c r="AC1085" s="31"/>
      <c r="AD1085" s="31"/>
      <c r="AE1085" s="31"/>
      <c r="AF1085" s="31"/>
      <c r="AG1085" s="31"/>
      <c r="AH1085" s="31"/>
      <c r="AI1085" s="31"/>
      <c r="AJ1085" s="31"/>
      <c r="AK1085" s="31"/>
    </row>
    <row r="1086">
      <c r="A1086" s="216"/>
      <c r="B1086" s="216"/>
      <c r="C1086" s="216"/>
      <c r="D1086" s="216"/>
      <c r="E1086" s="216"/>
      <c r="F1086" s="216"/>
      <c r="G1086" s="216"/>
      <c r="H1086" s="213"/>
      <c r="I1086" s="216"/>
      <c r="J1086" s="216"/>
      <c r="K1086" s="216"/>
      <c r="L1086" s="216"/>
      <c r="M1086" s="216"/>
      <c r="N1086" s="214"/>
      <c r="O1086" s="214"/>
      <c r="P1086" s="214"/>
      <c r="Q1086" s="216"/>
      <c r="R1086" s="216"/>
      <c r="S1086" s="216"/>
      <c r="T1086" s="216"/>
      <c r="U1086" s="216"/>
      <c r="V1086" s="216"/>
      <c r="W1086" s="216"/>
      <c r="X1086" s="216"/>
      <c r="Y1086" s="216"/>
      <c r="Z1086" s="31"/>
      <c r="AA1086" s="31"/>
      <c r="AB1086" s="31"/>
      <c r="AC1086" s="31"/>
      <c r="AD1086" s="31"/>
      <c r="AE1086" s="31"/>
      <c r="AF1086" s="31"/>
      <c r="AG1086" s="31"/>
      <c r="AH1086" s="31"/>
      <c r="AI1086" s="31"/>
      <c r="AJ1086" s="31"/>
      <c r="AK1086" s="31"/>
    </row>
    <row r="1087">
      <c r="A1087" s="216"/>
      <c r="B1087" s="216"/>
      <c r="C1087" s="216"/>
      <c r="D1087" s="216"/>
      <c r="E1087" s="216"/>
      <c r="F1087" s="216"/>
      <c r="G1087" s="216"/>
      <c r="H1087" s="213"/>
      <c r="I1087" s="216"/>
      <c r="J1087" s="216"/>
      <c r="K1087" s="216"/>
      <c r="L1087" s="216"/>
      <c r="M1087" s="216"/>
      <c r="N1087" s="214"/>
      <c r="O1087" s="214"/>
      <c r="P1087" s="214"/>
      <c r="Q1087" s="216"/>
      <c r="R1087" s="216"/>
      <c r="S1087" s="216"/>
      <c r="T1087" s="216"/>
      <c r="U1087" s="216"/>
      <c r="V1087" s="216"/>
      <c r="W1087" s="216"/>
      <c r="X1087" s="216"/>
      <c r="Y1087" s="216"/>
      <c r="Z1087" s="31"/>
      <c r="AA1087" s="31"/>
      <c r="AB1087" s="31"/>
      <c r="AC1087" s="31"/>
      <c r="AD1087" s="31"/>
      <c r="AE1087" s="31"/>
      <c r="AF1087" s="31"/>
      <c r="AG1087" s="31"/>
      <c r="AH1087" s="31"/>
      <c r="AI1087" s="31"/>
      <c r="AJ1087" s="31"/>
      <c r="AK1087" s="31"/>
    </row>
    <row r="1088">
      <c r="A1088" s="216"/>
      <c r="B1088" s="216"/>
      <c r="C1088" s="216"/>
      <c r="D1088" s="216"/>
      <c r="E1088" s="216"/>
      <c r="F1088" s="216"/>
      <c r="G1088" s="216"/>
      <c r="H1088" s="213"/>
      <c r="I1088" s="216"/>
      <c r="J1088" s="216"/>
      <c r="K1088" s="216"/>
      <c r="L1088" s="216"/>
      <c r="M1088" s="216"/>
      <c r="N1088" s="214"/>
      <c r="O1088" s="214"/>
      <c r="P1088" s="214"/>
      <c r="Q1088" s="216"/>
      <c r="R1088" s="216"/>
      <c r="S1088" s="216"/>
      <c r="T1088" s="216"/>
      <c r="U1088" s="216"/>
      <c r="V1088" s="216"/>
      <c r="W1088" s="216"/>
      <c r="X1088" s="216"/>
      <c r="Y1088" s="216"/>
      <c r="Z1088" s="31"/>
      <c r="AA1088" s="31"/>
      <c r="AB1088" s="31"/>
      <c r="AC1088" s="31"/>
      <c r="AD1088" s="31"/>
      <c r="AE1088" s="31"/>
      <c r="AF1088" s="31"/>
      <c r="AG1088" s="31"/>
      <c r="AH1088" s="31"/>
      <c r="AI1088" s="31"/>
      <c r="AJ1088" s="31"/>
      <c r="AK1088" s="31"/>
    </row>
    <row r="1089">
      <c r="A1089" s="216"/>
      <c r="B1089" s="216"/>
      <c r="C1089" s="216"/>
      <c r="D1089" s="216"/>
      <c r="E1089" s="216"/>
      <c r="F1089" s="216"/>
      <c r="G1089" s="216"/>
      <c r="H1089" s="213"/>
      <c r="I1089" s="216"/>
      <c r="J1089" s="216"/>
      <c r="K1089" s="216"/>
      <c r="L1089" s="216"/>
      <c r="M1089" s="216"/>
      <c r="N1089" s="214"/>
      <c r="O1089" s="214"/>
      <c r="P1089" s="214"/>
      <c r="Q1089" s="216"/>
      <c r="R1089" s="216"/>
      <c r="S1089" s="216"/>
      <c r="T1089" s="216"/>
      <c r="U1089" s="216"/>
      <c r="V1089" s="216"/>
      <c r="W1089" s="216"/>
      <c r="X1089" s="216"/>
      <c r="Y1089" s="216"/>
      <c r="Z1089" s="31"/>
      <c r="AA1089" s="31"/>
      <c r="AB1089" s="31"/>
      <c r="AC1089" s="31"/>
      <c r="AD1089" s="31"/>
      <c r="AE1089" s="31"/>
      <c r="AF1089" s="31"/>
      <c r="AG1089" s="31"/>
      <c r="AH1089" s="31"/>
      <c r="AI1089" s="31"/>
      <c r="AJ1089" s="31"/>
      <c r="AK1089" s="31"/>
    </row>
    <row r="1090">
      <c r="A1090" s="216"/>
      <c r="B1090" s="216"/>
      <c r="C1090" s="216"/>
      <c r="D1090" s="216"/>
      <c r="E1090" s="216"/>
      <c r="F1090" s="216"/>
      <c r="G1090" s="216"/>
      <c r="H1090" s="213"/>
      <c r="I1090" s="216"/>
      <c r="J1090" s="216"/>
      <c r="K1090" s="216"/>
      <c r="L1090" s="216"/>
      <c r="M1090" s="216"/>
      <c r="N1090" s="214"/>
      <c r="O1090" s="214"/>
      <c r="P1090" s="214"/>
      <c r="Q1090" s="216"/>
      <c r="R1090" s="216"/>
      <c r="S1090" s="216"/>
      <c r="T1090" s="216"/>
      <c r="U1090" s="216"/>
      <c r="V1090" s="216"/>
      <c r="W1090" s="216"/>
      <c r="X1090" s="216"/>
      <c r="Y1090" s="216"/>
      <c r="Z1090" s="31"/>
      <c r="AA1090" s="31"/>
      <c r="AB1090" s="31"/>
      <c r="AC1090" s="31"/>
      <c r="AD1090" s="31"/>
      <c r="AE1090" s="31"/>
      <c r="AF1090" s="31"/>
      <c r="AG1090" s="31"/>
      <c r="AH1090" s="31"/>
      <c r="AI1090" s="31"/>
      <c r="AJ1090" s="31"/>
      <c r="AK1090" s="31"/>
    </row>
    <row r="1091">
      <c r="A1091" s="216"/>
      <c r="B1091" s="216"/>
      <c r="C1091" s="216"/>
      <c r="D1091" s="216"/>
      <c r="E1091" s="216"/>
      <c r="F1091" s="216"/>
      <c r="G1091" s="216"/>
      <c r="H1091" s="213"/>
      <c r="I1091" s="216"/>
      <c r="J1091" s="216"/>
      <c r="K1091" s="216"/>
      <c r="L1091" s="216"/>
      <c r="M1091" s="216"/>
      <c r="N1091" s="214"/>
      <c r="O1091" s="214"/>
      <c r="P1091" s="214"/>
      <c r="Q1091" s="216"/>
      <c r="R1091" s="216"/>
      <c r="S1091" s="216"/>
      <c r="T1091" s="216"/>
      <c r="U1091" s="216"/>
      <c r="V1091" s="216"/>
      <c r="W1091" s="216"/>
      <c r="X1091" s="216"/>
      <c r="Y1091" s="216"/>
      <c r="Z1091" s="31"/>
      <c r="AA1091" s="31"/>
      <c r="AB1091" s="31"/>
      <c r="AC1091" s="31"/>
      <c r="AD1091" s="31"/>
      <c r="AE1091" s="31"/>
      <c r="AF1091" s="31"/>
      <c r="AG1091" s="31"/>
      <c r="AH1091" s="31"/>
      <c r="AI1091" s="31"/>
      <c r="AJ1091" s="31"/>
      <c r="AK1091" s="31"/>
    </row>
    <row r="1092">
      <c r="A1092" s="216"/>
      <c r="B1092" s="216"/>
      <c r="C1092" s="216"/>
      <c r="D1092" s="216"/>
      <c r="E1092" s="216"/>
      <c r="F1092" s="216"/>
      <c r="G1092" s="216"/>
      <c r="H1092" s="213"/>
      <c r="I1092" s="216"/>
      <c r="J1092" s="216"/>
      <c r="K1092" s="216"/>
      <c r="L1092" s="216"/>
      <c r="M1092" s="216"/>
      <c r="N1092" s="214"/>
      <c r="O1092" s="214"/>
      <c r="P1092" s="214"/>
      <c r="Q1092" s="216"/>
      <c r="R1092" s="216"/>
      <c r="S1092" s="216"/>
      <c r="T1092" s="216"/>
      <c r="U1092" s="216"/>
      <c r="V1092" s="216"/>
      <c r="W1092" s="216"/>
      <c r="X1092" s="216"/>
      <c r="Y1092" s="216"/>
      <c r="Z1092" s="31"/>
      <c r="AA1092" s="31"/>
      <c r="AB1092" s="31"/>
      <c r="AC1092" s="31"/>
      <c r="AD1092" s="31"/>
      <c r="AE1092" s="31"/>
      <c r="AF1092" s="31"/>
      <c r="AG1092" s="31"/>
      <c r="AH1092" s="31"/>
      <c r="AI1092" s="31"/>
      <c r="AJ1092" s="31"/>
      <c r="AK1092" s="31"/>
    </row>
    <row r="1093">
      <c r="A1093" s="216"/>
      <c r="B1093" s="216"/>
      <c r="C1093" s="216"/>
      <c r="D1093" s="216"/>
      <c r="E1093" s="216"/>
      <c r="F1093" s="216"/>
      <c r="G1093" s="216"/>
      <c r="H1093" s="213"/>
      <c r="I1093" s="216"/>
      <c r="J1093" s="216"/>
      <c r="K1093" s="216"/>
      <c r="L1093" s="216"/>
      <c r="M1093" s="216"/>
      <c r="N1093" s="214"/>
      <c r="O1093" s="214"/>
      <c r="P1093" s="214"/>
      <c r="Q1093" s="216"/>
      <c r="R1093" s="216"/>
      <c r="S1093" s="216"/>
      <c r="T1093" s="216"/>
      <c r="U1093" s="216"/>
      <c r="V1093" s="216"/>
      <c r="W1093" s="216"/>
      <c r="X1093" s="216"/>
      <c r="Y1093" s="216"/>
      <c r="Z1093" s="31"/>
      <c r="AA1093" s="31"/>
      <c r="AB1093" s="31"/>
      <c r="AC1093" s="31"/>
      <c r="AD1093" s="31"/>
      <c r="AE1093" s="31"/>
      <c r="AF1093" s="31"/>
      <c r="AG1093" s="31"/>
      <c r="AH1093" s="31"/>
      <c r="AI1093" s="31"/>
      <c r="AJ1093" s="31"/>
      <c r="AK1093" s="31"/>
    </row>
    <row r="1094">
      <c r="A1094" s="216"/>
      <c r="B1094" s="216"/>
      <c r="C1094" s="216"/>
      <c r="D1094" s="216"/>
      <c r="E1094" s="216"/>
      <c r="F1094" s="216"/>
      <c r="G1094" s="216"/>
      <c r="H1094" s="213"/>
      <c r="I1094" s="216"/>
      <c r="J1094" s="216"/>
      <c r="K1094" s="216"/>
      <c r="L1094" s="216"/>
      <c r="M1094" s="216"/>
      <c r="N1094" s="214"/>
      <c r="O1094" s="214"/>
      <c r="P1094" s="214"/>
      <c r="Q1094" s="216"/>
      <c r="R1094" s="216"/>
      <c r="S1094" s="216"/>
      <c r="T1094" s="216"/>
      <c r="U1094" s="216"/>
      <c r="V1094" s="216"/>
      <c r="W1094" s="216"/>
      <c r="X1094" s="216"/>
      <c r="Y1094" s="216"/>
      <c r="Z1094" s="31"/>
      <c r="AA1094" s="31"/>
      <c r="AB1094" s="31"/>
      <c r="AC1094" s="31"/>
      <c r="AD1094" s="31"/>
      <c r="AE1094" s="31"/>
      <c r="AF1094" s="31"/>
      <c r="AG1094" s="31"/>
      <c r="AH1094" s="31"/>
      <c r="AI1094" s="31"/>
      <c r="AJ1094" s="31"/>
      <c r="AK1094" s="31"/>
    </row>
    <row r="1095">
      <c r="A1095" s="216"/>
      <c r="B1095" s="216"/>
      <c r="C1095" s="216"/>
      <c r="D1095" s="216"/>
      <c r="E1095" s="216"/>
      <c r="F1095" s="216"/>
      <c r="G1095" s="216"/>
      <c r="H1095" s="213"/>
      <c r="I1095" s="216"/>
      <c r="J1095" s="216"/>
      <c r="K1095" s="216"/>
      <c r="L1095" s="216"/>
      <c r="M1095" s="216"/>
      <c r="N1095" s="214"/>
      <c r="O1095" s="214"/>
      <c r="P1095" s="214"/>
      <c r="Q1095" s="216"/>
      <c r="R1095" s="216"/>
      <c r="S1095" s="216"/>
      <c r="T1095" s="216"/>
      <c r="U1095" s="216"/>
      <c r="V1095" s="216"/>
      <c r="W1095" s="216"/>
      <c r="X1095" s="216"/>
      <c r="Y1095" s="216"/>
      <c r="Z1095" s="31"/>
      <c r="AA1095" s="31"/>
      <c r="AB1095" s="31"/>
      <c r="AC1095" s="31"/>
      <c r="AD1095" s="31"/>
      <c r="AE1095" s="31"/>
      <c r="AF1095" s="31"/>
      <c r="AG1095" s="31"/>
      <c r="AH1095" s="31"/>
      <c r="AI1095" s="31"/>
      <c r="AJ1095" s="31"/>
      <c r="AK1095" s="31"/>
    </row>
    <row r="1096">
      <c r="A1096" s="216"/>
      <c r="B1096" s="216"/>
      <c r="C1096" s="216"/>
      <c r="D1096" s="216"/>
      <c r="E1096" s="216"/>
      <c r="F1096" s="216"/>
      <c r="G1096" s="216"/>
      <c r="H1096" s="213"/>
      <c r="I1096" s="216"/>
      <c r="J1096" s="216"/>
      <c r="K1096" s="216"/>
      <c r="L1096" s="216"/>
      <c r="M1096" s="216"/>
      <c r="N1096" s="214"/>
      <c r="O1096" s="214"/>
      <c r="P1096" s="214"/>
      <c r="Q1096" s="216"/>
      <c r="R1096" s="216"/>
      <c r="S1096" s="216"/>
      <c r="T1096" s="216"/>
      <c r="U1096" s="216"/>
      <c r="V1096" s="216"/>
      <c r="W1096" s="216"/>
      <c r="X1096" s="216"/>
      <c r="Y1096" s="216"/>
      <c r="Z1096" s="31"/>
      <c r="AA1096" s="31"/>
      <c r="AB1096" s="31"/>
      <c r="AC1096" s="31"/>
      <c r="AD1096" s="31"/>
      <c r="AE1096" s="31"/>
      <c r="AF1096" s="31"/>
      <c r="AG1096" s="31"/>
      <c r="AH1096" s="31"/>
      <c r="AI1096" s="31"/>
      <c r="AJ1096" s="31"/>
      <c r="AK1096" s="31"/>
    </row>
    <row r="1097">
      <c r="A1097" s="216"/>
      <c r="B1097" s="216"/>
      <c r="C1097" s="216"/>
      <c r="D1097" s="216"/>
      <c r="E1097" s="216"/>
      <c r="F1097" s="216"/>
      <c r="G1097" s="216"/>
      <c r="H1097" s="213"/>
      <c r="I1097" s="216"/>
      <c r="J1097" s="216"/>
      <c r="K1097" s="216"/>
      <c r="L1097" s="216"/>
      <c r="M1097" s="216"/>
      <c r="N1097" s="214"/>
      <c r="O1097" s="214"/>
      <c r="P1097" s="214"/>
      <c r="Q1097" s="216"/>
      <c r="R1097" s="216"/>
      <c r="S1097" s="216"/>
      <c r="T1097" s="216"/>
      <c r="U1097" s="216"/>
      <c r="V1097" s="216"/>
      <c r="W1097" s="216"/>
      <c r="X1097" s="216"/>
      <c r="Y1097" s="216"/>
      <c r="Z1097" s="31"/>
      <c r="AA1097" s="31"/>
      <c r="AB1097" s="31"/>
      <c r="AC1097" s="31"/>
      <c r="AD1097" s="31"/>
      <c r="AE1097" s="31"/>
      <c r="AF1097" s="31"/>
      <c r="AG1097" s="31"/>
      <c r="AH1097" s="31"/>
      <c r="AI1097" s="31"/>
      <c r="AJ1097" s="31"/>
      <c r="AK1097" s="31"/>
    </row>
    <row r="1098">
      <c r="A1098" s="216"/>
      <c r="B1098" s="216"/>
      <c r="C1098" s="216"/>
      <c r="D1098" s="216"/>
      <c r="E1098" s="216"/>
      <c r="F1098" s="216"/>
      <c r="G1098" s="216"/>
      <c r="H1098" s="213"/>
      <c r="I1098" s="216"/>
      <c r="J1098" s="216"/>
      <c r="K1098" s="216"/>
      <c r="L1098" s="216"/>
      <c r="M1098" s="216"/>
      <c r="N1098" s="214"/>
      <c r="O1098" s="214"/>
      <c r="P1098" s="214"/>
      <c r="Q1098" s="216"/>
      <c r="R1098" s="216"/>
      <c r="S1098" s="216"/>
      <c r="T1098" s="216"/>
      <c r="U1098" s="216"/>
      <c r="V1098" s="216"/>
      <c r="W1098" s="216"/>
      <c r="X1098" s="216"/>
      <c r="Y1098" s="216"/>
      <c r="Z1098" s="31"/>
      <c r="AA1098" s="31"/>
      <c r="AB1098" s="31"/>
      <c r="AC1098" s="31"/>
      <c r="AD1098" s="31"/>
      <c r="AE1098" s="31"/>
      <c r="AF1098" s="31"/>
      <c r="AG1098" s="31"/>
      <c r="AH1098" s="31"/>
      <c r="AI1098" s="31"/>
      <c r="AJ1098" s="31"/>
      <c r="AK1098" s="31"/>
    </row>
    <row r="1099">
      <c r="A1099" s="216"/>
      <c r="B1099" s="216"/>
      <c r="C1099" s="216"/>
      <c r="D1099" s="216"/>
      <c r="E1099" s="216"/>
      <c r="F1099" s="216"/>
      <c r="G1099" s="216"/>
      <c r="H1099" s="213"/>
      <c r="I1099" s="216"/>
      <c r="J1099" s="216"/>
      <c r="K1099" s="216"/>
      <c r="L1099" s="216"/>
      <c r="M1099" s="216"/>
      <c r="N1099" s="214"/>
      <c r="O1099" s="214"/>
      <c r="P1099" s="214"/>
      <c r="Q1099" s="216"/>
      <c r="R1099" s="216"/>
      <c r="S1099" s="216"/>
      <c r="T1099" s="216"/>
      <c r="U1099" s="216"/>
      <c r="V1099" s="216"/>
      <c r="W1099" s="216"/>
      <c r="X1099" s="216"/>
      <c r="Y1099" s="216"/>
      <c r="Z1099" s="31"/>
      <c r="AA1099" s="31"/>
      <c r="AB1099" s="31"/>
      <c r="AC1099" s="31"/>
      <c r="AD1099" s="31"/>
      <c r="AE1099" s="31"/>
      <c r="AF1099" s="31"/>
      <c r="AG1099" s="31"/>
      <c r="AH1099" s="31"/>
      <c r="AI1099" s="31"/>
      <c r="AJ1099" s="31"/>
      <c r="AK1099" s="31"/>
    </row>
    <row r="1100">
      <c r="A1100" s="216"/>
      <c r="B1100" s="216"/>
      <c r="C1100" s="216"/>
      <c r="D1100" s="216"/>
      <c r="E1100" s="216"/>
      <c r="F1100" s="216"/>
      <c r="G1100" s="216"/>
      <c r="H1100" s="213"/>
      <c r="I1100" s="216"/>
      <c r="J1100" s="216"/>
      <c r="K1100" s="216"/>
      <c r="L1100" s="216"/>
      <c r="M1100" s="216"/>
      <c r="N1100" s="214"/>
      <c r="O1100" s="214"/>
      <c r="P1100" s="214"/>
      <c r="Q1100" s="216"/>
      <c r="R1100" s="216"/>
      <c r="S1100" s="216"/>
      <c r="T1100" s="216"/>
      <c r="U1100" s="216"/>
      <c r="V1100" s="216"/>
      <c r="W1100" s="216"/>
      <c r="X1100" s="216"/>
      <c r="Y1100" s="216"/>
      <c r="Z1100" s="31"/>
      <c r="AA1100" s="31"/>
      <c r="AB1100" s="31"/>
      <c r="AC1100" s="31"/>
      <c r="AD1100" s="31"/>
      <c r="AE1100" s="31"/>
      <c r="AF1100" s="31"/>
      <c r="AG1100" s="31"/>
      <c r="AH1100" s="31"/>
      <c r="AI1100" s="31"/>
      <c r="AJ1100" s="31"/>
      <c r="AK1100" s="31"/>
    </row>
  </sheetData>
  <mergeCells count="33">
    <mergeCell ref="A1:G1"/>
    <mergeCell ref="I1:O1"/>
    <mergeCell ref="Q1:W1"/>
    <mergeCell ref="A153:D153"/>
    <mergeCell ref="F153:R153"/>
    <mergeCell ref="B244:C244"/>
    <mergeCell ref="D244:E244"/>
    <mergeCell ref="J244:K244"/>
    <mergeCell ref="F244:G244"/>
    <mergeCell ref="H244:I244"/>
    <mergeCell ref="B253:C253"/>
    <mergeCell ref="D253:E253"/>
    <mergeCell ref="F253:G253"/>
    <mergeCell ref="H253:I253"/>
    <mergeCell ref="J253:K253"/>
    <mergeCell ref="B262:C262"/>
    <mergeCell ref="D262:E262"/>
    <mergeCell ref="F262:G262"/>
    <mergeCell ref="H262:I262"/>
    <mergeCell ref="J262:K262"/>
    <mergeCell ref="G281:K281"/>
    <mergeCell ref="N281:P281"/>
    <mergeCell ref="A341:A342"/>
    <mergeCell ref="A343:A344"/>
    <mergeCell ref="A345:A346"/>
    <mergeCell ref="A347:A348"/>
    <mergeCell ref="A281:E281"/>
    <mergeCell ref="A292:E292"/>
    <mergeCell ref="G292:K292"/>
    <mergeCell ref="A303:E303"/>
    <mergeCell ref="G303:K303"/>
    <mergeCell ref="C337:H337"/>
    <mergeCell ref="A339:A34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14.13"/>
    <col customWidth="1" min="6" max="6" width="18.13"/>
    <col customWidth="1" min="9" max="9" width="18.0"/>
    <col customWidth="1" min="14" max="14" width="18.25"/>
    <col customWidth="1" min="15" max="15" width="20.5"/>
    <col customWidth="1" min="16" max="16" width="15.25"/>
    <col customWidth="1" min="17" max="17" width="16.75"/>
  </cols>
  <sheetData>
    <row r="1">
      <c r="A1" s="383" t="s">
        <v>175</v>
      </c>
      <c r="C1" s="212"/>
      <c r="D1" s="212"/>
      <c r="E1" s="212"/>
      <c r="F1" s="212"/>
      <c r="G1" s="212"/>
      <c r="H1" s="213"/>
      <c r="I1" s="212"/>
      <c r="J1" s="212"/>
      <c r="K1" s="212"/>
      <c r="L1" s="212"/>
      <c r="M1" s="212"/>
      <c r="N1" s="212"/>
      <c r="O1" s="212"/>
      <c r="P1" s="214"/>
      <c r="Q1" s="212"/>
      <c r="R1" s="212"/>
      <c r="S1" s="212"/>
      <c r="T1" s="212"/>
      <c r="U1" s="212"/>
      <c r="V1" s="212"/>
      <c r="W1" s="212"/>
      <c r="X1" s="212"/>
      <c r="Y1" s="215"/>
      <c r="Z1" s="215"/>
      <c r="AA1" s="215"/>
      <c r="AB1" s="215"/>
      <c r="AC1" s="215"/>
      <c r="AD1" s="215"/>
    </row>
    <row r="2">
      <c r="A2" s="212"/>
      <c r="B2" s="212"/>
      <c r="C2" s="212"/>
      <c r="D2" s="212"/>
      <c r="E2" s="212"/>
      <c r="F2" s="212"/>
      <c r="G2" s="212"/>
      <c r="H2" s="213"/>
      <c r="I2" s="212"/>
      <c r="J2" s="212"/>
      <c r="K2" s="212"/>
      <c r="L2" s="212"/>
      <c r="M2" s="212"/>
      <c r="N2" s="212"/>
      <c r="O2" s="212"/>
      <c r="P2" s="214"/>
      <c r="Q2" s="212"/>
      <c r="R2" s="212"/>
      <c r="S2" s="212"/>
      <c r="T2" s="212"/>
      <c r="U2" s="212"/>
      <c r="V2" s="212"/>
      <c r="W2" s="212"/>
      <c r="X2" s="212"/>
      <c r="Y2" s="215"/>
      <c r="Z2" s="215"/>
      <c r="AA2" s="215"/>
      <c r="AB2" s="215"/>
      <c r="AC2" s="215"/>
      <c r="AD2" s="215"/>
    </row>
    <row r="3">
      <c r="A3" s="212" t="s">
        <v>5</v>
      </c>
      <c r="H3" s="213"/>
      <c r="I3" s="212" t="s">
        <v>67</v>
      </c>
      <c r="P3" s="214"/>
      <c r="Q3" s="212" t="s">
        <v>176</v>
      </c>
      <c r="X3" s="212"/>
      <c r="Y3" s="215"/>
      <c r="Z3" s="215"/>
      <c r="AA3" s="215"/>
      <c r="AB3" s="215"/>
      <c r="AC3" s="215"/>
      <c r="AD3" s="215"/>
    </row>
    <row r="4">
      <c r="A4" s="216"/>
      <c r="B4" s="216"/>
      <c r="C4" s="216"/>
      <c r="D4" s="216"/>
      <c r="E4" s="216"/>
      <c r="F4" s="216"/>
      <c r="G4" s="216"/>
      <c r="H4" s="213"/>
      <c r="I4" s="216"/>
      <c r="J4" s="216"/>
      <c r="K4" s="216"/>
      <c r="L4" s="216"/>
      <c r="M4" s="216"/>
      <c r="N4" s="214"/>
      <c r="O4" s="214"/>
      <c r="P4" s="214"/>
      <c r="Q4" s="216"/>
      <c r="R4" s="216"/>
      <c r="S4" s="216"/>
      <c r="T4" s="216"/>
      <c r="U4" s="216"/>
      <c r="V4" s="216"/>
      <c r="W4" s="216"/>
      <c r="X4" s="216"/>
      <c r="Y4" s="31"/>
      <c r="Z4" s="31"/>
      <c r="AA4" s="31"/>
      <c r="AB4" s="31"/>
      <c r="AC4" s="31"/>
      <c r="AD4" s="31"/>
    </row>
    <row r="5">
      <c r="A5" s="217" t="s">
        <v>6</v>
      </c>
      <c r="B5" s="217"/>
      <c r="C5" s="217"/>
      <c r="D5" s="217"/>
      <c r="E5" s="217"/>
      <c r="F5" s="217"/>
      <c r="G5" s="217"/>
      <c r="H5" s="213"/>
      <c r="I5" s="218" t="s">
        <v>6</v>
      </c>
      <c r="J5" s="218"/>
      <c r="K5" s="218"/>
      <c r="L5" s="218"/>
      <c r="M5" s="218"/>
      <c r="N5" s="219"/>
      <c r="O5" s="219"/>
      <c r="P5" s="214"/>
      <c r="Q5" s="220" t="s">
        <v>6</v>
      </c>
      <c r="R5" s="220"/>
      <c r="S5" s="220"/>
      <c r="T5" s="220"/>
      <c r="U5" s="220"/>
      <c r="V5" s="220"/>
      <c r="W5" s="220"/>
      <c r="X5" s="216"/>
      <c r="Y5" s="31"/>
      <c r="Z5" s="31"/>
      <c r="AA5" s="31"/>
      <c r="AB5" s="31"/>
      <c r="AC5" s="31"/>
      <c r="AD5" s="31"/>
    </row>
    <row r="6">
      <c r="A6" s="221"/>
      <c r="B6" s="222" t="s">
        <v>117</v>
      </c>
      <c r="C6" s="222" t="s">
        <v>118</v>
      </c>
      <c r="D6" s="222" t="s">
        <v>119</v>
      </c>
      <c r="E6" s="223" t="s">
        <v>120</v>
      </c>
      <c r="F6" s="224" t="s">
        <v>121</v>
      </c>
      <c r="G6" s="224" t="s">
        <v>122</v>
      </c>
      <c r="H6" s="213"/>
      <c r="I6" s="225"/>
      <c r="J6" s="226" t="s">
        <v>117</v>
      </c>
      <c r="K6" s="226" t="s">
        <v>118</v>
      </c>
      <c r="L6" s="226" t="s">
        <v>119</v>
      </c>
      <c r="M6" s="226" t="s">
        <v>120</v>
      </c>
      <c r="N6" s="227" t="s">
        <v>121</v>
      </c>
      <c r="O6" s="227" t="s">
        <v>122</v>
      </c>
      <c r="P6" s="214"/>
      <c r="Q6" s="228"/>
      <c r="R6" s="229" t="s">
        <v>117</v>
      </c>
      <c r="S6" s="229" t="s">
        <v>118</v>
      </c>
      <c r="T6" s="229" t="s">
        <v>119</v>
      </c>
      <c r="U6" s="229" t="s">
        <v>120</v>
      </c>
      <c r="V6" s="229" t="s">
        <v>121</v>
      </c>
      <c r="W6" s="229" t="s">
        <v>122</v>
      </c>
      <c r="X6" s="230"/>
      <c r="Y6" s="231"/>
      <c r="Z6" s="231"/>
      <c r="AA6" s="231"/>
      <c r="AB6" s="231"/>
      <c r="AC6" s="231"/>
      <c r="AD6" s="231"/>
    </row>
    <row r="7">
      <c r="A7" s="232" t="s">
        <v>18</v>
      </c>
      <c r="B7" s="232">
        <v>0.485</v>
      </c>
      <c r="C7" s="232">
        <v>0.485</v>
      </c>
      <c r="D7" s="232">
        <v>0.485</v>
      </c>
      <c r="E7" s="232">
        <v>0.485</v>
      </c>
      <c r="F7" s="232">
        <v>0.485</v>
      </c>
      <c r="G7" s="232">
        <v>0.485</v>
      </c>
      <c r="H7" s="213"/>
      <c r="I7" s="232" t="s">
        <v>18</v>
      </c>
      <c r="J7" s="232"/>
      <c r="K7" s="232"/>
      <c r="L7" s="232">
        <v>0.485</v>
      </c>
      <c r="M7" s="232">
        <v>0.485</v>
      </c>
      <c r="N7" s="232">
        <v>0.485</v>
      </c>
      <c r="O7" s="232">
        <v>0.485</v>
      </c>
      <c r="P7" s="214"/>
      <c r="Q7" s="232" t="s">
        <v>18</v>
      </c>
      <c r="R7" s="234"/>
      <c r="S7" s="234"/>
      <c r="T7" s="234">
        <v>0.485</v>
      </c>
      <c r="U7" s="234">
        <v>0.485</v>
      </c>
      <c r="V7" s="234">
        <v>0.485</v>
      </c>
      <c r="W7" s="234">
        <v>0.485</v>
      </c>
      <c r="X7" s="216"/>
      <c r="Y7" s="31"/>
      <c r="Z7" s="31"/>
      <c r="AA7" s="31"/>
      <c r="AB7" s="31"/>
      <c r="AC7" s="31"/>
      <c r="AD7" s="31"/>
    </row>
    <row r="8">
      <c r="A8" s="235" t="s">
        <v>42</v>
      </c>
      <c r="B8" s="235">
        <v>0.125</v>
      </c>
      <c r="C8" s="235">
        <v>0.125</v>
      </c>
      <c r="D8" s="235">
        <v>0.125</v>
      </c>
      <c r="E8" s="235">
        <v>0.125</v>
      </c>
      <c r="F8" s="235">
        <v>0.125</v>
      </c>
      <c r="G8" s="235">
        <v>0.125</v>
      </c>
      <c r="H8" s="213"/>
      <c r="I8" s="236" t="s">
        <v>42</v>
      </c>
      <c r="J8" s="236"/>
      <c r="K8" s="236"/>
      <c r="L8" s="236">
        <v>0.125</v>
      </c>
      <c r="M8" s="236">
        <v>0.125</v>
      </c>
      <c r="N8" s="236">
        <v>0.125</v>
      </c>
      <c r="O8" s="236">
        <v>0.125</v>
      </c>
      <c r="P8" s="214"/>
      <c r="Q8" s="238" t="s">
        <v>42</v>
      </c>
      <c r="R8" s="239"/>
      <c r="S8" s="239"/>
      <c r="T8" s="239">
        <v>0.125</v>
      </c>
      <c r="U8" s="239">
        <v>0.125</v>
      </c>
      <c r="V8" s="239">
        <v>0.125</v>
      </c>
      <c r="W8" s="239">
        <v>0.125</v>
      </c>
      <c r="X8" s="216"/>
      <c r="Y8" s="31"/>
      <c r="Z8" s="31"/>
      <c r="AA8" s="31"/>
      <c r="AB8" s="31"/>
      <c r="AC8" s="31"/>
      <c r="AD8" s="31"/>
    </row>
    <row r="9">
      <c r="A9" s="232" t="s">
        <v>44</v>
      </c>
      <c r="B9" s="232">
        <v>0.165</v>
      </c>
      <c r="C9" s="232">
        <v>0.165</v>
      </c>
      <c r="D9" s="232">
        <v>0.165</v>
      </c>
      <c r="E9" s="232">
        <v>0.165</v>
      </c>
      <c r="F9" s="232">
        <v>0.165</v>
      </c>
      <c r="G9" s="232">
        <v>0.165</v>
      </c>
      <c r="H9" s="213"/>
      <c r="I9" s="232" t="s">
        <v>44</v>
      </c>
      <c r="J9" s="232"/>
      <c r="K9" s="232"/>
      <c r="L9" s="232">
        <v>0.165</v>
      </c>
      <c r="M9" s="232">
        <v>0.165</v>
      </c>
      <c r="N9" s="232">
        <v>0.165</v>
      </c>
      <c r="O9" s="232">
        <v>0.165</v>
      </c>
      <c r="P9" s="214"/>
      <c r="Q9" s="232" t="s">
        <v>44</v>
      </c>
      <c r="R9" s="234"/>
      <c r="S9" s="234"/>
      <c r="T9" s="234">
        <v>0.165</v>
      </c>
      <c r="U9" s="234">
        <v>0.165</v>
      </c>
      <c r="V9" s="234">
        <v>0.165</v>
      </c>
      <c r="W9" s="234">
        <v>0.165</v>
      </c>
      <c r="X9" s="216"/>
      <c r="Y9" s="31"/>
      <c r="Z9" s="31"/>
      <c r="AA9" s="31"/>
      <c r="AB9" s="31"/>
      <c r="AC9" s="31"/>
      <c r="AD9" s="31"/>
    </row>
    <row r="10">
      <c r="A10" s="235" t="s">
        <v>46</v>
      </c>
      <c r="B10" s="235">
        <v>0.13</v>
      </c>
      <c r="C10" s="235">
        <v>0.13</v>
      </c>
      <c r="D10" s="235">
        <v>0.13</v>
      </c>
      <c r="E10" s="235">
        <v>0.13</v>
      </c>
      <c r="F10" s="235">
        <v>0.13</v>
      </c>
      <c r="G10" s="235">
        <v>0.13</v>
      </c>
      <c r="H10" s="213"/>
      <c r="I10" s="236" t="s">
        <v>46</v>
      </c>
      <c r="J10" s="236"/>
      <c r="K10" s="236"/>
      <c r="L10" s="236">
        <v>0.13</v>
      </c>
      <c r="M10" s="236">
        <v>0.13</v>
      </c>
      <c r="N10" s="236">
        <v>0.13</v>
      </c>
      <c r="O10" s="236">
        <v>0.13</v>
      </c>
      <c r="P10" s="214"/>
      <c r="Q10" s="238" t="s">
        <v>46</v>
      </c>
      <c r="R10" s="239"/>
      <c r="S10" s="239"/>
      <c r="T10" s="239">
        <v>0.13</v>
      </c>
      <c r="U10" s="239">
        <v>0.13</v>
      </c>
      <c r="V10" s="239">
        <v>0.13</v>
      </c>
      <c r="W10" s="239">
        <v>0.13</v>
      </c>
      <c r="X10" s="216"/>
      <c r="Y10" s="31"/>
      <c r="Z10" s="31"/>
      <c r="AA10" s="31"/>
      <c r="AB10" s="31"/>
      <c r="AC10" s="31"/>
      <c r="AD10" s="31"/>
    </row>
    <row r="11">
      <c r="A11" s="232" t="s">
        <v>49</v>
      </c>
      <c r="B11" s="232">
        <v>0.015</v>
      </c>
      <c r="C11" s="232">
        <v>0.015</v>
      </c>
      <c r="D11" s="232">
        <v>0.015</v>
      </c>
      <c r="E11" s="232">
        <v>0.015</v>
      </c>
      <c r="F11" s="232">
        <v>0.015</v>
      </c>
      <c r="G11" s="232">
        <v>0.015</v>
      </c>
      <c r="H11" s="213"/>
      <c r="I11" s="232" t="s">
        <v>49</v>
      </c>
      <c r="J11" s="232"/>
      <c r="K11" s="232"/>
      <c r="L11" s="232">
        <v>0.015</v>
      </c>
      <c r="M11" s="232">
        <v>0.015</v>
      </c>
      <c r="N11" s="232">
        <v>0.015</v>
      </c>
      <c r="O11" s="232">
        <v>0.015</v>
      </c>
      <c r="P11" s="214"/>
      <c r="Q11" s="232" t="s">
        <v>49</v>
      </c>
      <c r="R11" s="234"/>
      <c r="S11" s="234"/>
      <c r="T11" s="234">
        <v>0.015</v>
      </c>
      <c r="U11" s="234">
        <v>0.015</v>
      </c>
      <c r="V11" s="234">
        <v>0.015</v>
      </c>
      <c r="W11" s="234">
        <v>0.015</v>
      </c>
      <c r="X11" s="216"/>
      <c r="Y11" s="31"/>
      <c r="Z11" s="31"/>
      <c r="AA11" s="31"/>
      <c r="AB11" s="31"/>
      <c r="AC11" s="31"/>
      <c r="AD11" s="31"/>
    </row>
    <row r="12">
      <c r="A12" s="235" t="s">
        <v>51</v>
      </c>
      <c r="B12" s="235">
        <v>0.05</v>
      </c>
      <c r="C12" s="235">
        <v>0.05</v>
      </c>
      <c r="D12" s="235">
        <v>0.05</v>
      </c>
      <c r="E12" s="235">
        <v>0.05</v>
      </c>
      <c r="F12" s="235">
        <v>0.05</v>
      </c>
      <c r="G12" s="235">
        <v>0.05</v>
      </c>
      <c r="H12" s="213"/>
      <c r="I12" s="236" t="s">
        <v>51</v>
      </c>
      <c r="J12" s="236"/>
      <c r="K12" s="236"/>
      <c r="L12" s="236">
        <v>0.05</v>
      </c>
      <c r="M12" s="236">
        <v>0.05</v>
      </c>
      <c r="N12" s="236">
        <v>0.05</v>
      </c>
      <c r="O12" s="236">
        <v>0.05</v>
      </c>
      <c r="P12" s="214"/>
      <c r="Q12" s="238" t="s">
        <v>51</v>
      </c>
      <c r="R12" s="239"/>
      <c r="S12" s="239"/>
      <c r="T12" s="239">
        <v>0.05</v>
      </c>
      <c r="U12" s="239">
        <v>0.05</v>
      </c>
      <c r="V12" s="239">
        <v>0.05</v>
      </c>
      <c r="W12" s="239">
        <v>0.05</v>
      </c>
      <c r="X12" s="216"/>
      <c r="Y12" s="31"/>
      <c r="Z12" s="31"/>
      <c r="AA12" s="31"/>
      <c r="AB12" s="31"/>
      <c r="AC12" s="31"/>
      <c r="AD12" s="31"/>
    </row>
    <row r="13">
      <c r="A13" s="240" t="s">
        <v>56</v>
      </c>
      <c r="B13" s="240">
        <v>0.03</v>
      </c>
      <c r="C13" s="240">
        <v>0.03</v>
      </c>
      <c r="D13" s="240">
        <v>0.03</v>
      </c>
      <c r="E13" s="240">
        <v>0.03</v>
      </c>
      <c r="F13" s="240">
        <v>0.03</v>
      </c>
      <c r="G13" s="240">
        <v>0.03</v>
      </c>
      <c r="H13" s="213"/>
      <c r="I13" s="240" t="s">
        <v>56</v>
      </c>
      <c r="J13" s="240"/>
      <c r="K13" s="240"/>
      <c r="L13" s="240">
        <v>0.03</v>
      </c>
      <c r="M13" s="240">
        <v>0.03</v>
      </c>
      <c r="N13" s="240">
        <v>0.03</v>
      </c>
      <c r="O13" s="240">
        <v>0.03</v>
      </c>
      <c r="P13" s="214"/>
      <c r="Q13" s="240" t="s">
        <v>56</v>
      </c>
      <c r="R13" s="242"/>
      <c r="S13" s="242"/>
      <c r="T13" s="242">
        <v>0.03</v>
      </c>
      <c r="U13" s="242">
        <v>0.03</v>
      </c>
      <c r="V13" s="242">
        <v>0.03</v>
      </c>
      <c r="W13" s="242">
        <v>0.03</v>
      </c>
      <c r="X13" s="216"/>
      <c r="Y13" s="31"/>
      <c r="Z13" s="31"/>
      <c r="AA13" s="31"/>
      <c r="AB13" s="31"/>
      <c r="AC13" s="31"/>
      <c r="AD13" s="31"/>
    </row>
    <row r="14">
      <c r="A14" s="390" t="s">
        <v>177</v>
      </c>
      <c r="B14" s="391">
        <v>5.325E-5</v>
      </c>
      <c r="C14" s="391">
        <v>5.325E-5</v>
      </c>
      <c r="D14" s="391">
        <v>5.325E-5</v>
      </c>
      <c r="E14" s="391">
        <v>5.325E-5</v>
      </c>
      <c r="F14" s="391">
        <v>5.325E-5</v>
      </c>
      <c r="G14" s="391">
        <v>5.325E-5</v>
      </c>
      <c r="H14" s="392"/>
      <c r="I14" s="245" t="s">
        <v>16</v>
      </c>
      <c r="J14" s="246"/>
      <c r="K14" s="246"/>
      <c r="L14" s="246">
        <v>5.325E-5</v>
      </c>
      <c r="M14" s="246">
        <v>5.325E-5</v>
      </c>
      <c r="N14" s="246">
        <v>5.325E-5</v>
      </c>
      <c r="O14" s="246">
        <v>5.325E-5</v>
      </c>
      <c r="P14" s="214"/>
      <c r="Q14" s="248" t="s">
        <v>16</v>
      </c>
      <c r="R14" s="249"/>
      <c r="S14" s="249"/>
      <c r="T14" s="249">
        <v>5.325E-5</v>
      </c>
      <c r="U14" s="249">
        <v>5.325E-5</v>
      </c>
      <c r="V14" s="249">
        <v>5.325E-5</v>
      </c>
      <c r="W14" s="249">
        <v>5.325E-5</v>
      </c>
      <c r="X14" s="250"/>
      <c r="Y14" s="31"/>
      <c r="Z14" s="31"/>
      <c r="AA14" s="31"/>
      <c r="AB14" s="31"/>
      <c r="AC14" s="31"/>
      <c r="AD14" s="31"/>
    </row>
    <row r="15">
      <c r="A15" s="243" t="s">
        <v>178</v>
      </c>
      <c r="B15" s="391">
        <v>0.0011325872</v>
      </c>
      <c r="C15" s="391">
        <v>0.0011325872</v>
      </c>
      <c r="D15" s="391">
        <v>0.0011325872</v>
      </c>
      <c r="E15" s="391">
        <v>0.0011325872</v>
      </c>
      <c r="F15" s="391">
        <v>0.0011325872</v>
      </c>
      <c r="G15" s="391">
        <v>0.0011325872</v>
      </c>
      <c r="H15" s="213"/>
      <c r="I15" s="245" t="s">
        <v>124</v>
      </c>
      <c r="J15" s="246"/>
      <c r="K15" s="246"/>
      <c r="L15" s="246">
        <v>0.0054678001</v>
      </c>
      <c r="M15" s="246">
        <v>0.0103028916</v>
      </c>
      <c r="N15" s="246">
        <v>0.0117007868</v>
      </c>
      <c r="O15" s="246">
        <v>0.0218413274</v>
      </c>
      <c r="P15" s="214"/>
      <c r="Q15" s="248" t="s">
        <v>125</v>
      </c>
      <c r="R15" s="249"/>
      <c r="S15" s="249"/>
      <c r="T15" s="249">
        <v>0.0049900831</v>
      </c>
      <c r="U15" s="249">
        <v>0.0049900831</v>
      </c>
      <c r="V15" s="249">
        <v>0.0049900831</v>
      </c>
      <c r="W15" s="249">
        <v>0.0049900831</v>
      </c>
      <c r="X15" s="216"/>
      <c r="Y15" s="31"/>
      <c r="Z15" s="31"/>
      <c r="AA15" s="31"/>
      <c r="AB15" s="31"/>
      <c r="AC15" s="31"/>
      <c r="AD15" s="31"/>
    </row>
    <row r="16">
      <c r="A16" s="243" t="s">
        <v>89</v>
      </c>
      <c r="B16" s="251">
        <f t="shared" ref="B16:G16" si="1">SUM(B7:B13)</f>
        <v>1</v>
      </c>
      <c r="C16" s="251">
        <f t="shared" si="1"/>
        <v>1</v>
      </c>
      <c r="D16" s="251">
        <f t="shared" si="1"/>
        <v>1</v>
      </c>
      <c r="E16" s="251">
        <f t="shared" si="1"/>
        <v>1</v>
      </c>
      <c r="F16" s="251">
        <f t="shared" si="1"/>
        <v>1</v>
      </c>
      <c r="G16" s="251">
        <f t="shared" si="1"/>
        <v>1</v>
      </c>
      <c r="H16" s="213"/>
      <c r="I16" s="245" t="s">
        <v>89</v>
      </c>
      <c r="J16" s="252">
        <f t="shared" ref="J16:O16" si="2">SUM(J7:J13)</f>
        <v>0</v>
      </c>
      <c r="K16" s="252">
        <f t="shared" si="2"/>
        <v>0</v>
      </c>
      <c r="L16" s="252">
        <f t="shared" si="2"/>
        <v>1</v>
      </c>
      <c r="M16" s="252">
        <f t="shared" si="2"/>
        <v>1</v>
      </c>
      <c r="N16" s="252">
        <f t="shared" si="2"/>
        <v>1</v>
      </c>
      <c r="O16" s="252">
        <f t="shared" si="2"/>
        <v>1</v>
      </c>
      <c r="P16" s="214"/>
      <c r="Q16" s="248" t="s">
        <v>89</v>
      </c>
      <c r="R16" s="254">
        <f t="shared" ref="R16:W16" si="3">SUM(R7:R13)</f>
        <v>0</v>
      </c>
      <c r="S16" s="254">
        <f t="shared" si="3"/>
        <v>0</v>
      </c>
      <c r="T16" s="254">
        <f t="shared" si="3"/>
        <v>1</v>
      </c>
      <c r="U16" s="254">
        <f t="shared" si="3"/>
        <v>1</v>
      </c>
      <c r="V16" s="254">
        <f t="shared" si="3"/>
        <v>1</v>
      </c>
      <c r="W16" s="254">
        <f t="shared" si="3"/>
        <v>1</v>
      </c>
      <c r="X16" s="216"/>
      <c r="Y16" s="31"/>
      <c r="Z16" s="31"/>
      <c r="AA16" s="31"/>
      <c r="AB16" s="31"/>
      <c r="AC16" s="31"/>
      <c r="AD16" s="31"/>
    </row>
    <row r="17">
      <c r="A17" s="399" t="s">
        <v>179</v>
      </c>
      <c r="B17" s="400">
        <v>1.0</v>
      </c>
      <c r="C17" s="400">
        <v>1.0</v>
      </c>
      <c r="D17" s="400">
        <v>1.0</v>
      </c>
      <c r="E17" s="400">
        <v>1.0</v>
      </c>
      <c r="F17" s="400">
        <v>1.0</v>
      </c>
      <c r="G17" s="400">
        <v>1.0</v>
      </c>
      <c r="H17" s="213"/>
      <c r="I17" s="245" t="s">
        <v>179</v>
      </c>
      <c r="J17" s="401">
        <v>-2.0</v>
      </c>
      <c r="K17" s="401">
        <v>-2.0</v>
      </c>
      <c r="L17" s="401">
        <v>1.0</v>
      </c>
      <c r="M17" s="401">
        <v>1.0</v>
      </c>
      <c r="N17" s="401">
        <v>1.0</v>
      </c>
      <c r="O17" s="401">
        <v>1.0</v>
      </c>
      <c r="P17" s="214"/>
      <c r="Q17" s="248" t="s">
        <v>179</v>
      </c>
      <c r="R17" s="402">
        <v>-2.0</v>
      </c>
      <c r="S17" s="402">
        <v>-2.0</v>
      </c>
      <c r="T17" s="402">
        <v>1.0</v>
      </c>
      <c r="U17" s="402">
        <v>1.0</v>
      </c>
      <c r="V17" s="402">
        <v>1.0</v>
      </c>
      <c r="W17" s="402">
        <v>1.0</v>
      </c>
      <c r="X17" s="216"/>
      <c r="Y17" s="31"/>
      <c r="Z17" s="31"/>
      <c r="AA17" s="31"/>
      <c r="AB17" s="31"/>
      <c r="AC17" s="31"/>
      <c r="AD17" s="31"/>
    </row>
    <row r="18">
      <c r="A18" s="255"/>
      <c r="B18" s="240"/>
      <c r="C18" s="240"/>
      <c r="D18" s="240"/>
      <c r="E18" s="240"/>
      <c r="F18" s="240"/>
      <c r="G18" s="240"/>
      <c r="H18" s="213"/>
      <c r="I18" s="255"/>
      <c r="J18" s="240"/>
      <c r="K18" s="240"/>
      <c r="L18" s="240"/>
      <c r="M18" s="240"/>
      <c r="N18" s="241"/>
      <c r="O18" s="241"/>
      <c r="P18" s="214"/>
      <c r="Q18" s="255"/>
      <c r="R18" s="240"/>
      <c r="S18" s="240"/>
      <c r="T18" s="240"/>
      <c r="U18" s="240"/>
      <c r="V18" s="240"/>
      <c r="W18" s="240"/>
      <c r="X18" s="216"/>
      <c r="Y18" s="31"/>
      <c r="Z18" s="31"/>
      <c r="AA18" s="31"/>
      <c r="AB18" s="31"/>
      <c r="AC18" s="31"/>
      <c r="AD18" s="31"/>
    </row>
    <row r="19">
      <c r="A19" s="255"/>
      <c r="B19" s="240"/>
      <c r="C19" s="240"/>
      <c r="D19" s="240"/>
      <c r="E19" s="240"/>
      <c r="F19" s="240"/>
      <c r="G19" s="240"/>
      <c r="H19" s="213"/>
      <c r="I19" s="255"/>
      <c r="J19" s="240"/>
      <c r="K19" s="240"/>
      <c r="L19" s="240"/>
      <c r="M19" s="240"/>
      <c r="N19" s="241"/>
      <c r="O19" s="241"/>
      <c r="P19" s="214"/>
      <c r="Q19" s="255"/>
      <c r="R19" s="240"/>
      <c r="S19" s="240"/>
      <c r="T19" s="240"/>
      <c r="U19" s="240"/>
      <c r="V19" s="240"/>
      <c r="W19" s="240"/>
      <c r="X19" s="216"/>
      <c r="Y19" s="31"/>
      <c r="Z19" s="31"/>
      <c r="AA19" s="31"/>
      <c r="AB19" s="31"/>
      <c r="AC19" s="31"/>
      <c r="AD19" s="31"/>
    </row>
    <row r="20">
      <c r="A20" s="255"/>
      <c r="B20" s="240"/>
      <c r="C20" s="240"/>
      <c r="D20" s="240"/>
      <c r="E20" s="240"/>
      <c r="F20" s="240"/>
      <c r="G20" s="240"/>
      <c r="H20" s="213"/>
      <c r="I20" s="255"/>
      <c r="J20" s="240"/>
      <c r="K20" s="240"/>
      <c r="L20" s="240"/>
      <c r="M20" s="240"/>
      <c r="N20" s="241"/>
      <c r="O20" s="241"/>
      <c r="P20" s="214"/>
      <c r="Q20" s="255"/>
      <c r="R20" s="240"/>
      <c r="S20" s="240"/>
      <c r="T20" s="240"/>
      <c r="U20" s="240"/>
      <c r="V20" s="240"/>
      <c r="W20" s="240"/>
      <c r="X20" s="216"/>
      <c r="Y20" s="31"/>
      <c r="Z20" s="31"/>
      <c r="AA20" s="31"/>
      <c r="AB20" s="31"/>
      <c r="AC20" s="31"/>
      <c r="AD20" s="31"/>
    </row>
    <row r="21">
      <c r="A21" s="255"/>
      <c r="B21" s="240"/>
      <c r="C21" s="240"/>
      <c r="D21" s="240"/>
      <c r="E21" s="240"/>
      <c r="F21" s="240"/>
      <c r="G21" s="240"/>
      <c r="H21" s="213"/>
      <c r="I21" s="255"/>
      <c r="J21" s="240"/>
      <c r="K21" s="240"/>
      <c r="L21" s="240"/>
      <c r="M21" s="240"/>
      <c r="N21" s="241"/>
      <c r="O21" s="241"/>
      <c r="P21" s="214"/>
      <c r="Q21" s="255"/>
      <c r="R21" s="240"/>
      <c r="S21" s="240"/>
      <c r="T21" s="240"/>
      <c r="U21" s="240"/>
      <c r="V21" s="240"/>
      <c r="W21" s="240"/>
      <c r="X21" s="216"/>
      <c r="Y21" s="31"/>
      <c r="Z21" s="31"/>
      <c r="AA21" s="31"/>
      <c r="AB21" s="31"/>
      <c r="AC21" s="31"/>
      <c r="AD21" s="31"/>
    </row>
    <row r="22">
      <c r="A22" s="255"/>
      <c r="B22" s="240"/>
      <c r="C22" s="240"/>
      <c r="D22" s="240"/>
      <c r="E22" s="240"/>
      <c r="F22" s="240"/>
      <c r="G22" s="240"/>
      <c r="H22" s="213"/>
      <c r="I22" s="255"/>
      <c r="J22" s="240"/>
      <c r="K22" s="240"/>
      <c r="L22" s="240"/>
      <c r="M22" s="240"/>
      <c r="N22" s="241"/>
      <c r="O22" s="241"/>
      <c r="P22" s="214"/>
      <c r="Q22" s="255"/>
      <c r="R22" s="240"/>
      <c r="S22" s="240"/>
      <c r="T22" s="240"/>
      <c r="U22" s="240"/>
      <c r="V22" s="240"/>
      <c r="W22" s="240"/>
      <c r="X22" s="216"/>
      <c r="Y22" s="31"/>
      <c r="Z22" s="31"/>
      <c r="AA22" s="31"/>
      <c r="AB22" s="31"/>
      <c r="AC22" s="31"/>
      <c r="AD22" s="31"/>
    </row>
    <row r="23">
      <c r="A23" s="255"/>
      <c r="B23" s="240"/>
      <c r="C23" s="240"/>
      <c r="D23" s="240"/>
      <c r="E23" s="240"/>
      <c r="F23" s="240"/>
      <c r="G23" s="240"/>
      <c r="H23" s="213"/>
      <c r="I23" s="255"/>
      <c r="J23" s="240"/>
      <c r="K23" s="240"/>
      <c r="L23" s="240"/>
      <c r="M23" s="240"/>
      <c r="N23" s="241"/>
      <c r="O23" s="241"/>
      <c r="P23" s="214"/>
      <c r="Q23" s="255"/>
      <c r="R23" s="240"/>
      <c r="S23" s="240"/>
      <c r="T23" s="240"/>
      <c r="U23" s="240"/>
      <c r="V23" s="240"/>
      <c r="W23" s="240"/>
      <c r="X23" s="216"/>
      <c r="Y23" s="31"/>
      <c r="Z23" s="31"/>
      <c r="AA23" s="31"/>
      <c r="AB23" s="31"/>
      <c r="AC23" s="31"/>
      <c r="AD23" s="31"/>
    </row>
    <row r="24">
      <c r="A24" s="255"/>
      <c r="B24" s="240"/>
      <c r="C24" s="240"/>
      <c r="D24" s="240"/>
      <c r="E24" s="240"/>
      <c r="F24" s="240"/>
      <c r="G24" s="240"/>
      <c r="H24" s="213"/>
      <c r="I24" s="255"/>
      <c r="J24" s="240"/>
      <c r="K24" s="240"/>
      <c r="L24" s="240"/>
      <c r="M24" s="240"/>
      <c r="N24" s="241"/>
      <c r="O24" s="241"/>
      <c r="P24" s="214"/>
      <c r="Q24" s="255"/>
      <c r="R24" s="240"/>
      <c r="S24" s="240"/>
      <c r="T24" s="240"/>
      <c r="U24" s="240"/>
      <c r="V24" s="240"/>
      <c r="W24" s="240"/>
      <c r="X24" s="216"/>
      <c r="Y24" s="31"/>
      <c r="Z24" s="31"/>
      <c r="AA24" s="31"/>
      <c r="AB24" s="31"/>
      <c r="AC24" s="31"/>
      <c r="AD24" s="31"/>
    </row>
    <row r="25">
      <c r="A25" s="255"/>
      <c r="B25" s="240"/>
      <c r="C25" s="240"/>
      <c r="D25" s="240"/>
      <c r="E25" s="240"/>
      <c r="F25" s="240"/>
      <c r="G25" s="240"/>
      <c r="H25" s="213"/>
      <c r="I25" s="255"/>
      <c r="J25" s="240"/>
      <c r="K25" s="240"/>
      <c r="L25" s="240"/>
      <c r="M25" s="240"/>
      <c r="N25" s="241"/>
      <c r="O25" s="241"/>
      <c r="P25" s="214"/>
      <c r="Q25" s="255"/>
      <c r="R25" s="240"/>
      <c r="S25" s="240"/>
      <c r="T25" s="240"/>
      <c r="U25" s="240"/>
      <c r="V25" s="240"/>
      <c r="W25" s="240"/>
      <c r="X25" s="216"/>
      <c r="Y25" s="31"/>
      <c r="Z25" s="31"/>
      <c r="AA25" s="31"/>
      <c r="AB25" s="31"/>
      <c r="AC25" s="31"/>
      <c r="AD25" s="31"/>
    </row>
    <row r="26">
      <c r="A26" s="255"/>
      <c r="B26" s="240"/>
      <c r="C26" s="240"/>
      <c r="D26" s="240"/>
      <c r="E26" s="240"/>
      <c r="F26" s="240"/>
      <c r="G26" s="240"/>
      <c r="H26" s="213"/>
      <c r="I26" s="255"/>
      <c r="J26" s="240"/>
      <c r="K26" s="240"/>
      <c r="L26" s="240"/>
      <c r="M26" s="240"/>
      <c r="N26" s="241"/>
      <c r="O26" s="241"/>
      <c r="P26" s="214"/>
      <c r="Q26" s="255"/>
      <c r="R26" s="240"/>
      <c r="S26" s="240"/>
      <c r="T26" s="240"/>
      <c r="U26" s="240"/>
      <c r="V26" s="240"/>
      <c r="W26" s="240"/>
      <c r="X26" s="216"/>
      <c r="Y26" s="31"/>
      <c r="Z26" s="31"/>
      <c r="AA26" s="31"/>
      <c r="AB26" s="31"/>
      <c r="AC26" s="31"/>
      <c r="AD26" s="31"/>
    </row>
    <row r="27">
      <c r="A27" s="255"/>
      <c r="B27" s="240"/>
      <c r="C27" s="240"/>
      <c r="D27" s="240"/>
      <c r="E27" s="240"/>
      <c r="F27" s="240"/>
      <c r="G27" s="240"/>
      <c r="H27" s="213"/>
      <c r="I27" s="255"/>
      <c r="J27" s="240"/>
      <c r="K27" s="240"/>
      <c r="L27" s="240"/>
      <c r="M27" s="240"/>
      <c r="N27" s="241"/>
      <c r="O27" s="241"/>
      <c r="P27" s="214"/>
      <c r="Q27" s="255"/>
      <c r="R27" s="240"/>
      <c r="S27" s="240"/>
      <c r="T27" s="240"/>
      <c r="U27" s="240"/>
      <c r="V27" s="240"/>
      <c r="W27" s="240"/>
      <c r="X27" s="216"/>
      <c r="Y27" s="31"/>
      <c r="Z27" s="31"/>
      <c r="AA27" s="31"/>
      <c r="AB27" s="31"/>
      <c r="AC27" s="31"/>
      <c r="AD27" s="31"/>
    </row>
    <row r="28">
      <c r="A28" s="255"/>
      <c r="B28" s="240"/>
      <c r="C28" s="240"/>
      <c r="D28" s="240"/>
      <c r="E28" s="240"/>
      <c r="F28" s="240"/>
      <c r="G28" s="240"/>
      <c r="H28" s="213"/>
      <c r="I28" s="255"/>
      <c r="J28" s="240"/>
      <c r="K28" s="240"/>
      <c r="L28" s="240"/>
      <c r="M28" s="240"/>
      <c r="N28" s="241"/>
      <c r="O28" s="241"/>
      <c r="P28" s="214"/>
      <c r="Q28" s="255"/>
      <c r="R28" s="240"/>
      <c r="S28" s="240"/>
      <c r="T28" s="240"/>
      <c r="U28" s="240"/>
      <c r="V28" s="240"/>
      <c r="W28" s="240"/>
      <c r="X28" s="216"/>
      <c r="Y28" s="31"/>
      <c r="Z28" s="31"/>
      <c r="AA28" s="31"/>
      <c r="AB28" s="31"/>
      <c r="AC28" s="31"/>
      <c r="AD28" s="31"/>
    </row>
    <row r="29">
      <c r="A29" s="255"/>
      <c r="B29" s="240"/>
      <c r="C29" s="240"/>
      <c r="D29" s="240"/>
      <c r="E29" s="240"/>
      <c r="F29" s="240"/>
      <c r="G29" s="240"/>
      <c r="H29" s="213"/>
      <c r="I29" s="255"/>
      <c r="J29" s="240"/>
      <c r="K29" s="240"/>
      <c r="L29" s="240"/>
      <c r="M29" s="240"/>
      <c r="N29" s="241"/>
      <c r="O29" s="241"/>
      <c r="P29" s="214"/>
      <c r="Q29" s="255"/>
      <c r="R29" s="240"/>
      <c r="S29" s="240"/>
      <c r="T29" s="240"/>
      <c r="U29" s="240"/>
      <c r="V29" s="240"/>
      <c r="W29" s="240"/>
      <c r="X29" s="216"/>
      <c r="Y29" s="31"/>
      <c r="Z29" s="31"/>
      <c r="AA29" s="31"/>
      <c r="AB29" s="31"/>
      <c r="AC29" s="31"/>
      <c r="AD29" s="31"/>
    </row>
    <row r="30">
      <c r="A30" s="255"/>
      <c r="B30" s="240"/>
      <c r="C30" s="240"/>
      <c r="D30" s="240"/>
      <c r="E30" s="240"/>
      <c r="F30" s="240"/>
      <c r="G30" s="240"/>
      <c r="H30" s="213"/>
      <c r="I30" s="255"/>
      <c r="J30" s="240"/>
      <c r="K30" s="240"/>
      <c r="L30" s="240"/>
      <c r="M30" s="240"/>
      <c r="N30" s="241"/>
      <c r="O30" s="241"/>
      <c r="P30" s="214"/>
      <c r="Q30" s="255"/>
      <c r="R30" s="240"/>
      <c r="S30" s="240"/>
      <c r="T30" s="240"/>
      <c r="U30" s="240"/>
      <c r="V30" s="240"/>
      <c r="W30" s="240"/>
      <c r="X30" s="216"/>
      <c r="Y30" s="31"/>
      <c r="Z30" s="31"/>
      <c r="AA30" s="31"/>
      <c r="AB30" s="31"/>
      <c r="AC30" s="31"/>
      <c r="AD30" s="31"/>
    </row>
    <row r="31">
      <c r="A31" s="255"/>
      <c r="B31" s="240"/>
      <c r="C31" s="240"/>
      <c r="D31" s="240"/>
      <c r="E31" s="240"/>
      <c r="F31" s="240"/>
      <c r="G31" s="240"/>
      <c r="H31" s="213"/>
      <c r="I31" s="255"/>
      <c r="J31" s="240"/>
      <c r="K31" s="240"/>
      <c r="L31" s="240"/>
      <c r="M31" s="240"/>
      <c r="N31" s="241"/>
      <c r="O31" s="241"/>
      <c r="P31" s="214"/>
      <c r="Q31" s="255"/>
      <c r="R31" s="240"/>
      <c r="S31" s="240"/>
      <c r="T31" s="240"/>
      <c r="U31" s="240"/>
      <c r="V31" s="240"/>
      <c r="W31" s="240"/>
      <c r="X31" s="216"/>
      <c r="Y31" s="31"/>
      <c r="Z31" s="31"/>
      <c r="AA31" s="31"/>
      <c r="AB31" s="31"/>
      <c r="AC31" s="31"/>
      <c r="AD31" s="31"/>
    </row>
    <row r="32">
      <c r="A32" s="255"/>
      <c r="B32" s="240"/>
      <c r="C32" s="240"/>
      <c r="D32" s="240"/>
      <c r="E32" s="240"/>
      <c r="F32" s="240"/>
      <c r="G32" s="240"/>
      <c r="H32" s="213"/>
      <c r="I32" s="255"/>
      <c r="J32" s="240"/>
      <c r="K32" s="240"/>
      <c r="L32" s="240"/>
      <c r="M32" s="240"/>
      <c r="N32" s="241"/>
      <c r="O32" s="241"/>
      <c r="P32" s="214"/>
      <c r="Q32" s="255"/>
      <c r="R32" s="240"/>
      <c r="S32" s="240"/>
      <c r="T32" s="240"/>
      <c r="U32" s="240"/>
      <c r="V32" s="240"/>
      <c r="W32" s="240"/>
      <c r="X32" s="216"/>
      <c r="Y32" s="31"/>
      <c r="Z32" s="31"/>
      <c r="AA32" s="31"/>
      <c r="AB32" s="31"/>
      <c r="AC32" s="31"/>
      <c r="AD32" s="31"/>
    </row>
    <row r="33">
      <c r="A33" s="255"/>
      <c r="B33" s="240"/>
      <c r="C33" s="240"/>
      <c r="D33" s="240"/>
      <c r="E33" s="240"/>
      <c r="F33" s="240"/>
      <c r="G33" s="240"/>
      <c r="H33" s="213"/>
      <c r="I33" s="255"/>
      <c r="J33" s="240"/>
      <c r="K33" s="240"/>
      <c r="L33" s="240"/>
      <c r="M33" s="240"/>
      <c r="N33" s="241"/>
      <c r="O33" s="241"/>
      <c r="P33" s="214"/>
      <c r="Q33" s="255"/>
      <c r="R33" s="240"/>
      <c r="S33" s="240"/>
      <c r="T33" s="240"/>
      <c r="U33" s="240"/>
      <c r="V33" s="240"/>
      <c r="W33" s="240"/>
      <c r="X33" s="216"/>
      <c r="Y33" s="31"/>
      <c r="Z33" s="31"/>
      <c r="AA33" s="31"/>
      <c r="AB33" s="31"/>
      <c r="AC33" s="31"/>
      <c r="AD33" s="31"/>
    </row>
    <row r="34">
      <c r="A34" s="255"/>
      <c r="B34" s="240"/>
      <c r="C34" s="240"/>
      <c r="D34" s="240"/>
      <c r="E34" s="240"/>
      <c r="F34" s="240"/>
      <c r="G34" s="240"/>
      <c r="H34" s="213"/>
      <c r="I34" s="255"/>
      <c r="J34" s="240"/>
      <c r="K34" s="240"/>
      <c r="L34" s="240"/>
      <c r="M34" s="240"/>
      <c r="N34" s="241"/>
      <c r="O34" s="241"/>
      <c r="P34" s="214"/>
      <c r="Q34" s="255"/>
      <c r="R34" s="240"/>
      <c r="S34" s="240"/>
      <c r="T34" s="240"/>
      <c r="U34" s="240"/>
      <c r="V34" s="240"/>
      <c r="W34" s="240"/>
      <c r="X34" s="216"/>
      <c r="Y34" s="31"/>
      <c r="Z34" s="31"/>
      <c r="AA34" s="31"/>
      <c r="AB34" s="31"/>
      <c r="AC34" s="31"/>
      <c r="AD34" s="31"/>
    </row>
    <row r="35">
      <c r="A35" s="216"/>
      <c r="B35" s="216"/>
      <c r="C35" s="216"/>
      <c r="D35" s="216"/>
      <c r="E35" s="216"/>
      <c r="F35" s="216"/>
      <c r="G35" s="216"/>
      <c r="H35" s="213"/>
      <c r="I35" s="216"/>
      <c r="J35" s="216"/>
      <c r="K35" s="216"/>
      <c r="L35" s="216"/>
      <c r="M35" s="216"/>
      <c r="N35" s="214"/>
      <c r="O35" s="214"/>
      <c r="P35" s="214"/>
      <c r="Q35" s="216"/>
      <c r="R35" s="216"/>
      <c r="S35" s="216"/>
      <c r="T35" s="216"/>
      <c r="U35" s="216"/>
      <c r="V35" s="216"/>
      <c r="W35" s="216"/>
      <c r="X35" s="216"/>
      <c r="Y35" s="31"/>
      <c r="Z35" s="31"/>
      <c r="AA35" s="31"/>
      <c r="AB35" s="31"/>
      <c r="AC35" s="31"/>
      <c r="AD35" s="31"/>
    </row>
    <row r="36">
      <c r="A36" s="217" t="s">
        <v>84</v>
      </c>
      <c r="B36" s="217"/>
      <c r="C36" s="217"/>
      <c r="D36" s="217"/>
      <c r="E36" s="217"/>
      <c r="F36" s="217"/>
      <c r="G36" s="217"/>
      <c r="H36" s="213"/>
      <c r="I36" s="218" t="s">
        <v>84</v>
      </c>
      <c r="J36" s="218"/>
      <c r="K36" s="218"/>
      <c r="L36" s="218"/>
      <c r="M36" s="218"/>
      <c r="N36" s="219"/>
      <c r="O36" s="219"/>
      <c r="P36" s="214"/>
      <c r="Q36" s="220" t="s">
        <v>84</v>
      </c>
      <c r="R36" s="220"/>
      <c r="S36" s="220"/>
      <c r="T36" s="220"/>
      <c r="U36" s="220"/>
      <c r="V36" s="220"/>
      <c r="W36" s="220"/>
      <c r="X36" s="216"/>
      <c r="Y36" s="31"/>
      <c r="Z36" s="31"/>
      <c r="AA36" s="31"/>
      <c r="AB36" s="31"/>
      <c r="AC36" s="31"/>
      <c r="AD36" s="31"/>
    </row>
    <row r="37">
      <c r="A37" s="221"/>
      <c r="B37" s="222" t="s">
        <v>117</v>
      </c>
      <c r="C37" s="222" t="s">
        <v>118</v>
      </c>
      <c r="D37" s="222" t="s">
        <v>119</v>
      </c>
      <c r="E37" s="223" t="s">
        <v>120</v>
      </c>
      <c r="F37" s="224" t="s">
        <v>121</v>
      </c>
      <c r="G37" s="224" t="s">
        <v>122</v>
      </c>
      <c r="H37" s="213"/>
      <c r="I37" s="225"/>
      <c r="J37" s="226" t="s">
        <v>117</v>
      </c>
      <c r="K37" s="226" t="s">
        <v>118</v>
      </c>
      <c r="L37" s="226" t="s">
        <v>119</v>
      </c>
      <c r="M37" s="226" t="s">
        <v>120</v>
      </c>
      <c r="N37" s="227" t="s">
        <v>121</v>
      </c>
      <c r="O37" s="227" t="s">
        <v>122</v>
      </c>
      <c r="P37" s="214"/>
      <c r="Q37" s="228"/>
      <c r="R37" s="229" t="s">
        <v>117</v>
      </c>
      <c r="S37" s="229" t="s">
        <v>118</v>
      </c>
      <c r="T37" s="229" t="s">
        <v>119</v>
      </c>
      <c r="U37" s="229" t="s">
        <v>120</v>
      </c>
      <c r="V37" s="229" t="s">
        <v>121</v>
      </c>
      <c r="W37" s="229" t="s">
        <v>122</v>
      </c>
      <c r="X37" s="216"/>
      <c r="Y37" s="231"/>
      <c r="Z37" s="231"/>
      <c r="AA37" s="231"/>
      <c r="AB37" s="231"/>
      <c r="AC37" s="231"/>
      <c r="AD37" s="231"/>
    </row>
    <row r="38">
      <c r="A38" s="232" t="s">
        <v>18</v>
      </c>
      <c r="B38" s="232">
        <v>0.505</v>
      </c>
      <c r="C38" s="232">
        <v>0.505</v>
      </c>
      <c r="D38" s="232">
        <v>0.505</v>
      </c>
      <c r="E38" s="232">
        <v>0.505</v>
      </c>
      <c r="F38" s="232">
        <v>0.505</v>
      </c>
      <c r="G38" s="232">
        <v>0.505</v>
      </c>
      <c r="H38" s="213"/>
      <c r="I38" s="232" t="s">
        <v>18</v>
      </c>
      <c r="J38" s="232"/>
      <c r="K38" s="232"/>
      <c r="L38" s="232">
        <v>0.505</v>
      </c>
      <c r="M38" s="232">
        <v>0.505</v>
      </c>
      <c r="N38" s="232">
        <v>0.505</v>
      </c>
      <c r="O38" s="232">
        <v>0.505</v>
      </c>
      <c r="P38" s="214"/>
      <c r="Q38" s="232" t="s">
        <v>18</v>
      </c>
      <c r="R38" s="232"/>
      <c r="S38" s="232"/>
      <c r="T38" s="232">
        <v>0.505</v>
      </c>
      <c r="U38" s="232">
        <v>0.505</v>
      </c>
      <c r="V38" s="232">
        <v>0.505</v>
      </c>
      <c r="W38" s="232">
        <v>0.505</v>
      </c>
      <c r="X38" s="216"/>
      <c r="Y38" s="31"/>
      <c r="Z38" s="31"/>
      <c r="AA38" s="31"/>
      <c r="AB38" s="31"/>
      <c r="AC38" s="31"/>
      <c r="AD38" s="31"/>
    </row>
    <row r="39">
      <c r="A39" s="235" t="s">
        <v>42</v>
      </c>
      <c r="B39" s="235">
        <v>0.14</v>
      </c>
      <c r="C39" s="235">
        <v>0.14</v>
      </c>
      <c r="D39" s="235">
        <v>0.14</v>
      </c>
      <c r="E39" s="235">
        <v>0.14</v>
      </c>
      <c r="F39" s="235">
        <v>0.14</v>
      </c>
      <c r="G39" s="235">
        <v>0.14</v>
      </c>
      <c r="H39" s="213"/>
      <c r="I39" s="236" t="s">
        <v>42</v>
      </c>
      <c r="J39" s="236"/>
      <c r="K39" s="236"/>
      <c r="L39" s="236">
        <v>0.14</v>
      </c>
      <c r="M39" s="236">
        <v>0.14</v>
      </c>
      <c r="N39" s="236">
        <v>0.14</v>
      </c>
      <c r="O39" s="236">
        <v>0.14</v>
      </c>
      <c r="P39" s="214"/>
      <c r="Q39" s="238" t="s">
        <v>42</v>
      </c>
      <c r="R39" s="238"/>
      <c r="S39" s="238"/>
      <c r="T39" s="238">
        <v>0.14</v>
      </c>
      <c r="U39" s="238">
        <v>0.14</v>
      </c>
      <c r="V39" s="238">
        <v>0.14</v>
      </c>
      <c r="W39" s="238">
        <v>0.14</v>
      </c>
      <c r="X39" s="216"/>
      <c r="Y39" s="31"/>
      <c r="Z39" s="31"/>
      <c r="AA39" s="31"/>
      <c r="AB39" s="31"/>
      <c r="AC39" s="31"/>
      <c r="AD39" s="31"/>
    </row>
    <row r="40">
      <c r="A40" s="232" t="s">
        <v>44</v>
      </c>
      <c r="B40" s="232">
        <v>0.18</v>
      </c>
      <c r="C40" s="232">
        <v>0.18</v>
      </c>
      <c r="D40" s="232">
        <v>0.18</v>
      </c>
      <c r="E40" s="232">
        <v>0.18</v>
      </c>
      <c r="F40" s="232">
        <v>0.18</v>
      </c>
      <c r="G40" s="232">
        <v>0.18</v>
      </c>
      <c r="H40" s="213"/>
      <c r="I40" s="232" t="s">
        <v>44</v>
      </c>
      <c r="J40" s="232"/>
      <c r="K40" s="232"/>
      <c r="L40" s="232">
        <v>0.18</v>
      </c>
      <c r="M40" s="232">
        <v>0.18</v>
      </c>
      <c r="N40" s="232">
        <v>0.18</v>
      </c>
      <c r="O40" s="232">
        <v>0.18</v>
      </c>
      <c r="P40" s="214"/>
      <c r="Q40" s="232" t="s">
        <v>44</v>
      </c>
      <c r="R40" s="232"/>
      <c r="S40" s="232"/>
      <c r="T40" s="232">
        <v>0.18</v>
      </c>
      <c r="U40" s="232">
        <v>0.18</v>
      </c>
      <c r="V40" s="232">
        <v>0.18</v>
      </c>
      <c r="W40" s="232">
        <v>0.18</v>
      </c>
      <c r="X40" s="216"/>
      <c r="Y40" s="31"/>
      <c r="Z40" s="31"/>
      <c r="AA40" s="31"/>
      <c r="AB40" s="31"/>
      <c r="AC40" s="31"/>
      <c r="AD40" s="31"/>
    </row>
    <row r="41">
      <c r="A41" s="235" t="s">
        <v>46</v>
      </c>
      <c r="B41" s="235">
        <v>0.12334</v>
      </c>
      <c r="C41" s="235">
        <v>0.12334</v>
      </c>
      <c r="D41" s="235">
        <v>0.12334</v>
      </c>
      <c r="E41" s="235">
        <v>0.12334</v>
      </c>
      <c r="F41" s="235">
        <v>0.12334</v>
      </c>
      <c r="G41" s="235">
        <v>0.12334</v>
      </c>
      <c r="H41" s="213"/>
      <c r="I41" s="236" t="s">
        <v>46</v>
      </c>
      <c r="J41" s="236"/>
      <c r="K41" s="236"/>
      <c r="L41" s="236">
        <v>0.125</v>
      </c>
      <c r="M41" s="236">
        <v>0.125</v>
      </c>
      <c r="N41" s="236">
        <v>0.125</v>
      </c>
      <c r="O41" s="236">
        <v>0.125</v>
      </c>
      <c r="P41" s="214"/>
      <c r="Q41" s="238" t="s">
        <v>46</v>
      </c>
      <c r="R41" s="238"/>
      <c r="S41" s="238"/>
      <c r="T41" s="238">
        <v>0.12276</v>
      </c>
      <c r="U41" s="238">
        <v>0.12334</v>
      </c>
      <c r="V41" s="238">
        <v>0.12334</v>
      </c>
      <c r="W41" s="238">
        <v>0.12334</v>
      </c>
      <c r="X41" s="216"/>
      <c r="Y41" s="31"/>
      <c r="Z41" s="31"/>
      <c r="AA41" s="31"/>
      <c r="AB41" s="31"/>
      <c r="AC41" s="31"/>
      <c r="AD41" s="31"/>
    </row>
    <row r="42">
      <c r="A42" s="232" t="s">
        <v>49</v>
      </c>
      <c r="B42" s="232">
        <v>0.0016641</v>
      </c>
      <c r="C42" s="232">
        <v>0.0016641</v>
      </c>
      <c r="D42" s="232">
        <v>0.0016641</v>
      </c>
      <c r="E42" s="232">
        <v>0.0016641</v>
      </c>
      <c r="F42" s="232">
        <v>0.0016641</v>
      </c>
      <c r="G42" s="232">
        <v>0.0016641</v>
      </c>
      <c r="H42" s="213"/>
      <c r="I42" s="232" t="s">
        <v>49</v>
      </c>
      <c r="J42" s="232"/>
      <c r="K42" s="232"/>
      <c r="L42" s="421">
        <v>5.1882E-8</v>
      </c>
      <c r="M42" s="421">
        <v>4.3168E-11</v>
      </c>
      <c r="N42" s="421">
        <v>3.2916E-8</v>
      </c>
      <c r="O42" s="421">
        <v>3.6029E-9</v>
      </c>
      <c r="P42" s="214"/>
      <c r="Q42" s="232" t="s">
        <v>49</v>
      </c>
      <c r="R42" s="232"/>
      <c r="S42" s="232"/>
      <c r="T42" s="232">
        <v>0.0022438</v>
      </c>
      <c r="U42" s="232">
        <v>0.0016641</v>
      </c>
      <c r="V42" s="232">
        <v>0.0016641</v>
      </c>
      <c r="W42" s="232">
        <v>0.0016641</v>
      </c>
      <c r="X42" s="216"/>
      <c r="Y42" s="31"/>
      <c r="Z42" s="31"/>
      <c r="AA42" s="31"/>
      <c r="AB42" s="31"/>
      <c r="AC42" s="31"/>
      <c r="AD42" s="31"/>
    </row>
    <row r="43">
      <c r="A43" s="235" t="s">
        <v>51</v>
      </c>
      <c r="B43" s="235">
        <v>0.035</v>
      </c>
      <c r="C43" s="235">
        <v>0.035</v>
      </c>
      <c r="D43" s="235">
        <v>0.035</v>
      </c>
      <c r="E43" s="235">
        <v>0.035</v>
      </c>
      <c r="F43" s="235">
        <v>0.035</v>
      </c>
      <c r="G43" s="235">
        <v>0.035</v>
      </c>
      <c r="H43" s="213"/>
      <c r="I43" s="236" t="s">
        <v>51</v>
      </c>
      <c r="J43" s="236"/>
      <c r="K43" s="236"/>
      <c r="L43" s="236">
        <v>0.035</v>
      </c>
      <c r="M43" s="236">
        <v>0.035</v>
      </c>
      <c r="N43" s="236">
        <v>0.035</v>
      </c>
      <c r="O43" s="236">
        <v>0.035</v>
      </c>
      <c r="P43" s="214"/>
      <c r="Q43" s="238" t="s">
        <v>51</v>
      </c>
      <c r="R43" s="238"/>
      <c r="S43" s="238"/>
      <c r="T43" s="238">
        <v>0.035</v>
      </c>
      <c r="U43" s="238">
        <v>0.035</v>
      </c>
      <c r="V43" s="238">
        <v>0.035</v>
      </c>
      <c r="W43" s="238">
        <v>0.035</v>
      </c>
      <c r="X43" s="216"/>
      <c r="Y43" s="31"/>
      <c r="Z43" s="31"/>
      <c r="AA43" s="31"/>
      <c r="AB43" s="31"/>
      <c r="AC43" s="31"/>
      <c r="AD43" s="31"/>
    </row>
    <row r="44">
      <c r="A44" s="240" t="s">
        <v>56</v>
      </c>
      <c r="B44" s="240">
        <v>0.015</v>
      </c>
      <c r="C44" s="240">
        <v>0.015</v>
      </c>
      <c r="D44" s="240">
        <v>0.015</v>
      </c>
      <c r="E44" s="240">
        <v>0.015</v>
      </c>
      <c r="F44" s="240">
        <v>0.015</v>
      </c>
      <c r="G44" s="240">
        <v>0.015</v>
      </c>
      <c r="H44" s="213"/>
      <c r="I44" s="240" t="s">
        <v>56</v>
      </c>
      <c r="J44" s="240"/>
      <c r="K44" s="240"/>
      <c r="L44" s="240">
        <v>0.015</v>
      </c>
      <c r="M44" s="240">
        <v>0.015</v>
      </c>
      <c r="N44" s="240">
        <v>0.015</v>
      </c>
      <c r="O44" s="240">
        <v>0.015</v>
      </c>
      <c r="P44" s="214"/>
      <c r="Q44" s="240" t="s">
        <v>56</v>
      </c>
      <c r="R44" s="240"/>
      <c r="S44" s="240"/>
      <c r="T44" s="240">
        <v>0.015</v>
      </c>
      <c r="U44" s="240">
        <v>0.015</v>
      </c>
      <c r="V44" s="240">
        <v>0.015</v>
      </c>
      <c r="W44" s="240">
        <v>0.015</v>
      </c>
      <c r="X44" s="216"/>
      <c r="Y44" s="31"/>
      <c r="Z44" s="31"/>
      <c r="AA44" s="31"/>
      <c r="AB44" s="31"/>
      <c r="AC44" s="31"/>
      <c r="AD44" s="31"/>
    </row>
    <row r="45">
      <c r="A45" s="243" t="s">
        <v>16</v>
      </c>
      <c r="B45" s="257">
        <v>4.28767E-5</v>
      </c>
      <c r="C45" s="257">
        <v>4.28767E-5</v>
      </c>
      <c r="D45" s="257">
        <v>4.28767E-5</v>
      </c>
      <c r="E45" s="257">
        <v>4.28767E-5</v>
      </c>
      <c r="F45" s="257">
        <v>4.28767E-5</v>
      </c>
      <c r="G45" s="257">
        <v>4.28767E-5</v>
      </c>
      <c r="H45" s="213"/>
      <c r="I45" s="245" t="s">
        <v>16</v>
      </c>
      <c r="J45" s="246"/>
      <c r="K45" s="246"/>
      <c r="L45" s="246">
        <v>4.2875E-5</v>
      </c>
      <c r="M45" s="246">
        <v>4.2875E-5</v>
      </c>
      <c r="N45" s="246">
        <v>4.2875E-5</v>
      </c>
      <c r="O45" s="246">
        <v>4.2875E-5</v>
      </c>
      <c r="P45" s="214"/>
      <c r="Q45" s="248" t="s">
        <v>16</v>
      </c>
      <c r="R45" s="258"/>
      <c r="S45" s="258"/>
      <c r="T45" s="258">
        <v>4.28772E-5</v>
      </c>
      <c r="U45" s="258">
        <v>4.28767E-5</v>
      </c>
      <c r="V45" s="258">
        <v>4.28767E-5</v>
      </c>
      <c r="W45" s="258">
        <v>4.28767E-5</v>
      </c>
      <c r="X45" s="216"/>
      <c r="Y45" s="240"/>
      <c r="Z45" s="31"/>
      <c r="AA45" s="31"/>
      <c r="AB45" s="31"/>
      <c r="AC45" s="31"/>
      <c r="AD45" s="31"/>
    </row>
    <row r="46">
      <c r="A46" s="243" t="s">
        <v>123</v>
      </c>
      <c r="B46" s="257">
        <v>9.262581E-4</v>
      </c>
      <c r="C46" s="257">
        <v>9.262581E-4</v>
      </c>
      <c r="D46" s="257">
        <v>9.262581E-4</v>
      </c>
      <c r="E46" s="257">
        <v>9.262581E-4</v>
      </c>
      <c r="F46" s="257">
        <v>9.262581E-4</v>
      </c>
      <c r="G46" s="257">
        <v>9.262581E-4</v>
      </c>
      <c r="H46" s="213"/>
      <c r="I46" s="245" t="s">
        <v>124</v>
      </c>
      <c r="J46" s="246"/>
      <c r="K46" s="246"/>
      <c r="L46" s="246">
        <v>0.0054523658</v>
      </c>
      <c r="M46" s="246">
        <v>0.0102869972</v>
      </c>
      <c r="N46" s="246">
        <v>0.0116932907</v>
      </c>
      <c r="O46" s="246">
        <v>0.0218255148</v>
      </c>
      <c r="P46" s="214"/>
      <c r="Q46" s="248" t="s">
        <v>125</v>
      </c>
      <c r="R46" s="258"/>
      <c r="S46" s="258"/>
      <c r="T46" s="258">
        <v>0.0040803087</v>
      </c>
      <c r="U46" s="258">
        <v>0.0040803087</v>
      </c>
      <c r="V46" s="258">
        <v>0.0040803087</v>
      </c>
      <c r="W46" s="258">
        <v>0.0040803087</v>
      </c>
      <c r="X46" s="216"/>
      <c r="Y46" s="31"/>
      <c r="Z46" s="31"/>
      <c r="AA46" s="31"/>
      <c r="AB46" s="31"/>
      <c r="AC46" s="31"/>
      <c r="AD46" s="31"/>
    </row>
    <row r="47">
      <c r="A47" s="243" t="s">
        <v>89</v>
      </c>
      <c r="B47" s="251">
        <f t="shared" ref="B47:G47" si="4">SUM(B38:B44)</f>
        <v>1.0000041</v>
      </c>
      <c r="C47" s="251">
        <f t="shared" si="4"/>
        <v>1.0000041</v>
      </c>
      <c r="D47" s="251">
        <f t="shared" si="4"/>
        <v>1.0000041</v>
      </c>
      <c r="E47" s="251">
        <f t="shared" si="4"/>
        <v>1.0000041</v>
      </c>
      <c r="F47" s="251">
        <f t="shared" si="4"/>
        <v>1.0000041</v>
      </c>
      <c r="G47" s="251">
        <f t="shared" si="4"/>
        <v>1.0000041</v>
      </c>
      <c r="H47" s="213"/>
      <c r="I47" s="245" t="s">
        <v>89</v>
      </c>
      <c r="J47" s="252">
        <f t="shared" ref="J47:O47" si="5">SUM(J38:J44)</f>
        <v>0</v>
      </c>
      <c r="K47" s="252">
        <f t="shared" si="5"/>
        <v>0</v>
      </c>
      <c r="L47" s="252">
        <f t="shared" si="5"/>
        <v>1.000000052</v>
      </c>
      <c r="M47" s="252">
        <f t="shared" si="5"/>
        <v>1</v>
      </c>
      <c r="N47" s="252">
        <f t="shared" si="5"/>
        <v>1.000000033</v>
      </c>
      <c r="O47" s="252">
        <f t="shared" si="5"/>
        <v>1.000000004</v>
      </c>
      <c r="P47" s="214"/>
      <c r="Q47" s="248" t="s">
        <v>89</v>
      </c>
      <c r="R47" s="259">
        <f t="shared" ref="R47:W47" si="6">SUM(R38:R44)</f>
        <v>0</v>
      </c>
      <c r="S47" s="259">
        <f t="shared" si="6"/>
        <v>0</v>
      </c>
      <c r="T47" s="259">
        <f t="shared" si="6"/>
        <v>1.0000038</v>
      </c>
      <c r="U47" s="259">
        <f t="shared" si="6"/>
        <v>1.0000041</v>
      </c>
      <c r="V47" s="259">
        <f t="shared" si="6"/>
        <v>1.0000041</v>
      </c>
      <c r="W47" s="259">
        <f t="shared" si="6"/>
        <v>1.0000041</v>
      </c>
      <c r="X47" s="216"/>
      <c r="Y47" s="31"/>
      <c r="Z47" s="31"/>
      <c r="AA47" s="31"/>
      <c r="AB47" s="31"/>
      <c r="AC47" s="31"/>
      <c r="AD47" s="31"/>
    </row>
    <row r="48">
      <c r="A48" s="399" t="s">
        <v>179</v>
      </c>
      <c r="B48" s="400">
        <v>2.0</v>
      </c>
      <c r="C48" s="400">
        <v>2.0</v>
      </c>
      <c r="D48" s="400">
        <v>2.0</v>
      </c>
      <c r="E48" s="400">
        <v>2.0</v>
      </c>
      <c r="F48" s="400">
        <v>2.0</v>
      </c>
      <c r="G48" s="400">
        <v>2.0</v>
      </c>
      <c r="H48" s="213"/>
      <c r="I48" s="245" t="s">
        <v>179</v>
      </c>
      <c r="J48" s="401">
        <v>-2.0</v>
      </c>
      <c r="K48" s="401">
        <v>-2.0</v>
      </c>
      <c r="L48" s="401">
        <v>1.0</v>
      </c>
      <c r="M48" s="401">
        <v>1.0</v>
      </c>
      <c r="N48" s="401">
        <v>1.0</v>
      </c>
      <c r="O48" s="401">
        <v>1.0</v>
      </c>
      <c r="P48" s="214"/>
      <c r="Q48" s="248" t="s">
        <v>179</v>
      </c>
      <c r="R48" s="402">
        <v>-2.0</v>
      </c>
      <c r="S48" s="402">
        <v>-2.0</v>
      </c>
      <c r="T48" s="402">
        <v>2.0</v>
      </c>
      <c r="U48" s="402">
        <v>2.0</v>
      </c>
      <c r="V48" s="402">
        <v>2.0</v>
      </c>
      <c r="W48" s="402">
        <v>2.0</v>
      </c>
      <c r="X48" s="216"/>
      <c r="Y48" s="31"/>
      <c r="Z48" s="31"/>
      <c r="AA48" s="31"/>
      <c r="AB48" s="31"/>
      <c r="AC48" s="31"/>
      <c r="AD48" s="31"/>
    </row>
    <row r="49">
      <c r="A49" s="216"/>
      <c r="B49" s="216"/>
      <c r="C49" s="216"/>
      <c r="D49" s="216"/>
      <c r="E49" s="216"/>
      <c r="F49" s="216"/>
      <c r="G49" s="216"/>
      <c r="H49" s="213"/>
      <c r="I49" s="216"/>
      <c r="J49" s="216"/>
      <c r="K49" s="216"/>
      <c r="L49" s="216"/>
      <c r="M49" s="216"/>
      <c r="N49" s="214"/>
      <c r="O49" s="214"/>
      <c r="P49" s="214"/>
      <c r="Q49" s="216"/>
      <c r="R49" s="216"/>
      <c r="S49" s="216"/>
      <c r="T49" s="216"/>
      <c r="U49" s="216"/>
      <c r="V49" s="216"/>
      <c r="W49" s="216"/>
      <c r="X49" s="216"/>
      <c r="Y49" s="31"/>
      <c r="Z49" s="31"/>
      <c r="AA49" s="31"/>
      <c r="AB49" s="31"/>
      <c r="AC49" s="31"/>
      <c r="AD49" s="31"/>
    </row>
    <row r="50">
      <c r="A50" s="216"/>
      <c r="B50" s="216"/>
      <c r="C50" s="216"/>
      <c r="D50" s="216"/>
      <c r="E50" s="216"/>
      <c r="F50" s="216"/>
      <c r="G50" s="216"/>
      <c r="H50" s="213"/>
      <c r="I50" s="216"/>
      <c r="J50" s="216"/>
      <c r="K50" s="216"/>
      <c r="L50" s="216"/>
      <c r="M50" s="216"/>
      <c r="N50" s="214"/>
      <c r="O50" s="214"/>
      <c r="P50" s="214"/>
      <c r="Q50" s="216"/>
      <c r="R50" s="216"/>
      <c r="S50" s="216"/>
      <c r="T50" s="216"/>
      <c r="U50" s="216"/>
      <c r="V50" s="216"/>
      <c r="W50" s="216"/>
      <c r="X50" s="216"/>
      <c r="Y50" s="31"/>
      <c r="Z50" s="31"/>
      <c r="AA50" s="31"/>
      <c r="AB50" s="31"/>
      <c r="AC50" s="31"/>
      <c r="AD50" s="31"/>
    </row>
    <row r="51">
      <c r="A51" s="216"/>
      <c r="B51" s="216"/>
      <c r="C51" s="216"/>
      <c r="D51" s="216"/>
      <c r="E51" s="216"/>
      <c r="F51" s="216"/>
      <c r="G51" s="216"/>
      <c r="H51" s="213"/>
      <c r="I51" s="216"/>
      <c r="J51" s="216"/>
      <c r="K51" s="216"/>
      <c r="L51" s="216"/>
      <c r="M51" s="216"/>
      <c r="N51" s="214"/>
      <c r="O51" s="214"/>
      <c r="P51" s="214"/>
      <c r="Q51" s="216"/>
      <c r="R51" s="216"/>
      <c r="S51" s="216"/>
      <c r="T51" s="216"/>
      <c r="U51" s="216"/>
      <c r="V51" s="216"/>
      <c r="W51" s="216"/>
      <c r="X51" s="216"/>
      <c r="Y51" s="31"/>
      <c r="Z51" s="31"/>
      <c r="AA51" s="31"/>
      <c r="AB51" s="31"/>
      <c r="AC51" s="31"/>
      <c r="AD51" s="31"/>
    </row>
    <row r="52">
      <c r="A52" s="216"/>
      <c r="B52" s="216"/>
      <c r="C52" s="216"/>
      <c r="D52" s="216"/>
      <c r="E52" s="216"/>
      <c r="F52" s="216"/>
      <c r="G52" s="216"/>
      <c r="H52" s="213"/>
      <c r="I52" s="216"/>
      <c r="J52" s="216"/>
      <c r="K52" s="216"/>
      <c r="L52" s="216"/>
      <c r="M52" s="216"/>
      <c r="N52" s="214"/>
      <c r="O52" s="214"/>
      <c r="P52" s="214"/>
      <c r="Q52" s="216"/>
      <c r="R52" s="216"/>
      <c r="S52" s="216"/>
      <c r="T52" s="216"/>
      <c r="U52" s="216"/>
      <c r="V52" s="216"/>
      <c r="W52" s="216"/>
      <c r="X52" s="216"/>
      <c r="Y52" s="31"/>
      <c r="Z52" s="31"/>
      <c r="AA52" s="31"/>
      <c r="AB52" s="31"/>
      <c r="AC52" s="31"/>
      <c r="AD52" s="31"/>
    </row>
    <row r="53">
      <c r="A53" s="216"/>
      <c r="B53" s="216"/>
      <c r="C53" s="216"/>
      <c r="D53" s="216"/>
      <c r="E53" s="216"/>
      <c r="F53" s="216"/>
      <c r="G53" s="216"/>
      <c r="H53" s="213"/>
      <c r="I53" s="216"/>
      <c r="J53" s="216"/>
      <c r="K53" s="216"/>
      <c r="L53" s="216"/>
      <c r="M53" s="216"/>
      <c r="N53" s="214"/>
      <c r="O53" s="214"/>
      <c r="P53" s="214"/>
      <c r="Q53" s="216"/>
      <c r="R53" s="216"/>
      <c r="S53" s="216"/>
      <c r="T53" s="216"/>
      <c r="U53" s="216"/>
      <c r="V53" s="216"/>
      <c r="W53" s="216"/>
      <c r="X53" s="216"/>
      <c r="Y53" s="31"/>
      <c r="Z53" s="31"/>
      <c r="AA53" s="31"/>
      <c r="AB53" s="31"/>
      <c r="AC53" s="31"/>
      <c r="AD53" s="31"/>
    </row>
    <row r="54">
      <c r="A54" s="216"/>
      <c r="B54" s="216"/>
      <c r="C54" s="216"/>
      <c r="D54" s="216"/>
      <c r="E54" s="216"/>
      <c r="F54" s="216"/>
      <c r="G54" s="216"/>
      <c r="H54" s="213"/>
      <c r="I54" s="216"/>
      <c r="J54" s="216"/>
      <c r="K54" s="216"/>
      <c r="L54" s="216"/>
      <c r="M54" s="216"/>
      <c r="N54" s="214"/>
      <c r="O54" s="214"/>
      <c r="P54" s="214"/>
      <c r="Q54" s="216"/>
      <c r="R54" s="216"/>
      <c r="S54" s="216"/>
      <c r="T54" s="216"/>
      <c r="U54" s="216"/>
      <c r="V54" s="216"/>
      <c r="W54" s="216"/>
      <c r="X54" s="216"/>
      <c r="Y54" s="31"/>
      <c r="Z54" s="31"/>
      <c r="AA54" s="31"/>
      <c r="AB54" s="31"/>
      <c r="AC54" s="31"/>
      <c r="AD54" s="31"/>
    </row>
    <row r="55">
      <c r="A55" s="216"/>
      <c r="B55" s="216"/>
      <c r="C55" s="216"/>
      <c r="D55" s="216"/>
      <c r="E55" s="216"/>
      <c r="F55" s="216"/>
      <c r="G55" s="216"/>
      <c r="H55" s="213"/>
      <c r="I55" s="216"/>
      <c r="J55" s="216"/>
      <c r="K55" s="216"/>
      <c r="L55" s="216"/>
      <c r="M55" s="216"/>
      <c r="N55" s="214"/>
      <c r="O55" s="214"/>
      <c r="P55" s="214"/>
      <c r="Q55" s="216"/>
      <c r="R55" s="216"/>
      <c r="S55" s="216"/>
      <c r="T55" s="216"/>
      <c r="U55" s="216"/>
      <c r="V55" s="216"/>
      <c r="W55" s="216"/>
      <c r="X55" s="216"/>
      <c r="Y55" s="31"/>
      <c r="Z55" s="31"/>
      <c r="AA55" s="31"/>
      <c r="AB55" s="31"/>
      <c r="AC55" s="31"/>
      <c r="AD55" s="31"/>
    </row>
    <row r="56">
      <c r="A56" s="216"/>
      <c r="B56" s="216"/>
      <c r="C56" s="216"/>
      <c r="D56" s="216"/>
      <c r="E56" s="216"/>
      <c r="F56" s="216"/>
      <c r="G56" s="216"/>
      <c r="H56" s="213"/>
      <c r="I56" s="216"/>
      <c r="J56" s="216"/>
      <c r="K56" s="216"/>
      <c r="L56" s="216"/>
      <c r="M56" s="216"/>
      <c r="N56" s="214"/>
      <c r="O56" s="214"/>
      <c r="P56" s="214"/>
      <c r="Q56" s="216"/>
      <c r="R56" s="216"/>
      <c r="S56" s="216"/>
      <c r="T56" s="216"/>
      <c r="U56" s="216"/>
      <c r="V56" s="216"/>
      <c r="W56" s="216"/>
      <c r="X56" s="216"/>
      <c r="Y56" s="31"/>
      <c r="Z56" s="31"/>
      <c r="AA56" s="31"/>
      <c r="AB56" s="31"/>
      <c r="AC56" s="31"/>
      <c r="AD56" s="31"/>
    </row>
    <row r="57">
      <c r="A57" s="216"/>
      <c r="B57" s="216"/>
      <c r="C57" s="216"/>
      <c r="D57" s="216"/>
      <c r="E57" s="216"/>
      <c r="F57" s="216"/>
      <c r="G57" s="216"/>
      <c r="H57" s="213"/>
      <c r="I57" s="216"/>
      <c r="J57" s="216"/>
      <c r="K57" s="216"/>
      <c r="L57" s="216"/>
      <c r="M57" s="216"/>
      <c r="N57" s="214"/>
      <c r="O57" s="214"/>
      <c r="P57" s="214"/>
      <c r="Q57" s="216"/>
      <c r="R57" s="216"/>
      <c r="S57" s="216"/>
      <c r="T57" s="216"/>
      <c r="U57" s="216"/>
      <c r="V57" s="216"/>
      <c r="W57" s="216"/>
      <c r="X57" s="216"/>
      <c r="Y57" s="31"/>
      <c r="Z57" s="31"/>
      <c r="AA57" s="31"/>
      <c r="AB57" s="31"/>
      <c r="AC57" s="31"/>
      <c r="AD57" s="31"/>
    </row>
    <row r="58">
      <c r="A58" s="216"/>
      <c r="B58" s="216"/>
      <c r="C58" s="216"/>
      <c r="D58" s="216"/>
      <c r="E58" s="216"/>
      <c r="F58" s="216"/>
      <c r="G58" s="216"/>
      <c r="H58" s="213"/>
      <c r="I58" s="216"/>
      <c r="J58" s="216"/>
      <c r="K58" s="216"/>
      <c r="L58" s="216"/>
      <c r="M58" s="216"/>
      <c r="N58" s="214"/>
      <c r="O58" s="214"/>
      <c r="P58" s="214"/>
      <c r="Q58" s="216"/>
      <c r="R58" s="216"/>
      <c r="S58" s="216"/>
      <c r="T58" s="216"/>
      <c r="U58" s="216"/>
      <c r="V58" s="216"/>
      <c r="W58" s="216"/>
      <c r="X58" s="216"/>
      <c r="Y58" s="31"/>
      <c r="Z58" s="31"/>
      <c r="AA58" s="31"/>
      <c r="AB58" s="31"/>
      <c r="AC58" s="31"/>
      <c r="AD58" s="31"/>
    </row>
    <row r="59">
      <c r="A59" s="216"/>
      <c r="B59" s="216"/>
      <c r="C59" s="216"/>
      <c r="D59" s="216"/>
      <c r="E59" s="216"/>
      <c r="F59" s="216"/>
      <c r="G59" s="216"/>
      <c r="H59" s="213"/>
      <c r="I59" s="216"/>
      <c r="J59" s="216"/>
      <c r="K59" s="216"/>
      <c r="L59" s="216"/>
      <c r="M59" s="216"/>
      <c r="N59" s="214"/>
      <c r="O59" s="214"/>
      <c r="P59" s="214"/>
      <c r="Q59" s="216"/>
      <c r="R59" s="216"/>
      <c r="S59" s="216"/>
      <c r="T59" s="216"/>
      <c r="U59" s="216"/>
      <c r="V59" s="216"/>
      <c r="W59" s="216"/>
      <c r="X59" s="216"/>
      <c r="Y59" s="31"/>
      <c r="Z59" s="31"/>
      <c r="AA59" s="31"/>
      <c r="AB59" s="31"/>
      <c r="AC59" s="31"/>
      <c r="AD59" s="31"/>
    </row>
    <row r="60">
      <c r="A60" s="216"/>
      <c r="B60" s="216"/>
      <c r="C60" s="216"/>
      <c r="D60" s="216"/>
      <c r="E60" s="216"/>
      <c r="F60" s="216"/>
      <c r="G60" s="216"/>
      <c r="H60" s="213"/>
      <c r="I60" s="216"/>
      <c r="J60" s="216"/>
      <c r="K60" s="216"/>
      <c r="L60" s="216"/>
      <c r="M60" s="216"/>
      <c r="N60" s="214"/>
      <c r="O60" s="214"/>
      <c r="P60" s="214"/>
      <c r="Q60" s="216"/>
      <c r="R60" s="216"/>
      <c r="S60" s="216"/>
      <c r="T60" s="216"/>
      <c r="U60" s="216"/>
      <c r="V60" s="216"/>
      <c r="W60" s="216"/>
      <c r="X60" s="216"/>
      <c r="Y60" s="31"/>
      <c r="Z60" s="31"/>
      <c r="AA60" s="31"/>
      <c r="AB60" s="31"/>
      <c r="AC60" s="31"/>
      <c r="AD60" s="31"/>
    </row>
    <row r="61">
      <c r="A61" s="216"/>
      <c r="B61" s="216"/>
      <c r="C61" s="216"/>
      <c r="D61" s="216"/>
      <c r="E61" s="216"/>
      <c r="F61" s="216"/>
      <c r="G61" s="216"/>
      <c r="H61" s="213"/>
      <c r="I61" s="216"/>
      <c r="J61" s="216"/>
      <c r="K61" s="216"/>
      <c r="L61" s="216"/>
      <c r="M61" s="216"/>
      <c r="N61" s="214"/>
      <c r="O61" s="214"/>
      <c r="P61" s="214"/>
      <c r="Q61" s="216"/>
      <c r="R61" s="216"/>
      <c r="S61" s="216"/>
      <c r="T61" s="216"/>
      <c r="U61" s="216"/>
      <c r="V61" s="216"/>
      <c r="W61" s="216"/>
      <c r="X61" s="216"/>
      <c r="Y61" s="31"/>
      <c r="Z61" s="31"/>
      <c r="AA61" s="31"/>
      <c r="AB61" s="31"/>
      <c r="AC61" s="31"/>
      <c r="AD61" s="31"/>
    </row>
    <row r="62">
      <c r="A62" s="216"/>
      <c r="B62" s="216"/>
      <c r="C62" s="216"/>
      <c r="D62" s="216"/>
      <c r="E62" s="216"/>
      <c r="F62" s="216"/>
      <c r="G62" s="216"/>
      <c r="H62" s="213"/>
      <c r="I62" s="216"/>
      <c r="J62" s="216"/>
      <c r="K62" s="216"/>
      <c r="L62" s="216"/>
      <c r="M62" s="216"/>
      <c r="N62" s="214"/>
      <c r="O62" s="214"/>
      <c r="P62" s="214"/>
      <c r="Q62" s="216"/>
      <c r="R62" s="216"/>
      <c r="S62" s="216"/>
      <c r="T62" s="216"/>
      <c r="U62" s="216"/>
      <c r="V62" s="216"/>
      <c r="W62" s="216"/>
      <c r="X62" s="216"/>
      <c r="Y62" s="31"/>
      <c r="Z62" s="31"/>
      <c r="AA62" s="31"/>
      <c r="AB62" s="31"/>
      <c r="AC62" s="31"/>
      <c r="AD62" s="31"/>
    </row>
    <row r="63">
      <c r="A63" s="216"/>
      <c r="B63" s="216"/>
      <c r="C63" s="216"/>
      <c r="D63" s="216"/>
      <c r="E63" s="216"/>
      <c r="F63" s="216"/>
      <c r="G63" s="216"/>
      <c r="H63" s="213"/>
      <c r="I63" s="216"/>
      <c r="J63" s="216"/>
      <c r="K63" s="216"/>
      <c r="L63" s="216"/>
      <c r="M63" s="216"/>
      <c r="N63" s="214"/>
      <c r="O63" s="214"/>
      <c r="P63" s="214"/>
      <c r="Q63" s="216"/>
      <c r="R63" s="216"/>
      <c r="S63" s="216"/>
      <c r="T63" s="216"/>
      <c r="U63" s="216"/>
      <c r="V63" s="216"/>
      <c r="W63" s="216"/>
      <c r="X63" s="216"/>
      <c r="Y63" s="31"/>
      <c r="Z63" s="31"/>
      <c r="AA63" s="31"/>
      <c r="AB63" s="31"/>
      <c r="AC63" s="31"/>
      <c r="AD63" s="31"/>
    </row>
    <row r="64">
      <c r="A64" s="216"/>
      <c r="B64" s="216"/>
      <c r="C64" s="216"/>
      <c r="D64" s="216"/>
      <c r="E64" s="216"/>
      <c r="F64" s="216"/>
      <c r="G64" s="216"/>
      <c r="H64" s="213"/>
      <c r="I64" s="216"/>
      <c r="J64" s="216"/>
      <c r="K64" s="216"/>
      <c r="L64" s="216"/>
      <c r="M64" s="216"/>
      <c r="N64" s="214"/>
      <c r="O64" s="214"/>
      <c r="P64" s="214"/>
      <c r="Q64" s="216"/>
      <c r="R64" s="216"/>
      <c r="S64" s="216"/>
      <c r="T64" s="216"/>
      <c r="U64" s="216"/>
      <c r="V64" s="216"/>
      <c r="W64" s="216"/>
      <c r="X64" s="216"/>
      <c r="Y64" s="31"/>
      <c r="Z64" s="31"/>
      <c r="AA64" s="31"/>
      <c r="AB64" s="31"/>
      <c r="AC64" s="31"/>
      <c r="AD64" s="31"/>
    </row>
    <row r="65">
      <c r="A65" s="216"/>
      <c r="B65" s="216"/>
      <c r="C65" s="216"/>
      <c r="D65" s="216"/>
      <c r="E65" s="216"/>
      <c r="F65" s="216"/>
      <c r="G65" s="216"/>
      <c r="H65" s="213"/>
      <c r="I65" s="216"/>
      <c r="J65" s="216"/>
      <c r="K65" s="216"/>
      <c r="L65" s="216"/>
      <c r="M65" s="216"/>
      <c r="N65" s="214"/>
      <c r="O65" s="214"/>
      <c r="P65" s="214"/>
      <c r="Q65" s="216"/>
      <c r="R65" s="216"/>
      <c r="S65" s="216"/>
      <c r="T65" s="216"/>
      <c r="U65" s="216"/>
      <c r="V65" s="216"/>
      <c r="W65" s="216"/>
      <c r="X65" s="216"/>
      <c r="Y65" s="31"/>
      <c r="Z65" s="31"/>
      <c r="AA65" s="31"/>
      <c r="AB65" s="31"/>
      <c r="AC65" s="31"/>
      <c r="AD65" s="31"/>
    </row>
    <row r="66">
      <c r="A66" s="216"/>
      <c r="B66" s="216"/>
      <c r="C66" s="216"/>
      <c r="D66" s="216"/>
      <c r="E66" s="216"/>
      <c r="F66" s="216"/>
      <c r="G66" s="216"/>
      <c r="H66" s="213"/>
      <c r="I66" s="216"/>
      <c r="J66" s="216"/>
      <c r="K66" s="216"/>
      <c r="L66" s="216"/>
      <c r="M66" s="216"/>
      <c r="N66" s="214"/>
      <c r="O66" s="214"/>
      <c r="P66" s="214"/>
      <c r="Q66" s="216"/>
      <c r="R66" s="216"/>
      <c r="S66" s="216"/>
      <c r="T66" s="216"/>
      <c r="U66" s="216"/>
      <c r="V66" s="216"/>
      <c r="W66" s="216"/>
      <c r="X66" s="216"/>
      <c r="Y66" s="31"/>
      <c r="Z66" s="31"/>
      <c r="AA66" s="31"/>
      <c r="AB66" s="31"/>
      <c r="AC66" s="31"/>
      <c r="AD66" s="31"/>
    </row>
    <row r="67">
      <c r="A67" s="217" t="s">
        <v>91</v>
      </c>
      <c r="B67" s="217"/>
      <c r="C67" s="217"/>
      <c r="D67" s="217"/>
      <c r="E67" s="217"/>
      <c r="F67" s="217"/>
      <c r="G67" s="217"/>
      <c r="H67" s="213"/>
      <c r="I67" s="218" t="s">
        <v>91</v>
      </c>
      <c r="J67" s="218"/>
      <c r="K67" s="218"/>
      <c r="L67" s="218"/>
      <c r="M67" s="218"/>
      <c r="N67" s="219"/>
      <c r="O67" s="219"/>
      <c r="P67" s="214"/>
      <c r="Q67" s="220" t="s">
        <v>91</v>
      </c>
      <c r="R67" s="220"/>
      <c r="S67" s="220"/>
      <c r="T67" s="220"/>
      <c r="U67" s="220"/>
      <c r="V67" s="220"/>
      <c r="W67" s="220"/>
      <c r="X67" s="216"/>
      <c r="Y67" s="31"/>
      <c r="Z67" s="31"/>
      <c r="AA67" s="31"/>
      <c r="AB67" s="31"/>
      <c r="AC67" s="31"/>
      <c r="AD67" s="31"/>
    </row>
    <row r="68">
      <c r="A68" s="221"/>
      <c r="B68" s="222" t="s">
        <v>117</v>
      </c>
      <c r="C68" s="222" t="s">
        <v>118</v>
      </c>
      <c r="D68" s="222" t="s">
        <v>119</v>
      </c>
      <c r="E68" s="223" t="s">
        <v>120</v>
      </c>
      <c r="F68" s="224" t="s">
        <v>121</v>
      </c>
      <c r="G68" s="224" t="s">
        <v>122</v>
      </c>
      <c r="H68" s="213"/>
      <c r="I68" s="225"/>
      <c r="J68" s="226" t="s">
        <v>117</v>
      </c>
      <c r="K68" s="226" t="s">
        <v>118</v>
      </c>
      <c r="L68" s="226" t="s">
        <v>119</v>
      </c>
      <c r="M68" s="226" t="s">
        <v>120</v>
      </c>
      <c r="N68" s="227" t="s">
        <v>121</v>
      </c>
      <c r="O68" s="227" t="s">
        <v>122</v>
      </c>
      <c r="P68" s="214"/>
      <c r="Q68" s="228"/>
      <c r="R68" s="229" t="s">
        <v>117</v>
      </c>
      <c r="S68" s="229" t="s">
        <v>118</v>
      </c>
      <c r="T68" s="229" t="s">
        <v>119</v>
      </c>
      <c r="U68" s="229" t="s">
        <v>120</v>
      </c>
      <c r="V68" s="229" t="s">
        <v>121</v>
      </c>
      <c r="W68" s="229" t="s">
        <v>122</v>
      </c>
      <c r="X68" s="216"/>
      <c r="Y68" s="231"/>
      <c r="Z68" s="231"/>
      <c r="AA68" s="231"/>
      <c r="AB68" s="231"/>
      <c r="AC68" s="231"/>
      <c r="AD68" s="231"/>
    </row>
    <row r="69">
      <c r="A69" s="232" t="s">
        <v>18</v>
      </c>
      <c r="B69" s="232">
        <v>0.39685</v>
      </c>
      <c r="C69" s="232">
        <v>0.39685</v>
      </c>
      <c r="D69" s="232">
        <v>0.39685</v>
      </c>
      <c r="E69" s="232">
        <v>0.39685</v>
      </c>
      <c r="F69" s="232">
        <v>0.39685</v>
      </c>
      <c r="G69" s="232">
        <v>0.39685</v>
      </c>
      <c r="H69" s="213"/>
      <c r="I69" s="232" t="s">
        <v>18</v>
      </c>
      <c r="J69" s="232"/>
      <c r="K69" s="232"/>
      <c r="L69" s="232">
        <v>0.385</v>
      </c>
      <c r="M69" s="232">
        <v>0.385</v>
      </c>
      <c r="N69" s="232">
        <v>0.385</v>
      </c>
      <c r="O69" s="232">
        <v>0.385</v>
      </c>
      <c r="P69" s="214"/>
      <c r="Q69" s="232" t="s">
        <v>18</v>
      </c>
      <c r="R69" s="232"/>
      <c r="S69" s="232"/>
      <c r="T69" s="232"/>
      <c r="U69" s="232">
        <v>0.39685</v>
      </c>
      <c r="V69" s="232">
        <v>0.39685</v>
      </c>
      <c r="W69" s="232">
        <v>0.39685</v>
      </c>
      <c r="X69" s="216"/>
      <c r="Y69" s="31"/>
      <c r="Z69" s="31"/>
      <c r="AA69" s="31"/>
      <c r="AB69" s="31"/>
      <c r="AC69" s="31"/>
      <c r="AD69" s="31"/>
    </row>
    <row r="70">
      <c r="A70" s="235" t="s">
        <v>42</v>
      </c>
      <c r="B70" s="235">
        <v>0.063152</v>
      </c>
      <c r="C70" s="235">
        <v>0.063152</v>
      </c>
      <c r="D70" s="235">
        <v>0.063152</v>
      </c>
      <c r="E70" s="235">
        <v>0.063152</v>
      </c>
      <c r="F70" s="235">
        <v>0.063152</v>
      </c>
      <c r="G70" s="235">
        <v>0.063152</v>
      </c>
      <c r="H70" s="213"/>
      <c r="I70" s="236" t="s">
        <v>42</v>
      </c>
      <c r="J70" s="236"/>
      <c r="K70" s="236"/>
      <c r="L70" s="236">
        <v>0.075</v>
      </c>
      <c r="M70" s="236">
        <v>0.075</v>
      </c>
      <c r="N70" s="236">
        <v>0.075</v>
      </c>
      <c r="O70" s="236">
        <v>0.075</v>
      </c>
      <c r="P70" s="214"/>
      <c r="Q70" s="238" t="s">
        <v>42</v>
      </c>
      <c r="R70" s="238"/>
      <c r="S70" s="238"/>
      <c r="T70" s="238"/>
      <c r="U70" s="238">
        <v>0.063152</v>
      </c>
      <c r="V70" s="238">
        <v>0.063152</v>
      </c>
      <c r="W70" s="238">
        <v>0.063152</v>
      </c>
      <c r="X70" s="216"/>
      <c r="Y70" s="31"/>
      <c r="Z70" s="31"/>
      <c r="AA70" s="31"/>
      <c r="AB70" s="31"/>
      <c r="AC70" s="31"/>
      <c r="AD70" s="31"/>
    </row>
    <row r="71">
      <c r="A71" s="232" t="s">
        <v>44</v>
      </c>
      <c r="B71" s="232">
        <v>0.115</v>
      </c>
      <c r="C71" s="232">
        <v>0.115</v>
      </c>
      <c r="D71" s="232">
        <v>0.115</v>
      </c>
      <c r="E71" s="232">
        <v>0.115</v>
      </c>
      <c r="F71" s="232">
        <v>0.115</v>
      </c>
      <c r="G71" s="232">
        <v>0.115</v>
      </c>
      <c r="H71" s="213"/>
      <c r="I71" s="232" t="s">
        <v>44</v>
      </c>
      <c r="J71" s="232"/>
      <c r="K71" s="232"/>
      <c r="L71" s="232">
        <v>0.115</v>
      </c>
      <c r="M71" s="232">
        <v>0.115</v>
      </c>
      <c r="N71" s="232">
        <v>0.115</v>
      </c>
      <c r="O71" s="232">
        <v>0.115</v>
      </c>
      <c r="P71" s="214"/>
      <c r="Q71" s="232" t="s">
        <v>44</v>
      </c>
      <c r="R71" s="232"/>
      <c r="S71" s="232"/>
      <c r="T71" s="232"/>
      <c r="U71" s="232">
        <v>0.115</v>
      </c>
      <c r="V71" s="232">
        <v>0.115</v>
      </c>
      <c r="W71" s="232">
        <v>0.115</v>
      </c>
      <c r="X71" s="216"/>
      <c r="Y71" s="31"/>
      <c r="Z71" s="31"/>
      <c r="AA71" s="31"/>
      <c r="AB71" s="31"/>
      <c r="AC71" s="31"/>
      <c r="AD71" s="31"/>
    </row>
    <row r="72">
      <c r="A72" s="235" t="s">
        <v>46</v>
      </c>
      <c r="B72" s="235">
        <v>0.18</v>
      </c>
      <c r="C72" s="235">
        <v>0.18</v>
      </c>
      <c r="D72" s="235">
        <v>0.18</v>
      </c>
      <c r="E72" s="235">
        <v>0.18</v>
      </c>
      <c r="F72" s="235">
        <v>0.18</v>
      </c>
      <c r="G72" s="235">
        <v>0.18</v>
      </c>
      <c r="H72" s="213"/>
      <c r="I72" s="236" t="s">
        <v>46</v>
      </c>
      <c r="J72" s="236"/>
      <c r="K72" s="236"/>
      <c r="L72" s="236">
        <v>0.18</v>
      </c>
      <c r="M72" s="236">
        <v>0.18</v>
      </c>
      <c r="N72" s="236">
        <v>0.18</v>
      </c>
      <c r="O72" s="236">
        <v>0.18</v>
      </c>
      <c r="P72" s="214"/>
      <c r="Q72" s="238" t="s">
        <v>46</v>
      </c>
      <c r="R72" s="238"/>
      <c r="S72" s="238"/>
      <c r="T72" s="238"/>
      <c r="U72" s="238">
        <v>0.18</v>
      </c>
      <c r="V72" s="238">
        <v>0.18</v>
      </c>
      <c r="W72" s="238">
        <v>0.18</v>
      </c>
      <c r="X72" s="216"/>
      <c r="Y72" s="31"/>
      <c r="Z72" s="31"/>
      <c r="AA72" s="31"/>
      <c r="AB72" s="31"/>
      <c r="AC72" s="31"/>
      <c r="AD72" s="31"/>
    </row>
    <row r="73">
      <c r="A73" s="232" t="s">
        <v>49</v>
      </c>
      <c r="B73" s="232">
        <v>0.065</v>
      </c>
      <c r="C73" s="232">
        <v>0.065</v>
      </c>
      <c r="D73" s="232">
        <v>0.065</v>
      </c>
      <c r="E73" s="232">
        <v>0.065</v>
      </c>
      <c r="F73" s="232">
        <v>0.065</v>
      </c>
      <c r="G73" s="232">
        <v>0.065</v>
      </c>
      <c r="H73" s="213"/>
      <c r="I73" s="232" t="s">
        <v>49</v>
      </c>
      <c r="J73" s="232"/>
      <c r="K73" s="232"/>
      <c r="L73" s="232">
        <v>0.065</v>
      </c>
      <c r="M73" s="232">
        <v>0.065</v>
      </c>
      <c r="N73" s="232">
        <v>0.065</v>
      </c>
      <c r="O73" s="232">
        <v>0.065</v>
      </c>
      <c r="P73" s="214"/>
      <c r="Q73" s="232" t="s">
        <v>49</v>
      </c>
      <c r="R73" s="232"/>
      <c r="S73" s="232"/>
      <c r="T73" s="232"/>
      <c r="U73" s="232">
        <v>0.065</v>
      </c>
      <c r="V73" s="232">
        <v>0.065</v>
      </c>
      <c r="W73" s="232">
        <v>0.065</v>
      </c>
      <c r="X73" s="216"/>
      <c r="Y73" s="31"/>
      <c r="Z73" s="31"/>
      <c r="AA73" s="31"/>
      <c r="AB73" s="31"/>
      <c r="AC73" s="31"/>
      <c r="AD73" s="31"/>
    </row>
    <row r="74">
      <c r="A74" s="235" t="s">
        <v>51</v>
      </c>
      <c r="B74" s="235">
        <v>0.1</v>
      </c>
      <c r="C74" s="235">
        <v>0.1</v>
      </c>
      <c r="D74" s="235">
        <v>0.1</v>
      </c>
      <c r="E74" s="235">
        <v>0.1</v>
      </c>
      <c r="F74" s="235">
        <v>0.1</v>
      </c>
      <c r="G74" s="235">
        <v>0.1</v>
      </c>
      <c r="H74" s="213"/>
      <c r="I74" s="236" t="s">
        <v>51</v>
      </c>
      <c r="J74" s="236"/>
      <c r="K74" s="236"/>
      <c r="L74" s="236">
        <v>0.1</v>
      </c>
      <c r="M74" s="236">
        <v>0.1</v>
      </c>
      <c r="N74" s="236">
        <v>0.1</v>
      </c>
      <c r="O74" s="236">
        <v>0.1</v>
      </c>
      <c r="P74" s="214"/>
      <c r="Q74" s="238" t="s">
        <v>51</v>
      </c>
      <c r="R74" s="238"/>
      <c r="S74" s="238"/>
      <c r="T74" s="238"/>
      <c r="U74" s="238">
        <v>0.1</v>
      </c>
      <c r="V74" s="238">
        <v>0.1</v>
      </c>
      <c r="W74" s="238">
        <v>0.1</v>
      </c>
      <c r="X74" s="216"/>
      <c r="Y74" s="31"/>
      <c r="Z74" s="31"/>
      <c r="AA74" s="31"/>
      <c r="AB74" s="31"/>
      <c r="AC74" s="31"/>
      <c r="AD74" s="31"/>
    </row>
    <row r="75">
      <c r="A75" s="240" t="s">
        <v>56</v>
      </c>
      <c r="B75" s="240">
        <v>0.08</v>
      </c>
      <c r="C75" s="240">
        <v>0.08</v>
      </c>
      <c r="D75" s="240">
        <v>0.08</v>
      </c>
      <c r="E75" s="240">
        <v>0.08</v>
      </c>
      <c r="F75" s="240">
        <v>0.08</v>
      </c>
      <c r="G75" s="240">
        <v>0.08</v>
      </c>
      <c r="H75" s="213"/>
      <c r="I75" s="240" t="s">
        <v>56</v>
      </c>
      <c r="J75" s="240"/>
      <c r="K75" s="240"/>
      <c r="L75" s="240">
        <v>0.08</v>
      </c>
      <c r="M75" s="240">
        <v>0.08</v>
      </c>
      <c r="N75" s="240">
        <v>0.08</v>
      </c>
      <c r="O75" s="240">
        <v>0.08</v>
      </c>
      <c r="P75" s="214"/>
      <c r="Q75" s="240" t="s">
        <v>56</v>
      </c>
      <c r="R75" s="240"/>
      <c r="S75" s="240"/>
      <c r="T75" s="240"/>
      <c r="U75" s="240">
        <v>0.08</v>
      </c>
      <c r="V75" s="240">
        <v>0.08</v>
      </c>
      <c r="W75" s="240">
        <v>0.08</v>
      </c>
      <c r="X75" s="216"/>
      <c r="Y75" s="31"/>
      <c r="Z75" s="31"/>
      <c r="AA75" s="31"/>
      <c r="AB75" s="31"/>
      <c r="AC75" s="31"/>
      <c r="AD75" s="31"/>
    </row>
    <row r="76">
      <c r="A76" s="243" t="s">
        <v>16</v>
      </c>
      <c r="B76" s="244">
        <v>8.93118E-5</v>
      </c>
      <c r="C76" s="244">
        <v>8.93118E-5</v>
      </c>
      <c r="D76" s="244">
        <v>8.93118E-5</v>
      </c>
      <c r="E76" s="244">
        <v>8.93118E-5</v>
      </c>
      <c r="F76" s="244">
        <v>8.93118E-5</v>
      </c>
      <c r="G76" s="244">
        <v>8.93118E-5</v>
      </c>
      <c r="H76" s="392"/>
      <c r="I76" s="245" t="s">
        <v>16</v>
      </c>
      <c r="J76" s="246"/>
      <c r="K76" s="246"/>
      <c r="L76" s="246">
        <v>8.93E-5</v>
      </c>
      <c r="M76" s="246">
        <v>8.93E-5</v>
      </c>
      <c r="N76" s="246">
        <v>8.93E-5</v>
      </c>
      <c r="O76" s="246">
        <v>8.93E-5</v>
      </c>
      <c r="P76" s="214"/>
      <c r="Q76" s="248" t="s">
        <v>16</v>
      </c>
      <c r="R76" s="258"/>
      <c r="S76" s="258"/>
      <c r="T76" s="258"/>
      <c r="U76" s="258">
        <v>8.93118E-5</v>
      </c>
      <c r="V76" s="258">
        <v>8.93118E-5</v>
      </c>
      <c r="W76" s="258">
        <v>8.93118E-5</v>
      </c>
      <c r="X76" s="216"/>
      <c r="Y76" s="240"/>
      <c r="Z76" s="31"/>
      <c r="AA76" s="31"/>
      <c r="AB76" s="31"/>
      <c r="AC76" s="31"/>
      <c r="AD76" s="31"/>
    </row>
    <row r="77">
      <c r="A77" s="243" t="s">
        <v>123</v>
      </c>
      <c r="B77" s="244">
        <v>0.0020152125</v>
      </c>
      <c r="C77" s="244">
        <v>0.0020152125</v>
      </c>
      <c r="D77" s="244">
        <v>0.0020152125</v>
      </c>
      <c r="E77" s="244">
        <v>0.0020152125</v>
      </c>
      <c r="F77" s="244">
        <v>0.0020152125</v>
      </c>
      <c r="G77" s="244">
        <v>0.0020152125</v>
      </c>
      <c r="H77" s="213"/>
      <c r="I77" s="245" t="s">
        <v>124</v>
      </c>
      <c r="J77" s="246"/>
      <c r="K77" s="246"/>
      <c r="L77" s="246">
        <v>0.0054818727</v>
      </c>
      <c r="M77" s="246">
        <v>0.0103039627</v>
      </c>
      <c r="N77" s="246">
        <v>0.0117033226</v>
      </c>
      <c r="O77" s="246">
        <v>0.0218335177</v>
      </c>
      <c r="P77" s="214"/>
      <c r="Q77" s="248" t="s">
        <v>125</v>
      </c>
      <c r="R77" s="258"/>
      <c r="S77" s="258"/>
      <c r="T77" s="258"/>
      <c r="U77" s="258">
        <v>0.0088734196</v>
      </c>
      <c r="V77" s="258">
        <v>0.0088734196</v>
      </c>
      <c r="W77" s="258">
        <v>0.0088734196</v>
      </c>
      <c r="X77" s="216"/>
      <c r="Y77" s="31"/>
      <c r="Z77" s="31"/>
      <c r="AA77" s="31"/>
      <c r="AB77" s="31"/>
      <c r="AC77" s="31"/>
      <c r="AD77" s="31"/>
    </row>
    <row r="78">
      <c r="A78" s="243" t="s">
        <v>89</v>
      </c>
      <c r="B78" s="251">
        <f t="shared" ref="B78:G78" si="7">SUM(B69:B75)</f>
        <v>1.000002</v>
      </c>
      <c r="C78" s="251">
        <f t="shared" si="7"/>
        <v>1.000002</v>
      </c>
      <c r="D78" s="251">
        <f t="shared" si="7"/>
        <v>1.000002</v>
      </c>
      <c r="E78" s="251">
        <f t="shared" si="7"/>
        <v>1.000002</v>
      </c>
      <c r="F78" s="251">
        <f t="shared" si="7"/>
        <v>1.000002</v>
      </c>
      <c r="G78" s="251">
        <f t="shared" si="7"/>
        <v>1.000002</v>
      </c>
      <c r="H78" s="213"/>
      <c r="I78" s="245" t="s">
        <v>89</v>
      </c>
      <c r="J78" s="252">
        <f t="shared" ref="J78:O78" si="8">SUM(J69:J75)</f>
        <v>0</v>
      </c>
      <c r="K78" s="252">
        <f t="shared" si="8"/>
        <v>0</v>
      </c>
      <c r="L78" s="252">
        <f t="shared" si="8"/>
        <v>1</v>
      </c>
      <c r="M78" s="252">
        <f t="shared" si="8"/>
        <v>1</v>
      </c>
      <c r="N78" s="252">
        <f t="shared" si="8"/>
        <v>1</v>
      </c>
      <c r="O78" s="252">
        <f t="shared" si="8"/>
        <v>1</v>
      </c>
      <c r="P78" s="214"/>
      <c r="Q78" s="248" t="s">
        <v>89</v>
      </c>
      <c r="R78" s="259">
        <f t="shared" ref="R78:W78" si="9">SUM(R69:R75)</f>
        <v>0</v>
      </c>
      <c r="S78" s="259">
        <f t="shared" si="9"/>
        <v>0</v>
      </c>
      <c r="T78" s="259">
        <f t="shared" si="9"/>
        <v>0</v>
      </c>
      <c r="U78" s="259">
        <f t="shared" si="9"/>
        <v>1.000002</v>
      </c>
      <c r="V78" s="259">
        <f t="shared" si="9"/>
        <v>1.000002</v>
      </c>
      <c r="W78" s="259">
        <f t="shared" si="9"/>
        <v>1.000002</v>
      </c>
      <c r="X78" s="216"/>
      <c r="Y78" s="31"/>
      <c r="Z78" s="31"/>
      <c r="AA78" s="31"/>
      <c r="AB78" s="31"/>
      <c r="AC78" s="31"/>
      <c r="AD78" s="31"/>
    </row>
    <row r="79">
      <c r="A79" s="243" t="s">
        <v>179</v>
      </c>
      <c r="B79" s="400">
        <v>2.0</v>
      </c>
      <c r="C79" s="400">
        <v>2.0</v>
      </c>
      <c r="D79" s="400">
        <v>2.0</v>
      </c>
      <c r="E79" s="400">
        <v>2.0</v>
      </c>
      <c r="F79" s="400">
        <v>2.0</v>
      </c>
      <c r="G79" s="400">
        <v>2.0</v>
      </c>
      <c r="H79" s="213"/>
      <c r="I79" s="245" t="s">
        <v>179</v>
      </c>
      <c r="J79" s="401">
        <v>-2.0</v>
      </c>
      <c r="K79" s="401">
        <v>-2.0</v>
      </c>
      <c r="L79" s="401">
        <v>1.0</v>
      </c>
      <c r="M79" s="401">
        <v>1.0</v>
      </c>
      <c r="N79" s="401">
        <v>1.0</v>
      </c>
      <c r="O79" s="401">
        <v>1.0</v>
      </c>
      <c r="P79" s="214"/>
      <c r="Q79" s="248" t="s">
        <v>179</v>
      </c>
      <c r="R79" s="402">
        <v>-2.0</v>
      </c>
      <c r="S79" s="402">
        <v>-2.0</v>
      </c>
      <c r="T79" s="402">
        <v>-2.0</v>
      </c>
      <c r="U79" s="402">
        <v>2.0</v>
      </c>
      <c r="V79" s="402">
        <v>2.0</v>
      </c>
      <c r="W79" s="402">
        <v>2.0</v>
      </c>
      <c r="X79" s="216"/>
      <c r="Y79" s="31"/>
      <c r="Z79" s="31"/>
      <c r="AA79" s="31"/>
      <c r="AB79" s="31"/>
      <c r="AC79" s="31"/>
      <c r="AD79" s="31"/>
    </row>
    <row r="80">
      <c r="A80" s="216"/>
      <c r="B80" s="216"/>
      <c r="C80" s="216"/>
      <c r="D80" s="216"/>
      <c r="E80" s="216"/>
      <c r="F80" s="216"/>
      <c r="G80" s="216"/>
      <c r="H80" s="213"/>
      <c r="I80" s="216"/>
      <c r="J80" s="216"/>
      <c r="K80" s="216"/>
      <c r="L80" s="216"/>
      <c r="M80" s="216"/>
      <c r="N80" s="214"/>
      <c r="O80" s="214"/>
      <c r="P80" s="214"/>
      <c r="Q80" s="216"/>
      <c r="R80" s="216"/>
      <c r="S80" s="216"/>
      <c r="T80" s="216"/>
      <c r="U80" s="216"/>
      <c r="V80" s="216"/>
      <c r="W80" s="216"/>
      <c r="X80" s="216"/>
      <c r="Y80" s="31"/>
      <c r="Z80" s="31"/>
      <c r="AA80" s="31"/>
      <c r="AB80" s="31"/>
      <c r="AC80" s="31"/>
      <c r="AD80" s="31"/>
    </row>
    <row r="81">
      <c r="A81" s="216"/>
      <c r="B81" s="216"/>
      <c r="C81" s="216"/>
      <c r="D81" s="216"/>
      <c r="E81" s="216"/>
      <c r="F81" s="216"/>
      <c r="G81" s="216"/>
      <c r="H81" s="213"/>
      <c r="I81" s="216"/>
      <c r="J81" s="216"/>
      <c r="K81" s="216"/>
      <c r="L81" s="216"/>
      <c r="M81" s="216"/>
      <c r="N81" s="214"/>
      <c r="O81" s="214"/>
      <c r="P81" s="214"/>
      <c r="Q81" s="216"/>
      <c r="R81" s="216"/>
      <c r="S81" s="216"/>
      <c r="T81" s="216"/>
      <c r="U81" s="216"/>
      <c r="V81" s="216"/>
      <c r="W81" s="216"/>
      <c r="X81" s="216"/>
      <c r="Y81" s="31"/>
      <c r="Z81" s="31"/>
      <c r="AA81" s="31"/>
      <c r="AB81" s="31"/>
      <c r="AC81" s="31"/>
      <c r="AD81" s="31"/>
    </row>
    <row r="82">
      <c r="A82" s="216"/>
      <c r="B82" s="216"/>
      <c r="C82" s="216"/>
      <c r="D82" s="216"/>
      <c r="E82" s="216"/>
      <c r="F82" s="216"/>
      <c r="G82" s="216"/>
      <c r="H82" s="213"/>
      <c r="I82" s="216"/>
      <c r="J82" s="216"/>
      <c r="K82" s="216"/>
      <c r="L82" s="216"/>
      <c r="M82" s="216"/>
      <c r="N82" s="214"/>
      <c r="O82" s="214"/>
      <c r="P82" s="214"/>
      <c r="Q82" s="216"/>
      <c r="R82" s="216"/>
      <c r="S82" s="216"/>
      <c r="T82" s="216"/>
      <c r="U82" s="216"/>
      <c r="V82" s="216"/>
      <c r="W82" s="216"/>
      <c r="X82" s="216"/>
      <c r="Y82" s="31"/>
      <c r="Z82" s="31"/>
      <c r="AA82" s="31"/>
      <c r="AB82" s="31"/>
      <c r="AC82" s="31"/>
      <c r="AD82" s="31"/>
    </row>
    <row r="83">
      <c r="A83" s="216"/>
      <c r="B83" s="216"/>
      <c r="C83" s="216"/>
      <c r="D83" s="216"/>
      <c r="E83" s="216"/>
      <c r="F83" s="216"/>
      <c r="G83" s="216"/>
      <c r="H83" s="213"/>
      <c r="I83" s="216"/>
      <c r="J83" s="216"/>
      <c r="K83" s="216"/>
      <c r="L83" s="216"/>
      <c r="M83" s="216"/>
      <c r="N83" s="214"/>
      <c r="O83" s="214"/>
      <c r="P83" s="214"/>
      <c r="Q83" s="216"/>
      <c r="R83" s="216"/>
      <c r="S83" s="216"/>
      <c r="T83" s="216"/>
      <c r="U83" s="216"/>
      <c r="V83" s="216"/>
      <c r="W83" s="216"/>
      <c r="X83" s="216"/>
      <c r="Y83" s="31"/>
      <c r="Z83" s="31"/>
      <c r="AA83" s="31"/>
      <c r="AB83" s="31"/>
      <c r="AC83" s="31"/>
      <c r="AD83" s="31"/>
    </row>
    <row r="84">
      <c r="A84" s="216"/>
      <c r="B84" s="216"/>
      <c r="C84" s="216"/>
      <c r="D84" s="216"/>
      <c r="E84" s="216"/>
      <c r="F84" s="216"/>
      <c r="G84" s="216"/>
      <c r="H84" s="213"/>
      <c r="I84" s="216"/>
      <c r="J84" s="216"/>
      <c r="K84" s="216"/>
      <c r="L84" s="216"/>
      <c r="M84" s="216"/>
      <c r="N84" s="214"/>
      <c r="O84" s="214"/>
      <c r="P84" s="214"/>
      <c r="Q84" s="216"/>
      <c r="R84" s="216"/>
      <c r="S84" s="216"/>
      <c r="T84" s="216"/>
      <c r="U84" s="216"/>
      <c r="V84" s="216"/>
      <c r="W84" s="216"/>
      <c r="X84" s="216"/>
      <c r="Y84" s="31"/>
      <c r="Z84" s="31"/>
      <c r="AA84" s="31"/>
      <c r="AB84" s="31"/>
      <c r="AC84" s="31"/>
      <c r="AD84" s="31"/>
    </row>
    <row r="85">
      <c r="A85" s="216"/>
      <c r="B85" s="216"/>
      <c r="C85" s="216"/>
      <c r="D85" s="216"/>
      <c r="E85" s="216"/>
      <c r="F85" s="216"/>
      <c r="G85" s="216"/>
      <c r="H85" s="213"/>
      <c r="I85" s="216"/>
      <c r="J85" s="216"/>
      <c r="K85" s="216"/>
      <c r="L85" s="216"/>
      <c r="M85" s="216"/>
      <c r="N85" s="214"/>
      <c r="O85" s="214"/>
      <c r="P85" s="214"/>
      <c r="Q85" s="216"/>
      <c r="R85" s="216"/>
      <c r="S85" s="216"/>
      <c r="T85" s="216"/>
      <c r="U85" s="216"/>
      <c r="V85" s="216"/>
      <c r="W85" s="216"/>
      <c r="X85" s="216"/>
      <c r="Y85" s="31"/>
      <c r="Z85" s="31"/>
      <c r="AA85" s="31"/>
      <c r="AB85" s="31"/>
      <c r="AC85" s="31"/>
      <c r="AD85" s="31"/>
    </row>
    <row r="86">
      <c r="A86" s="216"/>
      <c r="B86" s="216"/>
      <c r="C86" s="216"/>
      <c r="D86" s="216"/>
      <c r="E86" s="216"/>
      <c r="F86" s="216"/>
      <c r="G86" s="216"/>
      <c r="H86" s="213"/>
      <c r="I86" s="216"/>
      <c r="J86" s="216"/>
      <c r="K86" s="216"/>
      <c r="L86" s="216"/>
      <c r="M86" s="216"/>
      <c r="N86" s="214"/>
      <c r="O86" s="214"/>
      <c r="P86" s="214"/>
      <c r="Q86" s="216"/>
      <c r="R86" s="216"/>
      <c r="S86" s="216"/>
      <c r="T86" s="216"/>
      <c r="U86" s="216"/>
      <c r="V86" s="216"/>
      <c r="W86" s="216"/>
      <c r="X86" s="216"/>
      <c r="Y86" s="31"/>
      <c r="Z86" s="31"/>
      <c r="AA86" s="31"/>
      <c r="AB86" s="31"/>
      <c r="AC86" s="31"/>
      <c r="AD86" s="31"/>
    </row>
    <row r="87">
      <c r="A87" s="216"/>
      <c r="B87" s="216"/>
      <c r="C87" s="216"/>
      <c r="D87" s="216"/>
      <c r="E87" s="216"/>
      <c r="F87" s="216"/>
      <c r="G87" s="216"/>
      <c r="H87" s="213"/>
      <c r="I87" s="216"/>
      <c r="J87" s="216"/>
      <c r="K87" s="216"/>
      <c r="L87" s="216"/>
      <c r="M87" s="216"/>
      <c r="N87" s="214"/>
      <c r="O87" s="214"/>
      <c r="P87" s="214"/>
      <c r="Q87" s="216"/>
      <c r="R87" s="216"/>
      <c r="S87" s="216"/>
      <c r="T87" s="216"/>
      <c r="U87" s="216"/>
      <c r="V87" s="216"/>
      <c r="W87" s="216"/>
      <c r="X87" s="216"/>
      <c r="Y87" s="31"/>
      <c r="Z87" s="31"/>
      <c r="AA87" s="31"/>
      <c r="AB87" s="31"/>
      <c r="AC87" s="31"/>
      <c r="AD87" s="31"/>
    </row>
    <row r="88">
      <c r="A88" s="216"/>
      <c r="B88" s="216"/>
      <c r="C88" s="216"/>
      <c r="D88" s="216"/>
      <c r="E88" s="216"/>
      <c r="F88" s="216"/>
      <c r="G88" s="216"/>
      <c r="H88" s="213"/>
      <c r="I88" s="216"/>
      <c r="J88" s="216"/>
      <c r="K88" s="216"/>
      <c r="L88" s="216"/>
      <c r="M88" s="216"/>
      <c r="N88" s="214"/>
      <c r="O88" s="214"/>
      <c r="P88" s="214"/>
      <c r="Q88" s="216"/>
      <c r="R88" s="216"/>
      <c r="S88" s="216"/>
      <c r="T88" s="216"/>
      <c r="U88" s="216"/>
      <c r="V88" s="216"/>
      <c r="W88" s="216"/>
      <c r="X88" s="216"/>
      <c r="Y88" s="31"/>
      <c r="Z88" s="31"/>
      <c r="AA88" s="31"/>
      <c r="AB88" s="31"/>
      <c r="AC88" s="31"/>
      <c r="AD88" s="31"/>
    </row>
    <row r="89">
      <c r="A89" s="216"/>
      <c r="B89" s="216"/>
      <c r="C89" s="216"/>
      <c r="D89" s="216"/>
      <c r="E89" s="216"/>
      <c r="F89" s="216"/>
      <c r="G89" s="216"/>
      <c r="H89" s="213"/>
      <c r="I89" s="216"/>
      <c r="J89" s="216"/>
      <c r="K89" s="216"/>
      <c r="L89" s="216"/>
      <c r="M89" s="216"/>
      <c r="N89" s="214"/>
      <c r="O89" s="214"/>
      <c r="P89" s="214"/>
      <c r="Q89" s="216"/>
      <c r="R89" s="216"/>
      <c r="S89" s="216"/>
      <c r="T89" s="216"/>
      <c r="U89" s="216"/>
      <c r="V89" s="216"/>
      <c r="W89" s="216"/>
      <c r="X89" s="216"/>
      <c r="Y89" s="31"/>
      <c r="Z89" s="31"/>
      <c r="AA89" s="31"/>
      <c r="AB89" s="31"/>
      <c r="AC89" s="31"/>
      <c r="AD89" s="31"/>
    </row>
    <row r="90">
      <c r="A90" s="216"/>
      <c r="B90" s="216"/>
      <c r="C90" s="216"/>
      <c r="D90" s="216"/>
      <c r="E90" s="216"/>
      <c r="F90" s="216"/>
      <c r="G90" s="216"/>
      <c r="H90" s="213"/>
      <c r="I90" s="216"/>
      <c r="J90" s="216"/>
      <c r="K90" s="216"/>
      <c r="L90" s="216"/>
      <c r="M90" s="216"/>
      <c r="N90" s="214"/>
      <c r="O90" s="214"/>
      <c r="P90" s="214"/>
      <c r="Q90" s="216"/>
      <c r="R90" s="216"/>
      <c r="S90" s="216"/>
      <c r="T90" s="216"/>
      <c r="U90" s="216"/>
      <c r="V90" s="216"/>
      <c r="W90" s="216"/>
      <c r="X90" s="216"/>
      <c r="Y90" s="31"/>
      <c r="Z90" s="31"/>
      <c r="AA90" s="31"/>
      <c r="AB90" s="31"/>
      <c r="AC90" s="31"/>
      <c r="AD90" s="31"/>
    </row>
    <row r="91">
      <c r="A91" s="216"/>
      <c r="B91" s="216"/>
      <c r="C91" s="216"/>
      <c r="D91" s="216"/>
      <c r="E91" s="216"/>
      <c r="F91" s="216"/>
      <c r="G91" s="216"/>
      <c r="H91" s="213"/>
      <c r="I91" s="216"/>
      <c r="J91" s="216"/>
      <c r="K91" s="216"/>
      <c r="L91" s="216"/>
      <c r="M91" s="216"/>
      <c r="N91" s="214"/>
      <c r="O91" s="214"/>
      <c r="P91" s="214"/>
      <c r="Q91" s="216"/>
      <c r="R91" s="216"/>
      <c r="S91" s="216"/>
      <c r="T91" s="216"/>
      <c r="U91" s="216"/>
      <c r="V91" s="216"/>
      <c r="W91" s="216"/>
      <c r="X91" s="216"/>
      <c r="Y91" s="31"/>
      <c r="Z91" s="31"/>
      <c r="AA91" s="31"/>
      <c r="AB91" s="31"/>
      <c r="AC91" s="31"/>
      <c r="AD91" s="31"/>
    </row>
    <row r="92">
      <c r="A92" s="216"/>
      <c r="B92" s="216"/>
      <c r="C92" s="216"/>
      <c r="D92" s="216"/>
      <c r="E92" s="216"/>
      <c r="F92" s="216"/>
      <c r="G92" s="216"/>
      <c r="H92" s="213"/>
      <c r="I92" s="216"/>
      <c r="J92" s="216"/>
      <c r="K92" s="216"/>
      <c r="L92" s="216"/>
      <c r="M92" s="216"/>
      <c r="N92" s="214"/>
      <c r="O92" s="214"/>
      <c r="P92" s="214"/>
      <c r="Q92" s="216"/>
      <c r="R92" s="216"/>
      <c r="S92" s="216"/>
      <c r="T92" s="216"/>
      <c r="U92" s="216"/>
      <c r="V92" s="216"/>
      <c r="W92" s="216"/>
      <c r="X92" s="216"/>
      <c r="Y92" s="31"/>
      <c r="Z92" s="31"/>
      <c r="AA92" s="31"/>
      <c r="AB92" s="31"/>
      <c r="AC92" s="31"/>
      <c r="AD92" s="31"/>
    </row>
    <row r="93">
      <c r="A93" s="216"/>
      <c r="B93" s="216"/>
      <c r="C93" s="216"/>
      <c r="D93" s="216"/>
      <c r="E93" s="216"/>
      <c r="F93" s="216"/>
      <c r="G93" s="216"/>
      <c r="H93" s="213"/>
      <c r="I93" s="216"/>
      <c r="J93" s="216"/>
      <c r="K93" s="216"/>
      <c r="L93" s="216"/>
      <c r="M93" s="216"/>
      <c r="N93" s="214"/>
      <c r="O93" s="214"/>
      <c r="P93" s="214"/>
      <c r="Q93" s="216"/>
      <c r="R93" s="216"/>
      <c r="S93" s="216"/>
      <c r="T93" s="216"/>
      <c r="U93" s="216"/>
      <c r="V93" s="216"/>
      <c r="W93" s="216"/>
      <c r="X93" s="216"/>
      <c r="Y93" s="31"/>
      <c r="Z93" s="31"/>
      <c r="AA93" s="31"/>
      <c r="AB93" s="31"/>
      <c r="AC93" s="31"/>
      <c r="AD93" s="31"/>
    </row>
    <row r="94">
      <c r="A94" s="216"/>
      <c r="B94" s="216"/>
      <c r="C94" s="216"/>
      <c r="D94" s="216"/>
      <c r="E94" s="216"/>
      <c r="F94" s="216"/>
      <c r="G94" s="216"/>
      <c r="H94" s="213"/>
      <c r="I94" s="216"/>
      <c r="J94" s="216"/>
      <c r="K94" s="216"/>
      <c r="L94" s="216"/>
      <c r="M94" s="216"/>
      <c r="N94" s="214"/>
      <c r="O94" s="214"/>
      <c r="P94" s="214"/>
      <c r="Q94" s="216"/>
      <c r="R94" s="216"/>
      <c r="S94" s="216"/>
      <c r="T94" s="216"/>
      <c r="U94" s="216"/>
      <c r="V94" s="216"/>
      <c r="W94" s="216"/>
      <c r="X94" s="216"/>
      <c r="Y94" s="31"/>
      <c r="Z94" s="31"/>
      <c r="AA94" s="31"/>
      <c r="AB94" s="31"/>
      <c r="AC94" s="31"/>
      <c r="AD94" s="31"/>
    </row>
    <row r="95">
      <c r="A95" s="216"/>
      <c r="B95" s="216"/>
      <c r="C95" s="216"/>
      <c r="D95" s="216"/>
      <c r="E95" s="216"/>
      <c r="F95" s="216"/>
      <c r="G95" s="216"/>
      <c r="H95" s="213"/>
      <c r="I95" s="216"/>
      <c r="J95" s="216"/>
      <c r="K95" s="216"/>
      <c r="L95" s="216"/>
      <c r="M95" s="216"/>
      <c r="N95" s="214"/>
      <c r="O95" s="214"/>
      <c r="P95" s="214"/>
      <c r="Q95" s="216"/>
      <c r="R95" s="216"/>
      <c r="S95" s="216"/>
      <c r="T95" s="216"/>
      <c r="U95" s="216"/>
      <c r="V95" s="216"/>
      <c r="W95" s="216"/>
      <c r="X95" s="216"/>
      <c r="Y95" s="31"/>
      <c r="Z95" s="31"/>
      <c r="AA95" s="31"/>
      <c r="AB95" s="31"/>
      <c r="AC95" s="31"/>
      <c r="AD95" s="31"/>
    </row>
    <row r="96">
      <c r="A96" s="217" t="s">
        <v>99</v>
      </c>
      <c r="B96" s="217"/>
      <c r="C96" s="217"/>
      <c r="D96" s="217"/>
      <c r="E96" s="217"/>
      <c r="F96" s="217"/>
      <c r="G96" s="217"/>
      <c r="H96" s="213"/>
      <c r="I96" s="218" t="s">
        <v>99</v>
      </c>
      <c r="J96" s="218"/>
      <c r="K96" s="218"/>
      <c r="L96" s="218"/>
      <c r="M96" s="218"/>
      <c r="N96" s="219"/>
      <c r="O96" s="219"/>
      <c r="P96" s="214"/>
      <c r="Q96" s="220" t="s">
        <v>99</v>
      </c>
      <c r="R96" s="220"/>
      <c r="S96" s="220"/>
      <c r="T96" s="220"/>
      <c r="U96" s="220"/>
      <c r="V96" s="220"/>
      <c r="W96" s="220"/>
      <c r="X96" s="216"/>
      <c r="Y96" s="31"/>
      <c r="Z96" s="31"/>
      <c r="AA96" s="31"/>
      <c r="AB96" s="31"/>
      <c r="AC96" s="31"/>
      <c r="AD96" s="31"/>
    </row>
    <row r="97">
      <c r="A97" s="221"/>
      <c r="B97" s="222" t="s">
        <v>117</v>
      </c>
      <c r="C97" s="222" t="s">
        <v>118</v>
      </c>
      <c r="D97" s="222" t="s">
        <v>119</v>
      </c>
      <c r="E97" s="223" t="s">
        <v>120</v>
      </c>
      <c r="F97" s="224" t="s">
        <v>121</v>
      </c>
      <c r="G97" s="224" t="s">
        <v>122</v>
      </c>
      <c r="H97" s="213"/>
      <c r="I97" s="225"/>
      <c r="J97" s="226" t="s">
        <v>117</v>
      </c>
      <c r="K97" s="226" t="s">
        <v>118</v>
      </c>
      <c r="L97" s="226" t="s">
        <v>119</v>
      </c>
      <c r="M97" s="226" t="s">
        <v>120</v>
      </c>
      <c r="N97" s="227" t="s">
        <v>121</v>
      </c>
      <c r="O97" s="227" t="s">
        <v>122</v>
      </c>
      <c r="P97" s="214"/>
      <c r="Q97" s="228"/>
      <c r="R97" s="229" t="s">
        <v>117</v>
      </c>
      <c r="S97" s="229" t="s">
        <v>118</v>
      </c>
      <c r="T97" s="229" t="s">
        <v>119</v>
      </c>
      <c r="U97" s="229" t="s">
        <v>120</v>
      </c>
      <c r="V97" s="229" t="s">
        <v>121</v>
      </c>
      <c r="W97" s="229" t="s">
        <v>122</v>
      </c>
      <c r="X97" s="216"/>
      <c r="Y97" s="231"/>
      <c r="Z97" s="231"/>
      <c r="AA97" s="231"/>
      <c r="AB97" s="231"/>
      <c r="AC97" s="231"/>
      <c r="AD97" s="231"/>
    </row>
    <row r="98">
      <c r="A98" s="232" t="s">
        <v>18</v>
      </c>
      <c r="B98" s="232">
        <v>0.479</v>
      </c>
      <c r="C98" s="232">
        <v>0.479</v>
      </c>
      <c r="D98" s="232">
        <v>0.479</v>
      </c>
      <c r="E98" s="232">
        <v>0.479</v>
      </c>
      <c r="F98" s="232">
        <v>0.479</v>
      </c>
      <c r="G98" s="232">
        <v>0.479</v>
      </c>
      <c r="H98" s="213"/>
      <c r="I98" s="232" t="s">
        <v>18</v>
      </c>
      <c r="J98" s="232"/>
      <c r="K98" s="232"/>
      <c r="L98" s="232">
        <v>0.479</v>
      </c>
      <c r="M98" s="232">
        <v>0.479</v>
      </c>
      <c r="N98" s="232">
        <v>0.479</v>
      </c>
      <c r="O98" s="232">
        <v>0.479</v>
      </c>
      <c r="P98" s="214"/>
      <c r="Q98" s="232" t="s">
        <v>18</v>
      </c>
      <c r="R98" s="232"/>
      <c r="S98" s="232"/>
      <c r="T98" s="232">
        <v>0.479</v>
      </c>
      <c r="U98" s="232">
        <v>0.479</v>
      </c>
      <c r="V98" s="232">
        <v>0.479</v>
      </c>
      <c r="W98" s="232">
        <v>0.479</v>
      </c>
      <c r="X98" s="216"/>
      <c r="Y98" s="31"/>
      <c r="Z98" s="31"/>
      <c r="AA98" s="31"/>
      <c r="AB98" s="31"/>
      <c r="AC98" s="31"/>
      <c r="AD98" s="31"/>
    </row>
    <row r="99">
      <c r="A99" s="235" t="s">
        <v>42</v>
      </c>
      <c r="B99" s="235">
        <v>0.134</v>
      </c>
      <c r="C99" s="235">
        <v>0.134</v>
      </c>
      <c r="D99" s="235">
        <v>0.134</v>
      </c>
      <c r="E99" s="235">
        <v>0.134</v>
      </c>
      <c r="F99" s="235">
        <v>0.134</v>
      </c>
      <c r="G99" s="235">
        <v>0.134</v>
      </c>
      <c r="H99" s="213"/>
      <c r="I99" s="236" t="s">
        <v>42</v>
      </c>
      <c r="J99" s="236"/>
      <c r="K99" s="236"/>
      <c r="L99" s="236">
        <v>0.134</v>
      </c>
      <c r="M99" s="236">
        <v>0.134</v>
      </c>
      <c r="N99" s="236">
        <v>0.134</v>
      </c>
      <c r="O99" s="236">
        <v>0.134</v>
      </c>
      <c r="P99" s="214"/>
      <c r="Q99" s="238" t="s">
        <v>42</v>
      </c>
      <c r="R99" s="238"/>
      <c r="S99" s="238"/>
      <c r="T99" s="238">
        <v>0.134</v>
      </c>
      <c r="U99" s="238">
        <v>0.134</v>
      </c>
      <c r="V99" s="238">
        <v>0.134</v>
      </c>
      <c r="W99" s="238">
        <v>0.134</v>
      </c>
      <c r="X99" s="216"/>
      <c r="Y99" s="31"/>
      <c r="Z99" s="31"/>
      <c r="AA99" s="31"/>
      <c r="AB99" s="31"/>
      <c r="AC99" s="31"/>
      <c r="AD99" s="31"/>
    </row>
    <row r="100">
      <c r="A100" s="232" t="s">
        <v>44</v>
      </c>
      <c r="B100" s="232">
        <v>0.168</v>
      </c>
      <c r="C100" s="232">
        <v>0.168</v>
      </c>
      <c r="D100" s="232">
        <v>0.168</v>
      </c>
      <c r="E100" s="232">
        <v>0.168</v>
      </c>
      <c r="F100" s="232">
        <v>0.168</v>
      </c>
      <c r="G100" s="232">
        <v>0.168</v>
      </c>
      <c r="H100" s="213"/>
      <c r="I100" s="232" t="s">
        <v>44</v>
      </c>
      <c r="J100" s="232"/>
      <c r="K100" s="232"/>
      <c r="L100" s="232">
        <v>0.168</v>
      </c>
      <c r="M100" s="232">
        <v>0.168</v>
      </c>
      <c r="N100" s="232">
        <v>0.168</v>
      </c>
      <c r="O100" s="232">
        <v>0.168</v>
      </c>
      <c r="P100" s="214"/>
      <c r="Q100" s="232" t="s">
        <v>44</v>
      </c>
      <c r="R100" s="232"/>
      <c r="S100" s="232"/>
      <c r="T100" s="232">
        <v>0.168</v>
      </c>
      <c r="U100" s="232">
        <v>0.168</v>
      </c>
      <c r="V100" s="232">
        <v>0.168</v>
      </c>
      <c r="W100" s="232">
        <v>0.168</v>
      </c>
      <c r="X100" s="216"/>
      <c r="Y100" s="31"/>
      <c r="Z100" s="31"/>
      <c r="AA100" s="31"/>
      <c r="AB100" s="31"/>
      <c r="AC100" s="31"/>
      <c r="AD100" s="31"/>
    </row>
    <row r="101">
      <c r="A101" s="235" t="s">
        <v>46</v>
      </c>
      <c r="B101" s="235">
        <v>0.13434</v>
      </c>
      <c r="C101" s="235">
        <v>0.13434</v>
      </c>
      <c r="D101" s="235">
        <v>0.13434</v>
      </c>
      <c r="E101" s="235">
        <v>0.13434</v>
      </c>
      <c r="F101" s="235">
        <v>0.13434</v>
      </c>
      <c r="G101" s="235">
        <v>0.13434</v>
      </c>
      <c r="H101" s="213"/>
      <c r="I101" s="236" t="s">
        <v>46</v>
      </c>
      <c r="J101" s="236"/>
      <c r="K101" s="236"/>
      <c r="L101" s="236">
        <v>0.144</v>
      </c>
      <c r="M101" s="236">
        <v>0.144</v>
      </c>
      <c r="N101" s="236">
        <v>0.144</v>
      </c>
      <c r="O101" s="236">
        <v>0.144</v>
      </c>
      <c r="P101" s="214"/>
      <c r="Q101" s="238" t="s">
        <v>46</v>
      </c>
      <c r="R101" s="238"/>
      <c r="S101" s="238"/>
      <c r="T101" s="238">
        <v>0.13399</v>
      </c>
      <c r="U101" s="238">
        <v>0.13434</v>
      </c>
      <c r="V101" s="238">
        <v>0.13434</v>
      </c>
      <c r="W101" s="238">
        <v>0.13434</v>
      </c>
      <c r="X101" s="216"/>
      <c r="Y101" s="31"/>
      <c r="Z101" s="31"/>
      <c r="AA101" s="31"/>
      <c r="AB101" s="31"/>
      <c r="AC101" s="31"/>
      <c r="AD101" s="31"/>
    </row>
    <row r="102">
      <c r="A102" s="232" t="s">
        <v>49</v>
      </c>
      <c r="B102" s="232">
        <v>0.013663</v>
      </c>
      <c r="C102" s="232">
        <v>0.013663</v>
      </c>
      <c r="D102" s="232">
        <v>0.013663</v>
      </c>
      <c r="E102" s="232">
        <v>0.013663</v>
      </c>
      <c r="F102" s="232">
        <v>0.013663</v>
      </c>
      <c r="G102" s="232">
        <v>0.013663</v>
      </c>
      <c r="H102" s="213"/>
      <c r="I102" s="232" t="s">
        <v>49</v>
      </c>
      <c r="J102" s="232"/>
      <c r="K102" s="232"/>
      <c r="L102" s="232">
        <v>0.004</v>
      </c>
      <c r="M102" s="232">
        <v>0.004</v>
      </c>
      <c r="N102" s="232">
        <v>0.004</v>
      </c>
      <c r="O102" s="232">
        <v>0.004</v>
      </c>
      <c r="P102" s="214"/>
      <c r="Q102" s="232" t="s">
        <v>49</v>
      </c>
      <c r="R102" s="232"/>
      <c r="S102" s="232"/>
      <c r="T102" s="232">
        <v>0.014001</v>
      </c>
      <c r="U102" s="232">
        <v>0.013663</v>
      </c>
      <c r="V102" s="232">
        <v>0.013663</v>
      </c>
      <c r="W102" s="232">
        <v>0.013663</v>
      </c>
      <c r="X102" s="216"/>
      <c r="Y102" s="31"/>
      <c r="Z102" s="31"/>
      <c r="AA102" s="31"/>
      <c r="AB102" s="31"/>
      <c r="AC102" s="31"/>
      <c r="AD102" s="31"/>
    </row>
    <row r="103">
      <c r="A103" s="235" t="s">
        <v>51</v>
      </c>
      <c r="B103" s="235">
        <v>0.047</v>
      </c>
      <c r="C103" s="235">
        <v>0.047</v>
      </c>
      <c r="D103" s="235">
        <v>0.047</v>
      </c>
      <c r="E103" s="235">
        <v>0.047</v>
      </c>
      <c r="F103" s="235">
        <v>0.047</v>
      </c>
      <c r="G103" s="235">
        <v>0.047</v>
      </c>
      <c r="H103" s="213"/>
      <c r="I103" s="236" t="s">
        <v>51</v>
      </c>
      <c r="J103" s="236"/>
      <c r="K103" s="236"/>
      <c r="L103" s="236">
        <v>0.047</v>
      </c>
      <c r="M103" s="236">
        <v>0.047</v>
      </c>
      <c r="N103" s="236">
        <v>0.047</v>
      </c>
      <c r="O103" s="236">
        <v>0.047</v>
      </c>
      <c r="P103" s="214"/>
      <c r="Q103" s="238" t="s">
        <v>51</v>
      </c>
      <c r="R103" s="238"/>
      <c r="S103" s="238"/>
      <c r="T103" s="238">
        <v>0.047</v>
      </c>
      <c r="U103" s="238">
        <v>0.047</v>
      </c>
      <c r="V103" s="238">
        <v>0.047</v>
      </c>
      <c r="W103" s="238">
        <v>0.047</v>
      </c>
      <c r="X103" s="216"/>
      <c r="Y103" s="31"/>
      <c r="Z103" s="31"/>
      <c r="AA103" s="31"/>
      <c r="AB103" s="31"/>
      <c r="AC103" s="31"/>
      <c r="AD103" s="31"/>
    </row>
    <row r="104">
      <c r="A104" s="240" t="s">
        <v>56</v>
      </c>
      <c r="B104" s="240">
        <v>0.024</v>
      </c>
      <c r="C104" s="240">
        <v>0.024</v>
      </c>
      <c r="D104" s="240">
        <v>0.024</v>
      </c>
      <c r="E104" s="240">
        <v>0.024</v>
      </c>
      <c r="F104" s="240">
        <v>0.024</v>
      </c>
      <c r="G104" s="240">
        <v>0.024</v>
      </c>
      <c r="H104" s="213"/>
      <c r="I104" s="240" t="s">
        <v>56</v>
      </c>
      <c r="J104" s="240"/>
      <c r="K104" s="240"/>
      <c r="L104" s="240">
        <v>0.024</v>
      </c>
      <c r="M104" s="240">
        <v>0.024</v>
      </c>
      <c r="N104" s="240">
        <v>0.024</v>
      </c>
      <c r="O104" s="240">
        <v>0.024</v>
      </c>
      <c r="P104" s="214"/>
      <c r="Q104" s="240" t="s">
        <v>56</v>
      </c>
      <c r="R104" s="240"/>
      <c r="S104" s="240"/>
      <c r="T104" s="240">
        <v>0.024</v>
      </c>
      <c r="U104" s="240">
        <v>0.024</v>
      </c>
      <c r="V104" s="240">
        <v>0.024</v>
      </c>
      <c r="W104" s="240">
        <v>0.024</v>
      </c>
      <c r="X104" s="216"/>
      <c r="Y104" s="31"/>
      <c r="Z104" s="31"/>
      <c r="AA104" s="31"/>
      <c r="AB104" s="31"/>
      <c r="AC104" s="31"/>
      <c r="AD104" s="31"/>
    </row>
    <row r="105">
      <c r="A105" s="243" t="s">
        <v>16</v>
      </c>
      <c r="B105" s="244">
        <v>5.05367E-5</v>
      </c>
      <c r="C105" s="244">
        <v>5.05367E-5</v>
      </c>
      <c r="D105" s="244">
        <v>5.05367E-5</v>
      </c>
      <c r="E105" s="244">
        <v>5.05367E-5</v>
      </c>
      <c r="F105" s="244">
        <v>5.05367E-5</v>
      </c>
      <c r="G105" s="244">
        <v>5.05367E-5</v>
      </c>
      <c r="H105" s="392"/>
      <c r="I105" s="245" t="s">
        <v>16</v>
      </c>
      <c r="J105" s="246"/>
      <c r="K105" s="246"/>
      <c r="L105" s="246">
        <v>5.0527E-5</v>
      </c>
      <c r="M105" s="246">
        <v>5.0527E-5</v>
      </c>
      <c r="N105" s="246">
        <v>5.0527E-5</v>
      </c>
      <c r="O105" s="246">
        <v>5.0527E-5</v>
      </c>
      <c r="P105" s="214"/>
      <c r="Q105" s="248" t="s">
        <v>16</v>
      </c>
      <c r="R105" s="249"/>
      <c r="S105" s="249"/>
      <c r="T105" s="249">
        <v>5.0537E-5</v>
      </c>
      <c r="U105" s="249">
        <v>5.05367E-5</v>
      </c>
      <c r="V105" s="249">
        <v>5.05367E-5</v>
      </c>
      <c r="W105" s="249">
        <v>5.05367E-5</v>
      </c>
      <c r="X105" s="250"/>
      <c r="Y105" s="240"/>
      <c r="Z105" s="31"/>
      <c r="AA105" s="31"/>
      <c r="AB105" s="31"/>
      <c r="AC105" s="31"/>
      <c r="AD105" s="31"/>
    </row>
    <row r="106">
      <c r="A106" s="243" t="s">
        <v>123</v>
      </c>
      <c r="B106" s="244">
        <v>0.0011052268</v>
      </c>
      <c r="C106" s="244">
        <v>0.0011052268</v>
      </c>
      <c r="D106" s="244">
        <v>0.0011052268</v>
      </c>
      <c r="E106" s="244">
        <v>0.0011052268</v>
      </c>
      <c r="F106" s="244">
        <v>0.0011052268</v>
      </c>
      <c r="G106" s="244">
        <v>0.0011052268</v>
      </c>
      <c r="H106" s="213"/>
      <c r="I106" s="245" t="s">
        <v>128</v>
      </c>
      <c r="J106" s="246"/>
      <c r="K106" s="246"/>
      <c r="L106" s="246">
        <v>0.0054659542</v>
      </c>
      <c r="M106" s="246">
        <v>0.0102905109</v>
      </c>
      <c r="N106" s="246">
        <v>0.0116899827</v>
      </c>
      <c r="O106" s="246">
        <v>0.0218404056</v>
      </c>
      <c r="P106" s="214"/>
      <c r="Q106" s="248" t="s">
        <v>125</v>
      </c>
      <c r="R106" s="249"/>
      <c r="S106" s="249"/>
      <c r="T106" s="249">
        <v>0.0048680917</v>
      </c>
      <c r="U106" s="249">
        <v>0.0048681085</v>
      </c>
      <c r="V106" s="249">
        <v>0.0048681085</v>
      </c>
      <c r="W106" s="249">
        <v>0.0048681085</v>
      </c>
      <c r="X106" s="216"/>
      <c r="Y106" s="31"/>
      <c r="Z106" s="31"/>
      <c r="AA106" s="31"/>
      <c r="AB106" s="31"/>
      <c r="AC106" s="31"/>
      <c r="AD106" s="31"/>
    </row>
    <row r="107">
      <c r="A107" s="243" t="s">
        <v>89</v>
      </c>
      <c r="B107" s="251">
        <f t="shared" ref="B107:G107" si="10">SUM(B98:B104)</f>
        <v>1.000003</v>
      </c>
      <c r="C107" s="251">
        <f t="shared" si="10"/>
        <v>1.000003</v>
      </c>
      <c r="D107" s="251">
        <f t="shared" si="10"/>
        <v>1.000003</v>
      </c>
      <c r="E107" s="251">
        <f t="shared" si="10"/>
        <v>1.000003</v>
      </c>
      <c r="F107" s="251">
        <f t="shared" si="10"/>
        <v>1.000003</v>
      </c>
      <c r="G107" s="251">
        <f t="shared" si="10"/>
        <v>1.000003</v>
      </c>
      <c r="H107" s="213"/>
      <c r="I107" s="245" t="s">
        <v>89</v>
      </c>
      <c r="J107" s="252">
        <f t="shared" ref="J107:O107" si="11">SUM(J98:J104)</f>
        <v>0</v>
      </c>
      <c r="K107" s="252">
        <f t="shared" si="11"/>
        <v>0</v>
      </c>
      <c r="L107" s="252">
        <f t="shared" si="11"/>
        <v>1</v>
      </c>
      <c r="M107" s="252">
        <f t="shared" si="11"/>
        <v>1</v>
      </c>
      <c r="N107" s="252">
        <f t="shared" si="11"/>
        <v>1</v>
      </c>
      <c r="O107" s="252">
        <f t="shared" si="11"/>
        <v>1</v>
      </c>
      <c r="P107" s="214"/>
      <c r="Q107" s="248" t="s">
        <v>89</v>
      </c>
      <c r="R107" s="259">
        <f t="shared" ref="R107:W107" si="12">SUM(R98:R104)</f>
        <v>0</v>
      </c>
      <c r="S107" s="259">
        <f t="shared" si="12"/>
        <v>0</v>
      </c>
      <c r="T107" s="259">
        <f t="shared" si="12"/>
        <v>0.999991</v>
      </c>
      <c r="U107" s="259">
        <f t="shared" si="12"/>
        <v>1.000003</v>
      </c>
      <c r="V107" s="259">
        <f t="shared" si="12"/>
        <v>1.000003</v>
      </c>
      <c r="W107" s="259">
        <f t="shared" si="12"/>
        <v>1.000003</v>
      </c>
      <c r="X107" s="216"/>
      <c r="Y107" s="31"/>
      <c r="Z107" s="31"/>
      <c r="AA107" s="31"/>
      <c r="AB107" s="31"/>
      <c r="AC107" s="31"/>
      <c r="AD107" s="31"/>
    </row>
    <row r="108">
      <c r="A108" s="243" t="s">
        <v>179</v>
      </c>
      <c r="B108" s="400">
        <v>2.0</v>
      </c>
      <c r="C108" s="400">
        <v>2.0</v>
      </c>
      <c r="D108" s="400">
        <v>2.0</v>
      </c>
      <c r="E108" s="400">
        <v>2.0</v>
      </c>
      <c r="F108" s="400">
        <v>2.0</v>
      </c>
      <c r="G108" s="400">
        <v>2.0</v>
      </c>
      <c r="H108" s="213"/>
      <c r="I108" s="245" t="s">
        <v>179</v>
      </c>
      <c r="J108" s="401">
        <v>-2.0</v>
      </c>
      <c r="K108" s="401">
        <v>-2.0</v>
      </c>
      <c r="L108" s="401">
        <v>1.0</v>
      </c>
      <c r="M108" s="401">
        <v>1.0</v>
      </c>
      <c r="N108" s="401">
        <v>1.0</v>
      </c>
      <c r="O108" s="401">
        <v>1.0</v>
      </c>
      <c r="P108" s="214"/>
      <c r="Q108" s="248" t="s">
        <v>179</v>
      </c>
      <c r="R108" s="402">
        <v>-2.0</v>
      </c>
      <c r="S108" s="402">
        <v>-2.0</v>
      </c>
      <c r="T108" s="402">
        <v>2.0</v>
      </c>
      <c r="U108" s="402">
        <v>2.0</v>
      </c>
      <c r="V108" s="402">
        <v>2.0</v>
      </c>
      <c r="W108" s="402">
        <v>2.0</v>
      </c>
      <c r="X108" s="216"/>
      <c r="Y108" s="31"/>
      <c r="Z108" s="31"/>
      <c r="AA108" s="31"/>
      <c r="AB108" s="31"/>
      <c r="AC108" s="31"/>
      <c r="AD108" s="31"/>
    </row>
    <row r="109">
      <c r="A109" s="216"/>
      <c r="B109" s="216"/>
      <c r="C109" s="216"/>
      <c r="D109" s="216"/>
      <c r="E109" s="216"/>
      <c r="F109" s="216"/>
      <c r="G109" s="216"/>
      <c r="H109" s="213"/>
      <c r="I109" s="216"/>
      <c r="J109" s="216"/>
      <c r="K109" s="216"/>
      <c r="L109" s="216"/>
      <c r="M109" s="216"/>
      <c r="N109" s="214"/>
      <c r="O109" s="214"/>
      <c r="P109" s="214"/>
      <c r="Q109" s="216"/>
      <c r="R109" s="216"/>
      <c r="S109" s="216"/>
      <c r="T109" s="216"/>
      <c r="U109" s="216"/>
      <c r="V109" s="216"/>
      <c r="W109" s="216"/>
      <c r="X109" s="216"/>
      <c r="Y109" s="31"/>
      <c r="Z109" s="31"/>
      <c r="AA109" s="31"/>
      <c r="AB109" s="31"/>
      <c r="AC109" s="31"/>
      <c r="AD109" s="31"/>
    </row>
    <row r="110">
      <c r="A110" s="216"/>
      <c r="B110" s="216"/>
      <c r="C110" s="216"/>
      <c r="D110" s="216"/>
      <c r="E110" s="216"/>
      <c r="F110" s="216"/>
      <c r="G110" s="216"/>
      <c r="H110" s="213"/>
      <c r="I110" s="216"/>
      <c r="J110" s="216"/>
      <c r="K110" s="216"/>
      <c r="L110" s="216"/>
      <c r="M110" s="216"/>
      <c r="N110" s="214"/>
      <c r="O110" s="214"/>
      <c r="P110" s="214"/>
      <c r="Q110" s="216"/>
      <c r="R110" s="216"/>
      <c r="S110" s="216"/>
      <c r="T110" s="216"/>
      <c r="U110" s="216"/>
      <c r="V110" s="216"/>
      <c r="W110" s="216"/>
      <c r="X110" s="216"/>
      <c r="Y110" s="31"/>
      <c r="Z110" s="31"/>
      <c r="AA110" s="31"/>
      <c r="AB110" s="31"/>
      <c r="AC110" s="31"/>
      <c r="AD110" s="31"/>
    </row>
    <row r="111">
      <c r="A111" s="216"/>
      <c r="B111" s="216"/>
      <c r="C111" s="216"/>
      <c r="D111" s="216"/>
      <c r="E111" s="216"/>
      <c r="F111" s="216"/>
      <c r="G111" s="216"/>
      <c r="H111" s="213"/>
      <c r="I111" s="216"/>
      <c r="J111" s="216"/>
      <c r="K111" s="216"/>
      <c r="L111" s="216"/>
      <c r="M111" s="216"/>
      <c r="N111" s="214"/>
      <c r="O111" s="214"/>
      <c r="P111" s="214"/>
      <c r="Q111" s="216"/>
      <c r="R111" s="216"/>
      <c r="S111" s="216"/>
      <c r="T111" s="216"/>
      <c r="U111" s="216"/>
      <c r="V111" s="216"/>
      <c r="W111" s="216"/>
      <c r="X111" s="216"/>
      <c r="Y111" s="31"/>
      <c r="Z111" s="31"/>
      <c r="AA111" s="31"/>
      <c r="AB111" s="31"/>
      <c r="AC111" s="31"/>
      <c r="AD111" s="31"/>
    </row>
    <row r="112">
      <c r="A112" s="216"/>
      <c r="B112" s="216"/>
      <c r="C112" s="216"/>
      <c r="D112" s="216"/>
      <c r="E112" s="216"/>
      <c r="F112" s="216"/>
      <c r="G112" s="216"/>
      <c r="H112" s="213"/>
      <c r="I112" s="216"/>
      <c r="J112" s="216"/>
      <c r="K112" s="216"/>
      <c r="L112" s="216"/>
      <c r="M112" s="216"/>
      <c r="N112" s="214"/>
      <c r="O112" s="214"/>
      <c r="P112" s="214"/>
      <c r="Q112" s="216"/>
      <c r="R112" s="216"/>
      <c r="S112" s="216"/>
      <c r="T112" s="216"/>
      <c r="U112" s="216"/>
      <c r="V112" s="216"/>
      <c r="W112" s="216"/>
      <c r="X112" s="216"/>
      <c r="Y112" s="31"/>
      <c r="Z112" s="31"/>
      <c r="AA112" s="31"/>
      <c r="AB112" s="31"/>
      <c r="AC112" s="31"/>
      <c r="AD112" s="31"/>
    </row>
    <row r="113">
      <c r="A113" s="216"/>
      <c r="B113" s="216"/>
      <c r="C113" s="216"/>
      <c r="D113" s="216"/>
      <c r="E113" s="216"/>
      <c r="F113" s="216"/>
      <c r="G113" s="216"/>
      <c r="H113" s="213"/>
      <c r="I113" s="216"/>
      <c r="J113" s="216"/>
      <c r="K113" s="216"/>
      <c r="L113" s="216"/>
      <c r="M113" s="216"/>
      <c r="N113" s="214"/>
      <c r="O113" s="214"/>
      <c r="P113" s="214"/>
      <c r="Q113" s="216"/>
      <c r="R113" s="216"/>
      <c r="S113" s="216"/>
      <c r="T113" s="216"/>
      <c r="U113" s="216"/>
      <c r="V113" s="216"/>
      <c r="W113" s="216"/>
      <c r="X113" s="216"/>
      <c r="Y113" s="31"/>
      <c r="Z113" s="31"/>
      <c r="AA113" s="31"/>
      <c r="AB113" s="31"/>
      <c r="AC113" s="31"/>
      <c r="AD113" s="31"/>
    </row>
    <row r="114">
      <c r="A114" s="216"/>
      <c r="B114" s="216"/>
      <c r="C114" s="216"/>
      <c r="D114" s="216"/>
      <c r="E114" s="216"/>
      <c r="F114" s="216"/>
      <c r="G114" s="216"/>
      <c r="H114" s="213"/>
      <c r="I114" s="216"/>
      <c r="J114" s="216"/>
      <c r="K114" s="216"/>
      <c r="L114" s="216"/>
      <c r="M114" s="216"/>
      <c r="N114" s="214"/>
      <c r="O114" s="214"/>
      <c r="P114" s="214"/>
      <c r="Q114" s="216"/>
      <c r="R114" s="216"/>
      <c r="S114" s="216"/>
      <c r="T114" s="216"/>
      <c r="U114" s="216"/>
      <c r="V114" s="216"/>
      <c r="W114" s="216"/>
      <c r="X114" s="216"/>
      <c r="Y114" s="31"/>
      <c r="Z114" s="31"/>
      <c r="AA114" s="31"/>
      <c r="AB114" s="31"/>
      <c r="AC114" s="31"/>
      <c r="AD114" s="31"/>
    </row>
    <row r="115">
      <c r="A115" s="216"/>
      <c r="B115" s="216"/>
      <c r="C115" s="216"/>
      <c r="D115" s="216"/>
      <c r="E115" s="216"/>
      <c r="F115" s="216"/>
      <c r="G115" s="216"/>
      <c r="H115" s="213"/>
      <c r="I115" s="216"/>
      <c r="J115" s="216"/>
      <c r="K115" s="216"/>
      <c r="L115" s="216"/>
      <c r="M115" s="216"/>
      <c r="N115" s="214"/>
      <c r="O115" s="214"/>
      <c r="P115" s="214"/>
      <c r="Q115" s="216"/>
      <c r="R115" s="216"/>
      <c r="S115" s="216"/>
      <c r="T115" s="216"/>
      <c r="U115" s="216"/>
      <c r="V115" s="216"/>
      <c r="W115" s="216"/>
      <c r="X115" s="216"/>
      <c r="Y115" s="31"/>
      <c r="Z115" s="31"/>
      <c r="AA115" s="31"/>
      <c r="AB115" s="31"/>
      <c r="AC115" s="31"/>
      <c r="AD115" s="31"/>
    </row>
    <row r="116">
      <c r="A116" s="216"/>
      <c r="B116" s="216"/>
      <c r="C116" s="216"/>
      <c r="D116" s="216"/>
      <c r="E116" s="216"/>
      <c r="F116" s="216"/>
      <c r="G116" s="216"/>
      <c r="H116" s="213"/>
      <c r="I116" s="216"/>
      <c r="J116" s="216"/>
      <c r="K116" s="216"/>
      <c r="L116" s="216"/>
      <c r="M116" s="216"/>
      <c r="N116" s="214"/>
      <c r="O116" s="214"/>
      <c r="P116" s="214"/>
      <c r="Q116" s="216"/>
      <c r="R116" s="216"/>
      <c r="S116" s="216"/>
      <c r="T116" s="216"/>
      <c r="U116" s="216"/>
      <c r="V116" s="216"/>
      <c r="W116" s="216"/>
      <c r="X116" s="216"/>
      <c r="Y116" s="31"/>
      <c r="Z116" s="31"/>
      <c r="AA116" s="31"/>
      <c r="AB116" s="31"/>
      <c r="AC116" s="31"/>
      <c r="AD116" s="31"/>
    </row>
    <row r="117">
      <c r="A117" s="216"/>
      <c r="B117" s="216"/>
      <c r="C117" s="216"/>
      <c r="D117" s="216"/>
      <c r="E117" s="216"/>
      <c r="F117" s="216"/>
      <c r="G117" s="216"/>
      <c r="H117" s="213"/>
      <c r="I117" s="216"/>
      <c r="J117" s="216"/>
      <c r="K117" s="216"/>
      <c r="L117" s="216"/>
      <c r="M117" s="216"/>
      <c r="N117" s="214"/>
      <c r="O117" s="214"/>
      <c r="P117" s="214"/>
      <c r="Q117" s="216"/>
      <c r="R117" s="216"/>
      <c r="S117" s="216"/>
      <c r="T117" s="216"/>
      <c r="U117" s="216"/>
      <c r="V117" s="216"/>
      <c r="W117" s="216"/>
      <c r="X117" s="216"/>
      <c r="Y117" s="31"/>
      <c r="Z117" s="31"/>
      <c r="AA117" s="31"/>
      <c r="AB117" s="31"/>
      <c r="AC117" s="31"/>
      <c r="AD117" s="31"/>
    </row>
    <row r="118">
      <c r="A118" s="216"/>
      <c r="B118" s="216"/>
      <c r="C118" s="216"/>
      <c r="D118" s="216"/>
      <c r="E118" s="216"/>
      <c r="F118" s="216"/>
      <c r="G118" s="216"/>
      <c r="H118" s="213"/>
      <c r="I118" s="216"/>
      <c r="J118" s="216"/>
      <c r="K118" s="216"/>
      <c r="L118" s="216"/>
      <c r="M118" s="216"/>
      <c r="N118" s="214"/>
      <c r="O118" s="214"/>
      <c r="P118" s="214"/>
      <c r="Q118" s="216"/>
      <c r="R118" s="216"/>
      <c r="S118" s="216"/>
      <c r="T118" s="216"/>
      <c r="U118" s="216"/>
      <c r="V118" s="216"/>
      <c r="W118" s="216"/>
      <c r="X118" s="216"/>
      <c r="Y118" s="31"/>
      <c r="Z118" s="31"/>
      <c r="AA118" s="31"/>
      <c r="AB118" s="31"/>
      <c r="AC118" s="31"/>
      <c r="AD118" s="31"/>
    </row>
    <row r="119">
      <c r="A119" s="216"/>
      <c r="B119" s="216"/>
      <c r="C119" s="216"/>
      <c r="D119" s="216"/>
      <c r="E119" s="216"/>
      <c r="F119" s="216"/>
      <c r="G119" s="216"/>
      <c r="H119" s="213"/>
      <c r="I119" s="216"/>
      <c r="J119" s="216"/>
      <c r="K119" s="216"/>
      <c r="L119" s="216"/>
      <c r="M119" s="216"/>
      <c r="N119" s="214"/>
      <c r="O119" s="214"/>
      <c r="P119" s="214"/>
      <c r="Q119" s="216"/>
      <c r="R119" s="216"/>
      <c r="S119" s="216"/>
      <c r="T119" s="216"/>
      <c r="U119" s="216"/>
      <c r="V119" s="216"/>
      <c r="W119" s="216"/>
      <c r="X119" s="216"/>
      <c r="Y119" s="31"/>
      <c r="Z119" s="31"/>
      <c r="AA119" s="31"/>
      <c r="AB119" s="31"/>
      <c r="AC119" s="31"/>
      <c r="AD119" s="31"/>
    </row>
    <row r="120">
      <c r="A120" s="216"/>
      <c r="B120" s="216"/>
      <c r="C120" s="216"/>
      <c r="D120" s="216"/>
      <c r="E120" s="216"/>
      <c r="F120" s="216"/>
      <c r="G120" s="216"/>
      <c r="H120" s="213"/>
      <c r="I120" s="216"/>
      <c r="J120" s="216"/>
      <c r="K120" s="216"/>
      <c r="L120" s="216"/>
      <c r="M120" s="216"/>
      <c r="N120" s="214"/>
      <c r="O120" s="214"/>
      <c r="P120" s="214"/>
      <c r="Q120" s="216"/>
      <c r="R120" s="216"/>
      <c r="S120" s="216"/>
      <c r="T120" s="216"/>
      <c r="U120" s="216"/>
      <c r="V120" s="216"/>
      <c r="W120" s="216"/>
      <c r="X120" s="216"/>
      <c r="Y120" s="31"/>
      <c r="Z120" s="31"/>
      <c r="AA120" s="31"/>
      <c r="AB120" s="31"/>
      <c r="AC120" s="31"/>
      <c r="AD120" s="31"/>
    </row>
    <row r="121">
      <c r="A121" s="216"/>
      <c r="B121" s="216"/>
      <c r="C121" s="216"/>
      <c r="D121" s="216"/>
      <c r="E121" s="216"/>
      <c r="F121" s="216"/>
      <c r="G121" s="216"/>
      <c r="H121" s="213"/>
      <c r="I121" s="216"/>
      <c r="J121" s="216"/>
      <c r="K121" s="216"/>
      <c r="L121" s="216"/>
      <c r="M121" s="216"/>
      <c r="N121" s="214"/>
      <c r="O121" s="214"/>
      <c r="P121" s="214"/>
      <c r="Q121" s="216"/>
      <c r="R121" s="216"/>
      <c r="S121" s="216"/>
      <c r="T121" s="216"/>
      <c r="U121" s="216"/>
      <c r="V121" s="216"/>
      <c r="W121" s="216"/>
      <c r="X121" s="216"/>
      <c r="Y121" s="31"/>
      <c r="Z121" s="31"/>
      <c r="AA121" s="31"/>
      <c r="AB121" s="31"/>
      <c r="AC121" s="31"/>
      <c r="AD121" s="31"/>
    </row>
    <row r="122">
      <c r="A122" s="216"/>
      <c r="B122" s="216"/>
      <c r="C122" s="216"/>
      <c r="D122" s="216"/>
      <c r="E122" s="216"/>
      <c r="F122" s="216"/>
      <c r="G122" s="216"/>
      <c r="H122" s="213"/>
      <c r="I122" s="216"/>
      <c r="J122" s="216"/>
      <c r="K122" s="216"/>
      <c r="L122" s="216"/>
      <c r="M122" s="216"/>
      <c r="N122" s="214"/>
      <c r="O122" s="214"/>
      <c r="P122" s="214"/>
      <c r="Q122" s="216"/>
      <c r="R122" s="216"/>
      <c r="S122" s="216"/>
      <c r="T122" s="216"/>
      <c r="U122" s="216"/>
      <c r="V122" s="216"/>
      <c r="W122" s="216"/>
      <c r="X122" s="216"/>
      <c r="Y122" s="31"/>
      <c r="Z122" s="31"/>
      <c r="AA122" s="31"/>
      <c r="AB122" s="31"/>
      <c r="AC122" s="31"/>
      <c r="AD122" s="31"/>
    </row>
    <row r="123">
      <c r="A123" s="216"/>
      <c r="B123" s="216"/>
      <c r="C123" s="216"/>
      <c r="D123" s="216"/>
      <c r="E123" s="216"/>
      <c r="F123" s="216"/>
      <c r="G123" s="216"/>
      <c r="H123" s="213"/>
      <c r="I123" s="216"/>
      <c r="J123" s="216"/>
      <c r="K123" s="216"/>
      <c r="L123" s="216"/>
      <c r="M123" s="216"/>
      <c r="N123" s="214"/>
      <c r="O123" s="214"/>
      <c r="P123" s="214"/>
      <c r="Q123" s="216"/>
      <c r="R123" s="216"/>
      <c r="S123" s="216"/>
      <c r="T123" s="216"/>
      <c r="U123" s="216"/>
      <c r="V123" s="216"/>
      <c r="W123" s="216"/>
      <c r="X123" s="216"/>
      <c r="Y123" s="31"/>
      <c r="Z123" s="31"/>
      <c r="AA123" s="31"/>
      <c r="AB123" s="31"/>
      <c r="AC123" s="31"/>
      <c r="AD123" s="31"/>
    </row>
    <row r="124">
      <c r="A124" s="216"/>
      <c r="B124" s="216"/>
      <c r="C124" s="216"/>
      <c r="D124" s="216"/>
      <c r="E124" s="216"/>
      <c r="F124" s="216"/>
      <c r="G124" s="216"/>
      <c r="H124" s="213"/>
      <c r="I124" s="216"/>
      <c r="J124" s="216"/>
      <c r="K124" s="216"/>
      <c r="L124" s="216"/>
      <c r="M124" s="216"/>
      <c r="N124" s="214"/>
      <c r="O124" s="214"/>
      <c r="P124" s="214"/>
      <c r="Q124" s="216"/>
      <c r="R124" s="216"/>
      <c r="S124" s="216"/>
      <c r="T124" s="216"/>
      <c r="U124" s="216"/>
      <c r="V124" s="216"/>
      <c r="W124" s="216"/>
      <c r="X124" s="216"/>
      <c r="Y124" s="31"/>
      <c r="Z124" s="31"/>
      <c r="AA124" s="31"/>
      <c r="AB124" s="31"/>
      <c r="AC124" s="31"/>
      <c r="AD124" s="31"/>
    </row>
    <row r="125">
      <c r="A125" s="216"/>
      <c r="B125" s="216"/>
      <c r="C125" s="216"/>
      <c r="D125" s="216"/>
      <c r="E125" s="216"/>
      <c r="F125" s="216"/>
      <c r="G125" s="216"/>
      <c r="H125" s="213"/>
      <c r="I125" s="216"/>
      <c r="J125" s="216"/>
      <c r="K125" s="216"/>
      <c r="L125" s="216"/>
      <c r="M125" s="216"/>
      <c r="N125" s="214"/>
      <c r="O125" s="214"/>
      <c r="P125" s="214"/>
      <c r="Q125" s="216"/>
      <c r="R125" s="216"/>
      <c r="S125" s="216"/>
      <c r="T125" s="216"/>
      <c r="U125" s="216"/>
      <c r="V125" s="216"/>
      <c r="W125" s="216"/>
      <c r="X125" s="216"/>
      <c r="Y125" s="31"/>
      <c r="Z125" s="31"/>
      <c r="AA125" s="31"/>
      <c r="AB125" s="31"/>
      <c r="AC125" s="31"/>
      <c r="AD125" s="31"/>
    </row>
    <row r="126">
      <c r="A126" s="216"/>
      <c r="B126" s="216"/>
      <c r="C126" s="216"/>
      <c r="D126" s="216"/>
      <c r="E126" s="216"/>
      <c r="F126" s="216"/>
      <c r="G126" s="216"/>
      <c r="H126" s="213"/>
      <c r="I126" s="216"/>
      <c r="J126" s="216"/>
      <c r="K126" s="216"/>
      <c r="L126" s="216"/>
      <c r="M126" s="216"/>
      <c r="N126" s="214"/>
      <c r="O126" s="214"/>
      <c r="P126" s="214"/>
      <c r="Q126" s="216"/>
      <c r="R126" s="216"/>
      <c r="S126" s="216"/>
      <c r="T126" s="216"/>
      <c r="U126" s="216"/>
      <c r="V126" s="216"/>
      <c r="W126" s="216"/>
      <c r="X126" s="216"/>
      <c r="Y126" s="31"/>
      <c r="Z126" s="31"/>
      <c r="AA126" s="31"/>
      <c r="AB126" s="31"/>
      <c r="AC126" s="31"/>
      <c r="AD126" s="31"/>
    </row>
    <row r="127">
      <c r="A127" s="217" t="s">
        <v>102</v>
      </c>
      <c r="B127" s="217"/>
      <c r="C127" s="217"/>
      <c r="D127" s="217"/>
      <c r="E127" s="217"/>
      <c r="F127" s="217"/>
      <c r="G127" s="217"/>
      <c r="H127" s="213"/>
      <c r="I127" s="218" t="s">
        <v>102</v>
      </c>
      <c r="J127" s="218"/>
      <c r="K127" s="218"/>
      <c r="L127" s="218"/>
      <c r="M127" s="218"/>
      <c r="N127" s="219"/>
      <c r="O127" s="219"/>
      <c r="P127" s="273"/>
      <c r="Q127" s="220" t="s">
        <v>102</v>
      </c>
      <c r="R127" s="220"/>
      <c r="S127" s="220"/>
      <c r="T127" s="220"/>
      <c r="U127" s="220"/>
      <c r="V127" s="220"/>
      <c r="W127" s="220"/>
      <c r="X127" s="274"/>
      <c r="Y127" s="275"/>
      <c r="Z127" s="275"/>
      <c r="AA127" s="275"/>
      <c r="AB127" s="275"/>
      <c r="AC127" s="275"/>
      <c r="AD127" s="276"/>
    </row>
    <row r="128">
      <c r="A128" s="221"/>
      <c r="B128" s="222" t="s">
        <v>117</v>
      </c>
      <c r="C128" s="222" t="s">
        <v>118</v>
      </c>
      <c r="D128" s="222" t="s">
        <v>119</v>
      </c>
      <c r="E128" s="223" t="s">
        <v>120</v>
      </c>
      <c r="F128" s="224" t="s">
        <v>121</v>
      </c>
      <c r="G128" s="224" t="s">
        <v>122</v>
      </c>
      <c r="H128" s="213"/>
      <c r="I128" s="225"/>
      <c r="J128" s="226" t="s">
        <v>117</v>
      </c>
      <c r="K128" s="226" t="s">
        <v>118</v>
      </c>
      <c r="L128" s="226" t="s">
        <v>119</v>
      </c>
      <c r="M128" s="226" t="s">
        <v>120</v>
      </c>
      <c r="N128" s="227" t="s">
        <v>121</v>
      </c>
      <c r="O128" s="227" t="s">
        <v>122</v>
      </c>
      <c r="P128" s="273"/>
      <c r="Q128" s="228"/>
      <c r="R128" s="229" t="s">
        <v>117</v>
      </c>
      <c r="S128" s="229" t="s">
        <v>118</v>
      </c>
      <c r="T128" s="229" t="s">
        <v>119</v>
      </c>
      <c r="U128" s="229" t="s">
        <v>120</v>
      </c>
      <c r="V128" s="229" t="s">
        <v>121</v>
      </c>
      <c r="W128" s="229" t="s">
        <v>122</v>
      </c>
      <c r="X128" s="277"/>
      <c r="Y128" s="278"/>
      <c r="Z128" s="278"/>
      <c r="AA128" s="278"/>
      <c r="AB128" s="278"/>
      <c r="AC128" s="278"/>
      <c r="AD128" s="279"/>
    </row>
    <row r="129">
      <c r="A129" s="232" t="s">
        <v>18</v>
      </c>
      <c r="B129" s="232">
        <v>0.0</v>
      </c>
      <c r="C129" s="232">
        <v>0.0</v>
      </c>
      <c r="D129" s="232">
        <v>0.0</v>
      </c>
      <c r="E129" s="232">
        <v>0.0</v>
      </c>
      <c r="F129" s="232">
        <v>0.0</v>
      </c>
      <c r="G129" s="232">
        <v>0.0</v>
      </c>
      <c r="H129" s="213"/>
      <c r="I129" s="232" t="s">
        <v>18</v>
      </c>
      <c r="J129" s="232"/>
      <c r="K129" s="232"/>
      <c r="L129" s="422">
        <v>3.3782E-8</v>
      </c>
      <c r="M129" s="421">
        <v>8.164E-6</v>
      </c>
      <c r="N129" s="423">
        <v>2.9841E-8</v>
      </c>
      <c r="O129" s="423">
        <v>3.6342E-6</v>
      </c>
      <c r="P129" s="273"/>
      <c r="Q129" s="232" t="s">
        <v>18</v>
      </c>
      <c r="R129" s="232"/>
      <c r="S129" s="232"/>
      <c r="T129" s="232">
        <v>0.0</v>
      </c>
      <c r="U129" s="232">
        <v>1.5407E-33</v>
      </c>
      <c r="V129" s="232">
        <v>9.1479E-19</v>
      </c>
      <c r="W129" s="232">
        <v>0.0</v>
      </c>
      <c r="X129" s="280"/>
      <c r="Y129" s="281"/>
      <c r="Z129" s="281"/>
      <c r="AA129" s="281"/>
      <c r="AB129" s="281"/>
      <c r="AC129" s="281"/>
      <c r="AD129" s="281"/>
    </row>
    <row r="130">
      <c r="A130" s="235" t="s">
        <v>42</v>
      </c>
      <c r="B130" s="235">
        <v>1.0267E-16</v>
      </c>
      <c r="C130" s="235">
        <v>0.0</v>
      </c>
      <c r="D130" s="235">
        <v>0.0</v>
      </c>
      <c r="E130" s="235">
        <v>0.0</v>
      </c>
      <c r="F130" s="235">
        <v>0.0</v>
      </c>
      <c r="G130" s="235">
        <v>0.0</v>
      </c>
      <c r="H130" s="213"/>
      <c r="I130" s="236" t="s">
        <v>42</v>
      </c>
      <c r="J130" s="236"/>
      <c r="K130" s="236"/>
      <c r="L130" s="424">
        <v>4.7303E-7</v>
      </c>
      <c r="M130" s="424">
        <v>1.2448E-8</v>
      </c>
      <c r="N130" s="425">
        <v>2.5282E-10</v>
      </c>
      <c r="O130" s="425">
        <v>4.7891E-5</v>
      </c>
      <c r="P130" s="273"/>
      <c r="Q130" s="238" t="s">
        <v>42</v>
      </c>
      <c r="R130" s="238"/>
      <c r="S130" s="238"/>
      <c r="T130" s="238">
        <v>1.064E-16</v>
      </c>
      <c r="U130" s="238">
        <v>1.3878E-17</v>
      </c>
      <c r="V130" s="238">
        <v>7.2858E-17</v>
      </c>
      <c r="W130" s="238">
        <v>0.0</v>
      </c>
      <c r="X130" s="280"/>
      <c r="Y130" s="281"/>
      <c r="Z130" s="281"/>
      <c r="AA130" s="281"/>
      <c r="AB130" s="281"/>
      <c r="AC130" s="281"/>
      <c r="AD130" s="281"/>
    </row>
    <row r="131">
      <c r="A131" s="232" t="s">
        <v>44</v>
      </c>
      <c r="B131" s="232">
        <v>1.0</v>
      </c>
      <c r="C131" s="232">
        <v>1.0</v>
      </c>
      <c r="D131" s="232">
        <v>1.0</v>
      </c>
      <c r="E131" s="232">
        <v>1.0</v>
      </c>
      <c r="F131" s="232">
        <v>1.0</v>
      </c>
      <c r="G131" s="232">
        <v>1.0</v>
      </c>
      <c r="H131" s="213"/>
      <c r="I131" s="232" t="s">
        <v>44</v>
      </c>
      <c r="J131" s="232"/>
      <c r="K131" s="232"/>
      <c r="L131" s="426">
        <v>1.0</v>
      </c>
      <c r="M131" s="426">
        <v>0.99999</v>
      </c>
      <c r="N131" s="427">
        <v>1.0</v>
      </c>
      <c r="O131" s="427">
        <v>0.99995</v>
      </c>
      <c r="P131" s="273"/>
      <c r="Q131" s="232" t="s">
        <v>44</v>
      </c>
      <c r="R131" s="232"/>
      <c r="S131" s="232"/>
      <c r="T131" s="232">
        <v>1.0</v>
      </c>
      <c r="U131" s="232">
        <v>1.0</v>
      </c>
      <c r="V131" s="232">
        <v>1.0</v>
      </c>
      <c r="W131" s="232">
        <v>1.0</v>
      </c>
      <c r="X131" s="280"/>
      <c r="Y131" s="281"/>
      <c r="Z131" s="281"/>
      <c r="AA131" s="281"/>
      <c r="AB131" s="281"/>
      <c r="AC131" s="281"/>
      <c r="AD131" s="281"/>
    </row>
    <row r="132">
      <c r="A132" s="235" t="s">
        <v>46</v>
      </c>
      <c r="B132" s="235">
        <v>9.6296E-35</v>
      </c>
      <c r="C132" s="235">
        <v>0.0</v>
      </c>
      <c r="D132" s="235">
        <v>0.0</v>
      </c>
      <c r="E132" s="235">
        <v>0.0</v>
      </c>
      <c r="F132" s="235">
        <v>0.0</v>
      </c>
      <c r="G132" s="235">
        <v>0.0</v>
      </c>
      <c r="H132" s="213"/>
      <c r="I132" s="236" t="s">
        <v>46</v>
      </c>
      <c r="J132" s="236"/>
      <c r="K132" s="236"/>
      <c r="L132" s="424">
        <v>1.6813E-8</v>
      </c>
      <c r="M132" s="424">
        <v>1.7703E-7</v>
      </c>
      <c r="N132" s="425">
        <v>1.1741E-9</v>
      </c>
      <c r="O132" s="425">
        <v>8.2789E-7</v>
      </c>
      <c r="P132" s="273"/>
      <c r="Q132" s="238" t="s">
        <v>46</v>
      </c>
      <c r="R132" s="238"/>
      <c r="S132" s="238"/>
      <c r="T132" s="238">
        <v>0.0</v>
      </c>
      <c r="U132" s="238">
        <v>5.6009E-17</v>
      </c>
      <c r="V132" s="238">
        <v>2.5092E-19</v>
      </c>
      <c r="W132" s="238">
        <v>0.0</v>
      </c>
      <c r="X132" s="280"/>
      <c r="Y132" s="281"/>
      <c r="Z132" s="281"/>
      <c r="AA132" s="281"/>
      <c r="AB132" s="281"/>
      <c r="AC132" s="281"/>
      <c r="AD132" s="281"/>
    </row>
    <row r="133">
      <c r="A133" s="232" t="s">
        <v>49</v>
      </c>
      <c r="B133" s="232">
        <v>0.0</v>
      </c>
      <c r="C133" s="232">
        <v>0.0</v>
      </c>
      <c r="D133" s="232">
        <v>0.0</v>
      </c>
      <c r="E133" s="232">
        <v>0.0</v>
      </c>
      <c r="F133" s="232">
        <v>0.0</v>
      </c>
      <c r="G133" s="232">
        <v>0.0</v>
      </c>
      <c r="H133" s="213"/>
      <c r="I133" s="232" t="s">
        <v>49</v>
      </c>
      <c r="J133" s="232"/>
      <c r="K133" s="232"/>
      <c r="L133" s="421">
        <v>1.6534E-8</v>
      </c>
      <c r="M133" s="421">
        <v>1.8445E-7</v>
      </c>
      <c r="N133" s="423">
        <v>1.2091E-9</v>
      </c>
      <c r="O133" s="423">
        <v>7.8522E-7</v>
      </c>
      <c r="P133" s="273"/>
      <c r="Q133" s="232" t="s">
        <v>49</v>
      </c>
      <c r="R133" s="232"/>
      <c r="S133" s="232"/>
      <c r="T133" s="232">
        <v>0.0</v>
      </c>
      <c r="U133" s="232">
        <v>5.6009E-17</v>
      </c>
      <c r="V133" s="232">
        <v>2.5092E-19</v>
      </c>
      <c r="W133" s="232">
        <v>0.0</v>
      </c>
      <c r="X133" s="280"/>
      <c r="Y133" s="281"/>
      <c r="Z133" s="281"/>
      <c r="AA133" s="281"/>
      <c r="AB133" s="281"/>
      <c r="AC133" s="281"/>
      <c r="AD133" s="281"/>
    </row>
    <row r="134">
      <c r="A134" s="235" t="s">
        <v>51</v>
      </c>
      <c r="B134" s="235">
        <v>0.0</v>
      </c>
      <c r="C134" s="235">
        <v>2.3111E-33</v>
      </c>
      <c r="D134" s="235">
        <v>2.3111E-33</v>
      </c>
      <c r="E134" s="235">
        <v>2.3111E-33</v>
      </c>
      <c r="F134" s="235">
        <v>2.3111E-33</v>
      </c>
      <c r="G134" s="235">
        <v>2.3111E-33</v>
      </c>
      <c r="H134" s="213"/>
      <c r="I134" s="236" t="s">
        <v>51</v>
      </c>
      <c r="J134" s="236"/>
      <c r="K134" s="236"/>
      <c r="L134" s="424">
        <v>2.5623E-9</v>
      </c>
      <c r="M134" s="424">
        <v>1.829E-10</v>
      </c>
      <c r="N134" s="425">
        <v>3.8126E-10</v>
      </c>
      <c r="O134" s="425">
        <v>1.1946E-8</v>
      </c>
      <c r="P134" s="273"/>
      <c r="Q134" s="238" t="s">
        <v>51</v>
      </c>
      <c r="R134" s="238"/>
      <c r="S134" s="238"/>
      <c r="T134" s="238">
        <v>2.1655E-33</v>
      </c>
      <c r="U134" s="238">
        <v>0.0</v>
      </c>
      <c r="V134" s="238">
        <v>3.8588E-18</v>
      </c>
      <c r="W134" s="238">
        <v>2.3111E-33</v>
      </c>
      <c r="X134" s="280"/>
      <c r="Y134" s="281"/>
      <c r="Z134" s="281"/>
      <c r="AA134" s="281"/>
      <c r="AB134" s="281"/>
      <c r="AC134" s="281"/>
      <c r="AD134" s="281"/>
    </row>
    <row r="135">
      <c r="A135" s="240" t="s">
        <v>56</v>
      </c>
      <c r="B135" s="240">
        <v>2.6E-33</v>
      </c>
      <c r="C135" s="240">
        <v>2.8889E-34</v>
      </c>
      <c r="D135" s="240">
        <v>2.8889E-34</v>
      </c>
      <c r="E135" s="240">
        <v>2.8889E-34</v>
      </c>
      <c r="F135" s="240">
        <v>2.8889E-34</v>
      </c>
      <c r="G135" s="240">
        <v>2.8889E-34</v>
      </c>
      <c r="H135" s="213"/>
      <c r="I135" s="240" t="s">
        <v>56</v>
      </c>
      <c r="J135" s="240"/>
      <c r="K135" s="240"/>
      <c r="L135" s="428">
        <v>2.8621E-9</v>
      </c>
      <c r="M135" s="428">
        <v>6.1594E-10</v>
      </c>
      <c r="N135" s="429">
        <v>3.8548E-10</v>
      </c>
      <c r="O135" s="429">
        <v>1.165E-8</v>
      </c>
      <c r="P135" s="214"/>
      <c r="Q135" s="240" t="s">
        <v>56</v>
      </c>
      <c r="R135" s="240"/>
      <c r="S135" s="240"/>
      <c r="T135" s="240">
        <v>7.7037E-34</v>
      </c>
      <c r="U135" s="240">
        <v>1.3878E-17</v>
      </c>
      <c r="V135" s="240">
        <v>0.0</v>
      </c>
      <c r="W135" s="240">
        <v>2.8889E-34</v>
      </c>
      <c r="X135" s="240"/>
      <c r="Y135" s="282"/>
      <c r="Z135" s="282"/>
      <c r="AA135" s="282"/>
      <c r="AB135" s="282"/>
      <c r="AC135" s="282"/>
      <c r="AD135" s="282"/>
    </row>
    <row r="136">
      <c r="A136" s="243" t="s">
        <v>16</v>
      </c>
      <c r="B136" s="244">
        <v>1.7E-5</v>
      </c>
      <c r="C136" s="244">
        <v>1.7E-5</v>
      </c>
      <c r="D136" s="244">
        <v>1.7E-5</v>
      </c>
      <c r="E136" s="244">
        <v>1.7E-5</v>
      </c>
      <c r="F136" s="244">
        <v>1.7E-5</v>
      </c>
      <c r="G136" s="244">
        <v>1.7E-5</v>
      </c>
      <c r="H136" s="392"/>
      <c r="I136" s="245" t="s">
        <v>16</v>
      </c>
      <c r="J136" s="246"/>
      <c r="K136" s="246"/>
      <c r="L136" s="430">
        <v>1.7E-5</v>
      </c>
      <c r="M136" s="430">
        <v>1.70001E-5</v>
      </c>
      <c r="N136" s="431">
        <v>1.7E-5</v>
      </c>
      <c r="O136" s="431">
        <v>1.70004E-5</v>
      </c>
      <c r="P136" s="214"/>
      <c r="Q136" s="248" t="s">
        <v>16</v>
      </c>
      <c r="R136" s="283"/>
      <c r="S136" s="283"/>
      <c r="T136" s="283">
        <v>1.7E-5</v>
      </c>
      <c r="U136" s="283">
        <v>1.7E-5</v>
      </c>
      <c r="V136" s="283">
        <v>1.7E-5</v>
      </c>
      <c r="W136" s="283">
        <v>1.7E-5</v>
      </c>
      <c r="X136" s="323"/>
      <c r="Y136" s="240"/>
      <c r="Z136" s="285"/>
      <c r="AA136" s="285"/>
      <c r="AB136" s="285"/>
      <c r="AC136" s="285"/>
      <c r="AD136" s="282"/>
    </row>
    <row r="137">
      <c r="A137" s="243" t="s">
        <v>123</v>
      </c>
      <c r="B137" s="244">
        <v>5.0E-4</v>
      </c>
      <c r="C137" s="244">
        <v>5.0E-4</v>
      </c>
      <c r="D137" s="244">
        <v>5.0E-4</v>
      </c>
      <c r="E137" s="244">
        <v>5.0E-4</v>
      </c>
      <c r="F137" s="244">
        <v>5.0E-4</v>
      </c>
      <c r="G137" s="244">
        <v>5.0E-4</v>
      </c>
      <c r="H137" s="213"/>
      <c r="I137" s="245" t="s">
        <v>124</v>
      </c>
      <c r="J137" s="246"/>
      <c r="K137" s="246"/>
      <c r="L137" s="430">
        <v>0.0054580868</v>
      </c>
      <c r="M137" s="430">
        <v>0.0102859623</v>
      </c>
      <c r="N137" s="431">
        <v>0.0116733408</v>
      </c>
      <c r="O137" s="431">
        <v>0.0218181318</v>
      </c>
      <c r="P137" s="214"/>
      <c r="Q137" s="248" t="s">
        <v>125</v>
      </c>
      <c r="R137" s="283"/>
      <c r="S137" s="283"/>
      <c r="T137" s="283">
        <v>0.0021964495</v>
      </c>
      <c r="U137" s="283">
        <v>0.0021964495</v>
      </c>
      <c r="V137" s="283">
        <v>0.0021964495</v>
      </c>
      <c r="W137" s="283">
        <v>0.0021964495</v>
      </c>
      <c r="X137" s="240"/>
      <c r="Y137" s="285"/>
      <c r="Z137" s="285"/>
      <c r="AA137" s="285"/>
      <c r="AB137" s="285"/>
      <c r="AC137" s="285"/>
      <c r="AD137" s="282"/>
    </row>
    <row r="138">
      <c r="A138" s="243" t="s">
        <v>89</v>
      </c>
      <c r="B138" s="251">
        <f t="shared" ref="B138:G138" si="13">SUM(B129:B135)</f>
        <v>1</v>
      </c>
      <c r="C138" s="251">
        <f t="shared" si="13"/>
        <v>1</v>
      </c>
      <c r="D138" s="251">
        <f t="shared" si="13"/>
        <v>1</v>
      </c>
      <c r="E138" s="251">
        <f t="shared" si="13"/>
        <v>1</v>
      </c>
      <c r="F138" s="251">
        <f t="shared" si="13"/>
        <v>1</v>
      </c>
      <c r="G138" s="251">
        <f t="shared" si="13"/>
        <v>1</v>
      </c>
      <c r="H138" s="213"/>
      <c r="I138" s="245" t="s">
        <v>89</v>
      </c>
      <c r="J138" s="252">
        <f t="shared" ref="J138:O138" si="14">SUM(J129:J135)</f>
        <v>0</v>
      </c>
      <c r="K138" s="252">
        <f t="shared" si="14"/>
        <v>0</v>
      </c>
      <c r="L138" s="252">
        <f t="shared" si="14"/>
        <v>1.000000546</v>
      </c>
      <c r="M138" s="252">
        <f t="shared" si="14"/>
        <v>0.9999985387</v>
      </c>
      <c r="N138" s="253">
        <f t="shared" si="14"/>
        <v>1.000000033</v>
      </c>
      <c r="O138" s="253">
        <f t="shared" si="14"/>
        <v>1.000003162</v>
      </c>
      <c r="P138" s="214"/>
      <c r="Q138" s="248" t="s">
        <v>89</v>
      </c>
      <c r="R138" s="259">
        <f t="shared" ref="R138:W138" si="15">SUM(R129:R135)</f>
        <v>0</v>
      </c>
      <c r="S138" s="259">
        <f t="shared" si="15"/>
        <v>0</v>
      </c>
      <c r="T138" s="259">
        <f t="shared" si="15"/>
        <v>1</v>
      </c>
      <c r="U138" s="259">
        <f t="shared" si="15"/>
        <v>1</v>
      </c>
      <c r="V138" s="259">
        <f t="shared" si="15"/>
        <v>1</v>
      </c>
      <c r="W138" s="259">
        <f t="shared" si="15"/>
        <v>1</v>
      </c>
      <c r="X138" s="286"/>
      <c r="Y138" s="287"/>
      <c r="Z138" s="287"/>
      <c r="AA138" s="287"/>
      <c r="AB138" s="287"/>
      <c r="AC138" s="287"/>
      <c r="AD138" s="288"/>
    </row>
    <row r="139">
      <c r="A139" s="243" t="s">
        <v>179</v>
      </c>
      <c r="B139" s="400">
        <v>1.0</v>
      </c>
      <c r="C139" s="400">
        <v>1.0</v>
      </c>
      <c r="D139" s="400">
        <v>1.0</v>
      </c>
      <c r="E139" s="400">
        <v>1.0</v>
      </c>
      <c r="F139" s="400">
        <v>1.0</v>
      </c>
      <c r="G139" s="400">
        <v>1.0</v>
      </c>
      <c r="H139" s="213"/>
      <c r="I139" s="245" t="s">
        <v>179</v>
      </c>
      <c r="J139" s="401">
        <v>-2.0</v>
      </c>
      <c r="K139" s="401">
        <v>-2.0</v>
      </c>
      <c r="L139" s="401">
        <v>1.0</v>
      </c>
      <c r="M139" s="401">
        <v>1.0</v>
      </c>
      <c r="N139" s="401">
        <v>1.0</v>
      </c>
      <c r="O139" s="401">
        <v>1.0</v>
      </c>
      <c r="P139" s="214"/>
      <c r="Q139" s="248" t="s">
        <v>179</v>
      </c>
      <c r="R139" s="402">
        <v>-2.0</v>
      </c>
      <c r="S139" s="402">
        <v>-2.0</v>
      </c>
      <c r="T139" s="402">
        <v>1.0</v>
      </c>
      <c r="U139" s="402">
        <v>1.0</v>
      </c>
      <c r="V139" s="402">
        <v>1.0</v>
      </c>
      <c r="W139" s="402">
        <v>1.0</v>
      </c>
      <c r="X139" s="286"/>
      <c r="Y139" s="287"/>
      <c r="Z139" s="287"/>
      <c r="AA139" s="287"/>
      <c r="AB139" s="287"/>
      <c r="AC139" s="287"/>
      <c r="AD139" s="288"/>
    </row>
    <row r="140">
      <c r="A140" s="216"/>
      <c r="B140" s="216"/>
      <c r="C140" s="216"/>
      <c r="D140" s="216"/>
      <c r="E140" s="216"/>
      <c r="F140" s="216"/>
      <c r="G140" s="216"/>
      <c r="H140" s="213"/>
      <c r="I140" s="216"/>
      <c r="J140" s="216"/>
      <c r="K140" s="216"/>
      <c r="L140" s="216"/>
      <c r="M140" s="216"/>
      <c r="N140" s="214"/>
      <c r="O140" s="214"/>
      <c r="P140" s="214"/>
      <c r="Q140" s="216"/>
      <c r="R140" s="216"/>
      <c r="S140" s="216"/>
      <c r="T140" s="216"/>
      <c r="U140" s="216"/>
      <c r="V140" s="216"/>
      <c r="W140" s="216"/>
      <c r="X140" s="216"/>
      <c r="Y140" s="31"/>
      <c r="Z140" s="31"/>
      <c r="AA140" s="31"/>
      <c r="AB140" s="31"/>
      <c r="AC140" s="31"/>
      <c r="AD140" s="31"/>
    </row>
    <row r="141">
      <c r="A141" s="216"/>
      <c r="B141" s="216"/>
      <c r="C141" s="216"/>
      <c r="D141" s="216"/>
      <c r="E141" s="216"/>
      <c r="F141" s="216"/>
      <c r="G141" s="216"/>
      <c r="H141" s="213"/>
      <c r="I141" s="216"/>
      <c r="J141" s="216"/>
      <c r="K141" s="216"/>
      <c r="L141" s="216"/>
      <c r="M141" s="216"/>
      <c r="N141" s="214"/>
      <c r="O141" s="214"/>
      <c r="P141" s="214"/>
      <c r="Q141" s="216"/>
      <c r="R141" s="216"/>
      <c r="S141" s="216"/>
      <c r="T141" s="216"/>
      <c r="U141" s="216"/>
      <c r="V141" s="216"/>
      <c r="W141" s="216"/>
      <c r="X141" s="216"/>
      <c r="Y141" s="31"/>
      <c r="Z141" s="31"/>
      <c r="AA141" s="31"/>
      <c r="AB141" s="31"/>
      <c r="AC141" s="31"/>
      <c r="AD141" s="31"/>
    </row>
    <row r="142">
      <c r="A142" s="216"/>
      <c r="B142" s="216"/>
      <c r="C142" s="216"/>
      <c r="D142" s="216"/>
      <c r="E142" s="216"/>
      <c r="F142" s="216"/>
      <c r="G142" s="216"/>
      <c r="H142" s="213"/>
      <c r="I142" s="216"/>
      <c r="J142" s="216"/>
      <c r="K142" s="216"/>
      <c r="L142" s="216"/>
      <c r="M142" s="216"/>
      <c r="N142" s="214"/>
      <c r="O142" s="214"/>
      <c r="P142" s="214"/>
      <c r="Q142" s="216"/>
      <c r="R142" s="216"/>
      <c r="S142" s="216"/>
      <c r="T142" s="216"/>
      <c r="U142" s="216"/>
      <c r="V142" s="216"/>
      <c r="W142" s="216"/>
      <c r="X142" s="216"/>
      <c r="Y142" s="31"/>
      <c r="Z142" s="31"/>
      <c r="AA142" s="31"/>
      <c r="AB142" s="31"/>
      <c r="AC142" s="31"/>
      <c r="AD142" s="31"/>
    </row>
    <row r="143">
      <c r="A143" s="216"/>
      <c r="B143" s="216"/>
      <c r="C143" s="216"/>
      <c r="D143" s="216"/>
      <c r="E143" s="216"/>
      <c r="F143" s="216"/>
      <c r="G143" s="216"/>
      <c r="H143" s="213"/>
      <c r="I143" s="216"/>
      <c r="J143" s="216"/>
      <c r="K143" s="216"/>
      <c r="L143" s="216"/>
      <c r="M143" s="216"/>
      <c r="N143" s="214"/>
      <c r="O143" s="214"/>
      <c r="P143" s="214"/>
      <c r="Q143" s="216"/>
      <c r="R143" s="216"/>
      <c r="S143" s="216"/>
      <c r="T143" s="216"/>
      <c r="U143" s="216"/>
      <c r="V143" s="216"/>
      <c r="W143" s="216"/>
      <c r="X143" s="216"/>
      <c r="Y143" s="31"/>
      <c r="Z143" s="31"/>
      <c r="AA143" s="31"/>
      <c r="AB143" s="31"/>
      <c r="AC143" s="31"/>
      <c r="AD143" s="31"/>
    </row>
    <row r="144">
      <c r="A144" s="216"/>
      <c r="B144" s="216"/>
      <c r="C144" s="216"/>
      <c r="D144" s="216"/>
      <c r="E144" s="216"/>
      <c r="F144" s="216"/>
      <c r="G144" s="216"/>
      <c r="H144" s="213"/>
      <c r="I144" s="216"/>
      <c r="J144" s="216"/>
      <c r="K144" s="216"/>
      <c r="L144" s="216"/>
      <c r="M144" s="216"/>
      <c r="N144" s="214"/>
      <c r="O144" s="214"/>
      <c r="P144" s="214"/>
      <c r="Q144" s="216"/>
      <c r="R144" s="216"/>
      <c r="S144" s="216"/>
      <c r="T144" s="216"/>
      <c r="U144" s="216"/>
      <c r="V144" s="216"/>
      <c r="W144" s="216"/>
      <c r="X144" s="216"/>
      <c r="Y144" s="31"/>
      <c r="Z144" s="31"/>
      <c r="AA144" s="31"/>
      <c r="AB144" s="31"/>
      <c r="AC144" s="31"/>
      <c r="AD144" s="31"/>
    </row>
    <row r="145">
      <c r="A145" s="216"/>
      <c r="B145" s="216"/>
      <c r="C145" s="216"/>
      <c r="D145" s="216"/>
      <c r="E145" s="216"/>
      <c r="F145" s="216"/>
      <c r="G145" s="216"/>
      <c r="H145" s="213"/>
      <c r="I145" s="216"/>
      <c r="J145" s="216"/>
      <c r="K145" s="216"/>
      <c r="L145" s="216"/>
      <c r="M145" s="216"/>
      <c r="N145" s="214"/>
      <c r="O145" s="214"/>
      <c r="P145" s="214"/>
      <c r="Q145" s="216"/>
      <c r="R145" s="216"/>
      <c r="S145" s="216"/>
      <c r="T145" s="216"/>
      <c r="U145" s="216"/>
      <c r="V145" s="216"/>
      <c r="W145" s="216"/>
      <c r="X145" s="216"/>
      <c r="Y145" s="31"/>
      <c r="Z145" s="31"/>
      <c r="AA145" s="31"/>
      <c r="AB145" s="31"/>
      <c r="AC145" s="31"/>
      <c r="AD145" s="31"/>
    </row>
    <row r="146">
      <c r="A146" s="216"/>
      <c r="B146" s="216"/>
      <c r="C146" s="216"/>
      <c r="D146" s="216"/>
      <c r="E146" s="216"/>
      <c r="F146" s="216"/>
      <c r="G146" s="216"/>
      <c r="H146" s="213"/>
      <c r="I146" s="216"/>
      <c r="J146" s="216"/>
      <c r="K146" s="216"/>
      <c r="L146" s="216"/>
      <c r="M146" s="216"/>
      <c r="N146" s="214"/>
      <c r="O146" s="214"/>
      <c r="P146" s="214"/>
      <c r="Q146" s="216"/>
      <c r="R146" s="216"/>
      <c r="S146" s="216"/>
      <c r="T146" s="216"/>
      <c r="U146" s="216"/>
      <c r="V146" s="216"/>
      <c r="W146" s="216"/>
      <c r="X146" s="216"/>
      <c r="Y146" s="31"/>
      <c r="Z146" s="31"/>
      <c r="AA146" s="31"/>
      <c r="AB146" s="31"/>
      <c r="AC146" s="31"/>
      <c r="AD146" s="31"/>
    </row>
    <row r="147">
      <c r="A147" s="216"/>
      <c r="B147" s="216"/>
      <c r="C147" s="216"/>
      <c r="D147" s="216"/>
      <c r="E147" s="216"/>
      <c r="F147" s="216"/>
      <c r="G147" s="216"/>
      <c r="H147" s="213"/>
      <c r="I147" s="216"/>
      <c r="J147" s="216"/>
      <c r="K147" s="216"/>
      <c r="L147" s="216"/>
      <c r="M147" s="216"/>
      <c r="N147" s="214"/>
      <c r="O147" s="214"/>
      <c r="P147" s="214"/>
      <c r="Q147" s="216"/>
      <c r="R147" s="216"/>
      <c r="S147" s="216"/>
      <c r="T147" s="216"/>
      <c r="U147" s="216"/>
      <c r="V147" s="216"/>
      <c r="W147" s="216"/>
      <c r="X147" s="216"/>
      <c r="Y147" s="31"/>
      <c r="Z147" s="31"/>
      <c r="AA147" s="31"/>
      <c r="AB147" s="31"/>
      <c r="AC147" s="31"/>
      <c r="AD147" s="31"/>
    </row>
    <row r="148">
      <c r="A148" s="216"/>
      <c r="B148" s="216"/>
      <c r="C148" s="216"/>
      <c r="D148" s="216"/>
      <c r="E148" s="216"/>
      <c r="F148" s="216"/>
      <c r="G148" s="216"/>
      <c r="H148" s="213"/>
      <c r="I148" s="216"/>
      <c r="J148" s="216"/>
      <c r="K148" s="216"/>
      <c r="L148" s="216"/>
      <c r="M148" s="216"/>
      <c r="N148" s="214"/>
      <c r="O148" s="214"/>
      <c r="P148" s="214"/>
      <c r="Q148" s="216"/>
      <c r="R148" s="216"/>
      <c r="S148" s="216"/>
      <c r="T148" s="216"/>
      <c r="U148" s="216"/>
      <c r="V148" s="216"/>
      <c r="W148" s="216"/>
      <c r="X148" s="216"/>
      <c r="Y148" s="31"/>
      <c r="Z148" s="31"/>
      <c r="AA148" s="31"/>
      <c r="AB148" s="31"/>
      <c r="AC148" s="31"/>
      <c r="AD148" s="31"/>
    </row>
    <row r="149">
      <c r="A149" s="216"/>
      <c r="B149" s="216"/>
      <c r="C149" s="216"/>
      <c r="D149" s="216"/>
      <c r="E149" s="216"/>
      <c r="F149" s="216"/>
      <c r="G149" s="216"/>
      <c r="H149" s="213"/>
      <c r="I149" s="216"/>
      <c r="J149" s="216"/>
      <c r="K149" s="216"/>
      <c r="L149" s="216"/>
      <c r="M149" s="216"/>
      <c r="N149" s="214"/>
      <c r="O149" s="214"/>
      <c r="P149" s="214"/>
      <c r="Q149" s="216"/>
      <c r="R149" s="216"/>
      <c r="S149" s="216"/>
      <c r="T149" s="216"/>
      <c r="U149" s="216"/>
      <c r="V149" s="216"/>
      <c r="W149" s="216"/>
      <c r="X149" s="216"/>
      <c r="Y149" s="31"/>
      <c r="Z149" s="31"/>
      <c r="AA149" s="31"/>
      <c r="AB149" s="31"/>
      <c r="AC149" s="31"/>
      <c r="AD149" s="31"/>
    </row>
    <row r="150">
      <c r="A150" s="216"/>
      <c r="B150" s="216"/>
      <c r="C150" s="216"/>
      <c r="D150" s="216"/>
      <c r="E150" s="216"/>
      <c r="F150" s="216"/>
      <c r="G150" s="216"/>
      <c r="H150" s="213"/>
      <c r="I150" s="216"/>
      <c r="J150" s="216"/>
      <c r="K150" s="216"/>
      <c r="L150" s="216"/>
      <c r="M150" s="216"/>
      <c r="N150" s="214"/>
      <c r="O150" s="214"/>
      <c r="P150" s="214"/>
      <c r="Q150" s="216"/>
      <c r="R150" s="216"/>
      <c r="S150" s="216"/>
      <c r="T150" s="216"/>
      <c r="U150" s="216"/>
      <c r="V150" s="216"/>
      <c r="W150" s="216"/>
      <c r="X150" s="216"/>
      <c r="Y150" s="31"/>
      <c r="Z150" s="31"/>
      <c r="AA150" s="31"/>
      <c r="AB150" s="31"/>
      <c r="AC150" s="31"/>
      <c r="AD150" s="31"/>
    </row>
    <row r="151">
      <c r="A151" s="216"/>
      <c r="B151" s="216"/>
      <c r="C151" s="216"/>
      <c r="D151" s="216"/>
      <c r="E151" s="216"/>
      <c r="F151" s="216"/>
      <c r="G151" s="216"/>
      <c r="H151" s="213"/>
      <c r="I151" s="216"/>
      <c r="J151" s="216"/>
      <c r="K151" s="216"/>
      <c r="L151" s="216"/>
      <c r="M151" s="216"/>
      <c r="N151" s="214"/>
      <c r="O151" s="214"/>
      <c r="P151" s="214"/>
      <c r="Q151" s="216"/>
      <c r="R151" s="216"/>
      <c r="S151" s="216"/>
      <c r="T151" s="216"/>
      <c r="U151" s="216"/>
      <c r="V151" s="216"/>
      <c r="W151" s="216"/>
      <c r="X151" s="216"/>
      <c r="Y151" s="31"/>
      <c r="Z151" s="31"/>
      <c r="AA151" s="31"/>
      <c r="AB151" s="31"/>
      <c r="AC151" s="31"/>
      <c r="AD151" s="31"/>
    </row>
    <row r="152">
      <c r="A152" s="216"/>
      <c r="B152" s="216"/>
      <c r="C152" s="216"/>
      <c r="D152" s="216"/>
      <c r="E152" s="216"/>
      <c r="F152" s="216"/>
      <c r="G152" s="216"/>
      <c r="H152" s="213"/>
      <c r="I152" s="216"/>
      <c r="J152" s="216"/>
      <c r="K152" s="216"/>
      <c r="L152" s="216"/>
      <c r="M152" s="216"/>
      <c r="N152" s="214"/>
      <c r="O152" s="214"/>
      <c r="P152" s="214"/>
      <c r="Q152" s="216"/>
      <c r="R152" s="216"/>
      <c r="S152" s="216"/>
      <c r="T152" s="216"/>
      <c r="U152" s="216"/>
      <c r="V152" s="216"/>
      <c r="W152" s="216"/>
      <c r="X152" s="216"/>
      <c r="Y152" s="31"/>
      <c r="Z152" s="31"/>
      <c r="AA152" s="31"/>
      <c r="AB152" s="31"/>
      <c r="AC152" s="31"/>
      <c r="AD152" s="31"/>
    </row>
    <row r="153">
      <c r="A153" s="216"/>
      <c r="B153" s="216"/>
      <c r="C153" s="216"/>
      <c r="D153" s="216"/>
      <c r="E153" s="216"/>
      <c r="F153" s="216"/>
      <c r="G153" s="216"/>
      <c r="H153" s="213"/>
      <c r="I153" s="216"/>
      <c r="J153" s="216"/>
      <c r="K153" s="216"/>
      <c r="L153" s="216"/>
      <c r="M153" s="216"/>
      <c r="N153" s="214"/>
      <c r="O153" s="214"/>
      <c r="P153" s="214"/>
      <c r="Q153" s="216"/>
      <c r="R153" s="216"/>
      <c r="S153" s="216"/>
      <c r="T153" s="216"/>
      <c r="U153" s="216"/>
      <c r="V153" s="216"/>
      <c r="W153" s="216"/>
      <c r="X153" s="216"/>
      <c r="Y153" s="31"/>
      <c r="Z153" s="31"/>
      <c r="AA153" s="31"/>
      <c r="AB153" s="31"/>
      <c r="AC153" s="31"/>
      <c r="AD153" s="31"/>
    </row>
    <row r="154">
      <c r="A154" s="216"/>
      <c r="B154" s="216"/>
      <c r="C154" s="216"/>
      <c r="D154" s="216"/>
      <c r="E154" s="216"/>
      <c r="F154" s="216"/>
      <c r="G154" s="216"/>
      <c r="H154" s="213"/>
      <c r="I154" s="216"/>
      <c r="J154" s="216"/>
      <c r="K154" s="216"/>
      <c r="L154" s="216"/>
      <c r="M154" s="216"/>
      <c r="N154" s="214"/>
      <c r="O154" s="214"/>
      <c r="P154" s="214"/>
      <c r="Q154" s="216"/>
      <c r="R154" s="216"/>
      <c r="S154" s="216"/>
      <c r="T154" s="216"/>
      <c r="U154" s="216"/>
      <c r="V154" s="216"/>
      <c r="W154" s="216"/>
      <c r="X154" s="216"/>
      <c r="Y154" s="31"/>
      <c r="Z154" s="31"/>
      <c r="AA154" s="31"/>
      <c r="AB154" s="31"/>
      <c r="AC154" s="31"/>
      <c r="AD154" s="31"/>
    </row>
    <row r="155">
      <c r="A155" s="216"/>
      <c r="B155" s="216"/>
      <c r="C155" s="216"/>
      <c r="D155" s="216"/>
      <c r="E155" s="216"/>
      <c r="F155" s="216"/>
      <c r="G155" s="216"/>
      <c r="H155" s="213"/>
      <c r="I155" s="216"/>
      <c r="J155" s="216"/>
      <c r="K155" s="216"/>
      <c r="L155" s="216"/>
      <c r="M155" s="216"/>
      <c r="N155" s="214"/>
      <c r="O155" s="214"/>
      <c r="P155" s="214"/>
      <c r="Q155" s="216"/>
      <c r="R155" s="216"/>
      <c r="S155" s="216"/>
      <c r="T155" s="216"/>
      <c r="U155" s="216"/>
      <c r="V155" s="216"/>
      <c r="W155" s="216"/>
      <c r="X155" s="216"/>
      <c r="Y155" s="31"/>
      <c r="Z155" s="31"/>
      <c r="AA155" s="31"/>
      <c r="AB155" s="31"/>
      <c r="AC155" s="31"/>
      <c r="AD155" s="31"/>
    </row>
    <row r="156">
      <c r="A156" s="216"/>
      <c r="B156" s="216"/>
      <c r="C156" s="216"/>
      <c r="D156" s="216"/>
      <c r="E156" s="216"/>
      <c r="F156" s="216"/>
      <c r="G156" s="216"/>
      <c r="H156" s="213"/>
      <c r="I156" s="216"/>
      <c r="J156" s="216"/>
      <c r="K156" s="216"/>
      <c r="L156" s="216"/>
      <c r="M156" s="216"/>
      <c r="N156" s="214"/>
      <c r="O156" s="214"/>
      <c r="P156" s="214"/>
      <c r="Q156" s="216"/>
      <c r="R156" s="216"/>
      <c r="S156" s="216"/>
      <c r="T156" s="216"/>
      <c r="U156" s="216"/>
      <c r="V156" s="216"/>
      <c r="W156" s="216"/>
      <c r="X156" s="216"/>
      <c r="Y156" s="31"/>
      <c r="Z156" s="31"/>
      <c r="AA156" s="31"/>
      <c r="AB156" s="31"/>
      <c r="AC156" s="31"/>
      <c r="AD156" s="31"/>
    </row>
    <row r="157">
      <c r="A157" s="216"/>
      <c r="B157" s="216"/>
      <c r="C157" s="216"/>
      <c r="D157" s="216"/>
      <c r="E157" s="216"/>
      <c r="F157" s="216"/>
      <c r="G157" s="216"/>
      <c r="H157" s="213"/>
      <c r="I157" s="216"/>
      <c r="J157" s="216"/>
      <c r="K157" s="216"/>
      <c r="L157" s="216"/>
      <c r="M157" s="216"/>
      <c r="N157" s="214"/>
      <c r="O157" s="214"/>
      <c r="P157" s="214"/>
      <c r="Q157" s="216"/>
      <c r="R157" s="216"/>
      <c r="S157" s="216"/>
      <c r="T157" s="216"/>
      <c r="U157" s="216"/>
      <c r="V157" s="216"/>
      <c r="W157" s="216"/>
      <c r="X157" s="216"/>
      <c r="Y157" s="31"/>
      <c r="Z157" s="31"/>
      <c r="AA157" s="31"/>
      <c r="AB157" s="31"/>
      <c r="AC157" s="31"/>
      <c r="AD157" s="31"/>
    </row>
    <row r="158">
      <c r="A158" s="216"/>
      <c r="B158" s="216"/>
      <c r="C158" s="216"/>
      <c r="D158" s="216"/>
      <c r="E158" s="216"/>
      <c r="F158" s="216"/>
      <c r="G158" s="216"/>
      <c r="H158" s="213"/>
      <c r="I158" s="216"/>
      <c r="J158" s="216"/>
      <c r="K158" s="216"/>
      <c r="L158" s="216"/>
      <c r="M158" s="216"/>
      <c r="N158" s="214"/>
      <c r="O158" s="214"/>
      <c r="P158" s="214"/>
      <c r="Q158" s="216"/>
      <c r="R158" s="216"/>
      <c r="S158" s="216"/>
      <c r="T158" s="216"/>
      <c r="U158" s="216"/>
      <c r="V158" s="216"/>
      <c r="W158" s="216"/>
      <c r="X158" s="216"/>
      <c r="Y158" s="31"/>
      <c r="Z158" s="31"/>
      <c r="AA158" s="31"/>
      <c r="AB158" s="31"/>
      <c r="AC158" s="31"/>
      <c r="AD158" s="31"/>
    </row>
    <row r="159">
      <c r="A159" s="216"/>
      <c r="B159" s="216"/>
      <c r="C159" s="216"/>
      <c r="D159" s="216"/>
      <c r="E159" s="216"/>
      <c r="F159" s="216"/>
      <c r="G159" s="216"/>
      <c r="H159" s="213"/>
      <c r="I159" s="216"/>
      <c r="J159" s="216"/>
      <c r="K159" s="216"/>
      <c r="L159" s="216"/>
      <c r="M159" s="216"/>
      <c r="N159" s="214"/>
      <c r="O159" s="214"/>
      <c r="P159" s="214"/>
      <c r="Q159" s="216"/>
      <c r="R159" s="216"/>
      <c r="S159" s="216"/>
      <c r="T159" s="216"/>
      <c r="U159" s="216"/>
      <c r="V159" s="216"/>
      <c r="W159" s="216"/>
      <c r="X159" s="216"/>
      <c r="Y159" s="31"/>
      <c r="Z159" s="31"/>
      <c r="AA159" s="31"/>
      <c r="AB159" s="31"/>
      <c r="AC159" s="31"/>
      <c r="AD159" s="31"/>
    </row>
    <row r="160">
      <c r="A160" s="216"/>
      <c r="B160" s="216"/>
      <c r="C160" s="216"/>
      <c r="D160" s="216"/>
      <c r="E160" s="216"/>
      <c r="F160" s="216"/>
      <c r="G160" s="216"/>
      <c r="H160" s="213"/>
      <c r="I160" s="216"/>
      <c r="J160" s="216"/>
      <c r="K160" s="216"/>
      <c r="L160" s="216"/>
      <c r="M160" s="216"/>
      <c r="N160" s="214"/>
      <c r="O160" s="214"/>
      <c r="P160" s="214"/>
      <c r="Q160" s="216"/>
      <c r="R160" s="216"/>
      <c r="S160" s="216"/>
      <c r="T160" s="216"/>
      <c r="U160" s="216"/>
      <c r="V160" s="216"/>
      <c r="W160" s="216"/>
      <c r="X160" s="216"/>
      <c r="Y160" s="31"/>
      <c r="Z160" s="31"/>
      <c r="AA160" s="31"/>
      <c r="AB160" s="31"/>
      <c r="AC160" s="31"/>
      <c r="AD160" s="31"/>
    </row>
    <row r="161">
      <c r="A161" s="216"/>
      <c r="B161" s="216"/>
      <c r="C161" s="216"/>
      <c r="D161" s="216"/>
      <c r="E161" s="216"/>
      <c r="F161" s="216"/>
      <c r="G161" s="216"/>
      <c r="H161" s="213"/>
      <c r="I161" s="216"/>
      <c r="J161" s="216"/>
      <c r="K161" s="216"/>
      <c r="L161" s="216"/>
      <c r="M161" s="216"/>
      <c r="N161" s="214"/>
      <c r="O161" s="214"/>
      <c r="P161" s="214"/>
      <c r="Q161" s="216"/>
      <c r="R161" s="216"/>
      <c r="S161" s="216"/>
      <c r="T161" s="216"/>
      <c r="U161" s="216"/>
      <c r="V161" s="216"/>
      <c r="W161" s="216"/>
      <c r="X161" s="216"/>
      <c r="Y161" s="31"/>
      <c r="Z161" s="31"/>
      <c r="AA161" s="31"/>
      <c r="AB161" s="31"/>
      <c r="AC161" s="31"/>
      <c r="AD161" s="31"/>
    </row>
    <row r="162">
      <c r="A162" s="289" t="s">
        <v>132</v>
      </c>
      <c r="B162" s="216"/>
      <c r="C162" s="216"/>
      <c r="D162" s="216"/>
      <c r="E162" s="216"/>
      <c r="F162" s="216"/>
      <c r="G162" s="216"/>
      <c r="H162" s="213"/>
      <c r="I162" s="216"/>
      <c r="J162" s="216"/>
      <c r="K162" s="216"/>
      <c r="L162" s="216"/>
      <c r="M162" s="216"/>
      <c r="N162" s="214"/>
      <c r="O162" s="214"/>
      <c r="P162" s="214"/>
      <c r="Q162" s="216"/>
      <c r="R162" s="216"/>
      <c r="S162" s="216"/>
      <c r="T162" s="216"/>
      <c r="U162" s="216"/>
      <c r="V162" s="216"/>
      <c r="W162" s="216"/>
      <c r="X162" s="216"/>
      <c r="Y162" s="31"/>
      <c r="Z162" s="31"/>
      <c r="AA162" s="31"/>
      <c r="AB162" s="31"/>
      <c r="AC162" s="31"/>
      <c r="AD162" s="31"/>
    </row>
    <row r="163">
      <c r="A163" s="290" t="s">
        <v>133</v>
      </c>
      <c r="E163" s="216"/>
      <c r="F163" s="290" t="s">
        <v>134</v>
      </c>
      <c r="S163" s="216"/>
      <c r="T163" s="216"/>
      <c r="U163" s="216"/>
      <c r="V163" s="216"/>
      <c r="W163" s="216"/>
      <c r="X163" s="216"/>
      <c r="Y163" s="31"/>
      <c r="Z163" s="31"/>
      <c r="AA163" s="31"/>
      <c r="AB163" s="31"/>
      <c r="AC163" s="31"/>
      <c r="AD163" s="31"/>
    </row>
    <row r="164">
      <c r="A164" s="291"/>
      <c r="B164" s="292" t="s">
        <v>135</v>
      </c>
      <c r="C164" s="292" t="s">
        <v>136</v>
      </c>
      <c r="D164" s="293" t="s">
        <v>137</v>
      </c>
      <c r="E164" s="294"/>
      <c r="F164" s="291"/>
      <c r="G164" s="292" t="s">
        <v>138</v>
      </c>
      <c r="H164" s="292" t="s">
        <v>139</v>
      </c>
      <c r="I164" s="292" t="s">
        <v>140</v>
      </c>
      <c r="J164" s="292" t="s">
        <v>141</v>
      </c>
      <c r="K164" s="292" t="s">
        <v>142</v>
      </c>
      <c r="L164" s="292" t="s">
        <v>143</v>
      </c>
      <c r="M164" s="292" t="s">
        <v>144</v>
      </c>
      <c r="N164" s="295" t="s">
        <v>145</v>
      </c>
      <c r="O164" s="295" t="s">
        <v>146</v>
      </c>
      <c r="P164" s="295" t="s">
        <v>147</v>
      </c>
      <c r="Q164" s="292" t="s">
        <v>148</v>
      </c>
      <c r="R164" s="293" t="s">
        <v>149</v>
      </c>
      <c r="S164" s="294"/>
      <c r="T164" s="294"/>
      <c r="U164" s="294"/>
      <c r="V164" s="294"/>
      <c r="W164" s="294"/>
      <c r="X164" s="296"/>
      <c r="Y164" s="294"/>
      <c r="Z164" s="294"/>
      <c r="AA164" s="294"/>
      <c r="AB164" s="294"/>
      <c r="AC164" s="294"/>
      <c r="AD164" s="294"/>
    </row>
    <row r="165">
      <c r="A165" s="297" t="s">
        <v>18</v>
      </c>
      <c r="B165" s="232">
        <v>0.0</v>
      </c>
      <c r="C165" s="426">
        <v>8.164E-6</v>
      </c>
      <c r="D165" s="435">
        <v>1.5407E-33</v>
      </c>
      <c r="E165" s="213"/>
      <c r="F165" s="297" t="s">
        <v>18</v>
      </c>
      <c r="G165" s="232">
        <v>0.485</v>
      </c>
      <c r="H165" s="232">
        <v>0.505</v>
      </c>
      <c r="I165" s="232">
        <v>0.39685</v>
      </c>
      <c r="J165" s="232">
        <v>0.479</v>
      </c>
      <c r="K165" s="232">
        <v>0.485</v>
      </c>
      <c r="L165" s="232">
        <v>0.505</v>
      </c>
      <c r="M165" s="232">
        <v>0.385</v>
      </c>
      <c r="N165" s="232">
        <v>0.479</v>
      </c>
      <c r="O165" s="234">
        <v>0.485</v>
      </c>
      <c r="P165" s="232">
        <v>0.505</v>
      </c>
      <c r="Q165" s="232">
        <v>0.39685</v>
      </c>
      <c r="R165" s="435">
        <v>0.479</v>
      </c>
      <c r="S165" s="213"/>
      <c r="T165" s="213"/>
      <c r="U165" s="213"/>
      <c r="V165" s="213"/>
      <c r="W165" s="213"/>
      <c r="X165" s="280"/>
    </row>
    <row r="166">
      <c r="A166" s="297" t="s">
        <v>42</v>
      </c>
      <c r="B166" s="235">
        <v>0.0</v>
      </c>
      <c r="C166" s="436">
        <v>1.2448E-8</v>
      </c>
      <c r="D166" s="437">
        <v>1.3878E-17</v>
      </c>
      <c r="E166" s="213"/>
      <c r="F166" s="297" t="s">
        <v>42</v>
      </c>
      <c r="G166" s="235">
        <v>0.125</v>
      </c>
      <c r="H166" s="235">
        <v>0.14</v>
      </c>
      <c r="I166" s="235">
        <v>0.063152</v>
      </c>
      <c r="J166" s="235">
        <v>0.134</v>
      </c>
      <c r="K166" s="236">
        <v>0.125</v>
      </c>
      <c r="L166" s="236">
        <v>0.14</v>
      </c>
      <c r="M166" s="236">
        <v>0.075</v>
      </c>
      <c r="N166" s="236">
        <v>0.134</v>
      </c>
      <c r="O166" s="239">
        <v>0.125</v>
      </c>
      <c r="P166" s="238">
        <v>0.14</v>
      </c>
      <c r="Q166" s="238">
        <v>0.063152</v>
      </c>
      <c r="R166" s="437">
        <v>0.134</v>
      </c>
      <c r="S166" s="213"/>
      <c r="T166" s="213"/>
      <c r="U166" s="213"/>
      <c r="V166" s="213"/>
      <c r="W166" s="213"/>
      <c r="X166" s="280"/>
    </row>
    <row r="167">
      <c r="A167" s="297" t="s">
        <v>44</v>
      </c>
      <c r="B167" s="232">
        <v>1.0</v>
      </c>
      <c r="C167" s="426">
        <v>0.99999</v>
      </c>
      <c r="D167" s="435">
        <v>1.0</v>
      </c>
      <c r="E167" s="213"/>
      <c r="F167" s="297" t="s">
        <v>44</v>
      </c>
      <c r="G167" s="232">
        <v>0.165</v>
      </c>
      <c r="H167" s="232">
        <v>0.18</v>
      </c>
      <c r="I167" s="232">
        <v>0.115</v>
      </c>
      <c r="J167" s="232">
        <v>0.168</v>
      </c>
      <c r="K167" s="232">
        <v>0.165</v>
      </c>
      <c r="L167" s="232">
        <v>0.18</v>
      </c>
      <c r="M167" s="232">
        <v>0.115</v>
      </c>
      <c r="N167" s="232">
        <v>0.168</v>
      </c>
      <c r="O167" s="234">
        <v>0.165</v>
      </c>
      <c r="P167" s="232">
        <v>0.18</v>
      </c>
      <c r="Q167" s="232">
        <v>0.115</v>
      </c>
      <c r="R167" s="435">
        <v>0.168</v>
      </c>
      <c r="S167" s="213"/>
      <c r="T167" s="213"/>
      <c r="U167" s="213"/>
      <c r="V167" s="213"/>
      <c r="W167" s="213"/>
      <c r="X167" s="280"/>
    </row>
    <row r="168">
      <c r="A168" s="297" t="s">
        <v>46</v>
      </c>
      <c r="B168" s="235">
        <v>0.0</v>
      </c>
      <c r="C168" s="436">
        <v>1.7703E-7</v>
      </c>
      <c r="D168" s="437">
        <v>5.6009E-17</v>
      </c>
      <c r="E168" s="213"/>
      <c r="F168" s="297" t="s">
        <v>46</v>
      </c>
      <c r="G168" s="235">
        <v>0.13</v>
      </c>
      <c r="H168" s="235">
        <v>0.12334</v>
      </c>
      <c r="I168" s="235">
        <v>0.18</v>
      </c>
      <c r="J168" s="235">
        <v>0.13434</v>
      </c>
      <c r="K168" s="236">
        <v>0.13</v>
      </c>
      <c r="L168" s="236">
        <v>0.125</v>
      </c>
      <c r="M168" s="236">
        <v>0.18</v>
      </c>
      <c r="N168" s="236">
        <v>0.144</v>
      </c>
      <c r="O168" s="239">
        <v>0.13</v>
      </c>
      <c r="P168" s="238">
        <v>0.12334</v>
      </c>
      <c r="Q168" s="238">
        <v>0.18</v>
      </c>
      <c r="R168" s="437">
        <v>0.13434</v>
      </c>
      <c r="S168" s="213"/>
      <c r="T168" s="213"/>
      <c r="U168" s="213"/>
      <c r="V168" s="213"/>
      <c r="W168" s="213"/>
      <c r="X168" s="280"/>
    </row>
    <row r="169">
      <c r="A169" s="297" t="s">
        <v>49</v>
      </c>
      <c r="B169" s="232">
        <v>0.0</v>
      </c>
      <c r="C169" s="426">
        <v>1.8445E-7</v>
      </c>
      <c r="D169" s="435">
        <v>5.6009E-17</v>
      </c>
      <c r="E169" s="213"/>
      <c r="F169" s="297" t="s">
        <v>49</v>
      </c>
      <c r="G169" s="232">
        <v>0.015</v>
      </c>
      <c r="H169" s="232">
        <v>0.0016641</v>
      </c>
      <c r="I169" s="232">
        <v>0.065</v>
      </c>
      <c r="J169" s="232">
        <v>0.013663</v>
      </c>
      <c r="K169" s="232">
        <v>0.015</v>
      </c>
      <c r="L169" s="232">
        <v>4.3168E-11</v>
      </c>
      <c r="M169" s="232">
        <v>0.065</v>
      </c>
      <c r="N169" s="232">
        <v>0.004</v>
      </c>
      <c r="O169" s="234">
        <v>0.015</v>
      </c>
      <c r="P169" s="232">
        <v>0.0016641</v>
      </c>
      <c r="Q169" s="232">
        <v>0.065</v>
      </c>
      <c r="R169" s="435">
        <v>0.013663</v>
      </c>
      <c r="S169" s="213"/>
      <c r="T169" s="213"/>
      <c r="U169" s="213"/>
      <c r="V169" s="213"/>
      <c r="W169" s="213"/>
      <c r="X169" s="280"/>
    </row>
    <row r="170">
      <c r="A170" s="297" t="s">
        <v>51</v>
      </c>
      <c r="B170" s="235">
        <v>2.3111E-33</v>
      </c>
      <c r="C170" s="436">
        <v>1.829E-10</v>
      </c>
      <c r="D170" s="437">
        <v>0.0</v>
      </c>
      <c r="E170" s="213"/>
      <c r="F170" s="297" t="s">
        <v>51</v>
      </c>
      <c r="G170" s="235">
        <v>0.05</v>
      </c>
      <c r="H170" s="235">
        <v>0.035</v>
      </c>
      <c r="I170" s="235">
        <v>0.1</v>
      </c>
      <c r="J170" s="235">
        <v>0.047</v>
      </c>
      <c r="K170" s="236">
        <v>0.05</v>
      </c>
      <c r="L170" s="236">
        <v>0.035</v>
      </c>
      <c r="M170" s="236">
        <v>0.1</v>
      </c>
      <c r="N170" s="236">
        <v>0.047</v>
      </c>
      <c r="O170" s="239">
        <v>0.05</v>
      </c>
      <c r="P170" s="238">
        <v>0.035</v>
      </c>
      <c r="Q170" s="238">
        <v>0.1</v>
      </c>
      <c r="R170" s="437">
        <v>0.047</v>
      </c>
      <c r="S170" s="213"/>
      <c r="T170" s="213"/>
      <c r="U170" s="213"/>
      <c r="V170" s="213"/>
      <c r="W170" s="213"/>
      <c r="X170" s="280"/>
    </row>
    <row r="171">
      <c r="A171" s="306" t="s">
        <v>56</v>
      </c>
      <c r="B171" s="240">
        <v>2.8889E-34</v>
      </c>
      <c r="C171" s="438">
        <v>6.1594E-10</v>
      </c>
      <c r="D171" s="439">
        <v>1.3878E-17</v>
      </c>
      <c r="E171" s="213"/>
      <c r="F171" s="306" t="s">
        <v>56</v>
      </c>
      <c r="G171" s="240">
        <v>0.03</v>
      </c>
      <c r="H171" s="240">
        <v>0.015</v>
      </c>
      <c r="I171" s="240">
        <v>0.08</v>
      </c>
      <c r="J171" s="240">
        <v>0.024</v>
      </c>
      <c r="K171" s="240">
        <v>0.03</v>
      </c>
      <c r="L171" s="240">
        <v>0.015</v>
      </c>
      <c r="M171" s="240">
        <v>0.08</v>
      </c>
      <c r="N171" s="240">
        <v>0.024</v>
      </c>
      <c r="O171" s="242">
        <v>0.03</v>
      </c>
      <c r="P171" s="240">
        <v>0.015</v>
      </c>
      <c r="Q171" s="240">
        <v>0.08</v>
      </c>
      <c r="R171" s="439">
        <v>0.024</v>
      </c>
      <c r="S171" s="213"/>
      <c r="T171" s="213"/>
      <c r="U171" s="213"/>
      <c r="V171" s="213"/>
      <c r="W171" s="213"/>
      <c r="X171" s="240"/>
    </row>
    <row r="172">
      <c r="A172" s="310" t="s">
        <v>151</v>
      </c>
      <c r="B172" s="244">
        <v>1.7E-5</v>
      </c>
      <c r="C172" s="430">
        <v>1.70001E-5</v>
      </c>
      <c r="D172" s="440">
        <v>1.7E-5</v>
      </c>
      <c r="E172" s="213"/>
      <c r="F172" s="310" t="s">
        <v>151</v>
      </c>
      <c r="G172" s="391">
        <v>5.325E-5</v>
      </c>
      <c r="H172" s="391">
        <v>4.28767E-5</v>
      </c>
      <c r="I172" s="391">
        <v>8.93118E-5</v>
      </c>
      <c r="J172" s="391">
        <v>5.05367E-5</v>
      </c>
      <c r="K172" s="246">
        <v>5.325E-5</v>
      </c>
      <c r="L172" s="246">
        <v>4.2875E-5</v>
      </c>
      <c r="M172" s="246">
        <v>8.93E-5</v>
      </c>
      <c r="N172" s="246">
        <v>5.0527E-5</v>
      </c>
      <c r="O172" s="249">
        <v>5.325E-5</v>
      </c>
      <c r="P172" s="258">
        <v>4.28767E-5</v>
      </c>
      <c r="Q172" s="258">
        <v>8.93118E-5</v>
      </c>
      <c r="R172" s="441">
        <v>5.05367E-5</v>
      </c>
      <c r="S172" s="213"/>
      <c r="T172" s="149"/>
      <c r="U172" s="213"/>
      <c r="V172" s="213"/>
      <c r="W172" s="213"/>
      <c r="X172" s="240"/>
    </row>
    <row r="173">
      <c r="A173" s="313" t="s">
        <v>152</v>
      </c>
      <c r="B173" s="442">
        <v>5.0E-4</v>
      </c>
      <c r="C173" s="443">
        <v>0.0102859623</v>
      </c>
      <c r="D173" s="444">
        <v>0.0021964495</v>
      </c>
      <c r="E173" s="213"/>
      <c r="F173" s="313" t="s">
        <v>152</v>
      </c>
      <c r="G173" s="445">
        <v>0.0011325872</v>
      </c>
      <c r="H173" s="445">
        <v>9.262581E-4</v>
      </c>
      <c r="I173" s="445">
        <v>0.0020152125</v>
      </c>
      <c r="J173" s="445">
        <v>0.0011052268</v>
      </c>
      <c r="K173" s="446">
        <v>0.0103028916</v>
      </c>
      <c r="L173" s="446">
        <v>0.0102869972</v>
      </c>
      <c r="M173" s="446">
        <v>0.0103039627</v>
      </c>
      <c r="N173" s="446">
        <v>0.0102905109</v>
      </c>
      <c r="O173" s="447">
        <v>0.0049900831</v>
      </c>
      <c r="P173" s="448">
        <v>0.0040803087</v>
      </c>
      <c r="Q173" s="448">
        <v>0.0088734196</v>
      </c>
      <c r="R173" s="449">
        <v>0.0048681085</v>
      </c>
      <c r="S173" s="213"/>
      <c r="T173" s="213"/>
      <c r="U173" s="213"/>
      <c r="V173" s="213"/>
      <c r="W173" s="213"/>
      <c r="X173" s="240"/>
    </row>
    <row r="174">
      <c r="A174" s="216"/>
      <c r="B174" s="216"/>
      <c r="C174" s="216"/>
      <c r="D174" s="216"/>
      <c r="E174" s="216"/>
      <c r="F174" s="216"/>
      <c r="G174" s="216"/>
      <c r="H174" s="213"/>
      <c r="I174" s="216"/>
      <c r="J174" s="216"/>
      <c r="K174" s="216"/>
      <c r="L174" s="216"/>
      <c r="M174" s="216"/>
      <c r="N174" s="214"/>
      <c r="O174" s="214"/>
      <c r="P174" s="214"/>
      <c r="Q174" s="216"/>
      <c r="R174" s="216"/>
      <c r="S174" s="216"/>
      <c r="T174" s="216"/>
      <c r="U174" s="216"/>
      <c r="V174" s="216"/>
      <c r="W174" s="216"/>
      <c r="X174" s="216"/>
      <c r="Z174" s="31"/>
      <c r="AA174" s="31"/>
      <c r="AB174" s="31"/>
      <c r="AC174" s="31"/>
      <c r="AD174" s="31"/>
    </row>
    <row r="175">
      <c r="A175" s="289"/>
      <c r="B175" s="216"/>
      <c r="C175" s="216"/>
      <c r="D175" s="216"/>
      <c r="E175" s="216"/>
      <c r="F175" s="216"/>
      <c r="G175" s="216"/>
      <c r="H175" s="216"/>
      <c r="I175" s="289"/>
      <c r="J175" s="216"/>
      <c r="K175" s="213"/>
      <c r="L175" s="213"/>
      <c r="M175" s="213"/>
      <c r="N175" s="314"/>
      <c r="O175" s="314"/>
      <c r="P175" s="314"/>
      <c r="Q175" s="213"/>
      <c r="R175" s="213"/>
      <c r="S175" s="216"/>
      <c r="T175" s="216"/>
      <c r="U175" s="216"/>
      <c r="V175" s="216"/>
      <c r="W175" s="216"/>
      <c r="X175" s="216"/>
      <c r="Y175" s="31"/>
      <c r="Z175" s="31"/>
      <c r="AA175" s="31"/>
      <c r="AB175" s="31"/>
      <c r="AC175" s="31"/>
      <c r="AD175" s="31"/>
    </row>
    <row r="176">
      <c r="A176" s="289"/>
      <c r="B176" s="216"/>
      <c r="C176" s="216"/>
      <c r="D176" s="216"/>
      <c r="E176" s="216"/>
      <c r="F176" s="216"/>
      <c r="G176" s="216"/>
      <c r="H176" s="216"/>
      <c r="I176" s="289"/>
      <c r="J176" s="216"/>
      <c r="K176" s="213"/>
      <c r="L176" s="213"/>
      <c r="M176" s="213"/>
      <c r="N176" s="314"/>
      <c r="O176" s="314"/>
      <c r="P176" s="314"/>
      <c r="Q176" s="213"/>
      <c r="R176" s="213"/>
      <c r="S176" s="216"/>
      <c r="T176" s="216"/>
      <c r="U176" s="216"/>
      <c r="V176" s="216"/>
      <c r="W176" s="216"/>
      <c r="X176" s="216"/>
      <c r="Y176" s="31"/>
      <c r="Z176" s="31"/>
      <c r="AA176" s="31"/>
      <c r="AB176" s="31"/>
      <c r="AC176" s="31"/>
      <c r="AD176" s="31"/>
    </row>
    <row r="177">
      <c r="A177" s="289"/>
      <c r="B177" s="216"/>
      <c r="C177" s="216"/>
      <c r="D177" s="216"/>
      <c r="E177" s="216"/>
      <c r="F177" s="216"/>
      <c r="G177" s="216"/>
      <c r="H177" s="216"/>
      <c r="I177" s="289"/>
      <c r="J177" s="216"/>
      <c r="K177" s="213"/>
      <c r="L177" s="213"/>
      <c r="M177" s="213"/>
      <c r="N177" s="314"/>
      <c r="O177" s="314"/>
      <c r="P177" s="314"/>
      <c r="Q177" s="213"/>
      <c r="R177" s="213"/>
      <c r="S177" s="216"/>
      <c r="T177" s="216"/>
      <c r="U177" s="216"/>
      <c r="V177" s="216"/>
      <c r="W177" s="216"/>
      <c r="X177" s="216"/>
      <c r="Y177" s="31"/>
      <c r="Z177" s="31"/>
      <c r="AA177" s="31"/>
      <c r="AB177" s="31"/>
      <c r="AC177" s="31"/>
      <c r="AD177" s="31"/>
    </row>
    <row r="178">
      <c r="A178" s="289"/>
      <c r="B178" s="216"/>
      <c r="C178" s="216"/>
      <c r="D178" s="216"/>
      <c r="E178" s="216"/>
      <c r="F178" s="216"/>
      <c r="G178" s="216"/>
      <c r="H178" s="216"/>
      <c r="I178" s="289"/>
      <c r="J178" s="216"/>
      <c r="K178" s="213"/>
      <c r="L178" s="213"/>
      <c r="M178" s="213"/>
      <c r="N178" s="314"/>
      <c r="O178" s="314"/>
      <c r="P178" s="314"/>
      <c r="Q178" s="213"/>
      <c r="R178" s="213"/>
      <c r="S178" s="216"/>
      <c r="T178" s="216"/>
      <c r="U178" s="216"/>
      <c r="V178" s="216"/>
      <c r="W178" s="216"/>
      <c r="X178" s="216"/>
      <c r="Y178" s="31"/>
      <c r="Z178" s="31"/>
      <c r="AA178" s="31"/>
      <c r="AB178" s="31"/>
      <c r="AC178" s="31"/>
      <c r="AD178" s="31"/>
    </row>
    <row r="179">
      <c r="A179" s="289"/>
      <c r="B179" s="216"/>
      <c r="C179" s="216"/>
      <c r="D179" s="216"/>
      <c r="E179" s="216"/>
      <c r="F179" s="216"/>
      <c r="G179" s="216"/>
      <c r="H179" s="216"/>
      <c r="I179" s="289"/>
      <c r="J179" s="216"/>
      <c r="K179" s="213"/>
      <c r="L179" s="213"/>
      <c r="M179" s="213"/>
      <c r="N179" s="314"/>
      <c r="O179" s="314"/>
      <c r="P179" s="314"/>
      <c r="Q179" s="213"/>
      <c r="R179" s="213"/>
      <c r="S179" s="216"/>
      <c r="T179" s="216"/>
      <c r="U179" s="216"/>
      <c r="V179" s="216"/>
      <c r="W179" s="216"/>
      <c r="X179" s="216"/>
      <c r="Y179" s="31"/>
      <c r="Z179" s="31"/>
      <c r="AA179" s="31"/>
      <c r="AB179" s="31"/>
      <c r="AC179" s="31"/>
      <c r="AD179" s="31"/>
    </row>
    <row r="180">
      <c r="A180" s="289"/>
      <c r="B180" s="216"/>
      <c r="C180" s="216"/>
      <c r="D180" s="216"/>
      <c r="E180" s="216"/>
      <c r="F180" s="216"/>
      <c r="G180" s="216"/>
      <c r="H180" s="216"/>
      <c r="I180" s="289"/>
      <c r="J180" s="216"/>
      <c r="K180" s="213"/>
      <c r="L180" s="213"/>
      <c r="M180" s="213"/>
      <c r="N180" s="314"/>
      <c r="O180" s="314"/>
      <c r="P180" s="314"/>
      <c r="Q180" s="213"/>
      <c r="R180" s="213"/>
      <c r="S180" s="216"/>
      <c r="T180" s="216"/>
      <c r="U180" s="216"/>
      <c r="V180" s="216"/>
      <c r="W180" s="216"/>
      <c r="X180" s="216"/>
      <c r="Y180" s="31"/>
      <c r="Z180" s="31"/>
      <c r="AA180" s="31"/>
      <c r="AB180" s="31"/>
      <c r="AC180" s="31"/>
      <c r="AD180" s="31"/>
    </row>
    <row r="181">
      <c r="A181" s="289"/>
      <c r="B181" s="216"/>
      <c r="C181" s="216"/>
      <c r="D181" s="216"/>
      <c r="E181" s="216"/>
      <c r="F181" s="216"/>
      <c r="G181" s="216"/>
      <c r="H181" s="216"/>
      <c r="I181" s="289"/>
      <c r="J181" s="216"/>
      <c r="K181" s="213"/>
      <c r="L181" s="213"/>
      <c r="M181" s="213"/>
      <c r="N181" s="314"/>
      <c r="O181" s="314"/>
      <c r="P181" s="314"/>
      <c r="Q181" s="213"/>
      <c r="R181" s="213"/>
      <c r="S181" s="216"/>
      <c r="T181" s="216"/>
      <c r="U181" s="216"/>
      <c r="V181" s="216"/>
      <c r="W181" s="216"/>
      <c r="X181" s="216"/>
      <c r="Y181" s="31"/>
      <c r="Z181" s="31"/>
      <c r="AA181" s="31"/>
      <c r="AB181" s="31"/>
      <c r="AC181" s="31"/>
      <c r="AD181" s="31"/>
    </row>
    <row r="182">
      <c r="A182" s="289"/>
      <c r="B182" s="216"/>
      <c r="C182" s="216"/>
      <c r="D182" s="216"/>
      <c r="E182" s="216"/>
      <c r="F182" s="216"/>
      <c r="G182" s="216"/>
      <c r="H182" s="216"/>
      <c r="I182" s="289"/>
      <c r="J182" s="216"/>
      <c r="K182" s="213"/>
      <c r="L182" s="213"/>
      <c r="M182" s="213"/>
      <c r="N182" s="314"/>
      <c r="O182" s="314"/>
      <c r="P182" s="314"/>
      <c r="Q182" s="213"/>
      <c r="R182" s="213"/>
      <c r="S182" s="216"/>
      <c r="T182" s="216"/>
      <c r="U182" s="216"/>
      <c r="V182" s="216"/>
      <c r="W182" s="216"/>
      <c r="X182" s="216"/>
      <c r="Y182" s="31"/>
      <c r="Z182" s="31"/>
      <c r="AA182" s="31"/>
      <c r="AB182" s="31"/>
      <c r="AC182" s="31"/>
      <c r="AD182" s="31"/>
    </row>
    <row r="183">
      <c r="A183" s="289"/>
      <c r="B183" s="216"/>
      <c r="C183" s="216"/>
      <c r="D183" s="216"/>
      <c r="E183" s="216"/>
      <c r="F183" s="216"/>
      <c r="G183" s="216"/>
      <c r="H183" s="216"/>
      <c r="I183" s="289"/>
      <c r="J183" s="216"/>
      <c r="K183" s="213"/>
      <c r="L183" s="213"/>
      <c r="M183" s="213"/>
      <c r="N183" s="314"/>
      <c r="O183" s="314"/>
      <c r="P183" s="314"/>
      <c r="Q183" s="213"/>
      <c r="R183" s="213"/>
      <c r="S183" s="216"/>
      <c r="T183" s="216"/>
      <c r="U183" s="216"/>
      <c r="V183" s="216"/>
      <c r="W183" s="216"/>
      <c r="X183" s="216"/>
      <c r="Y183" s="31"/>
      <c r="Z183" s="31"/>
      <c r="AA183" s="31"/>
      <c r="AB183" s="31"/>
      <c r="AC183" s="31"/>
      <c r="AD183" s="31"/>
    </row>
    <row r="184">
      <c r="A184" s="289"/>
      <c r="B184" s="216"/>
      <c r="C184" s="216"/>
      <c r="D184" s="216"/>
      <c r="E184" s="216"/>
      <c r="F184" s="216"/>
      <c r="G184" s="216"/>
      <c r="H184" s="216"/>
      <c r="I184" s="289"/>
      <c r="J184" s="216"/>
      <c r="K184" s="213"/>
      <c r="L184" s="213"/>
      <c r="M184" s="213"/>
      <c r="N184" s="314"/>
      <c r="O184" s="314"/>
      <c r="P184" s="314"/>
      <c r="Q184" s="213"/>
      <c r="R184" s="213"/>
      <c r="S184" s="216"/>
      <c r="T184" s="216"/>
      <c r="U184" s="216"/>
      <c r="V184" s="216"/>
      <c r="W184" s="216"/>
      <c r="X184" s="216"/>
      <c r="Y184" s="31"/>
      <c r="Z184" s="31"/>
      <c r="AA184" s="31"/>
      <c r="AB184" s="31"/>
      <c r="AC184" s="31"/>
      <c r="AD184" s="31"/>
    </row>
    <row r="185">
      <c r="A185" s="289"/>
      <c r="B185" s="216"/>
      <c r="C185" s="216"/>
      <c r="D185" s="216"/>
      <c r="E185" s="216"/>
      <c r="F185" s="216"/>
      <c r="G185" s="216"/>
      <c r="H185" s="216"/>
      <c r="I185" s="289"/>
      <c r="J185" s="216"/>
      <c r="K185" s="213"/>
      <c r="L185" s="213"/>
      <c r="M185" s="213"/>
      <c r="N185" s="314"/>
      <c r="O185" s="314"/>
      <c r="P185" s="314"/>
      <c r="Q185" s="213"/>
      <c r="R185" s="213"/>
      <c r="S185" s="216"/>
      <c r="T185" s="216"/>
      <c r="U185" s="216"/>
      <c r="V185" s="216"/>
      <c r="W185" s="216"/>
      <c r="X185" s="216"/>
      <c r="Y185" s="31"/>
      <c r="Z185" s="31"/>
      <c r="AA185" s="31"/>
      <c r="AB185" s="31"/>
      <c r="AC185" s="31"/>
      <c r="AD185" s="31"/>
    </row>
    <row r="186">
      <c r="A186" s="289"/>
      <c r="B186" s="216"/>
      <c r="C186" s="216"/>
      <c r="D186" s="216"/>
      <c r="E186" s="216"/>
      <c r="F186" s="216"/>
      <c r="G186" s="216"/>
      <c r="H186" s="216"/>
      <c r="I186" s="289"/>
      <c r="J186" s="216"/>
      <c r="K186" s="213"/>
      <c r="L186" s="213"/>
      <c r="M186" s="213"/>
      <c r="N186" s="314"/>
      <c r="O186" s="314"/>
      <c r="P186" s="314"/>
      <c r="Q186" s="213"/>
      <c r="R186" s="213"/>
      <c r="S186" s="216"/>
      <c r="T186" s="216"/>
      <c r="U186" s="216"/>
      <c r="V186" s="216"/>
      <c r="W186" s="216"/>
      <c r="X186" s="216"/>
      <c r="Y186" s="31"/>
      <c r="Z186" s="31"/>
      <c r="AA186" s="31"/>
      <c r="AB186" s="31"/>
      <c r="AC186" s="31"/>
      <c r="AD186" s="31"/>
    </row>
    <row r="187">
      <c r="A187" s="289"/>
      <c r="B187" s="216"/>
      <c r="C187" s="216"/>
      <c r="D187" s="216"/>
      <c r="E187" s="216"/>
      <c r="F187" s="216"/>
      <c r="G187" s="216"/>
      <c r="H187" s="216"/>
      <c r="I187" s="289"/>
      <c r="J187" s="216"/>
      <c r="K187" s="213"/>
      <c r="L187" s="213"/>
      <c r="M187" s="213"/>
      <c r="N187" s="314"/>
      <c r="O187" s="314"/>
      <c r="P187" s="314"/>
      <c r="Q187" s="213"/>
      <c r="R187" s="213"/>
      <c r="S187" s="216"/>
      <c r="T187" s="216"/>
      <c r="U187" s="216"/>
      <c r="V187" s="216"/>
      <c r="W187" s="216"/>
      <c r="X187" s="216"/>
      <c r="Y187" s="31"/>
      <c r="Z187" s="31"/>
      <c r="AA187" s="31"/>
      <c r="AB187" s="31"/>
      <c r="AC187" s="31"/>
      <c r="AD187" s="31"/>
    </row>
    <row r="188">
      <c r="A188" s="289"/>
      <c r="B188" s="216"/>
      <c r="C188" s="216"/>
      <c r="D188" s="216"/>
      <c r="E188" s="216"/>
      <c r="F188" s="216"/>
      <c r="G188" s="216"/>
      <c r="H188" s="216"/>
      <c r="I188" s="289"/>
      <c r="J188" s="216"/>
      <c r="K188" s="213"/>
      <c r="L188" s="213"/>
      <c r="M188" s="213"/>
      <c r="N188" s="314"/>
      <c r="O188" s="314"/>
      <c r="P188" s="314"/>
      <c r="Q188" s="213"/>
      <c r="R188" s="213"/>
      <c r="S188" s="216"/>
      <c r="T188" s="216"/>
      <c r="U188" s="216"/>
      <c r="V188" s="216"/>
      <c r="W188" s="216"/>
      <c r="X188" s="216"/>
      <c r="Y188" s="31"/>
      <c r="Z188" s="31"/>
      <c r="AA188" s="31"/>
      <c r="AB188" s="31"/>
      <c r="AC188" s="31"/>
      <c r="AD188" s="31"/>
    </row>
    <row r="189">
      <c r="A189" s="289"/>
      <c r="B189" s="216"/>
      <c r="C189" s="216"/>
      <c r="D189" s="216"/>
      <c r="E189" s="216"/>
      <c r="F189" s="216"/>
      <c r="G189" s="216"/>
      <c r="H189" s="216"/>
      <c r="I189" s="289"/>
      <c r="J189" s="216"/>
      <c r="K189" s="213"/>
      <c r="L189" s="213"/>
      <c r="M189" s="213"/>
      <c r="N189" s="314"/>
      <c r="O189" s="314"/>
      <c r="P189" s="314"/>
      <c r="Q189" s="213"/>
      <c r="R189" s="213"/>
      <c r="S189" s="216"/>
      <c r="T189" s="216"/>
      <c r="U189" s="216"/>
      <c r="V189" s="216"/>
      <c r="W189" s="216"/>
      <c r="X189" s="216"/>
      <c r="Y189" s="31"/>
      <c r="Z189" s="31"/>
      <c r="AA189" s="31"/>
      <c r="AB189" s="31"/>
      <c r="AC189" s="31"/>
      <c r="AD189" s="31"/>
    </row>
    <row r="190">
      <c r="A190" s="289"/>
      <c r="B190" s="216"/>
      <c r="C190" s="216"/>
      <c r="D190" s="216"/>
      <c r="E190" s="216"/>
      <c r="F190" s="216"/>
      <c r="G190" s="216"/>
      <c r="H190" s="216"/>
      <c r="I190" s="289"/>
      <c r="J190" s="216"/>
      <c r="K190" s="213"/>
      <c r="L190" s="213"/>
      <c r="M190" s="213"/>
      <c r="N190" s="314"/>
      <c r="O190" s="314"/>
      <c r="P190" s="314"/>
      <c r="Q190" s="213"/>
      <c r="R190" s="213"/>
      <c r="S190" s="216"/>
      <c r="T190" s="216"/>
      <c r="U190" s="216"/>
      <c r="V190" s="216"/>
      <c r="W190" s="216"/>
      <c r="X190" s="216"/>
      <c r="Y190" s="31"/>
      <c r="Z190" s="31"/>
      <c r="AA190" s="31"/>
      <c r="AB190" s="31"/>
      <c r="AC190" s="31"/>
      <c r="AD190" s="31"/>
    </row>
    <row r="191">
      <c r="A191" s="289"/>
      <c r="B191" s="216"/>
      <c r="C191" s="216"/>
      <c r="D191" s="216"/>
      <c r="E191" s="216"/>
      <c r="F191" s="216"/>
      <c r="G191" s="216"/>
      <c r="H191" s="216"/>
      <c r="I191" s="289"/>
      <c r="J191" s="216"/>
      <c r="K191" s="213"/>
      <c r="L191" s="213"/>
      <c r="M191" s="213"/>
      <c r="N191" s="314"/>
      <c r="O191" s="314"/>
      <c r="P191" s="314"/>
      <c r="Q191" s="213"/>
      <c r="R191" s="213"/>
      <c r="S191" s="216"/>
      <c r="T191" s="216"/>
      <c r="U191" s="216"/>
      <c r="V191" s="216"/>
      <c r="W191" s="216"/>
      <c r="X191" s="216"/>
      <c r="Y191" s="31"/>
      <c r="Z191" s="31"/>
      <c r="AA191" s="31"/>
      <c r="AB191" s="31"/>
      <c r="AC191" s="31"/>
      <c r="AD191" s="31"/>
    </row>
    <row r="192">
      <c r="A192" s="289"/>
      <c r="B192" s="216"/>
      <c r="C192" s="216"/>
      <c r="D192" s="216"/>
      <c r="E192" s="216"/>
      <c r="F192" s="216"/>
      <c r="G192" s="216"/>
      <c r="H192" s="216"/>
      <c r="I192" s="289"/>
      <c r="J192" s="216"/>
      <c r="K192" s="213"/>
      <c r="L192" s="213"/>
      <c r="M192" s="213"/>
      <c r="N192" s="314"/>
      <c r="O192" s="314"/>
      <c r="P192" s="314"/>
      <c r="Q192" s="213"/>
      <c r="R192" s="213"/>
      <c r="S192" s="216"/>
      <c r="T192" s="216"/>
      <c r="U192" s="216"/>
      <c r="V192" s="216"/>
      <c r="W192" s="216"/>
      <c r="X192" s="216"/>
      <c r="Y192" s="31"/>
      <c r="Z192" s="31"/>
      <c r="AA192" s="31"/>
      <c r="AB192" s="31"/>
      <c r="AC192" s="31"/>
      <c r="AD192" s="31"/>
    </row>
    <row r="193">
      <c r="A193" s="289"/>
      <c r="B193" s="216"/>
      <c r="C193" s="216"/>
      <c r="D193" s="216"/>
      <c r="E193" s="216"/>
      <c r="F193" s="216"/>
      <c r="G193" s="216"/>
      <c r="H193" s="216"/>
      <c r="I193" s="289"/>
      <c r="J193" s="216"/>
      <c r="K193" s="213"/>
      <c r="L193" s="213"/>
      <c r="M193" s="213"/>
      <c r="N193" s="314"/>
      <c r="O193" s="314"/>
      <c r="P193" s="314"/>
      <c r="Q193" s="213"/>
      <c r="R193" s="213"/>
      <c r="S193" s="216"/>
      <c r="T193" s="216"/>
      <c r="U193" s="216"/>
      <c r="V193" s="216"/>
      <c r="W193" s="216"/>
      <c r="X193" s="216"/>
      <c r="Y193" s="31"/>
      <c r="Z193" s="31"/>
      <c r="AA193" s="31"/>
      <c r="AB193" s="31"/>
      <c r="AC193" s="31"/>
      <c r="AD193" s="31"/>
    </row>
    <row r="194">
      <c r="A194" s="289"/>
      <c r="B194" s="216"/>
      <c r="C194" s="216"/>
      <c r="D194" s="216"/>
      <c r="E194" s="216"/>
      <c r="F194" s="216"/>
      <c r="G194" s="216"/>
      <c r="H194" s="216"/>
      <c r="I194" s="289"/>
      <c r="J194" s="216"/>
      <c r="K194" s="213"/>
      <c r="L194" s="213"/>
      <c r="M194" s="213"/>
      <c r="N194" s="314"/>
      <c r="O194" s="314"/>
      <c r="P194" s="314"/>
      <c r="Q194" s="213"/>
      <c r="R194" s="213"/>
      <c r="S194" s="216"/>
      <c r="T194" s="216"/>
      <c r="U194" s="216"/>
      <c r="V194" s="216"/>
      <c r="W194" s="216"/>
      <c r="X194" s="216"/>
      <c r="Y194" s="31"/>
      <c r="Z194" s="31"/>
      <c r="AA194" s="31"/>
      <c r="AB194" s="31"/>
      <c r="AC194" s="31"/>
      <c r="AD194" s="31"/>
    </row>
    <row r="195">
      <c r="A195" s="289"/>
      <c r="B195" s="216"/>
      <c r="C195" s="216"/>
      <c r="D195" s="216"/>
      <c r="E195" s="216"/>
      <c r="F195" s="216"/>
      <c r="G195" s="216"/>
      <c r="H195" s="216"/>
      <c r="I195" s="289"/>
      <c r="J195" s="216"/>
      <c r="K195" s="213"/>
      <c r="L195" s="213"/>
      <c r="M195" s="213"/>
      <c r="N195" s="314"/>
      <c r="O195" s="314"/>
      <c r="P195" s="314"/>
      <c r="Q195" s="213"/>
      <c r="R195" s="213"/>
      <c r="S195" s="216"/>
      <c r="T195" s="216"/>
      <c r="U195" s="216"/>
      <c r="V195" s="216"/>
      <c r="W195" s="216"/>
      <c r="X195" s="216"/>
      <c r="Y195" s="31"/>
      <c r="Z195" s="31"/>
      <c r="AA195" s="31"/>
      <c r="AB195" s="31"/>
      <c r="AC195" s="31"/>
      <c r="AD195" s="31"/>
    </row>
    <row r="196">
      <c r="A196" s="289"/>
      <c r="B196" s="216"/>
      <c r="C196" s="216"/>
      <c r="D196" s="216"/>
      <c r="E196" s="216"/>
      <c r="F196" s="216"/>
      <c r="G196" s="216"/>
      <c r="H196" s="216"/>
      <c r="I196" s="289"/>
      <c r="J196" s="216"/>
      <c r="K196" s="213"/>
      <c r="L196" s="213"/>
      <c r="M196" s="213"/>
      <c r="N196" s="314"/>
      <c r="O196" s="314"/>
      <c r="P196" s="314"/>
      <c r="Q196" s="213"/>
      <c r="R196" s="213"/>
      <c r="S196" s="216"/>
      <c r="T196" s="216"/>
      <c r="U196" s="216"/>
      <c r="V196" s="216"/>
      <c r="W196" s="216"/>
      <c r="X196" s="216"/>
      <c r="Y196" s="31"/>
      <c r="Z196" s="31"/>
      <c r="AA196" s="31"/>
      <c r="AB196" s="31"/>
      <c r="AC196" s="31"/>
      <c r="AD196" s="31"/>
    </row>
    <row r="197">
      <c r="A197" s="289"/>
      <c r="B197" s="216"/>
      <c r="C197" s="216"/>
      <c r="D197" s="216"/>
      <c r="E197" s="216"/>
      <c r="F197" s="216"/>
      <c r="G197" s="216"/>
      <c r="H197" s="216"/>
      <c r="I197" s="289"/>
      <c r="J197" s="216"/>
      <c r="K197" s="213"/>
      <c r="L197" s="213"/>
      <c r="M197" s="213"/>
      <c r="N197" s="314"/>
      <c r="O197" s="314"/>
      <c r="P197" s="314"/>
      <c r="Q197" s="213"/>
      <c r="R197" s="213"/>
      <c r="S197" s="216"/>
      <c r="T197" s="216"/>
      <c r="U197" s="216"/>
      <c r="V197" s="216"/>
      <c r="W197" s="216"/>
      <c r="X197" s="216"/>
      <c r="Y197" s="31"/>
      <c r="Z197" s="31"/>
      <c r="AA197" s="31"/>
      <c r="AB197" s="31"/>
      <c r="AC197" s="31"/>
      <c r="AD197" s="31"/>
    </row>
    <row r="198">
      <c r="A198" s="289" t="s">
        <v>153</v>
      </c>
      <c r="B198" s="216"/>
      <c r="C198" s="216"/>
      <c r="D198" s="216"/>
      <c r="E198" s="216"/>
      <c r="F198" s="216"/>
      <c r="G198" s="216"/>
      <c r="H198" s="216"/>
      <c r="I198" s="289"/>
      <c r="J198" s="216"/>
      <c r="K198" s="213"/>
      <c r="L198" s="213"/>
      <c r="M198" s="213"/>
      <c r="N198" s="314"/>
      <c r="O198" s="314"/>
      <c r="P198" s="314"/>
      <c r="Q198" s="213"/>
      <c r="R198" s="213"/>
      <c r="S198" s="216"/>
      <c r="T198" s="216"/>
      <c r="U198" s="216"/>
      <c r="V198" s="216"/>
      <c r="W198" s="216"/>
      <c r="X198" s="216"/>
      <c r="Y198" s="31"/>
      <c r="Z198" s="31"/>
      <c r="AA198" s="31"/>
      <c r="AB198" s="31"/>
      <c r="AC198" s="31"/>
      <c r="AD198" s="31"/>
    </row>
    <row r="199">
      <c r="A199" s="450" t="s">
        <v>155</v>
      </c>
      <c r="B199" s="213"/>
      <c r="C199" s="216"/>
      <c r="D199" s="230"/>
      <c r="E199" s="216"/>
      <c r="F199" s="216"/>
      <c r="G199" s="216"/>
      <c r="H199" s="216"/>
      <c r="I199" s="230"/>
      <c r="J199" s="213"/>
      <c r="K199" s="213"/>
      <c r="L199" s="213"/>
      <c r="M199" s="213"/>
      <c r="N199" s="314"/>
      <c r="O199" s="314"/>
      <c r="P199" s="314"/>
      <c r="Q199" s="213"/>
      <c r="R199" s="213"/>
      <c r="S199" s="213"/>
      <c r="T199" s="216"/>
      <c r="U199" s="216"/>
      <c r="V199" s="216"/>
      <c r="W199" s="216"/>
      <c r="X199" s="216"/>
      <c r="Y199" s="31"/>
      <c r="Z199" s="31"/>
      <c r="AA199" s="31"/>
      <c r="AB199" s="31"/>
      <c r="AC199" s="31"/>
      <c r="AD199" s="31"/>
    </row>
    <row r="200">
      <c r="A200" s="321" t="s">
        <v>18</v>
      </c>
      <c r="B200" s="321">
        <v>0.0</v>
      </c>
      <c r="C200" s="216"/>
      <c r="D200" s="216"/>
      <c r="E200" s="216"/>
      <c r="F200" s="216"/>
      <c r="G200" s="216"/>
      <c r="H200" s="216"/>
      <c r="I200" s="322"/>
      <c r="J200" s="280"/>
      <c r="K200" s="213"/>
      <c r="L200" s="213"/>
      <c r="M200" s="213"/>
      <c r="N200" s="314"/>
      <c r="O200" s="314"/>
      <c r="P200" s="314"/>
      <c r="Q200" s="213"/>
      <c r="R200" s="213"/>
      <c r="S200" s="213"/>
      <c r="T200" s="216"/>
      <c r="U200" s="216"/>
      <c r="V200" s="216"/>
      <c r="W200" s="216"/>
      <c r="X200" s="216"/>
      <c r="Y200" s="31"/>
      <c r="Z200" s="31"/>
      <c r="AA200" s="31"/>
      <c r="AB200" s="31"/>
      <c r="AC200" s="31"/>
      <c r="AD200" s="31"/>
    </row>
    <row r="201">
      <c r="A201" s="321" t="s">
        <v>42</v>
      </c>
      <c r="B201" s="321">
        <v>0.0</v>
      </c>
      <c r="C201" s="216"/>
      <c r="D201" s="216"/>
      <c r="E201" s="216"/>
      <c r="F201" s="216"/>
      <c r="G201" s="216"/>
      <c r="H201" s="216"/>
      <c r="I201" s="323"/>
      <c r="J201" s="280"/>
      <c r="K201" s="213"/>
      <c r="L201" s="213"/>
      <c r="M201" s="213"/>
      <c r="N201" s="314"/>
      <c r="O201" s="314"/>
      <c r="P201" s="314"/>
      <c r="Q201" s="213"/>
      <c r="R201" s="213"/>
      <c r="S201" s="213"/>
      <c r="T201" s="216"/>
      <c r="U201" s="216"/>
      <c r="V201" s="216"/>
      <c r="W201" s="216"/>
      <c r="X201" s="216"/>
      <c r="Y201" s="31"/>
      <c r="Z201" s="31"/>
      <c r="AA201" s="31"/>
      <c r="AB201" s="31"/>
      <c r="AC201" s="31"/>
      <c r="AD201" s="31"/>
    </row>
    <row r="202">
      <c r="A202" s="321" t="s">
        <v>44</v>
      </c>
      <c r="B202" s="321">
        <v>1.0</v>
      </c>
      <c r="C202" s="216"/>
      <c r="D202" s="216"/>
      <c r="E202" s="216"/>
      <c r="F202" s="216"/>
      <c r="G202" s="216"/>
      <c r="H202" s="216"/>
      <c r="I202" s="240"/>
      <c r="J202" s="280"/>
      <c r="K202" s="213"/>
      <c r="L202" s="213"/>
      <c r="M202" s="213"/>
      <c r="N202" s="314"/>
      <c r="O202" s="314"/>
      <c r="P202" s="314"/>
      <c r="Q202" s="213"/>
      <c r="R202" s="213"/>
      <c r="S202" s="213"/>
      <c r="T202" s="216"/>
      <c r="U202" s="216"/>
      <c r="V202" s="216"/>
      <c r="W202" s="216"/>
      <c r="X202" s="216"/>
      <c r="Y202" s="31"/>
      <c r="Z202" s="31"/>
      <c r="AA202" s="31"/>
      <c r="AB202" s="31"/>
      <c r="AC202" s="31"/>
      <c r="AD202" s="31"/>
    </row>
    <row r="203">
      <c r="A203" s="321" t="s">
        <v>46</v>
      </c>
      <c r="B203" s="321">
        <v>0.0</v>
      </c>
      <c r="C203" s="216"/>
      <c r="D203" s="216"/>
      <c r="E203" s="216"/>
      <c r="F203" s="216"/>
      <c r="G203" s="216"/>
      <c r="H203" s="216"/>
      <c r="I203" s="280"/>
      <c r="J203" s="280"/>
      <c r="K203" s="213"/>
      <c r="L203" s="213"/>
      <c r="M203" s="213"/>
      <c r="N203" s="314"/>
      <c r="O203" s="314"/>
      <c r="P203" s="314"/>
      <c r="Q203" s="213"/>
      <c r="R203" s="213"/>
      <c r="S203" s="213"/>
      <c r="T203" s="216"/>
      <c r="U203" s="216"/>
      <c r="V203" s="216"/>
      <c r="W203" s="216"/>
      <c r="X203" s="216"/>
      <c r="Y203" s="31"/>
      <c r="Z203" s="31"/>
      <c r="AA203" s="31"/>
      <c r="AB203" s="31"/>
      <c r="AC203" s="31"/>
      <c r="AD203" s="31"/>
    </row>
    <row r="204">
      <c r="A204" s="321" t="s">
        <v>49</v>
      </c>
      <c r="B204" s="321">
        <v>0.0</v>
      </c>
      <c r="C204" s="216"/>
      <c r="D204" s="216"/>
      <c r="E204" s="216"/>
      <c r="F204" s="216"/>
      <c r="G204" s="216"/>
      <c r="H204" s="216"/>
      <c r="I204" s="280"/>
      <c r="J204" s="280"/>
      <c r="K204" s="213"/>
      <c r="L204" s="213"/>
      <c r="M204" s="213"/>
      <c r="N204" s="314"/>
      <c r="O204" s="314"/>
      <c r="P204" s="314"/>
      <c r="Q204" s="213"/>
      <c r="R204" s="213"/>
      <c r="S204" s="213"/>
      <c r="T204" s="216"/>
      <c r="U204" s="216"/>
      <c r="V204" s="216"/>
      <c r="W204" s="216"/>
      <c r="X204" s="216"/>
      <c r="Y204" s="31"/>
      <c r="Z204" s="31"/>
      <c r="AA204" s="31"/>
      <c r="AB204" s="31"/>
      <c r="AC204" s="31"/>
      <c r="AD204" s="31"/>
    </row>
    <row r="205">
      <c r="A205" s="321" t="s">
        <v>51</v>
      </c>
      <c r="B205" s="321">
        <v>2.3111E-33</v>
      </c>
      <c r="C205" s="216"/>
      <c r="D205" s="216"/>
      <c r="E205" s="216"/>
      <c r="F205" s="216"/>
      <c r="G205" s="216"/>
      <c r="H205" s="216"/>
      <c r="I205" s="280"/>
      <c r="J205" s="280"/>
      <c r="K205" s="213"/>
      <c r="L205" s="213"/>
      <c r="M205" s="213"/>
      <c r="N205" s="314"/>
      <c r="O205" s="314"/>
      <c r="P205" s="314"/>
      <c r="Q205" s="213"/>
      <c r="R205" s="213"/>
      <c r="S205" s="213"/>
      <c r="T205" s="216"/>
      <c r="U205" s="216"/>
      <c r="V205" s="216"/>
      <c r="W205" s="216"/>
      <c r="X205" s="216"/>
      <c r="Y205" s="31"/>
      <c r="Z205" s="31"/>
      <c r="AA205" s="31"/>
      <c r="AB205" s="31"/>
      <c r="AC205" s="31"/>
      <c r="AD205" s="31"/>
    </row>
    <row r="206">
      <c r="A206" s="325" t="s">
        <v>56</v>
      </c>
      <c r="B206" s="325">
        <v>2.8889E-34</v>
      </c>
      <c r="C206" s="216"/>
      <c r="D206" s="216"/>
      <c r="E206" s="216"/>
      <c r="F206" s="216"/>
      <c r="G206" s="216"/>
      <c r="H206" s="216"/>
      <c r="I206" s="240"/>
      <c r="J206" s="240"/>
      <c r="K206" s="213"/>
      <c r="L206" s="213"/>
      <c r="M206" s="213"/>
      <c r="N206" s="314"/>
      <c r="O206" s="314"/>
      <c r="P206" s="314"/>
      <c r="Q206" s="213"/>
      <c r="R206" s="213"/>
      <c r="S206" s="213"/>
      <c r="T206" s="216"/>
      <c r="U206" s="216"/>
      <c r="V206" s="216"/>
      <c r="W206" s="216"/>
      <c r="X206" s="216"/>
      <c r="Y206" s="31"/>
      <c r="Z206" s="31"/>
      <c r="AA206" s="31"/>
      <c r="AB206" s="31"/>
      <c r="AC206" s="31"/>
      <c r="AD206" s="31"/>
    </row>
    <row r="207">
      <c r="A207" s="328" t="s">
        <v>151</v>
      </c>
      <c r="B207" s="329">
        <v>1.7E-5</v>
      </c>
      <c r="C207" s="216"/>
      <c r="D207" s="216"/>
      <c r="E207" s="216"/>
      <c r="F207" s="216"/>
      <c r="G207" s="216"/>
      <c r="H207" s="216"/>
      <c r="I207" s="240"/>
      <c r="J207" s="240"/>
      <c r="K207" s="213"/>
      <c r="L207" s="213"/>
      <c r="M207" s="213"/>
      <c r="N207" s="314"/>
      <c r="O207" s="314"/>
      <c r="P207" s="314"/>
      <c r="Q207" s="213"/>
      <c r="R207" s="213"/>
      <c r="S207" s="213"/>
      <c r="T207" s="216"/>
      <c r="U207" s="216"/>
      <c r="V207" s="216"/>
      <c r="W207" s="216"/>
      <c r="X207" s="216"/>
      <c r="Y207" s="31"/>
      <c r="Z207" s="31"/>
      <c r="AA207" s="31"/>
      <c r="AB207" s="31"/>
      <c r="AC207" s="31"/>
      <c r="AD207" s="31"/>
    </row>
    <row r="208">
      <c r="A208" s="330" t="s">
        <v>152</v>
      </c>
      <c r="B208" s="331">
        <v>5.0E-4</v>
      </c>
      <c r="C208" s="216"/>
      <c r="D208" s="216"/>
      <c r="E208" s="216"/>
      <c r="F208" s="216"/>
      <c r="G208" s="216"/>
      <c r="H208" s="216"/>
      <c r="I208" s="240"/>
      <c r="J208" s="240"/>
      <c r="K208" s="213"/>
      <c r="L208" s="213"/>
      <c r="M208" s="213"/>
      <c r="N208" s="314"/>
      <c r="O208" s="314"/>
      <c r="P208" s="314"/>
      <c r="Q208" s="213"/>
      <c r="R208" s="213"/>
      <c r="S208" s="216"/>
      <c r="T208" s="216"/>
      <c r="U208" s="216"/>
      <c r="V208" s="216"/>
      <c r="W208" s="216"/>
      <c r="X208" s="216"/>
      <c r="Y208" s="31"/>
      <c r="Z208" s="31"/>
      <c r="AA208" s="31"/>
      <c r="AB208" s="31"/>
      <c r="AC208" s="31"/>
      <c r="AD208" s="31"/>
    </row>
    <row r="209">
      <c r="A209" s="216"/>
      <c r="B209" s="216"/>
      <c r="C209" s="216"/>
      <c r="D209" s="216"/>
      <c r="E209" s="216"/>
      <c r="F209" s="216"/>
      <c r="G209" s="216"/>
      <c r="H209" s="216"/>
      <c r="I209" s="216"/>
      <c r="J209" s="216"/>
      <c r="K209" s="213"/>
      <c r="L209" s="213"/>
      <c r="M209" s="213"/>
      <c r="N209" s="314"/>
      <c r="O209" s="314"/>
      <c r="P209" s="314"/>
      <c r="Q209" s="213"/>
      <c r="R209" s="213"/>
      <c r="S209" s="216"/>
      <c r="T209" s="216"/>
      <c r="U209" s="216"/>
      <c r="V209" s="216"/>
      <c r="W209" s="216"/>
      <c r="X209" s="216"/>
      <c r="Y209" s="31"/>
      <c r="Z209" s="31"/>
      <c r="AA209" s="31"/>
      <c r="AB209" s="31"/>
      <c r="AC209" s="31"/>
      <c r="AD209" s="31"/>
    </row>
    <row r="210">
      <c r="B210" s="216"/>
      <c r="C210" s="216"/>
      <c r="D210" s="216"/>
      <c r="E210" s="216"/>
      <c r="F210" s="216"/>
      <c r="G210" s="216"/>
      <c r="H210" s="216"/>
      <c r="I210" s="216"/>
      <c r="J210" s="216"/>
      <c r="K210" s="213"/>
      <c r="L210" s="213"/>
      <c r="M210" s="213"/>
      <c r="N210" s="314"/>
      <c r="O210" s="314"/>
      <c r="P210" s="314"/>
      <c r="Q210" s="213"/>
      <c r="R210" s="213"/>
      <c r="S210" s="216"/>
      <c r="T210" s="216"/>
      <c r="U210" s="216"/>
      <c r="V210" s="216"/>
      <c r="W210" s="216"/>
      <c r="X210" s="216"/>
      <c r="Y210" s="31"/>
      <c r="Z210" s="31"/>
      <c r="AA210" s="31"/>
      <c r="AB210" s="31"/>
      <c r="AC210" s="31"/>
      <c r="AD210" s="31"/>
    </row>
    <row r="211">
      <c r="A211" s="450" t="s">
        <v>158</v>
      </c>
      <c r="B211" s="216"/>
      <c r="C211" s="216"/>
      <c r="D211" s="216"/>
      <c r="E211" s="216"/>
      <c r="F211" s="216"/>
      <c r="G211" s="216"/>
      <c r="H211" s="216"/>
      <c r="I211" s="216"/>
      <c r="J211" s="216"/>
      <c r="K211" s="213"/>
      <c r="L211" s="213"/>
      <c r="M211" s="213"/>
      <c r="N211" s="314"/>
      <c r="O211" s="314"/>
      <c r="P211" s="314"/>
      <c r="Q211" s="213"/>
      <c r="R211" s="213"/>
      <c r="S211" s="216"/>
      <c r="T211" s="216"/>
      <c r="U211" s="216"/>
      <c r="V211" s="216"/>
      <c r="W211" s="216"/>
      <c r="X211" s="216"/>
      <c r="Y211" s="31"/>
      <c r="Z211" s="31"/>
      <c r="AA211" s="31"/>
      <c r="AB211" s="31"/>
      <c r="AC211" s="31"/>
      <c r="AD211" s="31"/>
    </row>
    <row r="212">
      <c r="A212" s="230" t="s">
        <v>161</v>
      </c>
      <c r="B212" s="216"/>
      <c r="C212" s="216"/>
      <c r="D212" s="216"/>
      <c r="E212" s="216"/>
      <c r="F212" s="216"/>
      <c r="G212" s="216"/>
      <c r="H212" s="216"/>
      <c r="I212" s="230"/>
      <c r="J212" s="216"/>
      <c r="K212" s="213"/>
      <c r="L212" s="213"/>
      <c r="M212" s="213"/>
      <c r="N212" s="314"/>
      <c r="O212" s="314"/>
      <c r="P212" s="314"/>
      <c r="Q212" s="213"/>
      <c r="R212" s="213"/>
      <c r="S212" s="216"/>
      <c r="T212" s="216"/>
      <c r="U212" s="216"/>
      <c r="V212" s="216"/>
      <c r="W212" s="216"/>
      <c r="X212" s="216"/>
      <c r="Y212" s="31"/>
      <c r="Z212" s="31"/>
      <c r="AA212" s="31"/>
      <c r="AB212" s="31"/>
      <c r="AC212" s="31"/>
      <c r="AD212" s="31"/>
    </row>
    <row r="213">
      <c r="A213" s="321" t="s">
        <v>18</v>
      </c>
      <c r="B213" s="321">
        <v>0.505</v>
      </c>
      <c r="C213" s="216"/>
      <c r="D213" s="216"/>
      <c r="E213" s="216"/>
      <c r="F213" s="216"/>
      <c r="G213" s="216"/>
      <c r="H213" s="216"/>
      <c r="I213" s="322"/>
      <c r="J213" s="280"/>
      <c r="K213" s="213"/>
      <c r="L213" s="213"/>
      <c r="M213" s="213"/>
      <c r="N213" s="314"/>
      <c r="O213" s="314"/>
      <c r="P213" s="314"/>
      <c r="Q213" s="213"/>
      <c r="R213" s="213"/>
      <c r="S213" s="213"/>
      <c r="T213" s="216"/>
      <c r="U213" s="216"/>
      <c r="V213" s="216"/>
      <c r="W213" s="216"/>
      <c r="X213" s="216"/>
      <c r="Y213" s="31"/>
      <c r="Z213" s="31"/>
      <c r="AA213" s="31"/>
      <c r="AB213" s="31"/>
      <c r="AC213" s="31"/>
      <c r="AD213" s="31"/>
    </row>
    <row r="214">
      <c r="A214" s="321" t="s">
        <v>42</v>
      </c>
      <c r="B214" s="321">
        <v>0.14</v>
      </c>
      <c r="C214" s="216"/>
      <c r="D214" s="216"/>
      <c r="E214" s="216"/>
      <c r="F214" s="216"/>
      <c r="G214" s="216"/>
      <c r="H214" s="216"/>
      <c r="I214" s="322"/>
      <c r="J214" s="280"/>
      <c r="K214" s="213"/>
      <c r="L214" s="213"/>
      <c r="M214" s="213"/>
      <c r="N214" s="314"/>
      <c r="O214" s="314"/>
      <c r="P214" s="314"/>
      <c r="Q214" s="213"/>
      <c r="R214" s="213"/>
      <c r="S214" s="213"/>
      <c r="T214" s="216"/>
      <c r="U214" s="216"/>
      <c r="V214" s="216"/>
      <c r="W214" s="216"/>
      <c r="X214" s="216"/>
      <c r="Y214" s="31"/>
      <c r="Z214" s="31"/>
      <c r="AA214" s="31"/>
      <c r="AB214" s="31"/>
      <c r="AC214" s="31"/>
      <c r="AD214" s="31"/>
    </row>
    <row r="215">
      <c r="A215" s="321" t="s">
        <v>44</v>
      </c>
      <c r="B215" s="321">
        <v>0.18</v>
      </c>
      <c r="C215" s="216"/>
      <c r="D215" s="216"/>
      <c r="E215" s="216"/>
      <c r="F215" s="216"/>
      <c r="G215" s="216"/>
      <c r="H215" s="216"/>
      <c r="I215" s="322"/>
      <c r="J215" s="280"/>
      <c r="K215" s="213"/>
      <c r="L215" s="213"/>
      <c r="M215" s="213"/>
      <c r="N215" s="314"/>
      <c r="O215" s="314"/>
      <c r="P215" s="314"/>
      <c r="Q215" s="213"/>
      <c r="R215" s="213"/>
      <c r="S215" s="213"/>
      <c r="T215" s="216"/>
      <c r="U215" s="216"/>
      <c r="V215" s="216"/>
      <c r="W215" s="216"/>
      <c r="X215" s="216"/>
      <c r="Y215" s="31"/>
      <c r="Z215" s="31"/>
      <c r="AA215" s="31"/>
      <c r="AB215" s="31"/>
      <c r="AC215" s="31"/>
      <c r="AD215" s="31"/>
    </row>
    <row r="216">
      <c r="A216" s="321" t="s">
        <v>46</v>
      </c>
      <c r="B216" s="321">
        <v>0.12334</v>
      </c>
      <c r="C216" s="216"/>
      <c r="D216" s="216"/>
      <c r="E216" s="216"/>
      <c r="F216" s="216"/>
      <c r="G216" s="216"/>
      <c r="H216" s="216"/>
      <c r="I216" s="322"/>
      <c r="J216" s="280"/>
      <c r="K216" s="213"/>
      <c r="L216" s="213"/>
      <c r="M216" s="213"/>
      <c r="N216" s="314"/>
      <c r="O216" s="314"/>
      <c r="P216" s="314"/>
      <c r="Q216" s="213"/>
      <c r="R216" s="213"/>
      <c r="S216" s="213"/>
      <c r="T216" s="216"/>
      <c r="U216" s="216"/>
      <c r="V216" s="216"/>
      <c r="W216" s="216"/>
      <c r="X216" s="216"/>
      <c r="Y216" s="31"/>
      <c r="Z216" s="31"/>
      <c r="AA216" s="31"/>
      <c r="AB216" s="31"/>
      <c r="AC216" s="31"/>
      <c r="AD216" s="31"/>
    </row>
    <row r="217">
      <c r="A217" s="321" t="s">
        <v>49</v>
      </c>
      <c r="B217" s="321">
        <v>0.0016641</v>
      </c>
      <c r="C217" s="216"/>
      <c r="D217" s="216"/>
      <c r="E217" s="216"/>
      <c r="F217" s="216"/>
      <c r="G217" s="216"/>
      <c r="H217" s="216"/>
      <c r="I217" s="322"/>
      <c r="J217" s="280"/>
      <c r="K217" s="213"/>
      <c r="L217" s="213"/>
      <c r="M217" s="213"/>
      <c r="N217" s="314"/>
      <c r="O217" s="314"/>
      <c r="P217" s="314"/>
      <c r="Q217" s="213"/>
      <c r="R217" s="213"/>
      <c r="S217" s="213"/>
      <c r="T217" s="216"/>
      <c r="U217" s="216"/>
      <c r="V217" s="216"/>
      <c r="W217" s="216"/>
      <c r="X217" s="216"/>
      <c r="Y217" s="31"/>
      <c r="Z217" s="31"/>
      <c r="AA217" s="31"/>
      <c r="AB217" s="31"/>
      <c r="AC217" s="31"/>
      <c r="AD217" s="31"/>
    </row>
    <row r="218">
      <c r="A218" s="321" t="s">
        <v>51</v>
      </c>
      <c r="B218" s="321">
        <v>0.035</v>
      </c>
      <c r="C218" s="216"/>
      <c r="D218" s="216"/>
      <c r="E218" s="216"/>
      <c r="F218" s="216"/>
      <c r="G218" s="216"/>
      <c r="H218" s="216"/>
      <c r="I218" s="322"/>
      <c r="J218" s="280"/>
      <c r="K218" s="213"/>
      <c r="L218" s="213"/>
      <c r="M218" s="213"/>
      <c r="N218" s="314"/>
      <c r="O218" s="314"/>
      <c r="P218" s="314"/>
      <c r="Q218" s="213"/>
      <c r="R218" s="213"/>
      <c r="S218" s="213"/>
      <c r="T218" s="216"/>
      <c r="U218" s="216"/>
      <c r="V218" s="216"/>
      <c r="W218" s="216"/>
      <c r="X218" s="216"/>
      <c r="Y218" s="31"/>
      <c r="Z218" s="31"/>
      <c r="AA218" s="31"/>
      <c r="AB218" s="31"/>
      <c r="AC218" s="31"/>
      <c r="AD218" s="31"/>
    </row>
    <row r="219">
      <c r="A219" s="325" t="s">
        <v>56</v>
      </c>
      <c r="B219" s="325">
        <v>0.015</v>
      </c>
      <c r="C219" s="216"/>
      <c r="D219" s="216"/>
      <c r="E219" s="216"/>
      <c r="F219" s="216"/>
      <c r="G219" s="216"/>
      <c r="H219" s="216"/>
      <c r="I219" s="451"/>
      <c r="J219" s="240"/>
      <c r="K219" s="213"/>
      <c r="L219" s="213"/>
      <c r="M219" s="213"/>
      <c r="N219" s="314"/>
      <c r="O219" s="314"/>
      <c r="P219" s="314"/>
      <c r="Q219" s="213"/>
      <c r="R219" s="213"/>
      <c r="S219" s="213"/>
      <c r="T219" s="216"/>
      <c r="U219" s="216"/>
      <c r="V219" s="216"/>
      <c r="W219" s="216"/>
      <c r="X219" s="216"/>
      <c r="Y219" s="31"/>
      <c r="Z219" s="31"/>
      <c r="AA219" s="31"/>
      <c r="AB219" s="31"/>
      <c r="AC219" s="31"/>
      <c r="AD219" s="31"/>
    </row>
    <row r="220">
      <c r="A220" s="328" t="s">
        <v>151</v>
      </c>
      <c r="B220" s="335">
        <v>4.28767E-5</v>
      </c>
      <c r="C220" s="216"/>
      <c r="D220" s="216"/>
      <c r="E220" s="216"/>
      <c r="F220" s="216"/>
      <c r="G220" s="216"/>
      <c r="H220" s="216"/>
      <c r="I220" s="240"/>
      <c r="J220" s="452"/>
      <c r="K220" s="213"/>
      <c r="L220" s="213"/>
      <c r="M220" s="213"/>
      <c r="N220" s="314"/>
      <c r="O220" s="314"/>
      <c r="P220" s="314"/>
      <c r="Q220" s="213"/>
      <c r="R220" s="213"/>
      <c r="S220" s="213"/>
      <c r="T220" s="216"/>
      <c r="U220" s="216"/>
      <c r="V220" s="216"/>
      <c r="W220" s="216"/>
      <c r="X220" s="216"/>
      <c r="Y220" s="31"/>
      <c r="Z220" s="31"/>
      <c r="AA220" s="31"/>
      <c r="AB220" s="31"/>
      <c r="AC220" s="31"/>
      <c r="AD220" s="31"/>
    </row>
    <row r="221">
      <c r="A221" s="330" t="s">
        <v>152</v>
      </c>
      <c r="B221" s="330">
        <v>9.262581E-4</v>
      </c>
      <c r="C221" s="216"/>
      <c r="D221" s="216"/>
      <c r="E221" s="216"/>
      <c r="F221" s="216"/>
      <c r="G221" s="216"/>
      <c r="H221" s="216"/>
      <c r="I221" s="240"/>
      <c r="J221" s="240"/>
      <c r="K221" s="213"/>
      <c r="L221" s="213"/>
      <c r="M221" s="213"/>
      <c r="N221" s="314"/>
      <c r="O221" s="314"/>
      <c r="P221" s="314"/>
      <c r="Q221" s="213"/>
      <c r="R221" s="213"/>
      <c r="S221" s="213"/>
      <c r="T221" s="216"/>
      <c r="U221" s="216"/>
      <c r="V221" s="216"/>
      <c r="W221" s="216"/>
      <c r="X221" s="216"/>
      <c r="Y221" s="31"/>
      <c r="Z221" s="31"/>
      <c r="AA221" s="31"/>
      <c r="AB221" s="31"/>
      <c r="AC221" s="31"/>
      <c r="AD221" s="31"/>
    </row>
    <row r="222">
      <c r="A222" s="216"/>
      <c r="B222" s="216"/>
      <c r="C222" s="216"/>
      <c r="D222" s="216"/>
      <c r="E222" s="216"/>
      <c r="F222" s="216"/>
      <c r="G222" s="216"/>
      <c r="H222" s="213"/>
      <c r="I222" s="213"/>
      <c r="J222" s="213"/>
      <c r="K222" s="216"/>
      <c r="L222" s="216"/>
      <c r="M222" s="216"/>
      <c r="N222" s="214"/>
      <c r="O222" s="214"/>
      <c r="P222" s="214"/>
      <c r="Q222" s="216"/>
      <c r="R222" s="216"/>
      <c r="S222" s="216"/>
      <c r="T222" s="216"/>
      <c r="U222" s="216"/>
      <c r="V222" s="216"/>
      <c r="W222" s="216"/>
      <c r="X222" s="216"/>
      <c r="Y222" s="31"/>
      <c r="Z222" s="31"/>
      <c r="AA222" s="31"/>
      <c r="AB222" s="31"/>
      <c r="AC222" s="31"/>
      <c r="AD222" s="31"/>
    </row>
    <row r="223">
      <c r="A223" s="216"/>
      <c r="B223" s="216"/>
      <c r="C223" s="216"/>
      <c r="D223" s="216"/>
      <c r="E223" s="216"/>
      <c r="F223" s="216"/>
      <c r="G223" s="216"/>
      <c r="H223" s="213"/>
      <c r="I223" s="216"/>
      <c r="J223" s="216"/>
      <c r="K223" s="216"/>
      <c r="L223" s="216"/>
      <c r="M223" s="216"/>
      <c r="N223" s="214"/>
      <c r="O223" s="214"/>
      <c r="P223" s="214"/>
      <c r="Q223" s="216"/>
      <c r="R223" s="216"/>
      <c r="S223" s="216"/>
      <c r="T223" s="216"/>
      <c r="U223" s="216"/>
      <c r="V223" s="216"/>
      <c r="W223" s="216"/>
      <c r="X223" s="216"/>
      <c r="Y223" s="31"/>
      <c r="Z223" s="31"/>
      <c r="AA223" s="31"/>
      <c r="AB223" s="31"/>
      <c r="AC223" s="31"/>
      <c r="AD223" s="31"/>
    </row>
    <row r="224">
      <c r="A224" s="216"/>
      <c r="B224" s="216"/>
      <c r="C224" s="216"/>
      <c r="D224" s="216"/>
      <c r="E224" s="216"/>
      <c r="F224" s="216"/>
      <c r="G224" s="216"/>
      <c r="H224" s="213"/>
      <c r="I224" s="216"/>
      <c r="J224" s="216"/>
      <c r="K224" s="216"/>
      <c r="L224" s="216"/>
      <c r="M224" s="216"/>
      <c r="N224" s="214"/>
      <c r="O224" s="214"/>
      <c r="P224" s="214"/>
      <c r="Q224" s="216"/>
      <c r="R224" s="216"/>
      <c r="S224" s="216"/>
      <c r="T224" s="216"/>
      <c r="U224" s="216"/>
      <c r="V224" s="216"/>
      <c r="W224" s="216"/>
      <c r="X224" s="216"/>
      <c r="Y224" s="31"/>
      <c r="Z224" s="31"/>
      <c r="AA224" s="31"/>
      <c r="AB224" s="31"/>
      <c r="AC224" s="31"/>
      <c r="AD224" s="31"/>
    </row>
    <row r="225">
      <c r="A225" s="230" t="s">
        <v>157</v>
      </c>
      <c r="B225" s="216"/>
      <c r="C225" s="216"/>
      <c r="D225" s="216"/>
      <c r="E225" s="216"/>
      <c r="F225" s="216"/>
      <c r="G225" s="216"/>
      <c r="H225" s="213"/>
      <c r="I225" s="216"/>
      <c r="J225" s="216"/>
      <c r="K225" s="216"/>
      <c r="L225" s="216"/>
      <c r="M225" s="216"/>
      <c r="N225" s="214"/>
      <c r="O225" s="214"/>
      <c r="P225" s="214"/>
      <c r="Q225" s="216"/>
      <c r="R225" s="216"/>
      <c r="S225" s="216"/>
      <c r="T225" s="216"/>
      <c r="U225" s="216"/>
      <c r="V225" s="216"/>
      <c r="W225" s="216"/>
      <c r="X225" s="216"/>
      <c r="Y225" s="31"/>
      <c r="Z225" s="31"/>
      <c r="AA225" s="31"/>
      <c r="AB225" s="31"/>
      <c r="AC225" s="31"/>
      <c r="AD225" s="31"/>
    </row>
    <row r="226">
      <c r="A226" s="321" t="s">
        <v>18</v>
      </c>
      <c r="B226" s="321">
        <v>0.505</v>
      </c>
      <c r="C226" s="216"/>
      <c r="D226" s="216"/>
      <c r="E226" s="216"/>
      <c r="F226" s="216"/>
      <c r="G226" s="216"/>
      <c r="H226" s="213"/>
      <c r="I226" s="216"/>
      <c r="J226" s="216"/>
      <c r="K226" s="216"/>
      <c r="L226" s="216"/>
      <c r="M226" s="216"/>
      <c r="N226" s="214"/>
      <c r="O226" s="214"/>
      <c r="P226" s="214"/>
      <c r="Q226" s="216"/>
      <c r="R226" s="216"/>
      <c r="S226" s="216"/>
      <c r="T226" s="216"/>
      <c r="U226" s="216"/>
      <c r="V226" s="216"/>
      <c r="W226" s="216"/>
      <c r="X226" s="216"/>
      <c r="Y226" s="31"/>
      <c r="Z226" s="31"/>
      <c r="AA226" s="31"/>
      <c r="AB226" s="31"/>
      <c r="AC226" s="31"/>
      <c r="AD226" s="31"/>
    </row>
    <row r="227">
      <c r="A227" s="321" t="s">
        <v>42</v>
      </c>
      <c r="B227" s="321">
        <v>0.14</v>
      </c>
      <c r="C227" s="216"/>
      <c r="D227" s="216"/>
      <c r="E227" s="216"/>
      <c r="F227" s="216"/>
      <c r="G227" s="216"/>
      <c r="H227" s="18"/>
      <c r="I227" s="216"/>
      <c r="J227" s="216"/>
      <c r="K227" s="216"/>
      <c r="L227" s="216"/>
      <c r="M227" s="216"/>
      <c r="N227" s="214"/>
      <c r="O227" s="214"/>
      <c r="P227" s="214"/>
      <c r="Q227" s="216"/>
      <c r="R227" s="216"/>
      <c r="S227" s="216"/>
      <c r="T227" s="216"/>
      <c r="U227" s="216"/>
      <c r="V227" s="216"/>
      <c r="W227" s="216"/>
      <c r="X227" s="216"/>
      <c r="Y227" s="31"/>
      <c r="Z227" s="31"/>
      <c r="AA227" s="31"/>
      <c r="AB227" s="31"/>
      <c r="AC227" s="31"/>
      <c r="AD227" s="31"/>
    </row>
    <row r="228">
      <c r="A228" s="321" t="s">
        <v>44</v>
      </c>
      <c r="B228" s="321">
        <v>0.18</v>
      </c>
      <c r="C228" s="216"/>
      <c r="D228" s="216"/>
      <c r="E228" s="216"/>
      <c r="F228" s="216"/>
      <c r="G228" s="216"/>
      <c r="H228" s="213"/>
      <c r="I228" s="216"/>
      <c r="J228" s="216"/>
      <c r="K228" s="216"/>
      <c r="L228" s="216"/>
      <c r="M228" s="216"/>
      <c r="N228" s="214"/>
      <c r="O228" s="214"/>
      <c r="P228" s="214"/>
      <c r="Q228" s="216"/>
      <c r="R228" s="216"/>
      <c r="S228" s="216"/>
      <c r="T228" s="216"/>
      <c r="U228" s="216"/>
      <c r="V228" s="216"/>
      <c r="W228" s="216"/>
      <c r="X228" s="216"/>
      <c r="Y228" s="31"/>
      <c r="Z228" s="31"/>
      <c r="AA228" s="31"/>
      <c r="AB228" s="31"/>
      <c r="AC228" s="31"/>
      <c r="AD228" s="31"/>
    </row>
    <row r="229">
      <c r="A229" s="321" t="s">
        <v>46</v>
      </c>
      <c r="B229" s="321">
        <v>0.125</v>
      </c>
      <c r="C229" s="216"/>
      <c r="D229" s="216"/>
      <c r="E229" s="216"/>
      <c r="F229" s="216"/>
      <c r="G229" s="216"/>
      <c r="H229" s="213"/>
      <c r="I229" s="216"/>
      <c r="J229" s="216"/>
      <c r="K229" s="216"/>
      <c r="L229" s="216"/>
      <c r="M229" s="216"/>
      <c r="N229" s="214"/>
      <c r="O229" s="214"/>
      <c r="P229" s="214"/>
      <c r="Q229" s="216"/>
      <c r="R229" s="216"/>
      <c r="S229" s="216"/>
      <c r="T229" s="216"/>
      <c r="U229" s="216"/>
      <c r="V229" s="216"/>
      <c r="W229" s="216"/>
      <c r="X229" s="216"/>
      <c r="Y229" s="31"/>
      <c r="Z229" s="31"/>
      <c r="AA229" s="31"/>
      <c r="AB229" s="31"/>
      <c r="AC229" s="31"/>
      <c r="AD229" s="31"/>
    </row>
    <row r="230">
      <c r="A230" s="321" t="s">
        <v>49</v>
      </c>
      <c r="B230" s="321">
        <v>4.3168E-11</v>
      </c>
      <c r="C230" s="216"/>
      <c r="D230" s="216"/>
      <c r="E230" s="216"/>
      <c r="F230" s="216"/>
      <c r="G230" s="216"/>
      <c r="H230" s="213"/>
      <c r="I230" s="216"/>
      <c r="J230" s="216"/>
      <c r="K230" s="216"/>
      <c r="L230" s="216"/>
      <c r="M230" s="216"/>
      <c r="N230" s="214"/>
      <c r="O230" s="214"/>
      <c r="P230" s="214"/>
      <c r="Q230" s="216"/>
      <c r="R230" s="216"/>
      <c r="S230" s="216"/>
      <c r="T230" s="216"/>
      <c r="U230" s="216"/>
      <c r="V230" s="216"/>
      <c r="W230" s="216"/>
      <c r="X230" s="216"/>
      <c r="Y230" s="31"/>
      <c r="Z230" s="31"/>
      <c r="AA230" s="31"/>
      <c r="AB230" s="31"/>
      <c r="AC230" s="31"/>
      <c r="AD230" s="31"/>
    </row>
    <row r="231">
      <c r="A231" s="321" t="s">
        <v>51</v>
      </c>
      <c r="B231" s="321">
        <v>0.035</v>
      </c>
      <c r="C231" s="216"/>
      <c r="D231" s="216"/>
      <c r="E231" s="216"/>
      <c r="F231" s="216"/>
      <c r="G231" s="216"/>
      <c r="H231" s="213"/>
      <c r="I231" s="216"/>
      <c r="J231" s="216"/>
      <c r="K231" s="216"/>
      <c r="L231" s="216"/>
      <c r="M231" s="216"/>
      <c r="N231" s="214"/>
      <c r="O231" s="214"/>
      <c r="P231" s="214"/>
      <c r="Q231" s="216"/>
      <c r="R231" s="216"/>
      <c r="S231" s="216"/>
      <c r="T231" s="216"/>
      <c r="U231" s="216"/>
      <c r="V231" s="216"/>
      <c r="W231" s="216"/>
      <c r="X231" s="216"/>
      <c r="Y231" s="31"/>
      <c r="Z231" s="31"/>
      <c r="AA231" s="31"/>
      <c r="AB231" s="31"/>
      <c r="AC231" s="31"/>
      <c r="AD231" s="31"/>
    </row>
    <row r="232">
      <c r="A232" s="325" t="s">
        <v>56</v>
      </c>
      <c r="B232" s="325">
        <v>0.015</v>
      </c>
      <c r="C232" s="216"/>
      <c r="D232" s="216"/>
      <c r="E232" s="216"/>
      <c r="F232" s="216"/>
      <c r="G232" s="216"/>
      <c r="H232" s="213"/>
      <c r="I232" s="216"/>
      <c r="J232" s="216"/>
      <c r="K232" s="216"/>
      <c r="L232" s="216"/>
      <c r="M232" s="216"/>
      <c r="N232" s="214"/>
      <c r="O232" s="214"/>
      <c r="P232" s="214"/>
      <c r="Q232" s="216"/>
      <c r="R232" s="216"/>
      <c r="S232" s="216"/>
      <c r="T232" s="216"/>
      <c r="U232" s="216"/>
      <c r="V232" s="216"/>
      <c r="W232" s="216"/>
      <c r="X232" s="216"/>
      <c r="Y232" s="31"/>
      <c r="Z232" s="31"/>
      <c r="AA232" s="31"/>
      <c r="AB232" s="31"/>
      <c r="AC232" s="31"/>
      <c r="AD232" s="31"/>
    </row>
    <row r="233">
      <c r="A233" s="328" t="s">
        <v>151</v>
      </c>
      <c r="B233" s="335">
        <v>4.2875E-5</v>
      </c>
      <c r="C233" s="216"/>
      <c r="D233" s="216"/>
      <c r="E233" s="216"/>
      <c r="F233" s="216"/>
      <c r="G233" s="216"/>
      <c r="H233" s="213"/>
      <c r="I233" s="216"/>
      <c r="J233" s="216"/>
      <c r="K233" s="216"/>
      <c r="L233" s="216"/>
      <c r="M233" s="216"/>
      <c r="N233" s="214"/>
      <c r="O233" s="214"/>
      <c r="P233" s="214"/>
      <c r="Q233" s="216"/>
      <c r="R233" s="216"/>
      <c r="S233" s="216"/>
      <c r="T233" s="216"/>
      <c r="U233" s="216"/>
      <c r="V233" s="216"/>
      <c r="W233" s="216"/>
      <c r="X233" s="216"/>
      <c r="Y233" s="31"/>
      <c r="Z233" s="31"/>
      <c r="AA233" s="31"/>
      <c r="AB233" s="31"/>
      <c r="AC233" s="31"/>
      <c r="AD233" s="31"/>
    </row>
    <row r="234">
      <c r="A234" s="330" t="s">
        <v>152</v>
      </c>
      <c r="B234" s="330">
        <v>0.0102869972</v>
      </c>
      <c r="C234" s="216"/>
      <c r="D234" s="216"/>
      <c r="E234" s="216"/>
      <c r="F234" s="216"/>
      <c r="G234" s="216"/>
      <c r="H234" s="213"/>
      <c r="I234" s="216"/>
      <c r="J234" s="216"/>
      <c r="K234" s="216"/>
      <c r="L234" s="216"/>
      <c r="M234" s="216"/>
      <c r="N234" s="214"/>
      <c r="O234" s="214"/>
      <c r="P234" s="214"/>
      <c r="Q234" s="216"/>
      <c r="R234" s="216"/>
      <c r="S234" s="216"/>
      <c r="T234" s="216"/>
      <c r="U234" s="216"/>
      <c r="V234" s="216"/>
      <c r="W234" s="216"/>
      <c r="X234" s="216"/>
      <c r="Y234" s="31"/>
      <c r="Z234" s="31"/>
      <c r="AA234" s="31"/>
      <c r="AB234" s="31"/>
      <c r="AC234" s="31"/>
      <c r="AD234" s="31"/>
    </row>
    <row r="235">
      <c r="A235" s="216"/>
      <c r="B235" s="216"/>
      <c r="C235" s="216"/>
      <c r="D235" s="216"/>
      <c r="E235" s="216"/>
      <c r="F235" s="216"/>
      <c r="G235" s="216"/>
      <c r="H235" s="213"/>
      <c r="I235" s="216"/>
      <c r="J235" s="216"/>
      <c r="K235" s="216"/>
      <c r="L235" s="216"/>
      <c r="M235" s="216"/>
      <c r="N235" s="214"/>
      <c r="O235" s="214"/>
      <c r="P235" s="214"/>
      <c r="Q235" s="216"/>
      <c r="R235" s="216"/>
      <c r="S235" s="216"/>
      <c r="T235" s="216"/>
      <c r="U235" s="216"/>
      <c r="V235" s="216"/>
      <c r="W235" s="216"/>
      <c r="X235" s="216"/>
      <c r="Y235" s="31"/>
      <c r="Z235" s="31"/>
      <c r="AA235" s="31"/>
      <c r="AB235" s="31"/>
      <c r="AC235" s="31"/>
      <c r="AD235" s="31"/>
    </row>
    <row r="236">
      <c r="A236" s="216"/>
      <c r="B236" s="216"/>
      <c r="C236" s="216"/>
      <c r="D236" s="216"/>
      <c r="E236" s="216"/>
      <c r="F236" s="216"/>
      <c r="G236" s="216"/>
      <c r="H236" s="213"/>
      <c r="I236" s="216"/>
      <c r="J236" s="216"/>
      <c r="K236" s="216"/>
      <c r="L236" s="216"/>
      <c r="M236" s="216"/>
      <c r="N236" s="214"/>
      <c r="O236" s="214"/>
      <c r="P236" s="214"/>
      <c r="Q236" s="216"/>
      <c r="R236" s="216"/>
      <c r="S236" s="216"/>
      <c r="T236" s="216"/>
      <c r="U236" s="216"/>
      <c r="V236" s="216"/>
      <c r="W236" s="216"/>
      <c r="X236" s="216"/>
      <c r="Y236" s="31"/>
      <c r="Z236" s="31"/>
      <c r="AA236" s="31"/>
      <c r="AB236" s="31"/>
      <c r="AC236" s="31"/>
      <c r="AD236" s="31"/>
    </row>
    <row r="237">
      <c r="B237" s="216"/>
      <c r="C237" s="216"/>
      <c r="D237" s="216"/>
      <c r="E237" s="216"/>
      <c r="F237" s="216"/>
      <c r="G237" s="216"/>
      <c r="H237" s="213"/>
      <c r="I237" s="216"/>
      <c r="J237" s="216"/>
      <c r="K237" s="216"/>
      <c r="L237" s="216"/>
      <c r="M237" s="216"/>
      <c r="N237" s="214"/>
      <c r="O237" s="214"/>
      <c r="P237" s="214"/>
      <c r="Q237" s="216"/>
      <c r="R237" s="216"/>
      <c r="S237" s="216"/>
      <c r="T237" s="216"/>
      <c r="U237" s="216"/>
      <c r="V237" s="216"/>
      <c r="W237" s="216"/>
      <c r="X237" s="216"/>
      <c r="Y237" s="31"/>
      <c r="Z237" s="31"/>
      <c r="AA237" s="31"/>
      <c r="AB237" s="31"/>
      <c r="AC237" s="31"/>
      <c r="AD237" s="31"/>
    </row>
    <row r="238">
      <c r="A238" s="230" t="s">
        <v>181</v>
      </c>
      <c r="B238" s="216"/>
      <c r="C238" s="216"/>
      <c r="D238" s="216"/>
      <c r="E238" s="216"/>
      <c r="F238" s="216"/>
      <c r="G238" s="216"/>
      <c r="H238" s="213"/>
      <c r="I238" s="216"/>
      <c r="J238" s="216"/>
      <c r="K238" s="216"/>
      <c r="L238" s="216"/>
      <c r="M238" s="216"/>
      <c r="N238" s="214"/>
      <c r="O238" s="214"/>
      <c r="P238" s="214"/>
      <c r="Q238" s="216"/>
      <c r="R238" s="216"/>
      <c r="S238" s="216"/>
      <c r="T238" s="216"/>
      <c r="U238" s="216"/>
      <c r="V238" s="216"/>
      <c r="W238" s="216"/>
      <c r="X238" s="216"/>
      <c r="Y238" s="31"/>
      <c r="Z238" s="31"/>
      <c r="AA238" s="31"/>
      <c r="AB238" s="31"/>
      <c r="AC238" s="31"/>
      <c r="AD238" s="31"/>
    </row>
    <row r="239">
      <c r="A239" s="321" t="s">
        <v>18</v>
      </c>
      <c r="B239" s="321">
        <v>0.505</v>
      </c>
      <c r="C239" s="216"/>
      <c r="D239" s="216"/>
      <c r="E239" s="216"/>
      <c r="F239" s="216"/>
      <c r="G239" s="216"/>
      <c r="H239" s="213"/>
      <c r="I239" s="216"/>
      <c r="J239" s="216"/>
      <c r="K239" s="216"/>
      <c r="L239" s="216"/>
      <c r="M239" s="216"/>
      <c r="N239" s="214"/>
      <c r="O239" s="214"/>
      <c r="P239" s="214"/>
      <c r="Q239" s="216"/>
      <c r="R239" s="216"/>
      <c r="S239" s="216"/>
      <c r="T239" s="216"/>
      <c r="U239" s="216"/>
      <c r="V239" s="216"/>
      <c r="W239" s="216"/>
      <c r="X239" s="216"/>
      <c r="Y239" s="31"/>
      <c r="Z239" s="31"/>
      <c r="AA239" s="31"/>
      <c r="AB239" s="31"/>
      <c r="AC239" s="31"/>
      <c r="AD239" s="31"/>
    </row>
    <row r="240">
      <c r="A240" s="321" t="s">
        <v>42</v>
      </c>
      <c r="B240" s="321">
        <v>0.14</v>
      </c>
      <c r="C240" s="216"/>
      <c r="D240" s="216"/>
      <c r="E240" s="216"/>
      <c r="F240" s="216"/>
      <c r="G240" s="216"/>
      <c r="H240" s="213"/>
      <c r="I240" s="216"/>
      <c r="J240" s="216"/>
      <c r="K240" s="216"/>
      <c r="L240" s="216"/>
      <c r="M240" s="216"/>
      <c r="N240" s="214"/>
      <c r="O240" s="214"/>
      <c r="P240" s="214"/>
      <c r="Q240" s="216"/>
      <c r="R240" s="216"/>
      <c r="S240" s="216"/>
      <c r="T240" s="216"/>
      <c r="U240" s="216"/>
      <c r="V240" s="216"/>
      <c r="W240" s="216"/>
      <c r="X240" s="216"/>
      <c r="Y240" s="31"/>
      <c r="Z240" s="31"/>
      <c r="AA240" s="31"/>
      <c r="AB240" s="31"/>
      <c r="AC240" s="31"/>
      <c r="AD240" s="31"/>
    </row>
    <row r="241">
      <c r="A241" s="321" t="s">
        <v>44</v>
      </c>
      <c r="B241" s="321">
        <v>0.18</v>
      </c>
      <c r="C241" s="216"/>
      <c r="D241" s="216"/>
      <c r="E241" s="216"/>
      <c r="F241" s="216"/>
      <c r="G241" s="216"/>
      <c r="H241" s="213"/>
      <c r="I241" s="216"/>
      <c r="J241" s="216"/>
      <c r="K241" s="216"/>
      <c r="L241" s="216"/>
      <c r="M241" s="216"/>
      <c r="N241" s="214"/>
      <c r="O241" s="214"/>
      <c r="P241" s="214"/>
      <c r="Q241" s="216"/>
      <c r="R241" s="216"/>
      <c r="S241" s="216"/>
      <c r="T241" s="216"/>
      <c r="U241" s="216"/>
      <c r="V241" s="216"/>
      <c r="W241" s="216"/>
      <c r="X241" s="216"/>
      <c r="Y241" s="31"/>
      <c r="Z241" s="31"/>
      <c r="AA241" s="31"/>
      <c r="AB241" s="31"/>
      <c r="AC241" s="31"/>
      <c r="AD241" s="31"/>
    </row>
    <row r="242">
      <c r="A242" s="321" t="s">
        <v>46</v>
      </c>
      <c r="B242" s="321">
        <v>0.12276</v>
      </c>
      <c r="C242" s="216"/>
      <c r="D242" s="216"/>
      <c r="E242" s="216"/>
      <c r="F242" s="216"/>
      <c r="G242" s="216"/>
      <c r="H242" s="213"/>
      <c r="I242" s="216"/>
      <c r="J242" s="216"/>
      <c r="K242" s="216"/>
      <c r="L242" s="216"/>
      <c r="M242" s="216"/>
      <c r="N242" s="214"/>
      <c r="O242" s="214"/>
      <c r="P242" s="214"/>
      <c r="Q242" s="216"/>
      <c r="R242" s="216"/>
      <c r="S242" s="216"/>
      <c r="T242" s="216"/>
      <c r="U242" s="216"/>
      <c r="V242" s="216"/>
      <c r="W242" s="216"/>
      <c r="X242" s="216"/>
      <c r="Y242" s="31"/>
      <c r="Z242" s="31"/>
      <c r="AA242" s="31"/>
      <c r="AB242" s="31"/>
      <c r="AC242" s="31"/>
      <c r="AD242" s="31"/>
    </row>
    <row r="243">
      <c r="A243" s="321" t="s">
        <v>49</v>
      </c>
      <c r="B243" s="321">
        <v>0.0022438</v>
      </c>
      <c r="C243" s="216"/>
      <c r="D243" s="216"/>
      <c r="E243" s="216"/>
      <c r="F243" s="216"/>
      <c r="G243" s="216"/>
      <c r="H243" s="213"/>
      <c r="I243" s="216"/>
      <c r="J243" s="216"/>
      <c r="K243" s="216"/>
      <c r="L243" s="216"/>
      <c r="M243" s="216"/>
      <c r="N243" s="214"/>
      <c r="O243" s="214"/>
      <c r="P243" s="214"/>
      <c r="Q243" s="216"/>
      <c r="R243" s="216"/>
      <c r="S243" s="216"/>
      <c r="T243" s="216"/>
      <c r="U243" s="216"/>
      <c r="V243" s="216"/>
      <c r="W243" s="216"/>
      <c r="X243" s="216"/>
      <c r="Y243" s="31"/>
      <c r="Z243" s="31"/>
      <c r="AA243" s="31"/>
      <c r="AB243" s="31"/>
      <c r="AC243" s="31"/>
      <c r="AD243" s="31"/>
    </row>
    <row r="244">
      <c r="A244" s="321" t="s">
        <v>51</v>
      </c>
      <c r="B244" s="321">
        <v>0.035</v>
      </c>
      <c r="C244" s="216"/>
      <c r="D244" s="216"/>
      <c r="E244" s="216"/>
      <c r="F244" s="216"/>
      <c r="G244" s="216"/>
      <c r="H244" s="213"/>
      <c r="I244" s="216"/>
      <c r="J244" s="216"/>
      <c r="K244" s="216"/>
      <c r="L244" s="216"/>
      <c r="M244" s="216"/>
      <c r="N244" s="214"/>
      <c r="O244" s="214"/>
      <c r="P244" s="214"/>
      <c r="Q244" s="216"/>
      <c r="R244" s="216"/>
      <c r="S244" s="216"/>
      <c r="T244" s="216"/>
      <c r="U244" s="216"/>
      <c r="V244" s="216"/>
      <c r="W244" s="216"/>
      <c r="X244" s="216"/>
      <c r="Y244" s="31"/>
      <c r="Z244" s="31"/>
      <c r="AA244" s="31"/>
      <c r="AB244" s="31"/>
      <c r="AC244" s="31"/>
      <c r="AD244" s="31"/>
    </row>
    <row r="245">
      <c r="A245" s="325" t="s">
        <v>56</v>
      </c>
      <c r="B245" s="325">
        <v>0.015</v>
      </c>
      <c r="C245" s="274"/>
      <c r="D245" s="274"/>
      <c r="E245" s="274"/>
      <c r="F245" s="274"/>
      <c r="G245" s="274"/>
      <c r="H245" s="213"/>
      <c r="I245" s="216"/>
      <c r="J245" s="216"/>
      <c r="K245" s="216"/>
      <c r="L245" s="216"/>
      <c r="M245" s="216"/>
      <c r="N245" s="214"/>
      <c r="O245" s="214"/>
      <c r="P245" s="214"/>
      <c r="Q245" s="216"/>
      <c r="R245" s="216"/>
      <c r="S245" s="216"/>
      <c r="T245" s="216"/>
      <c r="U245" s="216"/>
      <c r="V245" s="216"/>
      <c r="W245" s="216"/>
      <c r="X245" s="216"/>
      <c r="Y245" s="31"/>
      <c r="Z245" s="31"/>
      <c r="AA245" s="31"/>
      <c r="AB245" s="31"/>
      <c r="AC245" s="31"/>
      <c r="AD245" s="31"/>
    </row>
    <row r="246">
      <c r="A246" s="328" t="s">
        <v>151</v>
      </c>
      <c r="B246" s="335">
        <v>4.28772E-5</v>
      </c>
      <c r="C246" s="277"/>
      <c r="D246" s="277"/>
      <c r="E246" s="277"/>
      <c r="F246" s="277"/>
      <c r="G246" s="277"/>
      <c r="H246" s="213"/>
      <c r="I246" s="216"/>
      <c r="J246" s="216"/>
      <c r="K246" s="216"/>
      <c r="L246" s="216"/>
      <c r="M246" s="216"/>
      <c r="N246" s="214"/>
      <c r="O246" s="214"/>
      <c r="P246" s="214"/>
      <c r="Q246" s="216"/>
      <c r="R246" s="216"/>
      <c r="S246" s="216"/>
      <c r="T246" s="216"/>
      <c r="U246" s="216"/>
      <c r="V246" s="216"/>
      <c r="W246" s="216"/>
      <c r="X246" s="216"/>
      <c r="Y246" s="31"/>
      <c r="Z246" s="31"/>
      <c r="AA246" s="31"/>
      <c r="AB246" s="31"/>
      <c r="AC246" s="31"/>
      <c r="AD246" s="31"/>
    </row>
    <row r="247">
      <c r="A247" s="330" t="s">
        <v>152</v>
      </c>
      <c r="B247" s="330">
        <v>0.0039945542</v>
      </c>
      <c r="C247" s="280"/>
      <c r="D247" s="280"/>
      <c r="E247" s="280"/>
      <c r="F247" s="280"/>
      <c r="G247" s="280"/>
      <c r="H247" s="213"/>
      <c r="I247" s="216"/>
      <c r="J247" s="216"/>
      <c r="K247" s="216"/>
      <c r="L247" s="216"/>
      <c r="M247" s="216"/>
      <c r="N247" s="214"/>
      <c r="O247" s="214"/>
      <c r="P247" s="214"/>
      <c r="Q247" s="216"/>
      <c r="R247" s="216"/>
      <c r="S247" s="216"/>
      <c r="T247" s="216"/>
      <c r="U247" s="216"/>
      <c r="V247" s="216"/>
      <c r="W247" s="216"/>
      <c r="X247" s="216"/>
      <c r="Y247" s="31"/>
      <c r="Z247" s="31"/>
      <c r="AA247" s="31"/>
      <c r="AB247" s="31"/>
      <c r="AC247" s="31"/>
      <c r="AD247" s="31"/>
    </row>
    <row r="248">
      <c r="C248" s="280"/>
      <c r="D248" s="280"/>
      <c r="E248" s="280"/>
      <c r="F248" s="280"/>
      <c r="G248" s="280"/>
      <c r="H248" s="213"/>
      <c r="I248" s="216"/>
      <c r="J248" s="216"/>
      <c r="K248" s="216"/>
      <c r="L248" s="216"/>
      <c r="M248" s="216"/>
      <c r="N248" s="214"/>
      <c r="O248" s="214"/>
      <c r="P248" s="214"/>
      <c r="Q248" s="216"/>
      <c r="R248" s="216"/>
      <c r="S248" s="216"/>
      <c r="T248" s="216"/>
      <c r="U248" s="216"/>
      <c r="V248" s="216"/>
      <c r="W248" s="216"/>
      <c r="X248" s="216"/>
      <c r="Y248" s="31"/>
      <c r="Z248" s="31"/>
      <c r="AA248" s="31"/>
      <c r="AB248" s="31"/>
      <c r="AC248" s="31"/>
      <c r="AD248" s="31"/>
    </row>
    <row r="249">
      <c r="C249" s="280"/>
      <c r="D249" s="280"/>
      <c r="E249" s="280"/>
      <c r="F249" s="280"/>
      <c r="G249" s="280"/>
      <c r="H249" s="213"/>
      <c r="I249" s="216"/>
      <c r="J249" s="216"/>
      <c r="K249" s="216"/>
      <c r="L249" s="216"/>
      <c r="M249" s="216"/>
      <c r="N249" s="214"/>
      <c r="O249" s="214"/>
      <c r="P249" s="214"/>
      <c r="Q249" s="216"/>
      <c r="R249" s="216"/>
      <c r="S249" s="216"/>
      <c r="T249" s="216"/>
      <c r="U249" s="216"/>
      <c r="V249" s="216"/>
      <c r="W249" s="216"/>
      <c r="X249" s="216"/>
      <c r="Y249" s="31"/>
      <c r="Z249" s="31"/>
      <c r="AA249" s="31"/>
      <c r="AB249" s="31"/>
      <c r="AC249" s="31"/>
      <c r="AD249" s="31"/>
    </row>
    <row r="250">
      <c r="C250" s="280"/>
      <c r="D250" s="280"/>
      <c r="E250" s="280"/>
      <c r="F250" s="280"/>
      <c r="G250" s="280"/>
      <c r="H250" s="213"/>
      <c r="I250" s="216"/>
      <c r="J250" s="216"/>
      <c r="K250" s="216"/>
      <c r="L250" s="216"/>
      <c r="M250" s="216"/>
      <c r="N250" s="214"/>
      <c r="O250" s="214"/>
      <c r="P250" s="214"/>
      <c r="Q250" s="216"/>
      <c r="R250" s="216"/>
      <c r="S250" s="216"/>
      <c r="T250" s="216"/>
      <c r="U250" s="216"/>
      <c r="V250" s="216"/>
      <c r="W250" s="216"/>
      <c r="X250" s="216"/>
      <c r="Y250" s="31"/>
      <c r="Z250" s="31"/>
      <c r="AA250" s="31"/>
      <c r="AB250" s="31"/>
      <c r="AC250" s="31"/>
      <c r="AD250" s="31"/>
    </row>
    <row r="251">
      <c r="C251" s="280"/>
      <c r="D251" s="280"/>
      <c r="E251" s="280"/>
      <c r="F251" s="280"/>
      <c r="G251" s="280"/>
      <c r="H251" s="213"/>
      <c r="I251" s="216"/>
      <c r="J251" s="216"/>
      <c r="K251" s="216"/>
      <c r="L251" s="216"/>
      <c r="M251" s="216"/>
      <c r="N251" s="214"/>
      <c r="O251" s="214"/>
      <c r="P251" s="214"/>
      <c r="Q251" s="216"/>
      <c r="R251" s="216"/>
      <c r="S251" s="216"/>
      <c r="T251" s="216"/>
      <c r="U251" s="216"/>
      <c r="V251" s="216"/>
      <c r="W251" s="216"/>
      <c r="X251" s="216"/>
      <c r="Y251" s="31"/>
      <c r="Z251" s="31"/>
      <c r="AA251" s="31"/>
      <c r="AB251" s="31"/>
      <c r="AC251" s="31"/>
      <c r="AD251" s="31"/>
    </row>
    <row r="252">
      <c r="A252" s="289" t="s">
        <v>182</v>
      </c>
      <c r="C252" s="280"/>
      <c r="D252" s="280"/>
      <c r="E252" s="280"/>
      <c r="F252" s="280"/>
      <c r="G252" s="280"/>
      <c r="H252" s="213"/>
      <c r="I252" s="216"/>
      <c r="J252" s="216"/>
      <c r="K252" s="216"/>
      <c r="L252" s="216"/>
      <c r="M252" s="216"/>
      <c r="N252" s="214"/>
      <c r="O252" s="214"/>
      <c r="P252" s="214"/>
      <c r="Q252" s="216"/>
      <c r="R252" s="216"/>
      <c r="S252" s="216"/>
      <c r="T252" s="216"/>
      <c r="U252" s="216"/>
      <c r="V252" s="216"/>
      <c r="W252" s="216"/>
      <c r="X252" s="216"/>
      <c r="Y252" s="31"/>
      <c r="Z252" s="31"/>
      <c r="AA252" s="31"/>
      <c r="AB252" s="31"/>
      <c r="AC252" s="31"/>
      <c r="AD252" s="31"/>
    </row>
    <row r="253">
      <c r="A253" s="453" t="s">
        <v>161</v>
      </c>
      <c r="B253" s="454"/>
      <c r="C253" s="454"/>
      <c r="D253" s="454"/>
      <c r="E253" s="454"/>
      <c r="F253" s="454"/>
      <c r="G253" s="454"/>
      <c r="H253" s="454"/>
      <c r="I253" s="454"/>
      <c r="J253" s="454"/>
      <c r="K253" s="455"/>
      <c r="L253" s="216"/>
      <c r="M253" s="216"/>
      <c r="N253" s="214"/>
      <c r="O253" s="214"/>
      <c r="P253" s="214"/>
      <c r="Q253" s="216"/>
      <c r="R253" s="216"/>
      <c r="S253" s="216"/>
      <c r="T253" s="216"/>
      <c r="U253" s="216"/>
      <c r="V253" s="216"/>
      <c r="W253" s="216"/>
      <c r="X253" s="216"/>
      <c r="Y253" s="31"/>
      <c r="Z253" s="31"/>
      <c r="AA253" s="31"/>
      <c r="AB253" s="31"/>
      <c r="AC253" s="31"/>
      <c r="AD253" s="31"/>
    </row>
    <row r="254">
      <c r="A254" s="456" t="s">
        <v>4</v>
      </c>
      <c r="B254" s="457" t="s">
        <v>162</v>
      </c>
      <c r="C254" s="454"/>
      <c r="D254" s="457" t="s">
        <v>163</v>
      </c>
      <c r="E254" s="454"/>
      <c r="F254" s="457" t="s">
        <v>164</v>
      </c>
      <c r="G254" s="454"/>
      <c r="H254" s="457" t="s">
        <v>165</v>
      </c>
      <c r="I254" s="454"/>
      <c r="J254" s="457" t="s">
        <v>166</v>
      </c>
      <c r="K254" s="455"/>
      <c r="L254" s="216"/>
      <c r="M254" s="216"/>
      <c r="N254" s="214"/>
      <c r="O254" s="214"/>
      <c r="P254" s="214"/>
      <c r="Q254" s="216"/>
      <c r="R254" s="216"/>
      <c r="S254" s="216"/>
      <c r="T254" s="216"/>
      <c r="U254" s="216"/>
      <c r="V254" s="216"/>
      <c r="W254" s="216"/>
      <c r="X254" s="216"/>
      <c r="Y254" s="31"/>
      <c r="Z254" s="31"/>
      <c r="AA254" s="31"/>
      <c r="AB254" s="31"/>
      <c r="AC254" s="31"/>
      <c r="AD254" s="31"/>
    </row>
    <row r="255">
      <c r="B255" s="458" t="s">
        <v>183</v>
      </c>
      <c r="C255" s="458" t="s">
        <v>184</v>
      </c>
      <c r="D255" s="458" t="s">
        <v>183</v>
      </c>
      <c r="E255" s="458" t="s">
        <v>184</v>
      </c>
      <c r="F255" s="458" t="s">
        <v>183</v>
      </c>
      <c r="G255" s="458" t="s">
        <v>184</v>
      </c>
      <c r="H255" s="458" t="s">
        <v>183</v>
      </c>
      <c r="I255" s="458" t="s">
        <v>184</v>
      </c>
      <c r="J255" s="458" t="s">
        <v>183</v>
      </c>
      <c r="K255" s="459" t="s">
        <v>184</v>
      </c>
      <c r="L255" s="216"/>
      <c r="M255" s="216"/>
      <c r="N255" s="214"/>
      <c r="O255" s="214"/>
      <c r="P255" s="214"/>
      <c r="Q255" s="216"/>
      <c r="R255" s="216"/>
      <c r="S255" s="216"/>
      <c r="T255" s="216"/>
      <c r="U255" s="216"/>
      <c r="V255" s="216"/>
      <c r="W255" s="216"/>
      <c r="X255" s="216"/>
      <c r="Y255" s="31"/>
      <c r="Z255" s="31"/>
      <c r="AA255" s="31"/>
      <c r="AB255" s="31"/>
      <c r="AC255" s="31"/>
      <c r="AD255" s="31"/>
    </row>
    <row r="256">
      <c r="A256" s="460" t="s">
        <v>117</v>
      </c>
      <c r="B256" s="461">
        <f>$B$14</f>
        <v>0.00005325</v>
      </c>
      <c r="C256" s="461">
        <f>$B$15</f>
        <v>0.0011325872</v>
      </c>
      <c r="D256" s="461">
        <f>$B$45</f>
        <v>0.0000428767</v>
      </c>
      <c r="E256" s="461">
        <f>$B$46</f>
        <v>0.0009262581</v>
      </c>
      <c r="F256" s="461">
        <f>$B$76</f>
        <v>0.0000893118</v>
      </c>
      <c r="G256" s="461">
        <f>$B$77</f>
        <v>0.0020152125</v>
      </c>
      <c r="H256" s="461">
        <f>$B$105</f>
        <v>0.0000505367</v>
      </c>
      <c r="I256" s="461">
        <f>$B$106</f>
        <v>0.0011052268</v>
      </c>
      <c r="J256" s="461">
        <f>$B$136</f>
        <v>0.000017</v>
      </c>
      <c r="K256" s="462">
        <f>$B$137</f>
        <v>0.0005</v>
      </c>
      <c r="L256" s="216"/>
      <c r="M256" s="216"/>
      <c r="N256" s="214"/>
      <c r="O256" s="214"/>
      <c r="P256" s="214"/>
      <c r="Q256" s="216"/>
      <c r="R256" s="216"/>
      <c r="S256" s="216"/>
      <c r="T256" s="216"/>
      <c r="U256" s="216"/>
      <c r="V256" s="216"/>
      <c r="W256" s="216"/>
      <c r="X256" s="216"/>
      <c r="Y256" s="31"/>
      <c r="Z256" s="31"/>
      <c r="AA256" s="31"/>
      <c r="AB256" s="31"/>
      <c r="AC256" s="31"/>
      <c r="AD256" s="31"/>
    </row>
    <row r="257">
      <c r="A257" s="460" t="s">
        <v>118</v>
      </c>
      <c r="B257" s="461">
        <f>$C$14</f>
        <v>0.00005325</v>
      </c>
      <c r="C257" s="461">
        <f>$C$15</f>
        <v>0.0011325872</v>
      </c>
      <c r="D257" s="461">
        <f>$C$45</f>
        <v>0.0000428767</v>
      </c>
      <c r="E257" s="461">
        <f>$C$46</f>
        <v>0.0009262581</v>
      </c>
      <c r="F257" s="461">
        <f>$C$76</f>
        <v>0.0000893118</v>
      </c>
      <c r="G257" s="461">
        <f>$C$77</f>
        <v>0.0020152125</v>
      </c>
      <c r="H257" s="461">
        <f>$C$105</f>
        <v>0.0000505367</v>
      </c>
      <c r="I257" s="461">
        <f>$C$106</f>
        <v>0.0011052268</v>
      </c>
      <c r="J257" s="461">
        <f>$C$136</f>
        <v>0.000017</v>
      </c>
      <c r="K257" s="462">
        <f>$C$137</f>
        <v>0.0005</v>
      </c>
      <c r="L257" s="216"/>
      <c r="M257" s="216"/>
      <c r="N257" s="214"/>
      <c r="O257" s="214"/>
      <c r="P257" s="214"/>
      <c r="Q257" s="216"/>
      <c r="R257" s="216"/>
      <c r="S257" s="216"/>
      <c r="T257" s="216"/>
      <c r="U257" s="216"/>
      <c r="V257" s="216"/>
      <c r="W257" s="216"/>
      <c r="X257" s="216"/>
      <c r="Y257" s="31"/>
      <c r="Z257" s="31"/>
      <c r="AA257" s="31"/>
      <c r="AB257" s="31"/>
      <c r="AC257" s="31"/>
      <c r="AD257" s="31"/>
    </row>
    <row r="258">
      <c r="A258" s="460" t="s">
        <v>119</v>
      </c>
      <c r="B258" s="461">
        <f>$D$14</f>
        <v>0.00005325</v>
      </c>
      <c r="C258" s="461">
        <f>$D$15</f>
        <v>0.0011325872</v>
      </c>
      <c r="D258" s="461">
        <f>$D$45</f>
        <v>0.0000428767</v>
      </c>
      <c r="E258" s="461">
        <f>$D$46</f>
        <v>0.0009262581</v>
      </c>
      <c r="F258" s="461">
        <f>$D$76</f>
        <v>0.0000893118</v>
      </c>
      <c r="G258" s="461">
        <f>$D$77</f>
        <v>0.0020152125</v>
      </c>
      <c r="H258" s="461">
        <f>$D$105</f>
        <v>0.0000505367</v>
      </c>
      <c r="I258" s="461">
        <f>$D$106</f>
        <v>0.0011052268</v>
      </c>
      <c r="J258" s="461">
        <f>$D$136</f>
        <v>0.000017</v>
      </c>
      <c r="K258" s="462">
        <f>$D$137</f>
        <v>0.0005</v>
      </c>
      <c r="L258" s="216"/>
      <c r="M258" s="216"/>
      <c r="N258" s="214"/>
      <c r="O258" s="214"/>
      <c r="P258" s="214"/>
      <c r="Q258" s="216"/>
      <c r="R258" s="216"/>
      <c r="S258" s="216"/>
      <c r="T258" s="216"/>
      <c r="U258" s="216"/>
      <c r="V258" s="216"/>
      <c r="W258" s="216"/>
      <c r="X258" s="216"/>
      <c r="Y258" s="31"/>
      <c r="Z258" s="31"/>
      <c r="AA258" s="31"/>
      <c r="AB258" s="31"/>
      <c r="AC258" s="31"/>
      <c r="AD258" s="31"/>
    </row>
    <row r="259">
      <c r="A259" s="463" t="s">
        <v>120</v>
      </c>
      <c r="B259" s="461">
        <f>$E$14</f>
        <v>0.00005325</v>
      </c>
      <c r="C259" s="461">
        <f>$E$15</f>
        <v>0.0011325872</v>
      </c>
      <c r="D259" s="461">
        <f>$E$45</f>
        <v>0.0000428767</v>
      </c>
      <c r="E259" s="461">
        <f>$E$46</f>
        <v>0.0009262581</v>
      </c>
      <c r="F259" s="461">
        <f>$E$76</f>
        <v>0.0000893118</v>
      </c>
      <c r="G259" s="461">
        <f>$E$77</f>
        <v>0.0020152125</v>
      </c>
      <c r="H259" s="461">
        <f>$E$105</f>
        <v>0.0000505367</v>
      </c>
      <c r="I259" s="461">
        <f>$E$106</f>
        <v>0.0011052268</v>
      </c>
      <c r="J259" s="461">
        <f>$E$136</f>
        <v>0.000017</v>
      </c>
      <c r="K259" s="462">
        <f>$E$137</f>
        <v>0.0005</v>
      </c>
      <c r="L259" s="216"/>
      <c r="M259" s="216"/>
      <c r="N259" s="214"/>
      <c r="O259" s="214"/>
      <c r="P259" s="214"/>
      <c r="Q259" s="216"/>
      <c r="R259" s="216"/>
      <c r="S259" s="216"/>
      <c r="T259" s="216"/>
      <c r="U259" s="216"/>
      <c r="V259" s="216"/>
      <c r="W259" s="216"/>
      <c r="X259" s="216"/>
      <c r="Y259" s="31"/>
      <c r="Z259" s="31"/>
      <c r="AA259" s="31"/>
      <c r="AB259" s="31"/>
      <c r="AC259" s="31"/>
      <c r="AD259" s="31"/>
    </row>
    <row r="260">
      <c r="A260" s="464" t="s">
        <v>121</v>
      </c>
      <c r="B260" s="461">
        <f>$F$14</f>
        <v>0.00005325</v>
      </c>
      <c r="C260" s="461">
        <f>$F$15</f>
        <v>0.0011325872</v>
      </c>
      <c r="D260" s="461">
        <f>$F$45</f>
        <v>0.0000428767</v>
      </c>
      <c r="E260" s="461">
        <f>$F$46</f>
        <v>0.0009262581</v>
      </c>
      <c r="F260" s="461">
        <f>$F$76</f>
        <v>0.0000893118</v>
      </c>
      <c r="G260" s="461">
        <f>$F$77</f>
        <v>0.0020152125</v>
      </c>
      <c r="H260" s="461">
        <f>$F$105</f>
        <v>0.0000505367</v>
      </c>
      <c r="I260" s="461">
        <f>$F$106</f>
        <v>0.0011052268</v>
      </c>
      <c r="J260" s="461">
        <f>$F$136</f>
        <v>0.000017</v>
      </c>
      <c r="K260" s="462">
        <f>$F$137</f>
        <v>0.0005</v>
      </c>
      <c r="L260" s="216"/>
      <c r="M260" s="216"/>
      <c r="N260" s="214"/>
      <c r="O260" s="214"/>
      <c r="P260" s="214"/>
      <c r="Q260" s="216"/>
      <c r="R260" s="216"/>
      <c r="S260" s="216"/>
      <c r="T260" s="216"/>
      <c r="U260" s="216"/>
      <c r="V260" s="216"/>
      <c r="W260" s="216"/>
      <c r="X260" s="216"/>
      <c r="Y260" s="31"/>
      <c r="Z260" s="31"/>
      <c r="AA260" s="31"/>
      <c r="AB260" s="31"/>
      <c r="AC260" s="31"/>
      <c r="AD260" s="31"/>
    </row>
    <row r="261">
      <c r="A261" s="465" t="s">
        <v>122</v>
      </c>
      <c r="B261" s="466">
        <f>$G$14</f>
        <v>0.00005325</v>
      </c>
      <c r="C261" s="466">
        <f>$G$15</f>
        <v>0.0011325872</v>
      </c>
      <c r="D261" s="466">
        <f>$G$45</f>
        <v>0.0000428767</v>
      </c>
      <c r="E261" s="466">
        <f>$G$46</f>
        <v>0.0009262581</v>
      </c>
      <c r="F261" s="466">
        <f>$G$76</f>
        <v>0.0000893118</v>
      </c>
      <c r="G261" s="466">
        <f>$G$77</f>
        <v>0.0020152125</v>
      </c>
      <c r="H261" s="466">
        <f>$G$105</f>
        <v>0.0000505367</v>
      </c>
      <c r="I261" s="466">
        <f>$G$106</f>
        <v>0.0011052268</v>
      </c>
      <c r="J261" s="466">
        <f>$G$136</f>
        <v>0.000017</v>
      </c>
      <c r="K261" s="467">
        <f>$G$137</f>
        <v>0.0005</v>
      </c>
      <c r="L261" s="216"/>
      <c r="M261" s="216"/>
      <c r="N261" s="214"/>
      <c r="O261" s="214"/>
      <c r="P261" s="214"/>
      <c r="Q261" s="216"/>
      <c r="R261" s="216"/>
      <c r="S261" s="216"/>
      <c r="T261" s="216"/>
      <c r="U261" s="216"/>
      <c r="V261" s="216"/>
      <c r="W261" s="216"/>
      <c r="X261" s="216"/>
      <c r="Y261" s="31"/>
      <c r="Z261" s="31"/>
      <c r="AA261" s="31"/>
      <c r="AB261" s="31"/>
      <c r="AC261" s="31"/>
      <c r="AD261" s="31"/>
    </row>
    <row r="262">
      <c r="A262" s="468"/>
      <c r="B262" s="461"/>
      <c r="C262" s="461"/>
      <c r="D262" s="461"/>
      <c r="E262" s="461"/>
      <c r="F262" s="461"/>
      <c r="G262" s="461"/>
      <c r="H262" s="461"/>
      <c r="I262" s="461"/>
      <c r="J262" s="461"/>
      <c r="K262" s="461"/>
      <c r="L262" s="216"/>
      <c r="M262" s="216"/>
      <c r="N262" s="214"/>
      <c r="O262" s="214"/>
      <c r="P262" s="214"/>
      <c r="Q262" s="216"/>
      <c r="R262" s="216"/>
      <c r="S262" s="216"/>
      <c r="T262" s="216"/>
      <c r="U262" s="216"/>
      <c r="V262" s="216"/>
      <c r="W262" s="216"/>
      <c r="X262" s="216"/>
      <c r="Y262" s="31"/>
      <c r="Z262" s="31"/>
      <c r="AA262" s="31"/>
      <c r="AB262" s="31"/>
      <c r="AC262" s="31"/>
      <c r="AD262" s="31"/>
    </row>
    <row r="263">
      <c r="A263" s="469" t="s">
        <v>168</v>
      </c>
      <c r="B263" s="470"/>
      <c r="C263" s="470"/>
      <c r="D263" s="470"/>
      <c r="E263" s="470"/>
      <c r="F263" s="470"/>
      <c r="G263" s="470"/>
      <c r="H263" s="470"/>
      <c r="I263" s="470"/>
      <c r="J263" s="470"/>
      <c r="K263" s="471"/>
      <c r="L263" s="216"/>
      <c r="M263" s="216"/>
      <c r="N263" s="214"/>
      <c r="O263" s="214"/>
      <c r="P263" s="214"/>
      <c r="Q263" s="216"/>
      <c r="R263" s="216"/>
      <c r="S263" s="216"/>
      <c r="T263" s="216"/>
      <c r="U263" s="216"/>
      <c r="V263" s="216"/>
      <c r="W263" s="216"/>
      <c r="X263" s="216"/>
      <c r="Y263" s="31"/>
      <c r="Z263" s="31"/>
      <c r="AA263" s="31"/>
      <c r="AB263" s="31"/>
      <c r="AC263" s="31"/>
      <c r="AD263" s="31"/>
    </row>
    <row r="264">
      <c r="A264" s="472"/>
      <c r="B264" s="457" t="s">
        <v>162</v>
      </c>
      <c r="C264" s="454"/>
      <c r="D264" s="457" t="s">
        <v>163</v>
      </c>
      <c r="E264" s="454"/>
      <c r="F264" s="457" t="s">
        <v>164</v>
      </c>
      <c r="G264" s="454"/>
      <c r="H264" s="457" t="s">
        <v>165</v>
      </c>
      <c r="I264" s="454"/>
      <c r="J264" s="457" t="s">
        <v>166</v>
      </c>
      <c r="K264" s="455"/>
      <c r="L264" s="216"/>
      <c r="M264" s="216"/>
      <c r="N264" s="214"/>
      <c r="O264" s="214"/>
      <c r="P264" s="214"/>
      <c r="Q264" s="216"/>
      <c r="R264" s="216"/>
      <c r="S264" s="216"/>
      <c r="T264" s="216"/>
      <c r="U264" s="216"/>
      <c r="V264" s="216"/>
      <c r="W264" s="216"/>
      <c r="X264" s="216"/>
      <c r="Y264" s="31"/>
      <c r="Z264" s="31"/>
      <c r="AA264" s="31"/>
      <c r="AB264" s="31"/>
      <c r="AC264" s="31"/>
      <c r="AD264" s="31"/>
    </row>
    <row r="265">
      <c r="A265" s="473" t="s">
        <v>4</v>
      </c>
      <c r="B265" s="458" t="s">
        <v>183</v>
      </c>
      <c r="C265" s="458" t="s">
        <v>184</v>
      </c>
      <c r="D265" s="458" t="s">
        <v>183</v>
      </c>
      <c r="E265" s="458" t="s">
        <v>184</v>
      </c>
      <c r="F265" s="458" t="s">
        <v>183</v>
      </c>
      <c r="G265" s="458" t="s">
        <v>184</v>
      </c>
      <c r="H265" s="458" t="s">
        <v>183</v>
      </c>
      <c r="I265" s="458" t="s">
        <v>184</v>
      </c>
      <c r="J265" s="458" t="s">
        <v>183</v>
      </c>
      <c r="K265" s="459" t="s">
        <v>184</v>
      </c>
      <c r="L265" s="216"/>
      <c r="M265" s="216"/>
      <c r="N265" s="214"/>
      <c r="O265" s="214"/>
      <c r="P265" s="214"/>
      <c r="Q265" s="216"/>
      <c r="R265" s="216"/>
      <c r="S265" s="216"/>
      <c r="T265" s="216"/>
      <c r="U265" s="216"/>
      <c r="V265" s="216"/>
      <c r="W265" s="216"/>
      <c r="X265" s="216"/>
      <c r="Y265" s="31"/>
      <c r="Z265" s="31"/>
      <c r="AA265" s="31"/>
      <c r="AB265" s="31"/>
      <c r="AC265" s="31"/>
      <c r="AD265" s="31"/>
    </row>
    <row r="266">
      <c r="A266" s="460" t="s">
        <v>117</v>
      </c>
      <c r="B266" s="474" t="str">
        <f>$J$14</f>
        <v/>
      </c>
      <c r="C266" s="474" t="str">
        <f>$J$15</f>
        <v/>
      </c>
      <c r="D266" s="474" t="str">
        <f>$J$45</f>
        <v/>
      </c>
      <c r="E266" s="474" t="str">
        <f>$J$46</f>
        <v/>
      </c>
      <c r="F266" s="474" t="str">
        <f>$J$76</f>
        <v/>
      </c>
      <c r="G266" s="474" t="str">
        <f>$J$77</f>
        <v/>
      </c>
      <c r="H266" s="474" t="str">
        <f>$J$105</f>
        <v/>
      </c>
      <c r="I266" s="474" t="str">
        <f>$J$106</f>
        <v/>
      </c>
      <c r="J266" s="474" t="str">
        <f>$J$136</f>
        <v/>
      </c>
      <c r="K266" s="475" t="str">
        <f>$J$137</f>
        <v/>
      </c>
      <c r="L266" s="216"/>
      <c r="M266" s="216"/>
      <c r="N266" s="214"/>
      <c r="O266" s="214"/>
      <c r="P266" s="214"/>
      <c r="Q266" s="216"/>
      <c r="R266" s="216"/>
      <c r="S266" s="216"/>
      <c r="T266" s="216"/>
      <c r="U266" s="216"/>
      <c r="V266" s="216"/>
      <c r="W266" s="216"/>
      <c r="X266" s="216"/>
      <c r="Y266" s="31"/>
      <c r="Z266" s="31"/>
      <c r="AA266" s="31"/>
      <c r="AB266" s="31"/>
      <c r="AC266" s="31"/>
      <c r="AD266" s="31"/>
    </row>
    <row r="267">
      <c r="A267" s="460" t="s">
        <v>118</v>
      </c>
      <c r="B267" s="474" t="str">
        <f>$K$14</f>
        <v/>
      </c>
      <c r="C267" s="474" t="str">
        <f>$K$15</f>
        <v/>
      </c>
      <c r="D267" s="474" t="str">
        <f>$K$45</f>
        <v/>
      </c>
      <c r="E267" s="474" t="str">
        <f>$K$46</f>
        <v/>
      </c>
      <c r="F267" s="474" t="str">
        <f>$K$76</f>
        <v/>
      </c>
      <c r="G267" s="474" t="str">
        <f>$K$77</f>
        <v/>
      </c>
      <c r="H267" s="474" t="str">
        <f>$K$105</f>
        <v/>
      </c>
      <c r="I267" s="474" t="str">
        <f>$K$106</f>
        <v/>
      </c>
      <c r="J267" s="474" t="str">
        <f>$K$136</f>
        <v/>
      </c>
      <c r="K267" s="475" t="str">
        <f>$K$137</f>
        <v/>
      </c>
      <c r="L267" s="216"/>
      <c r="M267" s="216"/>
      <c r="N267" s="214"/>
      <c r="O267" s="214"/>
      <c r="P267" s="214"/>
      <c r="Q267" s="216"/>
      <c r="R267" s="216"/>
      <c r="S267" s="216"/>
      <c r="T267" s="216"/>
      <c r="U267" s="216"/>
      <c r="V267" s="216"/>
      <c r="W267" s="216"/>
      <c r="X267" s="216"/>
      <c r="Y267" s="31"/>
      <c r="Z267" s="31"/>
      <c r="AA267" s="31"/>
      <c r="AB267" s="31"/>
      <c r="AC267" s="31"/>
      <c r="AD267" s="31"/>
    </row>
    <row r="268">
      <c r="A268" s="460" t="s">
        <v>119</v>
      </c>
      <c r="B268" s="474">
        <f>$L$14</f>
        <v>0.00005325</v>
      </c>
      <c r="C268" s="474">
        <f>$L$15</f>
        <v>0.0054678001</v>
      </c>
      <c r="D268" s="474">
        <f>$L$45</f>
        <v>0.000042875</v>
      </c>
      <c r="E268" s="474">
        <f>$L$46</f>
        <v>0.0054523658</v>
      </c>
      <c r="F268" s="474">
        <f>$L$76</f>
        <v>0.0000893</v>
      </c>
      <c r="G268" s="474">
        <f>$L$77</f>
        <v>0.0054818727</v>
      </c>
      <c r="H268" s="474">
        <f>$L$105</f>
        <v>0.000050527</v>
      </c>
      <c r="I268" s="474">
        <f>$L$106</f>
        <v>0.0054659542</v>
      </c>
      <c r="J268" s="474">
        <f>$L$136</f>
        <v>0.000017</v>
      </c>
      <c r="K268" s="475">
        <f>$L$137</f>
        <v>0.0054580868</v>
      </c>
      <c r="L268" s="216"/>
      <c r="M268" s="216"/>
      <c r="N268" s="214"/>
      <c r="O268" s="214"/>
      <c r="P268" s="214"/>
      <c r="Q268" s="216"/>
      <c r="R268" s="216"/>
      <c r="S268" s="216"/>
      <c r="T268" s="216"/>
      <c r="U268" s="216"/>
      <c r="V268" s="216"/>
      <c r="W268" s="216"/>
      <c r="X268" s="216"/>
      <c r="Y268" s="31"/>
      <c r="Z268" s="31"/>
      <c r="AA268" s="31"/>
      <c r="AB268" s="31"/>
      <c r="AC268" s="31"/>
      <c r="AD268" s="31"/>
    </row>
    <row r="269">
      <c r="A269" s="463" t="s">
        <v>120</v>
      </c>
      <c r="B269" s="474">
        <f>$M$14</f>
        <v>0.00005325</v>
      </c>
      <c r="C269" s="474">
        <f>$M$15</f>
        <v>0.0103028916</v>
      </c>
      <c r="D269" s="474">
        <f>$M$45</f>
        <v>0.000042875</v>
      </c>
      <c r="E269" s="474">
        <f>$M$46</f>
        <v>0.0102869972</v>
      </c>
      <c r="F269" s="474">
        <f>$M$76</f>
        <v>0.0000893</v>
      </c>
      <c r="G269" s="474">
        <f>$M$77</f>
        <v>0.0103039627</v>
      </c>
      <c r="H269" s="474">
        <f>$M$105</f>
        <v>0.000050527</v>
      </c>
      <c r="I269" s="474">
        <f>$M$106</f>
        <v>0.0102905109</v>
      </c>
      <c r="J269" s="474">
        <f>$M$136</f>
        <v>0.0000170001</v>
      </c>
      <c r="K269" s="475">
        <f>$M$137</f>
        <v>0.0102859623</v>
      </c>
      <c r="L269" s="216"/>
      <c r="M269" s="216"/>
      <c r="N269" s="214"/>
      <c r="O269" s="214"/>
      <c r="P269" s="214"/>
      <c r="Q269" s="216"/>
      <c r="R269" s="216"/>
      <c r="S269" s="216"/>
      <c r="T269" s="216"/>
      <c r="U269" s="216"/>
      <c r="V269" s="216"/>
      <c r="W269" s="216"/>
      <c r="X269" s="216"/>
      <c r="Y269" s="31"/>
      <c r="Z269" s="31"/>
      <c r="AA269" s="31"/>
      <c r="AB269" s="31"/>
      <c r="AC269" s="31"/>
      <c r="AD269" s="31"/>
    </row>
    <row r="270">
      <c r="A270" s="464" t="s">
        <v>121</v>
      </c>
      <c r="B270" s="474">
        <f>$N$14</f>
        <v>0.00005325</v>
      </c>
      <c r="C270" s="474">
        <f>$N$15</f>
        <v>0.0117007868</v>
      </c>
      <c r="D270" s="474">
        <f>$N$45</f>
        <v>0.000042875</v>
      </c>
      <c r="E270" s="474">
        <f>$N$46</f>
        <v>0.0116932907</v>
      </c>
      <c r="F270" s="474">
        <f>$N$76</f>
        <v>0.0000893</v>
      </c>
      <c r="G270" s="474">
        <f>$N$77</f>
        <v>0.0117033226</v>
      </c>
      <c r="H270" s="474">
        <f>$N$105</f>
        <v>0.000050527</v>
      </c>
      <c r="I270" s="474">
        <f>$N$106</f>
        <v>0.0116899827</v>
      </c>
      <c r="J270" s="474">
        <f>$N$136</f>
        <v>0.000017</v>
      </c>
      <c r="K270" s="475">
        <f>$N$137</f>
        <v>0.0116733408</v>
      </c>
      <c r="L270" s="216"/>
      <c r="M270" s="216"/>
      <c r="N270" s="214"/>
      <c r="O270" s="214"/>
      <c r="P270" s="214"/>
      <c r="Q270" s="216"/>
      <c r="R270" s="216"/>
      <c r="S270" s="216"/>
      <c r="T270" s="216"/>
      <c r="U270" s="216"/>
      <c r="V270" s="216"/>
      <c r="W270" s="216"/>
      <c r="X270" s="216"/>
      <c r="Y270" s="31"/>
      <c r="Z270" s="31"/>
      <c r="AA270" s="31"/>
      <c r="AB270" s="31"/>
      <c r="AC270" s="31"/>
      <c r="AD270" s="31"/>
    </row>
    <row r="271">
      <c r="A271" s="465" t="s">
        <v>122</v>
      </c>
      <c r="B271" s="476">
        <f>$O$14</f>
        <v>0.00005325</v>
      </c>
      <c r="C271" s="476">
        <f>$O$15</f>
        <v>0.0218413274</v>
      </c>
      <c r="D271" s="476">
        <f>$O$45</f>
        <v>0.000042875</v>
      </c>
      <c r="E271" s="476">
        <f>$O$46</f>
        <v>0.0218255148</v>
      </c>
      <c r="F271" s="476">
        <f>$O$76</f>
        <v>0.0000893</v>
      </c>
      <c r="G271" s="476">
        <f>$O$77</f>
        <v>0.0218335177</v>
      </c>
      <c r="H271" s="476">
        <f>$O$105</f>
        <v>0.000050527</v>
      </c>
      <c r="I271" s="476">
        <f>$O$106</f>
        <v>0.0218404056</v>
      </c>
      <c r="J271" s="476">
        <f>$O$136</f>
        <v>0.0000170004</v>
      </c>
      <c r="K271" s="477">
        <f>$O$137</f>
        <v>0.0218181318</v>
      </c>
      <c r="L271" s="216"/>
      <c r="M271" s="216"/>
      <c r="N271" s="214"/>
      <c r="O271" s="214"/>
      <c r="P271" s="214"/>
      <c r="Q271" s="216"/>
      <c r="R271" s="216"/>
      <c r="S271" s="216"/>
      <c r="T271" s="216"/>
      <c r="U271" s="216"/>
      <c r="V271" s="216"/>
      <c r="W271" s="216"/>
      <c r="X271" s="216"/>
      <c r="Y271" s="31"/>
      <c r="Z271" s="31"/>
      <c r="AA271" s="31"/>
      <c r="AB271" s="31"/>
      <c r="AC271" s="31"/>
      <c r="AD271" s="31"/>
    </row>
    <row r="272">
      <c r="A272" s="412"/>
      <c r="B272" s="478"/>
      <c r="C272" s="478"/>
      <c r="D272" s="478"/>
      <c r="E272" s="478"/>
      <c r="F272" s="478"/>
      <c r="G272" s="478"/>
      <c r="H272" s="479"/>
      <c r="I272" s="478"/>
      <c r="J272" s="478"/>
      <c r="K272" s="478"/>
      <c r="L272" s="216"/>
      <c r="M272" s="216"/>
      <c r="N272" s="214"/>
      <c r="O272" s="214"/>
      <c r="P272" s="214"/>
      <c r="Q272" s="216"/>
      <c r="R272" s="216"/>
      <c r="S272" s="216"/>
      <c r="T272" s="216"/>
      <c r="U272" s="216"/>
      <c r="V272" s="216"/>
      <c r="W272" s="216"/>
      <c r="X272" s="216"/>
      <c r="Y272" s="31"/>
      <c r="Z272" s="31"/>
      <c r="AA272" s="31"/>
      <c r="AB272" s="31"/>
      <c r="AC272" s="31"/>
      <c r="AD272" s="31"/>
    </row>
    <row r="273">
      <c r="A273" s="480" t="s">
        <v>169</v>
      </c>
      <c r="B273" s="470"/>
      <c r="C273" s="470"/>
      <c r="D273" s="470"/>
      <c r="E273" s="470"/>
      <c r="F273" s="470"/>
      <c r="G273" s="470"/>
      <c r="H273" s="470"/>
      <c r="I273" s="470"/>
      <c r="J273" s="470"/>
      <c r="K273" s="471"/>
      <c r="L273" s="216"/>
      <c r="M273" s="216"/>
      <c r="N273" s="214"/>
      <c r="O273" s="214"/>
      <c r="P273" s="214"/>
      <c r="Q273" s="216"/>
      <c r="R273" s="216"/>
      <c r="S273" s="216"/>
      <c r="T273" s="216"/>
      <c r="U273" s="216"/>
      <c r="V273" s="216"/>
      <c r="W273" s="216"/>
      <c r="X273" s="216"/>
      <c r="Y273" s="31"/>
      <c r="Z273" s="31"/>
      <c r="AA273" s="31"/>
      <c r="AB273" s="31"/>
      <c r="AC273" s="31"/>
      <c r="AD273" s="31"/>
    </row>
    <row r="274">
      <c r="A274" s="481"/>
      <c r="B274" s="458" t="s">
        <v>162</v>
      </c>
      <c r="D274" s="458" t="s">
        <v>163</v>
      </c>
      <c r="F274" s="458" t="s">
        <v>164</v>
      </c>
      <c r="H274" s="458" t="s">
        <v>165</v>
      </c>
      <c r="J274" s="458" t="s">
        <v>166</v>
      </c>
      <c r="K274" s="482"/>
      <c r="L274" s="216"/>
      <c r="M274" s="216"/>
      <c r="N274" s="214"/>
      <c r="O274" s="214"/>
      <c r="P274" s="214"/>
      <c r="Q274" s="216"/>
      <c r="R274" s="216"/>
      <c r="S274" s="216"/>
      <c r="T274" s="216"/>
      <c r="U274" s="216"/>
      <c r="V274" s="216"/>
      <c r="W274" s="216"/>
      <c r="X274" s="216"/>
      <c r="Y274" s="31"/>
      <c r="Z274" s="31"/>
      <c r="AA274" s="31"/>
      <c r="AB274" s="31"/>
      <c r="AC274" s="31"/>
      <c r="AD274" s="31"/>
    </row>
    <row r="275">
      <c r="A275" s="473" t="s">
        <v>4</v>
      </c>
      <c r="B275" s="458" t="s">
        <v>183</v>
      </c>
      <c r="C275" s="458" t="s">
        <v>184</v>
      </c>
      <c r="D275" s="458" t="s">
        <v>183</v>
      </c>
      <c r="E275" s="458" t="s">
        <v>184</v>
      </c>
      <c r="F275" s="458" t="s">
        <v>183</v>
      </c>
      <c r="G275" s="458" t="s">
        <v>184</v>
      </c>
      <c r="H275" s="458" t="s">
        <v>183</v>
      </c>
      <c r="I275" s="458" t="s">
        <v>184</v>
      </c>
      <c r="J275" s="458" t="s">
        <v>183</v>
      </c>
      <c r="K275" s="459" t="s">
        <v>184</v>
      </c>
      <c r="L275" s="216"/>
      <c r="M275" s="216"/>
      <c r="N275" s="214"/>
      <c r="O275" s="214"/>
      <c r="P275" s="214"/>
      <c r="Q275" s="216"/>
      <c r="R275" s="216"/>
      <c r="S275" s="216"/>
      <c r="T275" s="216"/>
      <c r="U275" s="216"/>
      <c r="V275" s="216"/>
      <c r="W275" s="216"/>
      <c r="X275" s="216"/>
      <c r="Y275" s="31"/>
      <c r="Z275" s="31"/>
      <c r="AA275" s="31"/>
      <c r="AB275" s="31"/>
      <c r="AC275" s="31"/>
      <c r="AD275" s="31"/>
    </row>
    <row r="276">
      <c r="A276" s="460" t="s">
        <v>117</v>
      </c>
      <c r="B276" s="483" t="str">
        <f>$R$14</f>
        <v/>
      </c>
      <c r="C276" s="483" t="str">
        <f>$R$15</f>
        <v/>
      </c>
      <c r="D276" s="483" t="str">
        <f>$R$45</f>
        <v/>
      </c>
      <c r="E276" s="483" t="str">
        <f>$R$46</f>
        <v/>
      </c>
      <c r="F276" s="483" t="str">
        <f>$R$76</f>
        <v/>
      </c>
      <c r="G276" s="483" t="str">
        <f>$R$77</f>
        <v/>
      </c>
      <c r="H276" s="483" t="str">
        <f>$R$105</f>
        <v/>
      </c>
      <c r="I276" s="483" t="str">
        <f>$R$106</f>
        <v/>
      </c>
      <c r="J276" s="483" t="str">
        <f>$R$136</f>
        <v/>
      </c>
      <c r="K276" s="484" t="str">
        <f>$R$137</f>
        <v/>
      </c>
      <c r="L276" s="216"/>
      <c r="M276" s="216"/>
      <c r="N276" s="214"/>
      <c r="O276" s="214"/>
      <c r="P276" s="214"/>
      <c r="Q276" s="216"/>
      <c r="R276" s="216"/>
      <c r="S276" s="216"/>
      <c r="T276" s="216"/>
      <c r="U276" s="216"/>
      <c r="V276" s="216"/>
      <c r="W276" s="216"/>
      <c r="X276" s="216"/>
      <c r="Y276" s="31"/>
      <c r="Z276" s="31"/>
      <c r="AA276" s="31"/>
      <c r="AB276" s="31"/>
      <c r="AC276" s="31"/>
      <c r="AD276" s="31"/>
    </row>
    <row r="277">
      <c r="A277" s="460" t="s">
        <v>118</v>
      </c>
      <c r="B277" s="483" t="str">
        <f>$S$14</f>
        <v/>
      </c>
      <c r="C277" s="483" t="str">
        <f>$S$15</f>
        <v/>
      </c>
      <c r="D277" s="483" t="str">
        <f>$S$45</f>
        <v/>
      </c>
      <c r="E277" s="483" t="str">
        <f>$S$46</f>
        <v/>
      </c>
      <c r="F277" s="483" t="str">
        <f>$S$76</f>
        <v/>
      </c>
      <c r="G277" s="483" t="str">
        <f>$S$77</f>
        <v/>
      </c>
      <c r="H277" s="483" t="str">
        <f>$S$105</f>
        <v/>
      </c>
      <c r="I277" s="483" t="str">
        <f>$S$106</f>
        <v/>
      </c>
      <c r="J277" s="483" t="str">
        <f>$S$136</f>
        <v/>
      </c>
      <c r="K277" s="484" t="str">
        <f>$S$137</f>
        <v/>
      </c>
      <c r="L277" s="216"/>
      <c r="M277" s="216"/>
      <c r="N277" s="214"/>
      <c r="O277" s="214"/>
      <c r="P277" s="214"/>
      <c r="Q277" s="216"/>
      <c r="R277" s="216"/>
      <c r="S277" s="216"/>
      <c r="T277" s="216"/>
      <c r="U277" s="216"/>
      <c r="V277" s="216"/>
      <c r="W277" s="216"/>
      <c r="X277" s="216"/>
      <c r="Y277" s="31"/>
      <c r="Z277" s="31"/>
      <c r="AA277" s="31"/>
      <c r="AB277" s="31"/>
      <c r="AC277" s="31"/>
      <c r="AD277" s="31"/>
    </row>
    <row r="278">
      <c r="A278" s="460" t="s">
        <v>119</v>
      </c>
      <c r="B278" s="483">
        <f>$T$14</f>
        <v>0.00005325</v>
      </c>
      <c r="C278" s="483">
        <f>$T$15</f>
        <v>0.0049900831</v>
      </c>
      <c r="D278" s="483">
        <f>$T$45</f>
        <v>0.0000428772</v>
      </c>
      <c r="E278" s="483">
        <f>$T$46</f>
        <v>0.0040803087</v>
      </c>
      <c r="F278" s="483" t="str">
        <f>$T$76</f>
        <v/>
      </c>
      <c r="G278" s="483" t="str">
        <f>$T$77</f>
        <v/>
      </c>
      <c r="H278" s="483">
        <f>$T$105</f>
        <v>0.000050537</v>
      </c>
      <c r="I278" s="483">
        <f>$T$106</f>
        <v>0.0048680917</v>
      </c>
      <c r="J278" s="483">
        <f>$T$136</f>
        <v>0.000017</v>
      </c>
      <c r="K278" s="484">
        <f>$T$137</f>
        <v>0.0021964495</v>
      </c>
      <c r="L278" s="216"/>
      <c r="M278" s="216"/>
      <c r="N278" s="214"/>
      <c r="O278" s="214"/>
      <c r="P278" s="214"/>
      <c r="Q278" s="216"/>
      <c r="R278" s="216"/>
      <c r="S278" s="216"/>
      <c r="T278" s="216"/>
      <c r="U278" s="216"/>
      <c r="V278" s="216"/>
      <c r="W278" s="216"/>
      <c r="X278" s="216"/>
      <c r="Y278" s="31"/>
      <c r="Z278" s="31"/>
      <c r="AA278" s="31"/>
      <c r="AB278" s="31"/>
      <c r="AC278" s="31"/>
      <c r="AD278" s="31"/>
    </row>
    <row r="279">
      <c r="A279" s="463" t="s">
        <v>120</v>
      </c>
      <c r="B279" s="483">
        <f>$U$14</f>
        <v>0.00005325</v>
      </c>
      <c r="C279" s="483">
        <f>$U$15</f>
        <v>0.0049900831</v>
      </c>
      <c r="D279" s="483">
        <f>$U$45</f>
        <v>0.0000428767</v>
      </c>
      <c r="E279" s="483">
        <f>$U$46</f>
        <v>0.0040803087</v>
      </c>
      <c r="F279" s="483">
        <f>$U$76</f>
        <v>0.0000893118</v>
      </c>
      <c r="G279" s="483">
        <f>$U$77</f>
        <v>0.0088734196</v>
      </c>
      <c r="H279" s="483">
        <f>$U$105</f>
        <v>0.0000505367</v>
      </c>
      <c r="I279" s="483">
        <f>$U$106</f>
        <v>0.0048681085</v>
      </c>
      <c r="J279" s="483">
        <f>$U$136</f>
        <v>0.000017</v>
      </c>
      <c r="K279" s="484">
        <f>$U$137</f>
        <v>0.0021964495</v>
      </c>
      <c r="L279" s="216"/>
      <c r="M279" s="216"/>
      <c r="N279" s="214"/>
      <c r="O279" s="214"/>
      <c r="P279" s="214"/>
      <c r="Q279" s="216"/>
      <c r="R279" s="216"/>
      <c r="S279" s="216"/>
      <c r="T279" s="216"/>
      <c r="U279" s="216"/>
      <c r="V279" s="216"/>
      <c r="W279" s="216"/>
      <c r="X279" s="216"/>
      <c r="Y279" s="31"/>
      <c r="Z279" s="31"/>
      <c r="AA279" s="31"/>
      <c r="AB279" s="31"/>
      <c r="AC279" s="31"/>
      <c r="AD279" s="31"/>
    </row>
    <row r="280">
      <c r="A280" s="464" t="s">
        <v>121</v>
      </c>
      <c r="B280" s="483">
        <f>$V$14</f>
        <v>0.00005325</v>
      </c>
      <c r="C280" s="483">
        <f>$V$15</f>
        <v>0.0049900831</v>
      </c>
      <c r="D280" s="483">
        <f>$V$45</f>
        <v>0.0000428767</v>
      </c>
      <c r="E280" s="483">
        <f>$V$46</f>
        <v>0.0040803087</v>
      </c>
      <c r="F280" s="483">
        <f>$V$76</f>
        <v>0.0000893118</v>
      </c>
      <c r="G280" s="483">
        <f>$V$77</f>
        <v>0.0088734196</v>
      </c>
      <c r="H280" s="483">
        <f>$V$105</f>
        <v>0.0000505367</v>
      </c>
      <c r="I280" s="483">
        <f>$V$106</f>
        <v>0.0048681085</v>
      </c>
      <c r="J280" s="483">
        <f>$V$136</f>
        <v>0.000017</v>
      </c>
      <c r="K280" s="484">
        <f>$V$137</f>
        <v>0.0021964495</v>
      </c>
      <c r="L280" s="216"/>
      <c r="M280" s="216"/>
      <c r="N280" s="214"/>
      <c r="O280" s="214"/>
      <c r="P280" s="214"/>
      <c r="Q280" s="216"/>
      <c r="R280" s="216"/>
      <c r="S280" s="216"/>
      <c r="T280" s="216"/>
      <c r="U280" s="216"/>
      <c r="V280" s="216"/>
      <c r="W280" s="216"/>
      <c r="X280" s="216"/>
      <c r="Y280" s="31"/>
      <c r="Z280" s="31"/>
      <c r="AA280" s="31"/>
      <c r="AB280" s="31"/>
      <c r="AC280" s="31"/>
      <c r="AD280" s="31"/>
    </row>
    <row r="281">
      <c r="A281" s="465" t="s">
        <v>122</v>
      </c>
      <c r="B281" s="485">
        <f>$W$14</f>
        <v>0.00005325</v>
      </c>
      <c r="C281" s="485">
        <f>$W$15</f>
        <v>0.0049900831</v>
      </c>
      <c r="D281" s="485">
        <f>$W$45</f>
        <v>0.0000428767</v>
      </c>
      <c r="E281" s="485">
        <f>$W$46</f>
        <v>0.0040803087</v>
      </c>
      <c r="F281" s="485">
        <f>$W$76</f>
        <v>0.0000893118</v>
      </c>
      <c r="G281" s="485">
        <f>$W$77</f>
        <v>0.0088734196</v>
      </c>
      <c r="H281" s="485">
        <f>$W$105</f>
        <v>0.0000505367</v>
      </c>
      <c r="I281" s="485">
        <f>$W$106</f>
        <v>0.0048681085</v>
      </c>
      <c r="J281" s="485">
        <f>$W$136</f>
        <v>0.000017</v>
      </c>
      <c r="K281" s="486">
        <f>$W$137</f>
        <v>0.0021964495</v>
      </c>
      <c r="L281" s="216"/>
      <c r="M281" s="216"/>
      <c r="N281" s="214"/>
      <c r="O281" s="214"/>
      <c r="P281" s="214"/>
      <c r="Q281" s="216"/>
      <c r="R281" s="216"/>
      <c r="S281" s="216"/>
      <c r="T281" s="216"/>
      <c r="U281" s="216"/>
      <c r="V281" s="216"/>
      <c r="W281" s="216"/>
      <c r="X281" s="216"/>
      <c r="Y281" s="31"/>
      <c r="Z281" s="31"/>
      <c r="AA281" s="31"/>
      <c r="AB281" s="31"/>
      <c r="AC281" s="31"/>
      <c r="AD281" s="31"/>
    </row>
    <row r="282">
      <c r="A282" s="216"/>
      <c r="B282" s="216"/>
      <c r="C282" s="216"/>
      <c r="D282" s="216"/>
      <c r="E282" s="216"/>
      <c r="F282" s="216"/>
      <c r="G282" s="216"/>
      <c r="H282" s="213"/>
      <c r="I282" s="216"/>
      <c r="J282" s="216"/>
      <c r="K282" s="216"/>
      <c r="L282" s="216"/>
      <c r="M282" s="216"/>
      <c r="N282" s="214"/>
      <c r="O282" s="214"/>
      <c r="P282" s="214"/>
      <c r="Q282" s="216"/>
      <c r="R282" s="216"/>
      <c r="S282" s="216"/>
      <c r="T282" s="216"/>
      <c r="U282" s="216"/>
      <c r="V282" s="216"/>
      <c r="W282" s="216"/>
      <c r="X282" s="216"/>
      <c r="Y282" s="31"/>
      <c r="Z282" s="31"/>
      <c r="AA282" s="31"/>
      <c r="AB282" s="31"/>
      <c r="AC282" s="31"/>
      <c r="AD282" s="31"/>
    </row>
    <row r="283">
      <c r="A283" s="216"/>
      <c r="B283" s="216"/>
      <c r="C283" s="216"/>
      <c r="D283" s="216"/>
      <c r="E283" s="216"/>
      <c r="F283" s="216"/>
      <c r="G283" s="216"/>
      <c r="H283" s="213"/>
      <c r="I283" s="216"/>
      <c r="J283" s="216"/>
      <c r="K283" s="216"/>
      <c r="L283" s="216"/>
      <c r="M283" s="216"/>
      <c r="N283" s="214"/>
      <c r="O283" s="214"/>
      <c r="P283" s="214"/>
      <c r="Q283" s="216"/>
      <c r="R283" s="216"/>
      <c r="S283" s="216"/>
      <c r="T283" s="216"/>
      <c r="U283" s="216"/>
      <c r="V283" s="216"/>
      <c r="W283" s="216"/>
      <c r="X283" s="216"/>
      <c r="Y283" s="31"/>
      <c r="Z283" s="31"/>
      <c r="AA283" s="31"/>
      <c r="AB283" s="31"/>
      <c r="AC283" s="31"/>
      <c r="AD283" s="31"/>
    </row>
    <row r="284">
      <c r="A284" s="216"/>
      <c r="B284" s="216"/>
      <c r="C284" s="216"/>
      <c r="D284" s="216"/>
      <c r="E284" s="216"/>
      <c r="F284" s="216"/>
      <c r="G284" s="216"/>
      <c r="H284" s="213"/>
      <c r="I284" s="216"/>
      <c r="J284" s="216"/>
      <c r="K284" s="216"/>
      <c r="L284" s="216"/>
      <c r="M284" s="216"/>
      <c r="N284" s="214"/>
      <c r="O284" s="214"/>
      <c r="P284" s="214"/>
      <c r="Q284" s="216"/>
      <c r="R284" s="216"/>
      <c r="S284" s="216"/>
      <c r="T284" s="216"/>
      <c r="U284" s="216"/>
      <c r="V284" s="216"/>
      <c r="W284" s="216"/>
      <c r="X284" s="216"/>
      <c r="Y284" s="31"/>
      <c r="Z284" s="31"/>
      <c r="AA284" s="31"/>
      <c r="AB284" s="31"/>
      <c r="AC284" s="31"/>
      <c r="AD284" s="31"/>
    </row>
    <row r="285">
      <c r="A285" s="216"/>
      <c r="B285" s="216"/>
      <c r="C285" s="216"/>
      <c r="D285" s="216"/>
      <c r="E285" s="216"/>
      <c r="F285" s="216"/>
      <c r="G285" s="216"/>
      <c r="H285" s="213"/>
      <c r="I285" s="216"/>
      <c r="J285" s="216"/>
      <c r="K285" s="216"/>
      <c r="L285" s="216"/>
      <c r="M285" s="216"/>
      <c r="N285" s="214"/>
      <c r="O285" s="214"/>
      <c r="P285" s="214"/>
      <c r="Q285" s="216"/>
      <c r="R285" s="216"/>
      <c r="S285" s="216"/>
      <c r="T285" s="216"/>
      <c r="U285" s="216"/>
      <c r="V285" s="216"/>
      <c r="W285" s="216"/>
      <c r="X285" s="216"/>
      <c r="Y285" s="31"/>
      <c r="Z285" s="31"/>
      <c r="AA285" s="31"/>
      <c r="AB285" s="31"/>
      <c r="AC285" s="31"/>
      <c r="AD285" s="31"/>
    </row>
    <row r="286">
      <c r="A286" s="216"/>
      <c r="B286" s="216"/>
      <c r="C286" s="216"/>
      <c r="D286" s="216"/>
      <c r="E286" s="216"/>
      <c r="F286" s="216"/>
      <c r="G286" s="216"/>
      <c r="H286" s="213"/>
      <c r="I286" s="216"/>
      <c r="J286" s="216"/>
      <c r="K286" s="216"/>
      <c r="L286" s="216"/>
      <c r="M286" s="216"/>
      <c r="N286" s="214"/>
      <c r="O286" s="214"/>
      <c r="P286" s="214"/>
      <c r="Q286" s="216"/>
      <c r="R286" s="216"/>
      <c r="S286" s="216"/>
      <c r="T286" s="216"/>
      <c r="U286" s="216"/>
      <c r="V286" s="216"/>
      <c r="W286" s="216"/>
      <c r="X286" s="216"/>
      <c r="Y286" s="31"/>
      <c r="Z286" s="31"/>
      <c r="AA286" s="31"/>
      <c r="AB286" s="31"/>
      <c r="AC286" s="31"/>
      <c r="AD286" s="31"/>
    </row>
    <row r="287">
      <c r="A287" s="216"/>
      <c r="B287" s="216"/>
      <c r="C287" s="216"/>
      <c r="D287" s="216"/>
      <c r="E287" s="216"/>
      <c r="F287" s="216"/>
      <c r="G287" s="216"/>
      <c r="H287" s="213"/>
      <c r="I287" s="216"/>
      <c r="J287" s="216"/>
      <c r="K287" s="216"/>
      <c r="L287" s="216"/>
      <c r="M287" s="216"/>
      <c r="N287" s="214"/>
      <c r="O287" s="214"/>
      <c r="P287" s="214"/>
      <c r="Q287" s="216"/>
      <c r="R287" s="216"/>
      <c r="S287" s="216"/>
      <c r="T287" s="216"/>
      <c r="U287" s="216"/>
      <c r="V287" s="216"/>
      <c r="W287" s="216"/>
      <c r="X287" s="216"/>
      <c r="Y287" s="31"/>
      <c r="Z287" s="31"/>
      <c r="AA287" s="31"/>
      <c r="AB287" s="31"/>
      <c r="AC287" s="31"/>
      <c r="AD287" s="31"/>
    </row>
    <row r="288">
      <c r="A288" s="216"/>
      <c r="B288" s="216"/>
      <c r="C288" s="216"/>
      <c r="D288" s="216"/>
      <c r="E288" s="216"/>
      <c r="F288" s="216"/>
      <c r="G288" s="216"/>
      <c r="H288" s="213"/>
      <c r="I288" s="216"/>
      <c r="J288" s="216"/>
      <c r="K288" s="216"/>
      <c r="L288" s="216"/>
      <c r="M288" s="216"/>
      <c r="N288" s="214"/>
      <c r="O288" s="214"/>
      <c r="P288" s="214"/>
      <c r="Q288" s="216"/>
      <c r="R288" s="216"/>
      <c r="S288" s="216"/>
      <c r="T288" s="216"/>
      <c r="U288" s="216"/>
      <c r="V288" s="216"/>
      <c r="W288" s="216"/>
      <c r="X288" s="216"/>
      <c r="Y288" s="31"/>
      <c r="Z288" s="31"/>
      <c r="AA288" s="31"/>
      <c r="AB288" s="31"/>
      <c r="AC288" s="31"/>
      <c r="AD288" s="31"/>
    </row>
    <row r="289">
      <c r="A289" s="216"/>
      <c r="B289" s="216"/>
      <c r="C289" s="216"/>
      <c r="D289" s="216"/>
      <c r="E289" s="216"/>
      <c r="F289" s="216"/>
      <c r="G289" s="216"/>
      <c r="H289" s="213"/>
      <c r="I289" s="216"/>
      <c r="J289" s="216"/>
      <c r="K289" s="216"/>
      <c r="L289" s="216"/>
      <c r="M289" s="216"/>
      <c r="N289" s="214"/>
      <c r="O289" s="214"/>
      <c r="P289" s="214"/>
      <c r="Q289" s="216"/>
      <c r="R289" s="216"/>
      <c r="S289" s="216"/>
      <c r="T289" s="216"/>
      <c r="U289" s="216"/>
      <c r="V289" s="216"/>
      <c r="W289" s="216"/>
      <c r="X289" s="216"/>
      <c r="Y289" s="31"/>
      <c r="Z289" s="31"/>
      <c r="AA289" s="31"/>
      <c r="AB289" s="31"/>
      <c r="AC289" s="31"/>
      <c r="AD289" s="31"/>
    </row>
    <row r="290">
      <c r="A290" s="216"/>
      <c r="B290" s="216"/>
      <c r="C290" s="216"/>
      <c r="D290" s="216"/>
      <c r="E290" s="216"/>
      <c r="F290" s="216"/>
      <c r="G290" s="216"/>
      <c r="H290" s="213"/>
      <c r="I290" s="216"/>
      <c r="J290" s="216"/>
      <c r="K290" s="216"/>
      <c r="L290" s="216"/>
      <c r="M290" s="216"/>
      <c r="N290" s="214"/>
      <c r="O290" s="214"/>
      <c r="P290" s="214"/>
      <c r="Q290" s="216"/>
      <c r="R290" s="216"/>
      <c r="S290" s="216"/>
      <c r="T290" s="216"/>
      <c r="U290" s="216"/>
      <c r="V290" s="216"/>
      <c r="W290" s="216"/>
      <c r="X290" s="216"/>
      <c r="Y290" s="31"/>
      <c r="Z290" s="31"/>
      <c r="AA290" s="31"/>
      <c r="AB290" s="31"/>
      <c r="AC290" s="31"/>
      <c r="AD290" s="31"/>
    </row>
    <row r="291">
      <c r="A291" s="216"/>
      <c r="B291" s="216"/>
      <c r="C291" s="216"/>
      <c r="D291" s="216"/>
      <c r="E291" s="216"/>
      <c r="F291" s="216"/>
      <c r="G291" s="216"/>
      <c r="H291" s="213"/>
      <c r="I291" s="216"/>
      <c r="J291" s="216"/>
      <c r="K291" s="216"/>
      <c r="L291" s="216"/>
      <c r="M291" s="216"/>
      <c r="N291" s="214"/>
      <c r="O291" s="214"/>
      <c r="P291" s="214"/>
      <c r="Q291" s="216"/>
      <c r="R291" s="216"/>
      <c r="S291" s="216"/>
      <c r="T291" s="216"/>
      <c r="U291" s="216"/>
      <c r="V291" s="216"/>
      <c r="W291" s="216"/>
      <c r="X291" s="216"/>
      <c r="Y291" s="31"/>
      <c r="Z291" s="31"/>
      <c r="AA291" s="31"/>
      <c r="AB291" s="31"/>
      <c r="AC291" s="31"/>
      <c r="AD291" s="31"/>
    </row>
    <row r="292">
      <c r="A292" s="216"/>
      <c r="B292" s="230"/>
      <c r="C292" s="31"/>
      <c r="J292" s="230"/>
      <c r="K292" s="31"/>
      <c r="L292" s="216"/>
      <c r="M292" s="216"/>
      <c r="N292" s="214"/>
      <c r="O292" s="214"/>
      <c r="P292" s="214"/>
      <c r="Q292" s="216"/>
      <c r="R292" s="216"/>
      <c r="S292" s="216"/>
      <c r="T292" s="216"/>
      <c r="U292" s="216"/>
      <c r="V292" s="216"/>
      <c r="W292" s="216"/>
      <c r="X292" s="216"/>
      <c r="Y292" s="31"/>
      <c r="Z292" s="31"/>
      <c r="AA292" s="31"/>
      <c r="AB292" s="31"/>
      <c r="AC292" s="31"/>
      <c r="AD292" s="31"/>
    </row>
    <row r="293">
      <c r="A293" s="230"/>
      <c r="B293" s="230"/>
      <c r="C293" s="230"/>
      <c r="J293" s="230"/>
      <c r="K293" s="230"/>
      <c r="L293" s="216"/>
      <c r="M293" s="216"/>
      <c r="N293" s="214"/>
      <c r="O293" s="214"/>
      <c r="P293" s="214"/>
      <c r="Q293" s="216"/>
      <c r="R293" s="216"/>
      <c r="S293" s="216"/>
      <c r="T293" s="216"/>
      <c r="U293" s="216"/>
      <c r="V293" s="216"/>
      <c r="W293" s="216"/>
      <c r="X293" s="216"/>
      <c r="Y293" s="31"/>
      <c r="Z293" s="31"/>
      <c r="AA293" s="31"/>
      <c r="AB293" s="31"/>
      <c r="AC293" s="31"/>
      <c r="AD293" s="31"/>
    </row>
    <row r="294">
      <c r="A294" s="487"/>
      <c r="B294" s="230"/>
      <c r="C294" s="230"/>
      <c r="J294" s="230"/>
      <c r="K294" s="230"/>
      <c r="L294" s="216"/>
      <c r="M294" s="216"/>
      <c r="N294" s="214"/>
      <c r="O294" s="214"/>
      <c r="P294" s="214"/>
      <c r="Q294" s="216"/>
      <c r="R294" s="216"/>
      <c r="S294" s="216"/>
      <c r="T294" s="216"/>
      <c r="U294" s="216"/>
      <c r="V294" s="216"/>
      <c r="W294" s="216"/>
      <c r="X294" s="216"/>
      <c r="Y294" s="31"/>
      <c r="Z294" s="31"/>
      <c r="AA294" s="31"/>
      <c r="AB294" s="31"/>
      <c r="AC294" s="31"/>
      <c r="AD294" s="31"/>
    </row>
    <row r="295">
      <c r="A295" s="487"/>
      <c r="B295" s="230"/>
      <c r="C295" s="230"/>
      <c r="J295" s="230"/>
      <c r="K295" s="230"/>
      <c r="L295" s="216"/>
      <c r="M295" s="216"/>
      <c r="N295" s="214"/>
      <c r="O295" s="214"/>
      <c r="P295" s="214"/>
      <c r="Q295" s="216"/>
      <c r="R295" s="216"/>
      <c r="S295" s="216"/>
      <c r="T295" s="216"/>
      <c r="U295" s="216"/>
      <c r="V295" s="216"/>
      <c r="W295" s="216"/>
      <c r="X295" s="216"/>
      <c r="Y295" s="31"/>
      <c r="Z295" s="31"/>
      <c r="AA295" s="31"/>
      <c r="AB295" s="31"/>
      <c r="AC295" s="31"/>
      <c r="AD295" s="31"/>
    </row>
    <row r="296">
      <c r="A296" s="487"/>
      <c r="B296" s="230"/>
      <c r="C296" s="230"/>
      <c r="J296" s="230"/>
      <c r="K296" s="230"/>
      <c r="L296" s="216"/>
      <c r="M296" s="216"/>
      <c r="N296" s="214"/>
      <c r="O296" s="214"/>
      <c r="P296" s="214"/>
      <c r="Q296" s="216"/>
      <c r="R296" s="216"/>
      <c r="S296" s="216"/>
      <c r="T296" s="216"/>
      <c r="U296" s="216"/>
      <c r="V296" s="216"/>
      <c r="W296" s="216"/>
      <c r="X296" s="216"/>
      <c r="Y296" s="31"/>
      <c r="Z296" s="31"/>
      <c r="AA296" s="31"/>
      <c r="AB296" s="31"/>
      <c r="AC296" s="31"/>
      <c r="AD296" s="31"/>
    </row>
    <row r="297">
      <c r="A297" s="488"/>
      <c r="B297" s="230"/>
      <c r="C297" s="230"/>
      <c r="J297" s="230"/>
      <c r="K297" s="230"/>
      <c r="L297" s="216"/>
      <c r="M297" s="216"/>
      <c r="N297" s="214"/>
      <c r="O297" s="214"/>
      <c r="P297" s="214"/>
      <c r="Q297" s="216"/>
      <c r="R297" s="216"/>
      <c r="S297" s="216"/>
      <c r="T297" s="216"/>
      <c r="U297" s="216"/>
      <c r="V297" s="216"/>
      <c r="W297" s="216"/>
      <c r="X297" s="216"/>
      <c r="Y297" s="31"/>
      <c r="Z297" s="31"/>
      <c r="AA297" s="31"/>
      <c r="AB297" s="31"/>
      <c r="AC297" s="31"/>
      <c r="AD297" s="31"/>
    </row>
    <row r="298">
      <c r="A298" s="489"/>
      <c r="B298" s="230"/>
      <c r="C298" s="230"/>
      <c r="J298" s="230"/>
      <c r="K298" s="230"/>
      <c r="L298" s="216"/>
      <c r="M298" s="216"/>
      <c r="N298" s="214"/>
      <c r="O298" s="214"/>
      <c r="P298" s="214"/>
      <c r="Q298" s="216"/>
      <c r="R298" s="216"/>
      <c r="S298" s="216"/>
      <c r="T298" s="216"/>
      <c r="U298" s="216"/>
      <c r="V298" s="216"/>
      <c r="W298" s="216"/>
      <c r="X298" s="216"/>
      <c r="Y298" s="31"/>
      <c r="Z298" s="31"/>
      <c r="AA298" s="31"/>
      <c r="AB298" s="31"/>
      <c r="AC298" s="31"/>
      <c r="AD298" s="31"/>
    </row>
    <row r="299">
      <c r="A299" s="489"/>
      <c r="B299" s="230"/>
      <c r="C299" s="230"/>
      <c r="J299" s="230"/>
      <c r="K299" s="230"/>
      <c r="L299" s="216"/>
      <c r="M299" s="216"/>
      <c r="N299" s="214"/>
      <c r="O299" s="214"/>
      <c r="P299" s="214"/>
      <c r="Q299" s="216"/>
      <c r="R299" s="216"/>
      <c r="S299" s="216"/>
      <c r="T299" s="216"/>
      <c r="U299" s="216"/>
      <c r="V299" s="216"/>
      <c r="W299" s="216"/>
      <c r="X299" s="216"/>
      <c r="Y299" s="31"/>
      <c r="Z299" s="31"/>
      <c r="AA299" s="31"/>
      <c r="AB299" s="31"/>
      <c r="AC299" s="31"/>
      <c r="AD299" s="31"/>
    </row>
    <row r="300">
      <c r="A300" s="216"/>
      <c r="B300" s="230"/>
      <c r="C300" s="31"/>
      <c r="D300" s="216"/>
      <c r="E300" s="216"/>
      <c r="F300" s="216"/>
      <c r="G300" s="216"/>
      <c r="H300" s="213"/>
      <c r="I300" s="216"/>
      <c r="J300" s="216"/>
      <c r="K300" s="216"/>
      <c r="L300" s="216"/>
      <c r="M300" s="216"/>
      <c r="N300" s="214"/>
      <c r="O300" s="214"/>
      <c r="P300" s="214"/>
      <c r="Q300" s="216"/>
      <c r="R300" s="216"/>
      <c r="S300" s="216"/>
      <c r="T300" s="216"/>
      <c r="U300" s="216"/>
      <c r="V300" s="216"/>
      <c r="W300" s="216"/>
      <c r="X300" s="216"/>
      <c r="Y300" s="31"/>
      <c r="Z300" s="31"/>
      <c r="AA300" s="31"/>
      <c r="AB300" s="31"/>
      <c r="AC300" s="31"/>
      <c r="AD300" s="31"/>
    </row>
    <row r="301">
      <c r="A301" s="216"/>
      <c r="B301" s="230"/>
      <c r="C301" s="230"/>
      <c r="D301" s="216"/>
      <c r="E301" s="216"/>
      <c r="F301" s="216"/>
      <c r="G301" s="216"/>
      <c r="H301" s="213"/>
      <c r="I301" s="216"/>
      <c r="J301" s="216"/>
      <c r="K301" s="216"/>
      <c r="L301" s="216"/>
      <c r="M301" s="216"/>
      <c r="N301" s="214"/>
      <c r="O301" s="214"/>
      <c r="P301" s="214"/>
      <c r="Q301" s="216"/>
      <c r="R301" s="216"/>
      <c r="S301" s="216"/>
      <c r="T301" s="216"/>
      <c r="U301" s="216"/>
      <c r="V301" s="216"/>
      <c r="W301" s="216"/>
      <c r="X301" s="216"/>
      <c r="Y301" s="31"/>
      <c r="Z301" s="31"/>
      <c r="AA301" s="31"/>
      <c r="AB301" s="31"/>
      <c r="AC301" s="31"/>
      <c r="AD301" s="31"/>
    </row>
    <row r="302">
      <c r="A302" s="216"/>
      <c r="B302" s="230"/>
      <c r="C302" s="230"/>
      <c r="D302" s="216"/>
      <c r="E302" s="216"/>
      <c r="F302" s="216"/>
      <c r="G302" s="216"/>
      <c r="H302" s="213"/>
      <c r="I302" s="216"/>
      <c r="J302" s="216"/>
      <c r="K302" s="216"/>
      <c r="L302" s="216"/>
      <c r="M302" s="216"/>
      <c r="N302" s="214"/>
      <c r="O302" s="214"/>
      <c r="P302" s="214"/>
      <c r="Q302" s="216"/>
      <c r="R302" s="216"/>
      <c r="S302" s="216"/>
      <c r="T302" s="216"/>
      <c r="U302" s="216"/>
      <c r="V302" s="216"/>
      <c r="W302" s="216"/>
      <c r="X302" s="216"/>
      <c r="Y302" s="31"/>
      <c r="Z302" s="31"/>
      <c r="AA302" s="31"/>
      <c r="AB302" s="31"/>
      <c r="AC302" s="31"/>
      <c r="AD302" s="31"/>
    </row>
    <row r="303">
      <c r="A303" s="216"/>
      <c r="B303" s="230"/>
      <c r="C303" s="230"/>
      <c r="D303" s="216"/>
      <c r="E303" s="216"/>
      <c r="F303" s="216"/>
      <c r="G303" s="216"/>
      <c r="H303" s="213"/>
      <c r="I303" s="216"/>
      <c r="J303" s="216"/>
      <c r="K303" s="216"/>
      <c r="L303" s="216"/>
      <c r="M303" s="216"/>
      <c r="N303" s="214"/>
      <c r="O303" s="214"/>
      <c r="P303" s="214"/>
      <c r="Q303" s="216"/>
      <c r="R303" s="216"/>
      <c r="S303" s="216"/>
      <c r="T303" s="216"/>
      <c r="U303" s="216"/>
      <c r="V303" s="216"/>
      <c r="W303" s="216"/>
      <c r="X303" s="216"/>
      <c r="Y303" s="31"/>
      <c r="Z303" s="31"/>
      <c r="AA303" s="31"/>
      <c r="AB303" s="31"/>
      <c r="AC303" s="31"/>
      <c r="AD303" s="31"/>
    </row>
    <row r="304">
      <c r="A304" s="216"/>
      <c r="B304" s="230"/>
      <c r="C304" s="230"/>
      <c r="D304" s="216"/>
      <c r="E304" s="216"/>
      <c r="F304" s="216"/>
      <c r="G304" s="216"/>
      <c r="H304" s="213"/>
      <c r="I304" s="216"/>
      <c r="J304" s="216"/>
      <c r="K304" s="216"/>
      <c r="L304" s="216"/>
      <c r="M304" s="216"/>
      <c r="N304" s="214"/>
      <c r="O304" s="214"/>
      <c r="P304" s="214"/>
      <c r="Q304" s="216"/>
      <c r="R304" s="216"/>
      <c r="S304" s="216"/>
      <c r="T304" s="216"/>
      <c r="U304" s="216"/>
      <c r="V304" s="216"/>
      <c r="W304" s="216"/>
      <c r="X304" s="216"/>
      <c r="Y304" s="31"/>
      <c r="Z304" s="31"/>
      <c r="AA304" s="31"/>
      <c r="AB304" s="31"/>
      <c r="AC304" s="31"/>
      <c r="AD304" s="31"/>
    </row>
    <row r="305">
      <c r="A305" s="216"/>
      <c r="B305" s="230"/>
      <c r="C305" s="230"/>
      <c r="D305" s="216"/>
      <c r="E305" s="216"/>
      <c r="F305" s="216"/>
      <c r="G305" s="216"/>
      <c r="H305" s="213"/>
      <c r="I305" s="216"/>
      <c r="J305" s="216"/>
      <c r="K305" s="216"/>
      <c r="L305" s="216"/>
      <c r="M305" s="216"/>
      <c r="N305" s="214"/>
      <c r="O305" s="214"/>
      <c r="P305" s="214"/>
      <c r="Q305" s="216"/>
      <c r="R305" s="216"/>
      <c r="S305" s="216"/>
      <c r="T305" s="216"/>
      <c r="U305" s="216"/>
      <c r="V305" s="216"/>
      <c r="W305" s="216"/>
      <c r="X305" s="216"/>
      <c r="Y305" s="31"/>
      <c r="Z305" s="31"/>
      <c r="AA305" s="31"/>
      <c r="AB305" s="31"/>
      <c r="AC305" s="31"/>
      <c r="AD305" s="31"/>
    </row>
    <row r="306">
      <c r="A306" s="216"/>
      <c r="B306" s="230"/>
      <c r="C306" s="230"/>
      <c r="D306" s="216"/>
      <c r="E306" s="216"/>
      <c r="F306" s="216"/>
      <c r="G306" s="216"/>
      <c r="H306" s="213"/>
      <c r="I306" s="216"/>
      <c r="J306" s="216"/>
      <c r="K306" s="216"/>
      <c r="L306" s="216"/>
      <c r="M306" s="216"/>
      <c r="N306" s="214"/>
      <c r="O306" s="214"/>
      <c r="P306" s="214"/>
      <c r="Q306" s="216"/>
      <c r="R306" s="216"/>
      <c r="S306" s="216"/>
      <c r="T306" s="216"/>
      <c r="U306" s="216"/>
      <c r="V306" s="216"/>
      <c r="W306" s="216"/>
      <c r="X306" s="216"/>
      <c r="Y306" s="31"/>
      <c r="Z306" s="31"/>
      <c r="AA306" s="31"/>
      <c r="AB306" s="31"/>
      <c r="AC306" s="31"/>
      <c r="AD306" s="31"/>
    </row>
    <row r="307">
      <c r="A307" s="216"/>
      <c r="B307" s="230"/>
      <c r="C307" s="230"/>
      <c r="D307" s="216"/>
      <c r="E307" s="216"/>
      <c r="F307" s="216"/>
      <c r="G307" s="216"/>
      <c r="H307" s="213"/>
      <c r="I307" s="216"/>
      <c r="J307" s="216"/>
      <c r="K307" s="216"/>
      <c r="L307" s="216"/>
      <c r="M307" s="216"/>
      <c r="N307" s="214"/>
      <c r="O307" s="214"/>
      <c r="P307" s="214"/>
      <c r="Q307" s="216"/>
      <c r="R307" s="216"/>
      <c r="S307" s="216"/>
      <c r="T307" s="216"/>
      <c r="U307" s="216"/>
      <c r="V307" s="216"/>
      <c r="W307" s="216"/>
      <c r="X307" s="216"/>
      <c r="Y307" s="31"/>
      <c r="Z307" s="31"/>
      <c r="AA307" s="31"/>
      <c r="AB307" s="31"/>
      <c r="AC307" s="31"/>
      <c r="AD307" s="31"/>
    </row>
    <row r="308">
      <c r="A308" s="216"/>
      <c r="B308" s="230"/>
      <c r="C308" s="31"/>
      <c r="D308" s="216"/>
      <c r="E308" s="216"/>
      <c r="F308" s="216"/>
      <c r="G308" s="216"/>
      <c r="H308" s="213"/>
      <c r="I308" s="216"/>
      <c r="J308" s="216"/>
      <c r="K308" s="216"/>
      <c r="L308" s="216"/>
      <c r="M308" s="216"/>
      <c r="N308" s="214"/>
      <c r="O308" s="214"/>
      <c r="P308" s="214"/>
      <c r="Q308" s="216"/>
      <c r="R308" s="216"/>
      <c r="S308" s="216"/>
      <c r="T308" s="216"/>
      <c r="U308" s="216"/>
      <c r="V308" s="216"/>
      <c r="W308" s="216"/>
      <c r="X308" s="216"/>
      <c r="Y308" s="31"/>
      <c r="Z308" s="31"/>
      <c r="AA308" s="31"/>
      <c r="AB308" s="31"/>
      <c r="AC308" s="31"/>
      <c r="AD308" s="31"/>
    </row>
    <row r="309">
      <c r="A309" s="216"/>
      <c r="B309" s="230"/>
      <c r="C309" s="230"/>
      <c r="D309" s="216"/>
      <c r="E309" s="216"/>
      <c r="F309" s="216"/>
      <c r="G309" s="216"/>
      <c r="H309" s="213"/>
      <c r="I309" s="216"/>
      <c r="J309" s="216"/>
      <c r="K309" s="216"/>
      <c r="L309" s="216"/>
      <c r="M309" s="216"/>
      <c r="N309" s="214"/>
      <c r="O309" s="214"/>
      <c r="P309" s="214"/>
      <c r="Q309" s="216"/>
      <c r="R309" s="216"/>
      <c r="S309" s="216"/>
      <c r="T309" s="216"/>
      <c r="U309" s="216"/>
      <c r="V309" s="216"/>
      <c r="W309" s="216"/>
      <c r="X309" s="216"/>
      <c r="Y309" s="31"/>
      <c r="Z309" s="31"/>
      <c r="AA309" s="31"/>
      <c r="AB309" s="31"/>
      <c r="AC309" s="31"/>
      <c r="AD309" s="31"/>
    </row>
    <row r="310">
      <c r="A310" s="216"/>
      <c r="B310" s="230"/>
      <c r="C310" s="230"/>
      <c r="D310" s="216"/>
      <c r="E310" s="216"/>
      <c r="F310" s="216"/>
      <c r="G310" s="216"/>
      <c r="H310" s="213"/>
      <c r="I310" s="216"/>
      <c r="J310" s="216"/>
      <c r="K310" s="216"/>
      <c r="L310" s="216"/>
      <c r="M310" s="216"/>
      <c r="N310" s="214"/>
      <c r="O310" s="214"/>
      <c r="P310" s="214"/>
      <c r="Q310" s="216"/>
      <c r="R310" s="216"/>
      <c r="S310" s="216"/>
      <c r="T310" s="216"/>
      <c r="U310" s="216"/>
      <c r="V310" s="216"/>
      <c r="W310" s="216"/>
      <c r="X310" s="216"/>
      <c r="Y310" s="31"/>
      <c r="Z310" s="31"/>
      <c r="AA310" s="31"/>
      <c r="AB310" s="31"/>
      <c r="AC310" s="31"/>
      <c r="AD310" s="31"/>
    </row>
    <row r="311">
      <c r="A311" s="216"/>
      <c r="B311" s="230"/>
      <c r="C311" s="230"/>
      <c r="D311" s="216"/>
      <c r="E311" s="216"/>
      <c r="F311" s="216"/>
      <c r="G311" s="216"/>
      <c r="H311" s="213"/>
      <c r="I311" s="216"/>
      <c r="J311" s="216"/>
      <c r="K311" s="216"/>
      <c r="L311" s="216"/>
      <c r="M311" s="216"/>
      <c r="N311" s="214"/>
      <c r="O311" s="214"/>
      <c r="P311" s="214"/>
      <c r="Q311" s="216"/>
      <c r="R311" s="216"/>
      <c r="S311" s="216"/>
      <c r="T311" s="216"/>
      <c r="U311" s="216"/>
      <c r="V311" s="216"/>
      <c r="W311" s="216"/>
      <c r="X311" s="216"/>
      <c r="Y311" s="31"/>
      <c r="Z311" s="31"/>
      <c r="AA311" s="31"/>
      <c r="AB311" s="31"/>
      <c r="AC311" s="31"/>
      <c r="AD311" s="31"/>
    </row>
    <row r="312">
      <c r="A312" s="216"/>
      <c r="B312" s="230"/>
      <c r="C312" s="230"/>
      <c r="D312" s="216"/>
      <c r="E312" s="216"/>
      <c r="F312" s="216"/>
      <c r="G312" s="216"/>
      <c r="H312" s="213"/>
      <c r="I312" s="216"/>
      <c r="J312" s="216"/>
      <c r="K312" s="216"/>
      <c r="L312" s="216"/>
      <c r="M312" s="216"/>
      <c r="N312" s="214"/>
      <c r="O312" s="214"/>
      <c r="P312" s="214"/>
      <c r="Q312" s="216"/>
      <c r="R312" s="216"/>
      <c r="S312" s="216"/>
      <c r="T312" s="216"/>
      <c r="U312" s="216"/>
      <c r="V312" s="216"/>
      <c r="W312" s="216"/>
      <c r="X312" s="216"/>
      <c r="Y312" s="31"/>
      <c r="Z312" s="31"/>
      <c r="AA312" s="31"/>
      <c r="AB312" s="31"/>
      <c r="AC312" s="31"/>
      <c r="AD312" s="31"/>
    </row>
    <row r="313">
      <c r="A313" s="216"/>
      <c r="B313" s="230"/>
      <c r="C313" s="230"/>
      <c r="D313" s="216"/>
      <c r="E313" s="216"/>
      <c r="F313" s="216"/>
      <c r="G313" s="216"/>
      <c r="H313" s="213"/>
      <c r="I313" s="216"/>
      <c r="J313" s="216"/>
      <c r="K313" s="216"/>
      <c r="L313" s="216"/>
      <c r="M313" s="216"/>
      <c r="N313" s="214"/>
      <c r="O313" s="214"/>
      <c r="P313" s="214"/>
      <c r="Q313" s="216"/>
      <c r="R313" s="216"/>
      <c r="S313" s="216"/>
      <c r="T313" s="216"/>
      <c r="U313" s="216"/>
      <c r="V313" s="216"/>
      <c r="W313" s="216"/>
      <c r="X313" s="216"/>
      <c r="Y313" s="31"/>
      <c r="Z313" s="31"/>
      <c r="AA313" s="31"/>
      <c r="AB313" s="31"/>
      <c r="AC313" s="31"/>
      <c r="AD313" s="31"/>
    </row>
    <row r="314">
      <c r="A314" s="216"/>
      <c r="B314" s="230"/>
      <c r="C314" s="230"/>
      <c r="D314" s="216"/>
      <c r="E314" s="216"/>
      <c r="F314" s="216"/>
      <c r="G314" s="216"/>
      <c r="H314" s="213"/>
      <c r="I314" s="216"/>
      <c r="J314" s="216"/>
      <c r="K314" s="216"/>
      <c r="L314" s="216"/>
      <c r="M314" s="216"/>
      <c r="N314" s="214"/>
      <c r="O314" s="214"/>
      <c r="P314" s="214"/>
      <c r="Q314" s="216"/>
      <c r="R314" s="216"/>
      <c r="S314" s="216"/>
      <c r="T314" s="216"/>
      <c r="U314" s="216"/>
      <c r="V314" s="216"/>
      <c r="W314" s="216"/>
      <c r="X314" s="216"/>
      <c r="Y314" s="31"/>
      <c r="Z314" s="31"/>
      <c r="AA314" s="31"/>
      <c r="AB314" s="31"/>
      <c r="AC314" s="31"/>
      <c r="AD314" s="31"/>
    </row>
    <row r="315">
      <c r="A315" s="216"/>
      <c r="B315" s="230"/>
      <c r="C315" s="230"/>
      <c r="D315" s="216"/>
      <c r="E315" s="216"/>
      <c r="F315" s="216"/>
      <c r="G315" s="216"/>
      <c r="H315" s="213"/>
      <c r="I315" s="216"/>
      <c r="J315" s="216"/>
      <c r="K315" s="216"/>
      <c r="L315" s="216"/>
      <c r="M315" s="216"/>
      <c r="N315" s="214"/>
      <c r="O315" s="214"/>
      <c r="P315" s="214"/>
      <c r="Q315" s="216"/>
      <c r="R315" s="216"/>
      <c r="S315" s="216"/>
      <c r="T315" s="216"/>
      <c r="U315" s="216"/>
      <c r="V315" s="216"/>
      <c r="W315" s="216"/>
      <c r="X315" s="216"/>
      <c r="Y315" s="31"/>
      <c r="Z315" s="31"/>
      <c r="AA315" s="31"/>
      <c r="AB315" s="31"/>
      <c r="AC315" s="31"/>
      <c r="AD315" s="31"/>
    </row>
    <row r="316">
      <c r="A316" s="216"/>
      <c r="B316" s="398"/>
      <c r="C316" s="31"/>
      <c r="D316" s="216"/>
      <c r="E316" s="216"/>
      <c r="F316" s="216"/>
      <c r="G316" s="216"/>
      <c r="H316" s="213"/>
      <c r="I316" s="216"/>
      <c r="J316" s="216"/>
      <c r="K316" s="216"/>
      <c r="L316" s="216"/>
      <c r="M316" s="216"/>
      <c r="N316" s="214"/>
      <c r="O316" s="214"/>
      <c r="P316" s="214"/>
      <c r="Q316" s="216"/>
      <c r="R316" s="216"/>
      <c r="S316" s="216"/>
      <c r="T316" s="216"/>
      <c r="U316" s="216"/>
      <c r="V316" s="216"/>
      <c r="W316" s="216"/>
      <c r="X316" s="216"/>
      <c r="Y316" s="31"/>
      <c r="Z316" s="31"/>
      <c r="AA316" s="31"/>
      <c r="AB316" s="31"/>
      <c r="AC316" s="31"/>
      <c r="AD316" s="31"/>
    </row>
    <row r="317">
      <c r="A317" s="216"/>
      <c r="B317" s="398"/>
      <c r="C317" s="230"/>
      <c r="D317" s="216"/>
      <c r="E317" s="216"/>
      <c r="F317" s="216"/>
      <c r="G317" s="216"/>
      <c r="H317" s="213"/>
      <c r="I317" s="216"/>
      <c r="J317" s="216"/>
      <c r="K317" s="216"/>
      <c r="L317" s="216"/>
      <c r="M317" s="216"/>
      <c r="N317" s="214"/>
      <c r="O317" s="214"/>
      <c r="P317" s="214"/>
      <c r="Q317" s="216"/>
      <c r="R317" s="216"/>
      <c r="S317" s="216"/>
      <c r="T317" s="216"/>
      <c r="U317" s="216"/>
      <c r="V317" s="216"/>
      <c r="W317" s="216"/>
      <c r="X317" s="216"/>
      <c r="Y317" s="31"/>
      <c r="Z317" s="31"/>
      <c r="AA317" s="31"/>
      <c r="AB317" s="31"/>
      <c r="AC317" s="31"/>
      <c r="AD317" s="31"/>
    </row>
    <row r="318">
      <c r="A318" s="216"/>
      <c r="B318" s="398"/>
      <c r="C318" s="230"/>
      <c r="D318" s="216"/>
      <c r="E318" s="216"/>
      <c r="F318" s="216"/>
      <c r="G318" s="216"/>
      <c r="H318" s="213"/>
      <c r="I318" s="216"/>
      <c r="J318" s="216"/>
      <c r="K318" s="216"/>
      <c r="L318" s="216"/>
      <c r="M318" s="216"/>
      <c r="N318" s="214"/>
      <c r="O318" s="214"/>
      <c r="P318" s="214"/>
      <c r="Q318" s="216"/>
      <c r="R318" s="216"/>
      <c r="S318" s="216"/>
      <c r="T318" s="216"/>
      <c r="U318" s="216"/>
      <c r="V318" s="216"/>
      <c r="W318" s="216"/>
      <c r="X318" s="216"/>
      <c r="Y318" s="31"/>
      <c r="Z318" s="31"/>
      <c r="AA318" s="31"/>
      <c r="AB318" s="31"/>
      <c r="AC318" s="31"/>
      <c r="AD318" s="31"/>
    </row>
    <row r="319">
      <c r="A319" s="216"/>
      <c r="B319" s="398"/>
      <c r="C319" s="230"/>
      <c r="D319" s="216"/>
      <c r="E319" s="216"/>
      <c r="F319" s="216"/>
      <c r="G319" s="216"/>
      <c r="H319" s="213"/>
      <c r="I319" s="216"/>
      <c r="J319" s="216"/>
      <c r="K319" s="216"/>
      <c r="L319" s="216"/>
      <c r="M319" s="216"/>
      <c r="N319" s="214"/>
      <c r="O319" s="214"/>
      <c r="P319" s="214"/>
      <c r="Q319" s="216"/>
      <c r="R319" s="216"/>
      <c r="S319" s="216"/>
      <c r="T319" s="216"/>
      <c r="U319" s="216"/>
      <c r="V319" s="216"/>
      <c r="W319" s="216"/>
      <c r="X319" s="216"/>
      <c r="Y319" s="31"/>
      <c r="Z319" s="31"/>
      <c r="AA319" s="31"/>
      <c r="AB319" s="31"/>
      <c r="AC319" s="31"/>
      <c r="AD319" s="31"/>
    </row>
    <row r="320">
      <c r="A320" s="216"/>
      <c r="B320" s="398"/>
      <c r="C320" s="230"/>
      <c r="D320" s="216"/>
      <c r="E320" s="216"/>
      <c r="F320" s="216"/>
      <c r="G320" s="216"/>
      <c r="H320" s="213"/>
      <c r="I320" s="216"/>
      <c r="J320" s="216"/>
      <c r="K320" s="216"/>
      <c r="L320" s="216"/>
      <c r="M320" s="216"/>
      <c r="N320" s="214"/>
      <c r="O320" s="214"/>
      <c r="P320" s="214"/>
      <c r="Q320" s="216"/>
      <c r="R320" s="216"/>
      <c r="S320" s="216"/>
      <c r="T320" s="216"/>
      <c r="U320" s="216"/>
      <c r="V320" s="216"/>
      <c r="W320" s="216"/>
      <c r="X320" s="216"/>
      <c r="Y320" s="31"/>
      <c r="Z320" s="31"/>
      <c r="AA320" s="31"/>
      <c r="AB320" s="31"/>
      <c r="AC320" s="31"/>
      <c r="AD320" s="31"/>
    </row>
    <row r="321">
      <c r="A321" s="216"/>
      <c r="B321" s="398"/>
      <c r="C321" s="230"/>
      <c r="D321" s="216"/>
      <c r="E321" s="216"/>
      <c r="F321" s="216"/>
      <c r="G321" s="216"/>
      <c r="H321" s="213"/>
      <c r="I321" s="216"/>
      <c r="J321" s="216"/>
      <c r="K321" s="216"/>
      <c r="L321" s="216"/>
      <c r="M321" s="216"/>
      <c r="N321" s="214"/>
      <c r="O321" s="214"/>
      <c r="P321" s="214"/>
      <c r="Q321" s="216"/>
      <c r="R321" s="216"/>
      <c r="S321" s="216"/>
      <c r="T321" s="216"/>
      <c r="U321" s="216"/>
      <c r="V321" s="216"/>
      <c r="W321" s="216"/>
      <c r="X321" s="216"/>
      <c r="Y321" s="31"/>
      <c r="Z321" s="31"/>
      <c r="AA321" s="31"/>
      <c r="AB321" s="31"/>
      <c r="AC321" s="31"/>
      <c r="AD321" s="31"/>
    </row>
    <row r="322">
      <c r="A322" s="216"/>
      <c r="B322" s="398"/>
      <c r="C322" s="230"/>
      <c r="D322" s="216"/>
      <c r="E322" s="216"/>
      <c r="F322" s="216"/>
      <c r="G322" s="216"/>
      <c r="H322" s="213"/>
      <c r="I322" s="216"/>
      <c r="J322" s="216"/>
      <c r="K322" s="216"/>
      <c r="L322" s="216"/>
      <c r="M322" s="216"/>
      <c r="N322" s="214"/>
      <c r="O322" s="214"/>
      <c r="P322" s="214"/>
      <c r="Q322" s="216"/>
      <c r="R322" s="216"/>
      <c r="S322" s="216"/>
      <c r="T322" s="216"/>
      <c r="U322" s="216"/>
      <c r="V322" s="216"/>
      <c r="W322" s="216"/>
      <c r="X322" s="216"/>
      <c r="Y322" s="31"/>
      <c r="Z322" s="31"/>
      <c r="AA322" s="31"/>
      <c r="AB322" s="31"/>
      <c r="AC322" s="31"/>
      <c r="AD322" s="31"/>
    </row>
    <row r="323">
      <c r="A323" s="216"/>
      <c r="B323" s="398"/>
      <c r="C323" s="230"/>
      <c r="D323" s="216"/>
      <c r="E323" s="216"/>
      <c r="F323" s="216"/>
      <c r="G323" s="216"/>
      <c r="H323" s="213"/>
      <c r="I323" s="216"/>
      <c r="J323" s="216"/>
      <c r="K323" s="216"/>
      <c r="L323" s="216"/>
      <c r="M323" s="216"/>
      <c r="N323" s="214"/>
      <c r="O323" s="214"/>
      <c r="P323" s="214"/>
      <c r="Q323" s="216"/>
      <c r="R323" s="216"/>
      <c r="S323" s="216"/>
      <c r="T323" s="216"/>
      <c r="U323" s="216"/>
      <c r="V323" s="216"/>
      <c r="W323" s="216"/>
      <c r="X323" s="216"/>
      <c r="Y323" s="31"/>
      <c r="Z323" s="31"/>
      <c r="AA323" s="31"/>
      <c r="AB323" s="31"/>
      <c r="AC323" s="31"/>
      <c r="AD323" s="31"/>
    </row>
    <row r="324">
      <c r="A324" s="216"/>
      <c r="B324" s="216"/>
      <c r="C324" s="216"/>
      <c r="D324" s="216"/>
      <c r="E324" s="216"/>
      <c r="F324" s="216"/>
      <c r="G324" s="216"/>
      <c r="H324" s="213"/>
      <c r="I324" s="216"/>
      <c r="J324" s="216"/>
      <c r="K324" s="216"/>
      <c r="L324" s="216"/>
      <c r="M324" s="216"/>
      <c r="N324" s="214"/>
      <c r="O324" s="214"/>
      <c r="P324" s="214"/>
      <c r="Q324" s="216"/>
      <c r="R324" s="216"/>
      <c r="S324" s="216"/>
      <c r="T324" s="216"/>
      <c r="U324" s="216"/>
      <c r="V324" s="216"/>
      <c r="W324" s="216"/>
      <c r="X324" s="216"/>
      <c r="Y324" s="31"/>
      <c r="Z324" s="31"/>
      <c r="AA324" s="31"/>
      <c r="AB324" s="31"/>
      <c r="AC324" s="31"/>
      <c r="AD324" s="31"/>
    </row>
    <row r="325">
      <c r="A325" s="216"/>
      <c r="B325" s="216"/>
      <c r="C325" s="216"/>
      <c r="D325" s="216"/>
      <c r="E325" s="216"/>
      <c r="F325" s="216"/>
      <c r="G325" s="216"/>
      <c r="H325" s="213"/>
      <c r="I325" s="216"/>
      <c r="J325" s="216"/>
      <c r="K325" s="216"/>
      <c r="L325" s="216"/>
      <c r="M325" s="216"/>
      <c r="N325" s="214"/>
      <c r="O325" s="214"/>
      <c r="P325" s="214"/>
      <c r="Q325" s="216"/>
      <c r="R325" s="216"/>
      <c r="S325" s="216"/>
      <c r="T325" s="216"/>
      <c r="U325" s="216"/>
      <c r="V325" s="216"/>
      <c r="W325" s="216"/>
      <c r="X325" s="216"/>
      <c r="Y325" s="31"/>
      <c r="Z325" s="31"/>
      <c r="AA325" s="31"/>
      <c r="AB325" s="31"/>
      <c r="AC325" s="31"/>
      <c r="AD325" s="31"/>
    </row>
    <row r="326">
      <c r="A326" s="216"/>
      <c r="B326" s="216"/>
      <c r="C326" s="216"/>
      <c r="D326" s="216"/>
      <c r="E326" s="216"/>
      <c r="F326" s="216"/>
      <c r="G326" s="216"/>
      <c r="H326" s="213"/>
      <c r="I326" s="216"/>
      <c r="J326" s="216"/>
      <c r="K326" s="216"/>
      <c r="L326" s="216"/>
      <c r="M326" s="216"/>
      <c r="N326" s="214"/>
      <c r="O326" s="214"/>
      <c r="P326" s="214"/>
      <c r="Q326" s="216"/>
      <c r="R326" s="216"/>
      <c r="S326" s="216"/>
      <c r="T326" s="216"/>
      <c r="U326" s="216"/>
      <c r="V326" s="216"/>
      <c r="W326" s="216"/>
      <c r="X326" s="216"/>
      <c r="Y326" s="31"/>
      <c r="Z326" s="31"/>
      <c r="AA326" s="31"/>
      <c r="AB326" s="31"/>
      <c r="AC326" s="31"/>
      <c r="AD326" s="31"/>
    </row>
    <row r="327">
      <c r="A327" s="216"/>
      <c r="B327" s="216"/>
      <c r="C327" s="216"/>
      <c r="D327" s="216"/>
      <c r="E327" s="216"/>
      <c r="F327" s="216"/>
      <c r="G327" s="216"/>
      <c r="H327" s="213"/>
      <c r="I327" s="216"/>
      <c r="J327" s="216"/>
      <c r="K327" s="216"/>
      <c r="L327" s="216"/>
      <c r="M327" s="216"/>
      <c r="N327" s="214"/>
      <c r="O327" s="214"/>
      <c r="P327" s="214"/>
      <c r="Q327" s="216"/>
      <c r="R327" s="216"/>
      <c r="S327" s="216"/>
      <c r="T327" s="216"/>
      <c r="U327" s="216"/>
      <c r="V327" s="216"/>
      <c r="W327" s="216"/>
      <c r="X327" s="216"/>
      <c r="Y327" s="31"/>
      <c r="Z327" s="31"/>
      <c r="AA327" s="31"/>
      <c r="AB327" s="31"/>
      <c r="AC327" s="31"/>
      <c r="AD327" s="31"/>
    </row>
    <row r="328">
      <c r="A328" s="216"/>
      <c r="B328" s="216"/>
      <c r="C328" s="216"/>
      <c r="D328" s="216"/>
      <c r="E328" s="216"/>
      <c r="F328" s="216"/>
      <c r="G328" s="216"/>
      <c r="H328" s="213"/>
      <c r="I328" s="216"/>
      <c r="J328" s="216"/>
      <c r="K328" s="216"/>
      <c r="L328" s="216"/>
      <c r="M328" s="216"/>
      <c r="N328" s="214"/>
      <c r="O328" s="214"/>
      <c r="P328" s="214"/>
      <c r="Q328" s="216"/>
      <c r="R328" s="216"/>
      <c r="S328" s="216"/>
      <c r="T328" s="216"/>
      <c r="U328" s="216"/>
      <c r="V328" s="216"/>
      <c r="W328" s="216"/>
      <c r="X328" s="216"/>
      <c r="Y328" s="31"/>
      <c r="Z328" s="31"/>
      <c r="AA328" s="31"/>
      <c r="AB328" s="31"/>
      <c r="AC328" s="31"/>
      <c r="AD328" s="31"/>
    </row>
    <row r="329">
      <c r="A329" s="216"/>
      <c r="B329" s="216"/>
      <c r="C329" s="216"/>
      <c r="D329" s="216"/>
      <c r="E329" s="216"/>
      <c r="F329" s="216"/>
      <c r="G329" s="216"/>
      <c r="H329" s="213"/>
      <c r="I329" s="216"/>
      <c r="J329" s="216"/>
      <c r="K329" s="216"/>
      <c r="L329" s="216"/>
      <c r="M329" s="216"/>
      <c r="N329" s="214"/>
      <c r="O329" s="214"/>
      <c r="P329" s="214"/>
      <c r="Q329" s="216"/>
      <c r="R329" s="216"/>
      <c r="S329" s="216"/>
      <c r="T329" s="216"/>
      <c r="U329" s="216"/>
      <c r="V329" s="216"/>
      <c r="W329" s="216"/>
      <c r="X329" s="216"/>
      <c r="Y329" s="31"/>
      <c r="Z329" s="31"/>
      <c r="AA329" s="31"/>
      <c r="AB329" s="31"/>
      <c r="AC329" s="31"/>
      <c r="AD329" s="31"/>
    </row>
    <row r="330">
      <c r="A330" s="216"/>
      <c r="B330" s="216"/>
      <c r="C330" s="216"/>
      <c r="D330" s="216"/>
      <c r="E330" s="216"/>
      <c r="F330" s="216"/>
      <c r="G330" s="216"/>
      <c r="H330" s="213"/>
      <c r="I330" s="216"/>
      <c r="J330" s="216"/>
      <c r="K330" s="216"/>
      <c r="L330" s="216"/>
      <c r="M330" s="216"/>
      <c r="N330" s="214"/>
      <c r="O330" s="214"/>
      <c r="P330" s="214"/>
      <c r="Q330" s="216"/>
      <c r="R330" s="216"/>
      <c r="S330" s="216"/>
      <c r="T330" s="216"/>
      <c r="U330" s="216"/>
      <c r="V330" s="216"/>
      <c r="W330" s="216"/>
      <c r="X330" s="216"/>
      <c r="Y330" s="31"/>
      <c r="Z330" s="31"/>
      <c r="AA330" s="31"/>
      <c r="AB330" s="31"/>
      <c r="AC330" s="31"/>
      <c r="AD330" s="31"/>
    </row>
    <row r="331">
      <c r="A331" s="216"/>
      <c r="B331" s="216"/>
      <c r="C331" s="216"/>
      <c r="D331" s="216"/>
      <c r="E331" s="216"/>
      <c r="F331" s="216"/>
      <c r="G331" s="216"/>
      <c r="H331" s="213"/>
      <c r="I331" s="216"/>
      <c r="J331" s="216"/>
      <c r="K331" s="216"/>
      <c r="L331" s="216"/>
      <c r="M331" s="216"/>
      <c r="N331" s="214"/>
      <c r="O331" s="214"/>
      <c r="P331" s="214"/>
      <c r="Q331" s="216"/>
      <c r="R331" s="216"/>
      <c r="S331" s="216"/>
      <c r="T331" s="216"/>
      <c r="U331" s="216"/>
      <c r="V331" s="216"/>
      <c r="W331" s="216"/>
      <c r="X331" s="216"/>
      <c r="Y331" s="31"/>
      <c r="Z331" s="31"/>
      <c r="AA331" s="31"/>
      <c r="AB331" s="31"/>
      <c r="AC331" s="31"/>
      <c r="AD331" s="31"/>
    </row>
    <row r="332">
      <c r="A332" s="216"/>
      <c r="B332" s="216"/>
      <c r="C332" s="216"/>
      <c r="D332" s="216"/>
      <c r="E332" s="216"/>
      <c r="F332" s="216"/>
      <c r="G332" s="216"/>
      <c r="H332" s="213"/>
      <c r="I332" s="216"/>
      <c r="J332" s="216"/>
      <c r="K332" s="216"/>
      <c r="L332" s="216"/>
      <c r="M332" s="216"/>
      <c r="N332" s="214"/>
      <c r="O332" s="214"/>
      <c r="P332" s="214"/>
      <c r="Q332" s="216"/>
      <c r="R332" s="216"/>
      <c r="S332" s="216"/>
      <c r="T332" s="216"/>
      <c r="U332" s="216"/>
      <c r="V332" s="216"/>
      <c r="W332" s="216"/>
      <c r="X332" s="216"/>
      <c r="Y332" s="31"/>
      <c r="Z332" s="31"/>
      <c r="AA332" s="31"/>
      <c r="AB332" s="31"/>
      <c r="AC332" s="31"/>
      <c r="AD332" s="31"/>
    </row>
    <row r="333">
      <c r="A333" s="216"/>
      <c r="B333" s="216"/>
      <c r="C333" s="216"/>
      <c r="D333" s="216"/>
      <c r="E333" s="216"/>
      <c r="F333" s="216"/>
      <c r="G333" s="216"/>
      <c r="H333" s="213"/>
      <c r="I333" s="216"/>
      <c r="J333" s="216"/>
      <c r="K333" s="216"/>
      <c r="L333" s="216"/>
      <c r="M333" s="216"/>
      <c r="N333" s="214"/>
      <c r="O333" s="214"/>
      <c r="P333" s="214"/>
      <c r="Q333" s="216"/>
      <c r="R333" s="216"/>
      <c r="S333" s="216"/>
      <c r="T333" s="216"/>
      <c r="U333" s="216"/>
      <c r="V333" s="216"/>
      <c r="W333" s="216"/>
      <c r="X333" s="216"/>
      <c r="Y333" s="31"/>
      <c r="Z333" s="31"/>
      <c r="AA333" s="31"/>
      <c r="AB333" s="31"/>
      <c r="AC333" s="31"/>
      <c r="AD333" s="31"/>
    </row>
    <row r="334">
      <c r="A334" s="216"/>
      <c r="B334" s="216"/>
      <c r="C334" s="216"/>
      <c r="D334" s="216"/>
      <c r="E334" s="216"/>
      <c r="F334" s="216"/>
      <c r="G334" s="216"/>
      <c r="H334" s="213"/>
      <c r="I334" s="216"/>
      <c r="J334" s="216"/>
      <c r="K334" s="216"/>
      <c r="L334" s="216"/>
      <c r="M334" s="216"/>
      <c r="N334" s="214"/>
      <c r="O334" s="214"/>
      <c r="P334" s="214"/>
      <c r="Q334" s="216"/>
      <c r="R334" s="216"/>
      <c r="S334" s="216"/>
      <c r="T334" s="216"/>
      <c r="U334" s="216"/>
      <c r="V334" s="216"/>
      <c r="W334" s="216"/>
      <c r="X334" s="216"/>
      <c r="Y334" s="31"/>
      <c r="Z334" s="31"/>
      <c r="AA334" s="31"/>
      <c r="AB334" s="31"/>
      <c r="AC334" s="31"/>
      <c r="AD334" s="31"/>
    </row>
    <row r="335">
      <c r="A335" s="216"/>
      <c r="B335" s="216"/>
      <c r="C335" s="216"/>
      <c r="D335" s="216"/>
      <c r="E335" s="216"/>
      <c r="F335" s="216"/>
      <c r="G335" s="216"/>
      <c r="H335" s="213"/>
      <c r="I335" s="216"/>
      <c r="J335" s="216"/>
      <c r="K335" s="216"/>
      <c r="L335" s="216"/>
      <c r="M335" s="216"/>
      <c r="N335" s="214"/>
      <c r="O335" s="214"/>
      <c r="P335" s="214"/>
      <c r="Q335" s="216"/>
      <c r="R335" s="216"/>
      <c r="S335" s="216"/>
      <c r="T335" s="216"/>
      <c r="U335" s="216"/>
      <c r="V335" s="216"/>
      <c r="W335" s="216"/>
      <c r="X335" s="216"/>
      <c r="Y335" s="31"/>
      <c r="Z335" s="31"/>
      <c r="AA335" s="31"/>
      <c r="AB335" s="31"/>
      <c r="AC335" s="31"/>
      <c r="AD335" s="31"/>
    </row>
    <row r="336">
      <c r="A336" s="216"/>
      <c r="B336" s="216"/>
      <c r="C336" s="216"/>
      <c r="D336" s="216"/>
      <c r="E336" s="216"/>
      <c r="F336" s="216"/>
      <c r="G336" s="216"/>
      <c r="H336" s="213"/>
      <c r="I336" s="216"/>
      <c r="J336" s="216"/>
      <c r="K336" s="216"/>
      <c r="L336" s="216"/>
      <c r="M336" s="216"/>
      <c r="N336" s="214"/>
      <c r="O336" s="214"/>
      <c r="P336" s="214"/>
      <c r="Q336" s="216"/>
      <c r="R336" s="216"/>
      <c r="S336" s="216"/>
      <c r="T336" s="216"/>
      <c r="U336" s="216"/>
      <c r="V336" s="216"/>
      <c r="W336" s="216"/>
      <c r="X336" s="216"/>
      <c r="Y336" s="31"/>
      <c r="Z336" s="31"/>
      <c r="AA336" s="31"/>
      <c r="AB336" s="31"/>
      <c r="AC336" s="31"/>
      <c r="AD336" s="31"/>
    </row>
    <row r="337">
      <c r="A337" s="216"/>
      <c r="B337" s="216"/>
      <c r="C337" s="216"/>
      <c r="D337" s="216"/>
      <c r="E337" s="216"/>
      <c r="F337" s="216"/>
      <c r="G337" s="216"/>
      <c r="H337" s="213"/>
      <c r="I337" s="216"/>
      <c r="J337" s="216"/>
      <c r="K337" s="216"/>
      <c r="L337" s="216"/>
      <c r="M337" s="216"/>
      <c r="N337" s="214"/>
      <c r="O337" s="214"/>
      <c r="P337" s="214"/>
      <c r="Q337" s="216"/>
      <c r="R337" s="216"/>
      <c r="S337" s="216"/>
      <c r="T337" s="216"/>
      <c r="U337" s="216"/>
      <c r="V337" s="216"/>
      <c r="W337" s="216"/>
      <c r="X337" s="216"/>
      <c r="Y337" s="31"/>
      <c r="Z337" s="31"/>
      <c r="AA337" s="31"/>
      <c r="AB337" s="31"/>
      <c r="AC337" s="31"/>
      <c r="AD337" s="31"/>
    </row>
    <row r="338">
      <c r="A338" s="216"/>
      <c r="B338" s="216"/>
      <c r="C338" s="216"/>
      <c r="D338" s="216"/>
      <c r="E338" s="216"/>
      <c r="F338" s="216"/>
      <c r="G338" s="216"/>
      <c r="H338" s="213"/>
      <c r="I338" s="216"/>
      <c r="J338" s="216"/>
      <c r="K338" s="216"/>
      <c r="L338" s="216"/>
      <c r="M338" s="216"/>
      <c r="N338" s="214"/>
      <c r="O338" s="214"/>
      <c r="P338" s="214"/>
      <c r="Q338" s="216"/>
      <c r="R338" s="216"/>
      <c r="S338" s="216"/>
      <c r="T338" s="216"/>
      <c r="U338" s="216"/>
      <c r="V338" s="216"/>
      <c r="W338" s="216"/>
      <c r="X338" s="216"/>
      <c r="Y338" s="31"/>
      <c r="Z338" s="31"/>
      <c r="AA338" s="31"/>
      <c r="AB338" s="31"/>
      <c r="AC338" s="31"/>
      <c r="AD338" s="31"/>
    </row>
    <row r="339">
      <c r="A339" s="216"/>
      <c r="B339" s="216"/>
      <c r="C339" s="216"/>
      <c r="D339" s="216"/>
      <c r="E339" s="216"/>
      <c r="F339" s="216"/>
      <c r="G339" s="216"/>
      <c r="H339" s="213"/>
      <c r="I339" s="216"/>
      <c r="J339" s="216"/>
      <c r="K339" s="216"/>
      <c r="L339" s="216"/>
      <c r="M339" s="216"/>
      <c r="N339" s="214"/>
      <c r="O339" s="214"/>
      <c r="P339" s="214"/>
      <c r="Q339" s="216"/>
      <c r="R339" s="216"/>
      <c r="S339" s="216"/>
      <c r="T339" s="216"/>
      <c r="U339" s="216"/>
      <c r="V339" s="216"/>
      <c r="W339" s="216"/>
      <c r="X339" s="216"/>
      <c r="Y339" s="31"/>
      <c r="Z339" s="31"/>
      <c r="AA339" s="31"/>
      <c r="AB339" s="31"/>
      <c r="AC339" s="31"/>
      <c r="AD339" s="31"/>
    </row>
    <row r="340">
      <c r="A340" s="216"/>
      <c r="B340" s="216"/>
      <c r="C340" s="216"/>
      <c r="D340" s="216"/>
      <c r="E340" s="216"/>
      <c r="F340" s="216"/>
      <c r="G340" s="216"/>
      <c r="H340" s="213"/>
      <c r="I340" s="216"/>
      <c r="J340" s="216"/>
      <c r="K340" s="216"/>
      <c r="L340" s="216"/>
      <c r="M340" s="216"/>
      <c r="N340" s="214"/>
      <c r="O340" s="214"/>
      <c r="P340" s="214"/>
      <c r="Q340" s="216"/>
      <c r="R340" s="216"/>
      <c r="S340" s="216"/>
      <c r="T340" s="216"/>
      <c r="U340" s="216"/>
      <c r="V340" s="216"/>
      <c r="W340" s="216"/>
      <c r="X340" s="216"/>
      <c r="Y340" s="31"/>
      <c r="Z340" s="31"/>
      <c r="AA340" s="31"/>
      <c r="AB340" s="31"/>
      <c r="AC340" s="31"/>
      <c r="AD340" s="31"/>
    </row>
    <row r="341">
      <c r="A341" s="216"/>
      <c r="B341" s="216"/>
      <c r="C341" s="216"/>
      <c r="D341" s="216"/>
      <c r="E341" s="216"/>
      <c r="F341" s="216"/>
      <c r="G341" s="216"/>
      <c r="H341" s="213"/>
      <c r="I341" s="216"/>
      <c r="J341" s="216"/>
      <c r="K341" s="216"/>
      <c r="L341" s="216"/>
      <c r="M341" s="216"/>
      <c r="N341" s="214"/>
      <c r="O341" s="214"/>
      <c r="P341" s="214"/>
      <c r="Q341" s="216"/>
      <c r="R341" s="216"/>
      <c r="S341" s="216"/>
      <c r="T341" s="216"/>
      <c r="U341" s="216"/>
      <c r="V341" s="216"/>
      <c r="W341" s="216"/>
      <c r="X341" s="216"/>
      <c r="Y341" s="31"/>
      <c r="Z341" s="31"/>
      <c r="AA341" s="31"/>
      <c r="AB341" s="31"/>
      <c r="AC341" s="31"/>
      <c r="AD341" s="31"/>
    </row>
    <row r="342">
      <c r="A342" s="216"/>
      <c r="B342" s="216"/>
      <c r="C342" s="216"/>
      <c r="D342" s="216"/>
      <c r="E342" s="216"/>
      <c r="F342" s="216"/>
      <c r="G342" s="216"/>
      <c r="H342" s="213"/>
      <c r="I342" s="216"/>
      <c r="J342" s="216"/>
      <c r="K342" s="216"/>
      <c r="L342" s="216"/>
      <c r="M342" s="216"/>
      <c r="N342" s="214"/>
      <c r="O342" s="214"/>
      <c r="P342" s="214"/>
      <c r="Q342" s="216"/>
      <c r="R342" s="216"/>
      <c r="S342" s="216"/>
      <c r="T342" s="216"/>
      <c r="U342" s="216"/>
      <c r="V342" s="216"/>
      <c r="W342" s="216"/>
      <c r="X342" s="216"/>
      <c r="Y342" s="31"/>
      <c r="Z342" s="31"/>
      <c r="AA342" s="31"/>
      <c r="AB342" s="31"/>
      <c r="AC342" s="31"/>
      <c r="AD342" s="31"/>
    </row>
    <row r="343">
      <c r="A343" s="216"/>
      <c r="B343" s="216"/>
      <c r="C343" s="216"/>
      <c r="D343" s="216"/>
      <c r="E343" s="216"/>
      <c r="F343" s="216"/>
      <c r="G343" s="216"/>
      <c r="H343" s="213"/>
      <c r="I343" s="216"/>
      <c r="J343" s="216"/>
      <c r="K343" s="216"/>
      <c r="L343" s="216"/>
      <c r="M343" s="216"/>
      <c r="N343" s="214"/>
      <c r="O343" s="214"/>
      <c r="P343" s="214"/>
      <c r="Q343" s="216"/>
      <c r="R343" s="216"/>
      <c r="S343" s="216"/>
      <c r="T343" s="216"/>
      <c r="U343" s="216"/>
      <c r="V343" s="216"/>
      <c r="W343" s="216"/>
      <c r="X343" s="216"/>
      <c r="Y343" s="31"/>
      <c r="Z343" s="31"/>
      <c r="AA343" s="31"/>
      <c r="AB343" s="31"/>
      <c r="AC343" s="31"/>
      <c r="AD343" s="31"/>
    </row>
    <row r="344">
      <c r="A344" s="216"/>
      <c r="B344" s="216"/>
      <c r="C344" s="216"/>
      <c r="D344" s="216"/>
      <c r="E344" s="216"/>
      <c r="F344" s="216"/>
      <c r="G344" s="216"/>
      <c r="H344" s="213"/>
      <c r="I344" s="216"/>
      <c r="J344" s="216"/>
      <c r="K344" s="216"/>
      <c r="L344" s="216"/>
      <c r="M344" s="216"/>
      <c r="N344" s="214"/>
      <c r="O344" s="214"/>
      <c r="P344" s="214"/>
      <c r="Q344" s="216"/>
      <c r="R344" s="216"/>
      <c r="S344" s="216"/>
      <c r="T344" s="216"/>
      <c r="U344" s="216"/>
      <c r="V344" s="216"/>
      <c r="W344" s="216"/>
      <c r="X344" s="216"/>
      <c r="Y344" s="31"/>
      <c r="Z344" s="31"/>
      <c r="AA344" s="31"/>
      <c r="AB344" s="31"/>
      <c r="AC344" s="31"/>
      <c r="AD344" s="31"/>
    </row>
    <row r="345">
      <c r="A345" s="216"/>
      <c r="B345" s="216"/>
      <c r="C345" s="216"/>
      <c r="D345" s="216"/>
      <c r="E345" s="216"/>
      <c r="F345" s="216"/>
      <c r="G345" s="216"/>
      <c r="H345" s="213"/>
      <c r="I345" s="216"/>
      <c r="J345" s="216"/>
      <c r="K345" s="216"/>
      <c r="L345" s="216"/>
      <c r="M345" s="216"/>
      <c r="N345" s="214"/>
      <c r="O345" s="214"/>
      <c r="P345" s="214"/>
      <c r="Q345" s="216"/>
      <c r="R345" s="216"/>
      <c r="S345" s="216"/>
      <c r="T345" s="216"/>
      <c r="U345" s="216"/>
      <c r="V345" s="216"/>
      <c r="W345" s="216"/>
      <c r="X345" s="216"/>
      <c r="Y345" s="31"/>
      <c r="Z345" s="31"/>
      <c r="AA345" s="31"/>
      <c r="AB345" s="31"/>
      <c r="AC345" s="31"/>
      <c r="AD345" s="31"/>
    </row>
    <row r="346">
      <c r="A346" s="216"/>
      <c r="B346" s="216"/>
      <c r="C346" s="216"/>
      <c r="D346" s="216"/>
      <c r="E346" s="216"/>
      <c r="F346" s="216"/>
      <c r="G346" s="216"/>
      <c r="H346" s="213"/>
      <c r="I346" s="216"/>
      <c r="J346" s="216"/>
      <c r="K346" s="216"/>
      <c r="L346" s="216"/>
      <c r="M346" s="216"/>
      <c r="N346" s="214"/>
      <c r="O346" s="214"/>
      <c r="P346" s="214"/>
      <c r="Q346" s="216"/>
      <c r="R346" s="216"/>
      <c r="S346" s="216"/>
      <c r="T346" s="216"/>
      <c r="U346" s="216"/>
      <c r="V346" s="216"/>
      <c r="W346" s="216"/>
      <c r="X346" s="216"/>
      <c r="Y346" s="31"/>
      <c r="Z346" s="31"/>
      <c r="AA346" s="31"/>
      <c r="AB346" s="31"/>
      <c r="AC346" s="31"/>
      <c r="AD346" s="31"/>
    </row>
    <row r="347">
      <c r="A347" s="216"/>
      <c r="B347" s="216"/>
      <c r="C347" s="216"/>
      <c r="D347" s="216"/>
      <c r="E347" s="216"/>
      <c r="F347" s="216"/>
      <c r="G347" s="216"/>
      <c r="H347" s="213"/>
      <c r="I347" s="216"/>
      <c r="J347" s="216"/>
      <c r="K347" s="216"/>
      <c r="L347" s="216"/>
      <c r="M347" s="216"/>
      <c r="N347" s="214"/>
      <c r="O347" s="214"/>
      <c r="P347" s="214"/>
      <c r="Q347" s="216"/>
      <c r="R347" s="216"/>
      <c r="S347" s="216"/>
      <c r="T347" s="216"/>
      <c r="U347" s="216"/>
      <c r="V347" s="216"/>
      <c r="W347" s="216"/>
      <c r="X347" s="216"/>
      <c r="Y347" s="31"/>
      <c r="Z347" s="31"/>
      <c r="AA347" s="31"/>
      <c r="AB347" s="31"/>
      <c r="AC347" s="31"/>
      <c r="AD347" s="31"/>
    </row>
    <row r="348">
      <c r="A348" s="216"/>
      <c r="B348" s="216"/>
      <c r="C348" s="216"/>
      <c r="D348" s="216"/>
      <c r="E348" s="216"/>
      <c r="F348" s="216"/>
      <c r="G348" s="216"/>
      <c r="H348" s="213"/>
      <c r="I348" s="216"/>
      <c r="J348" s="216"/>
      <c r="K348" s="216"/>
      <c r="L348" s="216"/>
      <c r="M348" s="216"/>
      <c r="N348" s="214"/>
      <c r="O348" s="214"/>
      <c r="P348" s="214"/>
      <c r="Q348" s="216"/>
      <c r="R348" s="216"/>
      <c r="S348" s="216"/>
      <c r="T348" s="216"/>
      <c r="U348" s="216"/>
      <c r="V348" s="216"/>
      <c r="W348" s="216"/>
      <c r="X348" s="216"/>
      <c r="Y348" s="31"/>
      <c r="Z348" s="31"/>
      <c r="AA348" s="31"/>
      <c r="AB348" s="31"/>
      <c r="AC348" s="31"/>
      <c r="AD348" s="31"/>
    </row>
    <row r="349">
      <c r="A349" s="216"/>
      <c r="B349" s="216"/>
      <c r="C349" s="216"/>
      <c r="D349" s="216"/>
      <c r="E349" s="216"/>
      <c r="F349" s="216"/>
      <c r="G349" s="216"/>
      <c r="H349" s="213"/>
      <c r="I349" s="216"/>
      <c r="J349" s="216"/>
      <c r="K349" s="216"/>
      <c r="L349" s="216"/>
      <c r="M349" s="216"/>
      <c r="N349" s="214"/>
      <c r="O349" s="214"/>
      <c r="P349" s="214"/>
      <c r="Q349" s="216"/>
      <c r="R349" s="216"/>
      <c r="S349" s="216"/>
      <c r="T349" s="216"/>
      <c r="U349" s="216"/>
      <c r="V349" s="216"/>
      <c r="W349" s="216"/>
      <c r="X349" s="216"/>
      <c r="Y349" s="31"/>
      <c r="Z349" s="31"/>
      <c r="AA349" s="31"/>
      <c r="AB349" s="31"/>
      <c r="AC349" s="31"/>
      <c r="AD349" s="31"/>
    </row>
    <row r="350">
      <c r="A350" s="216"/>
      <c r="B350" s="216"/>
      <c r="C350" s="216"/>
      <c r="D350" s="216"/>
      <c r="E350" s="216"/>
      <c r="F350" s="216"/>
      <c r="G350" s="216"/>
      <c r="H350" s="213"/>
      <c r="I350" s="216"/>
      <c r="J350" s="216"/>
      <c r="K350" s="216"/>
      <c r="L350" s="216"/>
      <c r="M350" s="216"/>
      <c r="N350" s="214"/>
      <c r="O350" s="214"/>
      <c r="P350" s="214"/>
      <c r="Q350" s="216"/>
      <c r="R350" s="216"/>
      <c r="S350" s="216"/>
      <c r="T350" s="216"/>
      <c r="U350" s="216"/>
      <c r="V350" s="216"/>
      <c r="W350" s="216"/>
      <c r="X350" s="216"/>
      <c r="Y350" s="31"/>
      <c r="Z350" s="31"/>
      <c r="AA350" s="31"/>
      <c r="AB350" s="31"/>
      <c r="AC350" s="31"/>
      <c r="AD350" s="31"/>
    </row>
    <row r="351">
      <c r="A351" s="216"/>
      <c r="B351" s="216"/>
      <c r="C351" s="216"/>
      <c r="D351" s="216"/>
      <c r="E351" s="216"/>
      <c r="F351" s="216"/>
      <c r="G351" s="216"/>
      <c r="H351" s="213"/>
      <c r="I351" s="216"/>
      <c r="J351" s="216"/>
      <c r="K351" s="216"/>
      <c r="L351" s="216"/>
      <c r="M351" s="216"/>
      <c r="N351" s="214"/>
      <c r="O351" s="214"/>
      <c r="P351" s="214"/>
      <c r="Q351" s="216"/>
      <c r="R351" s="216"/>
      <c r="S351" s="216"/>
      <c r="T351" s="216"/>
      <c r="U351" s="216"/>
      <c r="V351" s="216"/>
      <c r="W351" s="216"/>
      <c r="X351" s="216"/>
      <c r="Y351" s="31"/>
      <c r="Z351" s="31"/>
      <c r="AA351" s="31"/>
      <c r="AB351" s="31"/>
      <c r="AC351" s="31"/>
      <c r="AD351" s="31"/>
    </row>
    <row r="352">
      <c r="A352" s="216"/>
      <c r="B352" s="216"/>
      <c r="C352" s="216"/>
      <c r="D352" s="216"/>
      <c r="E352" s="216"/>
      <c r="F352" s="216"/>
      <c r="G352" s="216"/>
      <c r="H352" s="213"/>
      <c r="I352" s="216"/>
      <c r="J352" s="216"/>
      <c r="K352" s="216"/>
      <c r="L352" s="216"/>
      <c r="M352" s="216"/>
      <c r="N352" s="214"/>
      <c r="O352" s="214"/>
      <c r="P352" s="214"/>
      <c r="Q352" s="216"/>
      <c r="R352" s="216"/>
      <c r="S352" s="216"/>
      <c r="T352" s="216"/>
      <c r="U352" s="216"/>
      <c r="V352" s="216"/>
      <c r="W352" s="216"/>
      <c r="X352" s="216"/>
      <c r="Y352" s="31"/>
      <c r="Z352" s="31"/>
      <c r="AA352" s="31"/>
      <c r="AB352" s="31"/>
      <c r="AC352" s="31"/>
      <c r="AD352" s="31"/>
    </row>
    <row r="353">
      <c r="A353" s="216"/>
      <c r="B353" s="216"/>
      <c r="C353" s="216"/>
      <c r="D353" s="216"/>
      <c r="E353" s="216"/>
      <c r="F353" s="216"/>
      <c r="G353" s="216"/>
      <c r="H353" s="213"/>
      <c r="I353" s="216"/>
      <c r="J353" s="216"/>
      <c r="K353" s="216"/>
      <c r="L353" s="216"/>
      <c r="M353" s="216"/>
      <c r="N353" s="214"/>
      <c r="O353" s="214"/>
      <c r="P353" s="214"/>
      <c r="Q353" s="216"/>
      <c r="R353" s="216"/>
      <c r="S353" s="216"/>
      <c r="T353" s="216"/>
      <c r="U353" s="216"/>
      <c r="V353" s="216"/>
      <c r="W353" s="216"/>
      <c r="X353" s="216"/>
      <c r="Y353" s="31"/>
      <c r="Z353" s="31"/>
      <c r="AA353" s="31"/>
      <c r="AB353" s="31"/>
      <c r="AC353" s="31"/>
      <c r="AD353" s="31"/>
    </row>
    <row r="354">
      <c r="A354" s="216"/>
      <c r="B354" s="216"/>
      <c r="C354" s="216"/>
      <c r="D354" s="216"/>
      <c r="E354" s="216"/>
      <c r="F354" s="216"/>
      <c r="G354" s="216"/>
      <c r="H354" s="213"/>
      <c r="I354" s="216"/>
      <c r="J354" s="216"/>
      <c r="K354" s="216"/>
      <c r="L354" s="216"/>
      <c r="M354" s="216"/>
      <c r="N354" s="214"/>
      <c r="O354" s="214"/>
      <c r="P354" s="214"/>
      <c r="Q354" s="216"/>
      <c r="R354" s="216"/>
      <c r="S354" s="216"/>
      <c r="T354" s="216"/>
      <c r="U354" s="216"/>
      <c r="V354" s="216"/>
      <c r="W354" s="216"/>
      <c r="X354" s="216"/>
      <c r="Y354" s="31"/>
      <c r="Z354" s="31"/>
      <c r="AA354" s="31"/>
      <c r="AB354" s="31"/>
      <c r="AC354" s="31"/>
      <c r="AD354" s="31"/>
    </row>
    <row r="355">
      <c r="A355" s="216"/>
      <c r="B355" s="216"/>
      <c r="C355" s="216"/>
      <c r="D355" s="216"/>
      <c r="E355" s="216"/>
      <c r="F355" s="216"/>
      <c r="G355" s="216"/>
      <c r="H355" s="213"/>
      <c r="I355" s="216"/>
      <c r="J355" s="216"/>
      <c r="K355" s="216"/>
      <c r="L355" s="216"/>
      <c r="M355" s="216"/>
      <c r="N355" s="214"/>
      <c r="O355" s="214"/>
      <c r="P355" s="214"/>
      <c r="Q355" s="216"/>
      <c r="R355" s="216"/>
      <c r="S355" s="216"/>
      <c r="T355" s="216"/>
      <c r="U355" s="216"/>
      <c r="V355" s="216"/>
      <c r="W355" s="216"/>
      <c r="X355" s="216"/>
      <c r="Y355" s="31"/>
      <c r="Z355" s="31"/>
      <c r="AA355" s="31"/>
      <c r="AB355" s="31"/>
      <c r="AC355" s="31"/>
      <c r="AD355" s="31"/>
    </row>
    <row r="356">
      <c r="A356" s="216"/>
      <c r="B356" s="216"/>
      <c r="C356" s="216"/>
      <c r="D356" s="216"/>
      <c r="E356" s="216"/>
      <c r="F356" s="216"/>
      <c r="G356" s="216"/>
      <c r="H356" s="213"/>
      <c r="I356" s="216"/>
      <c r="J356" s="216"/>
      <c r="K356" s="216"/>
      <c r="L356" s="216"/>
      <c r="M356" s="216"/>
      <c r="N356" s="214"/>
      <c r="O356" s="214"/>
      <c r="P356" s="214"/>
      <c r="Q356" s="216"/>
      <c r="R356" s="216"/>
      <c r="S356" s="216"/>
      <c r="T356" s="216"/>
      <c r="U356" s="216"/>
      <c r="V356" s="216"/>
      <c r="W356" s="216"/>
      <c r="X356" s="216"/>
      <c r="Y356" s="31"/>
      <c r="Z356" s="31"/>
      <c r="AA356" s="31"/>
      <c r="AB356" s="31"/>
      <c r="AC356" s="31"/>
      <c r="AD356" s="31"/>
    </row>
    <row r="357">
      <c r="A357" s="216"/>
      <c r="B357" s="216"/>
      <c r="C357" s="216"/>
      <c r="D357" s="216"/>
      <c r="E357" s="216"/>
      <c r="F357" s="216"/>
      <c r="G357" s="216"/>
      <c r="H357" s="213"/>
      <c r="I357" s="216"/>
      <c r="J357" s="216"/>
      <c r="K357" s="216"/>
      <c r="L357" s="216"/>
      <c r="M357" s="216"/>
      <c r="N357" s="214"/>
      <c r="O357" s="214"/>
      <c r="P357" s="214"/>
      <c r="Q357" s="216"/>
      <c r="R357" s="216"/>
      <c r="S357" s="216"/>
      <c r="T357" s="216"/>
      <c r="U357" s="216"/>
      <c r="V357" s="216"/>
      <c r="W357" s="216"/>
      <c r="X357" s="216"/>
      <c r="Y357" s="31"/>
      <c r="Z357" s="31"/>
      <c r="AA357" s="31"/>
      <c r="AB357" s="31"/>
      <c r="AC357" s="31"/>
      <c r="AD357" s="31"/>
    </row>
    <row r="358">
      <c r="A358" s="216"/>
      <c r="B358" s="216"/>
      <c r="C358" s="216"/>
      <c r="D358" s="216"/>
      <c r="E358" s="216"/>
      <c r="F358" s="216"/>
      <c r="G358" s="216"/>
      <c r="H358" s="213"/>
      <c r="I358" s="216"/>
      <c r="J358" s="216"/>
      <c r="K358" s="216"/>
      <c r="L358" s="216"/>
      <c r="M358" s="216"/>
      <c r="N358" s="214"/>
      <c r="O358" s="214"/>
      <c r="P358" s="214"/>
      <c r="Q358" s="216"/>
      <c r="R358" s="216"/>
      <c r="S358" s="216"/>
      <c r="T358" s="216"/>
      <c r="U358" s="216"/>
      <c r="V358" s="216"/>
      <c r="W358" s="216"/>
      <c r="X358" s="216"/>
      <c r="Y358" s="31"/>
      <c r="Z358" s="31"/>
      <c r="AA358" s="31"/>
      <c r="AB358" s="31"/>
      <c r="AC358" s="31"/>
      <c r="AD358" s="31"/>
    </row>
    <row r="359">
      <c r="A359" s="216"/>
      <c r="B359" s="216"/>
      <c r="C359" s="216"/>
      <c r="D359" s="216"/>
      <c r="E359" s="216"/>
      <c r="F359" s="216"/>
      <c r="G359" s="216"/>
      <c r="H359" s="213"/>
      <c r="I359" s="216"/>
      <c r="J359" s="216"/>
      <c r="K359" s="216"/>
      <c r="L359" s="216"/>
      <c r="M359" s="216"/>
      <c r="N359" s="214"/>
      <c r="O359" s="214"/>
      <c r="P359" s="214"/>
      <c r="Q359" s="216"/>
      <c r="R359" s="216"/>
      <c r="S359" s="216"/>
      <c r="T359" s="216"/>
      <c r="U359" s="216"/>
      <c r="V359" s="216"/>
      <c r="W359" s="216"/>
      <c r="X359" s="216"/>
      <c r="Y359" s="31"/>
      <c r="Z359" s="31"/>
      <c r="AA359" s="31"/>
      <c r="AB359" s="31"/>
      <c r="AC359" s="31"/>
      <c r="AD359" s="31"/>
    </row>
    <row r="360">
      <c r="A360" s="216"/>
      <c r="B360" s="216"/>
      <c r="C360" s="216"/>
      <c r="D360" s="216"/>
      <c r="E360" s="216"/>
      <c r="F360" s="216"/>
      <c r="G360" s="216"/>
      <c r="H360" s="213"/>
      <c r="I360" s="216"/>
      <c r="J360" s="216"/>
      <c r="K360" s="216"/>
      <c r="L360" s="216"/>
      <c r="M360" s="216"/>
      <c r="N360" s="214"/>
      <c r="O360" s="214"/>
      <c r="P360" s="214"/>
      <c r="Q360" s="216"/>
      <c r="R360" s="216"/>
      <c r="S360" s="216"/>
      <c r="T360" s="216"/>
      <c r="U360" s="216"/>
      <c r="V360" s="216"/>
      <c r="W360" s="216"/>
      <c r="X360" s="216"/>
      <c r="Y360" s="31"/>
      <c r="Z360" s="31"/>
      <c r="AA360" s="31"/>
      <c r="AB360" s="31"/>
      <c r="AC360" s="31"/>
      <c r="AD360" s="31"/>
    </row>
    <row r="361">
      <c r="A361" s="216"/>
      <c r="B361" s="216"/>
      <c r="C361" s="216"/>
      <c r="D361" s="216"/>
      <c r="E361" s="216"/>
      <c r="F361" s="216"/>
      <c r="G361" s="216"/>
      <c r="H361" s="213"/>
      <c r="I361" s="216"/>
      <c r="J361" s="216"/>
      <c r="K361" s="216"/>
      <c r="L361" s="216"/>
      <c r="M361" s="216"/>
      <c r="N361" s="214"/>
      <c r="O361" s="214"/>
      <c r="P361" s="214"/>
      <c r="Q361" s="216"/>
      <c r="R361" s="216"/>
      <c r="S361" s="216"/>
      <c r="T361" s="216"/>
      <c r="U361" s="216"/>
      <c r="V361" s="216"/>
      <c r="W361" s="216"/>
      <c r="X361" s="216"/>
      <c r="Y361" s="31"/>
      <c r="Z361" s="31"/>
      <c r="AA361" s="31"/>
      <c r="AB361" s="31"/>
      <c r="AC361" s="31"/>
      <c r="AD361" s="31"/>
    </row>
    <row r="362">
      <c r="A362" s="216"/>
      <c r="B362" s="216"/>
      <c r="C362" s="216"/>
      <c r="D362" s="216"/>
      <c r="E362" s="216"/>
      <c r="F362" s="216"/>
      <c r="G362" s="216"/>
      <c r="H362" s="213"/>
      <c r="I362" s="216"/>
      <c r="J362" s="216"/>
      <c r="K362" s="216"/>
      <c r="L362" s="216"/>
      <c r="M362" s="216"/>
      <c r="N362" s="214"/>
      <c r="O362" s="214"/>
      <c r="P362" s="214"/>
      <c r="Q362" s="216"/>
      <c r="R362" s="216"/>
      <c r="S362" s="216"/>
      <c r="T362" s="216"/>
      <c r="U362" s="216"/>
      <c r="V362" s="216"/>
      <c r="W362" s="216"/>
      <c r="X362" s="216"/>
      <c r="Y362" s="31"/>
      <c r="Z362" s="31"/>
      <c r="AA362" s="31"/>
      <c r="AB362" s="31"/>
      <c r="AC362" s="31"/>
      <c r="AD362" s="31"/>
    </row>
    <row r="363">
      <c r="A363" s="216"/>
      <c r="B363" s="216"/>
      <c r="C363" s="216"/>
      <c r="D363" s="216"/>
      <c r="E363" s="216"/>
      <c r="F363" s="216"/>
      <c r="G363" s="216"/>
      <c r="H363" s="213"/>
      <c r="I363" s="216"/>
      <c r="J363" s="216"/>
      <c r="K363" s="216"/>
      <c r="L363" s="216"/>
      <c r="M363" s="216"/>
      <c r="N363" s="214"/>
      <c r="O363" s="214"/>
      <c r="P363" s="214"/>
      <c r="Q363" s="216"/>
      <c r="R363" s="216"/>
      <c r="S363" s="216"/>
      <c r="T363" s="216"/>
      <c r="U363" s="216"/>
      <c r="V363" s="216"/>
      <c r="W363" s="216"/>
      <c r="X363" s="216"/>
      <c r="Y363" s="31"/>
      <c r="Z363" s="31"/>
      <c r="AA363" s="31"/>
      <c r="AB363" s="31"/>
      <c r="AC363" s="31"/>
      <c r="AD363" s="31"/>
    </row>
    <row r="364">
      <c r="A364" s="216"/>
      <c r="B364" s="216"/>
      <c r="C364" s="216"/>
      <c r="D364" s="216"/>
      <c r="E364" s="216"/>
      <c r="F364" s="216"/>
      <c r="G364" s="216"/>
      <c r="H364" s="213"/>
      <c r="I364" s="216"/>
      <c r="J364" s="216"/>
      <c r="K364" s="216"/>
      <c r="L364" s="216"/>
      <c r="M364" s="216"/>
      <c r="N364" s="214"/>
      <c r="O364" s="214"/>
      <c r="P364" s="214"/>
      <c r="Q364" s="216"/>
      <c r="R364" s="216"/>
      <c r="S364" s="216"/>
      <c r="T364" s="216"/>
      <c r="U364" s="216"/>
      <c r="V364" s="216"/>
      <c r="W364" s="216"/>
      <c r="X364" s="216"/>
      <c r="Y364" s="31"/>
      <c r="Z364" s="31"/>
      <c r="AA364" s="31"/>
      <c r="AB364" s="31"/>
      <c r="AC364" s="31"/>
      <c r="AD364" s="31"/>
    </row>
    <row r="365">
      <c r="A365" s="216"/>
      <c r="B365" s="216"/>
      <c r="C365" s="216"/>
      <c r="D365" s="216"/>
      <c r="E365" s="216"/>
      <c r="F365" s="216"/>
      <c r="G365" s="216"/>
      <c r="H365" s="213"/>
      <c r="I365" s="216"/>
      <c r="J365" s="216"/>
      <c r="K365" s="216"/>
      <c r="L365" s="216"/>
      <c r="M365" s="216"/>
      <c r="N365" s="214"/>
      <c r="O365" s="214"/>
      <c r="P365" s="214"/>
      <c r="Q365" s="216"/>
      <c r="R365" s="216"/>
      <c r="S365" s="216"/>
      <c r="T365" s="216"/>
      <c r="U365" s="216"/>
      <c r="V365" s="216"/>
      <c r="W365" s="216"/>
      <c r="X365" s="216"/>
      <c r="Y365" s="31"/>
      <c r="Z365" s="31"/>
      <c r="AA365" s="31"/>
      <c r="AB365" s="31"/>
      <c r="AC365" s="31"/>
      <c r="AD365" s="31"/>
    </row>
    <row r="366">
      <c r="A366" s="216"/>
      <c r="B366" s="216"/>
      <c r="C366" s="216"/>
      <c r="D366" s="216"/>
      <c r="E366" s="216"/>
      <c r="F366" s="216"/>
      <c r="G366" s="216"/>
      <c r="H366" s="213"/>
      <c r="I366" s="216"/>
      <c r="J366" s="216"/>
      <c r="K366" s="216"/>
      <c r="L366" s="216"/>
      <c r="M366" s="216"/>
      <c r="N366" s="214"/>
      <c r="O366" s="214"/>
      <c r="P366" s="214"/>
      <c r="Q366" s="216"/>
      <c r="R366" s="216"/>
      <c r="S366" s="216"/>
      <c r="T366" s="216"/>
      <c r="U366" s="216"/>
      <c r="V366" s="216"/>
      <c r="W366" s="216"/>
      <c r="X366" s="216"/>
      <c r="Y366" s="31"/>
      <c r="Z366" s="31"/>
      <c r="AA366" s="31"/>
      <c r="AB366" s="31"/>
      <c r="AC366" s="31"/>
      <c r="AD366" s="31"/>
    </row>
    <row r="367">
      <c r="A367" s="216"/>
      <c r="B367" s="216"/>
      <c r="C367" s="216"/>
      <c r="D367" s="216"/>
      <c r="E367" s="216"/>
      <c r="F367" s="216"/>
      <c r="G367" s="216"/>
      <c r="H367" s="213"/>
      <c r="I367" s="216"/>
      <c r="J367" s="216"/>
      <c r="K367" s="216"/>
      <c r="L367" s="216"/>
      <c r="M367" s="216"/>
      <c r="N367" s="214"/>
      <c r="O367" s="214"/>
      <c r="P367" s="214"/>
      <c r="Q367" s="216"/>
      <c r="R367" s="216"/>
      <c r="S367" s="216"/>
      <c r="T367" s="216"/>
      <c r="U367" s="216"/>
      <c r="V367" s="216"/>
      <c r="W367" s="216"/>
      <c r="X367" s="216"/>
      <c r="Y367" s="31"/>
      <c r="Z367" s="31"/>
      <c r="AA367" s="31"/>
      <c r="AB367" s="31"/>
      <c r="AC367" s="31"/>
      <c r="AD367" s="31"/>
    </row>
    <row r="368">
      <c r="A368" s="216"/>
      <c r="B368" s="216"/>
      <c r="C368" s="216"/>
      <c r="D368" s="216"/>
      <c r="E368" s="216"/>
      <c r="F368" s="216"/>
      <c r="G368" s="216"/>
      <c r="H368" s="213"/>
      <c r="I368" s="216"/>
      <c r="J368" s="216"/>
      <c r="K368" s="216"/>
      <c r="L368" s="216"/>
      <c r="M368" s="216"/>
      <c r="N368" s="214"/>
      <c r="O368" s="214"/>
      <c r="P368" s="214"/>
      <c r="Q368" s="216"/>
      <c r="R368" s="216"/>
      <c r="S368" s="216"/>
      <c r="T368" s="216"/>
      <c r="U368" s="216"/>
      <c r="V368" s="216"/>
      <c r="W368" s="216"/>
      <c r="X368" s="216"/>
      <c r="Y368" s="31"/>
      <c r="Z368" s="31"/>
      <c r="AA368" s="31"/>
      <c r="AB368" s="31"/>
      <c r="AC368" s="31"/>
      <c r="AD368" s="31"/>
    </row>
    <row r="369">
      <c r="A369" s="216"/>
      <c r="B369" s="216"/>
      <c r="C369" s="216"/>
      <c r="D369" s="216"/>
      <c r="E369" s="216"/>
      <c r="F369" s="216"/>
      <c r="G369" s="216"/>
      <c r="H369" s="213"/>
      <c r="I369" s="216"/>
      <c r="J369" s="216"/>
      <c r="K369" s="216"/>
      <c r="L369" s="216"/>
      <c r="M369" s="216"/>
      <c r="N369" s="214"/>
      <c r="O369" s="214"/>
      <c r="P369" s="214"/>
      <c r="Q369" s="216"/>
      <c r="R369" s="216"/>
      <c r="S369" s="216"/>
      <c r="T369" s="216"/>
      <c r="U369" s="216"/>
      <c r="V369" s="216"/>
      <c r="W369" s="216"/>
      <c r="X369" s="216"/>
      <c r="Y369" s="31"/>
      <c r="Z369" s="31"/>
      <c r="AA369" s="31"/>
      <c r="AB369" s="31"/>
      <c r="AC369" s="31"/>
      <c r="AD369" s="31"/>
    </row>
    <row r="370">
      <c r="A370" s="216"/>
      <c r="B370" s="216"/>
      <c r="C370" s="216"/>
      <c r="D370" s="216"/>
      <c r="E370" s="216"/>
      <c r="F370" s="216"/>
      <c r="G370" s="216"/>
      <c r="H370" s="213"/>
      <c r="I370" s="216"/>
      <c r="J370" s="216"/>
      <c r="K370" s="216"/>
      <c r="L370" s="216"/>
      <c r="M370" s="216"/>
      <c r="N370" s="214"/>
      <c r="O370" s="214"/>
      <c r="P370" s="214"/>
      <c r="Q370" s="216"/>
      <c r="R370" s="216"/>
      <c r="S370" s="216"/>
      <c r="T370" s="216"/>
      <c r="U370" s="216"/>
      <c r="V370" s="216"/>
      <c r="W370" s="216"/>
      <c r="X370" s="216"/>
      <c r="Y370" s="31"/>
      <c r="Z370" s="31"/>
      <c r="AA370" s="31"/>
      <c r="AB370" s="31"/>
      <c r="AC370" s="31"/>
      <c r="AD370" s="31"/>
    </row>
    <row r="371">
      <c r="A371" s="216"/>
      <c r="B371" s="216"/>
      <c r="C371" s="216"/>
      <c r="D371" s="216"/>
      <c r="E371" s="216"/>
      <c r="F371" s="216"/>
      <c r="G371" s="216"/>
      <c r="H371" s="213"/>
      <c r="I371" s="216"/>
      <c r="J371" s="216"/>
      <c r="K371" s="216"/>
      <c r="L371" s="216"/>
      <c r="M371" s="216"/>
      <c r="N371" s="214"/>
      <c r="O371" s="214"/>
      <c r="P371" s="214"/>
      <c r="Q371" s="216"/>
      <c r="R371" s="216"/>
      <c r="S371" s="216"/>
      <c r="T371" s="216"/>
      <c r="U371" s="216"/>
      <c r="V371" s="216"/>
      <c r="W371" s="216"/>
      <c r="X371" s="216"/>
      <c r="Y371" s="31"/>
      <c r="Z371" s="31"/>
      <c r="AA371" s="31"/>
      <c r="AB371" s="31"/>
      <c r="AC371" s="31"/>
      <c r="AD371" s="31"/>
    </row>
    <row r="372">
      <c r="A372" s="216"/>
      <c r="B372" s="216"/>
      <c r="C372" s="216"/>
      <c r="D372" s="216"/>
      <c r="E372" s="216"/>
      <c r="F372" s="216"/>
      <c r="G372" s="216"/>
      <c r="H372" s="213"/>
      <c r="I372" s="216"/>
      <c r="J372" s="216"/>
      <c r="K372" s="216"/>
      <c r="L372" s="216"/>
      <c r="M372" s="216"/>
      <c r="N372" s="214"/>
      <c r="O372" s="214"/>
      <c r="P372" s="214"/>
      <c r="Q372" s="216"/>
      <c r="R372" s="216"/>
      <c r="S372" s="216"/>
      <c r="T372" s="216"/>
      <c r="U372" s="216"/>
      <c r="V372" s="216"/>
      <c r="W372" s="216"/>
      <c r="X372" s="216"/>
      <c r="Y372" s="31"/>
      <c r="Z372" s="31"/>
      <c r="AA372" s="31"/>
      <c r="AB372" s="31"/>
      <c r="AC372" s="31"/>
      <c r="AD372" s="31"/>
    </row>
    <row r="373">
      <c r="A373" s="216"/>
      <c r="B373" s="216"/>
      <c r="C373" s="216"/>
      <c r="D373" s="216"/>
      <c r="E373" s="216"/>
      <c r="F373" s="216"/>
      <c r="G373" s="216"/>
      <c r="H373" s="213"/>
      <c r="I373" s="216"/>
      <c r="J373" s="216"/>
      <c r="K373" s="216"/>
      <c r="L373" s="216"/>
      <c r="M373" s="216"/>
      <c r="N373" s="214"/>
      <c r="O373" s="214"/>
      <c r="P373" s="214"/>
      <c r="Q373" s="216"/>
      <c r="R373" s="216"/>
      <c r="S373" s="216"/>
      <c r="T373" s="216"/>
      <c r="U373" s="216"/>
      <c r="V373" s="216"/>
      <c r="W373" s="216"/>
      <c r="X373" s="216"/>
      <c r="Y373" s="31"/>
      <c r="Z373" s="31"/>
      <c r="AA373" s="31"/>
      <c r="AB373" s="31"/>
      <c r="AC373" s="31"/>
      <c r="AD373" s="31"/>
    </row>
    <row r="374">
      <c r="A374" s="216"/>
      <c r="B374" s="216"/>
      <c r="C374" s="216"/>
      <c r="D374" s="216"/>
      <c r="E374" s="216"/>
      <c r="F374" s="216"/>
      <c r="G374" s="216"/>
      <c r="H374" s="213"/>
      <c r="I374" s="216"/>
      <c r="J374" s="216"/>
      <c r="K374" s="216"/>
      <c r="L374" s="216"/>
      <c r="M374" s="216"/>
      <c r="N374" s="214"/>
      <c r="O374" s="214"/>
      <c r="P374" s="214"/>
      <c r="Q374" s="216"/>
      <c r="R374" s="216"/>
      <c r="S374" s="216"/>
      <c r="T374" s="216"/>
      <c r="U374" s="216"/>
      <c r="V374" s="216"/>
      <c r="W374" s="216"/>
      <c r="X374" s="216"/>
      <c r="Y374" s="31"/>
      <c r="Z374" s="31"/>
      <c r="AA374" s="31"/>
      <c r="AB374" s="31"/>
      <c r="AC374" s="31"/>
      <c r="AD374" s="31"/>
    </row>
    <row r="375">
      <c r="A375" s="216"/>
      <c r="B375" s="216"/>
      <c r="C375" s="216"/>
      <c r="D375" s="216"/>
      <c r="E375" s="216"/>
      <c r="F375" s="216"/>
      <c r="G375" s="216"/>
      <c r="H375" s="213"/>
      <c r="I375" s="216"/>
      <c r="J375" s="216"/>
      <c r="K375" s="216"/>
      <c r="L375" s="216"/>
      <c r="M375" s="216"/>
      <c r="N375" s="214"/>
      <c r="O375" s="214"/>
      <c r="P375" s="214"/>
      <c r="Q375" s="216"/>
      <c r="R375" s="216"/>
      <c r="S375" s="216"/>
      <c r="T375" s="216"/>
      <c r="U375" s="216"/>
      <c r="V375" s="216"/>
      <c r="W375" s="216"/>
      <c r="X375" s="216"/>
      <c r="Y375" s="31"/>
      <c r="Z375" s="31"/>
      <c r="AA375" s="31"/>
      <c r="AB375" s="31"/>
      <c r="AC375" s="31"/>
      <c r="AD375" s="31"/>
    </row>
    <row r="376">
      <c r="A376" s="216"/>
      <c r="B376" s="216"/>
      <c r="C376" s="216"/>
      <c r="D376" s="216"/>
      <c r="E376" s="216"/>
      <c r="F376" s="216"/>
      <c r="G376" s="216"/>
      <c r="H376" s="213"/>
      <c r="I376" s="216"/>
      <c r="J376" s="216"/>
      <c r="K376" s="216"/>
      <c r="L376" s="216"/>
      <c r="M376" s="216"/>
      <c r="N376" s="214"/>
      <c r="O376" s="214"/>
      <c r="P376" s="214"/>
      <c r="Q376" s="216"/>
      <c r="R376" s="216"/>
      <c r="S376" s="216"/>
      <c r="T376" s="216"/>
      <c r="U376" s="216"/>
      <c r="V376" s="216"/>
      <c r="W376" s="216"/>
      <c r="X376" s="216"/>
      <c r="Y376" s="31"/>
      <c r="Z376" s="31"/>
      <c r="AA376" s="31"/>
      <c r="AB376" s="31"/>
      <c r="AC376" s="31"/>
      <c r="AD376" s="31"/>
    </row>
    <row r="377">
      <c r="A377" s="216"/>
      <c r="B377" s="216"/>
      <c r="C377" s="216"/>
      <c r="D377" s="216"/>
      <c r="E377" s="216"/>
      <c r="F377" s="216"/>
      <c r="G377" s="216"/>
      <c r="H377" s="213"/>
      <c r="I377" s="216"/>
      <c r="J377" s="216"/>
      <c r="K377" s="216"/>
      <c r="L377" s="216"/>
      <c r="M377" s="216"/>
      <c r="N377" s="214"/>
      <c r="O377" s="214"/>
      <c r="P377" s="214"/>
      <c r="Q377" s="216"/>
      <c r="R377" s="216"/>
      <c r="S377" s="216"/>
      <c r="T377" s="216"/>
      <c r="U377" s="216"/>
      <c r="V377" s="216"/>
      <c r="W377" s="216"/>
      <c r="X377" s="216"/>
      <c r="Y377" s="31"/>
      <c r="Z377" s="31"/>
      <c r="AA377" s="31"/>
      <c r="AB377" s="31"/>
      <c r="AC377" s="31"/>
      <c r="AD377" s="31"/>
    </row>
    <row r="378">
      <c r="A378" s="216"/>
      <c r="B378" s="216"/>
      <c r="C378" s="216"/>
      <c r="D378" s="216"/>
      <c r="E378" s="216"/>
      <c r="F378" s="216"/>
      <c r="G378" s="216"/>
      <c r="H378" s="213"/>
      <c r="I378" s="216"/>
      <c r="J378" s="216"/>
      <c r="K378" s="216"/>
      <c r="L378" s="216"/>
      <c r="M378" s="216"/>
      <c r="N378" s="214"/>
      <c r="O378" s="214"/>
      <c r="P378" s="214"/>
      <c r="Q378" s="216"/>
      <c r="R378" s="216"/>
      <c r="S378" s="216"/>
      <c r="T378" s="216"/>
      <c r="U378" s="216"/>
      <c r="V378" s="216"/>
      <c r="W378" s="216"/>
      <c r="X378" s="216"/>
      <c r="Y378" s="31"/>
      <c r="Z378" s="31"/>
      <c r="AA378" s="31"/>
      <c r="AB378" s="31"/>
      <c r="AC378" s="31"/>
      <c r="AD378" s="31"/>
    </row>
    <row r="379">
      <c r="A379" s="216"/>
      <c r="B379" s="216"/>
      <c r="C379" s="216"/>
      <c r="D379" s="216"/>
      <c r="E379" s="216"/>
      <c r="F379" s="216"/>
      <c r="G379" s="216"/>
      <c r="H379" s="213"/>
      <c r="I379" s="216"/>
      <c r="J379" s="216"/>
      <c r="K379" s="216"/>
      <c r="L379" s="216"/>
      <c r="M379" s="216"/>
      <c r="N379" s="214"/>
      <c r="O379" s="214"/>
      <c r="P379" s="214"/>
      <c r="Q379" s="216"/>
      <c r="R379" s="216"/>
      <c r="S379" s="216"/>
      <c r="T379" s="216"/>
      <c r="U379" s="216"/>
      <c r="V379" s="216"/>
      <c r="W379" s="216"/>
      <c r="X379" s="216"/>
      <c r="Y379" s="31"/>
      <c r="Z379" s="31"/>
      <c r="AA379" s="31"/>
      <c r="AB379" s="31"/>
      <c r="AC379" s="31"/>
      <c r="AD379" s="31"/>
    </row>
    <row r="380">
      <c r="A380" s="216"/>
      <c r="B380" s="216"/>
      <c r="C380" s="216"/>
      <c r="D380" s="216"/>
      <c r="E380" s="216"/>
      <c r="F380" s="216"/>
      <c r="G380" s="216"/>
      <c r="H380" s="213"/>
      <c r="I380" s="216"/>
      <c r="J380" s="216"/>
      <c r="K380" s="216"/>
      <c r="L380" s="216"/>
      <c r="M380" s="216"/>
      <c r="N380" s="214"/>
      <c r="O380" s="214"/>
      <c r="P380" s="214"/>
      <c r="Q380" s="216"/>
      <c r="R380" s="216"/>
      <c r="S380" s="216"/>
      <c r="T380" s="216"/>
      <c r="U380" s="216"/>
      <c r="V380" s="216"/>
      <c r="W380" s="216"/>
      <c r="X380" s="216"/>
      <c r="Y380" s="31"/>
      <c r="Z380" s="31"/>
      <c r="AA380" s="31"/>
      <c r="AB380" s="31"/>
      <c r="AC380" s="31"/>
      <c r="AD380" s="31"/>
    </row>
    <row r="381">
      <c r="A381" s="216"/>
      <c r="B381" s="216"/>
      <c r="C381" s="216"/>
      <c r="D381" s="216"/>
      <c r="E381" s="216"/>
      <c r="F381" s="216"/>
      <c r="G381" s="216"/>
      <c r="H381" s="213"/>
      <c r="I381" s="216"/>
      <c r="J381" s="216"/>
      <c r="K381" s="216"/>
      <c r="L381" s="216"/>
      <c r="M381" s="216"/>
      <c r="N381" s="214"/>
      <c r="O381" s="214"/>
      <c r="P381" s="214"/>
      <c r="Q381" s="216"/>
      <c r="R381" s="216"/>
      <c r="S381" s="216"/>
      <c r="T381" s="216"/>
      <c r="U381" s="216"/>
      <c r="V381" s="216"/>
      <c r="W381" s="216"/>
      <c r="X381" s="216"/>
      <c r="Y381" s="31"/>
      <c r="Z381" s="31"/>
      <c r="AA381" s="31"/>
      <c r="AB381" s="31"/>
      <c r="AC381" s="31"/>
      <c r="AD381" s="31"/>
    </row>
    <row r="382">
      <c r="A382" s="216"/>
      <c r="B382" s="216"/>
      <c r="C382" s="216"/>
      <c r="D382" s="216"/>
      <c r="E382" s="216"/>
      <c r="F382" s="216"/>
      <c r="G382" s="216"/>
      <c r="H382" s="213"/>
      <c r="I382" s="216"/>
      <c r="J382" s="216"/>
      <c r="K382" s="216"/>
      <c r="L382" s="216"/>
      <c r="M382" s="216"/>
      <c r="N382" s="214"/>
      <c r="O382" s="214"/>
      <c r="P382" s="214"/>
      <c r="Q382" s="216"/>
      <c r="R382" s="216"/>
      <c r="S382" s="216"/>
      <c r="T382" s="216"/>
      <c r="U382" s="216"/>
      <c r="V382" s="216"/>
      <c r="W382" s="216"/>
      <c r="X382" s="216"/>
      <c r="Y382" s="31"/>
      <c r="Z382" s="31"/>
      <c r="AA382" s="31"/>
      <c r="AB382" s="31"/>
      <c r="AC382" s="31"/>
      <c r="AD382" s="31"/>
    </row>
    <row r="383">
      <c r="A383" s="216"/>
      <c r="B383" s="216"/>
      <c r="C383" s="216"/>
      <c r="D383" s="216"/>
      <c r="E383" s="216"/>
      <c r="F383" s="216"/>
      <c r="G383" s="216"/>
      <c r="H383" s="213"/>
      <c r="I383" s="216"/>
      <c r="J383" s="216"/>
      <c r="K383" s="216"/>
      <c r="L383" s="216"/>
      <c r="M383" s="216"/>
      <c r="N383" s="214"/>
      <c r="O383" s="214"/>
      <c r="P383" s="214"/>
      <c r="Q383" s="216"/>
      <c r="R383" s="216"/>
      <c r="S383" s="216"/>
      <c r="T383" s="216"/>
      <c r="U383" s="216"/>
      <c r="V383" s="216"/>
      <c r="W383" s="216"/>
      <c r="X383" s="216"/>
      <c r="Y383" s="31"/>
      <c r="Z383" s="31"/>
      <c r="AA383" s="31"/>
      <c r="AB383" s="31"/>
      <c r="AC383" s="31"/>
      <c r="AD383" s="31"/>
    </row>
    <row r="384">
      <c r="A384" s="216"/>
      <c r="B384" s="216"/>
      <c r="C384" s="216"/>
      <c r="D384" s="216"/>
      <c r="E384" s="216"/>
      <c r="F384" s="216"/>
      <c r="G384" s="216"/>
      <c r="H384" s="213"/>
      <c r="I384" s="216"/>
      <c r="J384" s="216"/>
      <c r="K384" s="216"/>
      <c r="L384" s="216"/>
      <c r="M384" s="216"/>
      <c r="N384" s="214"/>
      <c r="O384" s="214"/>
      <c r="P384" s="214"/>
      <c r="Q384" s="216"/>
      <c r="R384" s="216"/>
      <c r="S384" s="216"/>
      <c r="T384" s="216"/>
      <c r="U384" s="216"/>
      <c r="V384" s="216"/>
      <c r="W384" s="216"/>
      <c r="X384" s="216"/>
      <c r="Y384" s="31"/>
      <c r="Z384" s="31"/>
      <c r="AA384" s="31"/>
      <c r="AB384" s="31"/>
      <c r="AC384" s="31"/>
      <c r="AD384" s="31"/>
    </row>
    <row r="385">
      <c r="A385" s="216"/>
      <c r="B385" s="216"/>
      <c r="C385" s="216"/>
      <c r="D385" s="216"/>
      <c r="E385" s="216"/>
      <c r="F385" s="216"/>
      <c r="G385" s="216"/>
      <c r="H385" s="213"/>
      <c r="I385" s="216"/>
      <c r="J385" s="216"/>
      <c r="K385" s="216"/>
      <c r="L385" s="216"/>
      <c r="M385" s="216"/>
      <c r="N385" s="214"/>
      <c r="O385" s="214"/>
      <c r="P385" s="214"/>
      <c r="Q385" s="216"/>
      <c r="R385" s="216"/>
      <c r="S385" s="216"/>
      <c r="T385" s="216"/>
      <c r="U385" s="216"/>
      <c r="V385" s="216"/>
      <c r="W385" s="216"/>
      <c r="X385" s="216"/>
      <c r="Y385" s="31"/>
      <c r="Z385" s="31"/>
      <c r="AA385" s="31"/>
      <c r="AB385" s="31"/>
      <c r="AC385" s="31"/>
      <c r="AD385" s="31"/>
    </row>
    <row r="386">
      <c r="A386" s="216"/>
      <c r="B386" s="216"/>
      <c r="C386" s="216"/>
      <c r="D386" s="216"/>
      <c r="E386" s="216"/>
      <c r="F386" s="216"/>
      <c r="G386" s="216"/>
      <c r="H386" s="213"/>
      <c r="I386" s="216"/>
      <c r="J386" s="216"/>
      <c r="K386" s="216"/>
      <c r="L386" s="216"/>
      <c r="M386" s="216"/>
      <c r="N386" s="214"/>
      <c r="O386" s="214"/>
      <c r="P386" s="214"/>
      <c r="Q386" s="216"/>
      <c r="R386" s="216"/>
      <c r="S386" s="216"/>
      <c r="T386" s="216"/>
      <c r="U386" s="216"/>
      <c r="V386" s="216"/>
      <c r="W386" s="216"/>
      <c r="X386" s="216"/>
      <c r="Y386" s="31"/>
      <c r="Z386" s="31"/>
      <c r="AA386" s="31"/>
      <c r="AB386" s="31"/>
      <c r="AC386" s="31"/>
      <c r="AD386" s="31"/>
    </row>
    <row r="387">
      <c r="A387" s="216"/>
      <c r="B387" s="216"/>
      <c r="C387" s="216"/>
      <c r="D387" s="216"/>
      <c r="E387" s="216"/>
      <c r="F387" s="216"/>
      <c r="G387" s="216"/>
      <c r="H387" s="213"/>
      <c r="I387" s="216"/>
      <c r="J387" s="216"/>
      <c r="K387" s="216"/>
      <c r="L387" s="216"/>
      <c r="M387" s="216"/>
      <c r="N387" s="214"/>
      <c r="O387" s="214"/>
      <c r="P387" s="214"/>
      <c r="Q387" s="216"/>
      <c r="R387" s="216"/>
      <c r="S387" s="216"/>
      <c r="T387" s="216"/>
      <c r="U387" s="216"/>
      <c r="V387" s="216"/>
      <c r="W387" s="216"/>
      <c r="X387" s="216"/>
      <c r="Y387" s="31"/>
      <c r="Z387" s="31"/>
      <c r="AA387" s="31"/>
      <c r="AB387" s="31"/>
      <c r="AC387" s="31"/>
      <c r="AD387" s="31"/>
    </row>
    <row r="388">
      <c r="A388" s="216"/>
      <c r="B388" s="216"/>
      <c r="C388" s="216"/>
      <c r="D388" s="216"/>
      <c r="E388" s="216"/>
      <c r="F388" s="216"/>
      <c r="G388" s="216"/>
      <c r="H388" s="213"/>
      <c r="I388" s="216"/>
      <c r="J388" s="216"/>
      <c r="K388" s="216"/>
      <c r="L388" s="216"/>
      <c r="M388" s="216"/>
      <c r="N388" s="214"/>
      <c r="O388" s="214"/>
      <c r="P388" s="214"/>
      <c r="Q388" s="216"/>
      <c r="R388" s="216"/>
      <c r="S388" s="216"/>
      <c r="T388" s="216"/>
      <c r="U388" s="216"/>
      <c r="V388" s="216"/>
      <c r="W388" s="216"/>
      <c r="X388" s="216"/>
      <c r="Y388" s="31"/>
      <c r="Z388" s="31"/>
      <c r="AA388" s="31"/>
      <c r="AB388" s="31"/>
      <c r="AC388" s="31"/>
      <c r="AD388" s="31"/>
    </row>
    <row r="389">
      <c r="A389" s="216"/>
      <c r="B389" s="216"/>
      <c r="C389" s="216"/>
      <c r="D389" s="216"/>
      <c r="E389" s="216"/>
      <c r="F389" s="216"/>
      <c r="G389" s="216"/>
      <c r="H389" s="213"/>
      <c r="I389" s="216"/>
      <c r="J389" s="216"/>
      <c r="K389" s="216"/>
      <c r="L389" s="216"/>
      <c r="M389" s="216"/>
      <c r="N389" s="214"/>
      <c r="O389" s="214"/>
      <c r="P389" s="214"/>
      <c r="Q389" s="216"/>
      <c r="R389" s="216"/>
      <c r="S389" s="216"/>
      <c r="T389" s="216"/>
      <c r="U389" s="216"/>
      <c r="V389" s="216"/>
      <c r="W389" s="216"/>
      <c r="X389" s="216"/>
      <c r="Y389" s="31"/>
      <c r="Z389" s="31"/>
      <c r="AA389" s="31"/>
      <c r="AB389" s="31"/>
      <c r="AC389" s="31"/>
      <c r="AD389" s="31"/>
    </row>
    <row r="390">
      <c r="A390" s="216"/>
      <c r="B390" s="216"/>
      <c r="C390" s="216"/>
      <c r="D390" s="216"/>
      <c r="E390" s="216"/>
      <c r="F390" s="216"/>
      <c r="G390" s="216"/>
      <c r="H390" s="213"/>
      <c r="I390" s="216"/>
      <c r="J390" s="216"/>
      <c r="K390" s="216"/>
      <c r="L390" s="216"/>
      <c r="M390" s="216"/>
      <c r="N390" s="214"/>
      <c r="O390" s="214"/>
      <c r="P390" s="214"/>
      <c r="Q390" s="216"/>
      <c r="R390" s="216"/>
      <c r="S390" s="216"/>
      <c r="T390" s="216"/>
      <c r="U390" s="216"/>
      <c r="V390" s="216"/>
      <c r="W390" s="216"/>
      <c r="X390" s="216"/>
      <c r="Y390" s="31"/>
      <c r="Z390" s="31"/>
      <c r="AA390" s="31"/>
      <c r="AB390" s="31"/>
      <c r="AC390" s="31"/>
      <c r="AD390" s="31"/>
    </row>
    <row r="391">
      <c r="A391" s="216"/>
      <c r="B391" s="216"/>
      <c r="C391" s="216"/>
      <c r="D391" s="216"/>
      <c r="E391" s="216"/>
      <c r="F391" s="216"/>
      <c r="G391" s="216"/>
      <c r="H391" s="213"/>
      <c r="I391" s="216"/>
      <c r="J391" s="216"/>
      <c r="K391" s="216"/>
      <c r="L391" s="216"/>
      <c r="M391" s="216"/>
      <c r="N391" s="214"/>
      <c r="O391" s="214"/>
      <c r="P391" s="214"/>
      <c r="Q391" s="216"/>
      <c r="R391" s="216"/>
      <c r="S391" s="216"/>
      <c r="T391" s="216"/>
      <c r="U391" s="216"/>
      <c r="V391" s="216"/>
      <c r="W391" s="216"/>
      <c r="X391" s="216"/>
      <c r="Y391" s="31"/>
      <c r="Z391" s="31"/>
      <c r="AA391" s="31"/>
      <c r="AB391" s="31"/>
      <c r="AC391" s="31"/>
      <c r="AD391" s="31"/>
    </row>
    <row r="392">
      <c r="A392" s="216"/>
      <c r="B392" s="216"/>
      <c r="C392" s="216"/>
      <c r="D392" s="216"/>
      <c r="E392" s="216"/>
      <c r="F392" s="216"/>
      <c r="G392" s="216"/>
      <c r="H392" s="213"/>
      <c r="I392" s="216"/>
      <c r="J392" s="216"/>
      <c r="K392" s="216"/>
      <c r="L392" s="216"/>
      <c r="M392" s="216"/>
      <c r="N392" s="214"/>
      <c r="O392" s="214"/>
      <c r="P392" s="214"/>
      <c r="Q392" s="216"/>
      <c r="R392" s="216"/>
      <c r="S392" s="216"/>
      <c r="T392" s="216"/>
      <c r="U392" s="216"/>
      <c r="V392" s="216"/>
      <c r="W392" s="216"/>
      <c r="X392" s="216"/>
      <c r="Y392" s="31"/>
      <c r="Z392" s="31"/>
      <c r="AA392" s="31"/>
      <c r="AB392" s="31"/>
      <c r="AC392" s="31"/>
      <c r="AD392" s="31"/>
    </row>
    <row r="393">
      <c r="A393" s="216"/>
      <c r="B393" s="216"/>
      <c r="C393" s="216"/>
      <c r="D393" s="216"/>
      <c r="E393" s="216"/>
      <c r="F393" s="216"/>
      <c r="G393" s="216"/>
      <c r="H393" s="213"/>
      <c r="I393" s="216"/>
      <c r="J393" s="216"/>
      <c r="K393" s="216"/>
      <c r="L393" s="216"/>
      <c r="M393" s="216"/>
      <c r="N393" s="214"/>
      <c r="O393" s="214"/>
      <c r="P393" s="214"/>
      <c r="Q393" s="216"/>
      <c r="R393" s="216"/>
      <c r="S393" s="216"/>
      <c r="T393" s="216"/>
      <c r="U393" s="216"/>
      <c r="V393" s="216"/>
      <c r="W393" s="216"/>
      <c r="X393" s="216"/>
      <c r="Y393" s="31"/>
      <c r="Z393" s="31"/>
      <c r="AA393" s="31"/>
      <c r="AB393" s="31"/>
      <c r="AC393" s="31"/>
      <c r="AD393" s="31"/>
    </row>
    <row r="394">
      <c r="A394" s="216"/>
      <c r="B394" s="216"/>
      <c r="C394" s="216"/>
      <c r="D394" s="216"/>
      <c r="E394" s="216"/>
      <c r="F394" s="216"/>
      <c r="G394" s="216"/>
      <c r="H394" s="213"/>
      <c r="I394" s="216"/>
      <c r="J394" s="216"/>
      <c r="K394" s="216"/>
      <c r="L394" s="216"/>
      <c r="M394" s="216"/>
      <c r="N394" s="214"/>
      <c r="O394" s="214"/>
      <c r="P394" s="214"/>
      <c r="Q394" s="216"/>
      <c r="R394" s="216"/>
      <c r="S394" s="216"/>
      <c r="T394" s="216"/>
      <c r="U394" s="216"/>
      <c r="V394" s="216"/>
      <c r="W394" s="216"/>
      <c r="X394" s="216"/>
      <c r="Y394" s="31"/>
      <c r="Z394" s="31"/>
      <c r="AA394" s="31"/>
      <c r="AB394" s="31"/>
      <c r="AC394" s="31"/>
      <c r="AD394" s="31"/>
    </row>
    <row r="395">
      <c r="A395" s="216"/>
      <c r="B395" s="216"/>
      <c r="C395" s="216"/>
      <c r="D395" s="216"/>
      <c r="E395" s="216"/>
      <c r="F395" s="216"/>
      <c r="G395" s="216"/>
      <c r="H395" s="213"/>
      <c r="I395" s="216"/>
      <c r="J395" s="216"/>
      <c r="K395" s="216"/>
      <c r="L395" s="216"/>
      <c r="M395" s="216"/>
      <c r="N395" s="214"/>
      <c r="O395" s="214"/>
      <c r="P395" s="214"/>
      <c r="Q395" s="216"/>
      <c r="R395" s="216"/>
      <c r="S395" s="216"/>
      <c r="T395" s="216"/>
      <c r="U395" s="216"/>
      <c r="V395" s="216"/>
      <c r="W395" s="216"/>
      <c r="X395" s="216"/>
      <c r="Y395" s="31"/>
      <c r="Z395" s="31"/>
      <c r="AA395" s="31"/>
      <c r="AB395" s="31"/>
      <c r="AC395" s="31"/>
      <c r="AD395" s="31"/>
    </row>
    <row r="396">
      <c r="A396" s="216"/>
      <c r="B396" s="216"/>
      <c r="C396" s="216"/>
      <c r="D396" s="216"/>
      <c r="E396" s="216"/>
      <c r="F396" s="216"/>
      <c r="G396" s="216"/>
      <c r="H396" s="213"/>
      <c r="I396" s="216"/>
      <c r="J396" s="216"/>
      <c r="K396" s="216"/>
      <c r="L396" s="216"/>
      <c r="M396" s="216"/>
      <c r="N396" s="214"/>
      <c r="O396" s="214"/>
      <c r="P396" s="214"/>
      <c r="Q396" s="216"/>
      <c r="R396" s="216"/>
      <c r="S396" s="216"/>
      <c r="T396" s="216"/>
      <c r="U396" s="216"/>
      <c r="V396" s="216"/>
      <c r="W396" s="216"/>
      <c r="X396" s="216"/>
      <c r="Y396" s="31"/>
      <c r="Z396" s="31"/>
      <c r="AA396" s="31"/>
      <c r="AB396" s="31"/>
      <c r="AC396" s="31"/>
      <c r="AD396" s="31"/>
    </row>
    <row r="397">
      <c r="A397" s="216"/>
      <c r="B397" s="216"/>
      <c r="C397" s="216"/>
      <c r="D397" s="216"/>
      <c r="E397" s="216"/>
      <c r="F397" s="216"/>
      <c r="G397" s="216"/>
      <c r="H397" s="213"/>
      <c r="I397" s="216"/>
      <c r="J397" s="216"/>
      <c r="K397" s="216"/>
      <c r="L397" s="216"/>
      <c r="M397" s="216"/>
      <c r="N397" s="214"/>
      <c r="O397" s="214"/>
      <c r="P397" s="214"/>
      <c r="Q397" s="216"/>
      <c r="R397" s="216"/>
      <c r="S397" s="216"/>
      <c r="T397" s="216"/>
      <c r="U397" s="216"/>
      <c r="V397" s="216"/>
      <c r="W397" s="216"/>
      <c r="X397" s="216"/>
      <c r="Y397" s="31"/>
      <c r="Z397" s="31"/>
      <c r="AA397" s="31"/>
      <c r="AB397" s="31"/>
      <c r="AC397" s="31"/>
      <c r="AD397" s="31"/>
    </row>
    <row r="398">
      <c r="A398" s="216"/>
      <c r="B398" s="216"/>
      <c r="C398" s="216"/>
      <c r="D398" s="216"/>
      <c r="E398" s="216"/>
      <c r="F398" s="216"/>
      <c r="G398" s="216"/>
      <c r="H398" s="213"/>
      <c r="I398" s="216"/>
      <c r="J398" s="216"/>
      <c r="K398" s="216"/>
      <c r="L398" s="216"/>
      <c r="M398" s="216"/>
      <c r="N398" s="214"/>
      <c r="O398" s="214"/>
      <c r="P398" s="214"/>
      <c r="Q398" s="216"/>
      <c r="R398" s="216"/>
      <c r="S398" s="216"/>
      <c r="T398" s="216"/>
      <c r="U398" s="216"/>
      <c r="V398" s="216"/>
      <c r="W398" s="216"/>
      <c r="X398" s="216"/>
      <c r="Y398" s="31"/>
      <c r="Z398" s="31"/>
      <c r="AA398" s="31"/>
      <c r="AB398" s="31"/>
      <c r="AC398" s="31"/>
      <c r="AD398" s="31"/>
    </row>
    <row r="399">
      <c r="A399" s="216"/>
      <c r="B399" s="216"/>
      <c r="C399" s="216"/>
      <c r="D399" s="216"/>
      <c r="E399" s="216"/>
      <c r="F399" s="216"/>
      <c r="G399" s="216"/>
      <c r="H399" s="213"/>
      <c r="I399" s="216"/>
      <c r="J399" s="216"/>
      <c r="K399" s="216"/>
      <c r="L399" s="216"/>
      <c r="M399" s="216"/>
      <c r="N399" s="214"/>
      <c r="O399" s="214"/>
      <c r="P399" s="214"/>
      <c r="Q399" s="216"/>
      <c r="R399" s="216"/>
      <c r="S399" s="216"/>
      <c r="T399" s="216"/>
      <c r="U399" s="216"/>
      <c r="V399" s="216"/>
      <c r="W399" s="216"/>
      <c r="X399" s="216"/>
      <c r="Y399" s="31"/>
      <c r="Z399" s="31"/>
      <c r="AA399" s="31"/>
      <c r="AB399" s="31"/>
      <c r="AC399" s="31"/>
      <c r="AD399" s="31"/>
    </row>
    <row r="400">
      <c r="A400" s="216"/>
      <c r="B400" s="216"/>
      <c r="C400" s="216"/>
      <c r="D400" s="216"/>
      <c r="E400" s="216"/>
      <c r="F400" s="216"/>
      <c r="G400" s="216"/>
      <c r="H400" s="213"/>
      <c r="I400" s="216"/>
      <c r="J400" s="216"/>
      <c r="K400" s="216"/>
      <c r="L400" s="216"/>
      <c r="M400" s="216"/>
      <c r="N400" s="214"/>
      <c r="O400" s="214"/>
      <c r="P400" s="214"/>
      <c r="Q400" s="216"/>
      <c r="R400" s="216"/>
      <c r="S400" s="216"/>
      <c r="T400" s="216"/>
      <c r="U400" s="216"/>
      <c r="V400" s="216"/>
      <c r="W400" s="216"/>
      <c r="X400" s="216"/>
      <c r="Y400" s="31"/>
      <c r="Z400" s="31"/>
      <c r="AA400" s="31"/>
      <c r="AB400" s="31"/>
      <c r="AC400" s="31"/>
      <c r="AD400" s="31"/>
    </row>
    <row r="401">
      <c r="A401" s="216"/>
      <c r="B401" s="216"/>
      <c r="C401" s="216"/>
      <c r="D401" s="216"/>
      <c r="E401" s="216"/>
      <c r="F401" s="216"/>
      <c r="G401" s="216"/>
      <c r="H401" s="213"/>
      <c r="I401" s="216"/>
      <c r="J401" s="216"/>
      <c r="K401" s="216"/>
      <c r="L401" s="216"/>
      <c r="M401" s="216"/>
      <c r="N401" s="214"/>
      <c r="O401" s="214"/>
      <c r="P401" s="214"/>
      <c r="Q401" s="216"/>
      <c r="R401" s="216"/>
      <c r="S401" s="216"/>
      <c r="T401" s="216"/>
      <c r="U401" s="216"/>
      <c r="V401" s="216"/>
      <c r="W401" s="216"/>
      <c r="X401" s="216"/>
      <c r="Y401" s="31"/>
      <c r="Z401" s="31"/>
      <c r="AA401" s="31"/>
      <c r="AB401" s="31"/>
      <c r="AC401" s="31"/>
      <c r="AD401" s="31"/>
    </row>
    <row r="402">
      <c r="A402" s="216"/>
      <c r="B402" s="216"/>
      <c r="C402" s="216"/>
      <c r="D402" s="216"/>
      <c r="E402" s="216"/>
      <c r="F402" s="216"/>
      <c r="G402" s="216"/>
      <c r="H402" s="213"/>
      <c r="I402" s="216"/>
      <c r="J402" s="216"/>
      <c r="K402" s="216"/>
      <c r="L402" s="216"/>
      <c r="M402" s="216"/>
      <c r="N402" s="214"/>
      <c r="O402" s="214"/>
      <c r="P402" s="214"/>
      <c r="Q402" s="216"/>
      <c r="R402" s="216"/>
      <c r="S402" s="216"/>
      <c r="T402" s="216"/>
      <c r="U402" s="216"/>
      <c r="V402" s="216"/>
      <c r="W402" s="216"/>
      <c r="X402" s="216"/>
      <c r="Y402" s="31"/>
      <c r="Z402" s="31"/>
      <c r="AA402" s="31"/>
      <c r="AB402" s="31"/>
      <c r="AC402" s="31"/>
      <c r="AD402" s="31"/>
    </row>
    <row r="403">
      <c r="A403" s="216"/>
      <c r="B403" s="216"/>
      <c r="C403" s="216"/>
      <c r="D403" s="216"/>
      <c r="E403" s="216"/>
      <c r="F403" s="216"/>
      <c r="G403" s="216"/>
      <c r="H403" s="213"/>
      <c r="I403" s="216"/>
      <c r="J403" s="216"/>
      <c r="K403" s="216"/>
      <c r="L403" s="216"/>
      <c r="M403" s="216"/>
      <c r="N403" s="214"/>
      <c r="O403" s="214"/>
      <c r="P403" s="214"/>
      <c r="Q403" s="216"/>
      <c r="R403" s="216"/>
      <c r="S403" s="216"/>
      <c r="T403" s="216"/>
      <c r="U403" s="216"/>
      <c r="V403" s="216"/>
      <c r="W403" s="216"/>
      <c r="X403" s="216"/>
      <c r="Y403" s="31"/>
      <c r="Z403" s="31"/>
      <c r="AA403" s="31"/>
      <c r="AB403" s="31"/>
      <c r="AC403" s="31"/>
      <c r="AD403" s="31"/>
    </row>
    <row r="404">
      <c r="A404" s="216"/>
      <c r="B404" s="216"/>
      <c r="C404" s="216"/>
      <c r="D404" s="216"/>
      <c r="E404" s="216"/>
      <c r="F404" s="216"/>
      <c r="G404" s="216"/>
      <c r="H404" s="213"/>
      <c r="I404" s="216"/>
      <c r="J404" s="216"/>
      <c r="K404" s="216"/>
      <c r="L404" s="216"/>
      <c r="M404" s="216"/>
      <c r="N404" s="214"/>
      <c r="O404" s="214"/>
      <c r="P404" s="214"/>
      <c r="Q404" s="216"/>
      <c r="R404" s="216"/>
      <c r="S404" s="216"/>
      <c r="T404" s="216"/>
      <c r="U404" s="216"/>
      <c r="V404" s="216"/>
      <c r="W404" s="216"/>
      <c r="X404" s="216"/>
      <c r="Y404" s="31"/>
      <c r="Z404" s="31"/>
      <c r="AA404" s="31"/>
      <c r="AB404" s="31"/>
      <c r="AC404" s="31"/>
      <c r="AD404" s="31"/>
    </row>
    <row r="405">
      <c r="A405" s="216"/>
      <c r="B405" s="216"/>
      <c r="C405" s="216"/>
      <c r="D405" s="216"/>
      <c r="E405" s="216"/>
      <c r="F405" s="216"/>
      <c r="G405" s="216"/>
      <c r="H405" s="213"/>
      <c r="I405" s="216"/>
      <c r="J405" s="216"/>
      <c r="K405" s="216"/>
      <c r="L405" s="216"/>
      <c r="M405" s="216"/>
      <c r="N405" s="214"/>
      <c r="O405" s="214"/>
      <c r="P405" s="214"/>
      <c r="Q405" s="216"/>
      <c r="R405" s="216"/>
      <c r="S405" s="216"/>
      <c r="T405" s="216"/>
      <c r="U405" s="216"/>
      <c r="V405" s="216"/>
      <c r="W405" s="216"/>
      <c r="X405" s="216"/>
      <c r="Y405" s="31"/>
      <c r="Z405" s="31"/>
      <c r="AA405" s="31"/>
      <c r="AB405" s="31"/>
      <c r="AC405" s="31"/>
      <c r="AD405" s="31"/>
    </row>
    <row r="406">
      <c r="A406" s="216"/>
      <c r="B406" s="216"/>
      <c r="C406" s="216"/>
      <c r="D406" s="216"/>
      <c r="E406" s="216"/>
      <c r="F406" s="216"/>
      <c r="G406" s="216"/>
      <c r="H406" s="213"/>
      <c r="I406" s="216"/>
      <c r="J406" s="216"/>
      <c r="K406" s="216"/>
      <c r="L406" s="216"/>
      <c r="M406" s="216"/>
      <c r="N406" s="214"/>
      <c r="O406" s="214"/>
      <c r="P406" s="214"/>
      <c r="Q406" s="216"/>
      <c r="R406" s="216"/>
      <c r="S406" s="216"/>
      <c r="T406" s="216"/>
      <c r="U406" s="216"/>
      <c r="V406" s="216"/>
      <c r="W406" s="216"/>
      <c r="X406" s="216"/>
      <c r="Y406" s="31"/>
      <c r="Z406" s="31"/>
      <c r="AA406" s="31"/>
      <c r="AB406" s="31"/>
      <c r="AC406" s="31"/>
      <c r="AD406" s="31"/>
    </row>
    <row r="407">
      <c r="A407" s="216"/>
      <c r="B407" s="216"/>
      <c r="C407" s="216"/>
      <c r="D407" s="216"/>
      <c r="E407" s="216"/>
      <c r="F407" s="216"/>
      <c r="G407" s="216"/>
      <c r="H407" s="213"/>
      <c r="I407" s="216"/>
      <c r="J407" s="216"/>
      <c r="K407" s="216"/>
      <c r="L407" s="216"/>
      <c r="M407" s="216"/>
      <c r="N407" s="214"/>
      <c r="O407" s="214"/>
      <c r="P407" s="214"/>
      <c r="Q407" s="216"/>
      <c r="R407" s="216"/>
      <c r="S407" s="216"/>
      <c r="T407" s="216"/>
      <c r="U407" s="216"/>
      <c r="V407" s="216"/>
      <c r="W407" s="216"/>
      <c r="X407" s="216"/>
      <c r="Y407" s="31"/>
      <c r="Z407" s="31"/>
      <c r="AA407" s="31"/>
      <c r="AB407" s="31"/>
      <c r="AC407" s="31"/>
      <c r="AD407" s="31"/>
    </row>
    <row r="408">
      <c r="A408" s="216"/>
      <c r="B408" s="216"/>
      <c r="C408" s="216"/>
      <c r="D408" s="216"/>
      <c r="E408" s="216"/>
      <c r="F408" s="216"/>
      <c r="G408" s="216"/>
      <c r="H408" s="213"/>
      <c r="I408" s="216"/>
      <c r="J408" s="216"/>
      <c r="K408" s="216"/>
      <c r="L408" s="216"/>
      <c r="M408" s="216"/>
      <c r="N408" s="214"/>
      <c r="O408" s="214"/>
      <c r="P408" s="214"/>
      <c r="Q408" s="216"/>
      <c r="R408" s="216"/>
      <c r="S408" s="216"/>
      <c r="T408" s="216"/>
      <c r="U408" s="216"/>
      <c r="V408" s="216"/>
      <c r="W408" s="216"/>
      <c r="X408" s="216"/>
      <c r="Y408" s="31"/>
      <c r="Z408" s="31"/>
      <c r="AA408" s="31"/>
      <c r="AB408" s="31"/>
      <c r="AC408" s="31"/>
      <c r="AD408" s="31"/>
    </row>
    <row r="409">
      <c r="A409" s="216"/>
      <c r="B409" s="216"/>
      <c r="C409" s="216"/>
      <c r="D409" s="216"/>
      <c r="E409" s="216"/>
      <c r="F409" s="216"/>
      <c r="G409" s="216"/>
      <c r="H409" s="213"/>
      <c r="I409" s="216"/>
      <c r="J409" s="216"/>
      <c r="K409" s="216"/>
      <c r="L409" s="216"/>
      <c r="M409" s="216"/>
      <c r="N409" s="214"/>
      <c r="O409" s="214"/>
      <c r="P409" s="214"/>
      <c r="Q409" s="216"/>
      <c r="R409" s="216"/>
      <c r="S409" s="216"/>
      <c r="T409" s="216"/>
      <c r="U409" s="216"/>
      <c r="V409" s="216"/>
      <c r="W409" s="216"/>
      <c r="X409" s="216"/>
      <c r="Y409" s="31"/>
      <c r="Z409" s="31"/>
      <c r="AA409" s="31"/>
      <c r="AB409" s="31"/>
      <c r="AC409" s="31"/>
      <c r="AD409" s="31"/>
    </row>
    <row r="410">
      <c r="A410" s="216"/>
      <c r="B410" s="216"/>
      <c r="C410" s="216"/>
      <c r="D410" s="216"/>
      <c r="E410" s="216"/>
      <c r="F410" s="216"/>
      <c r="G410" s="216"/>
      <c r="H410" s="213"/>
      <c r="I410" s="216"/>
      <c r="J410" s="216"/>
      <c r="K410" s="216"/>
      <c r="L410" s="216"/>
      <c r="M410" s="216"/>
      <c r="N410" s="214"/>
      <c r="O410" s="214"/>
      <c r="P410" s="214"/>
      <c r="Q410" s="216"/>
      <c r="R410" s="216"/>
      <c r="S410" s="216"/>
      <c r="T410" s="216"/>
      <c r="U410" s="216"/>
      <c r="V410" s="216"/>
      <c r="W410" s="216"/>
      <c r="X410" s="216"/>
      <c r="Y410" s="31"/>
      <c r="Z410" s="31"/>
      <c r="AA410" s="31"/>
      <c r="AB410" s="31"/>
      <c r="AC410" s="31"/>
      <c r="AD410" s="31"/>
    </row>
    <row r="411">
      <c r="A411" s="216"/>
      <c r="B411" s="216"/>
      <c r="C411" s="216"/>
      <c r="D411" s="216"/>
      <c r="E411" s="216"/>
      <c r="F411" s="216"/>
      <c r="G411" s="216"/>
      <c r="H411" s="213"/>
      <c r="I411" s="216"/>
      <c r="J411" s="216"/>
      <c r="K411" s="216"/>
      <c r="L411" s="216"/>
      <c r="M411" s="216"/>
      <c r="N411" s="214"/>
      <c r="O411" s="214"/>
      <c r="P411" s="214"/>
      <c r="Q411" s="216"/>
      <c r="R411" s="216"/>
      <c r="S411" s="216"/>
      <c r="T411" s="216"/>
      <c r="U411" s="216"/>
      <c r="V411" s="216"/>
      <c r="W411" s="216"/>
      <c r="X411" s="216"/>
      <c r="Y411" s="31"/>
      <c r="Z411" s="31"/>
      <c r="AA411" s="31"/>
      <c r="AB411" s="31"/>
      <c r="AC411" s="31"/>
      <c r="AD411" s="31"/>
    </row>
    <row r="412">
      <c r="A412" s="216"/>
      <c r="B412" s="216"/>
      <c r="C412" s="216"/>
      <c r="D412" s="216"/>
      <c r="E412" s="216"/>
      <c r="F412" s="216"/>
      <c r="G412" s="216"/>
      <c r="H412" s="213"/>
      <c r="I412" s="216"/>
      <c r="J412" s="216"/>
      <c r="K412" s="216"/>
      <c r="L412" s="216"/>
      <c r="M412" s="216"/>
      <c r="N412" s="214"/>
      <c r="O412" s="214"/>
      <c r="P412" s="214"/>
      <c r="Q412" s="216"/>
      <c r="R412" s="216"/>
      <c r="S412" s="216"/>
      <c r="T412" s="216"/>
      <c r="U412" s="216"/>
      <c r="V412" s="216"/>
      <c r="W412" s="216"/>
      <c r="X412" s="216"/>
      <c r="Y412" s="31"/>
      <c r="Z412" s="31"/>
      <c r="AA412" s="31"/>
      <c r="AB412" s="31"/>
      <c r="AC412" s="31"/>
      <c r="AD412" s="31"/>
    </row>
    <row r="413">
      <c r="A413" s="216"/>
      <c r="B413" s="216"/>
      <c r="C413" s="216"/>
      <c r="D413" s="216"/>
      <c r="E413" s="216"/>
      <c r="F413" s="216"/>
      <c r="G413" s="216"/>
      <c r="H413" s="213"/>
      <c r="I413" s="216"/>
      <c r="J413" s="216"/>
      <c r="K413" s="216"/>
      <c r="L413" s="216"/>
      <c r="M413" s="216"/>
      <c r="N413" s="214"/>
      <c r="O413" s="214"/>
      <c r="P413" s="214"/>
      <c r="Q413" s="216"/>
      <c r="R413" s="216"/>
      <c r="S413" s="216"/>
      <c r="T413" s="216"/>
      <c r="U413" s="216"/>
      <c r="V413" s="216"/>
      <c r="W413" s="216"/>
      <c r="X413" s="216"/>
      <c r="Y413" s="31"/>
      <c r="Z413" s="31"/>
      <c r="AA413" s="31"/>
      <c r="AB413" s="31"/>
      <c r="AC413" s="31"/>
      <c r="AD413" s="31"/>
    </row>
    <row r="414">
      <c r="A414" s="216"/>
      <c r="B414" s="216"/>
      <c r="C414" s="216"/>
      <c r="D414" s="216"/>
      <c r="E414" s="216"/>
      <c r="F414" s="216"/>
      <c r="G414" s="216"/>
      <c r="H414" s="213"/>
      <c r="I414" s="216"/>
      <c r="J414" s="216"/>
      <c r="K414" s="216"/>
      <c r="L414" s="216"/>
      <c r="M414" s="216"/>
      <c r="N414" s="214"/>
      <c r="O414" s="214"/>
      <c r="P414" s="214"/>
      <c r="Q414" s="216"/>
      <c r="R414" s="216"/>
      <c r="S414" s="216"/>
      <c r="T414" s="216"/>
      <c r="U414" s="216"/>
      <c r="V414" s="216"/>
      <c r="W414" s="216"/>
      <c r="X414" s="216"/>
      <c r="Y414" s="31"/>
      <c r="Z414" s="31"/>
      <c r="AA414" s="31"/>
      <c r="AB414" s="31"/>
      <c r="AC414" s="31"/>
      <c r="AD414" s="31"/>
    </row>
    <row r="415">
      <c r="A415" s="216"/>
      <c r="B415" s="216"/>
      <c r="C415" s="216"/>
      <c r="D415" s="216"/>
      <c r="E415" s="216"/>
      <c r="F415" s="216"/>
      <c r="G415" s="216"/>
      <c r="H415" s="213"/>
      <c r="I415" s="216"/>
      <c r="J415" s="216"/>
      <c r="K415" s="216"/>
      <c r="L415" s="216"/>
      <c r="M415" s="216"/>
      <c r="N415" s="214"/>
      <c r="O415" s="214"/>
      <c r="P415" s="214"/>
      <c r="Q415" s="216"/>
      <c r="R415" s="216"/>
      <c r="S415" s="216"/>
      <c r="T415" s="216"/>
      <c r="U415" s="216"/>
      <c r="V415" s="216"/>
      <c r="W415" s="216"/>
      <c r="X415" s="216"/>
      <c r="Y415" s="31"/>
      <c r="Z415" s="31"/>
      <c r="AA415" s="31"/>
      <c r="AB415" s="31"/>
      <c r="AC415" s="31"/>
      <c r="AD415" s="31"/>
    </row>
    <row r="416">
      <c r="A416" s="216"/>
      <c r="B416" s="216"/>
      <c r="C416" s="216"/>
      <c r="D416" s="216"/>
      <c r="E416" s="216"/>
      <c r="F416" s="216"/>
      <c r="G416" s="216"/>
      <c r="H416" s="213"/>
      <c r="I416" s="216"/>
      <c r="J416" s="216"/>
      <c r="K416" s="216"/>
      <c r="L416" s="216"/>
      <c r="M416" s="216"/>
      <c r="N416" s="214"/>
      <c r="O416" s="214"/>
      <c r="P416" s="214"/>
      <c r="Q416" s="216"/>
      <c r="R416" s="216"/>
      <c r="S416" s="216"/>
      <c r="T416" s="216"/>
      <c r="U416" s="216"/>
      <c r="V416" s="216"/>
      <c r="W416" s="216"/>
      <c r="X416" s="216"/>
      <c r="Y416" s="31"/>
      <c r="Z416" s="31"/>
      <c r="AA416" s="31"/>
      <c r="AB416" s="31"/>
      <c r="AC416" s="31"/>
      <c r="AD416" s="31"/>
    </row>
    <row r="417">
      <c r="A417" s="216"/>
      <c r="B417" s="216"/>
      <c r="C417" s="216"/>
      <c r="D417" s="216"/>
      <c r="E417" s="216"/>
      <c r="F417" s="216"/>
      <c r="G417" s="216"/>
      <c r="H417" s="213"/>
      <c r="I417" s="216"/>
      <c r="J417" s="216"/>
      <c r="K417" s="216"/>
      <c r="L417" s="216"/>
      <c r="M417" s="216"/>
      <c r="N417" s="214"/>
      <c r="O417" s="214"/>
      <c r="P417" s="214"/>
      <c r="Q417" s="216"/>
      <c r="R417" s="216"/>
      <c r="S417" s="216"/>
      <c r="T417" s="216"/>
      <c r="U417" s="216"/>
      <c r="V417" s="216"/>
      <c r="W417" s="216"/>
      <c r="X417" s="216"/>
      <c r="Y417" s="31"/>
      <c r="Z417" s="31"/>
      <c r="AA417" s="31"/>
      <c r="AB417" s="31"/>
      <c r="AC417" s="31"/>
      <c r="AD417" s="31"/>
    </row>
    <row r="418">
      <c r="A418" s="216"/>
      <c r="B418" s="216"/>
      <c r="C418" s="216"/>
      <c r="D418" s="216"/>
      <c r="E418" s="216"/>
      <c r="F418" s="216"/>
      <c r="G418" s="216"/>
      <c r="H418" s="213"/>
      <c r="I418" s="216"/>
      <c r="J418" s="216"/>
      <c r="K418" s="216"/>
      <c r="L418" s="216"/>
      <c r="M418" s="216"/>
      <c r="N418" s="214"/>
      <c r="O418" s="214"/>
      <c r="P418" s="214"/>
      <c r="Q418" s="216"/>
      <c r="R418" s="216"/>
      <c r="S418" s="216"/>
      <c r="T418" s="216"/>
      <c r="U418" s="216"/>
      <c r="V418" s="216"/>
      <c r="W418" s="216"/>
      <c r="X418" s="216"/>
      <c r="Y418" s="31"/>
      <c r="Z418" s="31"/>
      <c r="AA418" s="31"/>
      <c r="AB418" s="31"/>
      <c r="AC418" s="31"/>
      <c r="AD418" s="31"/>
    </row>
    <row r="419">
      <c r="A419" s="216"/>
      <c r="B419" s="216"/>
      <c r="C419" s="216"/>
      <c r="D419" s="216"/>
      <c r="E419" s="216"/>
      <c r="F419" s="216"/>
      <c r="G419" s="216"/>
      <c r="H419" s="213"/>
      <c r="I419" s="216"/>
      <c r="J419" s="216"/>
      <c r="K419" s="216"/>
      <c r="L419" s="216"/>
      <c r="M419" s="216"/>
      <c r="N419" s="214"/>
      <c r="O419" s="214"/>
      <c r="P419" s="214"/>
      <c r="Q419" s="216"/>
      <c r="R419" s="216"/>
      <c r="S419" s="216"/>
      <c r="T419" s="216"/>
      <c r="U419" s="216"/>
      <c r="V419" s="216"/>
      <c r="W419" s="216"/>
      <c r="X419" s="216"/>
      <c r="Y419" s="31"/>
      <c r="Z419" s="31"/>
      <c r="AA419" s="31"/>
      <c r="AB419" s="31"/>
      <c r="AC419" s="31"/>
      <c r="AD419" s="31"/>
    </row>
    <row r="420">
      <c r="A420" s="216"/>
      <c r="B420" s="216"/>
      <c r="C420" s="216"/>
      <c r="D420" s="216"/>
      <c r="E420" s="216"/>
      <c r="F420" s="216"/>
      <c r="G420" s="216"/>
      <c r="H420" s="213"/>
      <c r="I420" s="216"/>
      <c r="J420" s="216"/>
      <c r="K420" s="216"/>
      <c r="L420" s="216"/>
      <c r="M420" s="216"/>
      <c r="N420" s="214"/>
      <c r="O420" s="214"/>
      <c r="P420" s="214"/>
      <c r="Q420" s="216"/>
      <c r="R420" s="216"/>
      <c r="S420" s="216"/>
      <c r="T420" s="216"/>
      <c r="U420" s="216"/>
      <c r="V420" s="216"/>
      <c r="W420" s="216"/>
      <c r="X420" s="216"/>
      <c r="Y420" s="31"/>
      <c r="Z420" s="31"/>
      <c r="AA420" s="31"/>
      <c r="AB420" s="31"/>
      <c r="AC420" s="31"/>
      <c r="AD420" s="31"/>
    </row>
    <row r="421">
      <c r="A421" s="216"/>
      <c r="B421" s="216"/>
      <c r="C421" s="216"/>
      <c r="D421" s="216"/>
      <c r="E421" s="216"/>
      <c r="F421" s="216"/>
      <c r="G421" s="216"/>
      <c r="H421" s="213"/>
      <c r="I421" s="216"/>
      <c r="J421" s="216"/>
      <c r="K421" s="216"/>
      <c r="L421" s="216"/>
      <c r="M421" s="216"/>
      <c r="N421" s="214"/>
      <c r="O421" s="214"/>
      <c r="P421" s="214"/>
      <c r="Q421" s="216"/>
      <c r="R421" s="216"/>
      <c r="S421" s="216"/>
      <c r="T421" s="216"/>
      <c r="U421" s="216"/>
      <c r="V421" s="216"/>
      <c r="W421" s="216"/>
      <c r="X421" s="216"/>
      <c r="Y421" s="31"/>
      <c r="Z421" s="31"/>
      <c r="AA421" s="31"/>
      <c r="AB421" s="31"/>
      <c r="AC421" s="31"/>
      <c r="AD421" s="31"/>
    </row>
    <row r="422">
      <c r="A422" s="216"/>
      <c r="B422" s="216"/>
      <c r="C422" s="216"/>
      <c r="D422" s="216"/>
      <c r="E422" s="216"/>
      <c r="F422" s="216"/>
      <c r="G422" s="216"/>
      <c r="H422" s="213"/>
      <c r="I422" s="216"/>
      <c r="J422" s="216"/>
      <c r="K422" s="216"/>
      <c r="L422" s="216"/>
      <c r="M422" s="216"/>
      <c r="N422" s="214"/>
      <c r="O422" s="214"/>
      <c r="P422" s="214"/>
      <c r="Q422" s="216"/>
      <c r="R422" s="216"/>
      <c r="S422" s="216"/>
      <c r="T422" s="216"/>
      <c r="U422" s="216"/>
      <c r="V422" s="216"/>
      <c r="W422" s="216"/>
      <c r="X422" s="216"/>
      <c r="Y422" s="31"/>
      <c r="Z422" s="31"/>
      <c r="AA422" s="31"/>
      <c r="AB422" s="31"/>
      <c r="AC422" s="31"/>
      <c r="AD422" s="31"/>
    </row>
    <row r="423">
      <c r="A423" s="216"/>
      <c r="B423" s="216"/>
      <c r="C423" s="216"/>
      <c r="D423" s="216"/>
      <c r="E423" s="216"/>
      <c r="F423" s="216"/>
      <c r="G423" s="216"/>
      <c r="H423" s="213"/>
      <c r="I423" s="216"/>
      <c r="J423" s="216"/>
      <c r="K423" s="216"/>
      <c r="L423" s="216"/>
      <c r="M423" s="216"/>
      <c r="N423" s="214"/>
      <c r="O423" s="214"/>
      <c r="P423" s="214"/>
      <c r="Q423" s="216"/>
      <c r="R423" s="216"/>
      <c r="S423" s="216"/>
      <c r="T423" s="216"/>
      <c r="U423" s="216"/>
      <c r="V423" s="216"/>
      <c r="W423" s="216"/>
      <c r="X423" s="216"/>
      <c r="Y423" s="31"/>
      <c r="Z423" s="31"/>
      <c r="AA423" s="31"/>
      <c r="AB423" s="31"/>
      <c r="AC423" s="31"/>
      <c r="AD423" s="31"/>
    </row>
    <row r="424">
      <c r="A424" s="216"/>
      <c r="B424" s="216"/>
      <c r="C424" s="216"/>
      <c r="D424" s="216"/>
      <c r="E424" s="216"/>
      <c r="F424" s="216"/>
      <c r="G424" s="216"/>
      <c r="H424" s="213"/>
      <c r="I424" s="216"/>
      <c r="J424" s="216"/>
      <c r="K424" s="216"/>
      <c r="L424" s="216"/>
      <c r="M424" s="216"/>
      <c r="N424" s="214"/>
      <c r="O424" s="214"/>
      <c r="P424" s="214"/>
      <c r="Q424" s="216"/>
      <c r="R424" s="216"/>
      <c r="S424" s="216"/>
      <c r="T424" s="216"/>
      <c r="U424" s="216"/>
      <c r="V424" s="216"/>
      <c r="W424" s="216"/>
      <c r="X424" s="216"/>
      <c r="Y424" s="31"/>
      <c r="Z424" s="31"/>
      <c r="AA424" s="31"/>
      <c r="AB424" s="31"/>
      <c r="AC424" s="31"/>
      <c r="AD424" s="31"/>
    </row>
    <row r="425">
      <c r="A425" s="216"/>
      <c r="B425" s="216"/>
      <c r="C425" s="216"/>
      <c r="D425" s="216"/>
      <c r="E425" s="216"/>
      <c r="F425" s="216"/>
      <c r="G425" s="216"/>
      <c r="H425" s="213"/>
      <c r="I425" s="216"/>
      <c r="J425" s="216"/>
      <c r="K425" s="216"/>
      <c r="L425" s="216"/>
      <c r="M425" s="216"/>
      <c r="N425" s="214"/>
      <c r="O425" s="214"/>
      <c r="P425" s="214"/>
      <c r="Q425" s="216"/>
      <c r="R425" s="216"/>
      <c r="S425" s="216"/>
      <c r="T425" s="216"/>
      <c r="U425" s="216"/>
      <c r="V425" s="216"/>
      <c r="W425" s="216"/>
      <c r="X425" s="216"/>
      <c r="Y425" s="31"/>
      <c r="Z425" s="31"/>
      <c r="AA425" s="31"/>
      <c r="AB425" s="31"/>
      <c r="AC425" s="31"/>
      <c r="AD425" s="31"/>
    </row>
    <row r="426">
      <c r="A426" s="216"/>
      <c r="B426" s="216"/>
      <c r="C426" s="216"/>
      <c r="D426" s="216"/>
      <c r="E426" s="216"/>
      <c r="F426" s="216"/>
      <c r="G426" s="216"/>
      <c r="H426" s="213"/>
      <c r="I426" s="216"/>
      <c r="J426" s="216"/>
      <c r="K426" s="216"/>
      <c r="L426" s="216"/>
      <c r="M426" s="216"/>
      <c r="N426" s="214"/>
      <c r="O426" s="214"/>
      <c r="P426" s="214"/>
      <c r="Q426" s="216"/>
      <c r="R426" s="216"/>
      <c r="S426" s="216"/>
      <c r="T426" s="216"/>
      <c r="U426" s="216"/>
      <c r="V426" s="216"/>
      <c r="W426" s="216"/>
      <c r="X426" s="216"/>
      <c r="Y426" s="31"/>
      <c r="Z426" s="31"/>
      <c r="AA426" s="31"/>
      <c r="AB426" s="31"/>
      <c r="AC426" s="31"/>
      <c r="AD426" s="31"/>
    </row>
    <row r="427">
      <c r="A427" s="216"/>
      <c r="B427" s="216"/>
      <c r="C427" s="216"/>
      <c r="D427" s="216"/>
      <c r="E427" s="216"/>
      <c r="F427" s="216"/>
      <c r="G427" s="216"/>
      <c r="H427" s="213"/>
      <c r="I427" s="216"/>
      <c r="J427" s="216"/>
      <c r="K427" s="216"/>
      <c r="L427" s="216"/>
      <c r="M427" s="216"/>
      <c r="N427" s="214"/>
      <c r="O427" s="214"/>
      <c r="P427" s="214"/>
      <c r="Q427" s="216"/>
      <c r="R427" s="216"/>
      <c r="S427" s="216"/>
      <c r="T427" s="216"/>
      <c r="U427" s="216"/>
      <c r="V427" s="216"/>
      <c r="W427" s="216"/>
      <c r="X427" s="216"/>
      <c r="Y427" s="31"/>
      <c r="Z427" s="31"/>
      <c r="AA427" s="31"/>
      <c r="AB427" s="31"/>
      <c r="AC427" s="31"/>
      <c r="AD427" s="31"/>
    </row>
    <row r="428">
      <c r="A428" s="216"/>
      <c r="B428" s="216"/>
      <c r="C428" s="216"/>
      <c r="D428" s="216"/>
      <c r="E428" s="216"/>
      <c r="F428" s="216"/>
      <c r="G428" s="216"/>
      <c r="H428" s="213"/>
      <c r="I428" s="216"/>
      <c r="J428" s="216"/>
      <c r="K428" s="216"/>
      <c r="L428" s="216"/>
      <c r="M428" s="216"/>
      <c r="N428" s="214"/>
      <c r="O428" s="214"/>
      <c r="P428" s="214"/>
      <c r="Q428" s="216"/>
      <c r="R428" s="216"/>
      <c r="S428" s="216"/>
      <c r="T428" s="216"/>
      <c r="U428" s="216"/>
      <c r="V428" s="216"/>
      <c r="W428" s="216"/>
      <c r="X428" s="216"/>
      <c r="Y428" s="31"/>
      <c r="Z428" s="31"/>
      <c r="AA428" s="31"/>
      <c r="AB428" s="31"/>
      <c r="AC428" s="31"/>
      <c r="AD428" s="31"/>
    </row>
    <row r="429">
      <c r="A429" s="216"/>
      <c r="B429" s="216"/>
      <c r="C429" s="216"/>
      <c r="D429" s="216"/>
      <c r="E429" s="216"/>
      <c r="F429" s="216"/>
      <c r="G429" s="216"/>
      <c r="H429" s="213"/>
      <c r="I429" s="216"/>
      <c r="J429" s="216"/>
      <c r="K429" s="216"/>
      <c r="L429" s="216"/>
      <c r="M429" s="216"/>
      <c r="N429" s="214"/>
      <c r="O429" s="214"/>
      <c r="P429" s="214"/>
      <c r="Q429" s="216"/>
      <c r="R429" s="216"/>
      <c r="S429" s="216"/>
      <c r="T429" s="216"/>
      <c r="U429" s="216"/>
      <c r="V429" s="216"/>
      <c r="W429" s="216"/>
      <c r="X429" s="216"/>
      <c r="Y429" s="31"/>
      <c r="Z429" s="31"/>
      <c r="AA429" s="31"/>
      <c r="AB429" s="31"/>
      <c r="AC429" s="31"/>
      <c r="AD429" s="31"/>
    </row>
    <row r="430">
      <c r="A430" s="216"/>
      <c r="B430" s="216"/>
      <c r="C430" s="216"/>
      <c r="D430" s="216"/>
      <c r="E430" s="216"/>
      <c r="F430" s="216"/>
      <c r="G430" s="216"/>
      <c r="H430" s="213"/>
      <c r="I430" s="216"/>
      <c r="J430" s="216"/>
      <c r="K430" s="216"/>
      <c r="L430" s="216"/>
      <c r="M430" s="216"/>
      <c r="N430" s="214"/>
      <c r="O430" s="214"/>
      <c r="P430" s="214"/>
      <c r="Q430" s="216"/>
      <c r="R430" s="216"/>
      <c r="S430" s="216"/>
      <c r="T430" s="216"/>
      <c r="U430" s="216"/>
      <c r="V430" s="216"/>
      <c r="W430" s="216"/>
      <c r="X430" s="216"/>
      <c r="Y430" s="31"/>
      <c r="Z430" s="31"/>
      <c r="AA430" s="31"/>
      <c r="AB430" s="31"/>
      <c r="AC430" s="31"/>
      <c r="AD430" s="31"/>
    </row>
    <row r="431">
      <c r="A431" s="216"/>
      <c r="B431" s="216"/>
      <c r="C431" s="216"/>
      <c r="D431" s="216"/>
      <c r="E431" s="216"/>
      <c r="F431" s="216"/>
      <c r="G431" s="216"/>
      <c r="H431" s="213"/>
      <c r="I431" s="216"/>
      <c r="J431" s="216"/>
      <c r="K431" s="216"/>
      <c r="L431" s="216"/>
      <c r="M431" s="216"/>
      <c r="N431" s="214"/>
      <c r="O431" s="214"/>
      <c r="P431" s="214"/>
      <c r="Q431" s="216"/>
      <c r="R431" s="216"/>
      <c r="S431" s="216"/>
      <c r="T431" s="216"/>
      <c r="U431" s="216"/>
      <c r="V431" s="216"/>
      <c r="W431" s="216"/>
      <c r="X431" s="216"/>
      <c r="Y431" s="31"/>
      <c r="Z431" s="31"/>
      <c r="AA431" s="31"/>
      <c r="AB431" s="31"/>
      <c r="AC431" s="31"/>
      <c r="AD431" s="31"/>
    </row>
    <row r="432">
      <c r="A432" s="216"/>
      <c r="B432" s="216"/>
      <c r="C432" s="216"/>
      <c r="D432" s="216"/>
      <c r="E432" s="216"/>
      <c r="F432" s="216"/>
      <c r="G432" s="216"/>
      <c r="H432" s="213"/>
      <c r="I432" s="216"/>
      <c r="J432" s="216"/>
      <c r="K432" s="216"/>
      <c r="L432" s="216"/>
      <c r="M432" s="216"/>
      <c r="N432" s="214"/>
      <c r="O432" s="214"/>
      <c r="P432" s="214"/>
      <c r="Q432" s="216"/>
      <c r="R432" s="216"/>
      <c r="S432" s="216"/>
      <c r="T432" s="216"/>
      <c r="U432" s="216"/>
      <c r="V432" s="216"/>
      <c r="W432" s="216"/>
      <c r="X432" s="216"/>
      <c r="Y432" s="31"/>
      <c r="Z432" s="31"/>
      <c r="AA432" s="31"/>
      <c r="AB432" s="31"/>
      <c r="AC432" s="31"/>
      <c r="AD432" s="31"/>
    </row>
    <row r="433">
      <c r="A433" s="216"/>
      <c r="B433" s="216"/>
      <c r="C433" s="216"/>
      <c r="D433" s="216"/>
      <c r="E433" s="216"/>
      <c r="F433" s="216"/>
      <c r="G433" s="216"/>
      <c r="H433" s="213"/>
      <c r="I433" s="216"/>
      <c r="J433" s="216"/>
      <c r="K433" s="216"/>
      <c r="L433" s="216"/>
      <c r="M433" s="216"/>
      <c r="N433" s="214"/>
      <c r="O433" s="214"/>
      <c r="P433" s="214"/>
      <c r="Q433" s="216"/>
      <c r="R433" s="216"/>
      <c r="S433" s="216"/>
      <c r="T433" s="216"/>
      <c r="U433" s="216"/>
      <c r="V433" s="216"/>
      <c r="W433" s="216"/>
      <c r="X433" s="216"/>
      <c r="Y433" s="31"/>
      <c r="Z433" s="31"/>
      <c r="AA433" s="31"/>
      <c r="AB433" s="31"/>
      <c r="AC433" s="31"/>
      <c r="AD433" s="31"/>
    </row>
    <row r="434">
      <c r="A434" s="216"/>
      <c r="B434" s="216"/>
      <c r="C434" s="216"/>
      <c r="D434" s="216"/>
      <c r="E434" s="216"/>
      <c r="F434" s="216"/>
      <c r="G434" s="216"/>
      <c r="H434" s="213"/>
      <c r="I434" s="216"/>
      <c r="J434" s="216"/>
      <c r="K434" s="216"/>
      <c r="L434" s="216"/>
      <c r="M434" s="216"/>
      <c r="N434" s="214"/>
      <c r="O434" s="214"/>
      <c r="P434" s="214"/>
      <c r="Q434" s="216"/>
      <c r="R434" s="216"/>
      <c r="S434" s="216"/>
      <c r="T434" s="216"/>
      <c r="U434" s="216"/>
      <c r="V434" s="216"/>
      <c r="W434" s="216"/>
      <c r="X434" s="216"/>
      <c r="Y434" s="31"/>
      <c r="Z434" s="31"/>
      <c r="AA434" s="31"/>
      <c r="AB434" s="31"/>
      <c r="AC434" s="31"/>
      <c r="AD434" s="31"/>
    </row>
    <row r="435">
      <c r="A435" s="216"/>
      <c r="B435" s="216"/>
      <c r="C435" s="216"/>
      <c r="D435" s="216"/>
      <c r="E435" s="216"/>
      <c r="F435" s="216"/>
      <c r="G435" s="216"/>
      <c r="H435" s="213"/>
      <c r="I435" s="216"/>
      <c r="J435" s="216"/>
      <c r="K435" s="216"/>
      <c r="L435" s="216"/>
      <c r="M435" s="216"/>
      <c r="N435" s="214"/>
      <c r="O435" s="214"/>
      <c r="P435" s="214"/>
      <c r="Q435" s="216"/>
      <c r="R435" s="216"/>
      <c r="S435" s="216"/>
      <c r="T435" s="216"/>
      <c r="U435" s="216"/>
      <c r="V435" s="216"/>
      <c r="W435" s="216"/>
      <c r="X435" s="216"/>
      <c r="Y435" s="31"/>
      <c r="Z435" s="31"/>
      <c r="AA435" s="31"/>
      <c r="AB435" s="31"/>
      <c r="AC435" s="31"/>
      <c r="AD435" s="31"/>
    </row>
    <row r="436">
      <c r="A436" s="216"/>
      <c r="B436" s="216"/>
      <c r="C436" s="216"/>
      <c r="D436" s="216"/>
      <c r="E436" s="216"/>
      <c r="F436" s="216"/>
      <c r="G436" s="216"/>
      <c r="H436" s="213"/>
      <c r="I436" s="216"/>
      <c r="J436" s="216"/>
      <c r="K436" s="216"/>
      <c r="L436" s="216"/>
      <c r="M436" s="216"/>
      <c r="N436" s="214"/>
      <c r="O436" s="214"/>
      <c r="P436" s="214"/>
      <c r="Q436" s="216"/>
      <c r="R436" s="216"/>
      <c r="S436" s="216"/>
      <c r="T436" s="216"/>
      <c r="U436" s="216"/>
      <c r="V436" s="216"/>
      <c r="W436" s="216"/>
      <c r="X436" s="216"/>
      <c r="Y436" s="31"/>
      <c r="Z436" s="31"/>
      <c r="AA436" s="31"/>
      <c r="AB436" s="31"/>
      <c r="AC436" s="31"/>
      <c r="AD436" s="31"/>
    </row>
    <row r="437">
      <c r="A437" s="216"/>
      <c r="B437" s="216"/>
      <c r="C437" s="216"/>
      <c r="D437" s="216"/>
      <c r="E437" s="216"/>
      <c r="F437" s="216"/>
      <c r="G437" s="216"/>
      <c r="H437" s="213"/>
      <c r="I437" s="216"/>
      <c r="J437" s="216"/>
      <c r="K437" s="216"/>
      <c r="L437" s="216"/>
      <c r="M437" s="216"/>
      <c r="N437" s="214"/>
      <c r="O437" s="214"/>
      <c r="P437" s="214"/>
      <c r="Q437" s="216"/>
      <c r="R437" s="216"/>
      <c r="S437" s="216"/>
      <c r="T437" s="216"/>
      <c r="U437" s="216"/>
      <c r="V437" s="216"/>
      <c r="W437" s="216"/>
      <c r="X437" s="216"/>
      <c r="Y437" s="31"/>
      <c r="Z437" s="31"/>
      <c r="AA437" s="31"/>
      <c r="AB437" s="31"/>
      <c r="AC437" s="31"/>
      <c r="AD437" s="31"/>
    </row>
    <row r="438">
      <c r="A438" s="216"/>
      <c r="B438" s="216"/>
      <c r="C438" s="216"/>
      <c r="D438" s="216"/>
      <c r="E438" s="216"/>
      <c r="F438" s="216"/>
      <c r="G438" s="216"/>
      <c r="H438" s="213"/>
      <c r="I438" s="216"/>
      <c r="J438" s="216"/>
      <c r="K438" s="216"/>
      <c r="L438" s="216"/>
      <c r="M438" s="216"/>
      <c r="N438" s="214"/>
      <c r="O438" s="214"/>
      <c r="P438" s="214"/>
      <c r="Q438" s="216"/>
      <c r="R438" s="216"/>
      <c r="S438" s="216"/>
      <c r="T438" s="216"/>
      <c r="U438" s="216"/>
      <c r="V438" s="216"/>
      <c r="W438" s="216"/>
      <c r="X438" s="216"/>
      <c r="Y438" s="31"/>
      <c r="Z438" s="31"/>
      <c r="AA438" s="31"/>
      <c r="AB438" s="31"/>
      <c r="AC438" s="31"/>
      <c r="AD438" s="31"/>
    </row>
    <row r="439">
      <c r="A439" s="216"/>
      <c r="B439" s="216"/>
      <c r="C439" s="216"/>
      <c r="D439" s="216"/>
      <c r="E439" s="216"/>
      <c r="F439" s="216"/>
      <c r="G439" s="216"/>
      <c r="H439" s="213"/>
      <c r="I439" s="216"/>
      <c r="J439" s="216"/>
      <c r="K439" s="216"/>
      <c r="L439" s="216"/>
      <c r="M439" s="216"/>
      <c r="N439" s="214"/>
      <c r="O439" s="214"/>
      <c r="P439" s="214"/>
      <c r="Q439" s="216"/>
      <c r="R439" s="216"/>
      <c r="S439" s="216"/>
      <c r="T439" s="216"/>
      <c r="U439" s="216"/>
      <c r="V439" s="216"/>
      <c r="W439" s="216"/>
      <c r="X439" s="216"/>
      <c r="Y439" s="31"/>
      <c r="Z439" s="31"/>
      <c r="AA439" s="31"/>
      <c r="AB439" s="31"/>
      <c r="AC439" s="31"/>
      <c r="AD439" s="31"/>
    </row>
    <row r="440">
      <c r="A440" s="216"/>
      <c r="B440" s="216"/>
      <c r="C440" s="216"/>
      <c r="D440" s="216"/>
      <c r="E440" s="216"/>
      <c r="F440" s="216"/>
      <c r="G440" s="216"/>
      <c r="H440" s="213"/>
      <c r="I440" s="216"/>
      <c r="J440" s="216"/>
      <c r="K440" s="216"/>
      <c r="L440" s="216"/>
      <c r="M440" s="216"/>
      <c r="N440" s="214"/>
      <c r="O440" s="214"/>
      <c r="P440" s="214"/>
      <c r="Q440" s="216"/>
      <c r="R440" s="216"/>
      <c r="S440" s="216"/>
      <c r="T440" s="216"/>
      <c r="U440" s="216"/>
      <c r="V440" s="216"/>
      <c r="W440" s="216"/>
      <c r="X440" s="216"/>
      <c r="Y440" s="31"/>
      <c r="Z440" s="31"/>
      <c r="AA440" s="31"/>
      <c r="AB440" s="31"/>
      <c r="AC440" s="31"/>
      <c r="AD440" s="31"/>
    </row>
    <row r="441">
      <c r="A441" s="216"/>
      <c r="B441" s="216"/>
      <c r="C441" s="216"/>
      <c r="D441" s="216"/>
      <c r="E441" s="216"/>
      <c r="F441" s="216"/>
      <c r="G441" s="216"/>
      <c r="H441" s="213"/>
      <c r="I441" s="216"/>
      <c r="J441" s="216"/>
      <c r="K441" s="216"/>
      <c r="L441" s="216"/>
      <c r="M441" s="216"/>
      <c r="N441" s="214"/>
      <c r="O441" s="214"/>
      <c r="P441" s="214"/>
      <c r="Q441" s="216"/>
      <c r="R441" s="216"/>
      <c r="S441" s="216"/>
      <c r="T441" s="216"/>
      <c r="U441" s="216"/>
      <c r="V441" s="216"/>
      <c r="W441" s="216"/>
      <c r="X441" s="216"/>
      <c r="Y441" s="31"/>
      <c r="Z441" s="31"/>
      <c r="AA441" s="31"/>
      <c r="AB441" s="31"/>
      <c r="AC441" s="31"/>
      <c r="AD441" s="31"/>
    </row>
    <row r="442">
      <c r="A442" s="216"/>
      <c r="B442" s="216"/>
      <c r="C442" s="216"/>
      <c r="D442" s="216"/>
      <c r="E442" s="216"/>
      <c r="F442" s="216"/>
      <c r="G442" s="216"/>
      <c r="H442" s="213"/>
      <c r="I442" s="216"/>
      <c r="J442" s="216"/>
      <c r="K442" s="216"/>
      <c r="L442" s="216"/>
      <c r="M442" s="216"/>
      <c r="N442" s="214"/>
      <c r="O442" s="214"/>
      <c r="P442" s="214"/>
      <c r="Q442" s="216"/>
      <c r="R442" s="216"/>
      <c r="S442" s="216"/>
      <c r="T442" s="216"/>
      <c r="U442" s="216"/>
      <c r="V442" s="216"/>
      <c r="W442" s="216"/>
      <c r="X442" s="216"/>
      <c r="Y442" s="31"/>
      <c r="Z442" s="31"/>
      <c r="AA442" s="31"/>
      <c r="AB442" s="31"/>
      <c r="AC442" s="31"/>
      <c r="AD442" s="31"/>
    </row>
    <row r="443">
      <c r="A443" s="216"/>
      <c r="B443" s="216"/>
      <c r="C443" s="216"/>
      <c r="D443" s="216"/>
      <c r="E443" s="216"/>
      <c r="F443" s="216"/>
      <c r="G443" s="216"/>
      <c r="H443" s="213"/>
      <c r="I443" s="216"/>
      <c r="J443" s="216"/>
      <c r="K443" s="216"/>
      <c r="L443" s="216"/>
      <c r="M443" s="216"/>
      <c r="N443" s="214"/>
      <c r="O443" s="214"/>
      <c r="P443" s="214"/>
      <c r="Q443" s="216"/>
      <c r="R443" s="216"/>
      <c r="S443" s="216"/>
      <c r="T443" s="216"/>
      <c r="U443" s="216"/>
      <c r="V443" s="216"/>
      <c r="W443" s="216"/>
      <c r="X443" s="216"/>
      <c r="Y443" s="31"/>
      <c r="Z443" s="31"/>
      <c r="AA443" s="31"/>
      <c r="AB443" s="31"/>
      <c r="AC443" s="31"/>
      <c r="AD443" s="31"/>
    </row>
    <row r="444">
      <c r="A444" s="216"/>
      <c r="B444" s="216"/>
      <c r="C444" s="216"/>
      <c r="D444" s="216"/>
      <c r="E444" s="216"/>
      <c r="F444" s="216"/>
      <c r="G444" s="216"/>
      <c r="H444" s="213"/>
      <c r="I444" s="216"/>
      <c r="J444" s="216"/>
      <c r="K444" s="216"/>
      <c r="L444" s="216"/>
      <c r="M444" s="216"/>
      <c r="N444" s="214"/>
      <c r="O444" s="214"/>
      <c r="P444" s="214"/>
      <c r="Q444" s="216"/>
      <c r="R444" s="216"/>
      <c r="S444" s="216"/>
      <c r="T444" s="216"/>
      <c r="U444" s="216"/>
      <c r="V444" s="216"/>
      <c r="W444" s="216"/>
      <c r="X444" s="216"/>
      <c r="Y444" s="31"/>
      <c r="Z444" s="31"/>
      <c r="AA444" s="31"/>
      <c r="AB444" s="31"/>
      <c r="AC444" s="31"/>
      <c r="AD444" s="31"/>
    </row>
    <row r="445">
      <c r="A445" s="216"/>
      <c r="B445" s="216"/>
      <c r="C445" s="216"/>
      <c r="D445" s="216"/>
      <c r="E445" s="216"/>
      <c r="F445" s="216"/>
      <c r="G445" s="216"/>
      <c r="H445" s="213"/>
      <c r="I445" s="216"/>
      <c r="J445" s="216"/>
      <c r="K445" s="216"/>
      <c r="L445" s="216"/>
      <c r="M445" s="216"/>
      <c r="N445" s="214"/>
      <c r="O445" s="214"/>
      <c r="P445" s="214"/>
      <c r="Q445" s="216"/>
      <c r="R445" s="216"/>
      <c r="S445" s="216"/>
      <c r="T445" s="216"/>
      <c r="U445" s="216"/>
      <c r="V445" s="216"/>
      <c r="W445" s="216"/>
      <c r="X445" s="216"/>
      <c r="Y445" s="31"/>
      <c r="Z445" s="31"/>
      <c r="AA445" s="31"/>
      <c r="AB445" s="31"/>
      <c r="AC445" s="31"/>
      <c r="AD445" s="31"/>
    </row>
    <row r="446">
      <c r="A446" s="216"/>
      <c r="B446" s="216"/>
      <c r="C446" s="216"/>
      <c r="D446" s="216"/>
      <c r="E446" s="216"/>
      <c r="F446" s="216"/>
      <c r="G446" s="216"/>
      <c r="H446" s="213"/>
      <c r="I446" s="216"/>
      <c r="J446" s="216"/>
      <c r="K446" s="216"/>
      <c r="L446" s="216"/>
      <c r="M446" s="216"/>
      <c r="N446" s="214"/>
      <c r="O446" s="214"/>
      <c r="P446" s="214"/>
      <c r="Q446" s="216"/>
      <c r="R446" s="216"/>
      <c r="S446" s="216"/>
      <c r="T446" s="216"/>
      <c r="U446" s="216"/>
      <c r="V446" s="216"/>
      <c r="W446" s="216"/>
      <c r="X446" s="216"/>
      <c r="Y446" s="31"/>
      <c r="Z446" s="31"/>
      <c r="AA446" s="31"/>
      <c r="AB446" s="31"/>
      <c r="AC446" s="31"/>
      <c r="AD446" s="31"/>
    </row>
    <row r="447">
      <c r="A447" s="216"/>
      <c r="B447" s="216"/>
      <c r="C447" s="216"/>
      <c r="D447" s="216"/>
      <c r="E447" s="216"/>
      <c r="F447" s="216"/>
      <c r="G447" s="216"/>
      <c r="H447" s="213"/>
      <c r="I447" s="216"/>
      <c r="J447" s="216"/>
      <c r="K447" s="216"/>
      <c r="L447" s="216"/>
      <c r="M447" s="216"/>
      <c r="N447" s="214"/>
      <c r="O447" s="214"/>
      <c r="P447" s="214"/>
      <c r="Q447" s="216"/>
      <c r="R447" s="216"/>
      <c r="S447" s="216"/>
      <c r="T447" s="216"/>
      <c r="U447" s="216"/>
      <c r="V447" s="216"/>
      <c r="W447" s="216"/>
      <c r="X447" s="216"/>
      <c r="Y447" s="31"/>
      <c r="Z447" s="31"/>
      <c r="AA447" s="31"/>
      <c r="AB447" s="31"/>
      <c r="AC447" s="31"/>
      <c r="AD447" s="31"/>
    </row>
    <row r="448">
      <c r="A448" s="216"/>
      <c r="B448" s="216"/>
      <c r="C448" s="216"/>
      <c r="D448" s="216"/>
      <c r="E448" s="216"/>
      <c r="F448" s="216"/>
      <c r="G448" s="216"/>
      <c r="H448" s="213"/>
      <c r="I448" s="216"/>
      <c r="J448" s="216"/>
      <c r="K448" s="216"/>
      <c r="L448" s="216"/>
      <c r="M448" s="216"/>
      <c r="N448" s="214"/>
      <c r="O448" s="214"/>
      <c r="P448" s="214"/>
      <c r="Q448" s="216"/>
      <c r="R448" s="216"/>
      <c r="S448" s="216"/>
      <c r="T448" s="216"/>
      <c r="U448" s="216"/>
      <c r="V448" s="216"/>
      <c r="W448" s="216"/>
      <c r="X448" s="216"/>
      <c r="Y448" s="31"/>
      <c r="Z448" s="31"/>
      <c r="AA448" s="31"/>
      <c r="AB448" s="31"/>
      <c r="AC448" s="31"/>
      <c r="AD448" s="31"/>
    </row>
    <row r="449">
      <c r="A449" s="216"/>
      <c r="B449" s="216"/>
      <c r="C449" s="216"/>
      <c r="D449" s="216"/>
      <c r="E449" s="216"/>
      <c r="F449" s="216"/>
      <c r="G449" s="216"/>
      <c r="H449" s="213"/>
      <c r="I449" s="216"/>
      <c r="J449" s="216"/>
      <c r="K449" s="216"/>
      <c r="L449" s="216"/>
      <c r="M449" s="216"/>
      <c r="N449" s="214"/>
      <c r="O449" s="214"/>
      <c r="P449" s="214"/>
      <c r="Q449" s="216"/>
      <c r="R449" s="216"/>
      <c r="S449" s="216"/>
      <c r="T449" s="216"/>
      <c r="U449" s="216"/>
      <c r="V449" s="216"/>
      <c r="W449" s="216"/>
      <c r="X449" s="216"/>
      <c r="Y449" s="31"/>
      <c r="Z449" s="31"/>
      <c r="AA449" s="31"/>
      <c r="AB449" s="31"/>
      <c r="AC449" s="31"/>
      <c r="AD449" s="31"/>
    </row>
    <row r="450">
      <c r="A450" s="216"/>
      <c r="B450" s="216"/>
      <c r="C450" s="216"/>
      <c r="D450" s="216"/>
      <c r="E450" s="216"/>
      <c r="F450" s="216"/>
      <c r="G450" s="216"/>
      <c r="H450" s="213"/>
      <c r="I450" s="216"/>
      <c r="J450" s="216"/>
      <c r="K450" s="216"/>
      <c r="L450" s="216"/>
      <c r="M450" s="216"/>
      <c r="N450" s="214"/>
      <c r="O450" s="214"/>
      <c r="P450" s="214"/>
      <c r="Q450" s="216"/>
      <c r="R450" s="216"/>
      <c r="S450" s="216"/>
      <c r="T450" s="216"/>
      <c r="U450" s="216"/>
      <c r="V450" s="216"/>
      <c r="W450" s="216"/>
      <c r="X450" s="216"/>
      <c r="Y450" s="31"/>
      <c r="Z450" s="31"/>
      <c r="AA450" s="31"/>
      <c r="AB450" s="31"/>
      <c r="AC450" s="31"/>
      <c r="AD450" s="31"/>
    </row>
    <row r="451">
      <c r="A451" s="216"/>
      <c r="B451" s="216"/>
      <c r="C451" s="216"/>
      <c r="D451" s="216"/>
      <c r="E451" s="216"/>
      <c r="F451" s="216"/>
      <c r="G451" s="216"/>
      <c r="H451" s="213"/>
      <c r="I451" s="216"/>
      <c r="J451" s="216"/>
      <c r="K451" s="216"/>
      <c r="L451" s="216"/>
      <c r="M451" s="216"/>
      <c r="N451" s="214"/>
      <c r="O451" s="214"/>
      <c r="P451" s="214"/>
      <c r="Q451" s="216"/>
      <c r="R451" s="216"/>
      <c r="S451" s="216"/>
      <c r="T451" s="216"/>
      <c r="U451" s="216"/>
      <c r="V451" s="216"/>
      <c r="W451" s="216"/>
      <c r="X451" s="216"/>
      <c r="Y451" s="31"/>
      <c r="Z451" s="31"/>
      <c r="AA451" s="31"/>
      <c r="AB451" s="31"/>
      <c r="AC451" s="31"/>
      <c r="AD451" s="31"/>
    </row>
    <row r="452">
      <c r="A452" s="216"/>
      <c r="B452" s="216"/>
      <c r="C452" s="216"/>
      <c r="D452" s="216"/>
      <c r="E452" s="216"/>
      <c r="F452" s="216"/>
      <c r="G452" s="216"/>
      <c r="H452" s="213"/>
      <c r="I452" s="216"/>
      <c r="J452" s="216"/>
      <c r="K452" s="216"/>
      <c r="L452" s="216"/>
      <c r="M452" s="216"/>
      <c r="N452" s="214"/>
      <c r="O452" s="214"/>
      <c r="P452" s="214"/>
      <c r="Q452" s="216"/>
      <c r="R452" s="216"/>
      <c r="S452" s="216"/>
      <c r="T452" s="216"/>
      <c r="U452" s="216"/>
      <c r="V452" s="216"/>
      <c r="W452" s="216"/>
      <c r="X452" s="216"/>
      <c r="Y452" s="31"/>
      <c r="Z452" s="31"/>
      <c r="AA452" s="31"/>
      <c r="AB452" s="31"/>
      <c r="AC452" s="31"/>
      <c r="AD452" s="31"/>
    </row>
    <row r="453">
      <c r="A453" s="216"/>
      <c r="B453" s="216"/>
      <c r="C453" s="216"/>
      <c r="D453" s="216"/>
      <c r="E453" s="216"/>
      <c r="F453" s="216"/>
      <c r="G453" s="216"/>
      <c r="H453" s="213"/>
      <c r="I453" s="216"/>
      <c r="J453" s="216"/>
      <c r="K453" s="216"/>
      <c r="L453" s="216"/>
      <c r="M453" s="216"/>
      <c r="N453" s="214"/>
      <c r="O453" s="214"/>
      <c r="P453" s="214"/>
      <c r="Q453" s="216"/>
      <c r="R453" s="216"/>
      <c r="S453" s="216"/>
      <c r="T453" s="216"/>
      <c r="U453" s="216"/>
      <c r="V453" s="216"/>
      <c r="W453" s="216"/>
      <c r="X453" s="216"/>
      <c r="Y453" s="31"/>
      <c r="Z453" s="31"/>
      <c r="AA453" s="31"/>
      <c r="AB453" s="31"/>
      <c r="AC453" s="31"/>
      <c r="AD453" s="31"/>
    </row>
    <row r="454">
      <c r="A454" s="216"/>
      <c r="B454" s="216"/>
      <c r="C454" s="216"/>
      <c r="D454" s="216"/>
      <c r="E454" s="216"/>
      <c r="F454" s="216"/>
      <c r="G454" s="216"/>
      <c r="H454" s="213"/>
      <c r="I454" s="216"/>
      <c r="J454" s="216"/>
      <c r="K454" s="216"/>
      <c r="L454" s="216"/>
      <c r="M454" s="216"/>
      <c r="N454" s="214"/>
      <c r="O454" s="214"/>
      <c r="P454" s="214"/>
      <c r="Q454" s="216"/>
      <c r="R454" s="216"/>
      <c r="S454" s="216"/>
      <c r="T454" s="216"/>
      <c r="U454" s="216"/>
      <c r="V454" s="216"/>
      <c r="W454" s="216"/>
      <c r="X454" s="216"/>
      <c r="Y454" s="31"/>
      <c r="Z454" s="31"/>
      <c r="AA454" s="31"/>
      <c r="AB454" s="31"/>
      <c r="AC454" s="31"/>
      <c r="AD454" s="31"/>
    </row>
    <row r="455">
      <c r="A455" s="216"/>
      <c r="B455" s="216"/>
      <c r="C455" s="216"/>
      <c r="D455" s="216"/>
      <c r="E455" s="216"/>
      <c r="F455" s="216"/>
      <c r="G455" s="216"/>
      <c r="H455" s="213"/>
      <c r="I455" s="216"/>
      <c r="J455" s="216"/>
      <c r="K455" s="216"/>
      <c r="L455" s="216"/>
      <c r="M455" s="216"/>
      <c r="N455" s="214"/>
      <c r="O455" s="214"/>
      <c r="P455" s="214"/>
      <c r="Q455" s="216"/>
      <c r="R455" s="216"/>
      <c r="S455" s="216"/>
      <c r="T455" s="216"/>
      <c r="U455" s="216"/>
      <c r="V455" s="216"/>
      <c r="W455" s="216"/>
      <c r="X455" s="216"/>
      <c r="Y455" s="31"/>
      <c r="Z455" s="31"/>
      <c r="AA455" s="31"/>
      <c r="AB455" s="31"/>
      <c r="AC455" s="31"/>
      <c r="AD455" s="31"/>
    </row>
    <row r="456">
      <c r="A456" s="216"/>
      <c r="B456" s="216"/>
      <c r="C456" s="216"/>
      <c r="D456" s="216"/>
      <c r="E456" s="216"/>
      <c r="F456" s="216"/>
      <c r="G456" s="216"/>
      <c r="H456" s="213"/>
      <c r="I456" s="216"/>
      <c r="J456" s="216"/>
      <c r="K456" s="216"/>
      <c r="L456" s="216"/>
      <c r="M456" s="216"/>
      <c r="N456" s="214"/>
      <c r="O456" s="214"/>
      <c r="P456" s="214"/>
      <c r="Q456" s="216"/>
      <c r="R456" s="216"/>
      <c r="S456" s="216"/>
      <c r="T456" s="216"/>
      <c r="U456" s="216"/>
      <c r="V456" s="216"/>
      <c r="W456" s="216"/>
      <c r="X456" s="216"/>
      <c r="Y456" s="31"/>
      <c r="Z456" s="31"/>
      <c r="AA456" s="31"/>
      <c r="AB456" s="31"/>
      <c r="AC456" s="31"/>
      <c r="AD456" s="31"/>
    </row>
    <row r="457">
      <c r="A457" s="216"/>
      <c r="B457" s="216"/>
      <c r="C457" s="216"/>
      <c r="D457" s="216"/>
      <c r="E457" s="216"/>
      <c r="F457" s="216"/>
      <c r="G457" s="216"/>
      <c r="H457" s="213"/>
      <c r="I457" s="216"/>
      <c r="J457" s="216"/>
      <c r="K457" s="216"/>
      <c r="L457" s="216"/>
      <c r="M457" s="216"/>
      <c r="N457" s="214"/>
      <c r="O457" s="214"/>
      <c r="P457" s="214"/>
      <c r="Q457" s="216"/>
      <c r="R457" s="216"/>
      <c r="S457" s="216"/>
      <c r="T457" s="216"/>
      <c r="U457" s="216"/>
      <c r="V457" s="216"/>
      <c r="W457" s="216"/>
      <c r="X457" s="216"/>
      <c r="Y457" s="31"/>
      <c r="Z457" s="31"/>
      <c r="AA457" s="31"/>
      <c r="AB457" s="31"/>
      <c r="AC457" s="31"/>
      <c r="AD457" s="31"/>
    </row>
    <row r="458">
      <c r="A458" s="216"/>
      <c r="B458" s="216"/>
      <c r="C458" s="216"/>
      <c r="D458" s="216"/>
      <c r="E458" s="216"/>
      <c r="F458" s="216"/>
      <c r="G458" s="216"/>
      <c r="H458" s="213"/>
      <c r="I458" s="216"/>
      <c r="J458" s="216"/>
      <c r="K458" s="216"/>
      <c r="L458" s="216"/>
      <c r="M458" s="216"/>
      <c r="N458" s="214"/>
      <c r="O458" s="214"/>
      <c r="P458" s="214"/>
      <c r="Q458" s="216"/>
      <c r="R458" s="216"/>
      <c r="S458" s="216"/>
      <c r="T458" s="216"/>
      <c r="U458" s="216"/>
      <c r="V458" s="216"/>
      <c r="W458" s="216"/>
      <c r="X458" s="216"/>
      <c r="Y458" s="31"/>
      <c r="Z458" s="31"/>
      <c r="AA458" s="31"/>
      <c r="AB458" s="31"/>
      <c r="AC458" s="31"/>
      <c r="AD458" s="31"/>
    </row>
    <row r="459">
      <c r="A459" s="216"/>
      <c r="B459" s="216"/>
      <c r="C459" s="216"/>
      <c r="D459" s="216"/>
      <c r="E459" s="216"/>
      <c r="F459" s="216"/>
      <c r="G459" s="216"/>
      <c r="H459" s="213"/>
      <c r="I459" s="216"/>
      <c r="J459" s="216"/>
      <c r="K459" s="216"/>
      <c r="L459" s="216"/>
      <c r="M459" s="216"/>
      <c r="N459" s="214"/>
      <c r="O459" s="214"/>
      <c r="P459" s="214"/>
      <c r="Q459" s="216"/>
      <c r="R459" s="216"/>
      <c r="S459" s="216"/>
      <c r="T459" s="216"/>
      <c r="U459" s="216"/>
      <c r="V459" s="216"/>
      <c r="W459" s="216"/>
      <c r="X459" s="216"/>
      <c r="Y459" s="31"/>
      <c r="Z459" s="31"/>
      <c r="AA459" s="31"/>
      <c r="AB459" s="31"/>
      <c r="AC459" s="31"/>
      <c r="AD459" s="31"/>
    </row>
    <row r="460">
      <c r="A460" s="216"/>
      <c r="B460" s="216"/>
      <c r="C460" s="216"/>
      <c r="D460" s="216"/>
      <c r="E460" s="216"/>
      <c r="F460" s="216"/>
      <c r="G460" s="216"/>
      <c r="H460" s="213"/>
      <c r="I460" s="216"/>
      <c r="J460" s="216"/>
      <c r="K460" s="216"/>
      <c r="L460" s="216"/>
      <c r="M460" s="216"/>
      <c r="N460" s="214"/>
      <c r="O460" s="214"/>
      <c r="P460" s="214"/>
      <c r="Q460" s="216"/>
      <c r="R460" s="216"/>
      <c r="S460" s="216"/>
      <c r="T460" s="216"/>
      <c r="U460" s="216"/>
      <c r="V460" s="216"/>
      <c r="W460" s="216"/>
      <c r="X460" s="216"/>
      <c r="Y460" s="31"/>
      <c r="Z460" s="31"/>
      <c r="AA460" s="31"/>
      <c r="AB460" s="31"/>
      <c r="AC460" s="31"/>
      <c r="AD460" s="31"/>
    </row>
    <row r="461">
      <c r="A461" s="216"/>
      <c r="B461" s="216"/>
      <c r="C461" s="216"/>
      <c r="D461" s="216"/>
      <c r="E461" s="216"/>
      <c r="F461" s="216"/>
      <c r="G461" s="216"/>
      <c r="H461" s="213"/>
      <c r="I461" s="216"/>
      <c r="J461" s="216"/>
      <c r="K461" s="216"/>
      <c r="L461" s="216"/>
      <c r="M461" s="216"/>
      <c r="N461" s="214"/>
      <c r="O461" s="214"/>
      <c r="P461" s="214"/>
      <c r="Q461" s="216"/>
      <c r="R461" s="216"/>
      <c r="S461" s="216"/>
      <c r="T461" s="216"/>
      <c r="U461" s="216"/>
      <c r="V461" s="216"/>
      <c r="W461" s="216"/>
      <c r="X461" s="216"/>
      <c r="Y461" s="31"/>
      <c r="Z461" s="31"/>
      <c r="AA461" s="31"/>
      <c r="AB461" s="31"/>
      <c r="AC461" s="31"/>
      <c r="AD461" s="31"/>
    </row>
    <row r="462">
      <c r="A462" s="216"/>
      <c r="B462" s="216"/>
      <c r="C462" s="216"/>
      <c r="D462" s="216"/>
      <c r="E462" s="216"/>
      <c r="F462" s="216"/>
      <c r="G462" s="216"/>
      <c r="H462" s="213"/>
      <c r="I462" s="216"/>
      <c r="J462" s="216"/>
      <c r="K462" s="216"/>
      <c r="L462" s="216"/>
      <c r="M462" s="216"/>
      <c r="N462" s="214"/>
      <c r="O462" s="214"/>
      <c r="P462" s="214"/>
      <c r="Q462" s="216"/>
      <c r="R462" s="216"/>
      <c r="S462" s="216"/>
      <c r="T462" s="216"/>
      <c r="U462" s="216"/>
      <c r="V462" s="216"/>
      <c r="W462" s="216"/>
      <c r="X462" s="216"/>
      <c r="Y462" s="31"/>
      <c r="Z462" s="31"/>
      <c r="AA462" s="31"/>
      <c r="AB462" s="31"/>
      <c r="AC462" s="31"/>
      <c r="AD462" s="31"/>
    </row>
    <row r="463">
      <c r="A463" s="216"/>
      <c r="B463" s="216"/>
      <c r="C463" s="216"/>
      <c r="D463" s="216"/>
      <c r="E463" s="216"/>
      <c r="F463" s="216"/>
      <c r="G463" s="216"/>
      <c r="H463" s="213"/>
      <c r="I463" s="216"/>
      <c r="J463" s="216"/>
      <c r="K463" s="216"/>
      <c r="L463" s="216"/>
      <c r="M463" s="216"/>
      <c r="N463" s="214"/>
      <c r="O463" s="214"/>
      <c r="P463" s="214"/>
      <c r="Q463" s="216"/>
      <c r="R463" s="216"/>
      <c r="S463" s="216"/>
      <c r="T463" s="216"/>
      <c r="U463" s="216"/>
      <c r="V463" s="216"/>
      <c r="W463" s="216"/>
      <c r="X463" s="216"/>
      <c r="Y463" s="31"/>
      <c r="Z463" s="31"/>
      <c r="AA463" s="31"/>
      <c r="AB463" s="31"/>
      <c r="AC463" s="31"/>
      <c r="AD463" s="31"/>
    </row>
    <row r="464">
      <c r="A464" s="216"/>
      <c r="B464" s="216"/>
      <c r="C464" s="216"/>
      <c r="D464" s="216"/>
      <c r="E464" s="216"/>
      <c r="F464" s="216"/>
      <c r="G464" s="216"/>
      <c r="H464" s="213"/>
      <c r="I464" s="216"/>
      <c r="J464" s="216"/>
      <c r="K464" s="216"/>
      <c r="L464" s="216"/>
      <c r="M464" s="216"/>
      <c r="N464" s="214"/>
      <c r="O464" s="214"/>
      <c r="P464" s="214"/>
      <c r="Q464" s="216"/>
      <c r="R464" s="216"/>
      <c r="S464" s="216"/>
      <c r="T464" s="216"/>
      <c r="U464" s="216"/>
      <c r="V464" s="216"/>
      <c r="W464" s="216"/>
      <c r="X464" s="216"/>
      <c r="Y464" s="31"/>
      <c r="Z464" s="31"/>
      <c r="AA464" s="31"/>
      <c r="AB464" s="31"/>
      <c r="AC464" s="31"/>
      <c r="AD464" s="31"/>
    </row>
    <row r="465">
      <c r="A465" s="216"/>
      <c r="B465" s="216"/>
      <c r="C465" s="216"/>
      <c r="D465" s="216"/>
      <c r="E465" s="216"/>
      <c r="F465" s="216"/>
      <c r="G465" s="216"/>
      <c r="H465" s="213"/>
      <c r="I465" s="216"/>
      <c r="J465" s="216"/>
      <c r="K465" s="216"/>
      <c r="L465" s="216"/>
      <c r="M465" s="216"/>
      <c r="N465" s="214"/>
      <c r="O465" s="214"/>
      <c r="P465" s="214"/>
      <c r="Q465" s="216"/>
      <c r="R465" s="216"/>
      <c r="S465" s="216"/>
      <c r="T465" s="216"/>
      <c r="U465" s="216"/>
      <c r="V465" s="216"/>
      <c r="W465" s="216"/>
      <c r="X465" s="216"/>
      <c r="Y465" s="31"/>
      <c r="Z465" s="31"/>
      <c r="AA465" s="31"/>
      <c r="AB465" s="31"/>
      <c r="AC465" s="31"/>
      <c r="AD465" s="31"/>
    </row>
    <row r="466">
      <c r="A466" s="216"/>
      <c r="B466" s="216"/>
      <c r="C466" s="216"/>
      <c r="D466" s="216"/>
      <c r="E466" s="216"/>
      <c r="F466" s="216"/>
      <c r="G466" s="216"/>
      <c r="H466" s="213"/>
      <c r="I466" s="216"/>
      <c r="J466" s="216"/>
      <c r="K466" s="216"/>
      <c r="L466" s="216"/>
      <c r="M466" s="216"/>
      <c r="N466" s="214"/>
      <c r="O466" s="214"/>
      <c r="P466" s="214"/>
      <c r="Q466" s="216"/>
      <c r="R466" s="216"/>
      <c r="S466" s="216"/>
      <c r="T466" s="216"/>
      <c r="U466" s="216"/>
      <c r="V466" s="216"/>
      <c r="W466" s="216"/>
      <c r="X466" s="216"/>
      <c r="Y466" s="31"/>
      <c r="Z466" s="31"/>
      <c r="AA466" s="31"/>
      <c r="AB466" s="31"/>
      <c r="AC466" s="31"/>
      <c r="AD466" s="31"/>
    </row>
    <row r="467">
      <c r="A467" s="216"/>
      <c r="B467" s="216"/>
      <c r="C467" s="216"/>
      <c r="D467" s="216"/>
      <c r="E467" s="216"/>
      <c r="F467" s="216"/>
      <c r="G467" s="216"/>
      <c r="H467" s="213"/>
      <c r="I467" s="216"/>
      <c r="J467" s="216"/>
      <c r="K467" s="216"/>
      <c r="L467" s="216"/>
      <c r="M467" s="216"/>
      <c r="N467" s="214"/>
      <c r="O467" s="214"/>
      <c r="P467" s="214"/>
      <c r="Q467" s="216"/>
      <c r="R467" s="216"/>
      <c r="S467" s="216"/>
      <c r="T467" s="216"/>
      <c r="U467" s="216"/>
      <c r="V467" s="216"/>
      <c r="W467" s="216"/>
      <c r="X467" s="216"/>
      <c r="Y467" s="31"/>
      <c r="Z467" s="31"/>
      <c r="AA467" s="31"/>
      <c r="AB467" s="31"/>
      <c r="AC467" s="31"/>
      <c r="AD467" s="31"/>
    </row>
    <row r="468">
      <c r="A468" s="216"/>
      <c r="B468" s="216"/>
      <c r="C468" s="216"/>
      <c r="D468" s="216"/>
      <c r="E468" s="216"/>
      <c r="F468" s="216"/>
      <c r="G468" s="216"/>
      <c r="H468" s="213"/>
      <c r="I468" s="216"/>
      <c r="J468" s="216"/>
      <c r="K468" s="216"/>
      <c r="L468" s="216"/>
      <c r="M468" s="216"/>
      <c r="N468" s="214"/>
      <c r="O468" s="214"/>
      <c r="P468" s="214"/>
      <c r="Q468" s="216"/>
      <c r="R468" s="216"/>
      <c r="S468" s="216"/>
      <c r="T468" s="216"/>
      <c r="U468" s="216"/>
      <c r="V468" s="216"/>
      <c r="W468" s="216"/>
      <c r="X468" s="216"/>
      <c r="Y468" s="31"/>
      <c r="Z468" s="31"/>
      <c r="AA468" s="31"/>
      <c r="AB468" s="31"/>
      <c r="AC468" s="31"/>
      <c r="AD468" s="31"/>
    </row>
    <row r="469">
      <c r="A469" s="216"/>
      <c r="B469" s="216"/>
      <c r="C469" s="216"/>
      <c r="D469" s="216"/>
      <c r="E469" s="216"/>
      <c r="F469" s="216"/>
      <c r="G469" s="216"/>
      <c r="H469" s="213"/>
      <c r="I469" s="216"/>
      <c r="J469" s="216"/>
      <c r="K469" s="216"/>
      <c r="L469" s="216"/>
      <c r="M469" s="216"/>
      <c r="N469" s="214"/>
      <c r="O469" s="214"/>
      <c r="P469" s="214"/>
      <c r="Q469" s="216"/>
      <c r="R469" s="216"/>
      <c r="S469" s="216"/>
      <c r="T469" s="216"/>
      <c r="U469" s="216"/>
      <c r="V469" s="216"/>
      <c r="W469" s="216"/>
      <c r="X469" s="216"/>
      <c r="Y469" s="31"/>
      <c r="Z469" s="31"/>
      <c r="AA469" s="31"/>
      <c r="AB469" s="31"/>
      <c r="AC469" s="31"/>
      <c r="AD469" s="31"/>
    </row>
    <row r="470">
      <c r="A470" s="216"/>
      <c r="B470" s="216"/>
      <c r="C470" s="216"/>
      <c r="D470" s="216"/>
      <c r="E470" s="216"/>
      <c r="F470" s="216"/>
      <c r="G470" s="216"/>
      <c r="H470" s="213"/>
      <c r="I470" s="216"/>
      <c r="J470" s="216"/>
      <c r="K470" s="216"/>
      <c r="L470" s="216"/>
      <c r="M470" s="216"/>
      <c r="N470" s="214"/>
      <c r="O470" s="214"/>
      <c r="P470" s="214"/>
      <c r="Q470" s="216"/>
      <c r="R470" s="216"/>
      <c r="S470" s="216"/>
      <c r="T470" s="216"/>
      <c r="U470" s="216"/>
      <c r="V470" s="216"/>
      <c r="W470" s="216"/>
      <c r="X470" s="216"/>
      <c r="Y470" s="31"/>
      <c r="Z470" s="31"/>
      <c r="AA470" s="31"/>
      <c r="AB470" s="31"/>
      <c r="AC470" s="31"/>
      <c r="AD470" s="31"/>
    </row>
    <row r="471">
      <c r="A471" s="216"/>
      <c r="B471" s="216"/>
      <c r="C471" s="216"/>
      <c r="D471" s="216"/>
      <c r="E471" s="216"/>
      <c r="F471" s="216"/>
      <c r="G471" s="216"/>
      <c r="H471" s="213"/>
      <c r="I471" s="216"/>
      <c r="J471" s="216"/>
      <c r="K471" s="216"/>
      <c r="L471" s="216"/>
      <c r="M471" s="216"/>
      <c r="N471" s="214"/>
      <c r="O471" s="214"/>
      <c r="P471" s="214"/>
      <c r="Q471" s="216"/>
      <c r="R471" s="216"/>
      <c r="S471" s="216"/>
      <c r="T471" s="216"/>
      <c r="U471" s="216"/>
      <c r="V471" s="216"/>
      <c r="W471" s="216"/>
      <c r="X471" s="216"/>
      <c r="Y471" s="31"/>
      <c r="Z471" s="31"/>
      <c r="AA471" s="31"/>
      <c r="AB471" s="31"/>
      <c r="AC471" s="31"/>
      <c r="AD471" s="31"/>
    </row>
    <row r="472">
      <c r="A472" s="216"/>
      <c r="B472" s="216"/>
      <c r="C472" s="216"/>
      <c r="D472" s="216"/>
      <c r="E472" s="216"/>
      <c r="F472" s="216"/>
      <c r="G472" s="216"/>
      <c r="H472" s="213"/>
      <c r="I472" s="216"/>
      <c r="J472" s="216"/>
      <c r="K472" s="216"/>
      <c r="L472" s="216"/>
      <c r="M472" s="216"/>
      <c r="N472" s="214"/>
      <c r="O472" s="214"/>
      <c r="P472" s="214"/>
      <c r="Q472" s="216"/>
      <c r="R472" s="216"/>
      <c r="S472" s="216"/>
      <c r="T472" s="216"/>
      <c r="U472" s="216"/>
      <c r="V472" s="216"/>
      <c r="W472" s="216"/>
      <c r="X472" s="216"/>
      <c r="Y472" s="31"/>
      <c r="Z472" s="31"/>
      <c r="AA472" s="31"/>
      <c r="AB472" s="31"/>
      <c r="AC472" s="31"/>
      <c r="AD472" s="31"/>
    </row>
    <row r="473">
      <c r="A473" s="216"/>
      <c r="B473" s="216"/>
      <c r="C473" s="216"/>
      <c r="D473" s="216"/>
      <c r="E473" s="216"/>
      <c r="F473" s="216"/>
      <c r="G473" s="216"/>
      <c r="H473" s="213"/>
      <c r="I473" s="216"/>
      <c r="J473" s="216"/>
      <c r="K473" s="216"/>
      <c r="L473" s="216"/>
      <c r="M473" s="216"/>
      <c r="N473" s="214"/>
      <c r="O473" s="214"/>
      <c r="P473" s="214"/>
      <c r="Q473" s="216"/>
      <c r="R473" s="216"/>
      <c r="S473" s="216"/>
      <c r="T473" s="216"/>
      <c r="U473" s="216"/>
      <c r="V473" s="216"/>
      <c r="W473" s="216"/>
      <c r="X473" s="216"/>
      <c r="Y473" s="31"/>
      <c r="Z473" s="31"/>
      <c r="AA473" s="31"/>
      <c r="AB473" s="31"/>
      <c r="AC473" s="31"/>
      <c r="AD473" s="31"/>
    </row>
    <row r="474">
      <c r="A474" s="216"/>
      <c r="B474" s="216"/>
      <c r="C474" s="216"/>
      <c r="D474" s="216"/>
      <c r="E474" s="216"/>
      <c r="F474" s="216"/>
      <c r="G474" s="216"/>
      <c r="H474" s="213"/>
      <c r="I474" s="216"/>
      <c r="J474" s="216"/>
      <c r="K474" s="216"/>
      <c r="L474" s="216"/>
      <c r="M474" s="216"/>
      <c r="N474" s="214"/>
      <c r="O474" s="214"/>
      <c r="P474" s="214"/>
      <c r="Q474" s="216"/>
      <c r="R474" s="216"/>
      <c r="S474" s="216"/>
      <c r="T474" s="216"/>
      <c r="U474" s="216"/>
      <c r="V474" s="216"/>
      <c r="W474" s="216"/>
      <c r="X474" s="216"/>
      <c r="Y474" s="31"/>
      <c r="Z474" s="31"/>
      <c r="AA474" s="31"/>
      <c r="AB474" s="31"/>
      <c r="AC474" s="31"/>
      <c r="AD474" s="31"/>
    </row>
    <row r="475">
      <c r="A475" s="216"/>
      <c r="B475" s="216"/>
      <c r="C475" s="216"/>
      <c r="D475" s="216"/>
      <c r="E475" s="216"/>
      <c r="F475" s="216"/>
      <c r="G475" s="216"/>
      <c r="H475" s="213"/>
      <c r="I475" s="216"/>
      <c r="J475" s="216"/>
      <c r="K475" s="216"/>
      <c r="L475" s="216"/>
      <c r="M475" s="216"/>
      <c r="N475" s="214"/>
      <c r="O475" s="214"/>
      <c r="P475" s="214"/>
      <c r="Q475" s="216"/>
      <c r="R475" s="216"/>
      <c r="S475" s="216"/>
      <c r="T475" s="216"/>
      <c r="U475" s="216"/>
      <c r="V475" s="216"/>
      <c r="W475" s="216"/>
      <c r="X475" s="216"/>
      <c r="Y475" s="31"/>
      <c r="Z475" s="31"/>
      <c r="AA475" s="31"/>
      <c r="AB475" s="31"/>
      <c r="AC475" s="31"/>
      <c r="AD475" s="31"/>
    </row>
    <row r="476">
      <c r="A476" s="216"/>
      <c r="B476" s="216"/>
      <c r="C476" s="216"/>
      <c r="D476" s="216"/>
      <c r="E476" s="216"/>
      <c r="F476" s="216"/>
      <c r="G476" s="216"/>
      <c r="H476" s="213"/>
      <c r="I476" s="216"/>
      <c r="J476" s="216"/>
      <c r="K476" s="216"/>
      <c r="L476" s="216"/>
      <c r="M476" s="216"/>
      <c r="N476" s="214"/>
      <c r="O476" s="214"/>
      <c r="P476" s="214"/>
      <c r="Q476" s="216"/>
      <c r="R476" s="216"/>
      <c r="S476" s="216"/>
      <c r="T476" s="216"/>
      <c r="U476" s="216"/>
      <c r="V476" s="216"/>
      <c r="W476" s="216"/>
      <c r="X476" s="216"/>
      <c r="Y476" s="31"/>
      <c r="Z476" s="31"/>
      <c r="AA476" s="31"/>
      <c r="AB476" s="31"/>
      <c r="AC476" s="31"/>
      <c r="AD476" s="31"/>
    </row>
    <row r="477">
      <c r="A477" s="216"/>
      <c r="B477" s="216"/>
      <c r="C477" s="216"/>
      <c r="D477" s="216"/>
      <c r="E477" s="216"/>
      <c r="F477" s="216"/>
      <c r="G477" s="216"/>
      <c r="H477" s="213"/>
      <c r="I477" s="216"/>
      <c r="J477" s="216"/>
      <c r="K477" s="216"/>
      <c r="L477" s="216"/>
      <c r="M477" s="216"/>
      <c r="N477" s="214"/>
      <c r="O477" s="214"/>
      <c r="P477" s="214"/>
      <c r="Q477" s="216"/>
      <c r="R477" s="216"/>
      <c r="S477" s="216"/>
      <c r="T477" s="216"/>
      <c r="U477" s="216"/>
      <c r="V477" s="216"/>
      <c r="W477" s="216"/>
      <c r="X477" s="216"/>
      <c r="Y477" s="31"/>
      <c r="Z477" s="31"/>
      <c r="AA477" s="31"/>
      <c r="AB477" s="31"/>
      <c r="AC477" s="31"/>
      <c r="AD477" s="31"/>
    </row>
    <row r="478">
      <c r="A478" s="216"/>
      <c r="B478" s="216"/>
      <c r="C478" s="216"/>
      <c r="D478" s="216"/>
      <c r="E478" s="216"/>
      <c r="F478" s="216"/>
      <c r="G478" s="216"/>
      <c r="H478" s="213"/>
      <c r="I478" s="216"/>
      <c r="J478" s="216"/>
      <c r="K478" s="216"/>
      <c r="L478" s="216"/>
      <c r="M478" s="216"/>
      <c r="N478" s="214"/>
      <c r="O478" s="214"/>
      <c r="P478" s="214"/>
      <c r="Q478" s="216"/>
      <c r="R478" s="216"/>
      <c r="S478" s="216"/>
      <c r="T478" s="216"/>
      <c r="U478" s="216"/>
      <c r="V478" s="216"/>
      <c r="W478" s="216"/>
      <c r="X478" s="216"/>
      <c r="Y478" s="31"/>
      <c r="Z478" s="31"/>
      <c r="AA478" s="31"/>
      <c r="AB478" s="31"/>
      <c r="AC478" s="31"/>
      <c r="AD478" s="31"/>
    </row>
    <row r="479">
      <c r="A479" s="216"/>
      <c r="B479" s="216"/>
      <c r="C479" s="216"/>
      <c r="D479" s="216"/>
      <c r="E479" s="216"/>
      <c r="F479" s="216"/>
      <c r="G479" s="216"/>
      <c r="H479" s="213"/>
      <c r="I479" s="216"/>
      <c r="J479" s="216"/>
      <c r="K479" s="216"/>
      <c r="L479" s="216"/>
      <c r="M479" s="216"/>
      <c r="N479" s="214"/>
      <c r="O479" s="214"/>
      <c r="P479" s="214"/>
      <c r="Q479" s="216"/>
      <c r="R479" s="216"/>
      <c r="S479" s="216"/>
      <c r="T479" s="216"/>
      <c r="U479" s="216"/>
      <c r="V479" s="216"/>
      <c r="W479" s="216"/>
      <c r="X479" s="216"/>
      <c r="Y479" s="31"/>
      <c r="Z479" s="31"/>
      <c r="AA479" s="31"/>
      <c r="AB479" s="31"/>
      <c r="AC479" s="31"/>
      <c r="AD479" s="31"/>
    </row>
    <row r="480">
      <c r="A480" s="216"/>
      <c r="B480" s="216"/>
      <c r="C480" s="216"/>
      <c r="D480" s="216"/>
      <c r="E480" s="216"/>
      <c r="F480" s="216"/>
      <c r="G480" s="216"/>
      <c r="H480" s="213"/>
      <c r="I480" s="216"/>
      <c r="J480" s="216"/>
      <c r="K480" s="216"/>
      <c r="L480" s="216"/>
      <c r="M480" s="216"/>
      <c r="N480" s="214"/>
      <c r="O480" s="214"/>
      <c r="P480" s="214"/>
      <c r="Q480" s="216"/>
      <c r="R480" s="216"/>
      <c r="S480" s="216"/>
      <c r="T480" s="216"/>
      <c r="U480" s="216"/>
      <c r="V480" s="216"/>
      <c r="W480" s="216"/>
      <c r="X480" s="216"/>
      <c r="Y480" s="31"/>
      <c r="Z480" s="31"/>
      <c r="AA480" s="31"/>
      <c r="AB480" s="31"/>
      <c r="AC480" s="31"/>
      <c r="AD480" s="31"/>
    </row>
    <row r="481">
      <c r="A481" s="216"/>
      <c r="B481" s="216"/>
      <c r="C481" s="216"/>
      <c r="D481" s="216"/>
      <c r="E481" s="216"/>
      <c r="F481" s="216"/>
      <c r="G481" s="216"/>
      <c r="H481" s="213"/>
      <c r="I481" s="216"/>
      <c r="J481" s="216"/>
      <c r="K481" s="216"/>
      <c r="L481" s="216"/>
      <c r="M481" s="216"/>
      <c r="N481" s="214"/>
      <c r="O481" s="214"/>
      <c r="P481" s="214"/>
      <c r="Q481" s="216"/>
      <c r="R481" s="216"/>
      <c r="S481" s="216"/>
      <c r="T481" s="216"/>
      <c r="U481" s="216"/>
      <c r="V481" s="216"/>
      <c r="W481" s="216"/>
      <c r="X481" s="216"/>
      <c r="Y481" s="31"/>
      <c r="Z481" s="31"/>
      <c r="AA481" s="31"/>
      <c r="AB481" s="31"/>
      <c r="AC481" s="31"/>
      <c r="AD481" s="31"/>
    </row>
    <row r="482">
      <c r="A482" s="216"/>
      <c r="B482" s="216"/>
      <c r="C482" s="216"/>
      <c r="D482" s="216"/>
      <c r="E482" s="216"/>
      <c r="F482" s="216"/>
      <c r="G482" s="216"/>
      <c r="H482" s="213"/>
      <c r="I482" s="216"/>
      <c r="J482" s="216"/>
      <c r="K482" s="216"/>
      <c r="L482" s="216"/>
      <c r="M482" s="216"/>
      <c r="N482" s="214"/>
      <c r="O482" s="214"/>
      <c r="P482" s="214"/>
      <c r="Q482" s="216"/>
      <c r="R482" s="216"/>
      <c r="S482" s="216"/>
      <c r="T482" s="216"/>
      <c r="U482" s="216"/>
      <c r="V482" s="216"/>
      <c r="W482" s="216"/>
      <c r="X482" s="216"/>
      <c r="Y482" s="31"/>
      <c r="Z482" s="31"/>
      <c r="AA482" s="31"/>
      <c r="AB482" s="31"/>
      <c r="AC482" s="31"/>
      <c r="AD482" s="31"/>
    </row>
    <row r="483">
      <c r="A483" s="216"/>
      <c r="B483" s="216"/>
      <c r="C483" s="216"/>
      <c r="D483" s="216"/>
      <c r="E483" s="216"/>
      <c r="F483" s="216"/>
      <c r="G483" s="216"/>
      <c r="H483" s="213"/>
      <c r="I483" s="216"/>
      <c r="J483" s="216"/>
      <c r="K483" s="216"/>
      <c r="L483" s="216"/>
      <c r="M483" s="216"/>
      <c r="N483" s="214"/>
      <c r="O483" s="214"/>
      <c r="P483" s="214"/>
      <c r="Q483" s="216"/>
      <c r="R483" s="216"/>
      <c r="S483" s="216"/>
      <c r="T483" s="216"/>
      <c r="U483" s="216"/>
      <c r="V483" s="216"/>
      <c r="W483" s="216"/>
      <c r="X483" s="216"/>
      <c r="Y483" s="31"/>
      <c r="Z483" s="31"/>
      <c r="AA483" s="31"/>
      <c r="AB483" s="31"/>
      <c r="AC483" s="31"/>
      <c r="AD483" s="31"/>
    </row>
    <row r="484">
      <c r="A484" s="216"/>
      <c r="B484" s="216"/>
      <c r="C484" s="216"/>
      <c r="D484" s="216"/>
      <c r="E484" s="216"/>
      <c r="F484" s="216"/>
      <c r="G484" s="216"/>
      <c r="H484" s="213"/>
      <c r="I484" s="216"/>
      <c r="J484" s="216"/>
      <c r="K484" s="216"/>
      <c r="L484" s="216"/>
      <c r="M484" s="216"/>
      <c r="N484" s="214"/>
      <c r="O484" s="214"/>
      <c r="P484" s="214"/>
      <c r="Q484" s="216"/>
      <c r="R484" s="216"/>
      <c r="S484" s="216"/>
      <c r="T484" s="216"/>
      <c r="U484" s="216"/>
      <c r="V484" s="216"/>
      <c r="W484" s="216"/>
      <c r="X484" s="216"/>
      <c r="Y484" s="31"/>
      <c r="Z484" s="31"/>
      <c r="AA484" s="31"/>
      <c r="AB484" s="31"/>
      <c r="AC484" s="31"/>
      <c r="AD484" s="31"/>
    </row>
    <row r="485">
      <c r="A485" s="216"/>
      <c r="B485" s="216"/>
      <c r="C485" s="216"/>
      <c r="D485" s="216"/>
      <c r="E485" s="216"/>
      <c r="F485" s="216"/>
      <c r="G485" s="216"/>
      <c r="H485" s="213"/>
      <c r="I485" s="216"/>
      <c r="J485" s="216"/>
      <c r="K485" s="216"/>
      <c r="L485" s="216"/>
      <c r="M485" s="216"/>
      <c r="N485" s="214"/>
      <c r="O485" s="214"/>
      <c r="P485" s="214"/>
      <c r="Q485" s="216"/>
      <c r="R485" s="216"/>
      <c r="S485" s="216"/>
      <c r="T485" s="216"/>
      <c r="U485" s="216"/>
      <c r="V485" s="216"/>
      <c r="W485" s="216"/>
      <c r="X485" s="216"/>
      <c r="Y485" s="31"/>
      <c r="Z485" s="31"/>
      <c r="AA485" s="31"/>
      <c r="AB485" s="31"/>
      <c r="AC485" s="31"/>
      <c r="AD485" s="31"/>
    </row>
    <row r="486">
      <c r="A486" s="216"/>
      <c r="B486" s="216"/>
      <c r="C486" s="216"/>
      <c r="D486" s="216"/>
      <c r="E486" s="216"/>
      <c r="F486" s="216"/>
      <c r="G486" s="216"/>
      <c r="H486" s="213"/>
      <c r="I486" s="216"/>
      <c r="J486" s="216"/>
      <c r="K486" s="216"/>
      <c r="L486" s="216"/>
      <c r="M486" s="216"/>
      <c r="N486" s="214"/>
      <c r="O486" s="214"/>
      <c r="P486" s="214"/>
      <c r="Q486" s="216"/>
      <c r="R486" s="216"/>
      <c r="S486" s="216"/>
      <c r="T486" s="216"/>
      <c r="U486" s="216"/>
      <c r="V486" s="216"/>
      <c r="W486" s="216"/>
      <c r="X486" s="216"/>
      <c r="Y486" s="31"/>
      <c r="Z486" s="31"/>
      <c r="AA486" s="31"/>
      <c r="AB486" s="31"/>
      <c r="AC486" s="31"/>
      <c r="AD486" s="31"/>
    </row>
    <row r="487">
      <c r="A487" s="216"/>
      <c r="B487" s="216"/>
      <c r="C487" s="216"/>
      <c r="D487" s="216"/>
      <c r="E487" s="216"/>
      <c r="F487" s="216"/>
      <c r="G487" s="216"/>
      <c r="H487" s="213"/>
      <c r="I487" s="216"/>
      <c r="J487" s="216"/>
      <c r="K487" s="216"/>
      <c r="L487" s="216"/>
      <c r="M487" s="216"/>
      <c r="N487" s="214"/>
      <c r="O487" s="214"/>
      <c r="P487" s="214"/>
      <c r="Q487" s="216"/>
      <c r="R487" s="216"/>
      <c r="S487" s="216"/>
      <c r="T487" s="216"/>
      <c r="U487" s="216"/>
      <c r="V487" s="216"/>
      <c r="W487" s="216"/>
      <c r="X487" s="216"/>
      <c r="Y487" s="31"/>
      <c r="Z487" s="31"/>
      <c r="AA487" s="31"/>
      <c r="AB487" s="31"/>
      <c r="AC487" s="31"/>
      <c r="AD487" s="31"/>
    </row>
    <row r="488">
      <c r="A488" s="216"/>
      <c r="B488" s="216"/>
      <c r="C488" s="216"/>
      <c r="D488" s="216"/>
      <c r="E488" s="216"/>
      <c r="F488" s="216"/>
      <c r="G488" s="216"/>
      <c r="H488" s="213"/>
      <c r="I488" s="216"/>
      <c r="J488" s="216"/>
      <c r="K488" s="216"/>
      <c r="L488" s="216"/>
      <c r="M488" s="216"/>
      <c r="N488" s="214"/>
      <c r="O488" s="214"/>
      <c r="P488" s="214"/>
      <c r="Q488" s="216"/>
      <c r="R488" s="216"/>
      <c r="S488" s="216"/>
      <c r="T488" s="216"/>
      <c r="U488" s="216"/>
      <c r="V488" s="216"/>
      <c r="W488" s="216"/>
      <c r="X488" s="216"/>
      <c r="Y488" s="31"/>
      <c r="Z488" s="31"/>
      <c r="AA488" s="31"/>
      <c r="AB488" s="31"/>
      <c r="AC488" s="31"/>
      <c r="AD488" s="31"/>
    </row>
    <row r="489">
      <c r="A489" s="216"/>
      <c r="B489" s="216"/>
      <c r="C489" s="216"/>
      <c r="D489" s="216"/>
      <c r="E489" s="216"/>
      <c r="F489" s="216"/>
      <c r="G489" s="216"/>
      <c r="H489" s="213"/>
      <c r="I489" s="216"/>
      <c r="J489" s="216"/>
      <c r="K489" s="216"/>
      <c r="L489" s="216"/>
      <c r="M489" s="216"/>
      <c r="N489" s="214"/>
      <c r="O489" s="214"/>
      <c r="P489" s="214"/>
      <c r="Q489" s="216"/>
      <c r="R489" s="216"/>
      <c r="S489" s="216"/>
      <c r="T489" s="216"/>
      <c r="U489" s="216"/>
      <c r="V489" s="216"/>
      <c r="W489" s="216"/>
      <c r="X489" s="216"/>
      <c r="Y489" s="31"/>
      <c r="Z489" s="31"/>
      <c r="AA489" s="31"/>
      <c r="AB489" s="31"/>
      <c r="AC489" s="31"/>
      <c r="AD489" s="31"/>
    </row>
    <row r="490">
      <c r="A490" s="216"/>
      <c r="B490" s="216"/>
      <c r="C490" s="216"/>
      <c r="D490" s="216"/>
      <c r="E490" s="216"/>
      <c r="F490" s="216"/>
      <c r="G490" s="216"/>
      <c r="H490" s="213"/>
      <c r="I490" s="216"/>
      <c r="J490" s="216"/>
      <c r="K490" s="216"/>
      <c r="L490" s="216"/>
      <c r="M490" s="216"/>
      <c r="N490" s="214"/>
      <c r="O490" s="214"/>
      <c r="P490" s="214"/>
      <c r="Q490" s="216"/>
      <c r="R490" s="216"/>
      <c r="S490" s="216"/>
      <c r="T490" s="216"/>
      <c r="U490" s="216"/>
      <c r="V490" s="216"/>
      <c r="W490" s="216"/>
      <c r="X490" s="216"/>
      <c r="Y490" s="31"/>
      <c r="Z490" s="31"/>
      <c r="AA490" s="31"/>
      <c r="AB490" s="31"/>
      <c r="AC490" s="31"/>
      <c r="AD490" s="31"/>
    </row>
    <row r="491">
      <c r="A491" s="216"/>
      <c r="B491" s="216"/>
      <c r="C491" s="216"/>
      <c r="D491" s="216"/>
      <c r="E491" s="216"/>
      <c r="F491" s="216"/>
      <c r="G491" s="216"/>
      <c r="H491" s="213"/>
      <c r="I491" s="216"/>
      <c r="J491" s="216"/>
      <c r="K491" s="216"/>
      <c r="L491" s="216"/>
      <c r="M491" s="216"/>
      <c r="N491" s="214"/>
      <c r="O491" s="214"/>
      <c r="P491" s="214"/>
      <c r="Q491" s="216"/>
      <c r="R491" s="216"/>
      <c r="S491" s="216"/>
      <c r="T491" s="216"/>
      <c r="U491" s="216"/>
      <c r="V491" s="216"/>
      <c r="W491" s="216"/>
      <c r="X491" s="216"/>
      <c r="Y491" s="31"/>
      <c r="Z491" s="31"/>
      <c r="AA491" s="31"/>
      <c r="AB491" s="31"/>
      <c r="AC491" s="31"/>
      <c r="AD491" s="31"/>
    </row>
    <row r="492">
      <c r="A492" s="216"/>
      <c r="B492" s="216"/>
      <c r="C492" s="216"/>
      <c r="D492" s="216"/>
      <c r="E492" s="216"/>
      <c r="F492" s="216"/>
      <c r="G492" s="216"/>
      <c r="H492" s="213"/>
      <c r="I492" s="216"/>
      <c r="J492" s="216"/>
      <c r="K492" s="216"/>
      <c r="L492" s="216"/>
      <c r="M492" s="216"/>
      <c r="N492" s="214"/>
      <c r="O492" s="214"/>
      <c r="P492" s="214"/>
      <c r="Q492" s="216"/>
      <c r="R492" s="216"/>
      <c r="S492" s="216"/>
      <c r="T492" s="216"/>
      <c r="U492" s="216"/>
      <c r="V492" s="216"/>
      <c r="W492" s="216"/>
      <c r="X492" s="216"/>
      <c r="Y492" s="31"/>
      <c r="Z492" s="31"/>
      <c r="AA492" s="31"/>
      <c r="AB492" s="31"/>
      <c r="AC492" s="31"/>
      <c r="AD492" s="31"/>
    </row>
    <row r="493">
      <c r="A493" s="216"/>
      <c r="B493" s="216"/>
      <c r="C493" s="216"/>
      <c r="D493" s="216"/>
      <c r="E493" s="216"/>
      <c r="F493" s="216"/>
      <c r="G493" s="216"/>
      <c r="H493" s="213"/>
      <c r="I493" s="216"/>
      <c r="J493" s="216"/>
      <c r="K493" s="216"/>
      <c r="L493" s="216"/>
      <c r="M493" s="216"/>
      <c r="N493" s="214"/>
      <c r="O493" s="214"/>
      <c r="P493" s="214"/>
      <c r="Q493" s="216"/>
      <c r="R493" s="216"/>
      <c r="S493" s="216"/>
      <c r="T493" s="216"/>
      <c r="U493" s="216"/>
      <c r="V493" s="216"/>
      <c r="W493" s="216"/>
      <c r="X493" s="216"/>
      <c r="Y493" s="31"/>
      <c r="Z493" s="31"/>
      <c r="AA493" s="31"/>
      <c r="AB493" s="31"/>
      <c r="AC493" s="31"/>
      <c r="AD493" s="31"/>
    </row>
    <row r="494">
      <c r="A494" s="216"/>
      <c r="B494" s="216"/>
      <c r="C494" s="216"/>
      <c r="D494" s="216"/>
      <c r="E494" s="216"/>
      <c r="F494" s="216"/>
      <c r="G494" s="216"/>
      <c r="H494" s="213"/>
      <c r="I494" s="216"/>
      <c r="J494" s="216"/>
      <c r="K494" s="216"/>
      <c r="L494" s="216"/>
      <c r="M494" s="216"/>
      <c r="N494" s="214"/>
      <c r="O494" s="214"/>
      <c r="P494" s="214"/>
      <c r="Q494" s="216"/>
      <c r="R494" s="216"/>
      <c r="S494" s="216"/>
      <c r="T494" s="216"/>
      <c r="U494" s="216"/>
      <c r="V494" s="216"/>
      <c r="W494" s="216"/>
      <c r="X494" s="216"/>
      <c r="Y494" s="31"/>
      <c r="Z494" s="31"/>
      <c r="AA494" s="31"/>
      <c r="AB494" s="31"/>
      <c r="AC494" s="31"/>
      <c r="AD494" s="31"/>
    </row>
    <row r="495">
      <c r="A495" s="216"/>
      <c r="B495" s="216"/>
      <c r="C495" s="216"/>
      <c r="D495" s="216"/>
      <c r="E495" s="216"/>
      <c r="F495" s="216"/>
      <c r="G495" s="216"/>
      <c r="H495" s="213"/>
      <c r="I495" s="216"/>
      <c r="J495" s="216"/>
      <c r="K495" s="216"/>
      <c r="L495" s="216"/>
      <c r="M495" s="216"/>
      <c r="N495" s="214"/>
      <c r="O495" s="214"/>
      <c r="P495" s="214"/>
      <c r="Q495" s="216"/>
      <c r="R495" s="216"/>
      <c r="S495" s="216"/>
      <c r="T495" s="216"/>
      <c r="U495" s="216"/>
      <c r="V495" s="216"/>
      <c r="W495" s="216"/>
      <c r="X495" s="216"/>
      <c r="Y495" s="31"/>
      <c r="Z495" s="31"/>
      <c r="AA495" s="31"/>
      <c r="AB495" s="31"/>
      <c r="AC495" s="31"/>
      <c r="AD495" s="31"/>
    </row>
    <row r="496">
      <c r="A496" s="216"/>
      <c r="B496" s="216"/>
      <c r="C496" s="216"/>
      <c r="D496" s="216"/>
      <c r="E496" s="216"/>
      <c r="F496" s="216"/>
      <c r="G496" s="216"/>
      <c r="H496" s="213"/>
      <c r="I496" s="216"/>
      <c r="J496" s="216"/>
      <c r="K496" s="216"/>
      <c r="L496" s="216"/>
      <c r="M496" s="216"/>
      <c r="N496" s="214"/>
      <c r="O496" s="214"/>
      <c r="P496" s="214"/>
      <c r="Q496" s="216"/>
      <c r="R496" s="216"/>
      <c r="S496" s="216"/>
      <c r="T496" s="216"/>
      <c r="U496" s="216"/>
      <c r="V496" s="216"/>
      <c r="W496" s="216"/>
      <c r="X496" s="216"/>
      <c r="Y496" s="31"/>
      <c r="Z496" s="31"/>
      <c r="AA496" s="31"/>
      <c r="AB496" s="31"/>
      <c r="AC496" s="31"/>
      <c r="AD496" s="31"/>
    </row>
    <row r="497">
      <c r="A497" s="216"/>
      <c r="B497" s="216"/>
      <c r="C497" s="216"/>
      <c r="D497" s="216"/>
      <c r="E497" s="216"/>
      <c r="F497" s="216"/>
      <c r="G497" s="216"/>
      <c r="H497" s="213"/>
      <c r="I497" s="216"/>
      <c r="J497" s="216"/>
      <c r="K497" s="216"/>
      <c r="L497" s="216"/>
      <c r="M497" s="216"/>
      <c r="N497" s="214"/>
      <c r="O497" s="214"/>
      <c r="P497" s="214"/>
      <c r="Q497" s="216"/>
      <c r="R497" s="216"/>
      <c r="S497" s="216"/>
      <c r="T497" s="216"/>
      <c r="U497" s="216"/>
      <c r="V497" s="216"/>
      <c r="W497" s="216"/>
      <c r="X497" s="216"/>
      <c r="Y497" s="31"/>
      <c r="Z497" s="31"/>
      <c r="AA497" s="31"/>
      <c r="AB497" s="31"/>
      <c r="AC497" s="31"/>
      <c r="AD497" s="31"/>
    </row>
    <row r="498">
      <c r="A498" s="216"/>
      <c r="B498" s="216"/>
      <c r="C498" s="216"/>
      <c r="D498" s="216"/>
      <c r="E498" s="216"/>
      <c r="F498" s="216"/>
      <c r="G498" s="216"/>
      <c r="H498" s="213"/>
      <c r="I498" s="216"/>
      <c r="J498" s="216"/>
      <c r="K498" s="216"/>
      <c r="L498" s="216"/>
      <c r="M498" s="216"/>
      <c r="N498" s="214"/>
      <c r="O498" s="214"/>
      <c r="P498" s="214"/>
      <c r="Q498" s="216"/>
      <c r="R498" s="216"/>
      <c r="S498" s="216"/>
      <c r="T498" s="216"/>
      <c r="U498" s="216"/>
      <c r="V498" s="216"/>
      <c r="W498" s="216"/>
      <c r="X498" s="216"/>
      <c r="Y498" s="31"/>
      <c r="Z498" s="31"/>
      <c r="AA498" s="31"/>
      <c r="AB498" s="31"/>
      <c r="AC498" s="31"/>
      <c r="AD498" s="31"/>
    </row>
    <row r="499">
      <c r="A499" s="216"/>
      <c r="B499" s="216"/>
      <c r="C499" s="216"/>
      <c r="D499" s="216"/>
      <c r="E499" s="216"/>
      <c r="F499" s="216"/>
      <c r="G499" s="216"/>
      <c r="H499" s="213"/>
      <c r="I499" s="216"/>
      <c r="J499" s="216"/>
      <c r="K499" s="216"/>
      <c r="L499" s="216"/>
      <c r="M499" s="216"/>
      <c r="N499" s="214"/>
      <c r="O499" s="214"/>
      <c r="P499" s="214"/>
      <c r="Q499" s="216"/>
      <c r="R499" s="216"/>
      <c r="S499" s="216"/>
      <c r="T499" s="216"/>
      <c r="U499" s="216"/>
      <c r="V499" s="216"/>
      <c r="W499" s="216"/>
      <c r="X499" s="216"/>
      <c r="Y499" s="31"/>
      <c r="Z499" s="31"/>
      <c r="AA499" s="31"/>
      <c r="AB499" s="31"/>
      <c r="AC499" s="31"/>
      <c r="AD499" s="31"/>
    </row>
    <row r="500">
      <c r="A500" s="216"/>
      <c r="B500" s="216"/>
      <c r="C500" s="216"/>
      <c r="D500" s="216"/>
      <c r="E500" s="216"/>
      <c r="F500" s="216"/>
      <c r="G500" s="216"/>
      <c r="H500" s="213"/>
      <c r="I500" s="216"/>
      <c r="J500" s="216"/>
      <c r="K500" s="216"/>
      <c r="L500" s="216"/>
      <c r="M500" s="216"/>
      <c r="N500" s="214"/>
      <c r="O500" s="214"/>
      <c r="P500" s="214"/>
      <c r="Q500" s="216"/>
      <c r="R500" s="216"/>
      <c r="S500" s="216"/>
      <c r="T500" s="216"/>
      <c r="U500" s="216"/>
      <c r="V500" s="216"/>
      <c r="W500" s="216"/>
      <c r="X500" s="216"/>
      <c r="Y500" s="31"/>
      <c r="Z500" s="31"/>
      <c r="AA500" s="31"/>
      <c r="AB500" s="31"/>
      <c r="AC500" s="31"/>
      <c r="AD500" s="31"/>
    </row>
    <row r="501">
      <c r="A501" s="216"/>
      <c r="B501" s="216"/>
      <c r="C501" s="216"/>
      <c r="D501" s="216"/>
      <c r="E501" s="216"/>
      <c r="F501" s="216"/>
      <c r="G501" s="216"/>
      <c r="H501" s="213"/>
      <c r="I501" s="216"/>
      <c r="J501" s="216"/>
      <c r="K501" s="216"/>
      <c r="L501" s="216"/>
      <c r="M501" s="216"/>
      <c r="N501" s="214"/>
      <c r="O501" s="214"/>
      <c r="P501" s="214"/>
      <c r="Q501" s="216"/>
      <c r="R501" s="216"/>
      <c r="S501" s="216"/>
      <c r="T501" s="216"/>
      <c r="U501" s="216"/>
      <c r="V501" s="216"/>
      <c r="W501" s="216"/>
      <c r="X501" s="216"/>
      <c r="Y501" s="31"/>
      <c r="Z501" s="31"/>
      <c r="AA501" s="31"/>
      <c r="AB501" s="31"/>
      <c r="AC501" s="31"/>
      <c r="AD501" s="31"/>
    </row>
    <row r="502">
      <c r="A502" s="216"/>
      <c r="B502" s="216"/>
      <c r="C502" s="216"/>
      <c r="D502" s="216"/>
      <c r="E502" s="216"/>
      <c r="F502" s="216"/>
      <c r="G502" s="216"/>
      <c r="H502" s="213"/>
      <c r="I502" s="216"/>
      <c r="J502" s="216"/>
      <c r="K502" s="216"/>
      <c r="L502" s="216"/>
      <c r="M502" s="216"/>
      <c r="N502" s="214"/>
      <c r="O502" s="214"/>
      <c r="P502" s="214"/>
      <c r="Q502" s="216"/>
      <c r="R502" s="216"/>
      <c r="S502" s="216"/>
      <c r="T502" s="216"/>
      <c r="U502" s="216"/>
      <c r="V502" s="216"/>
      <c r="W502" s="216"/>
      <c r="X502" s="216"/>
      <c r="Y502" s="31"/>
      <c r="Z502" s="31"/>
      <c r="AA502" s="31"/>
      <c r="AB502" s="31"/>
      <c r="AC502" s="31"/>
      <c r="AD502" s="31"/>
    </row>
    <row r="503">
      <c r="A503" s="216"/>
      <c r="B503" s="216"/>
      <c r="C503" s="216"/>
      <c r="D503" s="216"/>
      <c r="E503" s="216"/>
      <c r="F503" s="216"/>
      <c r="G503" s="216"/>
      <c r="H503" s="213"/>
      <c r="I503" s="216"/>
      <c r="J503" s="216"/>
      <c r="K503" s="216"/>
      <c r="L503" s="216"/>
      <c r="M503" s="216"/>
      <c r="N503" s="214"/>
      <c r="O503" s="214"/>
      <c r="P503" s="214"/>
      <c r="Q503" s="216"/>
      <c r="R503" s="216"/>
      <c r="S503" s="216"/>
      <c r="T503" s="216"/>
      <c r="U503" s="216"/>
      <c r="V503" s="216"/>
      <c r="W503" s="216"/>
      <c r="X503" s="216"/>
      <c r="Y503" s="31"/>
      <c r="Z503" s="31"/>
      <c r="AA503" s="31"/>
      <c r="AB503" s="31"/>
      <c r="AC503" s="31"/>
      <c r="AD503" s="31"/>
    </row>
    <row r="504">
      <c r="A504" s="216"/>
      <c r="B504" s="216"/>
      <c r="C504" s="216"/>
      <c r="D504" s="216"/>
      <c r="E504" s="216"/>
      <c r="F504" s="216"/>
      <c r="G504" s="216"/>
      <c r="H504" s="213"/>
      <c r="I504" s="216"/>
      <c r="J504" s="216"/>
      <c r="K504" s="216"/>
      <c r="L504" s="216"/>
      <c r="M504" s="216"/>
      <c r="N504" s="214"/>
      <c r="O504" s="214"/>
      <c r="P504" s="214"/>
      <c r="Q504" s="216"/>
      <c r="R504" s="216"/>
      <c r="S504" s="216"/>
      <c r="T504" s="216"/>
      <c r="U504" s="216"/>
      <c r="V504" s="216"/>
      <c r="W504" s="216"/>
      <c r="X504" s="216"/>
      <c r="Y504" s="31"/>
      <c r="Z504" s="31"/>
      <c r="AA504" s="31"/>
      <c r="AB504" s="31"/>
      <c r="AC504" s="31"/>
      <c r="AD504" s="31"/>
    </row>
    <row r="505">
      <c r="A505" s="216"/>
      <c r="B505" s="216"/>
      <c r="C505" s="216"/>
      <c r="D505" s="216"/>
      <c r="E505" s="216"/>
      <c r="F505" s="216"/>
      <c r="G505" s="216"/>
      <c r="H505" s="213"/>
      <c r="I505" s="216"/>
      <c r="J505" s="216"/>
      <c r="K505" s="216"/>
      <c r="L505" s="216"/>
      <c r="M505" s="216"/>
      <c r="N505" s="214"/>
      <c r="O505" s="214"/>
      <c r="P505" s="214"/>
      <c r="Q505" s="216"/>
      <c r="R505" s="216"/>
      <c r="S505" s="216"/>
      <c r="T505" s="216"/>
      <c r="U505" s="216"/>
      <c r="V505" s="216"/>
      <c r="W505" s="216"/>
      <c r="X505" s="216"/>
      <c r="Y505" s="31"/>
      <c r="Z505" s="31"/>
      <c r="AA505" s="31"/>
      <c r="AB505" s="31"/>
      <c r="AC505" s="31"/>
      <c r="AD505" s="31"/>
    </row>
    <row r="506">
      <c r="A506" s="216"/>
      <c r="B506" s="216"/>
      <c r="C506" s="216"/>
      <c r="D506" s="216"/>
      <c r="E506" s="216"/>
      <c r="F506" s="216"/>
      <c r="G506" s="216"/>
      <c r="H506" s="213"/>
      <c r="I506" s="216"/>
      <c r="J506" s="216"/>
      <c r="K506" s="216"/>
      <c r="L506" s="216"/>
      <c r="M506" s="216"/>
      <c r="N506" s="214"/>
      <c r="O506" s="214"/>
      <c r="P506" s="214"/>
      <c r="Q506" s="216"/>
      <c r="R506" s="216"/>
      <c r="S506" s="216"/>
      <c r="T506" s="216"/>
      <c r="U506" s="216"/>
      <c r="V506" s="216"/>
      <c r="W506" s="216"/>
      <c r="X506" s="216"/>
      <c r="Y506" s="31"/>
      <c r="Z506" s="31"/>
      <c r="AA506" s="31"/>
      <c r="AB506" s="31"/>
      <c r="AC506" s="31"/>
      <c r="AD506" s="31"/>
    </row>
    <row r="507">
      <c r="A507" s="216"/>
      <c r="B507" s="216"/>
      <c r="C507" s="216"/>
      <c r="D507" s="216"/>
      <c r="E507" s="216"/>
      <c r="F507" s="216"/>
      <c r="G507" s="216"/>
      <c r="H507" s="213"/>
      <c r="I507" s="216"/>
      <c r="J507" s="216"/>
      <c r="K507" s="216"/>
      <c r="L507" s="216"/>
      <c r="M507" s="216"/>
      <c r="N507" s="214"/>
      <c r="O507" s="214"/>
      <c r="P507" s="214"/>
      <c r="Q507" s="216"/>
      <c r="R507" s="216"/>
      <c r="S507" s="216"/>
      <c r="T507" s="216"/>
      <c r="U507" s="216"/>
      <c r="V507" s="216"/>
      <c r="W507" s="216"/>
      <c r="X507" s="216"/>
      <c r="Y507" s="31"/>
      <c r="Z507" s="31"/>
      <c r="AA507" s="31"/>
      <c r="AB507" s="31"/>
      <c r="AC507" s="31"/>
      <c r="AD507" s="31"/>
    </row>
    <row r="508">
      <c r="A508" s="216"/>
      <c r="B508" s="216"/>
      <c r="C508" s="216"/>
      <c r="D508" s="216"/>
      <c r="E508" s="216"/>
      <c r="F508" s="216"/>
      <c r="G508" s="216"/>
      <c r="H508" s="213"/>
      <c r="I508" s="216"/>
      <c r="J508" s="216"/>
      <c r="K508" s="216"/>
      <c r="L508" s="216"/>
      <c r="M508" s="216"/>
      <c r="N508" s="214"/>
      <c r="O508" s="214"/>
      <c r="P508" s="214"/>
      <c r="Q508" s="216"/>
      <c r="R508" s="216"/>
      <c r="S508" s="216"/>
      <c r="T508" s="216"/>
      <c r="U508" s="216"/>
      <c r="V508" s="216"/>
      <c r="W508" s="216"/>
      <c r="X508" s="216"/>
      <c r="Y508" s="31"/>
      <c r="Z508" s="31"/>
      <c r="AA508" s="31"/>
      <c r="AB508" s="31"/>
      <c r="AC508" s="31"/>
      <c r="AD508" s="31"/>
    </row>
    <row r="509">
      <c r="A509" s="216"/>
      <c r="B509" s="216"/>
      <c r="C509" s="216"/>
      <c r="D509" s="216"/>
      <c r="E509" s="216"/>
      <c r="F509" s="216"/>
      <c r="G509" s="216"/>
      <c r="H509" s="213"/>
      <c r="I509" s="216"/>
      <c r="J509" s="216"/>
      <c r="K509" s="216"/>
      <c r="L509" s="216"/>
      <c r="M509" s="216"/>
      <c r="N509" s="214"/>
      <c r="O509" s="214"/>
      <c r="P509" s="214"/>
      <c r="Q509" s="216"/>
      <c r="R509" s="216"/>
      <c r="S509" s="216"/>
      <c r="T509" s="216"/>
      <c r="U509" s="216"/>
      <c r="V509" s="216"/>
      <c r="W509" s="216"/>
      <c r="X509" s="216"/>
      <c r="Y509" s="31"/>
      <c r="Z509" s="31"/>
      <c r="AA509" s="31"/>
      <c r="AB509" s="31"/>
      <c r="AC509" s="31"/>
      <c r="AD509" s="31"/>
    </row>
    <row r="510">
      <c r="A510" s="216"/>
      <c r="B510" s="216"/>
      <c r="C510" s="216"/>
      <c r="D510" s="216"/>
      <c r="E510" s="216"/>
      <c r="F510" s="216"/>
      <c r="G510" s="216"/>
      <c r="H510" s="213"/>
      <c r="I510" s="216"/>
      <c r="J510" s="216"/>
      <c r="K510" s="216"/>
      <c r="L510" s="216"/>
      <c r="M510" s="216"/>
      <c r="N510" s="214"/>
      <c r="O510" s="214"/>
      <c r="P510" s="214"/>
      <c r="Q510" s="216"/>
      <c r="R510" s="216"/>
      <c r="S510" s="216"/>
      <c r="T510" s="216"/>
      <c r="U510" s="216"/>
      <c r="V510" s="216"/>
      <c r="W510" s="216"/>
      <c r="X510" s="216"/>
      <c r="Y510" s="31"/>
      <c r="Z510" s="31"/>
      <c r="AA510" s="31"/>
      <c r="AB510" s="31"/>
      <c r="AC510" s="31"/>
      <c r="AD510" s="31"/>
    </row>
    <row r="511">
      <c r="A511" s="216"/>
      <c r="B511" s="216"/>
      <c r="C511" s="216"/>
      <c r="D511" s="216"/>
      <c r="E511" s="216"/>
      <c r="F511" s="216"/>
      <c r="G511" s="216"/>
      <c r="H511" s="213"/>
      <c r="I511" s="216"/>
      <c r="J511" s="216"/>
      <c r="K511" s="216"/>
      <c r="L511" s="216"/>
      <c r="M511" s="216"/>
      <c r="N511" s="214"/>
      <c r="O511" s="214"/>
      <c r="P511" s="214"/>
      <c r="Q511" s="216"/>
      <c r="R511" s="216"/>
      <c r="S511" s="216"/>
      <c r="T511" s="216"/>
      <c r="U511" s="216"/>
      <c r="V511" s="216"/>
      <c r="W511" s="216"/>
      <c r="X511" s="216"/>
      <c r="Y511" s="31"/>
      <c r="Z511" s="31"/>
      <c r="AA511" s="31"/>
      <c r="AB511" s="31"/>
      <c r="AC511" s="31"/>
      <c r="AD511" s="31"/>
    </row>
    <row r="512">
      <c r="A512" s="216"/>
      <c r="B512" s="216"/>
      <c r="C512" s="216"/>
      <c r="D512" s="216"/>
      <c r="E512" s="216"/>
      <c r="F512" s="216"/>
      <c r="G512" s="216"/>
      <c r="H512" s="213"/>
      <c r="I512" s="216"/>
      <c r="J512" s="216"/>
      <c r="K512" s="216"/>
      <c r="L512" s="216"/>
      <c r="M512" s="216"/>
      <c r="N512" s="214"/>
      <c r="O512" s="214"/>
      <c r="P512" s="214"/>
      <c r="Q512" s="216"/>
      <c r="R512" s="216"/>
      <c r="S512" s="216"/>
      <c r="T512" s="216"/>
      <c r="U512" s="216"/>
      <c r="V512" s="216"/>
      <c r="W512" s="216"/>
      <c r="X512" s="216"/>
      <c r="Y512" s="31"/>
      <c r="Z512" s="31"/>
      <c r="AA512" s="31"/>
      <c r="AB512" s="31"/>
      <c r="AC512" s="31"/>
      <c r="AD512" s="31"/>
    </row>
    <row r="513">
      <c r="A513" s="216"/>
      <c r="B513" s="216"/>
      <c r="C513" s="216"/>
      <c r="D513" s="216"/>
      <c r="E513" s="216"/>
      <c r="F513" s="216"/>
      <c r="G513" s="216"/>
      <c r="H513" s="213"/>
      <c r="I513" s="216"/>
      <c r="J513" s="216"/>
      <c r="K513" s="216"/>
      <c r="L513" s="216"/>
      <c r="M513" s="216"/>
      <c r="N513" s="214"/>
      <c r="O513" s="214"/>
      <c r="P513" s="214"/>
      <c r="Q513" s="216"/>
      <c r="R513" s="216"/>
      <c r="S513" s="216"/>
      <c r="T513" s="216"/>
      <c r="U513" s="216"/>
      <c r="V513" s="216"/>
      <c r="W513" s="216"/>
      <c r="X513" s="216"/>
      <c r="Y513" s="31"/>
      <c r="Z513" s="31"/>
      <c r="AA513" s="31"/>
      <c r="AB513" s="31"/>
      <c r="AC513" s="31"/>
      <c r="AD513" s="31"/>
    </row>
    <row r="514">
      <c r="A514" s="216"/>
      <c r="B514" s="216"/>
      <c r="C514" s="216"/>
      <c r="D514" s="216"/>
      <c r="E514" s="216"/>
      <c r="F514" s="216"/>
      <c r="G514" s="216"/>
      <c r="H514" s="213"/>
      <c r="I514" s="216"/>
      <c r="J514" s="216"/>
      <c r="K514" s="216"/>
      <c r="L514" s="216"/>
      <c r="M514" s="216"/>
      <c r="N514" s="214"/>
      <c r="O514" s="214"/>
      <c r="P514" s="214"/>
      <c r="Q514" s="216"/>
      <c r="R514" s="216"/>
      <c r="S514" s="216"/>
      <c r="T514" s="216"/>
      <c r="U514" s="216"/>
      <c r="V514" s="216"/>
      <c r="W514" s="216"/>
      <c r="X514" s="216"/>
      <c r="Y514" s="31"/>
      <c r="Z514" s="31"/>
      <c r="AA514" s="31"/>
      <c r="AB514" s="31"/>
      <c r="AC514" s="31"/>
      <c r="AD514" s="31"/>
    </row>
    <row r="515">
      <c r="A515" s="216"/>
      <c r="B515" s="216"/>
      <c r="C515" s="216"/>
      <c r="D515" s="216"/>
      <c r="E515" s="216"/>
      <c r="F515" s="216"/>
      <c r="G515" s="216"/>
      <c r="H515" s="213"/>
      <c r="I515" s="216"/>
      <c r="J515" s="216"/>
      <c r="K515" s="216"/>
      <c r="L515" s="216"/>
      <c r="M515" s="216"/>
      <c r="N515" s="214"/>
      <c r="O515" s="214"/>
      <c r="P515" s="214"/>
      <c r="Q515" s="216"/>
      <c r="R515" s="216"/>
      <c r="S515" s="216"/>
      <c r="T515" s="216"/>
      <c r="U515" s="216"/>
      <c r="V515" s="216"/>
      <c r="W515" s="216"/>
      <c r="X515" s="216"/>
      <c r="Y515" s="31"/>
      <c r="Z515" s="31"/>
      <c r="AA515" s="31"/>
      <c r="AB515" s="31"/>
      <c r="AC515" s="31"/>
      <c r="AD515" s="31"/>
    </row>
    <row r="516">
      <c r="A516" s="216"/>
      <c r="B516" s="216"/>
      <c r="C516" s="216"/>
      <c r="D516" s="216"/>
      <c r="E516" s="216"/>
      <c r="F516" s="216"/>
      <c r="G516" s="216"/>
      <c r="H516" s="213"/>
      <c r="I516" s="216"/>
      <c r="J516" s="216"/>
      <c r="K516" s="216"/>
      <c r="L516" s="216"/>
      <c r="M516" s="216"/>
      <c r="N516" s="214"/>
      <c r="O516" s="214"/>
      <c r="P516" s="214"/>
      <c r="Q516" s="216"/>
      <c r="R516" s="216"/>
      <c r="S516" s="216"/>
      <c r="T516" s="216"/>
      <c r="U516" s="216"/>
      <c r="V516" s="216"/>
      <c r="W516" s="216"/>
      <c r="X516" s="216"/>
      <c r="Y516" s="31"/>
      <c r="Z516" s="31"/>
      <c r="AA516" s="31"/>
      <c r="AB516" s="31"/>
      <c r="AC516" s="31"/>
      <c r="AD516" s="31"/>
    </row>
    <row r="517">
      <c r="A517" s="216"/>
      <c r="B517" s="216"/>
      <c r="C517" s="216"/>
      <c r="D517" s="216"/>
      <c r="E517" s="216"/>
      <c r="F517" s="216"/>
      <c r="G517" s="216"/>
      <c r="H517" s="213"/>
      <c r="I517" s="216"/>
      <c r="J517" s="216"/>
      <c r="K517" s="216"/>
      <c r="L517" s="216"/>
      <c r="M517" s="216"/>
      <c r="N517" s="214"/>
      <c r="O517" s="214"/>
      <c r="P517" s="214"/>
      <c r="Q517" s="216"/>
      <c r="R517" s="216"/>
      <c r="S517" s="216"/>
      <c r="T517" s="216"/>
      <c r="U517" s="216"/>
      <c r="V517" s="216"/>
      <c r="W517" s="216"/>
      <c r="X517" s="216"/>
      <c r="Y517" s="31"/>
      <c r="Z517" s="31"/>
      <c r="AA517" s="31"/>
      <c r="AB517" s="31"/>
      <c r="AC517" s="31"/>
      <c r="AD517" s="31"/>
    </row>
    <row r="518">
      <c r="A518" s="216"/>
      <c r="B518" s="216"/>
      <c r="C518" s="216"/>
      <c r="D518" s="216"/>
      <c r="E518" s="216"/>
      <c r="F518" s="216"/>
      <c r="G518" s="216"/>
      <c r="H518" s="213"/>
      <c r="I518" s="216"/>
      <c r="J518" s="216"/>
      <c r="K518" s="216"/>
      <c r="L518" s="216"/>
      <c r="M518" s="216"/>
      <c r="N518" s="214"/>
      <c r="O518" s="214"/>
      <c r="P518" s="214"/>
      <c r="Q518" s="216"/>
      <c r="R518" s="216"/>
      <c r="S518" s="216"/>
      <c r="T518" s="216"/>
      <c r="U518" s="216"/>
      <c r="V518" s="216"/>
      <c r="W518" s="216"/>
      <c r="X518" s="216"/>
      <c r="Y518" s="31"/>
      <c r="Z518" s="31"/>
      <c r="AA518" s="31"/>
      <c r="AB518" s="31"/>
      <c r="AC518" s="31"/>
      <c r="AD518" s="31"/>
    </row>
    <row r="519">
      <c r="A519" s="216"/>
      <c r="B519" s="216"/>
      <c r="C519" s="216"/>
      <c r="D519" s="216"/>
      <c r="E519" s="216"/>
      <c r="F519" s="216"/>
      <c r="G519" s="216"/>
      <c r="H519" s="213"/>
      <c r="I519" s="216"/>
      <c r="J519" s="216"/>
      <c r="K519" s="216"/>
      <c r="L519" s="216"/>
      <c r="M519" s="216"/>
      <c r="N519" s="214"/>
      <c r="O519" s="214"/>
      <c r="P519" s="214"/>
      <c r="Q519" s="216"/>
      <c r="R519" s="216"/>
      <c r="S519" s="216"/>
      <c r="T519" s="216"/>
      <c r="U519" s="216"/>
      <c r="V519" s="216"/>
      <c r="W519" s="216"/>
      <c r="X519" s="216"/>
      <c r="Y519" s="31"/>
      <c r="Z519" s="31"/>
      <c r="AA519" s="31"/>
      <c r="AB519" s="31"/>
      <c r="AC519" s="31"/>
      <c r="AD519" s="31"/>
    </row>
    <row r="520">
      <c r="A520" s="216"/>
      <c r="B520" s="216"/>
      <c r="C520" s="216"/>
      <c r="D520" s="216"/>
      <c r="E520" s="216"/>
      <c r="F520" s="216"/>
      <c r="G520" s="216"/>
      <c r="H520" s="213"/>
      <c r="I520" s="216"/>
      <c r="J520" s="216"/>
      <c r="K520" s="216"/>
      <c r="L520" s="216"/>
      <c r="M520" s="216"/>
      <c r="N520" s="214"/>
      <c r="O520" s="214"/>
      <c r="P520" s="214"/>
      <c r="Q520" s="216"/>
      <c r="R520" s="216"/>
      <c r="S520" s="216"/>
      <c r="T520" s="216"/>
      <c r="U520" s="216"/>
      <c r="V520" s="216"/>
      <c r="W520" s="216"/>
      <c r="X520" s="216"/>
      <c r="Y520" s="31"/>
      <c r="Z520" s="31"/>
      <c r="AA520" s="31"/>
      <c r="AB520" s="31"/>
      <c r="AC520" s="31"/>
      <c r="AD520" s="31"/>
    </row>
    <row r="521">
      <c r="A521" s="216"/>
      <c r="B521" s="216"/>
      <c r="C521" s="216"/>
      <c r="D521" s="216"/>
      <c r="E521" s="216"/>
      <c r="F521" s="216"/>
      <c r="G521" s="216"/>
      <c r="H521" s="213"/>
      <c r="I521" s="216"/>
      <c r="J521" s="216"/>
      <c r="K521" s="216"/>
      <c r="L521" s="216"/>
      <c r="M521" s="216"/>
      <c r="N521" s="214"/>
      <c r="O521" s="214"/>
      <c r="P521" s="214"/>
      <c r="Q521" s="216"/>
      <c r="R521" s="216"/>
      <c r="S521" s="216"/>
      <c r="T521" s="216"/>
      <c r="U521" s="216"/>
      <c r="V521" s="216"/>
      <c r="W521" s="216"/>
      <c r="X521" s="216"/>
      <c r="Y521" s="31"/>
      <c r="Z521" s="31"/>
      <c r="AA521" s="31"/>
      <c r="AB521" s="31"/>
      <c r="AC521" s="31"/>
      <c r="AD521" s="31"/>
    </row>
    <row r="522">
      <c r="A522" s="216"/>
      <c r="B522" s="216"/>
      <c r="C522" s="216"/>
      <c r="D522" s="216"/>
      <c r="E522" s="216"/>
      <c r="F522" s="216"/>
      <c r="G522" s="216"/>
      <c r="H522" s="213"/>
      <c r="I522" s="216"/>
      <c r="J522" s="216"/>
      <c r="K522" s="216"/>
      <c r="L522" s="216"/>
      <c r="M522" s="216"/>
      <c r="N522" s="214"/>
      <c r="O522" s="214"/>
      <c r="P522" s="214"/>
      <c r="Q522" s="216"/>
      <c r="R522" s="216"/>
      <c r="S522" s="216"/>
      <c r="T522" s="216"/>
      <c r="U522" s="216"/>
      <c r="V522" s="216"/>
      <c r="W522" s="216"/>
      <c r="X522" s="216"/>
      <c r="Y522" s="31"/>
      <c r="Z522" s="31"/>
      <c r="AA522" s="31"/>
      <c r="AB522" s="31"/>
      <c r="AC522" s="31"/>
      <c r="AD522" s="31"/>
    </row>
    <row r="523">
      <c r="A523" s="216"/>
      <c r="B523" s="216"/>
      <c r="C523" s="216"/>
      <c r="D523" s="216"/>
      <c r="E523" s="216"/>
      <c r="F523" s="216"/>
      <c r="G523" s="216"/>
      <c r="H523" s="213"/>
      <c r="I523" s="216"/>
      <c r="J523" s="216"/>
      <c r="K523" s="216"/>
      <c r="L523" s="216"/>
      <c r="M523" s="216"/>
      <c r="N523" s="214"/>
      <c r="O523" s="214"/>
      <c r="P523" s="214"/>
      <c r="Q523" s="216"/>
      <c r="R523" s="216"/>
      <c r="S523" s="216"/>
      <c r="T523" s="216"/>
      <c r="U523" s="216"/>
      <c r="V523" s="216"/>
      <c r="W523" s="216"/>
      <c r="X523" s="216"/>
      <c r="Y523" s="31"/>
      <c r="Z523" s="31"/>
      <c r="AA523" s="31"/>
      <c r="AB523" s="31"/>
      <c r="AC523" s="31"/>
      <c r="AD523" s="31"/>
    </row>
    <row r="524">
      <c r="A524" s="216"/>
      <c r="B524" s="216"/>
      <c r="C524" s="216"/>
      <c r="D524" s="216"/>
      <c r="E524" s="216"/>
      <c r="F524" s="216"/>
      <c r="G524" s="216"/>
      <c r="H524" s="213"/>
      <c r="I524" s="216"/>
      <c r="J524" s="216"/>
      <c r="K524" s="216"/>
      <c r="L524" s="216"/>
      <c r="M524" s="216"/>
      <c r="N524" s="214"/>
      <c r="O524" s="214"/>
      <c r="P524" s="214"/>
      <c r="Q524" s="216"/>
      <c r="R524" s="216"/>
      <c r="S524" s="216"/>
      <c r="T524" s="216"/>
      <c r="U524" s="216"/>
      <c r="V524" s="216"/>
      <c r="W524" s="216"/>
      <c r="X524" s="216"/>
      <c r="Y524" s="31"/>
      <c r="Z524" s="31"/>
      <c r="AA524" s="31"/>
      <c r="AB524" s="31"/>
      <c r="AC524" s="31"/>
      <c r="AD524" s="31"/>
    </row>
    <row r="525">
      <c r="A525" s="216"/>
      <c r="B525" s="216"/>
      <c r="C525" s="216"/>
      <c r="D525" s="216"/>
      <c r="E525" s="216"/>
      <c r="F525" s="216"/>
      <c r="G525" s="216"/>
      <c r="H525" s="213"/>
      <c r="I525" s="216"/>
      <c r="J525" s="216"/>
      <c r="K525" s="216"/>
      <c r="L525" s="216"/>
      <c r="M525" s="216"/>
      <c r="N525" s="214"/>
      <c r="O525" s="214"/>
      <c r="P525" s="214"/>
      <c r="Q525" s="216"/>
      <c r="R525" s="216"/>
      <c r="S525" s="216"/>
      <c r="T525" s="216"/>
      <c r="U525" s="216"/>
      <c r="V525" s="216"/>
      <c r="W525" s="216"/>
      <c r="X525" s="216"/>
      <c r="Y525" s="31"/>
      <c r="Z525" s="31"/>
      <c r="AA525" s="31"/>
      <c r="AB525" s="31"/>
      <c r="AC525" s="31"/>
      <c r="AD525" s="31"/>
    </row>
    <row r="526">
      <c r="A526" s="216"/>
      <c r="B526" s="216"/>
      <c r="C526" s="216"/>
      <c r="D526" s="216"/>
      <c r="E526" s="216"/>
      <c r="F526" s="216"/>
      <c r="G526" s="216"/>
      <c r="H526" s="213"/>
      <c r="I526" s="216"/>
      <c r="J526" s="216"/>
      <c r="K526" s="216"/>
      <c r="L526" s="216"/>
      <c r="M526" s="216"/>
      <c r="N526" s="214"/>
      <c r="O526" s="214"/>
      <c r="P526" s="214"/>
      <c r="Q526" s="216"/>
      <c r="R526" s="216"/>
      <c r="S526" s="216"/>
      <c r="T526" s="216"/>
      <c r="U526" s="216"/>
      <c r="V526" s="216"/>
      <c r="W526" s="216"/>
      <c r="X526" s="216"/>
      <c r="Y526" s="31"/>
      <c r="Z526" s="31"/>
      <c r="AA526" s="31"/>
      <c r="AB526" s="31"/>
      <c r="AC526" s="31"/>
      <c r="AD526" s="31"/>
    </row>
    <row r="527">
      <c r="A527" s="216"/>
      <c r="B527" s="216"/>
      <c r="C527" s="216"/>
      <c r="D527" s="216"/>
      <c r="E527" s="216"/>
      <c r="F527" s="216"/>
      <c r="G527" s="216"/>
      <c r="H527" s="213"/>
      <c r="I527" s="216"/>
      <c r="J527" s="216"/>
      <c r="K527" s="216"/>
      <c r="L527" s="216"/>
      <c r="M527" s="216"/>
      <c r="N527" s="214"/>
      <c r="O527" s="214"/>
      <c r="P527" s="214"/>
      <c r="Q527" s="216"/>
      <c r="R527" s="216"/>
      <c r="S527" s="216"/>
      <c r="T527" s="216"/>
      <c r="U527" s="216"/>
      <c r="V527" s="216"/>
      <c r="W527" s="216"/>
      <c r="X527" s="216"/>
      <c r="Y527" s="31"/>
      <c r="Z527" s="31"/>
      <c r="AA527" s="31"/>
      <c r="AB527" s="31"/>
      <c r="AC527" s="31"/>
      <c r="AD527" s="31"/>
    </row>
    <row r="528">
      <c r="A528" s="216"/>
      <c r="B528" s="216"/>
      <c r="C528" s="216"/>
      <c r="D528" s="216"/>
      <c r="E528" s="216"/>
      <c r="F528" s="216"/>
      <c r="G528" s="216"/>
      <c r="H528" s="213"/>
      <c r="I528" s="216"/>
      <c r="J528" s="216"/>
      <c r="K528" s="216"/>
      <c r="L528" s="216"/>
      <c r="M528" s="216"/>
      <c r="N528" s="214"/>
      <c r="O528" s="214"/>
      <c r="P528" s="214"/>
      <c r="Q528" s="216"/>
      <c r="R528" s="216"/>
      <c r="S528" s="216"/>
      <c r="T528" s="216"/>
      <c r="U528" s="216"/>
      <c r="V528" s="216"/>
      <c r="W528" s="216"/>
      <c r="X528" s="216"/>
      <c r="Y528" s="31"/>
      <c r="Z528" s="31"/>
      <c r="AA528" s="31"/>
      <c r="AB528" s="31"/>
      <c r="AC528" s="31"/>
      <c r="AD528" s="31"/>
    </row>
    <row r="529">
      <c r="A529" s="216"/>
      <c r="B529" s="216"/>
      <c r="C529" s="216"/>
      <c r="D529" s="216"/>
      <c r="E529" s="216"/>
      <c r="F529" s="216"/>
      <c r="G529" s="216"/>
      <c r="H529" s="213"/>
      <c r="I529" s="216"/>
      <c r="J529" s="216"/>
      <c r="K529" s="216"/>
      <c r="L529" s="216"/>
      <c r="M529" s="216"/>
      <c r="N529" s="214"/>
      <c r="O529" s="214"/>
      <c r="P529" s="214"/>
      <c r="Q529" s="216"/>
      <c r="R529" s="216"/>
      <c r="S529" s="216"/>
      <c r="T529" s="216"/>
      <c r="U529" s="216"/>
      <c r="V529" s="216"/>
      <c r="W529" s="216"/>
      <c r="X529" s="216"/>
      <c r="Y529" s="31"/>
      <c r="Z529" s="31"/>
      <c r="AA529" s="31"/>
      <c r="AB529" s="31"/>
      <c r="AC529" s="31"/>
      <c r="AD529" s="31"/>
    </row>
    <row r="530">
      <c r="A530" s="216"/>
      <c r="B530" s="216"/>
      <c r="C530" s="216"/>
      <c r="D530" s="216"/>
      <c r="E530" s="216"/>
      <c r="F530" s="216"/>
      <c r="G530" s="216"/>
      <c r="H530" s="213"/>
      <c r="I530" s="216"/>
      <c r="J530" s="216"/>
      <c r="K530" s="216"/>
      <c r="L530" s="216"/>
      <c r="M530" s="216"/>
      <c r="N530" s="214"/>
      <c r="O530" s="214"/>
      <c r="P530" s="214"/>
      <c r="Q530" s="216"/>
      <c r="R530" s="216"/>
      <c r="S530" s="216"/>
      <c r="T530" s="216"/>
      <c r="U530" s="216"/>
      <c r="V530" s="216"/>
      <c r="W530" s="216"/>
      <c r="X530" s="216"/>
      <c r="Y530" s="31"/>
      <c r="Z530" s="31"/>
      <c r="AA530" s="31"/>
      <c r="AB530" s="31"/>
      <c r="AC530" s="31"/>
      <c r="AD530" s="31"/>
    </row>
    <row r="531">
      <c r="A531" s="216"/>
      <c r="B531" s="216"/>
      <c r="C531" s="216"/>
      <c r="D531" s="216"/>
      <c r="E531" s="216"/>
      <c r="F531" s="216"/>
      <c r="G531" s="216"/>
      <c r="H531" s="213"/>
      <c r="I531" s="216"/>
      <c r="J531" s="216"/>
      <c r="K531" s="216"/>
      <c r="L531" s="216"/>
      <c r="M531" s="216"/>
      <c r="N531" s="214"/>
      <c r="O531" s="214"/>
      <c r="P531" s="214"/>
      <c r="Q531" s="216"/>
      <c r="R531" s="216"/>
      <c r="S531" s="216"/>
      <c r="T531" s="216"/>
      <c r="U531" s="216"/>
      <c r="V531" s="216"/>
      <c r="W531" s="216"/>
      <c r="X531" s="216"/>
      <c r="Y531" s="31"/>
      <c r="Z531" s="31"/>
      <c r="AA531" s="31"/>
      <c r="AB531" s="31"/>
      <c r="AC531" s="31"/>
      <c r="AD531" s="31"/>
    </row>
    <row r="532">
      <c r="A532" s="216"/>
      <c r="B532" s="216"/>
      <c r="C532" s="216"/>
      <c r="D532" s="216"/>
      <c r="E532" s="216"/>
      <c r="F532" s="216"/>
      <c r="G532" s="216"/>
      <c r="H532" s="213"/>
      <c r="I532" s="216"/>
      <c r="J532" s="216"/>
      <c r="K532" s="216"/>
      <c r="L532" s="216"/>
      <c r="M532" s="216"/>
      <c r="N532" s="214"/>
      <c r="O532" s="214"/>
      <c r="P532" s="214"/>
      <c r="Q532" s="216"/>
      <c r="R532" s="216"/>
      <c r="S532" s="216"/>
      <c r="T532" s="216"/>
      <c r="U532" s="216"/>
      <c r="V532" s="216"/>
      <c r="W532" s="216"/>
      <c r="X532" s="216"/>
      <c r="Y532" s="31"/>
      <c r="Z532" s="31"/>
      <c r="AA532" s="31"/>
      <c r="AB532" s="31"/>
      <c r="AC532" s="31"/>
      <c r="AD532" s="31"/>
    </row>
    <row r="533">
      <c r="A533" s="216"/>
      <c r="B533" s="216"/>
      <c r="C533" s="216"/>
      <c r="D533" s="216"/>
      <c r="E533" s="216"/>
      <c r="F533" s="216"/>
      <c r="G533" s="216"/>
      <c r="H533" s="213"/>
      <c r="I533" s="216"/>
      <c r="J533" s="216"/>
      <c r="K533" s="216"/>
      <c r="L533" s="216"/>
      <c r="M533" s="216"/>
      <c r="N533" s="214"/>
      <c r="O533" s="214"/>
      <c r="P533" s="214"/>
      <c r="Q533" s="216"/>
      <c r="R533" s="216"/>
      <c r="S533" s="216"/>
      <c r="T533" s="216"/>
      <c r="U533" s="216"/>
      <c r="V533" s="216"/>
      <c r="W533" s="216"/>
      <c r="X533" s="216"/>
      <c r="Y533" s="31"/>
      <c r="Z533" s="31"/>
      <c r="AA533" s="31"/>
      <c r="AB533" s="31"/>
      <c r="AC533" s="31"/>
      <c r="AD533" s="31"/>
    </row>
    <row r="534">
      <c r="A534" s="216"/>
      <c r="B534" s="216"/>
      <c r="C534" s="216"/>
      <c r="D534" s="216"/>
      <c r="E534" s="216"/>
      <c r="F534" s="216"/>
      <c r="G534" s="216"/>
      <c r="H534" s="213"/>
      <c r="I534" s="216"/>
      <c r="J534" s="216"/>
      <c r="K534" s="216"/>
      <c r="L534" s="216"/>
      <c r="M534" s="216"/>
      <c r="N534" s="214"/>
      <c r="O534" s="214"/>
      <c r="P534" s="214"/>
      <c r="Q534" s="216"/>
      <c r="R534" s="216"/>
      <c r="S534" s="216"/>
      <c r="T534" s="216"/>
      <c r="U534" s="216"/>
      <c r="V534" s="216"/>
      <c r="W534" s="216"/>
      <c r="X534" s="216"/>
      <c r="Y534" s="31"/>
      <c r="Z534" s="31"/>
      <c r="AA534" s="31"/>
      <c r="AB534" s="31"/>
      <c r="AC534" s="31"/>
      <c r="AD534" s="31"/>
    </row>
    <row r="535">
      <c r="A535" s="216"/>
      <c r="B535" s="216"/>
      <c r="C535" s="216"/>
      <c r="D535" s="216"/>
      <c r="E535" s="216"/>
      <c r="F535" s="216"/>
      <c r="G535" s="216"/>
      <c r="H535" s="213"/>
      <c r="I535" s="216"/>
      <c r="J535" s="216"/>
      <c r="K535" s="216"/>
      <c r="L535" s="216"/>
      <c r="M535" s="216"/>
      <c r="N535" s="214"/>
      <c r="O535" s="214"/>
      <c r="P535" s="214"/>
      <c r="Q535" s="216"/>
      <c r="R535" s="216"/>
      <c r="S535" s="216"/>
      <c r="T535" s="216"/>
      <c r="U535" s="216"/>
      <c r="V535" s="216"/>
      <c r="W535" s="216"/>
      <c r="X535" s="216"/>
      <c r="Y535" s="31"/>
      <c r="Z535" s="31"/>
      <c r="AA535" s="31"/>
      <c r="AB535" s="31"/>
      <c r="AC535" s="31"/>
      <c r="AD535" s="31"/>
    </row>
    <row r="536">
      <c r="A536" s="216"/>
      <c r="B536" s="216"/>
      <c r="C536" s="216"/>
      <c r="D536" s="216"/>
      <c r="E536" s="216"/>
      <c r="F536" s="216"/>
      <c r="G536" s="216"/>
      <c r="H536" s="213"/>
      <c r="I536" s="216"/>
      <c r="J536" s="216"/>
      <c r="K536" s="216"/>
      <c r="L536" s="216"/>
      <c r="M536" s="216"/>
      <c r="N536" s="214"/>
      <c r="O536" s="214"/>
      <c r="P536" s="214"/>
      <c r="Q536" s="216"/>
      <c r="R536" s="216"/>
      <c r="S536" s="216"/>
      <c r="T536" s="216"/>
      <c r="U536" s="216"/>
      <c r="V536" s="216"/>
      <c r="W536" s="216"/>
      <c r="X536" s="216"/>
      <c r="Y536" s="31"/>
      <c r="Z536" s="31"/>
      <c r="AA536" s="31"/>
      <c r="AB536" s="31"/>
      <c r="AC536" s="31"/>
      <c r="AD536" s="31"/>
    </row>
    <row r="537">
      <c r="A537" s="216"/>
      <c r="B537" s="216"/>
      <c r="C537" s="216"/>
      <c r="D537" s="216"/>
      <c r="E537" s="216"/>
      <c r="F537" s="216"/>
      <c r="G537" s="216"/>
      <c r="H537" s="213"/>
      <c r="I537" s="216"/>
      <c r="J537" s="216"/>
      <c r="K537" s="216"/>
      <c r="L537" s="216"/>
      <c r="M537" s="216"/>
      <c r="N537" s="214"/>
      <c r="O537" s="214"/>
      <c r="P537" s="214"/>
      <c r="Q537" s="216"/>
      <c r="R537" s="216"/>
      <c r="S537" s="216"/>
      <c r="T537" s="216"/>
      <c r="U537" s="216"/>
      <c r="V537" s="216"/>
      <c r="W537" s="216"/>
      <c r="X537" s="216"/>
      <c r="Y537" s="31"/>
      <c r="Z537" s="31"/>
      <c r="AA537" s="31"/>
      <c r="AB537" s="31"/>
      <c r="AC537" s="31"/>
      <c r="AD537" s="31"/>
    </row>
    <row r="538">
      <c r="A538" s="216"/>
      <c r="B538" s="216"/>
      <c r="C538" s="216"/>
      <c r="D538" s="216"/>
      <c r="E538" s="216"/>
      <c r="F538" s="216"/>
      <c r="G538" s="216"/>
      <c r="H538" s="213"/>
      <c r="I538" s="216"/>
      <c r="J538" s="216"/>
      <c r="K538" s="216"/>
      <c r="L538" s="216"/>
      <c r="M538" s="216"/>
      <c r="N538" s="214"/>
      <c r="O538" s="214"/>
      <c r="P538" s="214"/>
      <c r="Q538" s="216"/>
      <c r="R538" s="216"/>
      <c r="S538" s="216"/>
      <c r="T538" s="216"/>
      <c r="U538" s="216"/>
      <c r="V538" s="216"/>
      <c r="W538" s="216"/>
      <c r="X538" s="216"/>
      <c r="Y538" s="31"/>
      <c r="Z538" s="31"/>
      <c r="AA538" s="31"/>
      <c r="AB538" s="31"/>
      <c r="AC538" s="31"/>
      <c r="AD538" s="31"/>
    </row>
    <row r="539">
      <c r="A539" s="216"/>
      <c r="B539" s="216"/>
      <c r="C539" s="216"/>
      <c r="D539" s="216"/>
      <c r="E539" s="216"/>
      <c r="F539" s="216"/>
      <c r="G539" s="216"/>
      <c r="H539" s="213"/>
      <c r="I539" s="216"/>
      <c r="J539" s="216"/>
      <c r="K539" s="216"/>
      <c r="L539" s="216"/>
      <c r="M539" s="216"/>
      <c r="N539" s="214"/>
      <c r="O539" s="214"/>
      <c r="P539" s="214"/>
      <c r="Q539" s="216"/>
      <c r="R539" s="216"/>
      <c r="S539" s="216"/>
      <c r="T539" s="216"/>
      <c r="U539" s="216"/>
      <c r="V539" s="216"/>
      <c r="W539" s="216"/>
      <c r="X539" s="216"/>
      <c r="Y539" s="31"/>
      <c r="Z539" s="31"/>
      <c r="AA539" s="31"/>
      <c r="AB539" s="31"/>
      <c r="AC539" s="31"/>
      <c r="AD539" s="31"/>
    </row>
    <row r="540">
      <c r="A540" s="216"/>
      <c r="B540" s="216"/>
      <c r="C540" s="216"/>
      <c r="D540" s="216"/>
      <c r="E540" s="216"/>
      <c r="F540" s="216"/>
      <c r="G540" s="216"/>
      <c r="H540" s="213"/>
      <c r="I540" s="216"/>
      <c r="J540" s="216"/>
      <c r="K540" s="216"/>
      <c r="L540" s="216"/>
      <c r="M540" s="216"/>
      <c r="N540" s="214"/>
      <c r="O540" s="214"/>
      <c r="P540" s="214"/>
      <c r="Q540" s="216"/>
      <c r="R540" s="216"/>
      <c r="S540" s="216"/>
      <c r="T540" s="216"/>
      <c r="U540" s="216"/>
      <c r="V540" s="216"/>
      <c r="W540" s="216"/>
      <c r="X540" s="216"/>
      <c r="Y540" s="31"/>
      <c r="Z540" s="31"/>
      <c r="AA540" s="31"/>
      <c r="AB540" s="31"/>
      <c r="AC540" s="31"/>
      <c r="AD540" s="31"/>
    </row>
    <row r="541">
      <c r="A541" s="216"/>
      <c r="B541" s="216"/>
      <c r="C541" s="216"/>
      <c r="D541" s="216"/>
      <c r="E541" s="216"/>
      <c r="F541" s="216"/>
      <c r="G541" s="216"/>
      <c r="H541" s="213"/>
      <c r="I541" s="216"/>
      <c r="J541" s="216"/>
      <c r="K541" s="216"/>
      <c r="L541" s="216"/>
      <c r="M541" s="216"/>
      <c r="N541" s="214"/>
      <c r="O541" s="214"/>
      <c r="P541" s="214"/>
      <c r="Q541" s="216"/>
      <c r="R541" s="216"/>
      <c r="S541" s="216"/>
      <c r="T541" s="216"/>
      <c r="U541" s="216"/>
      <c r="V541" s="216"/>
      <c r="W541" s="216"/>
      <c r="X541" s="216"/>
      <c r="Y541" s="31"/>
      <c r="Z541" s="31"/>
      <c r="AA541" s="31"/>
      <c r="AB541" s="31"/>
      <c r="AC541" s="31"/>
      <c r="AD541" s="31"/>
    </row>
    <row r="542">
      <c r="A542" s="216"/>
      <c r="B542" s="216"/>
      <c r="C542" s="216"/>
      <c r="D542" s="216"/>
      <c r="E542" s="216"/>
      <c r="F542" s="216"/>
      <c r="G542" s="216"/>
      <c r="H542" s="213"/>
      <c r="I542" s="216"/>
      <c r="J542" s="216"/>
      <c r="K542" s="216"/>
      <c r="L542" s="216"/>
      <c r="M542" s="216"/>
      <c r="N542" s="214"/>
      <c r="O542" s="214"/>
      <c r="P542" s="214"/>
      <c r="Q542" s="216"/>
      <c r="R542" s="216"/>
      <c r="S542" s="216"/>
      <c r="T542" s="216"/>
      <c r="U542" s="216"/>
      <c r="V542" s="216"/>
      <c r="W542" s="216"/>
      <c r="X542" s="216"/>
      <c r="Y542" s="31"/>
      <c r="Z542" s="31"/>
      <c r="AA542" s="31"/>
      <c r="AB542" s="31"/>
      <c r="AC542" s="31"/>
      <c r="AD542" s="31"/>
    </row>
    <row r="543">
      <c r="A543" s="216"/>
      <c r="B543" s="216"/>
      <c r="C543" s="216"/>
      <c r="D543" s="216"/>
      <c r="E543" s="216"/>
      <c r="F543" s="216"/>
      <c r="G543" s="216"/>
      <c r="H543" s="213"/>
      <c r="I543" s="216"/>
      <c r="J543" s="216"/>
      <c r="K543" s="216"/>
      <c r="L543" s="216"/>
      <c r="M543" s="216"/>
      <c r="N543" s="214"/>
      <c r="O543" s="214"/>
      <c r="P543" s="214"/>
      <c r="Q543" s="216"/>
      <c r="R543" s="216"/>
      <c r="S543" s="216"/>
      <c r="T543" s="216"/>
      <c r="U543" s="216"/>
      <c r="V543" s="216"/>
      <c r="W543" s="216"/>
      <c r="X543" s="216"/>
      <c r="Y543" s="31"/>
      <c r="Z543" s="31"/>
      <c r="AA543" s="31"/>
      <c r="AB543" s="31"/>
      <c r="AC543" s="31"/>
      <c r="AD543" s="31"/>
    </row>
    <row r="544">
      <c r="A544" s="216"/>
      <c r="B544" s="216"/>
      <c r="C544" s="216"/>
      <c r="D544" s="216"/>
      <c r="E544" s="216"/>
      <c r="F544" s="216"/>
      <c r="G544" s="216"/>
      <c r="H544" s="213"/>
      <c r="I544" s="216"/>
      <c r="J544" s="216"/>
      <c r="K544" s="216"/>
      <c r="L544" s="216"/>
      <c r="M544" s="216"/>
      <c r="N544" s="214"/>
      <c r="O544" s="214"/>
      <c r="P544" s="214"/>
      <c r="Q544" s="216"/>
      <c r="R544" s="216"/>
      <c r="S544" s="216"/>
      <c r="T544" s="216"/>
      <c r="U544" s="216"/>
      <c r="V544" s="216"/>
      <c r="W544" s="216"/>
      <c r="X544" s="216"/>
      <c r="Y544" s="31"/>
      <c r="Z544" s="31"/>
      <c r="AA544" s="31"/>
      <c r="AB544" s="31"/>
      <c r="AC544" s="31"/>
      <c r="AD544" s="31"/>
    </row>
    <row r="545">
      <c r="A545" s="216"/>
      <c r="B545" s="216"/>
      <c r="C545" s="216"/>
      <c r="D545" s="216"/>
      <c r="E545" s="216"/>
      <c r="F545" s="216"/>
      <c r="G545" s="216"/>
      <c r="H545" s="213"/>
      <c r="I545" s="216"/>
      <c r="J545" s="216"/>
      <c r="K545" s="216"/>
      <c r="L545" s="216"/>
      <c r="M545" s="216"/>
      <c r="N545" s="214"/>
      <c r="O545" s="214"/>
      <c r="P545" s="214"/>
      <c r="Q545" s="216"/>
      <c r="R545" s="216"/>
      <c r="S545" s="216"/>
      <c r="T545" s="216"/>
      <c r="U545" s="216"/>
      <c r="V545" s="216"/>
      <c r="W545" s="216"/>
      <c r="X545" s="216"/>
      <c r="Y545" s="31"/>
      <c r="Z545" s="31"/>
      <c r="AA545" s="31"/>
      <c r="AB545" s="31"/>
      <c r="AC545" s="31"/>
      <c r="AD545" s="31"/>
    </row>
    <row r="546">
      <c r="A546" s="216"/>
      <c r="B546" s="216"/>
      <c r="C546" s="216"/>
      <c r="D546" s="216"/>
      <c r="E546" s="216"/>
      <c r="F546" s="216"/>
      <c r="G546" s="216"/>
      <c r="H546" s="213"/>
      <c r="I546" s="216"/>
      <c r="J546" s="216"/>
      <c r="K546" s="216"/>
      <c r="L546" s="216"/>
      <c r="M546" s="216"/>
      <c r="N546" s="214"/>
      <c r="O546" s="214"/>
      <c r="P546" s="214"/>
      <c r="Q546" s="216"/>
      <c r="R546" s="216"/>
      <c r="S546" s="216"/>
      <c r="T546" s="216"/>
      <c r="U546" s="216"/>
      <c r="V546" s="216"/>
      <c r="W546" s="216"/>
      <c r="X546" s="216"/>
      <c r="Y546" s="31"/>
      <c r="Z546" s="31"/>
      <c r="AA546" s="31"/>
      <c r="AB546" s="31"/>
      <c r="AC546" s="31"/>
      <c r="AD546" s="31"/>
    </row>
    <row r="547">
      <c r="A547" s="216"/>
      <c r="B547" s="216"/>
      <c r="C547" s="216"/>
      <c r="D547" s="216"/>
      <c r="E547" s="216"/>
      <c r="F547" s="216"/>
      <c r="G547" s="216"/>
      <c r="H547" s="213"/>
      <c r="I547" s="216"/>
      <c r="J547" s="216"/>
      <c r="K547" s="216"/>
      <c r="L547" s="216"/>
      <c r="M547" s="216"/>
      <c r="N547" s="214"/>
      <c r="O547" s="214"/>
      <c r="P547" s="214"/>
      <c r="Q547" s="216"/>
      <c r="R547" s="216"/>
      <c r="S547" s="216"/>
      <c r="T547" s="216"/>
      <c r="U547" s="216"/>
      <c r="V547" s="216"/>
      <c r="W547" s="216"/>
      <c r="X547" s="216"/>
      <c r="Y547" s="31"/>
      <c r="Z547" s="31"/>
      <c r="AA547" s="31"/>
      <c r="AB547" s="31"/>
      <c r="AC547" s="31"/>
      <c r="AD547" s="31"/>
    </row>
    <row r="548">
      <c r="A548" s="216"/>
      <c r="B548" s="216"/>
      <c r="C548" s="216"/>
      <c r="D548" s="216"/>
      <c r="E548" s="216"/>
      <c r="F548" s="216"/>
      <c r="G548" s="216"/>
      <c r="H548" s="213"/>
      <c r="I548" s="216"/>
      <c r="J548" s="216"/>
      <c r="K548" s="216"/>
      <c r="L548" s="216"/>
      <c r="M548" s="216"/>
      <c r="N548" s="214"/>
      <c r="O548" s="214"/>
      <c r="P548" s="214"/>
      <c r="Q548" s="216"/>
      <c r="R548" s="216"/>
      <c r="S548" s="216"/>
      <c r="T548" s="216"/>
      <c r="U548" s="216"/>
      <c r="V548" s="216"/>
      <c r="W548" s="216"/>
      <c r="X548" s="216"/>
      <c r="Y548" s="31"/>
      <c r="Z548" s="31"/>
      <c r="AA548" s="31"/>
      <c r="AB548" s="31"/>
      <c r="AC548" s="31"/>
      <c r="AD548" s="31"/>
    </row>
    <row r="549">
      <c r="A549" s="216"/>
      <c r="B549" s="216"/>
      <c r="C549" s="216"/>
      <c r="D549" s="216"/>
      <c r="E549" s="216"/>
      <c r="F549" s="216"/>
      <c r="G549" s="216"/>
      <c r="H549" s="213"/>
      <c r="I549" s="216"/>
      <c r="J549" s="216"/>
      <c r="K549" s="216"/>
      <c r="L549" s="216"/>
      <c r="M549" s="216"/>
      <c r="N549" s="214"/>
      <c r="O549" s="214"/>
      <c r="P549" s="214"/>
      <c r="Q549" s="216"/>
      <c r="R549" s="216"/>
      <c r="S549" s="216"/>
      <c r="T549" s="216"/>
      <c r="U549" s="216"/>
      <c r="V549" s="216"/>
      <c r="W549" s="216"/>
      <c r="X549" s="216"/>
      <c r="Y549" s="31"/>
      <c r="Z549" s="31"/>
      <c r="AA549" s="31"/>
      <c r="AB549" s="31"/>
      <c r="AC549" s="31"/>
      <c r="AD549" s="31"/>
    </row>
    <row r="550">
      <c r="A550" s="216"/>
      <c r="B550" s="216"/>
      <c r="C550" s="216"/>
      <c r="D550" s="216"/>
      <c r="E550" s="216"/>
      <c r="F550" s="216"/>
      <c r="G550" s="216"/>
      <c r="H550" s="213"/>
      <c r="I550" s="216"/>
      <c r="J550" s="216"/>
      <c r="K550" s="216"/>
      <c r="L550" s="216"/>
      <c r="M550" s="216"/>
      <c r="N550" s="214"/>
      <c r="O550" s="214"/>
      <c r="P550" s="214"/>
      <c r="Q550" s="216"/>
      <c r="R550" s="216"/>
      <c r="S550" s="216"/>
      <c r="T550" s="216"/>
      <c r="U550" s="216"/>
      <c r="V550" s="216"/>
      <c r="W550" s="216"/>
      <c r="X550" s="216"/>
      <c r="Y550" s="31"/>
      <c r="Z550" s="31"/>
      <c r="AA550" s="31"/>
      <c r="AB550" s="31"/>
      <c r="AC550" s="31"/>
      <c r="AD550" s="31"/>
    </row>
    <row r="551">
      <c r="A551" s="216"/>
      <c r="B551" s="216"/>
      <c r="C551" s="216"/>
      <c r="D551" s="216"/>
      <c r="E551" s="216"/>
      <c r="F551" s="216"/>
      <c r="G551" s="216"/>
      <c r="H551" s="213"/>
      <c r="I551" s="216"/>
      <c r="J551" s="216"/>
      <c r="K551" s="216"/>
      <c r="L551" s="216"/>
      <c r="M551" s="216"/>
      <c r="N551" s="214"/>
      <c r="O551" s="214"/>
      <c r="P551" s="214"/>
      <c r="Q551" s="216"/>
      <c r="R551" s="216"/>
      <c r="S551" s="216"/>
      <c r="T551" s="216"/>
      <c r="U551" s="216"/>
      <c r="V551" s="216"/>
      <c r="W551" s="216"/>
      <c r="X551" s="216"/>
      <c r="Y551" s="31"/>
      <c r="Z551" s="31"/>
      <c r="AA551" s="31"/>
      <c r="AB551" s="31"/>
      <c r="AC551" s="31"/>
      <c r="AD551" s="31"/>
    </row>
    <row r="552">
      <c r="A552" s="216"/>
      <c r="B552" s="216"/>
      <c r="C552" s="216"/>
      <c r="D552" s="216"/>
      <c r="E552" s="216"/>
      <c r="F552" s="216"/>
      <c r="G552" s="216"/>
      <c r="H552" s="213"/>
      <c r="I552" s="216"/>
      <c r="J552" s="216"/>
      <c r="K552" s="216"/>
      <c r="L552" s="216"/>
      <c r="M552" s="216"/>
      <c r="N552" s="214"/>
      <c r="O552" s="214"/>
      <c r="P552" s="214"/>
      <c r="Q552" s="216"/>
      <c r="R552" s="216"/>
      <c r="S552" s="216"/>
      <c r="T552" s="216"/>
      <c r="U552" s="216"/>
      <c r="V552" s="216"/>
      <c r="W552" s="216"/>
      <c r="X552" s="216"/>
      <c r="Y552" s="31"/>
      <c r="Z552" s="31"/>
      <c r="AA552" s="31"/>
      <c r="AB552" s="31"/>
      <c r="AC552" s="31"/>
      <c r="AD552" s="31"/>
    </row>
    <row r="553">
      <c r="A553" s="216"/>
      <c r="B553" s="216"/>
      <c r="C553" s="216"/>
      <c r="D553" s="216"/>
      <c r="E553" s="216"/>
      <c r="F553" s="216"/>
      <c r="G553" s="216"/>
      <c r="H553" s="213"/>
      <c r="I553" s="216"/>
      <c r="J553" s="216"/>
      <c r="K553" s="216"/>
      <c r="L553" s="216"/>
      <c r="M553" s="216"/>
      <c r="N553" s="214"/>
      <c r="O553" s="214"/>
      <c r="P553" s="214"/>
      <c r="Q553" s="216"/>
      <c r="R553" s="216"/>
      <c r="S553" s="216"/>
      <c r="T553" s="216"/>
      <c r="U553" s="216"/>
      <c r="V553" s="216"/>
      <c r="W553" s="216"/>
      <c r="X553" s="216"/>
      <c r="Y553" s="31"/>
      <c r="Z553" s="31"/>
      <c r="AA553" s="31"/>
      <c r="AB553" s="31"/>
      <c r="AC553" s="31"/>
      <c r="AD553" s="31"/>
    </row>
    <row r="554">
      <c r="A554" s="216"/>
      <c r="B554" s="216"/>
      <c r="C554" s="216"/>
      <c r="D554" s="216"/>
      <c r="E554" s="216"/>
      <c r="F554" s="216"/>
      <c r="G554" s="216"/>
      <c r="H554" s="213"/>
      <c r="I554" s="216"/>
      <c r="J554" s="216"/>
      <c r="K554" s="216"/>
      <c r="L554" s="216"/>
      <c r="M554" s="216"/>
      <c r="N554" s="214"/>
      <c r="O554" s="214"/>
      <c r="P554" s="214"/>
      <c r="Q554" s="216"/>
      <c r="R554" s="216"/>
      <c r="S554" s="216"/>
      <c r="T554" s="216"/>
      <c r="U554" s="216"/>
      <c r="V554" s="216"/>
      <c r="W554" s="216"/>
      <c r="X554" s="216"/>
      <c r="Y554" s="31"/>
      <c r="Z554" s="31"/>
      <c r="AA554" s="31"/>
      <c r="AB554" s="31"/>
      <c r="AC554" s="31"/>
      <c r="AD554" s="31"/>
    </row>
    <row r="555">
      <c r="A555" s="216"/>
      <c r="B555" s="216"/>
      <c r="C555" s="216"/>
      <c r="D555" s="216"/>
      <c r="E555" s="216"/>
      <c r="F555" s="216"/>
      <c r="G555" s="216"/>
      <c r="H555" s="213"/>
      <c r="I555" s="216"/>
      <c r="J555" s="216"/>
      <c r="K555" s="216"/>
      <c r="L555" s="216"/>
      <c r="M555" s="216"/>
      <c r="N555" s="214"/>
      <c r="O555" s="214"/>
      <c r="P555" s="214"/>
      <c r="Q555" s="216"/>
      <c r="R555" s="216"/>
      <c r="S555" s="216"/>
      <c r="T555" s="216"/>
      <c r="U555" s="216"/>
      <c r="V555" s="216"/>
      <c r="W555" s="216"/>
      <c r="X555" s="216"/>
      <c r="Y555" s="31"/>
      <c r="Z555" s="31"/>
      <c r="AA555" s="31"/>
      <c r="AB555" s="31"/>
      <c r="AC555" s="31"/>
      <c r="AD555" s="31"/>
    </row>
    <row r="556">
      <c r="A556" s="216"/>
      <c r="B556" s="216"/>
      <c r="C556" s="216"/>
      <c r="D556" s="216"/>
      <c r="E556" s="216"/>
      <c r="F556" s="216"/>
      <c r="G556" s="216"/>
      <c r="H556" s="213"/>
      <c r="I556" s="216"/>
      <c r="J556" s="216"/>
      <c r="K556" s="216"/>
      <c r="L556" s="216"/>
      <c r="M556" s="216"/>
      <c r="N556" s="214"/>
      <c r="O556" s="214"/>
      <c r="P556" s="214"/>
      <c r="Q556" s="216"/>
      <c r="R556" s="216"/>
      <c r="S556" s="216"/>
      <c r="T556" s="216"/>
      <c r="U556" s="216"/>
      <c r="V556" s="216"/>
      <c r="W556" s="216"/>
      <c r="X556" s="216"/>
      <c r="Y556" s="31"/>
      <c r="Z556" s="31"/>
      <c r="AA556" s="31"/>
      <c r="AB556" s="31"/>
      <c r="AC556" s="31"/>
      <c r="AD556" s="31"/>
    </row>
    <row r="557">
      <c r="A557" s="216"/>
      <c r="B557" s="216"/>
      <c r="C557" s="216"/>
      <c r="D557" s="216"/>
      <c r="E557" s="216"/>
      <c r="F557" s="216"/>
      <c r="G557" s="216"/>
      <c r="H557" s="213"/>
      <c r="I557" s="216"/>
      <c r="J557" s="216"/>
      <c r="K557" s="216"/>
      <c r="L557" s="216"/>
      <c r="M557" s="216"/>
      <c r="N557" s="214"/>
      <c r="O557" s="214"/>
      <c r="P557" s="214"/>
      <c r="Q557" s="216"/>
      <c r="R557" s="216"/>
      <c r="S557" s="216"/>
      <c r="T557" s="216"/>
      <c r="U557" s="216"/>
      <c r="V557" s="216"/>
      <c r="W557" s="216"/>
      <c r="X557" s="216"/>
      <c r="Y557" s="31"/>
      <c r="Z557" s="31"/>
      <c r="AA557" s="31"/>
      <c r="AB557" s="31"/>
      <c r="AC557" s="31"/>
      <c r="AD557" s="31"/>
    </row>
    <row r="558">
      <c r="A558" s="216"/>
      <c r="B558" s="216"/>
      <c r="C558" s="216"/>
      <c r="D558" s="216"/>
      <c r="E558" s="216"/>
      <c r="F558" s="216"/>
      <c r="G558" s="216"/>
      <c r="H558" s="213"/>
      <c r="I558" s="216"/>
      <c r="J558" s="216"/>
      <c r="K558" s="216"/>
      <c r="L558" s="216"/>
      <c r="M558" s="216"/>
      <c r="N558" s="214"/>
      <c r="O558" s="214"/>
      <c r="P558" s="214"/>
      <c r="Q558" s="216"/>
      <c r="R558" s="216"/>
      <c r="S558" s="216"/>
      <c r="T558" s="216"/>
      <c r="U558" s="216"/>
      <c r="V558" s="216"/>
      <c r="W558" s="216"/>
      <c r="X558" s="216"/>
      <c r="Y558" s="31"/>
      <c r="Z558" s="31"/>
      <c r="AA558" s="31"/>
      <c r="AB558" s="31"/>
      <c r="AC558" s="31"/>
      <c r="AD558" s="31"/>
    </row>
    <row r="559">
      <c r="A559" s="216"/>
      <c r="B559" s="216"/>
      <c r="C559" s="216"/>
      <c r="D559" s="216"/>
      <c r="E559" s="216"/>
      <c r="F559" s="216"/>
      <c r="G559" s="216"/>
      <c r="H559" s="213"/>
      <c r="I559" s="216"/>
      <c r="J559" s="216"/>
      <c r="K559" s="216"/>
      <c r="L559" s="216"/>
      <c r="M559" s="216"/>
      <c r="N559" s="214"/>
      <c r="O559" s="214"/>
      <c r="P559" s="214"/>
      <c r="Q559" s="216"/>
      <c r="R559" s="216"/>
      <c r="S559" s="216"/>
      <c r="T559" s="216"/>
      <c r="U559" s="216"/>
      <c r="V559" s="216"/>
      <c r="W559" s="216"/>
      <c r="X559" s="216"/>
      <c r="Y559" s="31"/>
      <c r="Z559" s="31"/>
      <c r="AA559" s="31"/>
      <c r="AB559" s="31"/>
      <c r="AC559" s="31"/>
      <c r="AD559" s="31"/>
    </row>
    <row r="560">
      <c r="A560" s="216"/>
      <c r="B560" s="216"/>
      <c r="C560" s="216"/>
      <c r="D560" s="216"/>
      <c r="E560" s="216"/>
      <c r="F560" s="216"/>
      <c r="G560" s="216"/>
      <c r="H560" s="213"/>
      <c r="I560" s="216"/>
      <c r="J560" s="216"/>
      <c r="K560" s="216"/>
      <c r="L560" s="216"/>
      <c r="M560" s="216"/>
      <c r="N560" s="214"/>
      <c r="O560" s="214"/>
      <c r="P560" s="214"/>
      <c r="Q560" s="216"/>
      <c r="R560" s="216"/>
      <c r="S560" s="216"/>
      <c r="T560" s="216"/>
      <c r="U560" s="216"/>
      <c r="V560" s="216"/>
      <c r="W560" s="216"/>
      <c r="X560" s="216"/>
      <c r="Y560" s="31"/>
      <c r="Z560" s="31"/>
      <c r="AA560" s="31"/>
      <c r="AB560" s="31"/>
      <c r="AC560" s="31"/>
      <c r="AD560" s="31"/>
    </row>
    <row r="561">
      <c r="A561" s="216"/>
      <c r="B561" s="216"/>
      <c r="C561" s="216"/>
      <c r="D561" s="216"/>
      <c r="E561" s="216"/>
      <c r="F561" s="216"/>
      <c r="G561" s="216"/>
      <c r="H561" s="213"/>
      <c r="I561" s="216"/>
      <c r="J561" s="216"/>
      <c r="K561" s="216"/>
      <c r="L561" s="216"/>
      <c r="M561" s="216"/>
      <c r="N561" s="214"/>
      <c r="O561" s="214"/>
      <c r="P561" s="214"/>
      <c r="Q561" s="216"/>
      <c r="R561" s="216"/>
      <c r="S561" s="216"/>
      <c r="T561" s="216"/>
      <c r="U561" s="216"/>
      <c r="V561" s="216"/>
      <c r="W561" s="216"/>
      <c r="X561" s="216"/>
      <c r="Y561" s="31"/>
      <c r="Z561" s="31"/>
      <c r="AA561" s="31"/>
      <c r="AB561" s="31"/>
      <c r="AC561" s="31"/>
      <c r="AD561" s="31"/>
    </row>
    <row r="562">
      <c r="A562" s="216"/>
      <c r="B562" s="216"/>
      <c r="C562" s="216"/>
      <c r="D562" s="216"/>
      <c r="E562" s="216"/>
      <c r="F562" s="216"/>
      <c r="G562" s="216"/>
      <c r="H562" s="213"/>
      <c r="I562" s="216"/>
      <c r="J562" s="216"/>
      <c r="K562" s="216"/>
      <c r="L562" s="216"/>
      <c r="M562" s="216"/>
      <c r="N562" s="214"/>
      <c r="O562" s="214"/>
      <c r="P562" s="214"/>
      <c r="Q562" s="216"/>
      <c r="R562" s="216"/>
      <c r="S562" s="216"/>
      <c r="T562" s="216"/>
      <c r="U562" s="216"/>
      <c r="V562" s="216"/>
      <c r="W562" s="216"/>
      <c r="X562" s="216"/>
      <c r="Y562" s="31"/>
      <c r="Z562" s="31"/>
      <c r="AA562" s="31"/>
      <c r="AB562" s="31"/>
      <c r="AC562" s="31"/>
      <c r="AD562" s="31"/>
    </row>
    <row r="563">
      <c r="A563" s="216"/>
      <c r="B563" s="216"/>
      <c r="C563" s="216"/>
      <c r="D563" s="216"/>
      <c r="E563" s="216"/>
      <c r="F563" s="216"/>
      <c r="G563" s="216"/>
      <c r="H563" s="213"/>
      <c r="I563" s="216"/>
      <c r="J563" s="216"/>
      <c r="K563" s="216"/>
      <c r="L563" s="216"/>
      <c r="M563" s="216"/>
      <c r="N563" s="214"/>
      <c r="O563" s="214"/>
      <c r="P563" s="214"/>
      <c r="Q563" s="216"/>
      <c r="R563" s="216"/>
      <c r="S563" s="216"/>
      <c r="T563" s="216"/>
      <c r="U563" s="216"/>
      <c r="V563" s="216"/>
      <c r="W563" s="216"/>
      <c r="X563" s="216"/>
      <c r="Y563" s="31"/>
      <c r="Z563" s="31"/>
      <c r="AA563" s="31"/>
      <c r="AB563" s="31"/>
      <c r="AC563" s="31"/>
      <c r="AD563" s="31"/>
    </row>
    <row r="564">
      <c r="A564" s="216"/>
      <c r="B564" s="216"/>
      <c r="C564" s="216"/>
      <c r="D564" s="216"/>
      <c r="E564" s="216"/>
      <c r="F564" s="216"/>
      <c r="G564" s="216"/>
      <c r="H564" s="213"/>
      <c r="I564" s="216"/>
      <c r="J564" s="216"/>
      <c r="K564" s="216"/>
      <c r="L564" s="216"/>
      <c r="M564" s="216"/>
      <c r="N564" s="214"/>
      <c r="O564" s="214"/>
      <c r="P564" s="214"/>
      <c r="Q564" s="216"/>
      <c r="R564" s="216"/>
      <c r="S564" s="216"/>
      <c r="T564" s="216"/>
      <c r="U564" s="216"/>
      <c r="V564" s="216"/>
      <c r="W564" s="216"/>
      <c r="X564" s="216"/>
      <c r="Y564" s="31"/>
      <c r="Z564" s="31"/>
      <c r="AA564" s="31"/>
      <c r="AB564" s="31"/>
      <c r="AC564" s="31"/>
      <c r="AD564" s="31"/>
    </row>
    <row r="565">
      <c r="A565" s="216"/>
      <c r="B565" s="216"/>
      <c r="C565" s="216"/>
      <c r="D565" s="216"/>
      <c r="E565" s="216"/>
      <c r="F565" s="216"/>
      <c r="G565" s="216"/>
      <c r="H565" s="213"/>
      <c r="I565" s="216"/>
      <c r="J565" s="216"/>
      <c r="K565" s="216"/>
      <c r="L565" s="216"/>
      <c r="M565" s="216"/>
      <c r="N565" s="214"/>
      <c r="O565" s="214"/>
      <c r="P565" s="214"/>
      <c r="Q565" s="216"/>
      <c r="R565" s="216"/>
      <c r="S565" s="216"/>
      <c r="T565" s="216"/>
      <c r="U565" s="216"/>
      <c r="V565" s="216"/>
      <c r="W565" s="216"/>
      <c r="X565" s="216"/>
      <c r="Y565" s="31"/>
      <c r="Z565" s="31"/>
      <c r="AA565" s="31"/>
      <c r="AB565" s="31"/>
      <c r="AC565" s="31"/>
      <c r="AD565" s="31"/>
    </row>
    <row r="566">
      <c r="A566" s="216"/>
      <c r="B566" s="216"/>
      <c r="C566" s="216"/>
      <c r="D566" s="216"/>
      <c r="E566" s="216"/>
      <c r="F566" s="216"/>
      <c r="G566" s="216"/>
      <c r="H566" s="213"/>
      <c r="I566" s="216"/>
      <c r="J566" s="216"/>
      <c r="K566" s="216"/>
      <c r="L566" s="216"/>
      <c r="M566" s="216"/>
      <c r="N566" s="214"/>
      <c r="O566" s="214"/>
      <c r="P566" s="214"/>
      <c r="Q566" s="216"/>
      <c r="R566" s="216"/>
      <c r="S566" s="216"/>
      <c r="T566" s="216"/>
      <c r="U566" s="216"/>
      <c r="V566" s="216"/>
      <c r="W566" s="216"/>
      <c r="X566" s="216"/>
      <c r="Y566" s="31"/>
      <c r="Z566" s="31"/>
      <c r="AA566" s="31"/>
      <c r="AB566" s="31"/>
      <c r="AC566" s="31"/>
      <c r="AD566" s="31"/>
    </row>
    <row r="567">
      <c r="A567" s="216"/>
      <c r="B567" s="216"/>
      <c r="C567" s="216"/>
      <c r="D567" s="216"/>
      <c r="E567" s="216"/>
      <c r="F567" s="216"/>
      <c r="G567" s="216"/>
      <c r="H567" s="213"/>
      <c r="I567" s="216"/>
      <c r="J567" s="216"/>
      <c r="K567" s="216"/>
      <c r="L567" s="216"/>
      <c r="M567" s="216"/>
      <c r="N567" s="214"/>
      <c r="O567" s="214"/>
      <c r="P567" s="214"/>
      <c r="Q567" s="216"/>
      <c r="R567" s="216"/>
      <c r="S567" s="216"/>
      <c r="T567" s="216"/>
      <c r="U567" s="216"/>
      <c r="V567" s="216"/>
      <c r="W567" s="216"/>
      <c r="X567" s="216"/>
      <c r="Y567" s="31"/>
      <c r="Z567" s="31"/>
      <c r="AA567" s="31"/>
      <c r="AB567" s="31"/>
      <c r="AC567" s="31"/>
      <c r="AD567" s="31"/>
    </row>
    <row r="568">
      <c r="A568" s="216"/>
      <c r="B568" s="216"/>
      <c r="C568" s="216"/>
      <c r="D568" s="216"/>
      <c r="E568" s="216"/>
      <c r="F568" s="216"/>
      <c r="G568" s="216"/>
      <c r="H568" s="213"/>
      <c r="I568" s="216"/>
      <c r="J568" s="216"/>
      <c r="K568" s="216"/>
      <c r="L568" s="216"/>
      <c r="M568" s="216"/>
      <c r="N568" s="214"/>
      <c r="O568" s="214"/>
      <c r="P568" s="214"/>
      <c r="Q568" s="216"/>
      <c r="R568" s="216"/>
      <c r="S568" s="216"/>
      <c r="T568" s="216"/>
      <c r="U568" s="216"/>
      <c r="V568" s="216"/>
      <c r="W568" s="216"/>
      <c r="X568" s="216"/>
      <c r="Y568" s="31"/>
      <c r="Z568" s="31"/>
      <c r="AA568" s="31"/>
      <c r="AB568" s="31"/>
      <c r="AC568" s="31"/>
      <c r="AD568" s="31"/>
    </row>
    <row r="569">
      <c r="A569" s="216"/>
      <c r="B569" s="216"/>
      <c r="C569" s="216"/>
      <c r="D569" s="216"/>
      <c r="E569" s="216"/>
      <c r="F569" s="216"/>
      <c r="G569" s="216"/>
      <c r="H569" s="213"/>
      <c r="I569" s="216"/>
      <c r="J569" s="216"/>
      <c r="K569" s="216"/>
      <c r="L569" s="216"/>
      <c r="M569" s="216"/>
      <c r="N569" s="214"/>
      <c r="O569" s="214"/>
      <c r="P569" s="214"/>
      <c r="Q569" s="216"/>
      <c r="R569" s="216"/>
      <c r="S569" s="216"/>
      <c r="T569" s="216"/>
      <c r="U569" s="216"/>
      <c r="V569" s="216"/>
      <c r="W569" s="216"/>
      <c r="X569" s="216"/>
      <c r="Y569" s="31"/>
      <c r="Z569" s="31"/>
      <c r="AA569" s="31"/>
      <c r="AB569" s="31"/>
      <c r="AC569" s="31"/>
      <c r="AD569" s="31"/>
    </row>
    <row r="570">
      <c r="A570" s="216"/>
      <c r="B570" s="216"/>
      <c r="C570" s="216"/>
      <c r="D570" s="216"/>
      <c r="E570" s="216"/>
      <c r="F570" s="216"/>
      <c r="G570" s="216"/>
      <c r="H570" s="213"/>
      <c r="I570" s="216"/>
      <c r="J570" s="216"/>
      <c r="K570" s="216"/>
      <c r="L570" s="216"/>
      <c r="M570" s="216"/>
      <c r="N570" s="214"/>
      <c r="O570" s="214"/>
      <c r="P570" s="214"/>
      <c r="Q570" s="216"/>
      <c r="R570" s="216"/>
      <c r="S570" s="216"/>
      <c r="T570" s="216"/>
      <c r="U570" s="216"/>
      <c r="V570" s="216"/>
      <c r="W570" s="216"/>
      <c r="X570" s="216"/>
      <c r="Y570" s="31"/>
      <c r="Z570" s="31"/>
      <c r="AA570" s="31"/>
      <c r="AB570" s="31"/>
      <c r="AC570" s="31"/>
      <c r="AD570" s="31"/>
    </row>
    <row r="571">
      <c r="A571" s="216"/>
      <c r="B571" s="216"/>
      <c r="C571" s="216"/>
      <c r="D571" s="216"/>
      <c r="E571" s="216"/>
      <c r="F571" s="216"/>
      <c r="G571" s="216"/>
      <c r="H571" s="213"/>
      <c r="I571" s="216"/>
      <c r="J571" s="216"/>
      <c r="K571" s="216"/>
      <c r="L571" s="216"/>
      <c r="M571" s="216"/>
      <c r="N571" s="214"/>
      <c r="O571" s="214"/>
      <c r="P571" s="214"/>
      <c r="Q571" s="216"/>
      <c r="R571" s="216"/>
      <c r="S571" s="216"/>
      <c r="T571" s="216"/>
      <c r="U571" s="216"/>
      <c r="V571" s="216"/>
      <c r="W571" s="216"/>
      <c r="X571" s="216"/>
      <c r="Y571" s="31"/>
      <c r="Z571" s="31"/>
      <c r="AA571" s="31"/>
      <c r="AB571" s="31"/>
      <c r="AC571" s="31"/>
      <c r="AD571" s="31"/>
    </row>
    <row r="572">
      <c r="A572" s="216"/>
      <c r="B572" s="216"/>
      <c r="C572" s="216"/>
      <c r="D572" s="216"/>
      <c r="E572" s="216"/>
      <c r="F572" s="216"/>
      <c r="G572" s="216"/>
      <c r="H572" s="213"/>
      <c r="I572" s="216"/>
      <c r="J572" s="216"/>
      <c r="K572" s="216"/>
      <c r="L572" s="216"/>
      <c r="M572" s="216"/>
      <c r="N572" s="214"/>
      <c r="O572" s="214"/>
      <c r="P572" s="214"/>
      <c r="Q572" s="216"/>
      <c r="R572" s="216"/>
      <c r="S572" s="216"/>
      <c r="T572" s="216"/>
      <c r="U572" s="216"/>
      <c r="V572" s="216"/>
      <c r="W572" s="216"/>
      <c r="X572" s="216"/>
      <c r="Y572" s="31"/>
      <c r="Z572" s="31"/>
      <c r="AA572" s="31"/>
      <c r="AB572" s="31"/>
      <c r="AC572" s="31"/>
      <c r="AD572" s="31"/>
    </row>
    <row r="573">
      <c r="A573" s="216"/>
      <c r="B573" s="216"/>
      <c r="C573" s="216"/>
      <c r="D573" s="216"/>
      <c r="E573" s="216"/>
      <c r="F573" s="216"/>
      <c r="G573" s="216"/>
      <c r="H573" s="213"/>
      <c r="I573" s="216"/>
      <c r="J573" s="216"/>
      <c r="K573" s="216"/>
      <c r="L573" s="216"/>
      <c r="M573" s="216"/>
      <c r="N573" s="214"/>
      <c r="O573" s="214"/>
      <c r="P573" s="214"/>
      <c r="Q573" s="216"/>
      <c r="R573" s="216"/>
      <c r="S573" s="216"/>
      <c r="T573" s="216"/>
      <c r="U573" s="216"/>
      <c r="V573" s="216"/>
      <c r="W573" s="216"/>
      <c r="X573" s="216"/>
      <c r="Y573" s="31"/>
      <c r="Z573" s="31"/>
      <c r="AA573" s="31"/>
      <c r="AB573" s="31"/>
      <c r="AC573" s="31"/>
      <c r="AD573" s="31"/>
    </row>
    <row r="574">
      <c r="A574" s="216"/>
      <c r="B574" s="216"/>
      <c r="C574" s="216"/>
      <c r="D574" s="216"/>
      <c r="E574" s="216"/>
      <c r="F574" s="216"/>
      <c r="G574" s="216"/>
      <c r="H574" s="213"/>
      <c r="I574" s="216"/>
      <c r="J574" s="216"/>
      <c r="K574" s="216"/>
      <c r="L574" s="216"/>
      <c r="M574" s="216"/>
      <c r="N574" s="214"/>
      <c r="O574" s="214"/>
      <c r="P574" s="214"/>
      <c r="Q574" s="216"/>
      <c r="R574" s="216"/>
      <c r="S574" s="216"/>
      <c r="T574" s="216"/>
      <c r="U574" s="216"/>
      <c r="V574" s="216"/>
      <c r="W574" s="216"/>
      <c r="X574" s="216"/>
      <c r="Y574" s="31"/>
      <c r="Z574" s="31"/>
      <c r="AA574" s="31"/>
      <c r="AB574" s="31"/>
      <c r="AC574" s="31"/>
      <c r="AD574" s="31"/>
    </row>
    <row r="575">
      <c r="A575" s="216"/>
      <c r="B575" s="216"/>
      <c r="C575" s="216"/>
      <c r="D575" s="216"/>
      <c r="E575" s="216"/>
      <c r="F575" s="216"/>
      <c r="G575" s="216"/>
      <c r="H575" s="213"/>
      <c r="I575" s="216"/>
      <c r="J575" s="216"/>
      <c r="K575" s="216"/>
      <c r="L575" s="216"/>
      <c r="M575" s="216"/>
      <c r="N575" s="214"/>
      <c r="O575" s="214"/>
      <c r="P575" s="214"/>
      <c r="Q575" s="216"/>
      <c r="R575" s="216"/>
      <c r="S575" s="216"/>
      <c r="T575" s="216"/>
      <c r="U575" s="216"/>
      <c r="V575" s="216"/>
      <c r="W575" s="216"/>
      <c r="X575" s="216"/>
      <c r="Y575" s="31"/>
      <c r="Z575" s="31"/>
      <c r="AA575" s="31"/>
      <c r="AB575" s="31"/>
      <c r="AC575" s="31"/>
      <c r="AD575" s="31"/>
    </row>
    <row r="576">
      <c r="A576" s="216"/>
      <c r="B576" s="216"/>
      <c r="C576" s="216"/>
      <c r="D576" s="216"/>
      <c r="E576" s="216"/>
      <c r="F576" s="216"/>
      <c r="G576" s="216"/>
      <c r="H576" s="213"/>
      <c r="I576" s="216"/>
      <c r="J576" s="216"/>
      <c r="K576" s="216"/>
      <c r="L576" s="216"/>
      <c r="M576" s="216"/>
      <c r="N576" s="214"/>
      <c r="O576" s="214"/>
      <c r="P576" s="214"/>
      <c r="Q576" s="216"/>
      <c r="R576" s="216"/>
      <c r="S576" s="216"/>
      <c r="T576" s="216"/>
      <c r="U576" s="216"/>
      <c r="V576" s="216"/>
      <c r="W576" s="216"/>
      <c r="X576" s="216"/>
      <c r="Y576" s="31"/>
      <c r="Z576" s="31"/>
      <c r="AA576" s="31"/>
      <c r="AB576" s="31"/>
      <c r="AC576" s="31"/>
      <c r="AD576" s="31"/>
    </row>
    <row r="577">
      <c r="A577" s="216"/>
      <c r="B577" s="216"/>
      <c r="C577" s="216"/>
      <c r="D577" s="216"/>
      <c r="E577" s="216"/>
      <c r="F577" s="216"/>
      <c r="G577" s="216"/>
      <c r="H577" s="213"/>
      <c r="I577" s="216"/>
      <c r="J577" s="216"/>
      <c r="K577" s="216"/>
      <c r="L577" s="216"/>
      <c r="M577" s="216"/>
      <c r="N577" s="214"/>
      <c r="O577" s="214"/>
      <c r="P577" s="214"/>
      <c r="Q577" s="216"/>
      <c r="R577" s="216"/>
      <c r="S577" s="216"/>
      <c r="T577" s="216"/>
      <c r="U577" s="216"/>
      <c r="V577" s="216"/>
      <c r="W577" s="216"/>
      <c r="X577" s="216"/>
      <c r="Y577" s="31"/>
      <c r="Z577" s="31"/>
      <c r="AA577" s="31"/>
      <c r="AB577" s="31"/>
      <c r="AC577" s="31"/>
      <c r="AD577" s="31"/>
    </row>
    <row r="578">
      <c r="A578" s="216"/>
      <c r="B578" s="216"/>
      <c r="C578" s="216"/>
      <c r="D578" s="216"/>
      <c r="E578" s="216"/>
      <c r="F578" s="216"/>
      <c r="G578" s="216"/>
      <c r="H578" s="213"/>
      <c r="I578" s="216"/>
      <c r="J578" s="216"/>
      <c r="K578" s="216"/>
      <c r="L578" s="216"/>
      <c r="M578" s="216"/>
      <c r="N578" s="214"/>
      <c r="O578" s="214"/>
      <c r="P578" s="214"/>
      <c r="Q578" s="216"/>
      <c r="R578" s="216"/>
      <c r="S578" s="216"/>
      <c r="T578" s="216"/>
      <c r="U578" s="216"/>
      <c r="V578" s="216"/>
      <c r="W578" s="216"/>
      <c r="X578" s="216"/>
      <c r="Y578" s="31"/>
      <c r="Z578" s="31"/>
      <c r="AA578" s="31"/>
      <c r="AB578" s="31"/>
      <c r="AC578" s="31"/>
      <c r="AD578" s="31"/>
    </row>
    <row r="579">
      <c r="A579" s="216"/>
      <c r="B579" s="216"/>
      <c r="C579" s="216"/>
      <c r="D579" s="216"/>
      <c r="E579" s="216"/>
      <c r="F579" s="216"/>
      <c r="G579" s="216"/>
      <c r="H579" s="213"/>
      <c r="I579" s="216"/>
      <c r="J579" s="216"/>
      <c r="K579" s="216"/>
      <c r="L579" s="216"/>
      <c r="M579" s="216"/>
      <c r="N579" s="214"/>
      <c r="O579" s="214"/>
      <c r="P579" s="214"/>
      <c r="Q579" s="216"/>
      <c r="R579" s="216"/>
      <c r="S579" s="216"/>
      <c r="T579" s="216"/>
      <c r="U579" s="216"/>
      <c r="V579" s="216"/>
      <c r="W579" s="216"/>
      <c r="X579" s="216"/>
      <c r="Y579" s="31"/>
      <c r="Z579" s="31"/>
      <c r="AA579" s="31"/>
      <c r="AB579" s="31"/>
      <c r="AC579" s="31"/>
      <c r="AD579" s="31"/>
    </row>
    <row r="580">
      <c r="A580" s="216"/>
      <c r="B580" s="216"/>
      <c r="C580" s="216"/>
      <c r="D580" s="216"/>
      <c r="E580" s="216"/>
      <c r="F580" s="216"/>
      <c r="G580" s="216"/>
      <c r="H580" s="213"/>
      <c r="I580" s="216"/>
      <c r="J580" s="216"/>
      <c r="K580" s="216"/>
      <c r="L580" s="216"/>
      <c r="M580" s="216"/>
      <c r="N580" s="214"/>
      <c r="O580" s="214"/>
      <c r="P580" s="214"/>
      <c r="Q580" s="216"/>
      <c r="R580" s="216"/>
      <c r="S580" s="216"/>
      <c r="T580" s="216"/>
      <c r="U580" s="216"/>
      <c r="V580" s="216"/>
      <c r="W580" s="216"/>
      <c r="X580" s="216"/>
      <c r="Y580" s="31"/>
      <c r="Z580" s="31"/>
      <c r="AA580" s="31"/>
      <c r="AB580" s="31"/>
      <c r="AC580" s="31"/>
      <c r="AD580" s="31"/>
    </row>
    <row r="581">
      <c r="A581" s="216"/>
      <c r="B581" s="216"/>
      <c r="C581" s="216"/>
      <c r="D581" s="216"/>
      <c r="E581" s="216"/>
      <c r="F581" s="216"/>
      <c r="G581" s="216"/>
      <c r="H581" s="213"/>
      <c r="I581" s="216"/>
      <c r="J581" s="216"/>
      <c r="K581" s="216"/>
      <c r="L581" s="216"/>
      <c r="M581" s="216"/>
      <c r="N581" s="214"/>
      <c r="O581" s="214"/>
      <c r="P581" s="214"/>
      <c r="Q581" s="216"/>
      <c r="R581" s="216"/>
      <c r="S581" s="216"/>
      <c r="T581" s="216"/>
      <c r="U581" s="216"/>
      <c r="V581" s="216"/>
      <c r="W581" s="216"/>
      <c r="X581" s="216"/>
      <c r="Y581" s="31"/>
      <c r="Z581" s="31"/>
      <c r="AA581" s="31"/>
      <c r="AB581" s="31"/>
      <c r="AC581" s="31"/>
      <c r="AD581" s="31"/>
    </row>
    <row r="582">
      <c r="A582" s="216"/>
      <c r="B582" s="216"/>
      <c r="C582" s="216"/>
      <c r="D582" s="216"/>
      <c r="E582" s="216"/>
      <c r="F582" s="216"/>
      <c r="G582" s="216"/>
      <c r="H582" s="213"/>
      <c r="I582" s="216"/>
      <c r="J582" s="216"/>
      <c r="K582" s="216"/>
      <c r="L582" s="216"/>
      <c r="M582" s="216"/>
      <c r="N582" s="214"/>
      <c r="O582" s="214"/>
      <c r="P582" s="214"/>
      <c r="Q582" s="216"/>
      <c r="R582" s="216"/>
      <c r="S582" s="216"/>
      <c r="T582" s="216"/>
      <c r="U582" s="216"/>
      <c r="V582" s="216"/>
      <c r="W582" s="216"/>
      <c r="X582" s="216"/>
      <c r="Y582" s="31"/>
      <c r="Z582" s="31"/>
      <c r="AA582" s="31"/>
      <c r="AB582" s="31"/>
      <c r="AC582" s="31"/>
      <c r="AD582" s="31"/>
    </row>
    <row r="583">
      <c r="A583" s="216"/>
      <c r="B583" s="216"/>
      <c r="C583" s="216"/>
      <c r="D583" s="216"/>
      <c r="E583" s="216"/>
      <c r="F583" s="216"/>
      <c r="G583" s="216"/>
      <c r="H583" s="213"/>
      <c r="I583" s="216"/>
      <c r="J583" s="216"/>
      <c r="K583" s="216"/>
      <c r="L583" s="216"/>
      <c r="M583" s="216"/>
      <c r="N583" s="214"/>
      <c r="O583" s="214"/>
      <c r="P583" s="214"/>
      <c r="Q583" s="216"/>
      <c r="R583" s="216"/>
      <c r="S583" s="216"/>
      <c r="T583" s="216"/>
      <c r="U583" s="216"/>
      <c r="V583" s="216"/>
      <c r="W583" s="216"/>
      <c r="X583" s="216"/>
      <c r="Y583" s="31"/>
      <c r="Z583" s="31"/>
      <c r="AA583" s="31"/>
      <c r="AB583" s="31"/>
      <c r="AC583" s="31"/>
      <c r="AD583" s="31"/>
    </row>
    <row r="584">
      <c r="A584" s="216"/>
      <c r="B584" s="216"/>
      <c r="C584" s="216"/>
      <c r="D584" s="216"/>
      <c r="E584" s="216"/>
      <c r="F584" s="216"/>
      <c r="G584" s="216"/>
      <c r="H584" s="213"/>
      <c r="I584" s="216"/>
      <c r="J584" s="216"/>
      <c r="K584" s="216"/>
      <c r="L584" s="216"/>
      <c r="M584" s="216"/>
      <c r="N584" s="214"/>
      <c r="O584" s="214"/>
      <c r="P584" s="214"/>
      <c r="Q584" s="216"/>
      <c r="R584" s="216"/>
      <c r="S584" s="216"/>
      <c r="T584" s="216"/>
      <c r="U584" s="216"/>
      <c r="V584" s="216"/>
      <c r="W584" s="216"/>
      <c r="X584" s="216"/>
      <c r="Y584" s="31"/>
      <c r="Z584" s="31"/>
      <c r="AA584" s="31"/>
      <c r="AB584" s="31"/>
      <c r="AC584" s="31"/>
      <c r="AD584" s="31"/>
    </row>
    <row r="585">
      <c r="A585" s="216"/>
      <c r="B585" s="216"/>
      <c r="C585" s="216"/>
      <c r="D585" s="216"/>
      <c r="E585" s="216"/>
      <c r="F585" s="216"/>
      <c r="G585" s="216"/>
      <c r="H585" s="213"/>
      <c r="I585" s="216"/>
      <c r="J585" s="216"/>
      <c r="K585" s="216"/>
      <c r="L585" s="216"/>
      <c r="M585" s="216"/>
      <c r="N585" s="214"/>
      <c r="O585" s="214"/>
      <c r="P585" s="214"/>
      <c r="Q585" s="216"/>
      <c r="R585" s="216"/>
      <c r="S585" s="216"/>
      <c r="T585" s="216"/>
      <c r="U585" s="216"/>
      <c r="V585" s="216"/>
      <c r="W585" s="216"/>
      <c r="X585" s="216"/>
      <c r="Y585" s="31"/>
      <c r="Z585" s="31"/>
      <c r="AA585" s="31"/>
      <c r="AB585" s="31"/>
      <c r="AC585" s="31"/>
      <c r="AD585" s="31"/>
    </row>
    <row r="586">
      <c r="A586" s="216"/>
      <c r="B586" s="216"/>
      <c r="C586" s="216"/>
      <c r="D586" s="216"/>
      <c r="E586" s="216"/>
      <c r="F586" s="216"/>
      <c r="G586" s="216"/>
      <c r="H586" s="213"/>
      <c r="I586" s="216"/>
      <c r="J586" s="216"/>
      <c r="K586" s="216"/>
      <c r="L586" s="216"/>
      <c r="M586" s="216"/>
      <c r="N586" s="214"/>
      <c r="O586" s="214"/>
      <c r="P586" s="214"/>
      <c r="Q586" s="216"/>
      <c r="R586" s="216"/>
      <c r="S586" s="216"/>
      <c r="T586" s="216"/>
      <c r="U586" s="216"/>
      <c r="V586" s="216"/>
      <c r="W586" s="216"/>
      <c r="X586" s="216"/>
      <c r="Y586" s="31"/>
      <c r="Z586" s="31"/>
      <c r="AA586" s="31"/>
      <c r="AB586" s="31"/>
      <c r="AC586" s="31"/>
      <c r="AD586" s="31"/>
    </row>
    <row r="587">
      <c r="A587" s="216"/>
      <c r="B587" s="216"/>
      <c r="C587" s="216"/>
      <c r="D587" s="216"/>
      <c r="E587" s="216"/>
      <c r="F587" s="216"/>
      <c r="G587" s="216"/>
      <c r="H587" s="213"/>
      <c r="I587" s="216"/>
      <c r="J587" s="216"/>
      <c r="K587" s="216"/>
      <c r="L587" s="216"/>
      <c r="M587" s="216"/>
      <c r="N587" s="214"/>
      <c r="O587" s="214"/>
      <c r="P587" s="214"/>
      <c r="Q587" s="216"/>
      <c r="R587" s="216"/>
      <c r="S587" s="216"/>
      <c r="T587" s="216"/>
      <c r="U587" s="216"/>
      <c r="V587" s="216"/>
      <c r="W587" s="216"/>
      <c r="X587" s="216"/>
      <c r="Y587" s="31"/>
      <c r="Z587" s="31"/>
      <c r="AA587" s="31"/>
      <c r="AB587" s="31"/>
      <c r="AC587" s="31"/>
      <c r="AD587" s="31"/>
    </row>
    <row r="588">
      <c r="A588" s="216"/>
      <c r="B588" s="216"/>
      <c r="C588" s="216"/>
      <c r="D588" s="216"/>
      <c r="E588" s="216"/>
      <c r="F588" s="216"/>
      <c r="G588" s="216"/>
      <c r="H588" s="213"/>
      <c r="I588" s="216"/>
      <c r="J588" s="216"/>
      <c r="K588" s="216"/>
      <c r="L588" s="216"/>
      <c r="M588" s="216"/>
      <c r="N588" s="214"/>
      <c r="O588" s="214"/>
      <c r="P588" s="214"/>
      <c r="Q588" s="216"/>
      <c r="R588" s="216"/>
      <c r="S588" s="216"/>
      <c r="T588" s="216"/>
      <c r="U588" s="216"/>
      <c r="V588" s="216"/>
      <c r="W588" s="216"/>
      <c r="X588" s="216"/>
      <c r="Y588" s="31"/>
      <c r="Z588" s="31"/>
      <c r="AA588" s="31"/>
      <c r="AB588" s="31"/>
      <c r="AC588" s="31"/>
      <c r="AD588" s="31"/>
    </row>
    <row r="589">
      <c r="A589" s="216"/>
      <c r="B589" s="216"/>
      <c r="C589" s="216"/>
      <c r="D589" s="216"/>
      <c r="E589" s="216"/>
      <c r="F589" s="216"/>
      <c r="G589" s="216"/>
      <c r="H589" s="213"/>
      <c r="I589" s="216"/>
      <c r="J589" s="216"/>
      <c r="K589" s="216"/>
      <c r="L589" s="216"/>
      <c r="M589" s="216"/>
      <c r="N589" s="214"/>
      <c r="O589" s="214"/>
      <c r="P589" s="214"/>
      <c r="Q589" s="216"/>
      <c r="R589" s="216"/>
      <c r="S589" s="216"/>
      <c r="T589" s="216"/>
      <c r="U589" s="216"/>
      <c r="V589" s="216"/>
      <c r="W589" s="216"/>
      <c r="X589" s="216"/>
      <c r="Y589" s="31"/>
      <c r="Z589" s="31"/>
      <c r="AA589" s="31"/>
      <c r="AB589" s="31"/>
      <c r="AC589" s="31"/>
      <c r="AD589" s="31"/>
    </row>
    <row r="590">
      <c r="A590" s="216"/>
      <c r="B590" s="216"/>
      <c r="C590" s="216"/>
      <c r="D590" s="216"/>
      <c r="E590" s="216"/>
      <c r="F590" s="216"/>
      <c r="G590" s="216"/>
      <c r="H590" s="213"/>
      <c r="I590" s="216"/>
      <c r="J590" s="216"/>
      <c r="K590" s="216"/>
      <c r="L590" s="216"/>
      <c r="M590" s="216"/>
      <c r="N590" s="214"/>
      <c r="O590" s="214"/>
      <c r="P590" s="214"/>
      <c r="Q590" s="216"/>
      <c r="R590" s="216"/>
      <c r="S590" s="216"/>
      <c r="T590" s="216"/>
      <c r="U590" s="216"/>
      <c r="V590" s="216"/>
      <c r="W590" s="216"/>
      <c r="X590" s="216"/>
      <c r="Y590" s="31"/>
      <c r="Z590" s="31"/>
      <c r="AA590" s="31"/>
      <c r="AB590" s="31"/>
      <c r="AC590" s="31"/>
      <c r="AD590" s="31"/>
    </row>
    <row r="591">
      <c r="A591" s="216"/>
      <c r="B591" s="216"/>
      <c r="C591" s="216"/>
      <c r="D591" s="216"/>
      <c r="E591" s="216"/>
      <c r="F591" s="216"/>
      <c r="G591" s="216"/>
      <c r="H591" s="213"/>
      <c r="I591" s="216"/>
      <c r="J591" s="216"/>
      <c r="K591" s="216"/>
      <c r="L591" s="216"/>
      <c r="M591" s="216"/>
      <c r="N591" s="214"/>
      <c r="O591" s="214"/>
      <c r="P591" s="214"/>
      <c r="Q591" s="216"/>
      <c r="R591" s="216"/>
      <c r="S591" s="216"/>
      <c r="T591" s="216"/>
      <c r="U591" s="216"/>
      <c r="V591" s="216"/>
      <c r="W591" s="216"/>
      <c r="X591" s="216"/>
      <c r="Y591" s="31"/>
      <c r="Z591" s="31"/>
      <c r="AA591" s="31"/>
      <c r="AB591" s="31"/>
      <c r="AC591" s="31"/>
      <c r="AD591" s="31"/>
    </row>
    <row r="592">
      <c r="A592" s="216"/>
      <c r="B592" s="216"/>
      <c r="C592" s="216"/>
      <c r="D592" s="216"/>
      <c r="E592" s="216"/>
      <c r="F592" s="216"/>
      <c r="G592" s="216"/>
      <c r="H592" s="213"/>
      <c r="I592" s="216"/>
      <c r="J592" s="216"/>
      <c r="K592" s="216"/>
      <c r="L592" s="216"/>
      <c r="M592" s="216"/>
      <c r="N592" s="214"/>
      <c r="O592" s="214"/>
      <c r="P592" s="214"/>
      <c r="Q592" s="216"/>
      <c r="R592" s="216"/>
      <c r="S592" s="216"/>
      <c r="T592" s="216"/>
      <c r="U592" s="216"/>
      <c r="V592" s="216"/>
      <c r="W592" s="216"/>
      <c r="X592" s="216"/>
      <c r="Y592" s="31"/>
      <c r="Z592" s="31"/>
      <c r="AA592" s="31"/>
      <c r="AB592" s="31"/>
      <c r="AC592" s="31"/>
      <c r="AD592" s="31"/>
    </row>
    <row r="593">
      <c r="A593" s="216"/>
      <c r="B593" s="216"/>
      <c r="C593" s="216"/>
      <c r="D593" s="216"/>
      <c r="E593" s="216"/>
      <c r="F593" s="216"/>
      <c r="G593" s="216"/>
      <c r="H593" s="213"/>
      <c r="I593" s="216"/>
      <c r="J593" s="216"/>
      <c r="K593" s="216"/>
      <c r="L593" s="216"/>
      <c r="M593" s="216"/>
      <c r="N593" s="214"/>
      <c r="O593" s="214"/>
      <c r="P593" s="214"/>
      <c r="Q593" s="216"/>
      <c r="R593" s="216"/>
      <c r="S593" s="216"/>
      <c r="T593" s="216"/>
      <c r="U593" s="216"/>
      <c r="V593" s="216"/>
      <c r="W593" s="216"/>
      <c r="X593" s="216"/>
      <c r="Y593" s="31"/>
      <c r="Z593" s="31"/>
      <c r="AA593" s="31"/>
      <c r="AB593" s="31"/>
      <c r="AC593" s="31"/>
      <c r="AD593" s="31"/>
    </row>
    <row r="594">
      <c r="A594" s="216"/>
      <c r="B594" s="216"/>
      <c r="C594" s="216"/>
      <c r="D594" s="216"/>
      <c r="E594" s="216"/>
      <c r="F594" s="216"/>
      <c r="G594" s="216"/>
      <c r="H594" s="213"/>
      <c r="I594" s="216"/>
      <c r="J594" s="216"/>
      <c r="K594" s="216"/>
      <c r="L594" s="216"/>
      <c r="M594" s="216"/>
      <c r="N594" s="214"/>
      <c r="O594" s="214"/>
      <c r="P594" s="214"/>
      <c r="Q594" s="216"/>
      <c r="R594" s="216"/>
      <c r="S594" s="216"/>
      <c r="T594" s="216"/>
      <c r="U594" s="216"/>
      <c r="V594" s="216"/>
      <c r="W594" s="216"/>
      <c r="X594" s="216"/>
      <c r="Y594" s="31"/>
      <c r="Z594" s="31"/>
      <c r="AA594" s="31"/>
      <c r="AB594" s="31"/>
      <c r="AC594" s="31"/>
      <c r="AD594" s="31"/>
    </row>
    <row r="595">
      <c r="A595" s="216"/>
      <c r="B595" s="216"/>
      <c r="C595" s="216"/>
      <c r="D595" s="216"/>
      <c r="E595" s="216"/>
      <c r="F595" s="216"/>
      <c r="G595" s="216"/>
      <c r="H595" s="213"/>
      <c r="I595" s="216"/>
      <c r="J595" s="216"/>
      <c r="K595" s="216"/>
      <c r="L595" s="216"/>
      <c r="M595" s="216"/>
      <c r="N595" s="214"/>
      <c r="O595" s="214"/>
      <c r="P595" s="214"/>
      <c r="Q595" s="216"/>
      <c r="R595" s="216"/>
      <c r="S595" s="216"/>
      <c r="T595" s="216"/>
      <c r="U595" s="216"/>
      <c r="V595" s="216"/>
      <c r="W595" s="216"/>
      <c r="X595" s="216"/>
      <c r="Y595" s="31"/>
      <c r="Z595" s="31"/>
      <c r="AA595" s="31"/>
      <c r="AB595" s="31"/>
      <c r="AC595" s="31"/>
      <c r="AD595" s="31"/>
    </row>
    <row r="596">
      <c r="A596" s="216"/>
      <c r="B596" s="216"/>
      <c r="C596" s="216"/>
      <c r="D596" s="216"/>
      <c r="E596" s="216"/>
      <c r="F596" s="216"/>
      <c r="G596" s="216"/>
      <c r="H596" s="213"/>
      <c r="I596" s="216"/>
      <c r="J596" s="216"/>
      <c r="K596" s="216"/>
      <c r="L596" s="216"/>
      <c r="M596" s="216"/>
      <c r="N596" s="214"/>
      <c r="O596" s="214"/>
      <c r="P596" s="214"/>
      <c r="Q596" s="216"/>
      <c r="R596" s="216"/>
      <c r="S596" s="216"/>
      <c r="T596" s="216"/>
      <c r="U596" s="216"/>
      <c r="V596" s="216"/>
      <c r="W596" s="216"/>
      <c r="X596" s="216"/>
      <c r="Y596" s="31"/>
      <c r="Z596" s="31"/>
      <c r="AA596" s="31"/>
      <c r="AB596" s="31"/>
      <c r="AC596" s="31"/>
      <c r="AD596" s="31"/>
    </row>
    <row r="597">
      <c r="A597" s="216"/>
      <c r="B597" s="216"/>
      <c r="C597" s="216"/>
      <c r="D597" s="216"/>
      <c r="E597" s="216"/>
      <c r="F597" s="216"/>
      <c r="G597" s="216"/>
      <c r="H597" s="213"/>
      <c r="I597" s="216"/>
      <c r="J597" s="216"/>
      <c r="K597" s="216"/>
      <c r="L597" s="216"/>
      <c r="M597" s="216"/>
      <c r="N597" s="214"/>
      <c r="O597" s="214"/>
      <c r="P597" s="214"/>
      <c r="Q597" s="216"/>
      <c r="R597" s="216"/>
      <c r="S597" s="216"/>
      <c r="T597" s="216"/>
      <c r="U597" s="216"/>
      <c r="V597" s="216"/>
      <c r="W597" s="216"/>
      <c r="X597" s="216"/>
      <c r="Y597" s="31"/>
      <c r="Z597" s="31"/>
      <c r="AA597" s="31"/>
      <c r="AB597" s="31"/>
      <c r="AC597" s="31"/>
      <c r="AD597" s="31"/>
    </row>
    <row r="598">
      <c r="A598" s="216"/>
      <c r="B598" s="216"/>
      <c r="C598" s="216"/>
      <c r="D598" s="216"/>
      <c r="E598" s="216"/>
      <c r="F598" s="216"/>
      <c r="G598" s="216"/>
      <c r="H598" s="213"/>
      <c r="I598" s="216"/>
      <c r="J598" s="216"/>
      <c r="K598" s="216"/>
      <c r="L598" s="216"/>
      <c r="M598" s="216"/>
      <c r="N598" s="214"/>
      <c r="O598" s="214"/>
      <c r="P598" s="214"/>
      <c r="Q598" s="216"/>
      <c r="R598" s="216"/>
      <c r="S598" s="216"/>
      <c r="T598" s="216"/>
      <c r="U598" s="216"/>
      <c r="V598" s="216"/>
      <c r="W598" s="216"/>
      <c r="X598" s="216"/>
      <c r="Y598" s="31"/>
      <c r="Z598" s="31"/>
      <c r="AA598" s="31"/>
      <c r="AB598" s="31"/>
      <c r="AC598" s="31"/>
      <c r="AD598" s="31"/>
    </row>
    <row r="599">
      <c r="A599" s="216"/>
      <c r="B599" s="216"/>
      <c r="C599" s="216"/>
      <c r="D599" s="216"/>
      <c r="E599" s="216"/>
      <c r="F599" s="216"/>
      <c r="G599" s="216"/>
      <c r="H599" s="213"/>
      <c r="I599" s="216"/>
      <c r="J599" s="216"/>
      <c r="K599" s="216"/>
      <c r="L599" s="216"/>
      <c r="M599" s="216"/>
      <c r="N599" s="214"/>
      <c r="O599" s="214"/>
      <c r="P599" s="214"/>
      <c r="Q599" s="216"/>
      <c r="R599" s="216"/>
      <c r="S599" s="216"/>
      <c r="T599" s="216"/>
      <c r="U599" s="216"/>
      <c r="V599" s="216"/>
      <c r="W599" s="216"/>
      <c r="X599" s="216"/>
      <c r="Y599" s="31"/>
      <c r="Z599" s="31"/>
      <c r="AA599" s="31"/>
      <c r="AB599" s="31"/>
      <c r="AC599" s="31"/>
      <c r="AD599" s="31"/>
    </row>
    <row r="600">
      <c r="A600" s="216"/>
      <c r="B600" s="216"/>
      <c r="C600" s="216"/>
      <c r="D600" s="216"/>
      <c r="E600" s="216"/>
      <c r="F600" s="216"/>
      <c r="G600" s="216"/>
      <c r="H600" s="213"/>
      <c r="I600" s="216"/>
      <c r="J600" s="216"/>
      <c r="K600" s="216"/>
      <c r="L600" s="216"/>
      <c r="M600" s="216"/>
      <c r="N600" s="214"/>
      <c r="O600" s="214"/>
      <c r="P600" s="214"/>
      <c r="Q600" s="216"/>
      <c r="R600" s="216"/>
      <c r="S600" s="216"/>
      <c r="T600" s="216"/>
      <c r="U600" s="216"/>
      <c r="V600" s="216"/>
      <c r="W600" s="216"/>
      <c r="X600" s="216"/>
      <c r="Y600" s="31"/>
      <c r="Z600" s="31"/>
      <c r="AA600" s="31"/>
      <c r="AB600" s="31"/>
      <c r="AC600" s="31"/>
      <c r="AD600" s="31"/>
    </row>
    <row r="601">
      <c r="A601" s="216"/>
      <c r="B601" s="216"/>
      <c r="C601" s="216"/>
      <c r="D601" s="216"/>
      <c r="E601" s="216"/>
      <c r="F601" s="216"/>
      <c r="G601" s="216"/>
      <c r="H601" s="213"/>
      <c r="I601" s="216"/>
      <c r="J601" s="216"/>
      <c r="K601" s="216"/>
      <c r="L601" s="216"/>
      <c r="M601" s="216"/>
      <c r="N601" s="214"/>
      <c r="O601" s="214"/>
      <c r="P601" s="214"/>
      <c r="Q601" s="216"/>
      <c r="R601" s="216"/>
      <c r="S601" s="216"/>
      <c r="T601" s="216"/>
      <c r="U601" s="216"/>
      <c r="V601" s="216"/>
      <c r="W601" s="216"/>
      <c r="X601" s="216"/>
      <c r="Y601" s="31"/>
      <c r="Z601" s="31"/>
      <c r="AA601" s="31"/>
      <c r="AB601" s="31"/>
      <c r="AC601" s="31"/>
      <c r="AD601" s="31"/>
    </row>
    <row r="602">
      <c r="A602" s="216"/>
      <c r="B602" s="216"/>
      <c r="C602" s="216"/>
      <c r="D602" s="216"/>
      <c r="E602" s="216"/>
      <c r="F602" s="216"/>
      <c r="G602" s="216"/>
      <c r="H602" s="213"/>
      <c r="I602" s="216"/>
      <c r="J602" s="216"/>
      <c r="K602" s="216"/>
      <c r="L602" s="216"/>
      <c r="M602" s="216"/>
      <c r="N602" s="214"/>
      <c r="O602" s="214"/>
      <c r="P602" s="214"/>
      <c r="Q602" s="216"/>
      <c r="R602" s="216"/>
      <c r="S602" s="216"/>
      <c r="T602" s="216"/>
      <c r="U602" s="216"/>
      <c r="V602" s="216"/>
      <c r="W602" s="216"/>
      <c r="X602" s="216"/>
      <c r="Y602" s="31"/>
      <c r="Z602" s="31"/>
      <c r="AA602" s="31"/>
      <c r="AB602" s="31"/>
      <c r="AC602" s="31"/>
      <c r="AD602" s="31"/>
    </row>
    <row r="603">
      <c r="A603" s="216"/>
      <c r="B603" s="216"/>
      <c r="C603" s="216"/>
      <c r="D603" s="216"/>
      <c r="E603" s="216"/>
      <c r="F603" s="216"/>
      <c r="G603" s="216"/>
      <c r="H603" s="213"/>
      <c r="I603" s="216"/>
      <c r="J603" s="216"/>
      <c r="K603" s="216"/>
      <c r="L603" s="216"/>
      <c r="M603" s="216"/>
      <c r="N603" s="214"/>
      <c r="O603" s="214"/>
      <c r="P603" s="214"/>
      <c r="Q603" s="216"/>
      <c r="R603" s="216"/>
      <c r="S603" s="216"/>
      <c r="T603" s="216"/>
      <c r="U603" s="216"/>
      <c r="V603" s="216"/>
      <c r="W603" s="216"/>
      <c r="X603" s="216"/>
      <c r="Y603" s="31"/>
      <c r="Z603" s="31"/>
      <c r="AA603" s="31"/>
      <c r="AB603" s="31"/>
      <c r="AC603" s="31"/>
      <c r="AD603" s="31"/>
    </row>
    <row r="604">
      <c r="A604" s="216"/>
      <c r="B604" s="216"/>
      <c r="C604" s="216"/>
      <c r="D604" s="216"/>
      <c r="E604" s="216"/>
      <c r="F604" s="216"/>
      <c r="G604" s="216"/>
      <c r="H604" s="213"/>
      <c r="I604" s="216"/>
      <c r="J604" s="216"/>
      <c r="K604" s="216"/>
      <c r="L604" s="216"/>
      <c r="M604" s="216"/>
      <c r="N604" s="214"/>
      <c r="O604" s="214"/>
      <c r="P604" s="214"/>
      <c r="Q604" s="216"/>
      <c r="R604" s="216"/>
      <c r="S604" s="216"/>
      <c r="T604" s="216"/>
      <c r="U604" s="216"/>
      <c r="V604" s="216"/>
      <c r="W604" s="216"/>
      <c r="X604" s="216"/>
      <c r="Y604" s="31"/>
      <c r="Z604" s="31"/>
      <c r="AA604" s="31"/>
      <c r="AB604" s="31"/>
      <c r="AC604" s="31"/>
      <c r="AD604" s="31"/>
    </row>
    <row r="605">
      <c r="A605" s="216"/>
      <c r="B605" s="216"/>
      <c r="C605" s="216"/>
      <c r="D605" s="216"/>
      <c r="E605" s="216"/>
      <c r="F605" s="216"/>
      <c r="G605" s="216"/>
      <c r="H605" s="213"/>
      <c r="I605" s="216"/>
      <c r="J605" s="216"/>
      <c r="K605" s="216"/>
      <c r="L605" s="216"/>
      <c r="M605" s="216"/>
      <c r="N605" s="214"/>
      <c r="O605" s="214"/>
      <c r="P605" s="214"/>
      <c r="Q605" s="216"/>
      <c r="R605" s="216"/>
      <c r="S605" s="216"/>
      <c r="T605" s="216"/>
      <c r="U605" s="216"/>
      <c r="V605" s="216"/>
      <c r="W605" s="216"/>
      <c r="X605" s="216"/>
      <c r="Y605" s="31"/>
      <c r="Z605" s="31"/>
      <c r="AA605" s="31"/>
      <c r="AB605" s="31"/>
      <c r="AC605" s="31"/>
      <c r="AD605" s="31"/>
    </row>
    <row r="606">
      <c r="A606" s="216"/>
      <c r="B606" s="216"/>
      <c r="C606" s="216"/>
      <c r="D606" s="216"/>
      <c r="E606" s="216"/>
      <c r="F606" s="216"/>
      <c r="G606" s="216"/>
      <c r="H606" s="213"/>
      <c r="I606" s="216"/>
      <c r="J606" s="216"/>
      <c r="K606" s="216"/>
      <c r="L606" s="216"/>
      <c r="M606" s="216"/>
      <c r="N606" s="214"/>
      <c r="O606" s="214"/>
      <c r="P606" s="214"/>
      <c r="Q606" s="216"/>
      <c r="R606" s="216"/>
      <c r="S606" s="216"/>
      <c r="T606" s="216"/>
      <c r="U606" s="216"/>
      <c r="V606" s="216"/>
      <c r="W606" s="216"/>
      <c r="X606" s="216"/>
      <c r="Y606" s="31"/>
      <c r="Z606" s="31"/>
      <c r="AA606" s="31"/>
      <c r="AB606" s="31"/>
      <c r="AC606" s="31"/>
      <c r="AD606" s="31"/>
    </row>
    <row r="607">
      <c r="A607" s="216"/>
      <c r="B607" s="216"/>
      <c r="C607" s="216"/>
      <c r="D607" s="216"/>
      <c r="E607" s="216"/>
      <c r="F607" s="216"/>
      <c r="G607" s="216"/>
      <c r="H607" s="213"/>
      <c r="I607" s="216"/>
      <c r="J607" s="216"/>
      <c r="K607" s="216"/>
      <c r="L607" s="216"/>
      <c r="M607" s="216"/>
      <c r="N607" s="214"/>
      <c r="O607" s="214"/>
      <c r="P607" s="214"/>
      <c r="Q607" s="216"/>
      <c r="R607" s="216"/>
      <c r="S607" s="216"/>
      <c r="T607" s="216"/>
      <c r="U607" s="216"/>
      <c r="V607" s="216"/>
      <c r="W607" s="216"/>
      <c r="X607" s="216"/>
      <c r="Y607" s="31"/>
      <c r="Z607" s="31"/>
      <c r="AA607" s="31"/>
      <c r="AB607" s="31"/>
      <c r="AC607" s="31"/>
      <c r="AD607" s="31"/>
    </row>
    <row r="608">
      <c r="A608" s="216"/>
      <c r="B608" s="216"/>
      <c r="C608" s="216"/>
      <c r="D608" s="216"/>
      <c r="E608" s="216"/>
      <c r="F608" s="216"/>
      <c r="G608" s="216"/>
      <c r="H608" s="213"/>
      <c r="I608" s="216"/>
      <c r="J608" s="216"/>
      <c r="K608" s="216"/>
      <c r="L608" s="216"/>
      <c r="M608" s="216"/>
      <c r="N608" s="214"/>
      <c r="O608" s="214"/>
      <c r="P608" s="214"/>
      <c r="Q608" s="216"/>
      <c r="R608" s="216"/>
      <c r="S608" s="216"/>
      <c r="T608" s="216"/>
      <c r="U608" s="216"/>
      <c r="V608" s="216"/>
      <c r="W608" s="216"/>
      <c r="X608" s="216"/>
      <c r="Y608" s="31"/>
      <c r="Z608" s="31"/>
      <c r="AA608" s="31"/>
      <c r="AB608" s="31"/>
      <c r="AC608" s="31"/>
      <c r="AD608" s="31"/>
    </row>
    <row r="609">
      <c r="A609" s="216"/>
      <c r="B609" s="216"/>
      <c r="C609" s="216"/>
      <c r="D609" s="216"/>
      <c r="E609" s="216"/>
      <c r="F609" s="216"/>
      <c r="G609" s="216"/>
      <c r="H609" s="213"/>
      <c r="I609" s="216"/>
      <c r="J609" s="216"/>
      <c r="K609" s="216"/>
      <c r="L609" s="216"/>
      <c r="M609" s="216"/>
      <c r="N609" s="214"/>
      <c r="O609" s="214"/>
      <c r="P609" s="214"/>
      <c r="Q609" s="216"/>
      <c r="R609" s="216"/>
      <c r="S609" s="216"/>
      <c r="T609" s="216"/>
      <c r="U609" s="216"/>
      <c r="V609" s="216"/>
      <c r="W609" s="216"/>
      <c r="X609" s="216"/>
      <c r="Y609" s="31"/>
      <c r="Z609" s="31"/>
      <c r="AA609" s="31"/>
      <c r="AB609" s="31"/>
      <c r="AC609" s="31"/>
      <c r="AD609" s="31"/>
    </row>
    <row r="610">
      <c r="A610" s="216"/>
      <c r="B610" s="216"/>
      <c r="C610" s="216"/>
      <c r="D610" s="216"/>
      <c r="E610" s="216"/>
      <c r="F610" s="216"/>
      <c r="G610" s="216"/>
      <c r="H610" s="213"/>
      <c r="I610" s="216"/>
      <c r="J610" s="216"/>
      <c r="K610" s="216"/>
      <c r="L610" s="216"/>
      <c r="M610" s="216"/>
      <c r="N610" s="214"/>
      <c r="O610" s="214"/>
      <c r="P610" s="214"/>
      <c r="Q610" s="216"/>
      <c r="R610" s="216"/>
      <c r="S610" s="216"/>
      <c r="T610" s="216"/>
      <c r="U610" s="216"/>
      <c r="V610" s="216"/>
      <c r="W610" s="216"/>
      <c r="X610" s="216"/>
      <c r="Y610" s="31"/>
      <c r="Z610" s="31"/>
      <c r="AA610" s="31"/>
      <c r="AB610" s="31"/>
      <c r="AC610" s="31"/>
      <c r="AD610" s="31"/>
    </row>
    <row r="611">
      <c r="A611" s="216"/>
      <c r="B611" s="216"/>
      <c r="C611" s="216"/>
      <c r="D611" s="216"/>
      <c r="E611" s="216"/>
      <c r="F611" s="216"/>
      <c r="G611" s="216"/>
      <c r="H611" s="213"/>
      <c r="I611" s="216"/>
      <c r="J611" s="216"/>
      <c r="K611" s="216"/>
      <c r="L611" s="216"/>
      <c r="M611" s="216"/>
      <c r="N611" s="214"/>
      <c r="O611" s="214"/>
      <c r="P611" s="214"/>
      <c r="Q611" s="216"/>
      <c r="R611" s="216"/>
      <c r="S611" s="216"/>
      <c r="T611" s="216"/>
      <c r="U611" s="216"/>
      <c r="V611" s="216"/>
      <c r="W611" s="216"/>
      <c r="X611" s="216"/>
      <c r="Y611" s="31"/>
      <c r="Z611" s="31"/>
      <c r="AA611" s="31"/>
      <c r="AB611" s="31"/>
      <c r="AC611" s="31"/>
      <c r="AD611" s="31"/>
    </row>
    <row r="612">
      <c r="A612" s="216"/>
      <c r="B612" s="216"/>
      <c r="C612" s="216"/>
      <c r="D612" s="216"/>
      <c r="E612" s="216"/>
      <c r="F612" s="216"/>
      <c r="G612" s="216"/>
      <c r="H612" s="213"/>
      <c r="I612" s="216"/>
      <c r="J612" s="216"/>
      <c r="K612" s="216"/>
      <c r="L612" s="216"/>
      <c r="M612" s="216"/>
      <c r="N612" s="214"/>
      <c r="O612" s="214"/>
      <c r="P612" s="214"/>
      <c r="Q612" s="216"/>
      <c r="R612" s="216"/>
      <c r="S612" s="216"/>
      <c r="T612" s="216"/>
      <c r="U612" s="216"/>
      <c r="V612" s="216"/>
      <c r="W612" s="216"/>
      <c r="X612" s="216"/>
      <c r="Y612" s="31"/>
      <c r="Z612" s="31"/>
      <c r="AA612" s="31"/>
      <c r="AB612" s="31"/>
      <c r="AC612" s="31"/>
      <c r="AD612" s="31"/>
    </row>
    <row r="613">
      <c r="A613" s="216"/>
      <c r="B613" s="216"/>
      <c r="C613" s="216"/>
      <c r="D613" s="216"/>
      <c r="E613" s="216"/>
      <c r="F613" s="216"/>
      <c r="G613" s="216"/>
      <c r="H613" s="213"/>
      <c r="I613" s="216"/>
      <c r="J613" s="216"/>
      <c r="K613" s="216"/>
      <c r="L613" s="216"/>
      <c r="M613" s="216"/>
      <c r="N613" s="214"/>
      <c r="O613" s="214"/>
      <c r="P613" s="214"/>
      <c r="Q613" s="216"/>
      <c r="R613" s="216"/>
      <c r="S613" s="216"/>
      <c r="T613" s="216"/>
      <c r="U613" s="216"/>
      <c r="V613" s="216"/>
      <c r="W613" s="216"/>
      <c r="X613" s="216"/>
      <c r="Y613" s="31"/>
      <c r="Z613" s="31"/>
      <c r="AA613" s="31"/>
      <c r="AB613" s="31"/>
      <c r="AC613" s="31"/>
      <c r="AD613" s="31"/>
    </row>
    <row r="614">
      <c r="A614" s="216"/>
      <c r="B614" s="216"/>
      <c r="C614" s="216"/>
      <c r="D614" s="216"/>
      <c r="E614" s="216"/>
      <c r="F614" s="216"/>
      <c r="G614" s="216"/>
      <c r="H614" s="213"/>
      <c r="I614" s="216"/>
      <c r="J614" s="216"/>
      <c r="K614" s="216"/>
      <c r="L614" s="216"/>
      <c r="M614" s="216"/>
      <c r="N614" s="214"/>
      <c r="O614" s="214"/>
      <c r="P614" s="214"/>
      <c r="Q614" s="216"/>
      <c r="R614" s="216"/>
      <c r="S614" s="216"/>
      <c r="T614" s="216"/>
      <c r="U614" s="216"/>
      <c r="V614" s="216"/>
      <c r="W614" s="216"/>
      <c r="X614" s="216"/>
      <c r="Y614" s="31"/>
      <c r="Z614" s="31"/>
      <c r="AA614" s="31"/>
      <c r="AB614" s="31"/>
      <c r="AC614" s="31"/>
      <c r="AD614" s="31"/>
    </row>
    <row r="615">
      <c r="A615" s="216"/>
      <c r="B615" s="216"/>
      <c r="C615" s="216"/>
      <c r="D615" s="216"/>
      <c r="E615" s="216"/>
      <c r="F615" s="216"/>
      <c r="G615" s="216"/>
      <c r="H615" s="213"/>
      <c r="I615" s="216"/>
      <c r="J615" s="216"/>
      <c r="K615" s="216"/>
      <c r="L615" s="216"/>
      <c r="M615" s="216"/>
      <c r="N615" s="214"/>
      <c r="O615" s="214"/>
      <c r="P615" s="214"/>
      <c r="Q615" s="216"/>
      <c r="R615" s="216"/>
      <c r="S615" s="216"/>
      <c r="T615" s="216"/>
      <c r="U615" s="216"/>
      <c r="V615" s="216"/>
      <c r="W615" s="216"/>
      <c r="X615" s="216"/>
      <c r="Y615" s="31"/>
      <c r="Z615" s="31"/>
      <c r="AA615" s="31"/>
      <c r="AB615" s="31"/>
      <c r="AC615" s="31"/>
      <c r="AD615" s="31"/>
    </row>
    <row r="616">
      <c r="A616" s="216"/>
      <c r="B616" s="216"/>
      <c r="C616" s="216"/>
      <c r="D616" s="216"/>
      <c r="E616" s="216"/>
      <c r="F616" s="216"/>
      <c r="G616" s="216"/>
      <c r="H616" s="213"/>
      <c r="I616" s="216"/>
      <c r="J616" s="216"/>
      <c r="K616" s="216"/>
      <c r="L616" s="216"/>
      <c r="M616" s="216"/>
      <c r="N616" s="214"/>
      <c r="O616" s="214"/>
      <c r="P616" s="214"/>
      <c r="Q616" s="216"/>
      <c r="R616" s="216"/>
      <c r="S616" s="216"/>
      <c r="T616" s="216"/>
      <c r="U616" s="216"/>
      <c r="V616" s="216"/>
      <c r="W616" s="216"/>
      <c r="X616" s="216"/>
      <c r="Y616" s="31"/>
      <c r="Z616" s="31"/>
      <c r="AA616" s="31"/>
      <c r="AB616" s="31"/>
      <c r="AC616" s="31"/>
      <c r="AD616" s="31"/>
    </row>
    <row r="617">
      <c r="A617" s="216"/>
      <c r="B617" s="216"/>
      <c r="C617" s="216"/>
      <c r="D617" s="216"/>
      <c r="E617" s="216"/>
      <c r="F617" s="216"/>
      <c r="G617" s="216"/>
      <c r="H617" s="213"/>
      <c r="I617" s="216"/>
      <c r="J617" s="216"/>
      <c r="K617" s="216"/>
      <c r="L617" s="216"/>
      <c r="M617" s="216"/>
      <c r="N617" s="214"/>
      <c r="O617" s="214"/>
      <c r="P617" s="214"/>
      <c r="Q617" s="216"/>
      <c r="R617" s="216"/>
      <c r="S617" s="216"/>
      <c r="T617" s="216"/>
      <c r="U617" s="216"/>
      <c r="V617" s="216"/>
      <c r="W617" s="216"/>
      <c r="X617" s="216"/>
      <c r="Y617" s="31"/>
      <c r="Z617" s="31"/>
      <c r="AA617" s="31"/>
      <c r="AB617" s="31"/>
      <c r="AC617" s="31"/>
      <c r="AD617" s="31"/>
    </row>
    <row r="618">
      <c r="A618" s="216"/>
      <c r="B618" s="216"/>
      <c r="C618" s="216"/>
      <c r="D618" s="216"/>
      <c r="E618" s="216"/>
      <c r="F618" s="216"/>
      <c r="G618" s="216"/>
      <c r="H618" s="213"/>
      <c r="I618" s="216"/>
      <c r="J618" s="216"/>
      <c r="K618" s="216"/>
      <c r="L618" s="216"/>
      <c r="M618" s="216"/>
      <c r="N618" s="214"/>
      <c r="O618" s="214"/>
      <c r="P618" s="214"/>
      <c r="Q618" s="216"/>
      <c r="R618" s="216"/>
      <c r="S618" s="216"/>
      <c r="T618" s="216"/>
      <c r="U618" s="216"/>
      <c r="V618" s="216"/>
      <c r="W618" s="216"/>
      <c r="X618" s="216"/>
      <c r="Y618" s="31"/>
      <c r="Z618" s="31"/>
      <c r="AA618" s="31"/>
      <c r="AB618" s="31"/>
      <c r="AC618" s="31"/>
      <c r="AD618" s="31"/>
    </row>
    <row r="619">
      <c r="A619" s="216"/>
      <c r="B619" s="216"/>
      <c r="C619" s="216"/>
      <c r="D619" s="216"/>
      <c r="E619" s="216"/>
      <c r="F619" s="216"/>
      <c r="G619" s="216"/>
      <c r="H619" s="213"/>
      <c r="I619" s="216"/>
      <c r="J619" s="216"/>
      <c r="K619" s="216"/>
      <c r="L619" s="216"/>
      <c r="M619" s="216"/>
      <c r="N619" s="214"/>
      <c r="O619" s="214"/>
      <c r="P619" s="214"/>
      <c r="Q619" s="216"/>
      <c r="R619" s="216"/>
      <c r="S619" s="216"/>
      <c r="T619" s="216"/>
      <c r="U619" s="216"/>
      <c r="V619" s="216"/>
      <c r="W619" s="216"/>
      <c r="X619" s="216"/>
      <c r="Y619" s="31"/>
      <c r="Z619" s="31"/>
      <c r="AA619" s="31"/>
      <c r="AB619" s="31"/>
      <c r="AC619" s="31"/>
      <c r="AD619" s="31"/>
    </row>
    <row r="620">
      <c r="A620" s="216"/>
      <c r="B620" s="216"/>
      <c r="C620" s="216"/>
      <c r="D620" s="216"/>
      <c r="E620" s="216"/>
      <c r="F620" s="216"/>
      <c r="G620" s="216"/>
      <c r="H620" s="213"/>
      <c r="I620" s="216"/>
      <c r="J620" s="216"/>
      <c r="K620" s="216"/>
      <c r="L620" s="216"/>
      <c r="M620" s="216"/>
      <c r="N620" s="214"/>
      <c r="O620" s="214"/>
      <c r="P620" s="214"/>
      <c r="Q620" s="216"/>
      <c r="R620" s="216"/>
      <c r="S620" s="216"/>
      <c r="T620" s="216"/>
      <c r="U620" s="216"/>
      <c r="V620" s="216"/>
      <c r="W620" s="216"/>
      <c r="X620" s="216"/>
      <c r="Y620" s="31"/>
      <c r="Z620" s="31"/>
      <c r="AA620" s="31"/>
      <c r="AB620" s="31"/>
      <c r="AC620" s="31"/>
      <c r="AD620" s="31"/>
    </row>
    <row r="621">
      <c r="A621" s="216"/>
      <c r="B621" s="216"/>
      <c r="C621" s="216"/>
      <c r="D621" s="216"/>
      <c r="E621" s="216"/>
      <c r="F621" s="216"/>
      <c r="G621" s="216"/>
      <c r="H621" s="213"/>
      <c r="I621" s="216"/>
      <c r="J621" s="216"/>
      <c r="K621" s="216"/>
      <c r="L621" s="216"/>
      <c r="M621" s="216"/>
      <c r="N621" s="214"/>
      <c r="O621" s="214"/>
      <c r="P621" s="214"/>
      <c r="Q621" s="216"/>
      <c r="R621" s="216"/>
      <c r="S621" s="216"/>
      <c r="T621" s="216"/>
      <c r="U621" s="216"/>
      <c r="V621" s="216"/>
      <c r="W621" s="216"/>
      <c r="X621" s="216"/>
      <c r="Y621" s="31"/>
      <c r="Z621" s="31"/>
      <c r="AA621" s="31"/>
      <c r="AB621" s="31"/>
      <c r="AC621" s="31"/>
      <c r="AD621" s="31"/>
    </row>
    <row r="622">
      <c r="A622" s="216"/>
      <c r="B622" s="216"/>
      <c r="C622" s="216"/>
      <c r="D622" s="216"/>
      <c r="E622" s="216"/>
      <c r="F622" s="216"/>
      <c r="G622" s="216"/>
      <c r="H622" s="213"/>
      <c r="I622" s="216"/>
      <c r="J622" s="216"/>
      <c r="K622" s="216"/>
      <c r="L622" s="216"/>
      <c r="M622" s="216"/>
      <c r="N622" s="214"/>
      <c r="O622" s="214"/>
      <c r="P622" s="214"/>
      <c r="Q622" s="216"/>
      <c r="R622" s="216"/>
      <c r="S622" s="216"/>
      <c r="T622" s="216"/>
      <c r="U622" s="216"/>
      <c r="V622" s="216"/>
      <c r="W622" s="216"/>
      <c r="X622" s="216"/>
      <c r="Y622" s="31"/>
      <c r="Z622" s="31"/>
      <c r="AA622" s="31"/>
      <c r="AB622" s="31"/>
      <c r="AC622" s="31"/>
      <c r="AD622" s="31"/>
    </row>
    <row r="623">
      <c r="A623" s="216"/>
      <c r="B623" s="216"/>
      <c r="C623" s="216"/>
      <c r="D623" s="216"/>
      <c r="E623" s="216"/>
      <c r="F623" s="216"/>
      <c r="G623" s="216"/>
      <c r="H623" s="213"/>
      <c r="I623" s="216"/>
      <c r="J623" s="216"/>
      <c r="K623" s="216"/>
      <c r="L623" s="216"/>
      <c r="M623" s="216"/>
      <c r="N623" s="214"/>
      <c r="O623" s="214"/>
      <c r="P623" s="214"/>
      <c r="Q623" s="216"/>
      <c r="R623" s="216"/>
      <c r="S623" s="216"/>
      <c r="T623" s="216"/>
      <c r="U623" s="216"/>
      <c r="V623" s="216"/>
      <c r="W623" s="216"/>
      <c r="X623" s="216"/>
      <c r="Y623" s="31"/>
      <c r="Z623" s="31"/>
      <c r="AA623" s="31"/>
      <c r="AB623" s="31"/>
      <c r="AC623" s="31"/>
      <c r="AD623" s="31"/>
    </row>
    <row r="624">
      <c r="A624" s="216"/>
      <c r="B624" s="216"/>
      <c r="C624" s="216"/>
      <c r="D624" s="216"/>
      <c r="E624" s="216"/>
      <c r="F624" s="216"/>
      <c r="G624" s="216"/>
      <c r="H624" s="213"/>
      <c r="I624" s="216"/>
      <c r="J624" s="216"/>
      <c r="K624" s="216"/>
      <c r="L624" s="216"/>
      <c r="M624" s="216"/>
      <c r="N624" s="214"/>
      <c r="O624" s="214"/>
      <c r="P624" s="214"/>
      <c r="Q624" s="216"/>
      <c r="R624" s="216"/>
      <c r="S624" s="216"/>
      <c r="T624" s="216"/>
      <c r="U624" s="216"/>
      <c r="V624" s="216"/>
      <c r="W624" s="216"/>
      <c r="X624" s="216"/>
      <c r="Y624" s="31"/>
      <c r="Z624" s="31"/>
      <c r="AA624" s="31"/>
      <c r="AB624" s="31"/>
      <c r="AC624" s="31"/>
      <c r="AD624" s="31"/>
    </row>
    <row r="625">
      <c r="A625" s="216"/>
      <c r="B625" s="216"/>
      <c r="C625" s="216"/>
      <c r="D625" s="216"/>
      <c r="E625" s="216"/>
      <c r="F625" s="216"/>
      <c r="G625" s="216"/>
      <c r="H625" s="213"/>
      <c r="I625" s="216"/>
      <c r="J625" s="216"/>
      <c r="K625" s="216"/>
      <c r="L625" s="216"/>
      <c r="M625" s="216"/>
      <c r="N625" s="214"/>
      <c r="O625" s="214"/>
      <c r="P625" s="214"/>
      <c r="Q625" s="216"/>
      <c r="R625" s="216"/>
      <c r="S625" s="216"/>
      <c r="T625" s="216"/>
      <c r="U625" s="216"/>
      <c r="V625" s="216"/>
      <c r="W625" s="216"/>
      <c r="X625" s="216"/>
      <c r="Y625" s="31"/>
      <c r="Z625" s="31"/>
      <c r="AA625" s="31"/>
      <c r="AB625" s="31"/>
      <c r="AC625" s="31"/>
      <c r="AD625" s="31"/>
    </row>
    <row r="626">
      <c r="A626" s="216"/>
      <c r="B626" s="216"/>
      <c r="C626" s="216"/>
      <c r="D626" s="216"/>
      <c r="E626" s="216"/>
      <c r="F626" s="216"/>
      <c r="G626" s="216"/>
      <c r="H626" s="213"/>
      <c r="I626" s="216"/>
      <c r="J626" s="216"/>
      <c r="K626" s="216"/>
      <c r="L626" s="216"/>
      <c r="M626" s="216"/>
      <c r="N626" s="214"/>
      <c r="O626" s="214"/>
      <c r="P626" s="214"/>
      <c r="Q626" s="216"/>
      <c r="R626" s="216"/>
      <c r="S626" s="216"/>
      <c r="T626" s="216"/>
      <c r="U626" s="216"/>
      <c r="V626" s="216"/>
      <c r="W626" s="216"/>
      <c r="X626" s="216"/>
      <c r="Y626" s="31"/>
      <c r="Z626" s="31"/>
      <c r="AA626" s="31"/>
      <c r="AB626" s="31"/>
      <c r="AC626" s="31"/>
      <c r="AD626" s="31"/>
    </row>
    <row r="627">
      <c r="A627" s="216"/>
      <c r="B627" s="216"/>
      <c r="C627" s="216"/>
      <c r="D627" s="216"/>
      <c r="E627" s="216"/>
      <c r="F627" s="216"/>
      <c r="G627" s="216"/>
      <c r="H627" s="213"/>
      <c r="I627" s="216"/>
      <c r="J627" s="216"/>
      <c r="K627" s="216"/>
      <c r="L627" s="216"/>
      <c r="M627" s="216"/>
      <c r="N627" s="214"/>
      <c r="O627" s="214"/>
      <c r="P627" s="214"/>
      <c r="Q627" s="216"/>
      <c r="R627" s="216"/>
      <c r="S627" s="216"/>
      <c r="T627" s="216"/>
      <c r="U627" s="216"/>
      <c r="V627" s="216"/>
      <c r="W627" s="216"/>
      <c r="X627" s="216"/>
      <c r="Y627" s="31"/>
      <c r="Z627" s="31"/>
      <c r="AA627" s="31"/>
      <c r="AB627" s="31"/>
      <c r="AC627" s="31"/>
      <c r="AD627" s="31"/>
    </row>
    <row r="628">
      <c r="A628" s="216"/>
      <c r="B628" s="216"/>
      <c r="C628" s="216"/>
      <c r="D628" s="216"/>
      <c r="E628" s="216"/>
      <c r="F628" s="216"/>
      <c r="G628" s="216"/>
      <c r="H628" s="213"/>
      <c r="I628" s="216"/>
      <c r="J628" s="216"/>
      <c r="K628" s="216"/>
      <c r="L628" s="216"/>
      <c r="M628" s="216"/>
      <c r="N628" s="214"/>
      <c r="O628" s="214"/>
      <c r="P628" s="214"/>
      <c r="Q628" s="216"/>
      <c r="R628" s="216"/>
      <c r="S628" s="216"/>
      <c r="T628" s="216"/>
      <c r="U628" s="216"/>
      <c r="V628" s="216"/>
      <c r="W628" s="216"/>
      <c r="X628" s="216"/>
      <c r="Y628" s="31"/>
      <c r="Z628" s="31"/>
      <c r="AA628" s="31"/>
      <c r="AB628" s="31"/>
      <c r="AC628" s="31"/>
      <c r="AD628" s="31"/>
    </row>
    <row r="629">
      <c r="A629" s="216"/>
      <c r="B629" s="216"/>
      <c r="C629" s="216"/>
      <c r="D629" s="216"/>
      <c r="E629" s="216"/>
      <c r="F629" s="216"/>
      <c r="G629" s="216"/>
      <c r="H629" s="213"/>
      <c r="I629" s="216"/>
      <c r="J629" s="216"/>
      <c r="K629" s="216"/>
      <c r="L629" s="216"/>
      <c r="M629" s="216"/>
      <c r="N629" s="214"/>
      <c r="O629" s="214"/>
      <c r="P629" s="214"/>
      <c r="Q629" s="216"/>
      <c r="R629" s="216"/>
      <c r="S629" s="216"/>
      <c r="T629" s="216"/>
      <c r="U629" s="216"/>
      <c r="V629" s="216"/>
      <c r="W629" s="216"/>
      <c r="X629" s="216"/>
      <c r="Y629" s="31"/>
      <c r="Z629" s="31"/>
      <c r="AA629" s="31"/>
      <c r="AB629" s="31"/>
      <c r="AC629" s="31"/>
      <c r="AD629" s="31"/>
    </row>
    <row r="630">
      <c r="A630" s="216"/>
      <c r="B630" s="216"/>
      <c r="C630" s="216"/>
      <c r="D630" s="216"/>
      <c r="E630" s="216"/>
      <c r="F630" s="216"/>
      <c r="G630" s="216"/>
      <c r="H630" s="213"/>
      <c r="I630" s="216"/>
      <c r="J630" s="216"/>
      <c r="K630" s="216"/>
      <c r="L630" s="216"/>
      <c r="M630" s="216"/>
      <c r="N630" s="214"/>
      <c r="O630" s="214"/>
      <c r="P630" s="214"/>
      <c r="Q630" s="216"/>
      <c r="R630" s="216"/>
      <c r="S630" s="216"/>
      <c r="T630" s="216"/>
      <c r="U630" s="216"/>
      <c r="V630" s="216"/>
      <c r="W630" s="216"/>
      <c r="X630" s="216"/>
      <c r="Y630" s="31"/>
      <c r="Z630" s="31"/>
      <c r="AA630" s="31"/>
      <c r="AB630" s="31"/>
      <c r="AC630" s="31"/>
      <c r="AD630" s="31"/>
    </row>
    <row r="631">
      <c r="A631" s="216"/>
      <c r="B631" s="216"/>
      <c r="C631" s="216"/>
      <c r="D631" s="216"/>
      <c r="E631" s="216"/>
      <c r="F631" s="216"/>
      <c r="G631" s="216"/>
      <c r="H631" s="213"/>
      <c r="I631" s="216"/>
      <c r="J631" s="216"/>
      <c r="K631" s="216"/>
      <c r="L631" s="216"/>
      <c r="M631" s="216"/>
      <c r="N631" s="214"/>
      <c r="O631" s="214"/>
      <c r="P631" s="214"/>
      <c r="Q631" s="216"/>
      <c r="R631" s="216"/>
      <c r="S631" s="216"/>
      <c r="T631" s="216"/>
      <c r="U631" s="216"/>
      <c r="V631" s="216"/>
      <c r="W631" s="216"/>
      <c r="X631" s="216"/>
      <c r="Y631" s="31"/>
      <c r="Z631" s="31"/>
      <c r="AA631" s="31"/>
      <c r="AB631" s="31"/>
      <c r="AC631" s="31"/>
      <c r="AD631" s="31"/>
    </row>
    <row r="632">
      <c r="A632" s="216"/>
      <c r="B632" s="216"/>
      <c r="C632" s="216"/>
      <c r="D632" s="216"/>
      <c r="E632" s="216"/>
      <c r="F632" s="216"/>
      <c r="G632" s="216"/>
      <c r="H632" s="213"/>
      <c r="I632" s="216"/>
      <c r="J632" s="216"/>
      <c r="K632" s="216"/>
      <c r="L632" s="216"/>
      <c r="M632" s="216"/>
      <c r="N632" s="214"/>
      <c r="O632" s="214"/>
      <c r="P632" s="214"/>
      <c r="Q632" s="216"/>
      <c r="R632" s="216"/>
      <c r="S632" s="216"/>
      <c r="T632" s="216"/>
      <c r="U632" s="216"/>
      <c r="V632" s="216"/>
      <c r="W632" s="216"/>
      <c r="X632" s="216"/>
      <c r="Y632" s="31"/>
      <c r="Z632" s="31"/>
      <c r="AA632" s="31"/>
      <c r="AB632" s="31"/>
      <c r="AC632" s="31"/>
      <c r="AD632" s="31"/>
    </row>
    <row r="633">
      <c r="A633" s="216"/>
      <c r="B633" s="216"/>
      <c r="C633" s="216"/>
      <c r="D633" s="216"/>
      <c r="E633" s="216"/>
      <c r="F633" s="216"/>
      <c r="G633" s="216"/>
      <c r="H633" s="213"/>
      <c r="I633" s="216"/>
      <c r="J633" s="216"/>
      <c r="K633" s="216"/>
      <c r="L633" s="216"/>
      <c r="M633" s="216"/>
      <c r="N633" s="214"/>
      <c r="O633" s="214"/>
      <c r="P633" s="214"/>
      <c r="Q633" s="216"/>
      <c r="R633" s="216"/>
      <c r="S633" s="216"/>
      <c r="T633" s="216"/>
      <c r="U633" s="216"/>
      <c r="V633" s="216"/>
      <c r="W633" s="216"/>
      <c r="X633" s="216"/>
      <c r="Y633" s="31"/>
      <c r="Z633" s="31"/>
      <c r="AA633" s="31"/>
      <c r="AB633" s="31"/>
      <c r="AC633" s="31"/>
      <c r="AD633" s="31"/>
    </row>
    <row r="634">
      <c r="A634" s="216"/>
      <c r="B634" s="216"/>
      <c r="C634" s="216"/>
      <c r="D634" s="216"/>
      <c r="E634" s="216"/>
      <c r="F634" s="216"/>
      <c r="G634" s="216"/>
      <c r="H634" s="213"/>
      <c r="I634" s="216"/>
      <c r="J634" s="216"/>
      <c r="K634" s="216"/>
      <c r="L634" s="216"/>
      <c r="M634" s="216"/>
      <c r="N634" s="214"/>
      <c r="O634" s="214"/>
      <c r="P634" s="214"/>
      <c r="Q634" s="216"/>
      <c r="R634" s="216"/>
      <c r="S634" s="216"/>
      <c r="T634" s="216"/>
      <c r="U634" s="216"/>
      <c r="V634" s="216"/>
      <c r="W634" s="216"/>
      <c r="X634" s="216"/>
      <c r="Y634" s="31"/>
      <c r="Z634" s="31"/>
      <c r="AA634" s="31"/>
      <c r="AB634" s="31"/>
      <c r="AC634" s="31"/>
      <c r="AD634" s="31"/>
    </row>
    <row r="635">
      <c r="A635" s="216"/>
      <c r="B635" s="216"/>
      <c r="C635" s="216"/>
      <c r="D635" s="216"/>
      <c r="E635" s="216"/>
      <c r="F635" s="216"/>
      <c r="G635" s="216"/>
      <c r="H635" s="213"/>
      <c r="I635" s="216"/>
      <c r="J635" s="216"/>
      <c r="K635" s="216"/>
      <c r="L635" s="216"/>
      <c r="M635" s="216"/>
      <c r="N635" s="214"/>
      <c r="O635" s="214"/>
      <c r="P635" s="214"/>
      <c r="Q635" s="216"/>
      <c r="R635" s="216"/>
      <c r="S635" s="216"/>
      <c r="T635" s="216"/>
      <c r="U635" s="216"/>
      <c r="V635" s="216"/>
      <c r="W635" s="216"/>
      <c r="X635" s="216"/>
      <c r="Y635" s="31"/>
      <c r="Z635" s="31"/>
      <c r="AA635" s="31"/>
      <c r="AB635" s="31"/>
      <c r="AC635" s="31"/>
      <c r="AD635" s="31"/>
    </row>
    <row r="636">
      <c r="A636" s="216"/>
      <c r="B636" s="216"/>
      <c r="C636" s="216"/>
      <c r="D636" s="216"/>
      <c r="E636" s="216"/>
      <c r="F636" s="216"/>
      <c r="G636" s="216"/>
      <c r="H636" s="213"/>
      <c r="I636" s="216"/>
      <c r="J636" s="216"/>
      <c r="K636" s="216"/>
      <c r="L636" s="216"/>
      <c r="M636" s="216"/>
      <c r="N636" s="214"/>
      <c r="O636" s="214"/>
      <c r="P636" s="214"/>
      <c r="Q636" s="216"/>
      <c r="R636" s="216"/>
      <c r="S636" s="216"/>
      <c r="T636" s="216"/>
      <c r="U636" s="216"/>
      <c r="V636" s="216"/>
      <c r="W636" s="216"/>
      <c r="X636" s="216"/>
      <c r="Y636" s="31"/>
      <c r="Z636" s="31"/>
      <c r="AA636" s="31"/>
      <c r="AB636" s="31"/>
      <c r="AC636" s="31"/>
      <c r="AD636" s="31"/>
    </row>
    <row r="637">
      <c r="A637" s="216"/>
      <c r="B637" s="216"/>
      <c r="C637" s="216"/>
      <c r="D637" s="216"/>
      <c r="E637" s="216"/>
      <c r="F637" s="216"/>
      <c r="G637" s="216"/>
      <c r="H637" s="213"/>
      <c r="I637" s="216"/>
      <c r="J637" s="216"/>
      <c r="K637" s="216"/>
      <c r="L637" s="216"/>
      <c r="M637" s="216"/>
      <c r="N637" s="214"/>
      <c r="O637" s="214"/>
      <c r="P637" s="214"/>
      <c r="Q637" s="216"/>
      <c r="R637" s="216"/>
      <c r="S637" s="216"/>
      <c r="T637" s="216"/>
      <c r="U637" s="216"/>
      <c r="V637" s="216"/>
      <c r="W637" s="216"/>
      <c r="X637" s="216"/>
      <c r="Y637" s="31"/>
      <c r="Z637" s="31"/>
      <c r="AA637" s="31"/>
      <c r="AB637" s="31"/>
      <c r="AC637" s="31"/>
      <c r="AD637" s="31"/>
    </row>
    <row r="638">
      <c r="A638" s="216"/>
      <c r="B638" s="216"/>
      <c r="C638" s="216"/>
      <c r="D638" s="216"/>
      <c r="E638" s="216"/>
      <c r="F638" s="216"/>
      <c r="G638" s="216"/>
      <c r="H638" s="213"/>
      <c r="I638" s="216"/>
      <c r="J638" s="216"/>
      <c r="K638" s="216"/>
      <c r="L638" s="216"/>
      <c r="M638" s="216"/>
      <c r="N638" s="214"/>
      <c r="O638" s="214"/>
      <c r="P638" s="214"/>
      <c r="Q638" s="216"/>
      <c r="R638" s="216"/>
      <c r="S638" s="216"/>
      <c r="T638" s="216"/>
      <c r="U638" s="216"/>
      <c r="V638" s="216"/>
      <c r="W638" s="216"/>
      <c r="X638" s="216"/>
      <c r="Y638" s="31"/>
      <c r="Z638" s="31"/>
      <c r="AA638" s="31"/>
      <c r="AB638" s="31"/>
      <c r="AC638" s="31"/>
      <c r="AD638" s="31"/>
    </row>
    <row r="639">
      <c r="A639" s="216"/>
      <c r="B639" s="216"/>
      <c r="C639" s="216"/>
      <c r="D639" s="216"/>
      <c r="E639" s="216"/>
      <c r="F639" s="216"/>
      <c r="G639" s="216"/>
      <c r="H639" s="213"/>
      <c r="I639" s="216"/>
      <c r="J639" s="216"/>
      <c r="K639" s="216"/>
      <c r="L639" s="216"/>
      <c r="M639" s="216"/>
      <c r="N639" s="214"/>
      <c r="O639" s="214"/>
      <c r="P639" s="214"/>
      <c r="Q639" s="216"/>
      <c r="R639" s="216"/>
      <c r="S639" s="216"/>
      <c r="T639" s="216"/>
      <c r="U639" s="216"/>
      <c r="V639" s="216"/>
      <c r="W639" s="216"/>
      <c r="X639" s="216"/>
      <c r="Y639" s="31"/>
      <c r="Z639" s="31"/>
      <c r="AA639" s="31"/>
      <c r="AB639" s="31"/>
      <c r="AC639" s="31"/>
      <c r="AD639" s="31"/>
    </row>
    <row r="640">
      <c r="A640" s="216"/>
      <c r="B640" s="216"/>
      <c r="C640" s="216"/>
      <c r="D640" s="216"/>
      <c r="E640" s="216"/>
      <c r="F640" s="216"/>
      <c r="G640" s="216"/>
      <c r="H640" s="213"/>
      <c r="I640" s="216"/>
      <c r="J640" s="216"/>
      <c r="K640" s="216"/>
      <c r="L640" s="216"/>
      <c r="M640" s="216"/>
      <c r="N640" s="214"/>
      <c r="O640" s="214"/>
      <c r="P640" s="214"/>
      <c r="Q640" s="216"/>
      <c r="R640" s="216"/>
      <c r="S640" s="216"/>
      <c r="T640" s="216"/>
      <c r="U640" s="216"/>
      <c r="V640" s="216"/>
      <c r="W640" s="216"/>
      <c r="X640" s="216"/>
      <c r="Y640" s="31"/>
      <c r="Z640" s="31"/>
      <c r="AA640" s="31"/>
      <c r="AB640" s="31"/>
      <c r="AC640" s="31"/>
      <c r="AD640" s="31"/>
    </row>
    <row r="641">
      <c r="A641" s="216"/>
      <c r="B641" s="216"/>
      <c r="C641" s="216"/>
      <c r="D641" s="216"/>
      <c r="E641" s="216"/>
      <c r="F641" s="216"/>
      <c r="G641" s="216"/>
      <c r="H641" s="213"/>
      <c r="I641" s="216"/>
      <c r="J641" s="216"/>
      <c r="K641" s="216"/>
      <c r="L641" s="216"/>
      <c r="M641" s="216"/>
      <c r="N641" s="214"/>
      <c r="O641" s="214"/>
      <c r="P641" s="214"/>
      <c r="Q641" s="216"/>
      <c r="R641" s="216"/>
      <c r="S641" s="216"/>
      <c r="T641" s="216"/>
      <c r="U641" s="216"/>
      <c r="V641" s="216"/>
      <c r="W641" s="216"/>
      <c r="X641" s="216"/>
      <c r="Y641" s="31"/>
      <c r="Z641" s="31"/>
      <c r="AA641" s="31"/>
      <c r="AB641" s="31"/>
      <c r="AC641" s="31"/>
      <c r="AD641" s="31"/>
    </row>
    <row r="642">
      <c r="A642" s="216"/>
      <c r="B642" s="216"/>
      <c r="C642" s="216"/>
      <c r="D642" s="216"/>
      <c r="E642" s="216"/>
      <c r="F642" s="216"/>
      <c r="G642" s="216"/>
      <c r="H642" s="213"/>
      <c r="I642" s="216"/>
      <c r="J642" s="216"/>
      <c r="K642" s="216"/>
      <c r="L642" s="216"/>
      <c r="M642" s="216"/>
      <c r="N642" s="214"/>
      <c r="O642" s="214"/>
      <c r="P642" s="214"/>
      <c r="Q642" s="216"/>
      <c r="R642" s="216"/>
      <c r="S642" s="216"/>
      <c r="T642" s="216"/>
      <c r="U642" s="216"/>
      <c r="V642" s="216"/>
      <c r="W642" s="216"/>
      <c r="X642" s="216"/>
      <c r="Y642" s="31"/>
      <c r="Z642" s="31"/>
      <c r="AA642" s="31"/>
      <c r="AB642" s="31"/>
      <c r="AC642" s="31"/>
      <c r="AD642" s="31"/>
    </row>
    <row r="643">
      <c r="A643" s="216"/>
      <c r="B643" s="216"/>
      <c r="C643" s="216"/>
      <c r="D643" s="216"/>
      <c r="E643" s="216"/>
      <c r="F643" s="216"/>
      <c r="G643" s="216"/>
      <c r="H643" s="213"/>
      <c r="I643" s="216"/>
      <c r="J643" s="216"/>
      <c r="K643" s="216"/>
      <c r="L643" s="216"/>
      <c r="M643" s="216"/>
      <c r="N643" s="214"/>
      <c r="O643" s="214"/>
      <c r="P643" s="214"/>
      <c r="Q643" s="216"/>
      <c r="R643" s="216"/>
      <c r="S643" s="216"/>
      <c r="T643" s="216"/>
      <c r="U643" s="216"/>
      <c r="V643" s="216"/>
      <c r="W643" s="216"/>
      <c r="X643" s="216"/>
      <c r="Y643" s="31"/>
      <c r="Z643" s="31"/>
      <c r="AA643" s="31"/>
      <c r="AB643" s="31"/>
      <c r="AC643" s="31"/>
      <c r="AD643" s="31"/>
    </row>
    <row r="644">
      <c r="A644" s="216"/>
      <c r="B644" s="216"/>
      <c r="C644" s="216"/>
      <c r="D644" s="216"/>
      <c r="E644" s="216"/>
      <c r="F644" s="216"/>
      <c r="G644" s="216"/>
      <c r="H644" s="213"/>
      <c r="I644" s="216"/>
      <c r="J644" s="216"/>
      <c r="K644" s="216"/>
      <c r="L644" s="216"/>
      <c r="M644" s="216"/>
      <c r="N644" s="214"/>
      <c r="O644" s="214"/>
      <c r="P644" s="214"/>
      <c r="Q644" s="216"/>
      <c r="R644" s="216"/>
      <c r="S644" s="216"/>
      <c r="T644" s="216"/>
      <c r="U644" s="216"/>
      <c r="V644" s="216"/>
      <c r="W644" s="216"/>
      <c r="X644" s="216"/>
      <c r="Y644" s="31"/>
      <c r="Z644" s="31"/>
      <c r="AA644" s="31"/>
      <c r="AB644" s="31"/>
      <c r="AC644" s="31"/>
      <c r="AD644" s="31"/>
    </row>
    <row r="645">
      <c r="A645" s="216"/>
      <c r="B645" s="216"/>
      <c r="C645" s="216"/>
      <c r="D645" s="216"/>
      <c r="E645" s="216"/>
      <c r="F645" s="216"/>
      <c r="G645" s="216"/>
      <c r="H645" s="213"/>
      <c r="I645" s="216"/>
      <c r="J645" s="216"/>
      <c r="K645" s="216"/>
      <c r="L645" s="216"/>
      <c r="M645" s="216"/>
      <c r="N645" s="214"/>
      <c r="O645" s="214"/>
      <c r="P645" s="214"/>
      <c r="Q645" s="216"/>
      <c r="R645" s="216"/>
      <c r="S645" s="216"/>
      <c r="T645" s="216"/>
      <c r="U645" s="216"/>
      <c r="V645" s="216"/>
      <c r="W645" s="216"/>
      <c r="X645" s="216"/>
      <c r="Y645" s="31"/>
      <c r="Z645" s="31"/>
      <c r="AA645" s="31"/>
      <c r="AB645" s="31"/>
      <c r="AC645" s="31"/>
      <c r="AD645" s="31"/>
    </row>
    <row r="646">
      <c r="A646" s="216"/>
      <c r="B646" s="216"/>
      <c r="C646" s="216"/>
      <c r="D646" s="216"/>
      <c r="E646" s="216"/>
      <c r="F646" s="216"/>
      <c r="G646" s="216"/>
      <c r="H646" s="213"/>
      <c r="I646" s="216"/>
      <c r="J646" s="216"/>
      <c r="K646" s="216"/>
      <c r="L646" s="216"/>
      <c r="M646" s="216"/>
      <c r="N646" s="214"/>
      <c r="O646" s="214"/>
      <c r="P646" s="214"/>
      <c r="Q646" s="216"/>
      <c r="R646" s="216"/>
      <c r="S646" s="216"/>
      <c r="T646" s="216"/>
      <c r="U646" s="216"/>
      <c r="V646" s="216"/>
      <c r="W646" s="216"/>
      <c r="X646" s="216"/>
      <c r="Y646" s="31"/>
      <c r="Z646" s="31"/>
      <c r="AA646" s="31"/>
      <c r="AB646" s="31"/>
      <c r="AC646" s="31"/>
      <c r="AD646" s="31"/>
    </row>
    <row r="647">
      <c r="A647" s="216"/>
      <c r="B647" s="216"/>
      <c r="C647" s="216"/>
      <c r="D647" s="216"/>
      <c r="E647" s="216"/>
      <c r="F647" s="216"/>
      <c r="G647" s="216"/>
      <c r="H647" s="213"/>
      <c r="I647" s="216"/>
      <c r="J647" s="216"/>
      <c r="K647" s="216"/>
      <c r="L647" s="216"/>
      <c r="M647" s="216"/>
      <c r="N647" s="214"/>
      <c r="O647" s="214"/>
      <c r="P647" s="214"/>
      <c r="Q647" s="216"/>
      <c r="R647" s="216"/>
      <c r="S647" s="216"/>
      <c r="T647" s="216"/>
      <c r="U647" s="216"/>
      <c r="V647" s="216"/>
      <c r="W647" s="216"/>
      <c r="X647" s="216"/>
      <c r="Y647" s="31"/>
      <c r="Z647" s="31"/>
      <c r="AA647" s="31"/>
      <c r="AB647" s="31"/>
      <c r="AC647" s="31"/>
      <c r="AD647" s="31"/>
    </row>
    <row r="648">
      <c r="A648" s="216"/>
      <c r="B648" s="216"/>
      <c r="C648" s="216"/>
      <c r="D648" s="216"/>
      <c r="E648" s="216"/>
      <c r="F648" s="216"/>
      <c r="G648" s="216"/>
      <c r="H648" s="213"/>
      <c r="I648" s="216"/>
      <c r="J648" s="216"/>
      <c r="K648" s="216"/>
      <c r="L648" s="216"/>
      <c r="M648" s="216"/>
      <c r="N648" s="214"/>
      <c r="O648" s="214"/>
      <c r="P648" s="214"/>
      <c r="Q648" s="216"/>
      <c r="R648" s="216"/>
      <c r="S648" s="216"/>
      <c r="T648" s="216"/>
      <c r="U648" s="216"/>
      <c r="V648" s="216"/>
      <c r="W648" s="216"/>
      <c r="X648" s="216"/>
      <c r="Y648" s="31"/>
      <c r="Z648" s="31"/>
      <c r="AA648" s="31"/>
      <c r="AB648" s="31"/>
      <c r="AC648" s="31"/>
      <c r="AD648" s="31"/>
    </row>
    <row r="649">
      <c r="A649" s="216"/>
      <c r="B649" s="216"/>
      <c r="C649" s="216"/>
      <c r="D649" s="216"/>
      <c r="E649" s="216"/>
      <c r="F649" s="216"/>
      <c r="G649" s="216"/>
      <c r="H649" s="213"/>
      <c r="I649" s="216"/>
      <c r="J649" s="216"/>
      <c r="K649" s="216"/>
      <c r="L649" s="216"/>
      <c r="M649" s="216"/>
      <c r="N649" s="214"/>
      <c r="O649" s="214"/>
      <c r="P649" s="214"/>
      <c r="Q649" s="216"/>
      <c r="R649" s="216"/>
      <c r="S649" s="216"/>
      <c r="T649" s="216"/>
      <c r="U649" s="216"/>
      <c r="V649" s="216"/>
      <c r="W649" s="216"/>
      <c r="X649" s="216"/>
      <c r="Y649" s="31"/>
      <c r="Z649" s="31"/>
      <c r="AA649" s="31"/>
      <c r="AB649" s="31"/>
      <c r="AC649" s="31"/>
      <c r="AD649" s="31"/>
    </row>
    <row r="650">
      <c r="A650" s="216"/>
      <c r="B650" s="216"/>
      <c r="C650" s="216"/>
      <c r="D650" s="216"/>
      <c r="E650" s="216"/>
      <c r="F650" s="216"/>
      <c r="G650" s="216"/>
      <c r="H650" s="213"/>
      <c r="I650" s="216"/>
      <c r="J650" s="216"/>
      <c r="K650" s="216"/>
      <c r="L650" s="216"/>
      <c r="M650" s="216"/>
      <c r="N650" s="214"/>
      <c r="O650" s="214"/>
      <c r="P650" s="214"/>
      <c r="Q650" s="216"/>
      <c r="R650" s="216"/>
      <c r="S650" s="216"/>
      <c r="T650" s="216"/>
      <c r="U650" s="216"/>
      <c r="V650" s="216"/>
      <c r="W650" s="216"/>
      <c r="X650" s="216"/>
      <c r="Y650" s="31"/>
      <c r="Z650" s="31"/>
      <c r="AA650" s="31"/>
      <c r="AB650" s="31"/>
      <c r="AC650" s="31"/>
      <c r="AD650" s="31"/>
    </row>
    <row r="651">
      <c r="A651" s="216"/>
      <c r="B651" s="216"/>
      <c r="C651" s="216"/>
      <c r="D651" s="216"/>
      <c r="E651" s="216"/>
      <c r="F651" s="216"/>
      <c r="G651" s="216"/>
      <c r="H651" s="213"/>
      <c r="I651" s="216"/>
      <c r="J651" s="216"/>
      <c r="K651" s="216"/>
      <c r="L651" s="216"/>
      <c r="M651" s="216"/>
      <c r="N651" s="214"/>
      <c r="O651" s="214"/>
      <c r="P651" s="214"/>
      <c r="Q651" s="216"/>
      <c r="R651" s="216"/>
      <c r="S651" s="216"/>
      <c r="T651" s="216"/>
      <c r="U651" s="216"/>
      <c r="V651" s="216"/>
      <c r="W651" s="216"/>
      <c r="X651" s="216"/>
      <c r="Y651" s="31"/>
      <c r="Z651" s="31"/>
      <c r="AA651" s="31"/>
      <c r="AB651" s="31"/>
      <c r="AC651" s="31"/>
      <c r="AD651" s="31"/>
    </row>
    <row r="652">
      <c r="A652" s="216"/>
      <c r="B652" s="216"/>
      <c r="C652" s="216"/>
      <c r="D652" s="216"/>
      <c r="E652" s="216"/>
      <c r="F652" s="216"/>
      <c r="G652" s="216"/>
      <c r="H652" s="213"/>
      <c r="I652" s="216"/>
      <c r="J652" s="216"/>
      <c r="K652" s="216"/>
      <c r="L652" s="216"/>
      <c r="M652" s="216"/>
      <c r="N652" s="214"/>
      <c r="O652" s="214"/>
      <c r="P652" s="214"/>
      <c r="Q652" s="216"/>
      <c r="R652" s="216"/>
      <c r="S652" s="216"/>
      <c r="T652" s="216"/>
      <c r="U652" s="216"/>
      <c r="V652" s="216"/>
      <c r="W652" s="216"/>
      <c r="X652" s="216"/>
      <c r="Y652" s="31"/>
      <c r="Z652" s="31"/>
      <c r="AA652" s="31"/>
      <c r="AB652" s="31"/>
      <c r="AC652" s="31"/>
      <c r="AD652" s="31"/>
    </row>
    <row r="653">
      <c r="A653" s="216"/>
      <c r="B653" s="216"/>
      <c r="C653" s="216"/>
      <c r="D653" s="216"/>
      <c r="E653" s="216"/>
      <c r="F653" s="216"/>
      <c r="G653" s="216"/>
      <c r="H653" s="213"/>
      <c r="I653" s="216"/>
      <c r="J653" s="216"/>
      <c r="K653" s="216"/>
      <c r="L653" s="216"/>
      <c r="M653" s="216"/>
      <c r="N653" s="214"/>
      <c r="O653" s="214"/>
      <c r="P653" s="214"/>
      <c r="Q653" s="216"/>
      <c r="R653" s="216"/>
      <c r="S653" s="216"/>
      <c r="T653" s="216"/>
      <c r="U653" s="216"/>
      <c r="V653" s="216"/>
      <c r="W653" s="216"/>
      <c r="X653" s="216"/>
      <c r="Y653" s="31"/>
      <c r="Z653" s="31"/>
      <c r="AA653" s="31"/>
      <c r="AB653" s="31"/>
      <c r="AC653" s="31"/>
      <c r="AD653" s="31"/>
    </row>
    <row r="654">
      <c r="A654" s="216"/>
      <c r="B654" s="216"/>
      <c r="C654" s="216"/>
      <c r="D654" s="216"/>
      <c r="E654" s="216"/>
      <c r="F654" s="216"/>
      <c r="G654" s="216"/>
      <c r="H654" s="213"/>
      <c r="I654" s="216"/>
      <c r="J654" s="216"/>
      <c r="K654" s="216"/>
      <c r="L654" s="216"/>
      <c r="M654" s="216"/>
      <c r="N654" s="214"/>
      <c r="O654" s="214"/>
      <c r="P654" s="214"/>
      <c r="Q654" s="216"/>
      <c r="R654" s="216"/>
      <c r="S654" s="216"/>
      <c r="T654" s="216"/>
      <c r="U654" s="216"/>
      <c r="V654" s="216"/>
      <c r="W654" s="216"/>
      <c r="X654" s="216"/>
      <c r="Y654" s="31"/>
      <c r="Z654" s="31"/>
      <c r="AA654" s="31"/>
      <c r="AB654" s="31"/>
      <c r="AC654" s="31"/>
      <c r="AD654" s="31"/>
    </row>
    <row r="655">
      <c r="A655" s="216"/>
      <c r="B655" s="216"/>
      <c r="C655" s="216"/>
      <c r="D655" s="216"/>
      <c r="E655" s="216"/>
      <c r="F655" s="216"/>
      <c r="G655" s="216"/>
      <c r="H655" s="213"/>
      <c r="I655" s="216"/>
      <c r="J655" s="216"/>
      <c r="K655" s="216"/>
      <c r="L655" s="216"/>
      <c r="M655" s="216"/>
      <c r="N655" s="214"/>
      <c r="O655" s="214"/>
      <c r="P655" s="214"/>
      <c r="Q655" s="216"/>
      <c r="R655" s="216"/>
      <c r="S655" s="216"/>
      <c r="T655" s="216"/>
      <c r="U655" s="216"/>
      <c r="V655" s="216"/>
      <c r="W655" s="216"/>
      <c r="X655" s="216"/>
      <c r="Y655" s="31"/>
      <c r="Z655" s="31"/>
      <c r="AA655" s="31"/>
      <c r="AB655" s="31"/>
      <c r="AC655" s="31"/>
      <c r="AD655" s="31"/>
    </row>
    <row r="656">
      <c r="A656" s="216"/>
      <c r="B656" s="216"/>
      <c r="C656" s="216"/>
      <c r="D656" s="216"/>
      <c r="E656" s="216"/>
      <c r="F656" s="216"/>
      <c r="G656" s="216"/>
      <c r="H656" s="213"/>
      <c r="I656" s="216"/>
      <c r="J656" s="216"/>
      <c r="K656" s="216"/>
      <c r="L656" s="216"/>
      <c r="M656" s="216"/>
      <c r="N656" s="214"/>
      <c r="O656" s="214"/>
      <c r="P656" s="214"/>
      <c r="Q656" s="216"/>
      <c r="R656" s="216"/>
      <c r="S656" s="216"/>
      <c r="T656" s="216"/>
      <c r="U656" s="216"/>
      <c r="V656" s="216"/>
      <c r="W656" s="216"/>
      <c r="X656" s="216"/>
      <c r="Y656" s="31"/>
      <c r="Z656" s="31"/>
      <c r="AA656" s="31"/>
      <c r="AB656" s="31"/>
      <c r="AC656" s="31"/>
      <c r="AD656" s="31"/>
    </row>
    <row r="657">
      <c r="A657" s="216"/>
      <c r="B657" s="216"/>
      <c r="C657" s="216"/>
      <c r="D657" s="216"/>
      <c r="E657" s="216"/>
      <c r="F657" s="216"/>
      <c r="G657" s="216"/>
      <c r="H657" s="213"/>
      <c r="I657" s="216"/>
      <c r="J657" s="216"/>
      <c r="K657" s="216"/>
      <c r="L657" s="216"/>
      <c r="M657" s="216"/>
      <c r="N657" s="214"/>
      <c r="O657" s="214"/>
      <c r="P657" s="214"/>
      <c r="Q657" s="216"/>
      <c r="R657" s="216"/>
      <c r="S657" s="216"/>
      <c r="T657" s="216"/>
      <c r="U657" s="216"/>
      <c r="V657" s="216"/>
      <c r="W657" s="216"/>
      <c r="X657" s="216"/>
      <c r="Y657" s="31"/>
      <c r="Z657" s="31"/>
      <c r="AA657" s="31"/>
      <c r="AB657" s="31"/>
      <c r="AC657" s="31"/>
      <c r="AD657" s="31"/>
    </row>
    <row r="658">
      <c r="A658" s="216"/>
      <c r="B658" s="216"/>
      <c r="C658" s="216"/>
      <c r="D658" s="216"/>
      <c r="E658" s="216"/>
      <c r="F658" s="216"/>
      <c r="G658" s="216"/>
      <c r="H658" s="213"/>
      <c r="I658" s="216"/>
      <c r="J658" s="216"/>
      <c r="K658" s="216"/>
      <c r="L658" s="216"/>
      <c r="M658" s="216"/>
      <c r="N658" s="214"/>
      <c r="O658" s="214"/>
      <c r="P658" s="214"/>
      <c r="Q658" s="216"/>
      <c r="R658" s="216"/>
      <c r="S658" s="216"/>
      <c r="T658" s="216"/>
      <c r="U658" s="216"/>
      <c r="V658" s="216"/>
      <c r="W658" s="216"/>
      <c r="X658" s="216"/>
      <c r="Y658" s="31"/>
      <c r="Z658" s="31"/>
      <c r="AA658" s="31"/>
      <c r="AB658" s="31"/>
      <c r="AC658" s="31"/>
      <c r="AD658" s="31"/>
    </row>
    <row r="659">
      <c r="A659" s="216"/>
      <c r="B659" s="216"/>
      <c r="C659" s="216"/>
      <c r="D659" s="216"/>
      <c r="E659" s="216"/>
      <c r="F659" s="216"/>
      <c r="G659" s="216"/>
      <c r="H659" s="213"/>
      <c r="I659" s="216"/>
      <c r="J659" s="216"/>
      <c r="K659" s="216"/>
      <c r="L659" s="216"/>
      <c r="M659" s="216"/>
      <c r="N659" s="214"/>
      <c r="O659" s="214"/>
      <c r="P659" s="214"/>
      <c r="Q659" s="216"/>
      <c r="R659" s="216"/>
      <c r="S659" s="216"/>
      <c r="T659" s="216"/>
      <c r="U659" s="216"/>
      <c r="V659" s="216"/>
      <c r="W659" s="216"/>
      <c r="X659" s="216"/>
      <c r="Y659" s="31"/>
      <c r="Z659" s="31"/>
      <c r="AA659" s="31"/>
      <c r="AB659" s="31"/>
      <c r="AC659" s="31"/>
      <c r="AD659" s="31"/>
    </row>
    <row r="660">
      <c r="A660" s="216"/>
      <c r="B660" s="216"/>
      <c r="C660" s="216"/>
      <c r="D660" s="216"/>
      <c r="E660" s="216"/>
      <c r="F660" s="216"/>
      <c r="G660" s="216"/>
      <c r="H660" s="213"/>
      <c r="I660" s="216"/>
      <c r="J660" s="216"/>
      <c r="K660" s="216"/>
      <c r="L660" s="216"/>
      <c r="M660" s="216"/>
      <c r="N660" s="214"/>
      <c r="O660" s="214"/>
      <c r="P660" s="214"/>
      <c r="Q660" s="216"/>
      <c r="R660" s="216"/>
      <c r="S660" s="216"/>
      <c r="T660" s="216"/>
      <c r="U660" s="216"/>
      <c r="V660" s="216"/>
      <c r="W660" s="216"/>
      <c r="X660" s="216"/>
      <c r="Y660" s="31"/>
      <c r="Z660" s="31"/>
      <c r="AA660" s="31"/>
      <c r="AB660" s="31"/>
      <c r="AC660" s="31"/>
      <c r="AD660" s="31"/>
    </row>
    <row r="661">
      <c r="A661" s="216"/>
      <c r="B661" s="216"/>
      <c r="C661" s="216"/>
      <c r="D661" s="216"/>
      <c r="E661" s="216"/>
      <c r="F661" s="216"/>
      <c r="G661" s="216"/>
      <c r="H661" s="213"/>
      <c r="I661" s="216"/>
      <c r="J661" s="216"/>
      <c r="K661" s="216"/>
      <c r="L661" s="216"/>
      <c r="M661" s="216"/>
      <c r="N661" s="214"/>
      <c r="O661" s="214"/>
      <c r="P661" s="214"/>
      <c r="Q661" s="216"/>
      <c r="R661" s="216"/>
      <c r="S661" s="216"/>
      <c r="T661" s="216"/>
      <c r="U661" s="216"/>
      <c r="V661" s="216"/>
      <c r="W661" s="216"/>
      <c r="X661" s="216"/>
      <c r="Y661" s="31"/>
      <c r="Z661" s="31"/>
      <c r="AA661" s="31"/>
      <c r="AB661" s="31"/>
      <c r="AC661" s="31"/>
      <c r="AD661" s="31"/>
    </row>
    <row r="662">
      <c r="A662" s="216"/>
      <c r="B662" s="216"/>
      <c r="C662" s="216"/>
      <c r="D662" s="216"/>
      <c r="E662" s="216"/>
      <c r="F662" s="216"/>
      <c r="G662" s="216"/>
      <c r="H662" s="213"/>
      <c r="I662" s="216"/>
      <c r="J662" s="216"/>
      <c r="K662" s="216"/>
      <c r="L662" s="216"/>
      <c r="M662" s="216"/>
      <c r="N662" s="214"/>
      <c r="O662" s="214"/>
      <c r="P662" s="214"/>
      <c r="Q662" s="216"/>
      <c r="R662" s="216"/>
      <c r="S662" s="216"/>
      <c r="T662" s="216"/>
      <c r="U662" s="216"/>
      <c r="V662" s="216"/>
      <c r="W662" s="216"/>
      <c r="X662" s="216"/>
      <c r="Y662" s="31"/>
      <c r="Z662" s="31"/>
      <c r="AA662" s="31"/>
      <c r="AB662" s="31"/>
      <c r="AC662" s="31"/>
      <c r="AD662" s="31"/>
    </row>
    <row r="663">
      <c r="A663" s="216"/>
      <c r="B663" s="216"/>
      <c r="C663" s="216"/>
      <c r="D663" s="216"/>
      <c r="E663" s="216"/>
      <c r="F663" s="216"/>
      <c r="G663" s="216"/>
      <c r="H663" s="213"/>
      <c r="I663" s="216"/>
      <c r="J663" s="216"/>
      <c r="K663" s="216"/>
      <c r="L663" s="216"/>
      <c r="M663" s="216"/>
      <c r="N663" s="214"/>
      <c r="O663" s="214"/>
      <c r="P663" s="214"/>
      <c r="Q663" s="216"/>
      <c r="R663" s="216"/>
      <c r="S663" s="216"/>
      <c r="T663" s="216"/>
      <c r="U663" s="216"/>
      <c r="V663" s="216"/>
      <c r="W663" s="216"/>
      <c r="X663" s="216"/>
      <c r="Y663" s="31"/>
      <c r="Z663" s="31"/>
      <c r="AA663" s="31"/>
      <c r="AB663" s="31"/>
      <c r="AC663" s="31"/>
      <c r="AD663" s="31"/>
    </row>
    <row r="664">
      <c r="A664" s="216"/>
      <c r="B664" s="216"/>
      <c r="C664" s="216"/>
      <c r="D664" s="216"/>
      <c r="E664" s="216"/>
      <c r="F664" s="216"/>
      <c r="G664" s="216"/>
      <c r="H664" s="213"/>
      <c r="I664" s="216"/>
      <c r="J664" s="216"/>
      <c r="K664" s="216"/>
      <c r="L664" s="216"/>
      <c r="M664" s="216"/>
      <c r="N664" s="214"/>
      <c r="O664" s="214"/>
      <c r="P664" s="214"/>
      <c r="Q664" s="216"/>
      <c r="R664" s="216"/>
      <c r="S664" s="216"/>
      <c r="T664" s="216"/>
      <c r="U664" s="216"/>
      <c r="V664" s="216"/>
      <c r="W664" s="216"/>
      <c r="X664" s="216"/>
      <c r="Y664" s="31"/>
      <c r="Z664" s="31"/>
      <c r="AA664" s="31"/>
      <c r="AB664" s="31"/>
      <c r="AC664" s="31"/>
      <c r="AD664" s="31"/>
    </row>
    <row r="665">
      <c r="A665" s="216"/>
      <c r="B665" s="216"/>
      <c r="C665" s="216"/>
      <c r="D665" s="216"/>
      <c r="E665" s="216"/>
      <c r="F665" s="216"/>
      <c r="G665" s="216"/>
      <c r="H665" s="213"/>
      <c r="I665" s="216"/>
      <c r="J665" s="216"/>
      <c r="K665" s="216"/>
      <c r="L665" s="216"/>
      <c r="M665" s="216"/>
      <c r="N665" s="214"/>
      <c r="O665" s="214"/>
      <c r="P665" s="214"/>
      <c r="Q665" s="216"/>
      <c r="R665" s="216"/>
      <c r="S665" s="216"/>
      <c r="T665" s="216"/>
      <c r="U665" s="216"/>
      <c r="V665" s="216"/>
      <c r="W665" s="216"/>
      <c r="X665" s="216"/>
      <c r="Y665" s="31"/>
      <c r="Z665" s="31"/>
      <c r="AA665" s="31"/>
      <c r="AB665" s="31"/>
      <c r="AC665" s="31"/>
      <c r="AD665" s="31"/>
    </row>
    <row r="666">
      <c r="A666" s="216"/>
      <c r="B666" s="216"/>
      <c r="C666" s="216"/>
      <c r="D666" s="216"/>
      <c r="E666" s="216"/>
      <c r="F666" s="216"/>
      <c r="G666" s="216"/>
      <c r="H666" s="213"/>
      <c r="I666" s="216"/>
      <c r="J666" s="216"/>
      <c r="K666" s="216"/>
      <c r="L666" s="216"/>
      <c r="M666" s="216"/>
      <c r="N666" s="214"/>
      <c r="O666" s="214"/>
      <c r="P666" s="214"/>
      <c r="Q666" s="216"/>
      <c r="R666" s="216"/>
      <c r="S666" s="216"/>
      <c r="T666" s="216"/>
      <c r="U666" s="216"/>
      <c r="V666" s="216"/>
      <c r="W666" s="216"/>
      <c r="X666" s="216"/>
      <c r="Y666" s="31"/>
      <c r="Z666" s="31"/>
      <c r="AA666" s="31"/>
      <c r="AB666" s="31"/>
      <c r="AC666" s="31"/>
      <c r="AD666" s="31"/>
    </row>
    <row r="667">
      <c r="A667" s="216"/>
      <c r="B667" s="216"/>
      <c r="C667" s="216"/>
      <c r="D667" s="216"/>
      <c r="E667" s="216"/>
      <c r="F667" s="216"/>
      <c r="G667" s="216"/>
      <c r="H667" s="213"/>
      <c r="I667" s="216"/>
      <c r="J667" s="216"/>
      <c r="K667" s="216"/>
      <c r="L667" s="216"/>
      <c r="M667" s="216"/>
      <c r="N667" s="214"/>
      <c r="O667" s="214"/>
      <c r="P667" s="214"/>
      <c r="Q667" s="216"/>
      <c r="R667" s="216"/>
      <c r="S667" s="216"/>
      <c r="T667" s="216"/>
      <c r="U667" s="216"/>
      <c r="V667" s="216"/>
      <c r="W667" s="216"/>
      <c r="X667" s="216"/>
      <c r="Y667" s="31"/>
      <c r="Z667" s="31"/>
      <c r="AA667" s="31"/>
      <c r="AB667" s="31"/>
      <c r="AC667" s="31"/>
      <c r="AD667" s="31"/>
    </row>
    <row r="668">
      <c r="A668" s="216"/>
      <c r="B668" s="216"/>
      <c r="C668" s="216"/>
      <c r="D668" s="216"/>
      <c r="E668" s="216"/>
      <c r="F668" s="216"/>
      <c r="G668" s="216"/>
      <c r="H668" s="213"/>
      <c r="I668" s="216"/>
      <c r="J668" s="216"/>
      <c r="K668" s="216"/>
      <c r="L668" s="216"/>
      <c r="M668" s="216"/>
      <c r="N668" s="214"/>
      <c r="O668" s="214"/>
      <c r="P668" s="214"/>
      <c r="Q668" s="216"/>
      <c r="R668" s="216"/>
      <c r="S668" s="216"/>
      <c r="T668" s="216"/>
      <c r="U668" s="216"/>
      <c r="V668" s="216"/>
      <c r="W668" s="216"/>
      <c r="X668" s="216"/>
      <c r="Y668" s="31"/>
      <c r="Z668" s="31"/>
      <c r="AA668" s="31"/>
      <c r="AB668" s="31"/>
      <c r="AC668" s="31"/>
      <c r="AD668" s="31"/>
    </row>
    <row r="669">
      <c r="A669" s="216"/>
      <c r="B669" s="216"/>
      <c r="C669" s="216"/>
      <c r="D669" s="216"/>
      <c r="E669" s="216"/>
      <c r="F669" s="216"/>
      <c r="G669" s="216"/>
      <c r="H669" s="213"/>
      <c r="I669" s="216"/>
      <c r="J669" s="216"/>
      <c r="K669" s="216"/>
      <c r="L669" s="216"/>
      <c r="M669" s="216"/>
      <c r="N669" s="214"/>
      <c r="O669" s="214"/>
      <c r="P669" s="214"/>
      <c r="Q669" s="216"/>
      <c r="R669" s="216"/>
      <c r="S669" s="216"/>
      <c r="T669" s="216"/>
      <c r="U669" s="216"/>
      <c r="V669" s="216"/>
      <c r="W669" s="216"/>
      <c r="X669" s="216"/>
      <c r="Y669" s="31"/>
      <c r="Z669" s="31"/>
      <c r="AA669" s="31"/>
      <c r="AB669" s="31"/>
      <c r="AC669" s="31"/>
      <c r="AD669" s="31"/>
    </row>
    <row r="670">
      <c r="A670" s="216"/>
      <c r="B670" s="216"/>
      <c r="C670" s="216"/>
      <c r="D670" s="216"/>
      <c r="E670" s="216"/>
      <c r="F670" s="216"/>
      <c r="G670" s="216"/>
      <c r="H670" s="213"/>
      <c r="I670" s="216"/>
      <c r="J670" s="216"/>
      <c r="K670" s="216"/>
      <c r="L670" s="216"/>
      <c r="M670" s="216"/>
      <c r="N670" s="214"/>
      <c r="O670" s="214"/>
      <c r="P670" s="214"/>
      <c r="Q670" s="216"/>
      <c r="R670" s="216"/>
      <c r="S670" s="216"/>
      <c r="T670" s="216"/>
      <c r="U670" s="216"/>
      <c r="V670" s="216"/>
      <c r="W670" s="216"/>
      <c r="X670" s="216"/>
      <c r="Y670" s="31"/>
      <c r="Z670" s="31"/>
      <c r="AA670" s="31"/>
      <c r="AB670" s="31"/>
      <c r="AC670" s="31"/>
      <c r="AD670" s="31"/>
    </row>
    <row r="671">
      <c r="A671" s="216"/>
      <c r="B671" s="216"/>
      <c r="C671" s="216"/>
      <c r="D671" s="216"/>
      <c r="E671" s="216"/>
      <c r="F671" s="216"/>
      <c r="G671" s="216"/>
      <c r="H671" s="213"/>
      <c r="I671" s="216"/>
      <c r="J671" s="216"/>
      <c r="K671" s="216"/>
      <c r="L671" s="216"/>
      <c r="M671" s="216"/>
      <c r="N671" s="214"/>
      <c r="O671" s="214"/>
      <c r="P671" s="214"/>
      <c r="Q671" s="216"/>
      <c r="R671" s="216"/>
      <c r="S671" s="216"/>
      <c r="T671" s="216"/>
      <c r="U671" s="216"/>
      <c r="V671" s="216"/>
      <c r="W671" s="216"/>
      <c r="X671" s="216"/>
      <c r="Y671" s="31"/>
      <c r="Z671" s="31"/>
      <c r="AA671" s="31"/>
      <c r="AB671" s="31"/>
      <c r="AC671" s="31"/>
      <c r="AD671" s="31"/>
    </row>
    <row r="672">
      <c r="A672" s="216"/>
      <c r="B672" s="216"/>
      <c r="C672" s="216"/>
      <c r="D672" s="216"/>
      <c r="E672" s="216"/>
      <c r="F672" s="216"/>
      <c r="G672" s="216"/>
      <c r="H672" s="213"/>
      <c r="I672" s="216"/>
      <c r="J672" s="216"/>
      <c r="K672" s="216"/>
      <c r="L672" s="216"/>
      <c r="M672" s="216"/>
      <c r="N672" s="214"/>
      <c r="O672" s="214"/>
      <c r="P672" s="214"/>
      <c r="Q672" s="216"/>
      <c r="R672" s="216"/>
      <c r="S672" s="216"/>
      <c r="T672" s="216"/>
      <c r="U672" s="216"/>
      <c r="V672" s="216"/>
      <c r="W672" s="216"/>
      <c r="X672" s="216"/>
      <c r="Y672" s="31"/>
      <c r="Z672" s="31"/>
      <c r="AA672" s="31"/>
      <c r="AB672" s="31"/>
      <c r="AC672" s="31"/>
      <c r="AD672" s="31"/>
    </row>
    <row r="673">
      <c r="A673" s="216"/>
      <c r="B673" s="216"/>
      <c r="C673" s="216"/>
      <c r="D673" s="216"/>
      <c r="E673" s="216"/>
      <c r="F673" s="216"/>
      <c r="G673" s="216"/>
      <c r="H673" s="213"/>
      <c r="I673" s="216"/>
      <c r="J673" s="216"/>
      <c r="K673" s="216"/>
      <c r="L673" s="216"/>
      <c r="M673" s="216"/>
      <c r="N673" s="214"/>
      <c r="O673" s="214"/>
      <c r="P673" s="214"/>
      <c r="Q673" s="216"/>
      <c r="R673" s="216"/>
      <c r="S673" s="216"/>
      <c r="T673" s="216"/>
      <c r="U673" s="216"/>
      <c r="V673" s="216"/>
      <c r="W673" s="216"/>
      <c r="X673" s="216"/>
      <c r="Y673" s="31"/>
      <c r="Z673" s="31"/>
      <c r="AA673" s="31"/>
      <c r="AB673" s="31"/>
      <c r="AC673" s="31"/>
      <c r="AD673" s="31"/>
    </row>
    <row r="674">
      <c r="A674" s="216"/>
      <c r="B674" s="216"/>
      <c r="C674" s="216"/>
      <c r="D674" s="216"/>
      <c r="E674" s="216"/>
      <c r="F674" s="216"/>
      <c r="G674" s="216"/>
      <c r="H674" s="213"/>
      <c r="I674" s="216"/>
      <c r="J674" s="216"/>
      <c r="K674" s="216"/>
      <c r="L674" s="216"/>
      <c r="M674" s="216"/>
      <c r="N674" s="214"/>
      <c r="O674" s="214"/>
      <c r="P674" s="214"/>
      <c r="Q674" s="216"/>
      <c r="R674" s="216"/>
      <c r="S674" s="216"/>
      <c r="T674" s="216"/>
      <c r="U674" s="216"/>
      <c r="V674" s="216"/>
      <c r="W674" s="216"/>
      <c r="X674" s="216"/>
      <c r="Y674" s="31"/>
      <c r="Z674" s="31"/>
      <c r="AA674" s="31"/>
      <c r="AB674" s="31"/>
      <c r="AC674" s="31"/>
      <c r="AD674" s="31"/>
    </row>
    <row r="675">
      <c r="A675" s="216"/>
      <c r="B675" s="216"/>
      <c r="C675" s="216"/>
      <c r="D675" s="216"/>
      <c r="E675" s="216"/>
      <c r="F675" s="216"/>
      <c r="G675" s="216"/>
      <c r="H675" s="213"/>
      <c r="I675" s="216"/>
      <c r="J675" s="216"/>
      <c r="K675" s="216"/>
      <c r="L675" s="216"/>
      <c r="M675" s="216"/>
      <c r="N675" s="214"/>
      <c r="O675" s="214"/>
      <c r="P675" s="214"/>
      <c r="Q675" s="216"/>
      <c r="R675" s="216"/>
      <c r="S675" s="216"/>
      <c r="T675" s="216"/>
      <c r="U675" s="216"/>
      <c r="V675" s="216"/>
      <c r="W675" s="216"/>
      <c r="X675" s="216"/>
      <c r="Y675" s="31"/>
      <c r="Z675" s="31"/>
      <c r="AA675" s="31"/>
      <c r="AB675" s="31"/>
      <c r="AC675" s="31"/>
      <c r="AD675" s="31"/>
    </row>
    <row r="676">
      <c r="A676" s="216"/>
      <c r="B676" s="216"/>
      <c r="C676" s="216"/>
      <c r="D676" s="216"/>
      <c r="E676" s="216"/>
      <c r="F676" s="216"/>
      <c r="G676" s="216"/>
      <c r="H676" s="213"/>
      <c r="I676" s="216"/>
      <c r="J676" s="216"/>
      <c r="K676" s="216"/>
      <c r="L676" s="216"/>
      <c r="M676" s="216"/>
      <c r="N676" s="214"/>
      <c r="O676" s="214"/>
      <c r="P676" s="214"/>
      <c r="Q676" s="216"/>
      <c r="R676" s="216"/>
      <c r="S676" s="216"/>
      <c r="T676" s="216"/>
      <c r="U676" s="216"/>
      <c r="V676" s="216"/>
      <c r="W676" s="216"/>
      <c r="X676" s="216"/>
      <c r="Y676" s="31"/>
      <c r="Z676" s="31"/>
      <c r="AA676" s="31"/>
      <c r="AB676" s="31"/>
      <c r="AC676" s="31"/>
      <c r="AD676" s="31"/>
    </row>
    <row r="677">
      <c r="A677" s="216"/>
      <c r="B677" s="216"/>
      <c r="C677" s="216"/>
      <c r="D677" s="216"/>
      <c r="E677" s="216"/>
      <c r="F677" s="216"/>
      <c r="G677" s="216"/>
      <c r="H677" s="213"/>
      <c r="I677" s="216"/>
      <c r="J677" s="216"/>
      <c r="K677" s="216"/>
      <c r="L677" s="216"/>
      <c r="M677" s="216"/>
      <c r="N677" s="214"/>
      <c r="O677" s="214"/>
      <c r="P677" s="214"/>
      <c r="Q677" s="216"/>
      <c r="R677" s="216"/>
      <c r="S677" s="216"/>
      <c r="T677" s="216"/>
      <c r="U677" s="216"/>
      <c r="V677" s="216"/>
      <c r="W677" s="216"/>
      <c r="X677" s="216"/>
      <c r="Y677" s="31"/>
      <c r="Z677" s="31"/>
      <c r="AA677" s="31"/>
      <c r="AB677" s="31"/>
      <c r="AC677" s="31"/>
      <c r="AD677" s="31"/>
    </row>
    <row r="678">
      <c r="A678" s="216"/>
      <c r="B678" s="216"/>
      <c r="C678" s="216"/>
      <c r="D678" s="216"/>
      <c r="E678" s="216"/>
      <c r="F678" s="216"/>
      <c r="G678" s="216"/>
      <c r="H678" s="213"/>
      <c r="I678" s="216"/>
      <c r="J678" s="216"/>
      <c r="K678" s="216"/>
      <c r="L678" s="216"/>
      <c r="M678" s="216"/>
      <c r="N678" s="214"/>
      <c r="O678" s="214"/>
      <c r="P678" s="214"/>
      <c r="Q678" s="216"/>
      <c r="R678" s="216"/>
      <c r="S678" s="216"/>
      <c r="T678" s="216"/>
      <c r="U678" s="216"/>
      <c r="V678" s="216"/>
      <c r="W678" s="216"/>
      <c r="X678" s="216"/>
      <c r="Y678" s="31"/>
      <c r="Z678" s="31"/>
      <c r="AA678" s="31"/>
      <c r="AB678" s="31"/>
      <c r="AC678" s="31"/>
      <c r="AD678" s="31"/>
    </row>
    <row r="679">
      <c r="A679" s="216"/>
      <c r="B679" s="216"/>
      <c r="C679" s="216"/>
      <c r="D679" s="216"/>
      <c r="E679" s="216"/>
      <c r="F679" s="216"/>
      <c r="G679" s="216"/>
      <c r="H679" s="213"/>
      <c r="I679" s="216"/>
      <c r="J679" s="216"/>
      <c r="K679" s="216"/>
      <c r="L679" s="216"/>
      <c r="M679" s="216"/>
      <c r="N679" s="214"/>
      <c r="O679" s="214"/>
      <c r="P679" s="214"/>
      <c r="Q679" s="216"/>
      <c r="R679" s="216"/>
      <c r="S679" s="216"/>
      <c r="T679" s="216"/>
      <c r="U679" s="216"/>
      <c r="V679" s="216"/>
      <c r="W679" s="216"/>
      <c r="X679" s="216"/>
      <c r="Y679" s="31"/>
      <c r="Z679" s="31"/>
      <c r="AA679" s="31"/>
      <c r="AB679" s="31"/>
      <c r="AC679" s="31"/>
      <c r="AD679" s="31"/>
    </row>
    <row r="680">
      <c r="A680" s="216"/>
      <c r="B680" s="216"/>
      <c r="C680" s="216"/>
      <c r="D680" s="216"/>
      <c r="E680" s="216"/>
      <c r="F680" s="216"/>
      <c r="G680" s="216"/>
      <c r="H680" s="213"/>
      <c r="I680" s="216"/>
      <c r="J680" s="216"/>
      <c r="K680" s="216"/>
      <c r="L680" s="216"/>
      <c r="M680" s="216"/>
      <c r="N680" s="214"/>
      <c r="O680" s="214"/>
      <c r="P680" s="214"/>
      <c r="Q680" s="216"/>
      <c r="R680" s="216"/>
      <c r="S680" s="216"/>
      <c r="T680" s="216"/>
      <c r="U680" s="216"/>
      <c r="V680" s="216"/>
      <c r="W680" s="216"/>
      <c r="X680" s="216"/>
      <c r="Y680" s="31"/>
      <c r="Z680" s="31"/>
      <c r="AA680" s="31"/>
      <c r="AB680" s="31"/>
      <c r="AC680" s="31"/>
      <c r="AD680" s="31"/>
    </row>
    <row r="681">
      <c r="A681" s="216"/>
      <c r="B681" s="216"/>
      <c r="C681" s="216"/>
      <c r="D681" s="216"/>
      <c r="E681" s="216"/>
      <c r="F681" s="216"/>
      <c r="G681" s="216"/>
      <c r="H681" s="213"/>
      <c r="I681" s="216"/>
      <c r="J681" s="216"/>
      <c r="K681" s="216"/>
      <c r="L681" s="216"/>
      <c r="M681" s="216"/>
      <c r="N681" s="214"/>
      <c r="O681" s="214"/>
      <c r="P681" s="214"/>
      <c r="Q681" s="216"/>
      <c r="R681" s="216"/>
      <c r="S681" s="216"/>
      <c r="T681" s="216"/>
      <c r="U681" s="216"/>
      <c r="V681" s="216"/>
      <c r="W681" s="216"/>
      <c r="X681" s="216"/>
      <c r="Y681" s="31"/>
      <c r="Z681" s="31"/>
      <c r="AA681" s="31"/>
      <c r="AB681" s="31"/>
      <c r="AC681" s="31"/>
      <c r="AD681" s="31"/>
    </row>
    <row r="682">
      <c r="A682" s="216"/>
      <c r="B682" s="216"/>
      <c r="C682" s="216"/>
      <c r="D682" s="216"/>
      <c r="E682" s="216"/>
      <c r="F682" s="216"/>
      <c r="G682" s="216"/>
      <c r="H682" s="213"/>
      <c r="I682" s="216"/>
      <c r="J682" s="216"/>
      <c r="K682" s="216"/>
      <c r="L682" s="216"/>
      <c r="M682" s="216"/>
      <c r="N682" s="214"/>
      <c r="O682" s="214"/>
      <c r="P682" s="214"/>
      <c r="Q682" s="216"/>
      <c r="R682" s="216"/>
      <c r="S682" s="216"/>
      <c r="T682" s="216"/>
      <c r="U682" s="216"/>
      <c r="V682" s="216"/>
      <c r="W682" s="216"/>
      <c r="X682" s="216"/>
      <c r="Y682" s="31"/>
      <c r="Z682" s="31"/>
      <c r="AA682" s="31"/>
      <c r="AB682" s="31"/>
      <c r="AC682" s="31"/>
      <c r="AD682" s="31"/>
    </row>
    <row r="683">
      <c r="A683" s="216"/>
      <c r="B683" s="216"/>
      <c r="C683" s="216"/>
      <c r="D683" s="216"/>
      <c r="E683" s="216"/>
      <c r="F683" s="216"/>
      <c r="G683" s="216"/>
      <c r="H683" s="213"/>
      <c r="I683" s="216"/>
      <c r="J683" s="216"/>
      <c r="K683" s="216"/>
      <c r="L683" s="216"/>
      <c r="M683" s="216"/>
      <c r="N683" s="214"/>
      <c r="O683" s="214"/>
      <c r="P683" s="214"/>
      <c r="Q683" s="216"/>
      <c r="R683" s="216"/>
      <c r="S683" s="216"/>
      <c r="T683" s="216"/>
      <c r="U683" s="216"/>
      <c r="V683" s="216"/>
      <c r="W683" s="216"/>
      <c r="X683" s="216"/>
      <c r="Y683" s="31"/>
      <c r="Z683" s="31"/>
      <c r="AA683" s="31"/>
      <c r="AB683" s="31"/>
      <c r="AC683" s="31"/>
      <c r="AD683" s="31"/>
    </row>
    <row r="684">
      <c r="A684" s="216"/>
      <c r="B684" s="216"/>
      <c r="C684" s="216"/>
      <c r="D684" s="216"/>
      <c r="E684" s="216"/>
      <c r="F684" s="216"/>
      <c r="G684" s="216"/>
      <c r="H684" s="213"/>
      <c r="I684" s="216"/>
      <c r="J684" s="216"/>
      <c r="K684" s="216"/>
      <c r="L684" s="216"/>
      <c r="M684" s="216"/>
      <c r="N684" s="214"/>
      <c r="O684" s="214"/>
      <c r="P684" s="214"/>
      <c r="Q684" s="216"/>
      <c r="R684" s="216"/>
      <c r="S684" s="216"/>
      <c r="T684" s="216"/>
      <c r="U684" s="216"/>
      <c r="V684" s="216"/>
      <c r="W684" s="216"/>
      <c r="X684" s="216"/>
      <c r="Y684" s="31"/>
      <c r="Z684" s="31"/>
      <c r="AA684" s="31"/>
      <c r="AB684" s="31"/>
      <c r="AC684" s="31"/>
      <c r="AD684" s="31"/>
    </row>
    <row r="685">
      <c r="A685" s="216"/>
      <c r="B685" s="216"/>
      <c r="C685" s="216"/>
      <c r="D685" s="216"/>
      <c r="E685" s="216"/>
      <c r="F685" s="216"/>
      <c r="G685" s="216"/>
      <c r="H685" s="213"/>
      <c r="I685" s="216"/>
      <c r="J685" s="216"/>
      <c r="K685" s="216"/>
      <c r="L685" s="216"/>
      <c r="M685" s="216"/>
      <c r="N685" s="214"/>
      <c r="O685" s="214"/>
      <c r="P685" s="214"/>
      <c r="Q685" s="216"/>
      <c r="R685" s="216"/>
      <c r="S685" s="216"/>
      <c r="T685" s="216"/>
      <c r="U685" s="216"/>
      <c r="V685" s="216"/>
      <c r="W685" s="216"/>
      <c r="X685" s="216"/>
      <c r="Y685" s="31"/>
      <c r="Z685" s="31"/>
      <c r="AA685" s="31"/>
      <c r="AB685" s="31"/>
      <c r="AC685" s="31"/>
      <c r="AD685" s="31"/>
    </row>
    <row r="686">
      <c r="A686" s="216"/>
      <c r="B686" s="216"/>
      <c r="C686" s="216"/>
      <c r="D686" s="216"/>
      <c r="E686" s="216"/>
      <c r="F686" s="216"/>
      <c r="G686" s="216"/>
      <c r="H686" s="213"/>
      <c r="I686" s="216"/>
      <c r="J686" s="216"/>
      <c r="K686" s="216"/>
      <c r="L686" s="216"/>
      <c r="M686" s="216"/>
      <c r="N686" s="214"/>
      <c r="O686" s="214"/>
      <c r="P686" s="214"/>
      <c r="Q686" s="216"/>
      <c r="R686" s="216"/>
      <c r="S686" s="216"/>
      <c r="T686" s="216"/>
      <c r="U686" s="216"/>
      <c r="V686" s="216"/>
      <c r="W686" s="216"/>
      <c r="X686" s="216"/>
      <c r="Y686" s="31"/>
      <c r="Z686" s="31"/>
      <c r="AA686" s="31"/>
      <c r="AB686" s="31"/>
      <c r="AC686" s="31"/>
      <c r="AD686" s="31"/>
    </row>
    <row r="687">
      <c r="A687" s="216"/>
      <c r="B687" s="216"/>
      <c r="C687" s="216"/>
      <c r="D687" s="216"/>
      <c r="E687" s="216"/>
      <c r="F687" s="216"/>
      <c r="G687" s="216"/>
      <c r="H687" s="213"/>
      <c r="I687" s="216"/>
      <c r="J687" s="216"/>
      <c r="K687" s="216"/>
      <c r="L687" s="216"/>
      <c r="M687" s="216"/>
      <c r="N687" s="214"/>
      <c r="O687" s="214"/>
      <c r="P687" s="214"/>
      <c r="Q687" s="216"/>
      <c r="R687" s="216"/>
      <c r="S687" s="216"/>
      <c r="T687" s="216"/>
      <c r="U687" s="216"/>
      <c r="V687" s="216"/>
      <c r="W687" s="216"/>
      <c r="X687" s="216"/>
      <c r="Y687" s="31"/>
      <c r="Z687" s="31"/>
      <c r="AA687" s="31"/>
      <c r="AB687" s="31"/>
      <c r="AC687" s="31"/>
      <c r="AD687" s="31"/>
    </row>
    <row r="688">
      <c r="A688" s="216"/>
      <c r="B688" s="216"/>
      <c r="C688" s="216"/>
      <c r="D688" s="216"/>
      <c r="E688" s="216"/>
      <c r="F688" s="216"/>
      <c r="G688" s="216"/>
      <c r="H688" s="213"/>
      <c r="I688" s="216"/>
      <c r="J688" s="216"/>
      <c r="K688" s="216"/>
      <c r="L688" s="216"/>
      <c r="M688" s="216"/>
      <c r="N688" s="214"/>
      <c r="O688" s="214"/>
      <c r="P688" s="214"/>
      <c r="Q688" s="216"/>
      <c r="R688" s="216"/>
      <c r="S688" s="216"/>
      <c r="T688" s="216"/>
      <c r="U688" s="216"/>
      <c r="V688" s="216"/>
      <c r="W688" s="216"/>
      <c r="X688" s="216"/>
      <c r="Y688" s="31"/>
      <c r="Z688" s="31"/>
      <c r="AA688" s="31"/>
      <c r="AB688" s="31"/>
      <c r="AC688" s="31"/>
      <c r="AD688" s="31"/>
    </row>
    <row r="689">
      <c r="A689" s="216"/>
      <c r="B689" s="216"/>
      <c r="C689" s="216"/>
      <c r="D689" s="216"/>
      <c r="E689" s="216"/>
      <c r="F689" s="216"/>
      <c r="G689" s="216"/>
      <c r="H689" s="213"/>
      <c r="I689" s="216"/>
      <c r="J689" s="216"/>
      <c r="K689" s="216"/>
      <c r="L689" s="216"/>
      <c r="M689" s="216"/>
      <c r="N689" s="214"/>
      <c r="O689" s="214"/>
      <c r="P689" s="214"/>
      <c r="Q689" s="216"/>
      <c r="R689" s="216"/>
      <c r="S689" s="216"/>
      <c r="T689" s="216"/>
      <c r="U689" s="216"/>
      <c r="V689" s="216"/>
      <c r="W689" s="216"/>
      <c r="X689" s="216"/>
      <c r="Y689" s="31"/>
      <c r="Z689" s="31"/>
      <c r="AA689" s="31"/>
      <c r="AB689" s="31"/>
      <c r="AC689" s="31"/>
      <c r="AD689" s="31"/>
    </row>
    <row r="690">
      <c r="A690" s="216"/>
      <c r="B690" s="216"/>
      <c r="C690" s="216"/>
      <c r="D690" s="216"/>
      <c r="E690" s="216"/>
      <c r="F690" s="216"/>
      <c r="G690" s="216"/>
      <c r="H690" s="213"/>
      <c r="I690" s="216"/>
      <c r="J690" s="216"/>
      <c r="K690" s="216"/>
      <c r="L690" s="216"/>
      <c r="M690" s="216"/>
      <c r="N690" s="214"/>
      <c r="O690" s="214"/>
      <c r="P690" s="214"/>
      <c r="Q690" s="216"/>
      <c r="R690" s="216"/>
      <c r="S690" s="216"/>
      <c r="T690" s="216"/>
      <c r="U690" s="216"/>
      <c r="V690" s="216"/>
      <c r="W690" s="216"/>
      <c r="X690" s="216"/>
      <c r="Y690" s="31"/>
      <c r="Z690" s="31"/>
      <c r="AA690" s="31"/>
      <c r="AB690" s="31"/>
      <c r="AC690" s="31"/>
      <c r="AD690" s="31"/>
    </row>
    <row r="691">
      <c r="A691" s="216"/>
      <c r="B691" s="216"/>
      <c r="C691" s="216"/>
      <c r="D691" s="216"/>
      <c r="E691" s="216"/>
      <c r="F691" s="216"/>
      <c r="G691" s="216"/>
      <c r="H691" s="213"/>
      <c r="I691" s="216"/>
      <c r="J691" s="216"/>
      <c r="K691" s="216"/>
      <c r="L691" s="216"/>
      <c r="M691" s="216"/>
      <c r="N691" s="214"/>
      <c r="O691" s="214"/>
      <c r="P691" s="214"/>
      <c r="Q691" s="216"/>
      <c r="R691" s="216"/>
      <c r="S691" s="216"/>
      <c r="T691" s="216"/>
      <c r="U691" s="216"/>
      <c r="V691" s="216"/>
      <c r="W691" s="216"/>
      <c r="X691" s="216"/>
      <c r="Y691" s="31"/>
      <c r="Z691" s="31"/>
      <c r="AA691" s="31"/>
      <c r="AB691" s="31"/>
      <c r="AC691" s="31"/>
      <c r="AD691" s="31"/>
    </row>
    <row r="692">
      <c r="A692" s="216"/>
      <c r="B692" s="216"/>
      <c r="C692" s="216"/>
      <c r="D692" s="216"/>
      <c r="E692" s="216"/>
      <c r="F692" s="216"/>
      <c r="G692" s="216"/>
      <c r="H692" s="213"/>
      <c r="I692" s="216"/>
      <c r="J692" s="216"/>
      <c r="K692" s="216"/>
      <c r="L692" s="216"/>
      <c r="M692" s="216"/>
      <c r="N692" s="214"/>
      <c r="O692" s="214"/>
      <c r="P692" s="214"/>
      <c r="Q692" s="216"/>
      <c r="R692" s="216"/>
      <c r="S692" s="216"/>
      <c r="T692" s="216"/>
      <c r="U692" s="216"/>
      <c r="V692" s="216"/>
      <c r="W692" s="216"/>
      <c r="X692" s="216"/>
      <c r="Y692" s="31"/>
      <c r="Z692" s="31"/>
      <c r="AA692" s="31"/>
      <c r="AB692" s="31"/>
      <c r="AC692" s="31"/>
      <c r="AD692" s="31"/>
    </row>
    <row r="693">
      <c r="A693" s="216"/>
      <c r="B693" s="216"/>
      <c r="C693" s="216"/>
      <c r="D693" s="216"/>
      <c r="E693" s="216"/>
      <c r="F693" s="216"/>
      <c r="G693" s="216"/>
      <c r="H693" s="213"/>
      <c r="I693" s="216"/>
      <c r="J693" s="216"/>
      <c r="K693" s="216"/>
      <c r="L693" s="216"/>
      <c r="M693" s="216"/>
      <c r="N693" s="214"/>
      <c r="O693" s="214"/>
      <c r="P693" s="214"/>
      <c r="Q693" s="216"/>
      <c r="R693" s="216"/>
      <c r="S693" s="216"/>
      <c r="T693" s="216"/>
      <c r="U693" s="216"/>
      <c r="V693" s="216"/>
      <c r="W693" s="216"/>
      <c r="X693" s="216"/>
      <c r="Y693" s="31"/>
      <c r="Z693" s="31"/>
      <c r="AA693" s="31"/>
      <c r="AB693" s="31"/>
      <c r="AC693" s="31"/>
      <c r="AD693" s="31"/>
    </row>
    <row r="694">
      <c r="A694" s="216"/>
      <c r="B694" s="216"/>
      <c r="C694" s="216"/>
      <c r="D694" s="216"/>
      <c r="E694" s="216"/>
      <c r="F694" s="216"/>
      <c r="G694" s="216"/>
      <c r="H694" s="213"/>
      <c r="I694" s="216"/>
      <c r="J694" s="216"/>
      <c r="K694" s="216"/>
      <c r="L694" s="216"/>
      <c r="M694" s="216"/>
      <c r="N694" s="214"/>
      <c r="O694" s="214"/>
      <c r="P694" s="214"/>
      <c r="Q694" s="216"/>
      <c r="R694" s="216"/>
      <c r="S694" s="216"/>
      <c r="T694" s="216"/>
      <c r="U694" s="216"/>
      <c r="V694" s="216"/>
      <c r="W694" s="216"/>
      <c r="X694" s="216"/>
      <c r="Y694" s="31"/>
      <c r="Z694" s="31"/>
      <c r="AA694" s="31"/>
      <c r="AB694" s="31"/>
      <c r="AC694" s="31"/>
      <c r="AD694" s="31"/>
    </row>
    <row r="695">
      <c r="A695" s="216"/>
      <c r="B695" s="216"/>
      <c r="C695" s="216"/>
      <c r="D695" s="216"/>
      <c r="E695" s="216"/>
      <c r="F695" s="216"/>
      <c r="G695" s="216"/>
      <c r="H695" s="213"/>
      <c r="I695" s="216"/>
      <c r="J695" s="216"/>
      <c r="K695" s="216"/>
      <c r="L695" s="216"/>
      <c r="M695" s="216"/>
      <c r="N695" s="214"/>
      <c r="O695" s="214"/>
      <c r="P695" s="214"/>
      <c r="Q695" s="216"/>
      <c r="R695" s="216"/>
      <c r="S695" s="216"/>
      <c r="T695" s="216"/>
      <c r="U695" s="216"/>
      <c r="V695" s="216"/>
      <c r="W695" s="216"/>
      <c r="X695" s="216"/>
      <c r="Y695" s="31"/>
      <c r="Z695" s="31"/>
      <c r="AA695" s="31"/>
      <c r="AB695" s="31"/>
      <c r="AC695" s="31"/>
      <c r="AD695" s="31"/>
    </row>
    <row r="696">
      <c r="A696" s="216"/>
      <c r="B696" s="216"/>
      <c r="C696" s="216"/>
      <c r="D696" s="216"/>
      <c r="E696" s="216"/>
      <c r="F696" s="216"/>
      <c r="G696" s="216"/>
      <c r="H696" s="213"/>
      <c r="I696" s="216"/>
      <c r="J696" s="216"/>
      <c r="K696" s="216"/>
      <c r="L696" s="216"/>
      <c r="M696" s="216"/>
      <c r="N696" s="214"/>
      <c r="O696" s="214"/>
      <c r="P696" s="214"/>
      <c r="Q696" s="216"/>
      <c r="R696" s="216"/>
      <c r="S696" s="216"/>
      <c r="T696" s="216"/>
      <c r="U696" s="216"/>
      <c r="V696" s="216"/>
      <c r="W696" s="216"/>
      <c r="X696" s="216"/>
      <c r="Y696" s="31"/>
      <c r="Z696" s="31"/>
      <c r="AA696" s="31"/>
      <c r="AB696" s="31"/>
      <c r="AC696" s="31"/>
      <c r="AD696" s="31"/>
    </row>
    <row r="697">
      <c r="A697" s="216"/>
      <c r="B697" s="216"/>
      <c r="C697" s="216"/>
      <c r="D697" s="216"/>
      <c r="E697" s="216"/>
      <c r="F697" s="216"/>
      <c r="G697" s="216"/>
      <c r="H697" s="213"/>
      <c r="I697" s="216"/>
      <c r="J697" s="216"/>
      <c r="K697" s="216"/>
      <c r="L697" s="216"/>
      <c r="M697" s="216"/>
      <c r="N697" s="214"/>
      <c r="O697" s="214"/>
      <c r="P697" s="214"/>
      <c r="Q697" s="216"/>
      <c r="R697" s="216"/>
      <c r="S697" s="216"/>
      <c r="T697" s="216"/>
      <c r="U697" s="216"/>
      <c r="V697" s="216"/>
      <c r="W697" s="216"/>
      <c r="X697" s="216"/>
      <c r="Y697" s="31"/>
      <c r="Z697" s="31"/>
      <c r="AA697" s="31"/>
      <c r="AB697" s="31"/>
      <c r="AC697" s="31"/>
      <c r="AD697" s="31"/>
    </row>
    <row r="698">
      <c r="A698" s="216"/>
      <c r="B698" s="216"/>
      <c r="C698" s="216"/>
      <c r="D698" s="216"/>
      <c r="E698" s="216"/>
      <c r="F698" s="216"/>
      <c r="G698" s="216"/>
      <c r="H698" s="213"/>
      <c r="I698" s="216"/>
      <c r="J698" s="216"/>
      <c r="K698" s="216"/>
      <c r="L698" s="216"/>
      <c r="M698" s="216"/>
      <c r="N698" s="214"/>
      <c r="O698" s="214"/>
      <c r="P698" s="214"/>
      <c r="Q698" s="216"/>
      <c r="R698" s="216"/>
      <c r="S698" s="216"/>
      <c r="T698" s="216"/>
      <c r="U698" s="216"/>
      <c r="V698" s="216"/>
      <c r="W698" s="216"/>
      <c r="X698" s="216"/>
      <c r="Y698" s="31"/>
      <c r="Z698" s="31"/>
      <c r="AA698" s="31"/>
      <c r="AB698" s="31"/>
      <c r="AC698" s="31"/>
      <c r="AD698" s="31"/>
    </row>
    <row r="699">
      <c r="A699" s="216"/>
      <c r="B699" s="216"/>
      <c r="C699" s="216"/>
      <c r="D699" s="216"/>
      <c r="E699" s="216"/>
      <c r="F699" s="216"/>
      <c r="G699" s="216"/>
      <c r="H699" s="213"/>
      <c r="I699" s="216"/>
      <c r="J699" s="216"/>
      <c r="K699" s="216"/>
      <c r="L699" s="216"/>
      <c r="M699" s="216"/>
      <c r="N699" s="214"/>
      <c r="O699" s="214"/>
      <c r="P699" s="214"/>
      <c r="Q699" s="216"/>
      <c r="R699" s="216"/>
      <c r="S699" s="216"/>
      <c r="T699" s="216"/>
      <c r="U699" s="216"/>
      <c r="V699" s="216"/>
      <c r="W699" s="216"/>
      <c r="X699" s="216"/>
      <c r="Y699" s="31"/>
      <c r="Z699" s="31"/>
      <c r="AA699" s="31"/>
      <c r="AB699" s="31"/>
      <c r="AC699" s="31"/>
      <c r="AD699" s="31"/>
    </row>
    <row r="700">
      <c r="A700" s="216"/>
      <c r="B700" s="216"/>
      <c r="C700" s="216"/>
      <c r="D700" s="216"/>
      <c r="E700" s="216"/>
      <c r="F700" s="216"/>
      <c r="G700" s="216"/>
      <c r="H700" s="213"/>
      <c r="I700" s="216"/>
      <c r="J700" s="216"/>
      <c r="K700" s="216"/>
      <c r="L700" s="216"/>
      <c r="M700" s="216"/>
      <c r="N700" s="214"/>
      <c r="O700" s="214"/>
      <c r="P700" s="214"/>
      <c r="Q700" s="216"/>
      <c r="R700" s="216"/>
      <c r="S700" s="216"/>
      <c r="T700" s="216"/>
      <c r="U700" s="216"/>
      <c r="V700" s="216"/>
      <c r="W700" s="216"/>
      <c r="X700" s="216"/>
      <c r="Y700" s="31"/>
      <c r="Z700" s="31"/>
      <c r="AA700" s="31"/>
      <c r="AB700" s="31"/>
      <c r="AC700" s="31"/>
      <c r="AD700" s="31"/>
    </row>
    <row r="701">
      <c r="A701" s="216"/>
      <c r="B701" s="216"/>
      <c r="C701" s="216"/>
      <c r="D701" s="216"/>
      <c r="E701" s="216"/>
      <c r="F701" s="216"/>
      <c r="G701" s="216"/>
      <c r="H701" s="213"/>
      <c r="I701" s="216"/>
      <c r="J701" s="216"/>
      <c r="K701" s="216"/>
      <c r="L701" s="216"/>
      <c r="M701" s="216"/>
      <c r="N701" s="214"/>
      <c r="O701" s="214"/>
      <c r="P701" s="214"/>
      <c r="Q701" s="216"/>
      <c r="R701" s="216"/>
      <c r="S701" s="216"/>
      <c r="T701" s="216"/>
      <c r="U701" s="216"/>
      <c r="V701" s="216"/>
      <c r="W701" s="216"/>
      <c r="X701" s="216"/>
      <c r="Y701" s="31"/>
      <c r="Z701" s="31"/>
      <c r="AA701" s="31"/>
      <c r="AB701" s="31"/>
      <c r="AC701" s="31"/>
      <c r="AD701" s="31"/>
    </row>
    <row r="702">
      <c r="A702" s="216"/>
      <c r="B702" s="216"/>
      <c r="C702" s="216"/>
      <c r="D702" s="216"/>
      <c r="E702" s="216"/>
      <c r="F702" s="216"/>
      <c r="G702" s="216"/>
      <c r="H702" s="213"/>
      <c r="I702" s="216"/>
      <c r="J702" s="216"/>
      <c r="K702" s="216"/>
      <c r="L702" s="216"/>
      <c r="M702" s="216"/>
      <c r="N702" s="214"/>
      <c r="O702" s="214"/>
      <c r="P702" s="214"/>
      <c r="Q702" s="216"/>
      <c r="R702" s="216"/>
      <c r="S702" s="216"/>
      <c r="T702" s="216"/>
      <c r="U702" s="216"/>
      <c r="V702" s="216"/>
      <c r="W702" s="216"/>
      <c r="X702" s="216"/>
      <c r="Y702" s="31"/>
      <c r="Z702" s="31"/>
      <c r="AA702" s="31"/>
      <c r="AB702" s="31"/>
      <c r="AC702" s="31"/>
      <c r="AD702" s="31"/>
    </row>
    <row r="703">
      <c r="A703" s="216"/>
      <c r="B703" s="216"/>
      <c r="C703" s="216"/>
      <c r="D703" s="216"/>
      <c r="E703" s="216"/>
      <c r="F703" s="216"/>
      <c r="G703" s="216"/>
      <c r="H703" s="213"/>
      <c r="I703" s="216"/>
      <c r="J703" s="216"/>
      <c r="K703" s="216"/>
      <c r="L703" s="216"/>
      <c r="M703" s="216"/>
      <c r="N703" s="214"/>
      <c r="O703" s="214"/>
      <c r="P703" s="214"/>
      <c r="Q703" s="216"/>
      <c r="R703" s="216"/>
      <c r="S703" s="216"/>
      <c r="T703" s="216"/>
      <c r="U703" s="216"/>
      <c r="V703" s="216"/>
      <c r="W703" s="216"/>
      <c r="X703" s="216"/>
      <c r="Y703" s="31"/>
      <c r="Z703" s="31"/>
      <c r="AA703" s="31"/>
      <c r="AB703" s="31"/>
      <c r="AC703" s="31"/>
      <c r="AD703" s="31"/>
    </row>
    <row r="704">
      <c r="A704" s="216"/>
      <c r="B704" s="216"/>
      <c r="C704" s="216"/>
      <c r="D704" s="216"/>
      <c r="E704" s="216"/>
      <c r="F704" s="216"/>
      <c r="G704" s="216"/>
      <c r="H704" s="213"/>
      <c r="I704" s="216"/>
      <c r="J704" s="216"/>
      <c r="K704" s="216"/>
      <c r="L704" s="216"/>
      <c r="M704" s="216"/>
      <c r="N704" s="214"/>
      <c r="O704" s="214"/>
      <c r="P704" s="214"/>
      <c r="Q704" s="216"/>
      <c r="R704" s="216"/>
      <c r="S704" s="216"/>
      <c r="T704" s="216"/>
      <c r="U704" s="216"/>
      <c r="V704" s="216"/>
      <c r="W704" s="216"/>
      <c r="X704" s="216"/>
      <c r="Y704" s="31"/>
      <c r="Z704" s="31"/>
      <c r="AA704" s="31"/>
      <c r="AB704" s="31"/>
      <c r="AC704" s="31"/>
      <c r="AD704" s="31"/>
    </row>
    <row r="705">
      <c r="A705" s="216"/>
      <c r="B705" s="216"/>
      <c r="C705" s="216"/>
      <c r="D705" s="216"/>
      <c r="E705" s="216"/>
      <c r="F705" s="216"/>
      <c r="G705" s="216"/>
      <c r="H705" s="213"/>
      <c r="I705" s="216"/>
      <c r="J705" s="216"/>
      <c r="K705" s="216"/>
      <c r="L705" s="216"/>
      <c r="M705" s="216"/>
      <c r="N705" s="214"/>
      <c r="O705" s="214"/>
      <c r="P705" s="214"/>
      <c r="Q705" s="216"/>
      <c r="R705" s="216"/>
      <c r="S705" s="216"/>
      <c r="T705" s="216"/>
      <c r="U705" s="216"/>
      <c r="V705" s="216"/>
      <c r="W705" s="216"/>
      <c r="X705" s="216"/>
      <c r="Y705" s="31"/>
      <c r="Z705" s="31"/>
      <c r="AA705" s="31"/>
      <c r="AB705" s="31"/>
      <c r="AC705" s="31"/>
      <c r="AD705" s="31"/>
    </row>
    <row r="706">
      <c r="A706" s="216"/>
      <c r="B706" s="216"/>
      <c r="C706" s="216"/>
      <c r="D706" s="216"/>
      <c r="E706" s="216"/>
      <c r="F706" s="216"/>
      <c r="G706" s="216"/>
      <c r="H706" s="213"/>
      <c r="I706" s="216"/>
      <c r="J706" s="216"/>
      <c r="K706" s="216"/>
      <c r="L706" s="216"/>
      <c r="M706" s="216"/>
      <c r="N706" s="214"/>
      <c r="O706" s="214"/>
      <c r="P706" s="214"/>
      <c r="Q706" s="216"/>
      <c r="R706" s="216"/>
      <c r="S706" s="216"/>
      <c r="T706" s="216"/>
      <c r="U706" s="216"/>
      <c r="V706" s="216"/>
      <c r="W706" s="216"/>
      <c r="X706" s="216"/>
      <c r="Y706" s="31"/>
      <c r="Z706" s="31"/>
      <c r="AA706" s="31"/>
      <c r="AB706" s="31"/>
      <c r="AC706" s="31"/>
      <c r="AD706" s="31"/>
    </row>
    <row r="707">
      <c r="A707" s="216"/>
      <c r="B707" s="216"/>
      <c r="C707" s="216"/>
      <c r="D707" s="216"/>
      <c r="E707" s="216"/>
      <c r="F707" s="216"/>
      <c r="G707" s="216"/>
      <c r="H707" s="213"/>
      <c r="I707" s="216"/>
      <c r="J707" s="216"/>
      <c r="K707" s="216"/>
      <c r="L707" s="216"/>
      <c r="M707" s="216"/>
      <c r="N707" s="214"/>
      <c r="O707" s="214"/>
      <c r="P707" s="214"/>
      <c r="Q707" s="216"/>
      <c r="R707" s="216"/>
      <c r="S707" s="216"/>
      <c r="T707" s="216"/>
      <c r="U707" s="216"/>
      <c r="V707" s="216"/>
      <c r="W707" s="216"/>
      <c r="X707" s="216"/>
      <c r="Y707" s="31"/>
      <c r="Z707" s="31"/>
      <c r="AA707" s="31"/>
      <c r="AB707" s="31"/>
      <c r="AC707" s="31"/>
      <c r="AD707" s="31"/>
    </row>
    <row r="708">
      <c r="A708" s="216"/>
      <c r="B708" s="216"/>
      <c r="C708" s="216"/>
      <c r="D708" s="216"/>
      <c r="E708" s="216"/>
      <c r="F708" s="216"/>
      <c r="G708" s="216"/>
      <c r="H708" s="213"/>
      <c r="I708" s="216"/>
      <c r="J708" s="216"/>
      <c r="K708" s="216"/>
      <c r="L708" s="216"/>
      <c r="M708" s="216"/>
      <c r="N708" s="214"/>
      <c r="O708" s="214"/>
      <c r="P708" s="214"/>
      <c r="Q708" s="216"/>
      <c r="R708" s="216"/>
      <c r="S708" s="216"/>
      <c r="T708" s="216"/>
      <c r="U708" s="216"/>
      <c r="V708" s="216"/>
      <c r="W708" s="216"/>
      <c r="X708" s="216"/>
      <c r="Y708" s="31"/>
      <c r="Z708" s="31"/>
      <c r="AA708" s="31"/>
      <c r="AB708" s="31"/>
      <c r="AC708" s="31"/>
      <c r="AD708" s="31"/>
    </row>
    <row r="709">
      <c r="A709" s="216"/>
      <c r="B709" s="216"/>
      <c r="C709" s="216"/>
      <c r="D709" s="216"/>
      <c r="E709" s="216"/>
      <c r="F709" s="216"/>
      <c r="G709" s="216"/>
      <c r="H709" s="213"/>
      <c r="I709" s="216"/>
      <c r="J709" s="216"/>
      <c r="K709" s="216"/>
      <c r="L709" s="216"/>
      <c r="M709" s="216"/>
      <c r="N709" s="214"/>
      <c r="O709" s="214"/>
      <c r="P709" s="214"/>
      <c r="Q709" s="216"/>
      <c r="R709" s="216"/>
      <c r="S709" s="216"/>
      <c r="T709" s="216"/>
      <c r="U709" s="216"/>
      <c r="V709" s="216"/>
      <c r="W709" s="216"/>
      <c r="X709" s="216"/>
      <c r="Y709" s="31"/>
      <c r="Z709" s="31"/>
      <c r="AA709" s="31"/>
      <c r="AB709" s="31"/>
      <c r="AC709" s="31"/>
      <c r="AD709" s="31"/>
    </row>
    <row r="710">
      <c r="A710" s="216"/>
      <c r="B710" s="216"/>
      <c r="C710" s="216"/>
      <c r="D710" s="216"/>
      <c r="E710" s="216"/>
      <c r="F710" s="216"/>
      <c r="G710" s="216"/>
      <c r="H710" s="213"/>
      <c r="I710" s="216"/>
      <c r="J710" s="216"/>
      <c r="K710" s="216"/>
      <c r="L710" s="216"/>
      <c r="M710" s="216"/>
      <c r="N710" s="214"/>
      <c r="O710" s="214"/>
      <c r="P710" s="214"/>
      <c r="Q710" s="216"/>
      <c r="R710" s="216"/>
      <c r="S710" s="216"/>
      <c r="T710" s="216"/>
      <c r="U710" s="216"/>
      <c r="V710" s="216"/>
      <c r="W710" s="216"/>
      <c r="X710" s="216"/>
      <c r="Y710" s="31"/>
      <c r="Z710" s="31"/>
      <c r="AA710" s="31"/>
      <c r="AB710" s="31"/>
      <c r="AC710" s="31"/>
      <c r="AD710" s="31"/>
    </row>
    <row r="711">
      <c r="A711" s="216"/>
      <c r="B711" s="216"/>
      <c r="C711" s="216"/>
      <c r="D711" s="216"/>
      <c r="E711" s="216"/>
      <c r="F711" s="216"/>
      <c r="G711" s="216"/>
      <c r="H711" s="213"/>
      <c r="I711" s="216"/>
      <c r="J711" s="216"/>
      <c r="K711" s="216"/>
      <c r="L711" s="216"/>
      <c r="M711" s="216"/>
      <c r="N711" s="214"/>
      <c r="O711" s="214"/>
      <c r="P711" s="214"/>
      <c r="Q711" s="216"/>
      <c r="R711" s="216"/>
      <c r="S711" s="216"/>
      <c r="T711" s="216"/>
      <c r="U711" s="216"/>
      <c r="V711" s="216"/>
      <c r="W711" s="216"/>
      <c r="X711" s="216"/>
      <c r="Y711" s="31"/>
      <c r="Z711" s="31"/>
      <c r="AA711" s="31"/>
      <c r="AB711" s="31"/>
      <c r="AC711" s="31"/>
      <c r="AD711" s="31"/>
    </row>
    <row r="712">
      <c r="A712" s="216"/>
      <c r="B712" s="216"/>
      <c r="C712" s="216"/>
      <c r="D712" s="216"/>
      <c r="E712" s="216"/>
      <c r="F712" s="216"/>
      <c r="G712" s="216"/>
      <c r="H712" s="213"/>
      <c r="I712" s="216"/>
      <c r="J712" s="216"/>
      <c r="K712" s="216"/>
      <c r="L712" s="216"/>
      <c r="M712" s="216"/>
      <c r="N712" s="214"/>
      <c r="O712" s="214"/>
      <c r="P712" s="214"/>
      <c r="Q712" s="216"/>
      <c r="R712" s="216"/>
      <c r="S712" s="216"/>
      <c r="T712" s="216"/>
      <c r="U712" s="216"/>
      <c r="V712" s="216"/>
      <c r="W712" s="216"/>
      <c r="X712" s="216"/>
      <c r="Y712" s="31"/>
      <c r="Z712" s="31"/>
      <c r="AA712" s="31"/>
      <c r="AB712" s="31"/>
      <c r="AC712" s="31"/>
      <c r="AD712" s="31"/>
    </row>
    <row r="713">
      <c r="A713" s="216"/>
      <c r="B713" s="216"/>
      <c r="C713" s="216"/>
      <c r="D713" s="216"/>
      <c r="E713" s="216"/>
      <c r="F713" s="216"/>
      <c r="G713" s="216"/>
      <c r="H713" s="213"/>
      <c r="I713" s="216"/>
      <c r="J713" s="216"/>
      <c r="K713" s="216"/>
      <c r="L713" s="216"/>
      <c r="M713" s="216"/>
      <c r="N713" s="214"/>
      <c r="O713" s="214"/>
      <c r="P713" s="214"/>
      <c r="Q713" s="216"/>
      <c r="R713" s="216"/>
      <c r="S713" s="216"/>
      <c r="T713" s="216"/>
      <c r="U713" s="216"/>
      <c r="V713" s="216"/>
      <c r="W713" s="216"/>
      <c r="X713" s="216"/>
      <c r="Y713" s="31"/>
      <c r="Z713" s="31"/>
      <c r="AA713" s="31"/>
      <c r="AB713" s="31"/>
      <c r="AC713" s="31"/>
      <c r="AD713" s="31"/>
    </row>
    <row r="714">
      <c r="A714" s="216"/>
      <c r="B714" s="216"/>
      <c r="C714" s="216"/>
      <c r="D714" s="216"/>
      <c r="E714" s="216"/>
      <c r="F714" s="216"/>
      <c r="G714" s="216"/>
      <c r="H714" s="213"/>
      <c r="I714" s="216"/>
      <c r="J714" s="216"/>
      <c r="K714" s="216"/>
      <c r="L714" s="216"/>
      <c r="M714" s="216"/>
      <c r="N714" s="214"/>
      <c r="O714" s="214"/>
      <c r="P714" s="214"/>
      <c r="Q714" s="216"/>
      <c r="R714" s="216"/>
      <c r="S714" s="216"/>
      <c r="T714" s="216"/>
      <c r="U714" s="216"/>
      <c r="V714" s="216"/>
      <c r="W714" s="216"/>
      <c r="X714" s="216"/>
      <c r="Y714" s="31"/>
      <c r="Z714" s="31"/>
      <c r="AA714" s="31"/>
      <c r="AB714" s="31"/>
      <c r="AC714" s="31"/>
      <c r="AD714" s="31"/>
    </row>
    <row r="715">
      <c r="A715" s="216"/>
      <c r="B715" s="216"/>
      <c r="C715" s="216"/>
      <c r="D715" s="216"/>
      <c r="E715" s="216"/>
      <c r="F715" s="216"/>
      <c r="G715" s="216"/>
      <c r="H715" s="213"/>
      <c r="I715" s="216"/>
      <c r="J715" s="216"/>
      <c r="K715" s="216"/>
      <c r="L715" s="216"/>
      <c r="M715" s="216"/>
      <c r="N715" s="214"/>
      <c r="O715" s="214"/>
      <c r="P715" s="214"/>
      <c r="Q715" s="216"/>
      <c r="R715" s="216"/>
      <c r="S715" s="216"/>
      <c r="T715" s="216"/>
      <c r="U715" s="216"/>
      <c r="V715" s="216"/>
      <c r="W715" s="216"/>
      <c r="X715" s="216"/>
      <c r="Y715" s="31"/>
      <c r="Z715" s="31"/>
      <c r="AA715" s="31"/>
      <c r="AB715" s="31"/>
      <c r="AC715" s="31"/>
      <c r="AD715" s="31"/>
    </row>
    <row r="716">
      <c r="A716" s="216"/>
      <c r="B716" s="216"/>
      <c r="C716" s="216"/>
      <c r="D716" s="216"/>
      <c r="E716" s="216"/>
      <c r="F716" s="216"/>
      <c r="G716" s="216"/>
      <c r="H716" s="213"/>
      <c r="I716" s="216"/>
      <c r="J716" s="216"/>
      <c r="K716" s="216"/>
      <c r="L716" s="216"/>
      <c r="M716" s="216"/>
      <c r="N716" s="214"/>
      <c r="O716" s="214"/>
      <c r="P716" s="214"/>
      <c r="Q716" s="216"/>
      <c r="R716" s="216"/>
      <c r="S716" s="216"/>
      <c r="T716" s="216"/>
      <c r="U716" s="216"/>
      <c r="V716" s="216"/>
      <c r="W716" s="216"/>
      <c r="X716" s="216"/>
      <c r="Y716" s="31"/>
      <c r="Z716" s="31"/>
      <c r="AA716" s="31"/>
      <c r="AB716" s="31"/>
      <c r="AC716" s="31"/>
      <c r="AD716" s="31"/>
    </row>
    <row r="717">
      <c r="A717" s="216"/>
      <c r="B717" s="216"/>
      <c r="C717" s="216"/>
      <c r="D717" s="216"/>
      <c r="E717" s="216"/>
      <c r="F717" s="216"/>
      <c r="G717" s="216"/>
      <c r="H717" s="213"/>
      <c r="I717" s="216"/>
      <c r="J717" s="216"/>
      <c r="K717" s="216"/>
      <c r="L717" s="216"/>
      <c r="M717" s="216"/>
      <c r="N717" s="214"/>
      <c r="O717" s="214"/>
      <c r="P717" s="214"/>
      <c r="Q717" s="216"/>
      <c r="R717" s="216"/>
      <c r="S717" s="216"/>
      <c r="T717" s="216"/>
      <c r="U717" s="216"/>
      <c r="V717" s="216"/>
      <c r="W717" s="216"/>
      <c r="X717" s="216"/>
      <c r="Y717" s="31"/>
      <c r="Z717" s="31"/>
      <c r="AA717" s="31"/>
      <c r="AB717" s="31"/>
      <c r="AC717" s="31"/>
      <c r="AD717" s="31"/>
    </row>
    <row r="718">
      <c r="A718" s="216"/>
      <c r="B718" s="216"/>
      <c r="C718" s="216"/>
      <c r="D718" s="216"/>
      <c r="E718" s="216"/>
      <c r="F718" s="216"/>
      <c r="G718" s="216"/>
      <c r="H718" s="213"/>
      <c r="I718" s="216"/>
      <c r="J718" s="216"/>
      <c r="K718" s="216"/>
      <c r="L718" s="216"/>
      <c r="M718" s="216"/>
      <c r="N718" s="214"/>
      <c r="O718" s="214"/>
      <c r="P718" s="214"/>
      <c r="Q718" s="216"/>
      <c r="R718" s="216"/>
      <c r="S718" s="216"/>
      <c r="T718" s="216"/>
      <c r="U718" s="216"/>
      <c r="V718" s="216"/>
      <c r="W718" s="216"/>
      <c r="X718" s="216"/>
      <c r="Y718" s="31"/>
      <c r="Z718" s="31"/>
      <c r="AA718" s="31"/>
      <c r="AB718" s="31"/>
      <c r="AC718" s="31"/>
      <c r="AD718" s="31"/>
    </row>
    <row r="719">
      <c r="A719" s="216"/>
      <c r="B719" s="216"/>
      <c r="C719" s="216"/>
      <c r="D719" s="216"/>
      <c r="E719" s="216"/>
      <c r="F719" s="216"/>
      <c r="G719" s="216"/>
      <c r="H719" s="213"/>
      <c r="I719" s="216"/>
      <c r="J719" s="216"/>
      <c r="K719" s="216"/>
      <c r="L719" s="216"/>
      <c r="M719" s="216"/>
      <c r="N719" s="214"/>
      <c r="O719" s="214"/>
      <c r="P719" s="214"/>
      <c r="Q719" s="216"/>
      <c r="R719" s="216"/>
      <c r="S719" s="216"/>
      <c r="T719" s="216"/>
      <c r="U719" s="216"/>
      <c r="V719" s="216"/>
      <c r="W719" s="216"/>
      <c r="X719" s="216"/>
      <c r="Y719" s="31"/>
      <c r="Z719" s="31"/>
      <c r="AA719" s="31"/>
      <c r="AB719" s="31"/>
      <c r="AC719" s="31"/>
      <c r="AD719" s="31"/>
    </row>
    <row r="720">
      <c r="A720" s="216"/>
      <c r="B720" s="216"/>
      <c r="C720" s="216"/>
      <c r="D720" s="216"/>
      <c r="E720" s="216"/>
      <c r="F720" s="216"/>
      <c r="G720" s="216"/>
      <c r="H720" s="213"/>
      <c r="I720" s="216"/>
      <c r="J720" s="216"/>
      <c r="K720" s="216"/>
      <c r="L720" s="216"/>
      <c r="M720" s="216"/>
      <c r="N720" s="214"/>
      <c r="O720" s="214"/>
      <c r="P720" s="214"/>
      <c r="Q720" s="216"/>
      <c r="R720" s="216"/>
      <c r="S720" s="216"/>
      <c r="T720" s="216"/>
      <c r="U720" s="216"/>
      <c r="V720" s="216"/>
      <c r="W720" s="216"/>
      <c r="X720" s="216"/>
      <c r="Y720" s="31"/>
      <c r="Z720" s="31"/>
      <c r="AA720" s="31"/>
      <c r="AB720" s="31"/>
      <c r="AC720" s="31"/>
      <c r="AD720" s="31"/>
    </row>
    <row r="721">
      <c r="A721" s="216"/>
      <c r="B721" s="216"/>
      <c r="C721" s="216"/>
      <c r="D721" s="216"/>
      <c r="E721" s="216"/>
      <c r="F721" s="216"/>
      <c r="G721" s="216"/>
      <c r="H721" s="213"/>
      <c r="I721" s="216"/>
      <c r="J721" s="216"/>
      <c r="K721" s="216"/>
      <c r="L721" s="216"/>
      <c r="M721" s="216"/>
      <c r="N721" s="214"/>
      <c r="O721" s="214"/>
      <c r="P721" s="214"/>
      <c r="Q721" s="216"/>
      <c r="R721" s="216"/>
      <c r="S721" s="216"/>
      <c r="T721" s="216"/>
      <c r="U721" s="216"/>
      <c r="V721" s="216"/>
      <c r="W721" s="216"/>
      <c r="X721" s="216"/>
      <c r="Y721" s="31"/>
      <c r="Z721" s="31"/>
      <c r="AA721" s="31"/>
      <c r="AB721" s="31"/>
      <c r="AC721" s="31"/>
      <c r="AD721" s="31"/>
    </row>
    <row r="722">
      <c r="A722" s="216"/>
      <c r="B722" s="216"/>
      <c r="C722" s="216"/>
      <c r="D722" s="216"/>
      <c r="E722" s="216"/>
      <c r="F722" s="216"/>
      <c r="G722" s="216"/>
      <c r="H722" s="213"/>
      <c r="I722" s="216"/>
      <c r="J722" s="216"/>
      <c r="K722" s="216"/>
      <c r="L722" s="216"/>
      <c r="M722" s="216"/>
      <c r="N722" s="214"/>
      <c r="O722" s="214"/>
      <c r="P722" s="214"/>
      <c r="Q722" s="216"/>
      <c r="R722" s="216"/>
      <c r="S722" s="216"/>
      <c r="T722" s="216"/>
      <c r="U722" s="216"/>
      <c r="V722" s="216"/>
      <c r="W722" s="216"/>
      <c r="X722" s="216"/>
      <c r="Y722" s="31"/>
      <c r="Z722" s="31"/>
      <c r="AA722" s="31"/>
      <c r="AB722" s="31"/>
      <c r="AC722" s="31"/>
      <c r="AD722" s="31"/>
    </row>
    <row r="723">
      <c r="A723" s="216"/>
      <c r="B723" s="216"/>
      <c r="C723" s="216"/>
      <c r="D723" s="216"/>
      <c r="E723" s="216"/>
      <c r="F723" s="216"/>
      <c r="G723" s="216"/>
      <c r="H723" s="213"/>
      <c r="I723" s="216"/>
      <c r="J723" s="216"/>
      <c r="K723" s="216"/>
      <c r="L723" s="216"/>
      <c r="M723" s="216"/>
      <c r="N723" s="214"/>
      <c r="O723" s="214"/>
      <c r="P723" s="214"/>
      <c r="Q723" s="216"/>
      <c r="R723" s="216"/>
      <c r="S723" s="216"/>
      <c r="T723" s="216"/>
      <c r="U723" s="216"/>
      <c r="V723" s="216"/>
      <c r="W723" s="216"/>
      <c r="X723" s="216"/>
      <c r="Y723" s="31"/>
      <c r="Z723" s="31"/>
      <c r="AA723" s="31"/>
      <c r="AB723" s="31"/>
      <c r="AC723" s="31"/>
      <c r="AD723" s="31"/>
    </row>
    <row r="724">
      <c r="A724" s="216"/>
      <c r="B724" s="216"/>
      <c r="C724" s="216"/>
      <c r="D724" s="216"/>
      <c r="E724" s="216"/>
      <c r="F724" s="216"/>
      <c r="G724" s="216"/>
      <c r="H724" s="213"/>
      <c r="I724" s="216"/>
      <c r="J724" s="216"/>
      <c r="K724" s="216"/>
      <c r="L724" s="216"/>
      <c r="M724" s="216"/>
      <c r="N724" s="214"/>
      <c r="O724" s="214"/>
      <c r="P724" s="214"/>
      <c r="Q724" s="216"/>
      <c r="R724" s="216"/>
      <c r="S724" s="216"/>
      <c r="T724" s="216"/>
      <c r="U724" s="216"/>
      <c r="V724" s="216"/>
      <c r="W724" s="216"/>
      <c r="X724" s="216"/>
      <c r="Y724" s="31"/>
      <c r="Z724" s="31"/>
      <c r="AA724" s="31"/>
      <c r="AB724" s="31"/>
      <c r="AC724" s="31"/>
      <c r="AD724" s="31"/>
    </row>
    <row r="725">
      <c r="A725" s="216"/>
      <c r="B725" s="216"/>
      <c r="C725" s="216"/>
      <c r="D725" s="216"/>
      <c r="E725" s="216"/>
      <c r="F725" s="216"/>
      <c r="G725" s="216"/>
      <c r="H725" s="213"/>
      <c r="I725" s="216"/>
      <c r="J725" s="216"/>
      <c r="K725" s="216"/>
      <c r="L725" s="216"/>
      <c r="M725" s="216"/>
      <c r="N725" s="214"/>
      <c r="O725" s="214"/>
      <c r="P725" s="214"/>
      <c r="Q725" s="216"/>
      <c r="R725" s="216"/>
      <c r="S725" s="216"/>
      <c r="T725" s="216"/>
      <c r="U725" s="216"/>
      <c r="V725" s="216"/>
      <c r="W725" s="216"/>
      <c r="X725" s="216"/>
      <c r="Y725" s="31"/>
      <c r="Z725" s="31"/>
      <c r="AA725" s="31"/>
      <c r="AB725" s="31"/>
      <c r="AC725" s="31"/>
      <c r="AD725" s="31"/>
    </row>
    <row r="726">
      <c r="A726" s="216"/>
      <c r="B726" s="216"/>
      <c r="C726" s="216"/>
      <c r="D726" s="216"/>
      <c r="E726" s="216"/>
      <c r="F726" s="216"/>
      <c r="G726" s="216"/>
      <c r="H726" s="213"/>
      <c r="I726" s="216"/>
      <c r="J726" s="216"/>
      <c r="K726" s="216"/>
      <c r="L726" s="216"/>
      <c r="M726" s="216"/>
      <c r="N726" s="214"/>
      <c r="O726" s="214"/>
      <c r="P726" s="214"/>
      <c r="Q726" s="216"/>
      <c r="R726" s="216"/>
      <c r="S726" s="216"/>
      <c r="T726" s="216"/>
      <c r="U726" s="216"/>
      <c r="V726" s="216"/>
      <c r="W726" s="216"/>
      <c r="X726" s="216"/>
      <c r="Y726" s="31"/>
      <c r="Z726" s="31"/>
      <c r="AA726" s="31"/>
      <c r="AB726" s="31"/>
      <c r="AC726" s="31"/>
      <c r="AD726" s="31"/>
    </row>
    <row r="727">
      <c r="A727" s="216"/>
      <c r="B727" s="216"/>
      <c r="C727" s="216"/>
      <c r="D727" s="216"/>
      <c r="E727" s="216"/>
      <c r="F727" s="216"/>
      <c r="G727" s="216"/>
      <c r="H727" s="213"/>
      <c r="I727" s="216"/>
      <c r="J727" s="216"/>
      <c r="K727" s="216"/>
      <c r="L727" s="216"/>
      <c r="M727" s="216"/>
      <c r="N727" s="214"/>
      <c r="O727" s="214"/>
      <c r="P727" s="214"/>
      <c r="Q727" s="216"/>
      <c r="R727" s="216"/>
      <c r="S727" s="216"/>
      <c r="T727" s="216"/>
      <c r="U727" s="216"/>
      <c r="V727" s="216"/>
      <c r="W727" s="216"/>
      <c r="X727" s="216"/>
      <c r="Y727" s="31"/>
      <c r="Z727" s="31"/>
      <c r="AA727" s="31"/>
      <c r="AB727" s="31"/>
      <c r="AC727" s="31"/>
      <c r="AD727" s="31"/>
    </row>
    <row r="728">
      <c r="A728" s="216"/>
      <c r="B728" s="216"/>
      <c r="C728" s="216"/>
      <c r="D728" s="216"/>
      <c r="E728" s="216"/>
      <c r="F728" s="216"/>
      <c r="G728" s="216"/>
      <c r="H728" s="213"/>
      <c r="I728" s="216"/>
      <c r="J728" s="216"/>
      <c r="K728" s="216"/>
      <c r="L728" s="216"/>
      <c r="M728" s="216"/>
      <c r="N728" s="214"/>
      <c r="O728" s="214"/>
      <c r="P728" s="214"/>
      <c r="Q728" s="216"/>
      <c r="R728" s="216"/>
      <c r="S728" s="216"/>
      <c r="T728" s="216"/>
      <c r="U728" s="216"/>
      <c r="V728" s="216"/>
      <c r="W728" s="216"/>
      <c r="X728" s="216"/>
      <c r="Y728" s="31"/>
      <c r="Z728" s="31"/>
      <c r="AA728" s="31"/>
      <c r="AB728" s="31"/>
      <c r="AC728" s="31"/>
      <c r="AD728" s="31"/>
    </row>
    <row r="729">
      <c r="A729" s="216"/>
      <c r="B729" s="216"/>
      <c r="C729" s="216"/>
      <c r="D729" s="216"/>
      <c r="E729" s="216"/>
      <c r="F729" s="216"/>
      <c r="G729" s="216"/>
      <c r="H729" s="213"/>
      <c r="I729" s="216"/>
      <c r="J729" s="216"/>
      <c r="K729" s="216"/>
      <c r="L729" s="216"/>
      <c r="M729" s="216"/>
      <c r="N729" s="214"/>
      <c r="O729" s="214"/>
      <c r="P729" s="214"/>
      <c r="Q729" s="216"/>
      <c r="R729" s="216"/>
      <c r="S729" s="216"/>
      <c r="T729" s="216"/>
      <c r="U729" s="216"/>
      <c r="V729" s="216"/>
      <c r="W729" s="216"/>
      <c r="X729" s="216"/>
      <c r="Y729" s="31"/>
      <c r="Z729" s="31"/>
      <c r="AA729" s="31"/>
      <c r="AB729" s="31"/>
      <c r="AC729" s="31"/>
      <c r="AD729" s="31"/>
    </row>
    <row r="730">
      <c r="A730" s="216"/>
      <c r="B730" s="216"/>
      <c r="C730" s="216"/>
      <c r="D730" s="216"/>
      <c r="E730" s="216"/>
      <c r="F730" s="216"/>
      <c r="G730" s="216"/>
      <c r="H730" s="213"/>
      <c r="I730" s="216"/>
      <c r="J730" s="216"/>
      <c r="K730" s="216"/>
      <c r="L730" s="216"/>
      <c r="M730" s="216"/>
      <c r="N730" s="214"/>
      <c r="O730" s="214"/>
      <c r="P730" s="214"/>
      <c r="Q730" s="216"/>
      <c r="R730" s="216"/>
      <c r="S730" s="216"/>
      <c r="T730" s="216"/>
      <c r="U730" s="216"/>
      <c r="V730" s="216"/>
      <c r="W730" s="216"/>
      <c r="X730" s="216"/>
      <c r="Y730" s="31"/>
      <c r="Z730" s="31"/>
      <c r="AA730" s="31"/>
      <c r="AB730" s="31"/>
      <c r="AC730" s="31"/>
      <c r="AD730" s="31"/>
    </row>
    <row r="731">
      <c r="A731" s="216"/>
      <c r="B731" s="216"/>
      <c r="C731" s="216"/>
      <c r="D731" s="216"/>
      <c r="E731" s="216"/>
      <c r="F731" s="216"/>
      <c r="G731" s="216"/>
      <c r="H731" s="213"/>
      <c r="I731" s="216"/>
      <c r="J731" s="216"/>
      <c r="K731" s="216"/>
      <c r="L731" s="216"/>
      <c r="M731" s="216"/>
      <c r="N731" s="214"/>
      <c r="O731" s="214"/>
      <c r="P731" s="214"/>
      <c r="Q731" s="216"/>
      <c r="R731" s="216"/>
      <c r="S731" s="216"/>
      <c r="T731" s="216"/>
      <c r="U731" s="216"/>
      <c r="V731" s="216"/>
      <c r="W731" s="216"/>
      <c r="X731" s="216"/>
      <c r="Y731" s="31"/>
      <c r="Z731" s="31"/>
      <c r="AA731" s="31"/>
      <c r="AB731" s="31"/>
      <c r="AC731" s="31"/>
      <c r="AD731" s="31"/>
    </row>
    <row r="732">
      <c r="A732" s="216"/>
      <c r="B732" s="216"/>
      <c r="C732" s="216"/>
      <c r="D732" s="216"/>
      <c r="E732" s="216"/>
      <c r="F732" s="216"/>
      <c r="G732" s="216"/>
      <c r="H732" s="213"/>
      <c r="I732" s="216"/>
      <c r="J732" s="216"/>
      <c r="K732" s="216"/>
      <c r="L732" s="216"/>
      <c r="M732" s="216"/>
      <c r="N732" s="214"/>
      <c r="O732" s="214"/>
      <c r="P732" s="214"/>
      <c r="Q732" s="216"/>
      <c r="R732" s="216"/>
      <c r="S732" s="216"/>
      <c r="T732" s="216"/>
      <c r="U732" s="216"/>
      <c r="V732" s="216"/>
      <c r="W732" s="216"/>
      <c r="X732" s="216"/>
      <c r="Y732" s="31"/>
      <c r="Z732" s="31"/>
      <c r="AA732" s="31"/>
      <c r="AB732" s="31"/>
      <c r="AC732" s="31"/>
      <c r="AD732" s="31"/>
    </row>
    <row r="733">
      <c r="A733" s="216"/>
      <c r="B733" s="216"/>
      <c r="C733" s="216"/>
      <c r="D733" s="216"/>
      <c r="E733" s="216"/>
      <c r="F733" s="216"/>
      <c r="G733" s="216"/>
      <c r="H733" s="213"/>
      <c r="I733" s="216"/>
      <c r="J733" s="216"/>
      <c r="K733" s="216"/>
      <c r="L733" s="216"/>
      <c r="M733" s="216"/>
      <c r="N733" s="214"/>
      <c r="O733" s="214"/>
      <c r="P733" s="214"/>
      <c r="Q733" s="216"/>
      <c r="R733" s="216"/>
      <c r="S733" s="216"/>
      <c r="T733" s="216"/>
      <c r="U733" s="216"/>
      <c r="V733" s="216"/>
      <c r="W733" s="216"/>
      <c r="X733" s="216"/>
      <c r="Y733" s="31"/>
      <c r="Z733" s="31"/>
      <c r="AA733" s="31"/>
      <c r="AB733" s="31"/>
      <c r="AC733" s="31"/>
      <c r="AD733" s="31"/>
    </row>
    <row r="734">
      <c r="A734" s="216"/>
      <c r="B734" s="216"/>
      <c r="C734" s="216"/>
      <c r="D734" s="216"/>
      <c r="E734" s="216"/>
      <c r="F734" s="216"/>
      <c r="G734" s="216"/>
      <c r="H734" s="213"/>
      <c r="I734" s="216"/>
      <c r="J734" s="216"/>
      <c r="K734" s="216"/>
      <c r="L734" s="216"/>
      <c r="M734" s="216"/>
      <c r="N734" s="214"/>
      <c r="O734" s="214"/>
      <c r="P734" s="214"/>
      <c r="Q734" s="216"/>
      <c r="R734" s="216"/>
      <c r="S734" s="216"/>
      <c r="T734" s="216"/>
      <c r="U734" s="216"/>
      <c r="V734" s="216"/>
      <c r="W734" s="216"/>
      <c r="X734" s="216"/>
      <c r="Y734" s="31"/>
      <c r="Z734" s="31"/>
      <c r="AA734" s="31"/>
      <c r="AB734" s="31"/>
      <c r="AC734" s="31"/>
      <c r="AD734" s="31"/>
    </row>
    <row r="735">
      <c r="A735" s="216"/>
      <c r="B735" s="216"/>
      <c r="C735" s="216"/>
      <c r="D735" s="216"/>
      <c r="E735" s="216"/>
      <c r="F735" s="216"/>
      <c r="G735" s="216"/>
      <c r="H735" s="213"/>
      <c r="I735" s="216"/>
      <c r="J735" s="216"/>
      <c r="K735" s="216"/>
      <c r="L735" s="216"/>
      <c r="M735" s="216"/>
      <c r="N735" s="214"/>
      <c r="O735" s="214"/>
      <c r="P735" s="214"/>
      <c r="Q735" s="216"/>
      <c r="R735" s="216"/>
      <c r="S735" s="216"/>
      <c r="T735" s="216"/>
      <c r="U735" s="216"/>
      <c r="V735" s="216"/>
      <c r="W735" s="216"/>
      <c r="X735" s="216"/>
      <c r="Y735" s="31"/>
      <c r="Z735" s="31"/>
      <c r="AA735" s="31"/>
      <c r="AB735" s="31"/>
      <c r="AC735" s="31"/>
      <c r="AD735" s="31"/>
    </row>
    <row r="736">
      <c r="A736" s="216"/>
      <c r="B736" s="216"/>
      <c r="C736" s="216"/>
      <c r="D736" s="216"/>
      <c r="E736" s="216"/>
      <c r="F736" s="216"/>
      <c r="G736" s="216"/>
      <c r="H736" s="213"/>
      <c r="I736" s="216"/>
      <c r="J736" s="216"/>
      <c r="K736" s="216"/>
      <c r="L736" s="216"/>
      <c r="M736" s="216"/>
      <c r="N736" s="214"/>
      <c r="O736" s="214"/>
      <c r="P736" s="214"/>
      <c r="Q736" s="216"/>
      <c r="R736" s="216"/>
      <c r="S736" s="216"/>
      <c r="T736" s="216"/>
      <c r="U736" s="216"/>
      <c r="V736" s="216"/>
      <c r="W736" s="216"/>
      <c r="X736" s="216"/>
      <c r="Y736" s="31"/>
      <c r="Z736" s="31"/>
      <c r="AA736" s="31"/>
      <c r="AB736" s="31"/>
      <c r="AC736" s="31"/>
      <c r="AD736" s="31"/>
    </row>
    <row r="737">
      <c r="A737" s="216"/>
      <c r="B737" s="216"/>
      <c r="C737" s="216"/>
      <c r="D737" s="216"/>
      <c r="E737" s="216"/>
      <c r="F737" s="216"/>
      <c r="G737" s="216"/>
      <c r="H737" s="213"/>
      <c r="I737" s="216"/>
      <c r="J737" s="216"/>
      <c r="K737" s="216"/>
      <c r="L737" s="216"/>
      <c r="M737" s="216"/>
      <c r="N737" s="214"/>
      <c r="O737" s="214"/>
      <c r="P737" s="214"/>
      <c r="Q737" s="216"/>
      <c r="R737" s="216"/>
      <c r="S737" s="216"/>
      <c r="T737" s="216"/>
      <c r="U737" s="216"/>
      <c r="V737" s="216"/>
      <c r="W737" s="216"/>
      <c r="X737" s="216"/>
      <c r="Y737" s="31"/>
      <c r="Z737" s="31"/>
      <c r="AA737" s="31"/>
      <c r="AB737" s="31"/>
      <c r="AC737" s="31"/>
      <c r="AD737" s="31"/>
    </row>
    <row r="738">
      <c r="A738" s="216"/>
      <c r="B738" s="216"/>
      <c r="C738" s="216"/>
      <c r="D738" s="216"/>
      <c r="E738" s="216"/>
      <c r="F738" s="216"/>
      <c r="G738" s="216"/>
      <c r="H738" s="213"/>
      <c r="I738" s="216"/>
      <c r="J738" s="216"/>
      <c r="K738" s="216"/>
      <c r="L738" s="216"/>
      <c r="M738" s="216"/>
      <c r="N738" s="214"/>
      <c r="O738" s="214"/>
      <c r="P738" s="214"/>
      <c r="Q738" s="216"/>
      <c r="R738" s="216"/>
      <c r="S738" s="216"/>
      <c r="T738" s="216"/>
      <c r="U738" s="216"/>
      <c r="V738" s="216"/>
      <c r="W738" s="216"/>
      <c r="X738" s="216"/>
      <c r="Y738" s="31"/>
      <c r="Z738" s="31"/>
      <c r="AA738" s="31"/>
      <c r="AB738" s="31"/>
      <c r="AC738" s="31"/>
      <c r="AD738" s="31"/>
    </row>
    <row r="739">
      <c r="A739" s="216"/>
      <c r="B739" s="216"/>
      <c r="C739" s="216"/>
      <c r="D739" s="216"/>
      <c r="E739" s="216"/>
      <c r="F739" s="216"/>
      <c r="G739" s="216"/>
      <c r="H739" s="213"/>
      <c r="I739" s="216"/>
      <c r="J739" s="216"/>
      <c r="K739" s="216"/>
      <c r="L739" s="216"/>
      <c r="M739" s="216"/>
      <c r="N739" s="214"/>
      <c r="O739" s="214"/>
      <c r="P739" s="214"/>
      <c r="Q739" s="216"/>
      <c r="R739" s="216"/>
      <c r="S739" s="216"/>
      <c r="T739" s="216"/>
      <c r="U739" s="216"/>
      <c r="V739" s="216"/>
      <c r="W739" s="216"/>
      <c r="X739" s="216"/>
      <c r="Y739" s="31"/>
      <c r="Z739" s="31"/>
      <c r="AA739" s="31"/>
      <c r="AB739" s="31"/>
      <c r="AC739" s="31"/>
      <c r="AD739" s="31"/>
    </row>
    <row r="740">
      <c r="A740" s="216"/>
      <c r="B740" s="216"/>
      <c r="C740" s="216"/>
      <c r="D740" s="216"/>
      <c r="E740" s="216"/>
      <c r="F740" s="216"/>
      <c r="G740" s="216"/>
      <c r="H740" s="213"/>
      <c r="I740" s="216"/>
      <c r="J740" s="216"/>
      <c r="K740" s="216"/>
      <c r="L740" s="216"/>
      <c r="M740" s="216"/>
      <c r="N740" s="214"/>
      <c r="O740" s="214"/>
      <c r="P740" s="214"/>
      <c r="Q740" s="216"/>
      <c r="R740" s="216"/>
      <c r="S740" s="216"/>
      <c r="T740" s="216"/>
      <c r="U740" s="216"/>
      <c r="V740" s="216"/>
      <c r="W740" s="216"/>
      <c r="X740" s="216"/>
      <c r="Y740" s="31"/>
      <c r="Z740" s="31"/>
      <c r="AA740" s="31"/>
      <c r="AB740" s="31"/>
      <c r="AC740" s="31"/>
      <c r="AD740" s="31"/>
    </row>
    <row r="741">
      <c r="A741" s="216"/>
      <c r="B741" s="216"/>
      <c r="C741" s="216"/>
      <c r="D741" s="216"/>
      <c r="E741" s="216"/>
      <c r="F741" s="216"/>
      <c r="G741" s="216"/>
      <c r="H741" s="213"/>
      <c r="I741" s="216"/>
      <c r="J741" s="216"/>
      <c r="K741" s="216"/>
      <c r="L741" s="216"/>
      <c r="M741" s="216"/>
      <c r="N741" s="214"/>
      <c r="O741" s="214"/>
      <c r="P741" s="214"/>
      <c r="Q741" s="216"/>
      <c r="R741" s="216"/>
      <c r="S741" s="216"/>
      <c r="T741" s="216"/>
      <c r="U741" s="216"/>
      <c r="V741" s="216"/>
      <c r="W741" s="216"/>
      <c r="X741" s="216"/>
      <c r="Y741" s="31"/>
      <c r="Z741" s="31"/>
      <c r="AA741" s="31"/>
      <c r="AB741" s="31"/>
      <c r="AC741" s="31"/>
      <c r="AD741" s="31"/>
    </row>
    <row r="742">
      <c r="A742" s="216"/>
      <c r="B742" s="216"/>
      <c r="C742" s="216"/>
      <c r="D742" s="216"/>
      <c r="E742" s="216"/>
      <c r="F742" s="216"/>
      <c r="G742" s="216"/>
      <c r="H742" s="213"/>
      <c r="I742" s="216"/>
      <c r="J742" s="216"/>
      <c r="K742" s="216"/>
      <c r="L742" s="216"/>
      <c r="M742" s="216"/>
      <c r="N742" s="214"/>
      <c r="O742" s="214"/>
      <c r="P742" s="214"/>
      <c r="Q742" s="216"/>
      <c r="R742" s="216"/>
      <c r="S742" s="216"/>
      <c r="T742" s="216"/>
      <c r="U742" s="216"/>
      <c r="V742" s="216"/>
      <c r="W742" s="216"/>
      <c r="X742" s="216"/>
      <c r="Y742" s="31"/>
      <c r="Z742" s="31"/>
      <c r="AA742" s="31"/>
      <c r="AB742" s="31"/>
      <c r="AC742" s="31"/>
      <c r="AD742" s="31"/>
    </row>
    <row r="743">
      <c r="A743" s="216"/>
      <c r="B743" s="216"/>
      <c r="C743" s="216"/>
      <c r="D743" s="216"/>
      <c r="E743" s="216"/>
      <c r="F743" s="216"/>
      <c r="G743" s="216"/>
      <c r="H743" s="213"/>
      <c r="I743" s="216"/>
      <c r="J743" s="216"/>
      <c r="K743" s="216"/>
      <c r="L743" s="216"/>
      <c r="M743" s="216"/>
      <c r="N743" s="214"/>
      <c r="O743" s="214"/>
      <c r="P743" s="214"/>
      <c r="Q743" s="216"/>
      <c r="R743" s="216"/>
      <c r="S743" s="216"/>
      <c r="T743" s="216"/>
      <c r="U743" s="216"/>
      <c r="V743" s="216"/>
      <c r="W743" s="216"/>
      <c r="X743" s="216"/>
      <c r="Y743" s="31"/>
      <c r="Z743" s="31"/>
      <c r="AA743" s="31"/>
      <c r="AB743" s="31"/>
      <c r="AC743" s="31"/>
      <c r="AD743" s="31"/>
    </row>
    <row r="744">
      <c r="A744" s="216"/>
      <c r="B744" s="216"/>
      <c r="C744" s="216"/>
      <c r="D744" s="216"/>
      <c r="E744" s="216"/>
      <c r="F744" s="216"/>
      <c r="G744" s="216"/>
      <c r="H744" s="213"/>
      <c r="I744" s="216"/>
      <c r="J744" s="216"/>
      <c r="K744" s="216"/>
      <c r="L744" s="216"/>
      <c r="M744" s="216"/>
      <c r="N744" s="214"/>
      <c r="O744" s="214"/>
      <c r="P744" s="214"/>
      <c r="Q744" s="216"/>
      <c r="R744" s="216"/>
      <c r="S744" s="216"/>
      <c r="T744" s="216"/>
      <c r="U744" s="216"/>
      <c r="V744" s="216"/>
      <c r="W744" s="216"/>
      <c r="X744" s="216"/>
      <c r="Y744" s="31"/>
      <c r="Z744" s="31"/>
      <c r="AA744" s="31"/>
      <c r="AB744" s="31"/>
      <c r="AC744" s="31"/>
      <c r="AD744" s="31"/>
    </row>
    <row r="745">
      <c r="A745" s="216"/>
      <c r="B745" s="216"/>
      <c r="C745" s="216"/>
      <c r="D745" s="216"/>
      <c r="E745" s="216"/>
      <c r="F745" s="216"/>
      <c r="G745" s="216"/>
      <c r="H745" s="213"/>
      <c r="I745" s="216"/>
      <c r="J745" s="216"/>
      <c r="K745" s="216"/>
      <c r="L745" s="216"/>
      <c r="M745" s="216"/>
      <c r="N745" s="214"/>
      <c r="O745" s="214"/>
      <c r="P745" s="214"/>
      <c r="Q745" s="216"/>
      <c r="R745" s="216"/>
      <c r="S745" s="216"/>
      <c r="T745" s="216"/>
      <c r="U745" s="216"/>
      <c r="V745" s="216"/>
      <c r="W745" s="216"/>
      <c r="X745" s="216"/>
      <c r="Y745" s="31"/>
      <c r="Z745" s="31"/>
      <c r="AA745" s="31"/>
      <c r="AB745" s="31"/>
      <c r="AC745" s="31"/>
      <c r="AD745" s="31"/>
    </row>
    <row r="746">
      <c r="A746" s="216"/>
      <c r="B746" s="216"/>
      <c r="C746" s="216"/>
      <c r="D746" s="216"/>
      <c r="E746" s="216"/>
      <c r="F746" s="216"/>
      <c r="G746" s="216"/>
      <c r="H746" s="213"/>
      <c r="I746" s="216"/>
      <c r="J746" s="216"/>
      <c r="K746" s="216"/>
      <c r="L746" s="216"/>
      <c r="M746" s="216"/>
      <c r="N746" s="214"/>
      <c r="O746" s="214"/>
      <c r="P746" s="214"/>
      <c r="Q746" s="216"/>
      <c r="R746" s="216"/>
      <c r="S746" s="216"/>
      <c r="T746" s="216"/>
      <c r="U746" s="216"/>
      <c r="V746" s="216"/>
      <c r="W746" s="216"/>
      <c r="X746" s="216"/>
      <c r="Y746" s="31"/>
      <c r="Z746" s="31"/>
      <c r="AA746" s="31"/>
      <c r="AB746" s="31"/>
      <c r="AC746" s="31"/>
      <c r="AD746" s="31"/>
    </row>
    <row r="747">
      <c r="A747" s="216"/>
      <c r="B747" s="216"/>
      <c r="C747" s="216"/>
      <c r="D747" s="216"/>
      <c r="E747" s="216"/>
      <c r="F747" s="216"/>
      <c r="G747" s="216"/>
      <c r="H747" s="213"/>
      <c r="I747" s="216"/>
      <c r="J747" s="216"/>
      <c r="K747" s="216"/>
      <c r="L747" s="216"/>
      <c r="M747" s="216"/>
      <c r="N747" s="214"/>
      <c r="O747" s="214"/>
      <c r="P747" s="214"/>
      <c r="Q747" s="216"/>
      <c r="R747" s="216"/>
      <c r="S747" s="216"/>
      <c r="T747" s="216"/>
      <c r="U747" s="216"/>
      <c r="V747" s="216"/>
      <c r="W747" s="216"/>
      <c r="X747" s="216"/>
      <c r="Y747" s="31"/>
      <c r="Z747" s="31"/>
      <c r="AA747" s="31"/>
      <c r="AB747" s="31"/>
      <c r="AC747" s="31"/>
      <c r="AD747" s="31"/>
    </row>
    <row r="748">
      <c r="A748" s="216"/>
      <c r="B748" s="216"/>
      <c r="C748" s="216"/>
      <c r="D748" s="216"/>
      <c r="E748" s="216"/>
      <c r="F748" s="216"/>
      <c r="G748" s="216"/>
      <c r="H748" s="213"/>
      <c r="I748" s="216"/>
      <c r="J748" s="216"/>
      <c r="K748" s="216"/>
      <c r="L748" s="216"/>
      <c r="M748" s="216"/>
      <c r="N748" s="214"/>
      <c r="O748" s="214"/>
      <c r="P748" s="214"/>
      <c r="Q748" s="216"/>
      <c r="R748" s="216"/>
      <c r="S748" s="216"/>
      <c r="T748" s="216"/>
      <c r="U748" s="216"/>
      <c r="V748" s="216"/>
      <c r="W748" s="216"/>
      <c r="X748" s="216"/>
      <c r="Y748" s="31"/>
      <c r="Z748" s="31"/>
      <c r="AA748" s="31"/>
      <c r="AB748" s="31"/>
      <c r="AC748" s="31"/>
      <c r="AD748" s="31"/>
    </row>
    <row r="749">
      <c r="A749" s="216"/>
      <c r="B749" s="216"/>
      <c r="C749" s="216"/>
      <c r="D749" s="216"/>
      <c r="E749" s="216"/>
      <c r="F749" s="216"/>
      <c r="G749" s="216"/>
      <c r="H749" s="213"/>
      <c r="I749" s="216"/>
      <c r="J749" s="216"/>
      <c r="K749" s="216"/>
      <c r="L749" s="216"/>
      <c r="M749" s="216"/>
      <c r="N749" s="214"/>
      <c r="O749" s="214"/>
      <c r="P749" s="214"/>
      <c r="Q749" s="216"/>
      <c r="R749" s="216"/>
      <c r="S749" s="216"/>
      <c r="T749" s="216"/>
      <c r="U749" s="216"/>
      <c r="V749" s="216"/>
      <c r="W749" s="216"/>
      <c r="X749" s="216"/>
      <c r="Y749" s="31"/>
      <c r="Z749" s="31"/>
      <c r="AA749" s="31"/>
      <c r="AB749" s="31"/>
      <c r="AC749" s="31"/>
      <c r="AD749" s="31"/>
    </row>
    <row r="750">
      <c r="A750" s="216"/>
      <c r="B750" s="216"/>
      <c r="C750" s="216"/>
      <c r="D750" s="216"/>
      <c r="E750" s="216"/>
      <c r="F750" s="216"/>
      <c r="G750" s="216"/>
      <c r="H750" s="213"/>
      <c r="I750" s="216"/>
      <c r="J750" s="216"/>
      <c r="K750" s="216"/>
      <c r="L750" s="216"/>
      <c r="M750" s="216"/>
      <c r="N750" s="214"/>
      <c r="O750" s="214"/>
      <c r="P750" s="214"/>
      <c r="Q750" s="216"/>
      <c r="R750" s="216"/>
      <c r="S750" s="216"/>
      <c r="T750" s="216"/>
      <c r="U750" s="216"/>
      <c r="V750" s="216"/>
      <c r="W750" s="216"/>
      <c r="X750" s="216"/>
      <c r="Y750" s="31"/>
      <c r="Z750" s="31"/>
      <c r="AA750" s="31"/>
      <c r="AB750" s="31"/>
      <c r="AC750" s="31"/>
      <c r="AD750" s="31"/>
    </row>
    <row r="751">
      <c r="A751" s="216"/>
      <c r="B751" s="216"/>
      <c r="C751" s="216"/>
      <c r="D751" s="216"/>
      <c r="E751" s="216"/>
      <c r="F751" s="216"/>
      <c r="G751" s="216"/>
      <c r="H751" s="213"/>
      <c r="I751" s="216"/>
      <c r="J751" s="216"/>
      <c r="K751" s="216"/>
      <c r="L751" s="216"/>
      <c r="M751" s="216"/>
      <c r="N751" s="214"/>
      <c r="O751" s="214"/>
      <c r="P751" s="214"/>
      <c r="Q751" s="216"/>
      <c r="R751" s="216"/>
      <c r="S751" s="216"/>
      <c r="T751" s="216"/>
      <c r="U751" s="216"/>
      <c r="V751" s="216"/>
      <c r="W751" s="216"/>
      <c r="X751" s="216"/>
      <c r="Y751" s="31"/>
      <c r="Z751" s="31"/>
      <c r="AA751" s="31"/>
      <c r="AB751" s="31"/>
      <c r="AC751" s="31"/>
      <c r="AD751" s="31"/>
    </row>
    <row r="752">
      <c r="A752" s="216"/>
      <c r="B752" s="216"/>
      <c r="C752" s="216"/>
      <c r="D752" s="216"/>
      <c r="E752" s="216"/>
      <c r="F752" s="216"/>
      <c r="G752" s="216"/>
      <c r="H752" s="213"/>
      <c r="I752" s="216"/>
      <c r="J752" s="216"/>
      <c r="K752" s="216"/>
      <c r="L752" s="216"/>
      <c r="M752" s="216"/>
      <c r="N752" s="214"/>
      <c r="O752" s="214"/>
      <c r="P752" s="214"/>
      <c r="Q752" s="216"/>
      <c r="R752" s="216"/>
      <c r="S752" s="216"/>
      <c r="T752" s="216"/>
      <c r="U752" s="216"/>
      <c r="V752" s="216"/>
      <c r="W752" s="216"/>
      <c r="X752" s="216"/>
      <c r="Y752" s="31"/>
      <c r="Z752" s="31"/>
      <c r="AA752" s="31"/>
      <c r="AB752" s="31"/>
      <c r="AC752" s="31"/>
      <c r="AD752" s="31"/>
    </row>
    <row r="753">
      <c r="A753" s="216"/>
      <c r="B753" s="216"/>
      <c r="C753" s="216"/>
      <c r="D753" s="216"/>
      <c r="E753" s="216"/>
      <c r="F753" s="216"/>
      <c r="G753" s="216"/>
      <c r="H753" s="213"/>
      <c r="I753" s="216"/>
      <c r="J753" s="216"/>
      <c r="K753" s="216"/>
      <c r="L753" s="216"/>
      <c r="M753" s="216"/>
      <c r="N753" s="214"/>
      <c r="O753" s="214"/>
      <c r="P753" s="214"/>
      <c r="Q753" s="216"/>
      <c r="R753" s="216"/>
      <c r="S753" s="216"/>
      <c r="T753" s="216"/>
      <c r="U753" s="216"/>
      <c r="V753" s="216"/>
      <c r="W753" s="216"/>
      <c r="X753" s="216"/>
      <c r="Y753" s="31"/>
      <c r="Z753" s="31"/>
      <c r="AA753" s="31"/>
      <c r="AB753" s="31"/>
      <c r="AC753" s="31"/>
      <c r="AD753" s="31"/>
    </row>
    <row r="754">
      <c r="A754" s="216"/>
      <c r="B754" s="216"/>
      <c r="C754" s="216"/>
      <c r="D754" s="216"/>
      <c r="E754" s="216"/>
      <c r="F754" s="216"/>
      <c r="G754" s="216"/>
      <c r="H754" s="213"/>
      <c r="I754" s="216"/>
      <c r="J754" s="216"/>
      <c r="K754" s="216"/>
      <c r="L754" s="216"/>
      <c r="M754" s="216"/>
      <c r="N754" s="214"/>
      <c r="O754" s="214"/>
      <c r="P754" s="214"/>
      <c r="Q754" s="216"/>
      <c r="R754" s="216"/>
      <c r="S754" s="216"/>
      <c r="T754" s="216"/>
      <c r="U754" s="216"/>
      <c r="V754" s="216"/>
      <c r="W754" s="216"/>
      <c r="X754" s="216"/>
      <c r="Y754" s="31"/>
      <c r="Z754" s="31"/>
      <c r="AA754" s="31"/>
      <c r="AB754" s="31"/>
      <c r="AC754" s="31"/>
      <c r="AD754" s="31"/>
    </row>
    <row r="755">
      <c r="A755" s="216"/>
      <c r="B755" s="216"/>
      <c r="C755" s="216"/>
      <c r="D755" s="216"/>
      <c r="E755" s="216"/>
      <c r="F755" s="216"/>
      <c r="G755" s="216"/>
      <c r="H755" s="213"/>
      <c r="I755" s="216"/>
      <c r="J755" s="216"/>
      <c r="K755" s="216"/>
      <c r="L755" s="216"/>
      <c r="M755" s="216"/>
      <c r="N755" s="214"/>
      <c r="O755" s="214"/>
      <c r="P755" s="214"/>
      <c r="Q755" s="216"/>
      <c r="R755" s="216"/>
      <c r="S755" s="216"/>
      <c r="T755" s="216"/>
      <c r="U755" s="216"/>
      <c r="V755" s="216"/>
      <c r="W755" s="216"/>
      <c r="X755" s="216"/>
      <c r="Y755" s="31"/>
      <c r="Z755" s="31"/>
      <c r="AA755" s="31"/>
      <c r="AB755" s="31"/>
      <c r="AC755" s="31"/>
      <c r="AD755" s="31"/>
    </row>
    <row r="756">
      <c r="A756" s="216"/>
      <c r="B756" s="216"/>
      <c r="C756" s="216"/>
      <c r="D756" s="216"/>
      <c r="E756" s="216"/>
      <c r="F756" s="216"/>
      <c r="G756" s="216"/>
      <c r="H756" s="213"/>
      <c r="I756" s="216"/>
      <c r="J756" s="216"/>
      <c r="K756" s="216"/>
      <c r="L756" s="216"/>
      <c r="M756" s="216"/>
      <c r="N756" s="214"/>
      <c r="O756" s="214"/>
      <c r="P756" s="214"/>
      <c r="Q756" s="216"/>
      <c r="R756" s="216"/>
      <c r="S756" s="216"/>
      <c r="T756" s="216"/>
      <c r="U756" s="216"/>
      <c r="V756" s="216"/>
      <c r="W756" s="216"/>
      <c r="X756" s="216"/>
      <c r="Y756" s="31"/>
      <c r="Z756" s="31"/>
      <c r="AA756" s="31"/>
      <c r="AB756" s="31"/>
      <c r="AC756" s="31"/>
      <c r="AD756" s="31"/>
    </row>
    <row r="757">
      <c r="A757" s="216"/>
      <c r="B757" s="216"/>
      <c r="C757" s="216"/>
      <c r="D757" s="216"/>
      <c r="E757" s="216"/>
      <c r="F757" s="216"/>
      <c r="G757" s="216"/>
      <c r="H757" s="213"/>
      <c r="I757" s="216"/>
      <c r="J757" s="216"/>
      <c r="K757" s="216"/>
      <c r="L757" s="216"/>
      <c r="M757" s="216"/>
      <c r="N757" s="214"/>
      <c r="O757" s="214"/>
      <c r="P757" s="214"/>
      <c r="Q757" s="216"/>
      <c r="R757" s="216"/>
      <c r="S757" s="216"/>
      <c r="T757" s="216"/>
      <c r="U757" s="216"/>
      <c r="V757" s="216"/>
      <c r="W757" s="216"/>
      <c r="X757" s="216"/>
      <c r="Y757" s="31"/>
      <c r="Z757" s="31"/>
      <c r="AA757" s="31"/>
      <c r="AB757" s="31"/>
      <c r="AC757" s="31"/>
      <c r="AD757" s="31"/>
    </row>
    <row r="758">
      <c r="A758" s="216"/>
      <c r="B758" s="216"/>
      <c r="C758" s="216"/>
      <c r="D758" s="216"/>
      <c r="E758" s="216"/>
      <c r="F758" s="216"/>
      <c r="G758" s="216"/>
      <c r="H758" s="213"/>
      <c r="I758" s="216"/>
      <c r="J758" s="216"/>
      <c r="K758" s="216"/>
      <c r="L758" s="216"/>
      <c r="M758" s="216"/>
      <c r="N758" s="214"/>
      <c r="O758" s="214"/>
      <c r="P758" s="214"/>
      <c r="Q758" s="216"/>
      <c r="R758" s="216"/>
      <c r="S758" s="216"/>
      <c r="T758" s="216"/>
      <c r="U758" s="216"/>
      <c r="V758" s="216"/>
      <c r="W758" s="216"/>
      <c r="X758" s="216"/>
      <c r="Y758" s="31"/>
      <c r="Z758" s="31"/>
      <c r="AA758" s="31"/>
      <c r="AB758" s="31"/>
      <c r="AC758" s="31"/>
      <c r="AD758" s="31"/>
    </row>
    <row r="759">
      <c r="A759" s="216"/>
      <c r="B759" s="216"/>
      <c r="C759" s="216"/>
      <c r="D759" s="216"/>
      <c r="E759" s="216"/>
      <c r="F759" s="216"/>
      <c r="G759" s="216"/>
      <c r="H759" s="213"/>
      <c r="I759" s="216"/>
      <c r="J759" s="216"/>
      <c r="K759" s="216"/>
      <c r="L759" s="216"/>
      <c r="M759" s="216"/>
      <c r="N759" s="214"/>
      <c r="O759" s="214"/>
      <c r="P759" s="214"/>
      <c r="Q759" s="216"/>
      <c r="R759" s="216"/>
      <c r="S759" s="216"/>
      <c r="T759" s="216"/>
      <c r="U759" s="216"/>
      <c r="V759" s="216"/>
      <c r="W759" s="216"/>
      <c r="X759" s="216"/>
      <c r="Y759" s="31"/>
      <c r="Z759" s="31"/>
      <c r="AA759" s="31"/>
      <c r="AB759" s="31"/>
      <c r="AC759" s="31"/>
      <c r="AD759" s="31"/>
    </row>
    <row r="760">
      <c r="A760" s="216"/>
      <c r="B760" s="216"/>
      <c r="C760" s="216"/>
      <c r="D760" s="216"/>
      <c r="E760" s="216"/>
      <c r="F760" s="216"/>
      <c r="G760" s="216"/>
      <c r="H760" s="213"/>
      <c r="I760" s="216"/>
      <c r="J760" s="216"/>
      <c r="K760" s="216"/>
      <c r="L760" s="216"/>
      <c r="M760" s="216"/>
      <c r="N760" s="214"/>
      <c r="O760" s="214"/>
      <c r="P760" s="214"/>
      <c r="Q760" s="216"/>
      <c r="R760" s="216"/>
      <c r="S760" s="216"/>
      <c r="T760" s="216"/>
      <c r="U760" s="216"/>
      <c r="V760" s="216"/>
      <c r="W760" s="216"/>
      <c r="X760" s="216"/>
      <c r="Y760" s="31"/>
      <c r="Z760" s="31"/>
      <c r="AA760" s="31"/>
      <c r="AB760" s="31"/>
      <c r="AC760" s="31"/>
      <c r="AD760" s="31"/>
    </row>
    <row r="761">
      <c r="A761" s="216"/>
      <c r="B761" s="216"/>
      <c r="C761" s="216"/>
      <c r="D761" s="216"/>
      <c r="E761" s="216"/>
      <c r="F761" s="216"/>
      <c r="G761" s="216"/>
      <c r="H761" s="213"/>
      <c r="I761" s="216"/>
      <c r="J761" s="216"/>
      <c r="K761" s="216"/>
      <c r="L761" s="216"/>
      <c r="M761" s="216"/>
      <c r="N761" s="214"/>
      <c r="O761" s="214"/>
      <c r="P761" s="214"/>
      <c r="Q761" s="216"/>
      <c r="R761" s="216"/>
      <c r="S761" s="216"/>
      <c r="T761" s="216"/>
      <c r="U761" s="216"/>
      <c r="V761" s="216"/>
      <c r="W761" s="216"/>
      <c r="X761" s="216"/>
      <c r="Y761" s="31"/>
      <c r="Z761" s="31"/>
      <c r="AA761" s="31"/>
      <c r="AB761" s="31"/>
      <c r="AC761" s="31"/>
      <c r="AD761" s="31"/>
    </row>
    <row r="762">
      <c r="A762" s="216"/>
      <c r="B762" s="216"/>
      <c r="C762" s="216"/>
      <c r="D762" s="216"/>
      <c r="E762" s="216"/>
      <c r="F762" s="216"/>
      <c r="G762" s="216"/>
      <c r="H762" s="213"/>
      <c r="I762" s="216"/>
      <c r="J762" s="216"/>
      <c r="K762" s="216"/>
      <c r="L762" s="216"/>
      <c r="M762" s="216"/>
      <c r="N762" s="214"/>
      <c r="O762" s="214"/>
      <c r="P762" s="214"/>
      <c r="Q762" s="216"/>
      <c r="R762" s="216"/>
      <c r="S762" s="216"/>
      <c r="T762" s="216"/>
      <c r="U762" s="216"/>
      <c r="V762" s="216"/>
      <c r="W762" s="216"/>
      <c r="X762" s="216"/>
      <c r="Y762" s="31"/>
      <c r="Z762" s="31"/>
      <c r="AA762" s="31"/>
      <c r="AB762" s="31"/>
      <c r="AC762" s="31"/>
      <c r="AD762" s="31"/>
    </row>
    <row r="763">
      <c r="A763" s="216"/>
      <c r="B763" s="216"/>
      <c r="C763" s="216"/>
      <c r="D763" s="216"/>
      <c r="E763" s="216"/>
      <c r="F763" s="216"/>
      <c r="G763" s="216"/>
      <c r="H763" s="213"/>
      <c r="I763" s="216"/>
      <c r="J763" s="216"/>
      <c r="K763" s="216"/>
      <c r="L763" s="216"/>
      <c r="M763" s="216"/>
      <c r="N763" s="214"/>
      <c r="O763" s="214"/>
      <c r="P763" s="214"/>
      <c r="Q763" s="216"/>
      <c r="R763" s="216"/>
      <c r="S763" s="216"/>
      <c r="T763" s="216"/>
      <c r="U763" s="216"/>
      <c r="V763" s="216"/>
      <c r="W763" s="216"/>
      <c r="X763" s="216"/>
      <c r="Y763" s="31"/>
      <c r="Z763" s="31"/>
      <c r="AA763" s="31"/>
      <c r="AB763" s="31"/>
      <c r="AC763" s="31"/>
      <c r="AD763" s="31"/>
    </row>
    <row r="764">
      <c r="A764" s="216"/>
      <c r="B764" s="216"/>
      <c r="C764" s="216"/>
      <c r="D764" s="216"/>
      <c r="E764" s="216"/>
      <c r="F764" s="216"/>
      <c r="G764" s="216"/>
      <c r="H764" s="213"/>
      <c r="I764" s="216"/>
      <c r="J764" s="216"/>
      <c r="K764" s="216"/>
      <c r="L764" s="216"/>
      <c r="M764" s="216"/>
      <c r="N764" s="214"/>
      <c r="O764" s="214"/>
      <c r="P764" s="214"/>
      <c r="Q764" s="216"/>
      <c r="R764" s="216"/>
      <c r="S764" s="216"/>
      <c r="T764" s="216"/>
      <c r="U764" s="216"/>
      <c r="V764" s="216"/>
      <c r="W764" s="216"/>
      <c r="X764" s="216"/>
      <c r="Y764" s="31"/>
      <c r="Z764" s="31"/>
      <c r="AA764" s="31"/>
      <c r="AB764" s="31"/>
      <c r="AC764" s="31"/>
      <c r="AD764" s="31"/>
    </row>
    <row r="765">
      <c r="A765" s="216"/>
      <c r="B765" s="216"/>
      <c r="C765" s="216"/>
      <c r="D765" s="216"/>
      <c r="E765" s="216"/>
      <c r="F765" s="216"/>
      <c r="G765" s="216"/>
      <c r="H765" s="213"/>
      <c r="I765" s="216"/>
      <c r="J765" s="216"/>
      <c r="K765" s="216"/>
      <c r="L765" s="216"/>
      <c r="M765" s="216"/>
      <c r="N765" s="214"/>
      <c r="O765" s="214"/>
      <c r="P765" s="214"/>
      <c r="Q765" s="216"/>
      <c r="R765" s="216"/>
      <c r="S765" s="216"/>
      <c r="T765" s="216"/>
      <c r="U765" s="216"/>
      <c r="V765" s="216"/>
      <c r="W765" s="216"/>
      <c r="X765" s="216"/>
      <c r="Y765" s="31"/>
      <c r="Z765" s="31"/>
      <c r="AA765" s="31"/>
      <c r="AB765" s="31"/>
      <c r="AC765" s="31"/>
      <c r="AD765" s="31"/>
    </row>
    <row r="766">
      <c r="A766" s="216"/>
      <c r="B766" s="216"/>
      <c r="C766" s="216"/>
      <c r="D766" s="216"/>
      <c r="E766" s="216"/>
      <c r="F766" s="216"/>
      <c r="G766" s="216"/>
      <c r="H766" s="213"/>
      <c r="I766" s="216"/>
      <c r="J766" s="216"/>
      <c r="K766" s="216"/>
      <c r="L766" s="216"/>
      <c r="M766" s="216"/>
      <c r="N766" s="214"/>
      <c r="O766" s="214"/>
      <c r="P766" s="214"/>
      <c r="Q766" s="216"/>
      <c r="R766" s="216"/>
      <c r="S766" s="216"/>
      <c r="T766" s="216"/>
      <c r="U766" s="216"/>
      <c r="V766" s="216"/>
      <c r="W766" s="216"/>
      <c r="X766" s="216"/>
      <c r="Y766" s="31"/>
      <c r="Z766" s="31"/>
      <c r="AA766" s="31"/>
      <c r="AB766" s="31"/>
      <c r="AC766" s="31"/>
      <c r="AD766" s="31"/>
    </row>
    <row r="767">
      <c r="A767" s="216"/>
      <c r="B767" s="216"/>
      <c r="C767" s="216"/>
      <c r="D767" s="216"/>
      <c r="E767" s="216"/>
      <c r="F767" s="216"/>
      <c r="G767" s="216"/>
      <c r="H767" s="213"/>
      <c r="I767" s="216"/>
      <c r="J767" s="216"/>
      <c r="K767" s="216"/>
      <c r="L767" s="216"/>
      <c r="M767" s="216"/>
      <c r="N767" s="214"/>
      <c r="O767" s="214"/>
      <c r="P767" s="214"/>
      <c r="Q767" s="216"/>
      <c r="R767" s="216"/>
      <c r="S767" s="216"/>
      <c r="T767" s="216"/>
      <c r="U767" s="216"/>
      <c r="V767" s="216"/>
      <c r="W767" s="216"/>
      <c r="X767" s="216"/>
      <c r="Y767" s="31"/>
      <c r="Z767" s="31"/>
      <c r="AA767" s="31"/>
      <c r="AB767" s="31"/>
      <c r="AC767" s="31"/>
      <c r="AD767" s="31"/>
    </row>
    <row r="768">
      <c r="A768" s="216"/>
      <c r="B768" s="216"/>
      <c r="C768" s="216"/>
      <c r="D768" s="216"/>
      <c r="E768" s="216"/>
      <c r="F768" s="216"/>
      <c r="G768" s="216"/>
      <c r="H768" s="213"/>
      <c r="I768" s="216"/>
      <c r="J768" s="216"/>
      <c r="K768" s="216"/>
      <c r="L768" s="216"/>
      <c r="M768" s="216"/>
      <c r="N768" s="214"/>
      <c r="O768" s="214"/>
      <c r="P768" s="214"/>
      <c r="Q768" s="216"/>
      <c r="R768" s="216"/>
      <c r="S768" s="216"/>
      <c r="T768" s="216"/>
      <c r="U768" s="216"/>
      <c r="V768" s="216"/>
      <c r="W768" s="216"/>
      <c r="X768" s="216"/>
      <c r="Y768" s="31"/>
      <c r="Z768" s="31"/>
      <c r="AA768" s="31"/>
      <c r="AB768" s="31"/>
      <c r="AC768" s="31"/>
      <c r="AD768" s="31"/>
    </row>
    <row r="769">
      <c r="A769" s="216"/>
      <c r="B769" s="216"/>
      <c r="C769" s="216"/>
      <c r="D769" s="216"/>
      <c r="E769" s="216"/>
      <c r="F769" s="216"/>
      <c r="G769" s="216"/>
      <c r="H769" s="213"/>
      <c r="I769" s="216"/>
      <c r="J769" s="216"/>
      <c r="K769" s="216"/>
      <c r="L769" s="216"/>
      <c r="M769" s="216"/>
      <c r="N769" s="214"/>
      <c r="O769" s="214"/>
      <c r="P769" s="214"/>
      <c r="Q769" s="216"/>
      <c r="R769" s="216"/>
      <c r="S769" s="216"/>
      <c r="T769" s="216"/>
      <c r="U769" s="216"/>
      <c r="V769" s="216"/>
      <c r="W769" s="216"/>
      <c r="X769" s="216"/>
      <c r="Y769" s="31"/>
      <c r="Z769" s="31"/>
      <c r="AA769" s="31"/>
      <c r="AB769" s="31"/>
      <c r="AC769" s="31"/>
      <c r="AD769" s="31"/>
    </row>
    <row r="770">
      <c r="A770" s="216"/>
      <c r="B770" s="216"/>
      <c r="C770" s="216"/>
      <c r="D770" s="216"/>
      <c r="E770" s="216"/>
      <c r="F770" s="216"/>
      <c r="G770" s="216"/>
      <c r="H770" s="213"/>
      <c r="I770" s="216"/>
      <c r="J770" s="216"/>
      <c r="K770" s="216"/>
      <c r="L770" s="216"/>
      <c r="M770" s="216"/>
      <c r="N770" s="214"/>
      <c r="O770" s="214"/>
      <c r="P770" s="214"/>
      <c r="Q770" s="216"/>
      <c r="R770" s="216"/>
      <c r="S770" s="216"/>
      <c r="T770" s="216"/>
      <c r="U770" s="216"/>
      <c r="V770" s="216"/>
      <c r="W770" s="216"/>
      <c r="X770" s="216"/>
      <c r="Y770" s="31"/>
      <c r="Z770" s="31"/>
      <c r="AA770" s="31"/>
      <c r="AB770" s="31"/>
      <c r="AC770" s="31"/>
      <c r="AD770" s="31"/>
    </row>
    <row r="771">
      <c r="A771" s="216"/>
      <c r="B771" s="216"/>
      <c r="C771" s="216"/>
      <c r="D771" s="216"/>
      <c r="E771" s="216"/>
      <c r="F771" s="216"/>
      <c r="G771" s="216"/>
      <c r="H771" s="213"/>
      <c r="I771" s="216"/>
      <c r="J771" s="216"/>
      <c r="K771" s="216"/>
      <c r="L771" s="216"/>
      <c r="M771" s="216"/>
      <c r="N771" s="214"/>
      <c r="O771" s="214"/>
      <c r="P771" s="214"/>
      <c r="Q771" s="216"/>
      <c r="R771" s="216"/>
      <c r="S771" s="216"/>
      <c r="T771" s="216"/>
      <c r="U771" s="216"/>
      <c r="V771" s="216"/>
      <c r="W771" s="216"/>
      <c r="X771" s="216"/>
      <c r="Y771" s="31"/>
      <c r="Z771" s="31"/>
      <c r="AA771" s="31"/>
      <c r="AB771" s="31"/>
      <c r="AC771" s="31"/>
      <c r="AD771" s="31"/>
    </row>
    <row r="772">
      <c r="A772" s="216"/>
      <c r="B772" s="216"/>
      <c r="C772" s="216"/>
      <c r="D772" s="216"/>
      <c r="E772" s="216"/>
      <c r="F772" s="216"/>
      <c r="G772" s="216"/>
      <c r="H772" s="213"/>
      <c r="I772" s="216"/>
      <c r="J772" s="216"/>
      <c r="K772" s="216"/>
      <c r="L772" s="216"/>
      <c r="M772" s="216"/>
      <c r="N772" s="214"/>
      <c r="O772" s="214"/>
      <c r="P772" s="214"/>
      <c r="Q772" s="216"/>
      <c r="R772" s="216"/>
      <c r="S772" s="216"/>
      <c r="T772" s="216"/>
      <c r="U772" s="216"/>
      <c r="V772" s="216"/>
      <c r="W772" s="216"/>
      <c r="X772" s="216"/>
      <c r="Y772" s="31"/>
      <c r="Z772" s="31"/>
      <c r="AA772" s="31"/>
      <c r="AB772" s="31"/>
      <c r="AC772" s="31"/>
      <c r="AD772" s="31"/>
    </row>
    <row r="773">
      <c r="A773" s="216"/>
      <c r="B773" s="216"/>
      <c r="C773" s="216"/>
      <c r="D773" s="216"/>
      <c r="E773" s="216"/>
      <c r="F773" s="216"/>
      <c r="G773" s="216"/>
      <c r="H773" s="213"/>
      <c r="I773" s="216"/>
      <c r="J773" s="216"/>
      <c r="K773" s="216"/>
      <c r="L773" s="216"/>
      <c r="M773" s="216"/>
      <c r="N773" s="214"/>
      <c r="O773" s="214"/>
      <c r="P773" s="214"/>
      <c r="Q773" s="216"/>
      <c r="R773" s="216"/>
      <c r="S773" s="216"/>
      <c r="T773" s="216"/>
      <c r="U773" s="216"/>
      <c r="V773" s="216"/>
      <c r="W773" s="216"/>
      <c r="X773" s="216"/>
      <c r="Y773" s="31"/>
      <c r="Z773" s="31"/>
      <c r="AA773" s="31"/>
      <c r="AB773" s="31"/>
      <c r="AC773" s="31"/>
      <c r="AD773" s="31"/>
    </row>
    <row r="774">
      <c r="A774" s="216"/>
      <c r="B774" s="216"/>
      <c r="C774" s="216"/>
      <c r="D774" s="216"/>
      <c r="E774" s="216"/>
      <c r="F774" s="216"/>
      <c r="G774" s="216"/>
      <c r="H774" s="213"/>
      <c r="I774" s="216"/>
      <c r="J774" s="216"/>
      <c r="K774" s="216"/>
      <c r="L774" s="216"/>
      <c r="M774" s="216"/>
      <c r="N774" s="214"/>
      <c r="O774" s="214"/>
      <c r="P774" s="214"/>
      <c r="Q774" s="216"/>
      <c r="R774" s="216"/>
      <c r="S774" s="216"/>
      <c r="T774" s="216"/>
      <c r="U774" s="216"/>
      <c r="V774" s="216"/>
      <c r="W774" s="216"/>
      <c r="X774" s="216"/>
      <c r="Y774" s="31"/>
      <c r="Z774" s="31"/>
      <c r="AA774" s="31"/>
      <c r="AB774" s="31"/>
      <c r="AC774" s="31"/>
      <c r="AD774" s="31"/>
    </row>
    <row r="775">
      <c r="A775" s="216"/>
      <c r="B775" s="216"/>
      <c r="C775" s="216"/>
      <c r="D775" s="216"/>
      <c r="E775" s="216"/>
      <c r="F775" s="216"/>
      <c r="G775" s="216"/>
      <c r="H775" s="213"/>
      <c r="I775" s="216"/>
      <c r="J775" s="216"/>
      <c r="K775" s="216"/>
      <c r="L775" s="216"/>
      <c r="M775" s="216"/>
      <c r="N775" s="214"/>
      <c r="O775" s="214"/>
      <c r="P775" s="214"/>
      <c r="Q775" s="216"/>
      <c r="R775" s="216"/>
      <c r="S775" s="216"/>
      <c r="T775" s="216"/>
      <c r="U775" s="216"/>
      <c r="V775" s="216"/>
      <c r="W775" s="216"/>
      <c r="X775" s="216"/>
      <c r="Y775" s="31"/>
      <c r="Z775" s="31"/>
      <c r="AA775" s="31"/>
      <c r="AB775" s="31"/>
      <c r="AC775" s="31"/>
      <c r="AD775" s="31"/>
    </row>
    <row r="776">
      <c r="A776" s="216"/>
      <c r="B776" s="216"/>
      <c r="C776" s="216"/>
      <c r="D776" s="216"/>
      <c r="E776" s="216"/>
      <c r="F776" s="216"/>
      <c r="G776" s="216"/>
      <c r="H776" s="213"/>
      <c r="I776" s="216"/>
      <c r="J776" s="216"/>
      <c r="K776" s="216"/>
      <c r="L776" s="216"/>
      <c r="M776" s="216"/>
      <c r="N776" s="214"/>
      <c r="O776" s="214"/>
      <c r="P776" s="214"/>
      <c r="Q776" s="216"/>
      <c r="R776" s="216"/>
      <c r="S776" s="216"/>
      <c r="T776" s="216"/>
      <c r="U776" s="216"/>
      <c r="V776" s="216"/>
      <c r="W776" s="216"/>
      <c r="X776" s="216"/>
      <c r="Y776" s="31"/>
      <c r="Z776" s="31"/>
      <c r="AA776" s="31"/>
      <c r="AB776" s="31"/>
      <c r="AC776" s="31"/>
      <c r="AD776" s="31"/>
    </row>
    <row r="777">
      <c r="A777" s="216"/>
      <c r="B777" s="216"/>
      <c r="C777" s="216"/>
      <c r="D777" s="216"/>
      <c r="E777" s="216"/>
      <c r="F777" s="216"/>
      <c r="G777" s="216"/>
      <c r="H777" s="213"/>
      <c r="I777" s="216"/>
      <c r="J777" s="216"/>
      <c r="K777" s="216"/>
      <c r="L777" s="216"/>
      <c r="M777" s="216"/>
      <c r="N777" s="214"/>
      <c r="O777" s="214"/>
      <c r="P777" s="214"/>
      <c r="Q777" s="216"/>
      <c r="R777" s="216"/>
      <c r="S777" s="216"/>
      <c r="T777" s="216"/>
      <c r="U777" s="216"/>
      <c r="V777" s="216"/>
      <c r="W777" s="216"/>
      <c r="X777" s="216"/>
      <c r="Y777" s="31"/>
      <c r="Z777" s="31"/>
      <c r="AA777" s="31"/>
      <c r="AB777" s="31"/>
      <c r="AC777" s="31"/>
      <c r="AD777" s="31"/>
    </row>
    <row r="778">
      <c r="A778" s="216"/>
      <c r="B778" s="216"/>
      <c r="C778" s="216"/>
      <c r="D778" s="216"/>
      <c r="E778" s="216"/>
      <c r="F778" s="216"/>
      <c r="G778" s="216"/>
      <c r="H778" s="213"/>
      <c r="I778" s="216"/>
      <c r="J778" s="216"/>
      <c r="K778" s="216"/>
      <c r="L778" s="216"/>
      <c r="M778" s="216"/>
      <c r="N778" s="214"/>
      <c r="O778" s="214"/>
      <c r="P778" s="214"/>
      <c r="Q778" s="216"/>
      <c r="R778" s="216"/>
      <c r="S778" s="216"/>
      <c r="T778" s="216"/>
      <c r="U778" s="216"/>
      <c r="V778" s="216"/>
      <c r="W778" s="216"/>
      <c r="X778" s="216"/>
      <c r="Y778" s="31"/>
      <c r="Z778" s="31"/>
      <c r="AA778" s="31"/>
      <c r="AB778" s="31"/>
      <c r="AC778" s="31"/>
      <c r="AD778" s="31"/>
    </row>
    <row r="779">
      <c r="A779" s="216"/>
      <c r="B779" s="216"/>
      <c r="C779" s="216"/>
      <c r="D779" s="216"/>
      <c r="E779" s="216"/>
      <c r="F779" s="216"/>
      <c r="G779" s="216"/>
      <c r="H779" s="213"/>
      <c r="I779" s="216"/>
      <c r="J779" s="216"/>
      <c r="K779" s="216"/>
      <c r="L779" s="216"/>
      <c r="M779" s="216"/>
      <c r="N779" s="214"/>
      <c r="O779" s="214"/>
      <c r="P779" s="214"/>
      <c r="Q779" s="216"/>
      <c r="R779" s="216"/>
      <c r="S779" s="216"/>
      <c r="T779" s="216"/>
      <c r="U779" s="216"/>
      <c r="V779" s="216"/>
      <c r="W779" s="216"/>
      <c r="X779" s="216"/>
      <c r="Y779" s="31"/>
      <c r="Z779" s="31"/>
      <c r="AA779" s="31"/>
      <c r="AB779" s="31"/>
      <c r="AC779" s="31"/>
      <c r="AD779" s="31"/>
    </row>
    <row r="780">
      <c r="A780" s="216"/>
      <c r="B780" s="216"/>
      <c r="C780" s="216"/>
      <c r="D780" s="216"/>
      <c r="E780" s="216"/>
      <c r="F780" s="216"/>
      <c r="G780" s="216"/>
      <c r="H780" s="213"/>
      <c r="I780" s="216"/>
      <c r="J780" s="216"/>
      <c r="K780" s="216"/>
      <c r="L780" s="216"/>
      <c r="M780" s="216"/>
      <c r="N780" s="214"/>
      <c r="O780" s="214"/>
      <c r="P780" s="214"/>
      <c r="Q780" s="216"/>
      <c r="R780" s="216"/>
      <c r="S780" s="216"/>
      <c r="T780" s="216"/>
      <c r="U780" s="216"/>
      <c r="V780" s="216"/>
      <c r="W780" s="216"/>
      <c r="X780" s="216"/>
      <c r="Y780" s="31"/>
      <c r="Z780" s="31"/>
      <c r="AA780" s="31"/>
      <c r="AB780" s="31"/>
      <c r="AC780" s="31"/>
      <c r="AD780" s="31"/>
    </row>
    <row r="781">
      <c r="A781" s="216"/>
      <c r="B781" s="216"/>
      <c r="C781" s="216"/>
      <c r="D781" s="216"/>
      <c r="E781" s="216"/>
      <c r="F781" s="216"/>
      <c r="G781" s="216"/>
      <c r="H781" s="213"/>
      <c r="I781" s="216"/>
      <c r="J781" s="216"/>
      <c r="K781" s="216"/>
      <c r="L781" s="216"/>
      <c r="M781" s="216"/>
      <c r="N781" s="214"/>
      <c r="O781" s="214"/>
      <c r="P781" s="214"/>
      <c r="Q781" s="216"/>
      <c r="R781" s="216"/>
      <c r="S781" s="216"/>
      <c r="T781" s="216"/>
      <c r="U781" s="216"/>
      <c r="V781" s="216"/>
      <c r="W781" s="216"/>
      <c r="X781" s="216"/>
      <c r="Y781" s="31"/>
      <c r="Z781" s="31"/>
      <c r="AA781" s="31"/>
      <c r="AB781" s="31"/>
      <c r="AC781" s="31"/>
      <c r="AD781" s="31"/>
    </row>
    <row r="782">
      <c r="A782" s="216"/>
      <c r="B782" s="216"/>
      <c r="C782" s="216"/>
      <c r="D782" s="216"/>
      <c r="E782" s="216"/>
      <c r="F782" s="216"/>
      <c r="G782" s="216"/>
      <c r="H782" s="213"/>
      <c r="I782" s="216"/>
      <c r="J782" s="216"/>
      <c r="K782" s="216"/>
      <c r="L782" s="216"/>
      <c r="M782" s="216"/>
      <c r="N782" s="214"/>
      <c r="O782" s="214"/>
      <c r="P782" s="214"/>
      <c r="Q782" s="216"/>
      <c r="R782" s="216"/>
      <c r="S782" s="216"/>
      <c r="T782" s="216"/>
      <c r="U782" s="216"/>
      <c r="V782" s="216"/>
      <c r="W782" s="216"/>
      <c r="X782" s="216"/>
      <c r="Y782" s="31"/>
      <c r="Z782" s="31"/>
      <c r="AA782" s="31"/>
      <c r="AB782" s="31"/>
      <c r="AC782" s="31"/>
      <c r="AD782" s="31"/>
    </row>
    <row r="783">
      <c r="A783" s="216"/>
      <c r="B783" s="216"/>
      <c r="C783" s="216"/>
      <c r="D783" s="216"/>
      <c r="E783" s="216"/>
      <c r="F783" s="216"/>
      <c r="G783" s="216"/>
      <c r="H783" s="213"/>
      <c r="I783" s="216"/>
      <c r="J783" s="216"/>
      <c r="K783" s="216"/>
      <c r="L783" s="216"/>
      <c r="M783" s="216"/>
      <c r="N783" s="214"/>
      <c r="O783" s="214"/>
      <c r="P783" s="214"/>
      <c r="Q783" s="216"/>
      <c r="R783" s="216"/>
      <c r="S783" s="216"/>
      <c r="T783" s="216"/>
      <c r="U783" s="216"/>
      <c r="V783" s="216"/>
      <c r="W783" s="216"/>
      <c r="X783" s="216"/>
      <c r="Y783" s="31"/>
      <c r="Z783" s="31"/>
      <c r="AA783" s="31"/>
      <c r="AB783" s="31"/>
      <c r="AC783" s="31"/>
      <c r="AD783" s="31"/>
    </row>
    <row r="784">
      <c r="A784" s="216"/>
      <c r="B784" s="216"/>
      <c r="C784" s="216"/>
      <c r="D784" s="216"/>
      <c r="E784" s="216"/>
      <c r="F784" s="216"/>
      <c r="G784" s="216"/>
      <c r="H784" s="213"/>
      <c r="I784" s="216"/>
      <c r="J784" s="216"/>
      <c r="K784" s="216"/>
      <c r="L784" s="216"/>
      <c r="M784" s="216"/>
      <c r="N784" s="214"/>
      <c r="O784" s="214"/>
      <c r="P784" s="214"/>
      <c r="Q784" s="216"/>
      <c r="R784" s="216"/>
      <c r="S784" s="216"/>
      <c r="T784" s="216"/>
      <c r="U784" s="216"/>
      <c r="V784" s="216"/>
      <c r="W784" s="216"/>
      <c r="X784" s="216"/>
      <c r="Y784" s="31"/>
      <c r="Z784" s="31"/>
      <c r="AA784" s="31"/>
      <c r="AB784" s="31"/>
      <c r="AC784" s="31"/>
      <c r="AD784" s="31"/>
    </row>
    <row r="785">
      <c r="A785" s="216"/>
      <c r="B785" s="216"/>
      <c r="C785" s="216"/>
      <c r="D785" s="216"/>
      <c r="E785" s="216"/>
      <c r="F785" s="216"/>
      <c r="G785" s="216"/>
      <c r="H785" s="213"/>
      <c r="I785" s="216"/>
      <c r="J785" s="216"/>
      <c r="K785" s="216"/>
      <c r="L785" s="216"/>
      <c r="M785" s="216"/>
      <c r="N785" s="214"/>
      <c r="O785" s="214"/>
      <c r="P785" s="214"/>
      <c r="Q785" s="216"/>
      <c r="R785" s="216"/>
      <c r="S785" s="216"/>
      <c r="T785" s="216"/>
      <c r="U785" s="216"/>
      <c r="V785" s="216"/>
      <c r="W785" s="216"/>
      <c r="X785" s="216"/>
      <c r="Y785" s="31"/>
      <c r="Z785" s="31"/>
      <c r="AA785" s="31"/>
      <c r="AB785" s="31"/>
      <c r="AC785" s="31"/>
      <c r="AD785" s="31"/>
    </row>
    <row r="786">
      <c r="A786" s="216"/>
      <c r="B786" s="216"/>
      <c r="C786" s="216"/>
      <c r="D786" s="216"/>
      <c r="E786" s="216"/>
      <c r="F786" s="216"/>
      <c r="G786" s="216"/>
      <c r="H786" s="213"/>
      <c r="I786" s="216"/>
      <c r="J786" s="216"/>
      <c r="K786" s="216"/>
      <c r="L786" s="216"/>
      <c r="M786" s="216"/>
      <c r="N786" s="214"/>
      <c r="O786" s="214"/>
      <c r="P786" s="214"/>
      <c r="Q786" s="216"/>
      <c r="R786" s="216"/>
      <c r="S786" s="216"/>
      <c r="T786" s="216"/>
      <c r="U786" s="216"/>
      <c r="V786" s="216"/>
      <c r="W786" s="216"/>
      <c r="X786" s="216"/>
      <c r="Y786" s="31"/>
      <c r="Z786" s="31"/>
      <c r="AA786" s="31"/>
      <c r="AB786" s="31"/>
      <c r="AC786" s="31"/>
      <c r="AD786" s="31"/>
    </row>
    <row r="787">
      <c r="A787" s="216"/>
      <c r="B787" s="216"/>
      <c r="C787" s="216"/>
      <c r="D787" s="216"/>
      <c r="E787" s="216"/>
      <c r="F787" s="216"/>
      <c r="G787" s="216"/>
      <c r="H787" s="213"/>
      <c r="I787" s="216"/>
      <c r="J787" s="216"/>
      <c r="K787" s="216"/>
      <c r="L787" s="216"/>
      <c r="M787" s="216"/>
      <c r="N787" s="214"/>
      <c r="O787" s="214"/>
      <c r="P787" s="214"/>
      <c r="Q787" s="216"/>
      <c r="R787" s="216"/>
      <c r="S787" s="216"/>
      <c r="T787" s="216"/>
      <c r="U787" s="216"/>
      <c r="V787" s="216"/>
      <c r="W787" s="216"/>
      <c r="X787" s="216"/>
      <c r="Y787" s="31"/>
      <c r="Z787" s="31"/>
      <c r="AA787" s="31"/>
      <c r="AB787" s="31"/>
      <c r="AC787" s="31"/>
      <c r="AD787" s="31"/>
    </row>
    <row r="788">
      <c r="A788" s="216"/>
      <c r="B788" s="216"/>
      <c r="C788" s="216"/>
      <c r="D788" s="216"/>
      <c r="E788" s="216"/>
      <c r="F788" s="216"/>
      <c r="G788" s="216"/>
      <c r="H788" s="213"/>
      <c r="I788" s="216"/>
      <c r="J788" s="216"/>
      <c r="K788" s="216"/>
      <c r="L788" s="216"/>
      <c r="M788" s="216"/>
      <c r="N788" s="214"/>
      <c r="O788" s="214"/>
      <c r="P788" s="214"/>
      <c r="Q788" s="216"/>
      <c r="R788" s="216"/>
      <c r="S788" s="216"/>
      <c r="T788" s="216"/>
      <c r="U788" s="216"/>
      <c r="V788" s="216"/>
      <c r="W788" s="216"/>
      <c r="X788" s="216"/>
      <c r="Y788" s="31"/>
      <c r="Z788" s="31"/>
      <c r="AA788" s="31"/>
      <c r="AB788" s="31"/>
      <c r="AC788" s="31"/>
      <c r="AD788" s="31"/>
    </row>
    <row r="789">
      <c r="A789" s="216"/>
      <c r="B789" s="216"/>
      <c r="C789" s="216"/>
      <c r="D789" s="216"/>
      <c r="E789" s="216"/>
      <c r="F789" s="216"/>
      <c r="G789" s="216"/>
      <c r="H789" s="213"/>
      <c r="I789" s="216"/>
      <c r="J789" s="216"/>
      <c r="K789" s="216"/>
      <c r="L789" s="216"/>
      <c r="M789" s="216"/>
      <c r="N789" s="214"/>
      <c r="O789" s="214"/>
      <c r="P789" s="214"/>
      <c r="Q789" s="216"/>
      <c r="R789" s="216"/>
      <c r="S789" s="216"/>
      <c r="T789" s="216"/>
      <c r="U789" s="216"/>
      <c r="V789" s="216"/>
      <c r="W789" s="216"/>
      <c r="X789" s="216"/>
      <c r="Y789" s="31"/>
      <c r="Z789" s="31"/>
      <c r="AA789" s="31"/>
      <c r="AB789" s="31"/>
      <c r="AC789" s="31"/>
      <c r="AD789" s="31"/>
    </row>
    <row r="790">
      <c r="A790" s="216"/>
      <c r="B790" s="216"/>
      <c r="C790" s="216"/>
      <c r="D790" s="216"/>
      <c r="E790" s="216"/>
      <c r="F790" s="216"/>
      <c r="G790" s="216"/>
      <c r="H790" s="213"/>
      <c r="I790" s="216"/>
      <c r="J790" s="216"/>
      <c r="K790" s="216"/>
      <c r="L790" s="216"/>
      <c r="M790" s="216"/>
      <c r="N790" s="214"/>
      <c r="O790" s="214"/>
      <c r="P790" s="214"/>
      <c r="Q790" s="216"/>
      <c r="R790" s="216"/>
      <c r="S790" s="216"/>
      <c r="T790" s="216"/>
      <c r="U790" s="216"/>
      <c r="V790" s="216"/>
      <c r="W790" s="216"/>
      <c r="X790" s="216"/>
      <c r="Y790" s="31"/>
      <c r="Z790" s="31"/>
      <c r="AA790" s="31"/>
      <c r="AB790" s="31"/>
      <c r="AC790" s="31"/>
      <c r="AD790" s="31"/>
    </row>
    <row r="791">
      <c r="A791" s="216"/>
      <c r="B791" s="216"/>
      <c r="C791" s="216"/>
      <c r="D791" s="216"/>
      <c r="E791" s="216"/>
      <c r="F791" s="216"/>
      <c r="G791" s="216"/>
      <c r="H791" s="213"/>
      <c r="I791" s="216"/>
      <c r="J791" s="216"/>
      <c r="K791" s="216"/>
      <c r="L791" s="216"/>
      <c r="M791" s="216"/>
      <c r="N791" s="214"/>
      <c r="O791" s="214"/>
      <c r="P791" s="214"/>
      <c r="Q791" s="216"/>
      <c r="R791" s="216"/>
      <c r="S791" s="216"/>
      <c r="T791" s="216"/>
      <c r="U791" s="216"/>
      <c r="V791" s="216"/>
      <c r="W791" s="216"/>
      <c r="X791" s="216"/>
      <c r="Y791" s="31"/>
      <c r="Z791" s="31"/>
      <c r="AA791" s="31"/>
      <c r="AB791" s="31"/>
      <c r="AC791" s="31"/>
      <c r="AD791" s="31"/>
    </row>
    <row r="792">
      <c r="A792" s="216"/>
      <c r="B792" s="216"/>
      <c r="C792" s="216"/>
      <c r="D792" s="216"/>
      <c r="E792" s="216"/>
      <c r="F792" s="216"/>
      <c r="G792" s="216"/>
      <c r="H792" s="213"/>
      <c r="I792" s="216"/>
      <c r="J792" s="216"/>
      <c r="K792" s="216"/>
      <c r="L792" s="216"/>
      <c r="M792" s="216"/>
      <c r="N792" s="214"/>
      <c r="O792" s="214"/>
      <c r="P792" s="214"/>
      <c r="Q792" s="216"/>
      <c r="R792" s="216"/>
      <c r="S792" s="216"/>
      <c r="T792" s="216"/>
      <c r="U792" s="216"/>
      <c r="V792" s="216"/>
      <c r="W792" s="216"/>
      <c r="X792" s="216"/>
      <c r="Y792" s="31"/>
      <c r="Z792" s="31"/>
      <c r="AA792" s="31"/>
      <c r="AB792" s="31"/>
      <c r="AC792" s="31"/>
      <c r="AD792" s="31"/>
    </row>
    <row r="793">
      <c r="A793" s="216"/>
      <c r="B793" s="216"/>
      <c r="C793" s="216"/>
      <c r="D793" s="216"/>
      <c r="E793" s="216"/>
      <c r="F793" s="216"/>
      <c r="G793" s="216"/>
      <c r="H793" s="213"/>
      <c r="I793" s="216"/>
      <c r="J793" s="216"/>
      <c r="K793" s="216"/>
      <c r="L793" s="216"/>
      <c r="M793" s="216"/>
      <c r="N793" s="214"/>
      <c r="O793" s="214"/>
      <c r="P793" s="214"/>
      <c r="Q793" s="216"/>
      <c r="R793" s="216"/>
      <c r="S793" s="216"/>
      <c r="T793" s="216"/>
      <c r="U793" s="216"/>
      <c r="V793" s="216"/>
      <c r="W793" s="216"/>
      <c r="X793" s="216"/>
      <c r="Y793" s="31"/>
      <c r="Z793" s="31"/>
      <c r="AA793" s="31"/>
      <c r="AB793" s="31"/>
      <c r="AC793" s="31"/>
      <c r="AD793" s="31"/>
    </row>
    <row r="794">
      <c r="A794" s="216"/>
      <c r="B794" s="216"/>
      <c r="C794" s="216"/>
      <c r="D794" s="216"/>
      <c r="E794" s="216"/>
      <c r="F794" s="216"/>
      <c r="G794" s="216"/>
      <c r="H794" s="213"/>
      <c r="I794" s="216"/>
      <c r="J794" s="216"/>
      <c r="K794" s="216"/>
      <c r="L794" s="216"/>
      <c r="M794" s="216"/>
      <c r="N794" s="214"/>
      <c r="O794" s="214"/>
      <c r="P794" s="214"/>
      <c r="Q794" s="216"/>
      <c r="R794" s="216"/>
      <c r="S794" s="216"/>
      <c r="T794" s="216"/>
      <c r="U794" s="216"/>
      <c r="V794" s="216"/>
      <c r="W794" s="216"/>
      <c r="X794" s="216"/>
      <c r="Y794" s="31"/>
      <c r="Z794" s="31"/>
      <c r="AA794" s="31"/>
      <c r="AB794" s="31"/>
      <c r="AC794" s="31"/>
      <c r="AD794" s="31"/>
    </row>
    <row r="795">
      <c r="A795" s="216"/>
      <c r="B795" s="216"/>
      <c r="C795" s="216"/>
      <c r="D795" s="216"/>
      <c r="E795" s="216"/>
      <c r="F795" s="216"/>
      <c r="G795" s="216"/>
      <c r="H795" s="213"/>
      <c r="I795" s="216"/>
      <c r="J795" s="216"/>
      <c r="K795" s="216"/>
      <c r="L795" s="216"/>
      <c r="M795" s="216"/>
      <c r="N795" s="214"/>
      <c r="O795" s="214"/>
      <c r="P795" s="214"/>
      <c r="Q795" s="216"/>
      <c r="R795" s="216"/>
      <c r="S795" s="216"/>
      <c r="T795" s="216"/>
      <c r="U795" s="216"/>
      <c r="V795" s="216"/>
      <c r="W795" s="216"/>
      <c r="X795" s="216"/>
      <c r="Y795" s="31"/>
      <c r="Z795" s="31"/>
      <c r="AA795" s="31"/>
      <c r="AB795" s="31"/>
      <c r="AC795" s="31"/>
      <c r="AD795" s="31"/>
    </row>
    <row r="796">
      <c r="A796" s="216"/>
      <c r="B796" s="216"/>
      <c r="C796" s="216"/>
      <c r="D796" s="216"/>
      <c r="E796" s="216"/>
      <c r="F796" s="216"/>
      <c r="G796" s="216"/>
      <c r="H796" s="213"/>
      <c r="I796" s="216"/>
      <c r="J796" s="216"/>
      <c r="K796" s="216"/>
      <c r="L796" s="216"/>
      <c r="M796" s="216"/>
      <c r="N796" s="214"/>
      <c r="O796" s="214"/>
      <c r="P796" s="214"/>
      <c r="Q796" s="216"/>
      <c r="R796" s="216"/>
      <c r="S796" s="216"/>
      <c r="T796" s="216"/>
      <c r="U796" s="216"/>
      <c r="V796" s="216"/>
      <c r="W796" s="216"/>
      <c r="X796" s="216"/>
      <c r="Y796" s="31"/>
      <c r="Z796" s="31"/>
      <c r="AA796" s="31"/>
      <c r="AB796" s="31"/>
      <c r="AC796" s="31"/>
      <c r="AD796" s="31"/>
    </row>
    <row r="797">
      <c r="A797" s="216"/>
      <c r="B797" s="216"/>
      <c r="C797" s="216"/>
      <c r="D797" s="216"/>
      <c r="E797" s="216"/>
      <c r="F797" s="216"/>
      <c r="G797" s="216"/>
      <c r="H797" s="213"/>
      <c r="I797" s="216"/>
      <c r="J797" s="216"/>
      <c r="K797" s="216"/>
      <c r="L797" s="216"/>
      <c r="M797" s="216"/>
      <c r="N797" s="214"/>
      <c r="O797" s="214"/>
      <c r="P797" s="214"/>
      <c r="Q797" s="216"/>
      <c r="R797" s="216"/>
      <c r="S797" s="216"/>
      <c r="T797" s="216"/>
      <c r="U797" s="216"/>
      <c r="V797" s="216"/>
      <c r="W797" s="216"/>
      <c r="X797" s="216"/>
      <c r="Y797" s="31"/>
      <c r="Z797" s="31"/>
      <c r="AA797" s="31"/>
      <c r="AB797" s="31"/>
      <c r="AC797" s="31"/>
      <c r="AD797" s="31"/>
    </row>
    <row r="798">
      <c r="A798" s="216"/>
      <c r="B798" s="216"/>
      <c r="C798" s="216"/>
      <c r="D798" s="216"/>
      <c r="E798" s="216"/>
      <c r="F798" s="216"/>
      <c r="G798" s="216"/>
      <c r="H798" s="213"/>
      <c r="I798" s="216"/>
      <c r="J798" s="216"/>
      <c r="K798" s="216"/>
      <c r="L798" s="216"/>
      <c r="M798" s="216"/>
      <c r="N798" s="214"/>
      <c r="O798" s="214"/>
      <c r="P798" s="214"/>
      <c r="Q798" s="216"/>
      <c r="R798" s="216"/>
      <c r="S798" s="216"/>
      <c r="T798" s="216"/>
      <c r="U798" s="216"/>
      <c r="V798" s="216"/>
      <c r="W798" s="216"/>
      <c r="X798" s="216"/>
      <c r="Y798" s="31"/>
      <c r="Z798" s="31"/>
      <c r="AA798" s="31"/>
      <c r="AB798" s="31"/>
      <c r="AC798" s="31"/>
      <c r="AD798" s="31"/>
    </row>
    <row r="799">
      <c r="A799" s="216"/>
      <c r="B799" s="216"/>
      <c r="C799" s="216"/>
      <c r="D799" s="216"/>
      <c r="E799" s="216"/>
      <c r="F799" s="216"/>
      <c r="G799" s="216"/>
      <c r="H799" s="213"/>
      <c r="I799" s="216"/>
      <c r="J799" s="216"/>
      <c r="K799" s="216"/>
      <c r="L799" s="216"/>
      <c r="M799" s="216"/>
      <c r="N799" s="214"/>
      <c r="O799" s="214"/>
      <c r="P799" s="214"/>
      <c r="Q799" s="216"/>
      <c r="R799" s="216"/>
      <c r="S799" s="216"/>
      <c r="T799" s="216"/>
      <c r="U799" s="216"/>
      <c r="V799" s="216"/>
      <c r="W799" s="216"/>
      <c r="X799" s="216"/>
      <c r="Y799" s="31"/>
      <c r="Z799" s="31"/>
      <c r="AA799" s="31"/>
      <c r="AB799" s="31"/>
      <c r="AC799" s="31"/>
      <c r="AD799" s="31"/>
    </row>
    <row r="800">
      <c r="A800" s="216"/>
      <c r="B800" s="216"/>
      <c r="C800" s="216"/>
      <c r="D800" s="216"/>
      <c r="E800" s="216"/>
      <c r="F800" s="216"/>
      <c r="G800" s="216"/>
      <c r="H800" s="213"/>
      <c r="I800" s="216"/>
      <c r="J800" s="216"/>
      <c r="K800" s="216"/>
      <c r="L800" s="216"/>
      <c r="M800" s="216"/>
      <c r="N800" s="214"/>
      <c r="O800" s="214"/>
      <c r="P800" s="214"/>
      <c r="Q800" s="216"/>
      <c r="R800" s="216"/>
      <c r="S800" s="216"/>
      <c r="T800" s="216"/>
      <c r="U800" s="216"/>
      <c r="V800" s="216"/>
      <c r="W800" s="216"/>
      <c r="X800" s="216"/>
      <c r="Y800" s="31"/>
      <c r="Z800" s="31"/>
      <c r="AA800" s="31"/>
      <c r="AB800" s="31"/>
      <c r="AC800" s="31"/>
      <c r="AD800" s="31"/>
    </row>
    <row r="801">
      <c r="A801" s="216"/>
      <c r="B801" s="216"/>
      <c r="C801" s="216"/>
      <c r="D801" s="216"/>
      <c r="E801" s="216"/>
      <c r="F801" s="216"/>
      <c r="G801" s="216"/>
      <c r="H801" s="213"/>
      <c r="I801" s="216"/>
      <c r="J801" s="216"/>
      <c r="K801" s="216"/>
      <c r="L801" s="216"/>
      <c r="M801" s="216"/>
      <c r="N801" s="214"/>
      <c r="O801" s="214"/>
      <c r="P801" s="214"/>
      <c r="Q801" s="216"/>
      <c r="R801" s="216"/>
      <c r="S801" s="216"/>
      <c r="T801" s="216"/>
      <c r="U801" s="216"/>
      <c r="V801" s="216"/>
      <c r="W801" s="216"/>
      <c r="X801" s="216"/>
      <c r="Y801" s="31"/>
      <c r="Z801" s="31"/>
      <c r="AA801" s="31"/>
      <c r="AB801" s="31"/>
      <c r="AC801" s="31"/>
      <c r="AD801" s="31"/>
    </row>
    <row r="802">
      <c r="A802" s="216"/>
      <c r="B802" s="216"/>
      <c r="C802" s="216"/>
      <c r="D802" s="216"/>
      <c r="E802" s="216"/>
      <c r="F802" s="216"/>
      <c r="G802" s="216"/>
      <c r="H802" s="213"/>
      <c r="I802" s="216"/>
      <c r="J802" s="216"/>
      <c r="K802" s="216"/>
      <c r="L802" s="216"/>
      <c r="M802" s="216"/>
      <c r="N802" s="214"/>
      <c r="O802" s="214"/>
      <c r="P802" s="214"/>
      <c r="Q802" s="216"/>
      <c r="R802" s="216"/>
      <c r="S802" s="216"/>
      <c r="T802" s="216"/>
      <c r="U802" s="216"/>
      <c r="V802" s="216"/>
      <c r="W802" s="216"/>
      <c r="X802" s="216"/>
      <c r="Y802" s="31"/>
      <c r="Z802" s="31"/>
      <c r="AA802" s="31"/>
      <c r="AB802" s="31"/>
      <c r="AC802" s="31"/>
      <c r="AD802" s="31"/>
    </row>
    <row r="803">
      <c r="A803" s="216"/>
      <c r="B803" s="216"/>
      <c r="C803" s="216"/>
      <c r="D803" s="216"/>
      <c r="E803" s="216"/>
      <c r="F803" s="216"/>
      <c r="G803" s="216"/>
      <c r="H803" s="213"/>
      <c r="I803" s="216"/>
      <c r="J803" s="216"/>
      <c r="K803" s="216"/>
      <c r="L803" s="216"/>
      <c r="M803" s="216"/>
      <c r="N803" s="214"/>
      <c r="O803" s="214"/>
      <c r="P803" s="214"/>
      <c r="Q803" s="216"/>
      <c r="R803" s="216"/>
      <c r="S803" s="216"/>
      <c r="T803" s="216"/>
      <c r="U803" s="216"/>
      <c r="V803" s="216"/>
      <c r="W803" s="216"/>
      <c r="X803" s="216"/>
      <c r="Y803" s="31"/>
      <c r="Z803" s="31"/>
      <c r="AA803" s="31"/>
      <c r="AB803" s="31"/>
      <c r="AC803" s="31"/>
      <c r="AD803" s="31"/>
    </row>
    <row r="804">
      <c r="A804" s="216"/>
      <c r="B804" s="216"/>
      <c r="C804" s="216"/>
      <c r="D804" s="216"/>
      <c r="E804" s="216"/>
      <c r="F804" s="216"/>
      <c r="G804" s="216"/>
      <c r="H804" s="213"/>
      <c r="I804" s="216"/>
      <c r="J804" s="216"/>
      <c r="K804" s="216"/>
      <c r="L804" s="216"/>
      <c r="M804" s="216"/>
      <c r="N804" s="214"/>
      <c r="O804" s="214"/>
      <c r="P804" s="214"/>
      <c r="Q804" s="216"/>
      <c r="R804" s="216"/>
      <c r="S804" s="216"/>
      <c r="T804" s="216"/>
      <c r="U804" s="216"/>
      <c r="V804" s="216"/>
      <c r="W804" s="216"/>
      <c r="X804" s="216"/>
      <c r="Y804" s="31"/>
      <c r="Z804" s="31"/>
      <c r="AA804" s="31"/>
      <c r="AB804" s="31"/>
      <c r="AC804" s="31"/>
      <c r="AD804" s="31"/>
    </row>
    <row r="805">
      <c r="A805" s="216"/>
      <c r="B805" s="216"/>
      <c r="C805" s="216"/>
      <c r="D805" s="216"/>
      <c r="E805" s="216"/>
      <c r="F805" s="216"/>
      <c r="G805" s="216"/>
      <c r="H805" s="213"/>
      <c r="I805" s="216"/>
      <c r="J805" s="216"/>
      <c r="K805" s="216"/>
      <c r="L805" s="216"/>
      <c r="M805" s="216"/>
      <c r="N805" s="214"/>
      <c r="O805" s="214"/>
      <c r="P805" s="214"/>
      <c r="Q805" s="216"/>
      <c r="R805" s="216"/>
      <c r="S805" s="216"/>
      <c r="T805" s="216"/>
      <c r="U805" s="216"/>
      <c r="V805" s="216"/>
      <c r="W805" s="216"/>
      <c r="X805" s="216"/>
      <c r="Y805" s="31"/>
      <c r="Z805" s="31"/>
      <c r="AA805" s="31"/>
      <c r="AB805" s="31"/>
      <c r="AC805" s="31"/>
      <c r="AD805" s="31"/>
    </row>
    <row r="806">
      <c r="A806" s="216"/>
      <c r="B806" s="216"/>
      <c r="C806" s="216"/>
      <c r="D806" s="216"/>
      <c r="E806" s="216"/>
      <c r="F806" s="216"/>
      <c r="G806" s="216"/>
      <c r="H806" s="213"/>
      <c r="I806" s="216"/>
      <c r="J806" s="216"/>
      <c r="K806" s="216"/>
      <c r="L806" s="216"/>
      <c r="M806" s="216"/>
      <c r="N806" s="214"/>
      <c r="O806" s="214"/>
      <c r="P806" s="214"/>
      <c r="Q806" s="216"/>
      <c r="R806" s="216"/>
      <c r="S806" s="216"/>
      <c r="T806" s="216"/>
      <c r="U806" s="216"/>
      <c r="V806" s="216"/>
      <c r="W806" s="216"/>
      <c r="X806" s="216"/>
      <c r="Y806" s="31"/>
      <c r="Z806" s="31"/>
      <c r="AA806" s="31"/>
      <c r="AB806" s="31"/>
      <c r="AC806" s="31"/>
      <c r="AD806" s="31"/>
    </row>
    <row r="807">
      <c r="A807" s="216"/>
      <c r="B807" s="216"/>
      <c r="C807" s="216"/>
      <c r="D807" s="216"/>
      <c r="E807" s="216"/>
      <c r="F807" s="216"/>
      <c r="G807" s="216"/>
      <c r="H807" s="213"/>
      <c r="I807" s="216"/>
      <c r="J807" s="216"/>
      <c r="K807" s="216"/>
      <c r="L807" s="216"/>
      <c r="M807" s="216"/>
      <c r="N807" s="214"/>
      <c r="O807" s="214"/>
      <c r="P807" s="214"/>
      <c r="Q807" s="216"/>
      <c r="R807" s="216"/>
      <c r="S807" s="216"/>
      <c r="T807" s="216"/>
      <c r="U807" s="216"/>
      <c r="V807" s="216"/>
      <c r="W807" s="216"/>
      <c r="X807" s="216"/>
      <c r="Y807" s="31"/>
      <c r="Z807" s="31"/>
      <c r="AA807" s="31"/>
      <c r="AB807" s="31"/>
      <c r="AC807" s="31"/>
      <c r="AD807" s="31"/>
    </row>
    <row r="808">
      <c r="A808" s="216"/>
      <c r="B808" s="216"/>
      <c r="C808" s="216"/>
      <c r="D808" s="216"/>
      <c r="E808" s="216"/>
      <c r="F808" s="216"/>
      <c r="G808" s="216"/>
      <c r="H808" s="213"/>
      <c r="I808" s="216"/>
      <c r="J808" s="216"/>
      <c r="K808" s="216"/>
      <c r="L808" s="216"/>
      <c r="M808" s="216"/>
      <c r="N808" s="214"/>
      <c r="O808" s="214"/>
      <c r="P808" s="214"/>
      <c r="Q808" s="216"/>
      <c r="R808" s="216"/>
      <c r="S808" s="216"/>
      <c r="T808" s="216"/>
      <c r="U808" s="216"/>
      <c r="V808" s="216"/>
      <c r="W808" s="216"/>
      <c r="X808" s="216"/>
      <c r="Y808" s="31"/>
      <c r="Z808" s="31"/>
      <c r="AA808" s="31"/>
      <c r="AB808" s="31"/>
      <c r="AC808" s="31"/>
      <c r="AD808" s="31"/>
    </row>
    <row r="809">
      <c r="A809" s="216"/>
      <c r="B809" s="216"/>
      <c r="C809" s="216"/>
      <c r="D809" s="216"/>
      <c r="E809" s="216"/>
      <c r="F809" s="216"/>
      <c r="G809" s="216"/>
      <c r="H809" s="213"/>
      <c r="I809" s="216"/>
      <c r="J809" s="216"/>
      <c r="K809" s="216"/>
      <c r="L809" s="216"/>
      <c r="M809" s="216"/>
      <c r="N809" s="214"/>
      <c r="O809" s="214"/>
      <c r="P809" s="214"/>
      <c r="Q809" s="216"/>
      <c r="R809" s="216"/>
      <c r="S809" s="216"/>
      <c r="T809" s="216"/>
      <c r="U809" s="216"/>
      <c r="V809" s="216"/>
      <c r="W809" s="216"/>
      <c r="X809" s="216"/>
      <c r="Y809" s="31"/>
      <c r="Z809" s="31"/>
      <c r="AA809" s="31"/>
      <c r="AB809" s="31"/>
      <c r="AC809" s="31"/>
      <c r="AD809" s="31"/>
    </row>
    <row r="810">
      <c r="A810" s="216"/>
      <c r="B810" s="216"/>
      <c r="C810" s="216"/>
      <c r="D810" s="216"/>
      <c r="E810" s="216"/>
      <c r="F810" s="216"/>
      <c r="G810" s="216"/>
      <c r="H810" s="213"/>
      <c r="I810" s="216"/>
      <c r="J810" s="216"/>
      <c r="K810" s="216"/>
      <c r="L810" s="216"/>
      <c r="M810" s="216"/>
      <c r="N810" s="214"/>
      <c r="O810" s="214"/>
      <c r="P810" s="214"/>
      <c r="Q810" s="216"/>
      <c r="R810" s="216"/>
      <c r="S810" s="216"/>
      <c r="T810" s="216"/>
      <c r="U810" s="216"/>
      <c r="V810" s="216"/>
      <c r="W810" s="216"/>
      <c r="X810" s="216"/>
      <c r="Y810" s="31"/>
      <c r="Z810" s="31"/>
      <c r="AA810" s="31"/>
      <c r="AB810" s="31"/>
      <c r="AC810" s="31"/>
      <c r="AD810" s="31"/>
    </row>
    <row r="811">
      <c r="A811" s="216"/>
      <c r="B811" s="216"/>
      <c r="C811" s="216"/>
      <c r="D811" s="216"/>
      <c r="E811" s="216"/>
      <c r="F811" s="216"/>
      <c r="G811" s="216"/>
      <c r="H811" s="213"/>
      <c r="I811" s="216"/>
      <c r="J811" s="216"/>
      <c r="K811" s="216"/>
      <c r="L811" s="216"/>
      <c r="M811" s="216"/>
      <c r="N811" s="214"/>
      <c r="O811" s="214"/>
      <c r="P811" s="214"/>
      <c r="Q811" s="216"/>
      <c r="R811" s="216"/>
      <c r="S811" s="216"/>
      <c r="T811" s="216"/>
      <c r="U811" s="216"/>
      <c r="V811" s="216"/>
      <c r="W811" s="216"/>
      <c r="X811" s="216"/>
      <c r="Y811" s="31"/>
      <c r="Z811" s="31"/>
      <c r="AA811" s="31"/>
      <c r="AB811" s="31"/>
      <c r="AC811" s="31"/>
      <c r="AD811" s="31"/>
    </row>
    <row r="812">
      <c r="A812" s="216"/>
      <c r="B812" s="216"/>
      <c r="C812" s="216"/>
      <c r="D812" s="216"/>
      <c r="E812" s="216"/>
      <c r="F812" s="216"/>
      <c r="G812" s="216"/>
      <c r="H812" s="213"/>
      <c r="I812" s="216"/>
      <c r="J812" s="216"/>
      <c r="K812" s="216"/>
      <c r="L812" s="216"/>
      <c r="M812" s="216"/>
      <c r="N812" s="214"/>
      <c r="O812" s="214"/>
      <c r="P812" s="214"/>
      <c r="Q812" s="216"/>
      <c r="R812" s="216"/>
      <c r="S812" s="216"/>
      <c r="T812" s="216"/>
      <c r="U812" s="216"/>
      <c r="V812" s="216"/>
      <c r="W812" s="216"/>
      <c r="X812" s="216"/>
      <c r="Y812" s="31"/>
      <c r="Z812" s="31"/>
      <c r="AA812" s="31"/>
      <c r="AB812" s="31"/>
      <c r="AC812" s="31"/>
      <c r="AD812" s="31"/>
    </row>
    <row r="813">
      <c r="A813" s="216"/>
      <c r="B813" s="216"/>
      <c r="C813" s="216"/>
      <c r="D813" s="216"/>
      <c r="E813" s="216"/>
      <c r="F813" s="216"/>
      <c r="G813" s="216"/>
      <c r="H813" s="213"/>
      <c r="I813" s="216"/>
      <c r="J813" s="216"/>
      <c r="K813" s="216"/>
      <c r="L813" s="216"/>
      <c r="M813" s="216"/>
      <c r="N813" s="214"/>
      <c r="O813" s="214"/>
      <c r="P813" s="214"/>
      <c r="Q813" s="216"/>
      <c r="R813" s="216"/>
      <c r="S813" s="216"/>
      <c r="T813" s="216"/>
      <c r="U813" s="216"/>
      <c r="V813" s="216"/>
      <c r="W813" s="216"/>
      <c r="X813" s="216"/>
      <c r="Y813" s="31"/>
      <c r="Z813" s="31"/>
      <c r="AA813" s="31"/>
      <c r="AB813" s="31"/>
      <c r="AC813" s="31"/>
      <c r="AD813" s="31"/>
    </row>
    <row r="814">
      <c r="A814" s="216"/>
      <c r="B814" s="216"/>
      <c r="C814" s="216"/>
      <c r="D814" s="216"/>
      <c r="E814" s="216"/>
      <c r="F814" s="216"/>
      <c r="G814" s="216"/>
      <c r="H814" s="213"/>
      <c r="I814" s="216"/>
      <c r="J814" s="216"/>
      <c r="K814" s="216"/>
      <c r="L814" s="216"/>
      <c r="M814" s="216"/>
      <c r="N814" s="214"/>
      <c r="O814" s="214"/>
      <c r="P814" s="214"/>
      <c r="Q814" s="216"/>
      <c r="R814" s="216"/>
      <c r="S814" s="216"/>
      <c r="T814" s="216"/>
      <c r="U814" s="216"/>
      <c r="V814" s="216"/>
      <c r="W814" s="216"/>
      <c r="X814" s="216"/>
      <c r="Y814" s="31"/>
      <c r="Z814" s="31"/>
      <c r="AA814" s="31"/>
      <c r="AB814" s="31"/>
      <c r="AC814" s="31"/>
      <c r="AD814" s="31"/>
    </row>
    <row r="815">
      <c r="A815" s="216"/>
      <c r="B815" s="216"/>
      <c r="C815" s="216"/>
      <c r="D815" s="216"/>
      <c r="E815" s="216"/>
      <c r="F815" s="216"/>
      <c r="G815" s="216"/>
      <c r="H815" s="213"/>
      <c r="I815" s="216"/>
      <c r="J815" s="216"/>
      <c r="K815" s="216"/>
      <c r="L815" s="216"/>
      <c r="M815" s="216"/>
      <c r="N815" s="214"/>
      <c r="O815" s="214"/>
      <c r="P815" s="214"/>
      <c r="Q815" s="216"/>
      <c r="R815" s="216"/>
      <c r="S815" s="216"/>
      <c r="T815" s="216"/>
      <c r="U815" s="216"/>
      <c r="V815" s="216"/>
      <c r="W815" s="216"/>
      <c r="X815" s="216"/>
      <c r="Y815" s="31"/>
      <c r="Z815" s="31"/>
      <c r="AA815" s="31"/>
      <c r="AB815" s="31"/>
      <c r="AC815" s="31"/>
      <c r="AD815" s="31"/>
    </row>
    <row r="816">
      <c r="A816" s="216"/>
      <c r="B816" s="216"/>
      <c r="C816" s="216"/>
      <c r="D816" s="216"/>
      <c r="E816" s="216"/>
      <c r="F816" s="216"/>
      <c r="G816" s="216"/>
      <c r="H816" s="213"/>
      <c r="I816" s="216"/>
      <c r="J816" s="216"/>
      <c r="K816" s="216"/>
      <c r="L816" s="216"/>
      <c r="M816" s="216"/>
      <c r="N816" s="214"/>
      <c r="O816" s="214"/>
      <c r="P816" s="214"/>
      <c r="Q816" s="216"/>
      <c r="R816" s="216"/>
      <c r="S816" s="216"/>
      <c r="T816" s="216"/>
      <c r="U816" s="216"/>
      <c r="V816" s="216"/>
      <c r="W816" s="216"/>
      <c r="X816" s="216"/>
      <c r="Y816" s="31"/>
      <c r="Z816" s="31"/>
      <c r="AA816" s="31"/>
      <c r="AB816" s="31"/>
      <c r="AC816" s="31"/>
      <c r="AD816" s="31"/>
    </row>
    <row r="817">
      <c r="A817" s="216"/>
      <c r="B817" s="216"/>
      <c r="C817" s="216"/>
      <c r="D817" s="216"/>
      <c r="E817" s="216"/>
      <c r="F817" s="216"/>
      <c r="G817" s="216"/>
      <c r="H817" s="213"/>
      <c r="I817" s="216"/>
      <c r="J817" s="216"/>
      <c r="K817" s="216"/>
      <c r="L817" s="216"/>
      <c r="M817" s="216"/>
      <c r="N817" s="214"/>
      <c r="O817" s="214"/>
      <c r="P817" s="214"/>
      <c r="Q817" s="216"/>
      <c r="R817" s="216"/>
      <c r="S817" s="216"/>
      <c r="T817" s="216"/>
      <c r="U817" s="216"/>
      <c r="V817" s="216"/>
      <c r="W817" s="216"/>
      <c r="X817" s="216"/>
      <c r="Y817" s="31"/>
      <c r="Z817" s="31"/>
      <c r="AA817" s="31"/>
      <c r="AB817" s="31"/>
      <c r="AC817" s="31"/>
      <c r="AD817" s="31"/>
    </row>
    <row r="818">
      <c r="A818" s="216"/>
      <c r="B818" s="216"/>
      <c r="C818" s="216"/>
      <c r="D818" s="216"/>
      <c r="E818" s="216"/>
      <c r="F818" s="216"/>
      <c r="G818" s="216"/>
      <c r="H818" s="213"/>
      <c r="I818" s="216"/>
      <c r="J818" s="216"/>
      <c r="K818" s="216"/>
      <c r="L818" s="216"/>
      <c r="M818" s="216"/>
      <c r="N818" s="214"/>
      <c r="O818" s="214"/>
      <c r="P818" s="214"/>
      <c r="Q818" s="216"/>
      <c r="R818" s="216"/>
      <c r="S818" s="216"/>
      <c r="T818" s="216"/>
      <c r="U818" s="216"/>
      <c r="V818" s="216"/>
      <c r="W818" s="216"/>
      <c r="X818" s="216"/>
      <c r="Y818" s="31"/>
      <c r="Z818" s="31"/>
      <c r="AA818" s="31"/>
      <c r="AB818" s="31"/>
      <c r="AC818" s="31"/>
      <c r="AD818" s="31"/>
    </row>
    <row r="819">
      <c r="A819" s="216"/>
      <c r="B819" s="216"/>
      <c r="C819" s="216"/>
      <c r="D819" s="216"/>
      <c r="E819" s="216"/>
      <c r="F819" s="216"/>
      <c r="G819" s="216"/>
      <c r="H819" s="213"/>
      <c r="I819" s="216"/>
      <c r="J819" s="216"/>
      <c r="K819" s="216"/>
      <c r="L819" s="216"/>
      <c r="M819" s="216"/>
      <c r="N819" s="214"/>
      <c r="O819" s="214"/>
      <c r="P819" s="214"/>
      <c r="Q819" s="216"/>
      <c r="R819" s="216"/>
      <c r="S819" s="216"/>
      <c r="T819" s="216"/>
      <c r="U819" s="216"/>
      <c r="V819" s="216"/>
      <c r="W819" s="216"/>
      <c r="X819" s="216"/>
      <c r="Y819" s="31"/>
      <c r="Z819" s="31"/>
      <c r="AA819" s="31"/>
      <c r="AB819" s="31"/>
      <c r="AC819" s="31"/>
      <c r="AD819" s="31"/>
    </row>
    <row r="820">
      <c r="A820" s="216"/>
      <c r="B820" s="216"/>
      <c r="C820" s="216"/>
      <c r="D820" s="216"/>
      <c r="E820" s="216"/>
      <c r="F820" s="216"/>
      <c r="G820" s="216"/>
      <c r="H820" s="213"/>
      <c r="I820" s="216"/>
      <c r="J820" s="216"/>
      <c r="K820" s="216"/>
      <c r="L820" s="216"/>
      <c r="M820" s="216"/>
      <c r="N820" s="214"/>
      <c r="O820" s="214"/>
      <c r="P820" s="214"/>
      <c r="Q820" s="216"/>
      <c r="R820" s="216"/>
      <c r="S820" s="216"/>
      <c r="T820" s="216"/>
      <c r="U820" s="216"/>
      <c r="V820" s="216"/>
      <c r="W820" s="216"/>
      <c r="X820" s="216"/>
      <c r="Y820" s="31"/>
      <c r="Z820" s="31"/>
      <c r="AA820" s="31"/>
      <c r="AB820" s="31"/>
      <c r="AC820" s="31"/>
      <c r="AD820" s="31"/>
    </row>
    <row r="821">
      <c r="A821" s="216"/>
      <c r="B821" s="216"/>
      <c r="C821" s="216"/>
      <c r="D821" s="216"/>
      <c r="E821" s="216"/>
      <c r="F821" s="216"/>
      <c r="G821" s="216"/>
      <c r="H821" s="213"/>
      <c r="I821" s="216"/>
      <c r="J821" s="216"/>
      <c r="K821" s="216"/>
      <c r="L821" s="216"/>
      <c r="M821" s="216"/>
      <c r="N821" s="214"/>
      <c r="O821" s="214"/>
      <c r="P821" s="214"/>
      <c r="Q821" s="216"/>
      <c r="R821" s="216"/>
      <c r="S821" s="216"/>
      <c r="T821" s="216"/>
      <c r="U821" s="216"/>
      <c r="V821" s="216"/>
      <c r="W821" s="216"/>
      <c r="X821" s="216"/>
      <c r="Y821" s="31"/>
      <c r="Z821" s="31"/>
      <c r="AA821" s="31"/>
      <c r="AB821" s="31"/>
      <c r="AC821" s="31"/>
      <c r="AD821" s="31"/>
    </row>
    <row r="822">
      <c r="A822" s="216"/>
      <c r="B822" s="216"/>
      <c r="C822" s="216"/>
      <c r="D822" s="216"/>
      <c r="E822" s="216"/>
      <c r="F822" s="216"/>
      <c r="G822" s="216"/>
      <c r="H822" s="213"/>
      <c r="I822" s="216"/>
      <c r="J822" s="216"/>
      <c r="K822" s="216"/>
      <c r="L822" s="216"/>
      <c r="M822" s="216"/>
      <c r="N822" s="214"/>
      <c r="O822" s="214"/>
      <c r="P822" s="214"/>
      <c r="Q822" s="216"/>
      <c r="R822" s="216"/>
      <c r="S822" s="216"/>
      <c r="T822" s="216"/>
      <c r="U822" s="216"/>
      <c r="V822" s="216"/>
      <c r="W822" s="216"/>
      <c r="X822" s="216"/>
      <c r="Y822" s="31"/>
      <c r="Z822" s="31"/>
      <c r="AA822" s="31"/>
      <c r="AB822" s="31"/>
      <c r="AC822" s="31"/>
      <c r="AD822" s="31"/>
    </row>
    <row r="823">
      <c r="A823" s="216"/>
      <c r="B823" s="216"/>
      <c r="C823" s="216"/>
      <c r="D823" s="216"/>
      <c r="E823" s="216"/>
      <c r="F823" s="216"/>
      <c r="G823" s="216"/>
      <c r="H823" s="213"/>
      <c r="I823" s="216"/>
      <c r="J823" s="216"/>
      <c r="K823" s="216"/>
      <c r="L823" s="216"/>
      <c r="M823" s="216"/>
      <c r="N823" s="214"/>
      <c r="O823" s="214"/>
      <c r="P823" s="214"/>
      <c r="Q823" s="216"/>
      <c r="R823" s="216"/>
      <c r="S823" s="216"/>
      <c r="T823" s="216"/>
      <c r="U823" s="216"/>
      <c r="V823" s="216"/>
      <c r="W823" s="216"/>
      <c r="X823" s="216"/>
      <c r="Y823" s="31"/>
      <c r="Z823" s="31"/>
      <c r="AA823" s="31"/>
      <c r="AB823" s="31"/>
      <c r="AC823" s="31"/>
      <c r="AD823" s="31"/>
    </row>
    <row r="824">
      <c r="A824" s="216"/>
      <c r="B824" s="216"/>
      <c r="C824" s="216"/>
      <c r="D824" s="216"/>
      <c r="E824" s="216"/>
      <c r="F824" s="216"/>
      <c r="G824" s="216"/>
      <c r="H824" s="213"/>
      <c r="I824" s="216"/>
      <c r="J824" s="216"/>
      <c r="K824" s="216"/>
      <c r="L824" s="216"/>
      <c r="M824" s="216"/>
      <c r="N824" s="214"/>
      <c r="O824" s="214"/>
      <c r="P824" s="214"/>
      <c r="Q824" s="216"/>
      <c r="R824" s="216"/>
      <c r="S824" s="216"/>
      <c r="T824" s="216"/>
      <c r="U824" s="216"/>
      <c r="V824" s="216"/>
      <c r="W824" s="216"/>
      <c r="X824" s="216"/>
      <c r="Y824" s="31"/>
      <c r="Z824" s="31"/>
      <c r="AA824" s="31"/>
      <c r="AB824" s="31"/>
      <c r="AC824" s="31"/>
      <c r="AD824" s="31"/>
    </row>
    <row r="825">
      <c r="A825" s="216"/>
      <c r="B825" s="216"/>
      <c r="C825" s="216"/>
      <c r="D825" s="216"/>
      <c r="E825" s="216"/>
      <c r="F825" s="216"/>
      <c r="G825" s="216"/>
      <c r="H825" s="213"/>
      <c r="I825" s="216"/>
      <c r="J825" s="216"/>
      <c r="K825" s="216"/>
      <c r="L825" s="216"/>
      <c r="M825" s="216"/>
      <c r="N825" s="214"/>
      <c r="O825" s="214"/>
      <c r="P825" s="214"/>
      <c r="Q825" s="216"/>
      <c r="R825" s="216"/>
      <c r="S825" s="216"/>
      <c r="T825" s="216"/>
      <c r="U825" s="216"/>
      <c r="V825" s="216"/>
      <c r="W825" s="216"/>
      <c r="X825" s="216"/>
      <c r="Y825" s="31"/>
      <c r="Z825" s="31"/>
      <c r="AA825" s="31"/>
      <c r="AB825" s="31"/>
      <c r="AC825" s="31"/>
      <c r="AD825" s="31"/>
    </row>
    <row r="826">
      <c r="A826" s="216"/>
      <c r="B826" s="216"/>
      <c r="C826" s="216"/>
      <c r="D826" s="216"/>
      <c r="E826" s="216"/>
      <c r="F826" s="216"/>
      <c r="G826" s="216"/>
      <c r="H826" s="213"/>
      <c r="I826" s="216"/>
      <c r="J826" s="216"/>
      <c r="K826" s="216"/>
      <c r="L826" s="216"/>
      <c r="M826" s="216"/>
      <c r="N826" s="214"/>
      <c r="O826" s="214"/>
      <c r="P826" s="214"/>
      <c r="Q826" s="216"/>
      <c r="R826" s="216"/>
      <c r="S826" s="216"/>
      <c r="T826" s="216"/>
      <c r="U826" s="216"/>
      <c r="V826" s="216"/>
      <c r="W826" s="216"/>
      <c r="X826" s="216"/>
      <c r="Y826" s="31"/>
      <c r="Z826" s="31"/>
      <c r="AA826" s="31"/>
      <c r="AB826" s="31"/>
      <c r="AC826" s="31"/>
      <c r="AD826" s="31"/>
    </row>
    <row r="827">
      <c r="A827" s="216"/>
      <c r="B827" s="216"/>
      <c r="C827" s="216"/>
      <c r="D827" s="216"/>
      <c r="E827" s="216"/>
      <c r="F827" s="216"/>
      <c r="G827" s="216"/>
      <c r="H827" s="213"/>
      <c r="I827" s="216"/>
      <c r="J827" s="216"/>
      <c r="K827" s="216"/>
      <c r="L827" s="216"/>
      <c r="M827" s="216"/>
      <c r="N827" s="214"/>
      <c r="O827" s="214"/>
      <c r="P827" s="214"/>
      <c r="Q827" s="216"/>
      <c r="R827" s="216"/>
      <c r="S827" s="216"/>
      <c r="T827" s="216"/>
      <c r="U827" s="216"/>
      <c r="V827" s="216"/>
      <c r="W827" s="216"/>
      <c r="X827" s="216"/>
      <c r="Y827" s="31"/>
      <c r="Z827" s="31"/>
      <c r="AA827" s="31"/>
      <c r="AB827" s="31"/>
      <c r="AC827" s="31"/>
      <c r="AD827" s="31"/>
    </row>
    <row r="828">
      <c r="A828" s="216"/>
      <c r="B828" s="216"/>
      <c r="C828" s="216"/>
      <c r="D828" s="216"/>
      <c r="E828" s="216"/>
      <c r="F828" s="216"/>
      <c r="G828" s="216"/>
      <c r="H828" s="213"/>
      <c r="I828" s="216"/>
      <c r="J828" s="216"/>
      <c r="K828" s="216"/>
      <c r="L828" s="216"/>
      <c r="M828" s="216"/>
      <c r="N828" s="214"/>
      <c r="O828" s="214"/>
      <c r="P828" s="214"/>
      <c r="Q828" s="216"/>
      <c r="R828" s="216"/>
      <c r="S828" s="216"/>
      <c r="T828" s="216"/>
      <c r="U828" s="216"/>
      <c r="V828" s="216"/>
      <c r="W828" s="216"/>
      <c r="X828" s="216"/>
      <c r="Y828" s="31"/>
      <c r="Z828" s="31"/>
      <c r="AA828" s="31"/>
      <c r="AB828" s="31"/>
      <c r="AC828" s="31"/>
      <c r="AD828" s="31"/>
    </row>
    <row r="829">
      <c r="A829" s="216"/>
      <c r="B829" s="216"/>
      <c r="C829" s="216"/>
      <c r="D829" s="216"/>
      <c r="E829" s="216"/>
      <c r="F829" s="216"/>
      <c r="G829" s="216"/>
      <c r="H829" s="213"/>
      <c r="I829" s="216"/>
      <c r="J829" s="216"/>
      <c r="K829" s="216"/>
      <c r="L829" s="216"/>
      <c r="M829" s="216"/>
      <c r="N829" s="214"/>
      <c r="O829" s="214"/>
      <c r="P829" s="214"/>
      <c r="Q829" s="216"/>
      <c r="R829" s="216"/>
      <c r="S829" s="216"/>
      <c r="T829" s="216"/>
      <c r="U829" s="216"/>
      <c r="V829" s="216"/>
      <c r="W829" s="216"/>
      <c r="X829" s="216"/>
      <c r="Y829" s="31"/>
      <c r="Z829" s="31"/>
      <c r="AA829" s="31"/>
      <c r="AB829" s="31"/>
      <c r="AC829" s="31"/>
      <c r="AD829" s="31"/>
    </row>
    <row r="830">
      <c r="A830" s="216"/>
      <c r="B830" s="216"/>
      <c r="C830" s="216"/>
      <c r="D830" s="216"/>
      <c r="E830" s="216"/>
      <c r="F830" s="216"/>
      <c r="G830" s="216"/>
      <c r="H830" s="213"/>
      <c r="I830" s="216"/>
      <c r="J830" s="216"/>
      <c r="K830" s="216"/>
      <c r="L830" s="216"/>
      <c r="M830" s="216"/>
      <c r="N830" s="214"/>
      <c r="O830" s="214"/>
      <c r="P830" s="214"/>
      <c r="Q830" s="216"/>
      <c r="R830" s="216"/>
      <c r="S830" s="216"/>
      <c r="T830" s="216"/>
      <c r="U830" s="216"/>
      <c r="V830" s="216"/>
      <c r="W830" s="216"/>
      <c r="X830" s="216"/>
      <c r="Y830" s="31"/>
      <c r="Z830" s="31"/>
      <c r="AA830" s="31"/>
      <c r="AB830" s="31"/>
      <c r="AC830" s="31"/>
      <c r="AD830" s="31"/>
    </row>
    <row r="831">
      <c r="A831" s="216"/>
      <c r="B831" s="216"/>
      <c r="C831" s="216"/>
      <c r="D831" s="216"/>
      <c r="E831" s="216"/>
      <c r="F831" s="216"/>
      <c r="G831" s="216"/>
      <c r="H831" s="213"/>
      <c r="I831" s="216"/>
      <c r="J831" s="216"/>
      <c r="K831" s="216"/>
      <c r="L831" s="216"/>
      <c r="M831" s="216"/>
      <c r="N831" s="214"/>
      <c r="O831" s="214"/>
      <c r="P831" s="214"/>
      <c r="Q831" s="216"/>
      <c r="R831" s="216"/>
      <c r="S831" s="216"/>
      <c r="T831" s="216"/>
      <c r="U831" s="216"/>
      <c r="V831" s="216"/>
      <c r="W831" s="216"/>
      <c r="X831" s="216"/>
      <c r="Y831" s="31"/>
      <c r="Z831" s="31"/>
      <c r="AA831" s="31"/>
      <c r="AB831" s="31"/>
      <c r="AC831" s="31"/>
      <c r="AD831" s="31"/>
    </row>
    <row r="832">
      <c r="A832" s="216"/>
      <c r="B832" s="216"/>
      <c r="C832" s="216"/>
      <c r="D832" s="216"/>
      <c r="E832" s="216"/>
      <c r="F832" s="216"/>
      <c r="G832" s="216"/>
      <c r="H832" s="213"/>
      <c r="I832" s="216"/>
      <c r="J832" s="216"/>
      <c r="K832" s="216"/>
      <c r="L832" s="216"/>
      <c r="M832" s="216"/>
      <c r="N832" s="214"/>
      <c r="O832" s="214"/>
      <c r="P832" s="214"/>
      <c r="Q832" s="216"/>
      <c r="R832" s="216"/>
      <c r="S832" s="216"/>
      <c r="T832" s="216"/>
      <c r="U832" s="216"/>
      <c r="V832" s="216"/>
      <c r="W832" s="216"/>
      <c r="X832" s="216"/>
      <c r="Y832" s="31"/>
      <c r="Z832" s="31"/>
      <c r="AA832" s="31"/>
      <c r="AB832" s="31"/>
      <c r="AC832" s="31"/>
      <c r="AD832" s="31"/>
    </row>
    <row r="833">
      <c r="A833" s="216"/>
      <c r="B833" s="216"/>
      <c r="C833" s="216"/>
      <c r="D833" s="216"/>
      <c r="E833" s="216"/>
      <c r="F833" s="216"/>
      <c r="G833" s="216"/>
      <c r="H833" s="213"/>
      <c r="I833" s="216"/>
      <c r="J833" s="216"/>
      <c r="K833" s="216"/>
      <c r="L833" s="216"/>
      <c r="M833" s="216"/>
      <c r="N833" s="214"/>
      <c r="O833" s="214"/>
      <c r="P833" s="214"/>
      <c r="Q833" s="216"/>
      <c r="R833" s="216"/>
      <c r="S833" s="216"/>
      <c r="T833" s="216"/>
      <c r="U833" s="216"/>
      <c r="V833" s="216"/>
      <c r="W833" s="216"/>
      <c r="X833" s="216"/>
      <c r="Y833" s="31"/>
      <c r="Z833" s="31"/>
      <c r="AA833" s="31"/>
      <c r="AB833" s="31"/>
      <c r="AC833" s="31"/>
      <c r="AD833" s="31"/>
    </row>
    <row r="834">
      <c r="A834" s="216"/>
      <c r="B834" s="216"/>
      <c r="C834" s="216"/>
      <c r="D834" s="216"/>
      <c r="E834" s="216"/>
      <c r="F834" s="216"/>
      <c r="G834" s="216"/>
      <c r="H834" s="213"/>
      <c r="I834" s="216"/>
      <c r="J834" s="216"/>
      <c r="K834" s="216"/>
      <c r="L834" s="216"/>
      <c r="M834" s="216"/>
      <c r="N834" s="214"/>
      <c r="O834" s="214"/>
      <c r="P834" s="214"/>
      <c r="Q834" s="216"/>
      <c r="R834" s="216"/>
      <c r="S834" s="216"/>
      <c r="T834" s="216"/>
      <c r="U834" s="216"/>
      <c r="V834" s="216"/>
      <c r="W834" s="216"/>
      <c r="X834" s="216"/>
      <c r="Y834" s="31"/>
      <c r="Z834" s="31"/>
      <c r="AA834" s="31"/>
      <c r="AB834" s="31"/>
      <c r="AC834" s="31"/>
      <c r="AD834" s="31"/>
    </row>
    <row r="835">
      <c r="A835" s="216"/>
      <c r="B835" s="216"/>
      <c r="C835" s="216"/>
      <c r="D835" s="216"/>
      <c r="E835" s="216"/>
      <c r="F835" s="216"/>
      <c r="G835" s="216"/>
      <c r="H835" s="213"/>
      <c r="I835" s="216"/>
      <c r="J835" s="216"/>
      <c r="K835" s="216"/>
      <c r="L835" s="216"/>
      <c r="M835" s="216"/>
      <c r="N835" s="214"/>
      <c r="O835" s="214"/>
      <c r="P835" s="214"/>
      <c r="Q835" s="216"/>
      <c r="R835" s="216"/>
      <c r="S835" s="216"/>
      <c r="T835" s="216"/>
      <c r="U835" s="216"/>
      <c r="V835" s="216"/>
      <c r="W835" s="216"/>
      <c r="X835" s="216"/>
      <c r="Y835" s="31"/>
      <c r="Z835" s="31"/>
      <c r="AA835" s="31"/>
      <c r="AB835" s="31"/>
      <c r="AC835" s="31"/>
      <c r="AD835" s="31"/>
    </row>
    <row r="836">
      <c r="A836" s="216"/>
      <c r="B836" s="216"/>
      <c r="C836" s="216"/>
      <c r="D836" s="216"/>
      <c r="E836" s="216"/>
      <c r="F836" s="216"/>
      <c r="G836" s="216"/>
      <c r="H836" s="213"/>
      <c r="I836" s="216"/>
      <c r="J836" s="216"/>
      <c r="K836" s="216"/>
      <c r="L836" s="216"/>
      <c r="M836" s="216"/>
      <c r="N836" s="214"/>
      <c r="O836" s="214"/>
      <c r="P836" s="214"/>
      <c r="Q836" s="216"/>
      <c r="R836" s="216"/>
      <c r="S836" s="216"/>
      <c r="T836" s="216"/>
      <c r="U836" s="216"/>
      <c r="V836" s="216"/>
      <c r="W836" s="216"/>
      <c r="X836" s="216"/>
      <c r="Y836" s="31"/>
      <c r="Z836" s="31"/>
      <c r="AA836" s="31"/>
      <c r="AB836" s="31"/>
      <c r="AC836" s="31"/>
      <c r="AD836" s="31"/>
    </row>
    <row r="837">
      <c r="A837" s="216"/>
      <c r="B837" s="216"/>
      <c r="C837" s="216"/>
      <c r="D837" s="216"/>
      <c r="E837" s="216"/>
      <c r="F837" s="216"/>
      <c r="G837" s="216"/>
      <c r="H837" s="213"/>
      <c r="I837" s="216"/>
      <c r="J837" s="216"/>
      <c r="K837" s="216"/>
      <c r="L837" s="216"/>
      <c r="M837" s="216"/>
      <c r="N837" s="214"/>
      <c r="O837" s="214"/>
      <c r="P837" s="214"/>
      <c r="Q837" s="216"/>
      <c r="R837" s="216"/>
      <c r="S837" s="216"/>
      <c r="T837" s="216"/>
      <c r="U837" s="216"/>
      <c r="V837" s="216"/>
      <c r="W837" s="216"/>
      <c r="X837" s="216"/>
      <c r="Y837" s="31"/>
      <c r="Z837" s="31"/>
      <c r="AA837" s="31"/>
      <c r="AB837" s="31"/>
      <c r="AC837" s="31"/>
      <c r="AD837" s="31"/>
    </row>
    <row r="838">
      <c r="A838" s="216"/>
      <c r="B838" s="216"/>
      <c r="C838" s="216"/>
      <c r="D838" s="216"/>
      <c r="E838" s="216"/>
      <c r="F838" s="216"/>
      <c r="G838" s="216"/>
      <c r="H838" s="213"/>
      <c r="I838" s="216"/>
      <c r="J838" s="216"/>
      <c r="K838" s="216"/>
      <c r="L838" s="216"/>
      <c r="M838" s="216"/>
      <c r="N838" s="214"/>
      <c r="O838" s="214"/>
      <c r="P838" s="214"/>
      <c r="Q838" s="216"/>
      <c r="R838" s="216"/>
      <c r="S838" s="216"/>
      <c r="T838" s="216"/>
      <c r="U838" s="216"/>
      <c r="V838" s="216"/>
      <c r="W838" s="216"/>
      <c r="X838" s="216"/>
      <c r="Y838" s="31"/>
      <c r="Z838" s="31"/>
      <c r="AA838" s="31"/>
      <c r="AB838" s="31"/>
      <c r="AC838" s="31"/>
      <c r="AD838" s="31"/>
    </row>
    <row r="839">
      <c r="A839" s="216"/>
      <c r="B839" s="216"/>
      <c r="C839" s="216"/>
      <c r="D839" s="216"/>
      <c r="E839" s="216"/>
      <c r="F839" s="216"/>
      <c r="G839" s="216"/>
      <c r="H839" s="213"/>
      <c r="I839" s="216"/>
      <c r="J839" s="216"/>
      <c r="K839" s="216"/>
      <c r="L839" s="216"/>
      <c r="M839" s="216"/>
      <c r="N839" s="214"/>
      <c r="O839" s="214"/>
      <c r="P839" s="214"/>
      <c r="Q839" s="216"/>
      <c r="R839" s="216"/>
      <c r="S839" s="216"/>
      <c r="T839" s="216"/>
      <c r="U839" s="216"/>
      <c r="V839" s="216"/>
      <c r="W839" s="216"/>
      <c r="X839" s="216"/>
      <c r="Y839" s="31"/>
      <c r="Z839" s="31"/>
      <c r="AA839" s="31"/>
      <c r="AB839" s="31"/>
      <c r="AC839" s="31"/>
      <c r="AD839" s="31"/>
    </row>
    <row r="840">
      <c r="A840" s="216"/>
      <c r="B840" s="216"/>
      <c r="C840" s="216"/>
      <c r="D840" s="216"/>
      <c r="E840" s="216"/>
      <c r="F840" s="216"/>
      <c r="G840" s="216"/>
      <c r="H840" s="213"/>
      <c r="I840" s="216"/>
      <c r="J840" s="216"/>
      <c r="K840" s="216"/>
      <c r="L840" s="216"/>
      <c r="M840" s="216"/>
      <c r="N840" s="214"/>
      <c r="O840" s="214"/>
      <c r="P840" s="214"/>
      <c r="Q840" s="216"/>
      <c r="R840" s="216"/>
      <c r="S840" s="216"/>
      <c r="T840" s="216"/>
      <c r="U840" s="216"/>
      <c r="V840" s="216"/>
      <c r="W840" s="216"/>
      <c r="X840" s="216"/>
      <c r="Y840" s="31"/>
      <c r="Z840" s="31"/>
      <c r="AA840" s="31"/>
      <c r="AB840" s="31"/>
      <c r="AC840" s="31"/>
      <c r="AD840" s="31"/>
    </row>
    <row r="841">
      <c r="A841" s="216"/>
      <c r="B841" s="216"/>
      <c r="C841" s="216"/>
      <c r="D841" s="216"/>
      <c r="E841" s="216"/>
      <c r="F841" s="216"/>
      <c r="G841" s="216"/>
      <c r="H841" s="213"/>
      <c r="I841" s="216"/>
      <c r="J841" s="216"/>
      <c r="K841" s="216"/>
      <c r="L841" s="216"/>
      <c r="M841" s="216"/>
      <c r="N841" s="214"/>
      <c r="O841" s="214"/>
      <c r="P841" s="214"/>
      <c r="Q841" s="216"/>
      <c r="R841" s="216"/>
      <c r="S841" s="216"/>
      <c r="T841" s="216"/>
      <c r="U841" s="216"/>
      <c r="V841" s="216"/>
      <c r="W841" s="216"/>
      <c r="X841" s="216"/>
      <c r="Y841" s="31"/>
      <c r="Z841" s="31"/>
      <c r="AA841" s="31"/>
      <c r="AB841" s="31"/>
      <c r="AC841" s="31"/>
      <c r="AD841" s="31"/>
    </row>
    <row r="842">
      <c r="A842" s="216"/>
      <c r="B842" s="216"/>
      <c r="C842" s="216"/>
      <c r="D842" s="216"/>
      <c r="E842" s="216"/>
      <c r="F842" s="216"/>
      <c r="G842" s="216"/>
      <c r="H842" s="213"/>
      <c r="I842" s="216"/>
      <c r="J842" s="216"/>
      <c r="K842" s="216"/>
      <c r="L842" s="216"/>
      <c r="M842" s="216"/>
      <c r="N842" s="214"/>
      <c r="O842" s="214"/>
      <c r="P842" s="214"/>
      <c r="Q842" s="216"/>
      <c r="R842" s="216"/>
      <c r="S842" s="216"/>
      <c r="T842" s="216"/>
      <c r="U842" s="216"/>
      <c r="V842" s="216"/>
      <c r="W842" s="216"/>
      <c r="X842" s="216"/>
      <c r="Y842" s="31"/>
      <c r="Z842" s="31"/>
      <c r="AA842" s="31"/>
      <c r="AB842" s="31"/>
      <c r="AC842" s="31"/>
      <c r="AD842" s="31"/>
    </row>
    <row r="843">
      <c r="A843" s="216"/>
      <c r="B843" s="216"/>
      <c r="C843" s="216"/>
      <c r="D843" s="216"/>
      <c r="E843" s="216"/>
      <c r="F843" s="216"/>
      <c r="G843" s="216"/>
      <c r="H843" s="213"/>
      <c r="I843" s="216"/>
      <c r="J843" s="216"/>
      <c r="K843" s="216"/>
      <c r="L843" s="216"/>
      <c r="M843" s="216"/>
      <c r="N843" s="214"/>
      <c r="O843" s="214"/>
      <c r="P843" s="214"/>
      <c r="Q843" s="216"/>
      <c r="R843" s="216"/>
      <c r="S843" s="216"/>
      <c r="T843" s="216"/>
      <c r="U843" s="216"/>
      <c r="V843" s="216"/>
      <c r="W843" s="216"/>
      <c r="X843" s="216"/>
      <c r="Y843" s="31"/>
      <c r="Z843" s="31"/>
      <c r="AA843" s="31"/>
      <c r="AB843" s="31"/>
      <c r="AC843" s="31"/>
      <c r="AD843" s="31"/>
    </row>
    <row r="844">
      <c r="A844" s="216"/>
      <c r="B844" s="216"/>
      <c r="C844" s="216"/>
      <c r="D844" s="216"/>
      <c r="E844" s="216"/>
      <c r="F844" s="216"/>
      <c r="G844" s="216"/>
      <c r="H844" s="213"/>
      <c r="I844" s="216"/>
      <c r="J844" s="216"/>
      <c r="K844" s="216"/>
      <c r="L844" s="216"/>
      <c r="M844" s="216"/>
      <c r="N844" s="214"/>
      <c r="O844" s="214"/>
      <c r="P844" s="214"/>
      <c r="Q844" s="216"/>
      <c r="R844" s="216"/>
      <c r="S844" s="216"/>
      <c r="T844" s="216"/>
      <c r="U844" s="216"/>
      <c r="V844" s="216"/>
      <c r="W844" s="216"/>
      <c r="X844" s="216"/>
      <c r="Y844" s="31"/>
      <c r="Z844" s="31"/>
      <c r="AA844" s="31"/>
      <c r="AB844" s="31"/>
      <c r="AC844" s="31"/>
      <c r="AD844" s="31"/>
    </row>
    <row r="845">
      <c r="A845" s="216"/>
      <c r="B845" s="216"/>
      <c r="C845" s="216"/>
      <c r="D845" s="216"/>
      <c r="E845" s="216"/>
      <c r="F845" s="216"/>
      <c r="G845" s="216"/>
      <c r="H845" s="213"/>
      <c r="I845" s="216"/>
      <c r="J845" s="216"/>
      <c r="K845" s="216"/>
      <c r="L845" s="216"/>
      <c r="M845" s="216"/>
      <c r="N845" s="214"/>
      <c r="O845" s="214"/>
      <c r="P845" s="214"/>
      <c r="Q845" s="216"/>
      <c r="R845" s="216"/>
      <c r="S845" s="216"/>
      <c r="T845" s="216"/>
      <c r="U845" s="216"/>
      <c r="V845" s="216"/>
      <c r="W845" s="216"/>
      <c r="X845" s="216"/>
      <c r="Y845" s="31"/>
      <c r="Z845" s="31"/>
      <c r="AA845" s="31"/>
      <c r="AB845" s="31"/>
      <c r="AC845" s="31"/>
      <c r="AD845" s="31"/>
    </row>
    <row r="846">
      <c r="A846" s="216"/>
      <c r="B846" s="216"/>
      <c r="C846" s="216"/>
      <c r="D846" s="216"/>
      <c r="E846" s="216"/>
      <c r="F846" s="216"/>
      <c r="G846" s="216"/>
      <c r="H846" s="213"/>
      <c r="I846" s="216"/>
      <c r="J846" s="216"/>
      <c r="K846" s="216"/>
      <c r="L846" s="216"/>
      <c r="M846" s="216"/>
      <c r="N846" s="214"/>
      <c r="O846" s="214"/>
      <c r="P846" s="214"/>
      <c r="Q846" s="216"/>
      <c r="R846" s="216"/>
      <c r="S846" s="216"/>
      <c r="T846" s="216"/>
      <c r="U846" s="216"/>
      <c r="V846" s="216"/>
      <c r="W846" s="216"/>
      <c r="X846" s="216"/>
      <c r="Y846" s="31"/>
      <c r="Z846" s="31"/>
      <c r="AA846" s="31"/>
      <c r="AB846" s="31"/>
      <c r="AC846" s="31"/>
      <c r="AD846" s="31"/>
    </row>
    <row r="847">
      <c r="A847" s="216"/>
      <c r="B847" s="216"/>
      <c r="C847" s="216"/>
      <c r="D847" s="216"/>
      <c r="E847" s="216"/>
      <c r="F847" s="216"/>
      <c r="G847" s="216"/>
      <c r="H847" s="213"/>
      <c r="I847" s="216"/>
      <c r="J847" s="216"/>
      <c r="K847" s="216"/>
      <c r="L847" s="216"/>
      <c r="M847" s="216"/>
      <c r="N847" s="214"/>
      <c r="O847" s="214"/>
      <c r="P847" s="214"/>
      <c r="Q847" s="216"/>
      <c r="R847" s="216"/>
      <c r="S847" s="216"/>
      <c r="T847" s="216"/>
      <c r="U847" s="216"/>
      <c r="V847" s="216"/>
      <c r="W847" s="216"/>
      <c r="X847" s="216"/>
      <c r="Y847" s="31"/>
      <c r="Z847" s="31"/>
      <c r="AA847" s="31"/>
      <c r="AB847" s="31"/>
      <c r="AC847" s="31"/>
      <c r="AD847" s="31"/>
    </row>
    <row r="848">
      <c r="A848" s="216"/>
      <c r="B848" s="216"/>
      <c r="C848" s="216"/>
      <c r="D848" s="216"/>
      <c r="E848" s="216"/>
      <c r="F848" s="216"/>
      <c r="G848" s="216"/>
      <c r="H848" s="213"/>
      <c r="I848" s="216"/>
      <c r="J848" s="216"/>
      <c r="K848" s="216"/>
      <c r="L848" s="216"/>
      <c r="M848" s="216"/>
      <c r="N848" s="214"/>
      <c r="O848" s="214"/>
      <c r="P848" s="214"/>
      <c r="Q848" s="216"/>
      <c r="R848" s="216"/>
      <c r="S848" s="216"/>
      <c r="T848" s="216"/>
      <c r="U848" s="216"/>
      <c r="V848" s="216"/>
      <c r="W848" s="216"/>
      <c r="X848" s="216"/>
      <c r="Y848" s="31"/>
      <c r="Z848" s="31"/>
      <c r="AA848" s="31"/>
      <c r="AB848" s="31"/>
      <c r="AC848" s="31"/>
      <c r="AD848" s="31"/>
    </row>
    <row r="849">
      <c r="A849" s="216"/>
      <c r="B849" s="216"/>
      <c r="C849" s="216"/>
      <c r="D849" s="216"/>
      <c r="E849" s="216"/>
      <c r="F849" s="216"/>
      <c r="G849" s="216"/>
      <c r="H849" s="213"/>
      <c r="I849" s="216"/>
      <c r="J849" s="216"/>
      <c r="K849" s="216"/>
      <c r="L849" s="216"/>
      <c r="M849" s="216"/>
      <c r="N849" s="214"/>
      <c r="O849" s="214"/>
      <c r="P849" s="214"/>
      <c r="Q849" s="216"/>
      <c r="R849" s="216"/>
      <c r="S849" s="216"/>
      <c r="T849" s="216"/>
      <c r="U849" s="216"/>
      <c r="V849" s="216"/>
      <c r="W849" s="216"/>
      <c r="X849" s="216"/>
      <c r="Y849" s="31"/>
      <c r="Z849" s="31"/>
      <c r="AA849" s="31"/>
      <c r="AB849" s="31"/>
      <c r="AC849" s="31"/>
      <c r="AD849" s="31"/>
    </row>
    <row r="850">
      <c r="A850" s="216"/>
      <c r="B850" s="216"/>
      <c r="C850" s="216"/>
      <c r="D850" s="216"/>
      <c r="E850" s="216"/>
      <c r="F850" s="216"/>
      <c r="G850" s="216"/>
      <c r="H850" s="213"/>
      <c r="I850" s="216"/>
      <c r="J850" s="216"/>
      <c r="K850" s="216"/>
      <c r="L850" s="216"/>
      <c r="M850" s="216"/>
      <c r="N850" s="214"/>
      <c r="O850" s="214"/>
      <c r="P850" s="214"/>
      <c r="Q850" s="216"/>
      <c r="R850" s="216"/>
      <c r="S850" s="216"/>
      <c r="T850" s="216"/>
      <c r="U850" s="216"/>
      <c r="V850" s="216"/>
      <c r="W850" s="216"/>
      <c r="X850" s="216"/>
      <c r="Y850" s="31"/>
      <c r="Z850" s="31"/>
      <c r="AA850" s="31"/>
      <c r="AB850" s="31"/>
      <c r="AC850" s="31"/>
      <c r="AD850" s="31"/>
    </row>
    <row r="851">
      <c r="A851" s="216"/>
      <c r="B851" s="216"/>
      <c r="C851" s="216"/>
      <c r="D851" s="216"/>
      <c r="E851" s="216"/>
      <c r="F851" s="216"/>
      <c r="G851" s="216"/>
      <c r="H851" s="213"/>
      <c r="I851" s="216"/>
      <c r="J851" s="216"/>
      <c r="K851" s="216"/>
      <c r="L851" s="216"/>
      <c r="M851" s="216"/>
      <c r="N851" s="214"/>
      <c r="O851" s="214"/>
      <c r="P851" s="214"/>
      <c r="Q851" s="216"/>
      <c r="R851" s="216"/>
      <c r="S851" s="216"/>
      <c r="T851" s="216"/>
      <c r="U851" s="216"/>
      <c r="V851" s="216"/>
      <c r="W851" s="216"/>
      <c r="X851" s="216"/>
      <c r="Y851" s="31"/>
      <c r="Z851" s="31"/>
      <c r="AA851" s="31"/>
      <c r="AB851" s="31"/>
      <c r="AC851" s="31"/>
      <c r="AD851" s="31"/>
    </row>
    <row r="852">
      <c r="A852" s="216"/>
      <c r="B852" s="216"/>
      <c r="C852" s="216"/>
      <c r="D852" s="216"/>
      <c r="E852" s="216"/>
      <c r="F852" s="216"/>
      <c r="G852" s="216"/>
      <c r="H852" s="213"/>
      <c r="I852" s="216"/>
      <c r="J852" s="216"/>
      <c r="K852" s="216"/>
      <c r="L852" s="216"/>
      <c r="M852" s="216"/>
      <c r="N852" s="214"/>
      <c r="O852" s="214"/>
      <c r="P852" s="214"/>
      <c r="Q852" s="216"/>
      <c r="R852" s="216"/>
      <c r="S852" s="216"/>
      <c r="T852" s="216"/>
      <c r="U852" s="216"/>
      <c r="V852" s="216"/>
      <c r="W852" s="216"/>
      <c r="X852" s="216"/>
      <c r="Y852" s="31"/>
      <c r="Z852" s="31"/>
      <c r="AA852" s="31"/>
      <c r="AB852" s="31"/>
      <c r="AC852" s="31"/>
      <c r="AD852" s="31"/>
    </row>
    <row r="853">
      <c r="A853" s="216"/>
      <c r="B853" s="216"/>
      <c r="C853" s="216"/>
      <c r="D853" s="216"/>
      <c r="E853" s="216"/>
      <c r="F853" s="216"/>
      <c r="G853" s="216"/>
      <c r="H853" s="213"/>
      <c r="I853" s="216"/>
      <c r="J853" s="216"/>
      <c r="K853" s="216"/>
      <c r="L853" s="216"/>
      <c r="M853" s="216"/>
      <c r="N853" s="214"/>
      <c r="O853" s="214"/>
      <c r="P853" s="214"/>
      <c r="Q853" s="216"/>
      <c r="R853" s="216"/>
      <c r="S853" s="216"/>
      <c r="T853" s="216"/>
      <c r="U853" s="216"/>
      <c r="V853" s="216"/>
      <c r="W853" s="216"/>
      <c r="X853" s="216"/>
      <c r="Y853" s="31"/>
      <c r="Z853" s="31"/>
      <c r="AA853" s="31"/>
      <c r="AB853" s="31"/>
      <c r="AC853" s="31"/>
      <c r="AD853" s="31"/>
    </row>
    <row r="854">
      <c r="A854" s="216"/>
      <c r="B854" s="216"/>
      <c r="C854" s="216"/>
      <c r="D854" s="216"/>
      <c r="E854" s="216"/>
      <c r="F854" s="216"/>
      <c r="G854" s="216"/>
      <c r="H854" s="213"/>
      <c r="I854" s="216"/>
      <c r="J854" s="216"/>
      <c r="K854" s="216"/>
      <c r="L854" s="216"/>
      <c r="M854" s="216"/>
      <c r="N854" s="214"/>
      <c r="O854" s="214"/>
      <c r="P854" s="214"/>
      <c r="Q854" s="216"/>
      <c r="R854" s="216"/>
      <c r="S854" s="216"/>
      <c r="T854" s="216"/>
      <c r="U854" s="216"/>
      <c r="V854" s="216"/>
      <c r="W854" s="216"/>
      <c r="X854" s="216"/>
      <c r="Y854" s="31"/>
      <c r="Z854" s="31"/>
      <c r="AA854" s="31"/>
      <c r="AB854" s="31"/>
      <c r="AC854" s="31"/>
      <c r="AD854" s="31"/>
    </row>
    <row r="855">
      <c r="A855" s="216"/>
      <c r="B855" s="216"/>
      <c r="C855" s="216"/>
      <c r="D855" s="216"/>
      <c r="E855" s="216"/>
      <c r="F855" s="216"/>
      <c r="G855" s="216"/>
      <c r="H855" s="213"/>
      <c r="I855" s="216"/>
      <c r="J855" s="216"/>
      <c r="K855" s="216"/>
      <c r="L855" s="216"/>
      <c r="M855" s="216"/>
      <c r="N855" s="214"/>
      <c r="O855" s="214"/>
      <c r="P855" s="214"/>
      <c r="Q855" s="216"/>
      <c r="R855" s="216"/>
      <c r="S855" s="216"/>
      <c r="T855" s="216"/>
      <c r="U855" s="216"/>
      <c r="V855" s="216"/>
      <c r="W855" s="216"/>
      <c r="X855" s="216"/>
      <c r="Y855" s="31"/>
      <c r="Z855" s="31"/>
      <c r="AA855" s="31"/>
      <c r="AB855" s="31"/>
      <c r="AC855" s="31"/>
      <c r="AD855" s="31"/>
    </row>
    <row r="856">
      <c r="A856" s="216"/>
      <c r="B856" s="216"/>
      <c r="C856" s="216"/>
      <c r="D856" s="216"/>
      <c r="E856" s="216"/>
      <c r="F856" s="216"/>
      <c r="G856" s="216"/>
      <c r="H856" s="213"/>
      <c r="I856" s="216"/>
      <c r="J856" s="216"/>
      <c r="K856" s="216"/>
      <c r="L856" s="216"/>
      <c r="M856" s="216"/>
      <c r="N856" s="214"/>
      <c r="O856" s="214"/>
      <c r="P856" s="214"/>
      <c r="Q856" s="216"/>
      <c r="R856" s="216"/>
      <c r="S856" s="216"/>
      <c r="T856" s="216"/>
      <c r="U856" s="216"/>
      <c r="V856" s="216"/>
      <c r="W856" s="216"/>
      <c r="X856" s="216"/>
      <c r="Y856" s="31"/>
      <c r="Z856" s="31"/>
      <c r="AA856" s="31"/>
      <c r="AB856" s="31"/>
      <c r="AC856" s="31"/>
      <c r="AD856" s="31"/>
    </row>
    <row r="857">
      <c r="A857" s="216"/>
      <c r="B857" s="216"/>
      <c r="C857" s="216"/>
      <c r="D857" s="216"/>
      <c r="E857" s="216"/>
      <c r="F857" s="216"/>
      <c r="G857" s="216"/>
      <c r="H857" s="213"/>
      <c r="I857" s="216"/>
      <c r="J857" s="216"/>
      <c r="K857" s="216"/>
      <c r="L857" s="216"/>
      <c r="M857" s="216"/>
      <c r="N857" s="214"/>
      <c r="O857" s="214"/>
      <c r="P857" s="214"/>
      <c r="Q857" s="216"/>
      <c r="R857" s="216"/>
      <c r="S857" s="216"/>
      <c r="T857" s="216"/>
      <c r="U857" s="216"/>
      <c r="V857" s="216"/>
      <c r="W857" s="216"/>
      <c r="X857" s="216"/>
      <c r="Y857" s="31"/>
      <c r="Z857" s="31"/>
      <c r="AA857" s="31"/>
      <c r="AB857" s="31"/>
      <c r="AC857" s="31"/>
      <c r="AD857" s="31"/>
    </row>
    <row r="858">
      <c r="A858" s="216"/>
      <c r="B858" s="216"/>
      <c r="C858" s="216"/>
      <c r="D858" s="216"/>
      <c r="E858" s="216"/>
      <c r="F858" s="216"/>
      <c r="G858" s="216"/>
      <c r="H858" s="213"/>
      <c r="I858" s="216"/>
      <c r="J858" s="216"/>
      <c r="K858" s="216"/>
      <c r="L858" s="216"/>
      <c r="M858" s="216"/>
      <c r="N858" s="214"/>
      <c r="O858" s="214"/>
      <c r="P858" s="214"/>
      <c r="Q858" s="216"/>
      <c r="R858" s="216"/>
      <c r="S858" s="216"/>
      <c r="T858" s="216"/>
      <c r="U858" s="216"/>
      <c r="V858" s="216"/>
      <c r="W858" s="216"/>
      <c r="X858" s="216"/>
      <c r="Y858" s="31"/>
      <c r="Z858" s="31"/>
      <c r="AA858" s="31"/>
      <c r="AB858" s="31"/>
      <c r="AC858" s="31"/>
      <c r="AD858" s="31"/>
    </row>
    <row r="859">
      <c r="A859" s="216"/>
      <c r="B859" s="216"/>
      <c r="C859" s="216"/>
      <c r="D859" s="216"/>
      <c r="E859" s="216"/>
      <c r="F859" s="216"/>
      <c r="G859" s="216"/>
      <c r="H859" s="213"/>
      <c r="I859" s="216"/>
      <c r="J859" s="216"/>
      <c r="K859" s="216"/>
      <c r="L859" s="216"/>
      <c r="M859" s="216"/>
      <c r="N859" s="214"/>
      <c r="O859" s="214"/>
      <c r="P859" s="214"/>
      <c r="Q859" s="216"/>
      <c r="R859" s="216"/>
      <c r="S859" s="216"/>
      <c r="T859" s="216"/>
      <c r="U859" s="216"/>
      <c r="V859" s="216"/>
      <c r="W859" s="216"/>
      <c r="X859" s="216"/>
      <c r="Y859" s="31"/>
      <c r="Z859" s="31"/>
      <c r="AA859" s="31"/>
      <c r="AB859" s="31"/>
      <c r="AC859" s="31"/>
      <c r="AD859" s="31"/>
    </row>
    <row r="860">
      <c r="A860" s="216"/>
      <c r="B860" s="216"/>
      <c r="C860" s="216"/>
      <c r="D860" s="216"/>
      <c r="E860" s="216"/>
      <c r="F860" s="216"/>
      <c r="G860" s="216"/>
      <c r="H860" s="213"/>
      <c r="I860" s="216"/>
      <c r="J860" s="216"/>
      <c r="K860" s="216"/>
      <c r="L860" s="216"/>
      <c r="M860" s="216"/>
      <c r="N860" s="214"/>
      <c r="O860" s="214"/>
      <c r="P860" s="214"/>
      <c r="Q860" s="216"/>
      <c r="R860" s="216"/>
      <c r="S860" s="216"/>
      <c r="T860" s="216"/>
      <c r="U860" s="216"/>
      <c r="V860" s="216"/>
      <c r="W860" s="216"/>
      <c r="X860" s="216"/>
      <c r="Y860" s="31"/>
      <c r="Z860" s="31"/>
      <c r="AA860" s="31"/>
      <c r="AB860" s="31"/>
      <c r="AC860" s="31"/>
      <c r="AD860" s="31"/>
    </row>
    <row r="861">
      <c r="A861" s="216"/>
      <c r="B861" s="216"/>
      <c r="C861" s="216"/>
      <c r="D861" s="216"/>
      <c r="E861" s="216"/>
      <c r="F861" s="216"/>
      <c r="G861" s="216"/>
      <c r="H861" s="213"/>
      <c r="I861" s="216"/>
      <c r="J861" s="216"/>
      <c r="K861" s="216"/>
      <c r="L861" s="216"/>
      <c r="M861" s="216"/>
      <c r="N861" s="214"/>
      <c r="O861" s="214"/>
      <c r="P861" s="214"/>
      <c r="Q861" s="216"/>
      <c r="R861" s="216"/>
      <c r="S861" s="216"/>
      <c r="T861" s="216"/>
      <c r="U861" s="216"/>
      <c r="V861" s="216"/>
      <c r="W861" s="216"/>
      <c r="X861" s="216"/>
      <c r="Y861" s="31"/>
      <c r="Z861" s="31"/>
      <c r="AA861" s="31"/>
      <c r="AB861" s="31"/>
      <c r="AC861" s="31"/>
      <c r="AD861" s="31"/>
    </row>
    <row r="862">
      <c r="A862" s="216"/>
      <c r="B862" s="216"/>
      <c r="C862" s="216"/>
      <c r="D862" s="216"/>
      <c r="E862" s="216"/>
      <c r="F862" s="216"/>
      <c r="G862" s="216"/>
      <c r="H862" s="213"/>
      <c r="I862" s="216"/>
      <c r="J862" s="216"/>
      <c r="K862" s="216"/>
      <c r="L862" s="216"/>
      <c r="M862" s="216"/>
      <c r="N862" s="214"/>
      <c r="O862" s="214"/>
      <c r="P862" s="214"/>
      <c r="Q862" s="216"/>
      <c r="R862" s="216"/>
      <c r="S862" s="216"/>
      <c r="T862" s="216"/>
      <c r="U862" s="216"/>
      <c r="V862" s="216"/>
      <c r="W862" s="216"/>
      <c r="X862" s="216"/>
      <c r="Y862" s="31"/>
      <c r="Z862" s="31"/>
      <c r="AA862" s="31"/>
      <c r="AB862" s="31"/>
      <c r="AC862" s="31"/>
      <c r="AD862" s="31"/>
    </row>
    <row r="863">
      <c r="A863" s="216"/>
      <c r="B863" s="216"/>
      <c r="C863" s="216"/>
      <c r="D863" s="216"/>
      <c r="E863" s="216"/>
      <c r="F863" s="216"/>
      <c r="G863" s="216"/>
      <c r="H863" s="213"/>
      <c r="I863" s="216"/>
      <c r="J863" s="216"/>
      <c r="K863" s="216"/>
      <c r="L863" s="216"/>
      <c r="M863" s="216"/>
      <c r="N863" s="214"/>
      <c r="O863" s="214"/>
      <c r="P863" s="214"/>
      <c r="Q863" s="216"/>
      <c r="R863" s="216"/>
      <c r="S863" s="216"/>
      <c r="T863" s="216"/>
      <c r="U863" s="216"/>
      <c r="V863" s="216"/>
      <c r="W863" s="216"/>
      <c r="X863" s="216"/>
      <c r="Y863" s="31"/>
      <c r="Z863" s="31"/>
      <c r="AA863" s="31"/>
      <c r="AB863" s="31"/>
      <c r="AC863" s="31"/>
      <c r="AD863" s="31"/>
    </row>
    <row r="864">
      <c r="A864" s="216"/>
      <c r="B864" s="216"/>
      <c r="C864" s="216"/>
      <c r="D864" s="216"/>
      <c r="E864" s="216"/>
      <c r="F864" s="216"/>
      <c r="G864" s="216"/>
      <c r="H864" s="213"/>
      <c r="I864" s="216"/>
      <c r="J864" s="216"/>
      <c r="K864" s="216"/>
      <c r="L864" s="216"/>
      <c r="M864" s="216"/>
      <c r="N864" s="214"/>
      <c r="O864" s="214"/>
      <c r="P864" s="214"/>
      <c r="Q864" s="216"/>
      <c r="R864" s="216"/>
      <c r="S864" s="216"/>
      <c r="T864" s="216"/>
      <c r="U864" s="216"/>
      <c r="V864" s="216"/>
      <c r="W864" s="216"/>
      <c r="X864" s="216"/>
      <c r="Y864" s="31"/>
      <c r="Z864" s="31"/>
      <c r="AA864" s="31"/>
      <c r="AB864" s="31"/>
      <c r="AC864" s="31"/>
      <c r="AD864" s="31"/>
    </row>
    <row r="865">
      <c r="A865" s="216"/>
      <c r="B865" s="216"/>
      <c r="C865" s="216"/>
      <c r="D865" s="216"/>
      <c r="E865" s="216"/>
      <c r="F865" s="216"/>
      <c r="G865" s="216"/>
      <c r="H865" s="213"/>
      <c r="I865" s="216"/>
      <c r="J865" s="216"/>
      <c r="K865" s="216"/>
      <c r="L865" s="216"/>
      <c r="M865" s="216"/>
      <c r="N865" s="214"/>
      <c r="O865" s="214"/>
      <c r="P865" s="214"/>
      <c r="Q865" s="216"/>
      <c r="R865" s="216"/>
      <c r="S865" s="216"/>
      <c r="T865" s="216"/>
      <c r="U865" s="216"/>
      <c r="V865" s="216"/>
      <c r="W865" s="216"/>
      <c r="X865" s="216"/>
      <c r="Y865" s="31"/>
      <c r="Z865" s="31"/>
      <c r="AA865" s="31"/>
      <c r="AB865" s="31"/>
      <c r="AC865" s="31"/>
      <c r="AD865" s="31"/>
    </row>
    <row r="866">
      <c r="A866" s="216"/>
      <c r="B866" s="216"/>
      <c r="C866" s="216"/>
      <c r="D866" s="216"/>
      <c r="E866" s="216"/>
      <c r="F866" s="216"/>
      <c r="G866" s="216"/>
      <c r="H866" s="213"/>
      <c r="I866" s="216"/>
      <c r="J866" s="216"/>
      <c r="K866" s="216"/>
      <c r="L866" s="216"/>
      <c r="M866" s="216"/>
      <c r="N866" s="214"/>
      <c r="O866" s="214"/>
      <c r="P866" s="214"/>
      <c r="Q866" s="216"/>
      <c r="R866" s="216"/>
      <c r="S866" s="216"/>
      <c r="T866" s="216"/>
      <c r="U866" s="216"/>
      <c r="V866" s="216"/>
      <c r="W866" s="216"/>
      <c r="X866" s="216"/>
      <c r="Y866" s="31"/>
      <c r="Z866" s="31"/>
      <c r="AA866" s="31"/>
      <c r="AB866" s="31"/>
      <c r="AC866" s="31"/>
      <c r="AD866" s="31"/>
    </row>
    <row r="867">
      <c r="A867" s="216"/>
      <c r="B867" s="216"/>
      <c r="C867" s="216"/>
      <c r="D867" s="216"/>
      <c r="E867" s="216"/>
      <c r="F867" s="216"/>
      <c r="G867" s="216"/>
      <c r="H867" s="213"/>
      <c r="I867" s="216"/>
      <c r="J867" s="216"/>
      <c r="K867" s="216"/>
      <c r="L867" s="216"/>
      <c r="M867" s="216"/>
      <c r="N867" s="214"/>
      <c r="O867" s="214"/>
      <c r="P867" s="214"/>
      <c r="Q867" s="216"/>
      <c r="R867" s="216"/>
      <c r="S867" s="216"/>
      <c r="T867" s="216"/>
      <c r="U867" s="216"/>
      <c r="V867" s="216"/>
      <c r="W867" s="216"/>
      <c r="X867" s="216"/>
      <c r="Y867" s="31"/>
      <c r="Z867" s="31"/>
      <c r="AA867" s="31"/>
      <c r="AB867" s="31"/>
      <c r="AC867" s="31"/>
      <c r="AD867" s="31"/>
    </row>
    <row r="868">
      <c r="A868" s="216"/>
      <c r="B868" s="216"/>
      <c r="C868" s="216"/>
      <c r="D868" s="216"/>
      <c r="E868" s="216"/>
      <c r="F868" s="216"/>
      <c r="G868" s="216"/>
      <c r="H868" s="213"/>
      <c r="I868" s="216"/>
      <c r="J868" s="216"/>
      <c r="K868" s="216"/>
      <c r="L868" s="216"/>
      <c r="M868" s="216"/>
      <c r="N868" s="214"/>
      <c r="O868" s="214"/>
      <c r="P868" s="214"/>
      <c r="Q868" s="216"/>
      <c r="R868" s="216"/>
      <c r="S868" s="216"/>
      <c r="T868" s="216"/>
      <c r="U868" s="216"/>
      <c r="V868" s="216"/>
      <c r="W868" s="216"/>
      <c r="X868" s="216"/>
      <c r="Y868" s="31"/>
      <c r="Z868" s="31"/>
      <c r="AA868" s="31"/>
      <c r="AB868" s="31"/>
      <c r="AC868" s="31"/>
      <c r="AD868" s="31"/>
    </row>
    <row r="869">
      <c r="A869" s="216"/>
      <c r="B869" s="216"/>
      <c r="C869" s="216"/>
      <c r="D869" s="216"/>
      <c r="E869" s="216"/>
      <c r="F869" s="216"/>
      <c r="G869" s="216"/>
      <c r="H869" s="213"/>
      <c r="I869" s="216"/>
      <c r="J869" s="216"/>
      <c r="K869" s="216"/>
      <c r="L869" s="216"/>
      <c r="M869" s="216"/>
      <c r="N869" s="214"/>
      <c r="O869" s="214"/>
      <c r="P869" s="214"/>
      <c r="Q869" s="216"/>
      <c r="R869" s="216"/>
      <c r="S869" s="216"/>
      <c r="T869" s="216"/>
      <c r="U869" s="216"/>
      <c r="V869" s="216"/>
      <c r="W869" s="216"/>
      <c r="X869" s="216"/>
      <c r="Y869" s="31"/>
      <c r="Z869" s="31"/>
      <c r="AA869" s="31"/>
      <c r="AB869" s="31"/>
      <c r="AC869" s="31"/>
      <c r="AD869" s="31"/>
    </row>
    <row r="870">
      <c r="A870" s="216"/>
      <c r="B870" s="216"/>
      <c r="C870" s="216"/>
      <c r="D870" s="216"/>
      <c r="E870" s="216"/>
      <c r="F870" s="216"/>
      <c r="G870" s="216"/>
      <c r="H870" s="213"/>
      <c r="I870" s="216"/>
      <c r="J870" s="216"/>
      <c r="K870" s="216"/>
      <c r="L870" s="216"/>
      <c r="M870" s="216"/>
      <c r="N870" s="214"/>
      <c r="O870" s="214"/>
      <c r="P870" s="214"/>
      <c r="Q870" s="216"/>
      <c r="R870" s="216"/>
      <c r="S870" s="216"/>
      <c r="T870" s="216"/>
      <c r="U870" s="216"/>
      <c r="V870" s="216"/>
      <c r="W870" s="216"/>
      <c r="X870" s="216"/>
      <c r="Y870" s="31"/>
      <c r="Z870" s="31"/>
      <c r="AA870" s="31"/>
      <c r="AB870" s="31"/>
      <c r="AC870" s="31"/>
      <c r="AD870" s="31"/>
    </row>
    <row r="871">
      <c r="A871" s="216"/>
      <c r="B871" s="216"/>
      <c r="C871" s="216"/>
      <c r="D871" s="216"/>
      <c r="E871" s="216"/>
      <c r="F871" s="216"/>
      <c r="G871" s="216"/>
      <c r="H871" s="213"/>
      <c r="I871" s="216"/>
      <c r="J871" s="216"/>
      <c r="K871" s="216"/>
      <c r="L871" s="216"/>
      <c r="M871" s="216"/>
      <c r="N871" s="214"/>
      <c r="O871" s="214"/>
      <c r="P871" s="214"/>
      <c r="Q871" s="216"/>
      <c r="R871" s="216"/>
      <c r="S871" s="216"/>
      <c r="T871" s="216"/>
      <c r="U871" s="216"/>
      <c r="V871" s="216"/>
      <c r="W871" s="216"/>
      <c r="X871" s="216"/>
      <c r="Y871" s="31"/>
      <c r="Z871" s="31"/>
      <c r="AA871" s="31"/>
      <c r="AB871" s="31"/>
      <c r="AC871" s="31"/>
      <c r="AD871" s="31"/>
    </row>
    <row r="872">
      <c r="A872" s="216"/>
      <c r="B872" s="216"/>
      <c r="C872" s="216"/>
      <c r="D872" s="216"/>
      <c r="E872" s="216"/>
      <c r="F872" s="216"/>
      <c r="G872" s="216"/>
      <c r="H872" s="213"/>
      <c r="I872" s="216"/>
      <c r="J872" s="216"/>
      <c r="K872" s="216"/>
      <c r="L872" s="216"/>
      <c r="M872" s="216"/>
      <c r="N872" s="214"/>
      <c r="O872" s="214"/>
      <c r="P872" s="214"/>
      <c r="Q872" s="216"/>
      <c r="R872" s="216"/>
      <c r="S872" s="216"/>
      <c r="T872" s="216"/>
      <c r="U872" s="216"/>
      <c r="V872" s="216"/>
      <c r="W872" s="216"/>
      <c r="X872" s="216"/>
      <c r="Y872" s="31"/>
      <c r="Z872" s="31"/>
      <c r="AA872" s="31"/>
      <c r="AB872" s="31"/>
      <c r="AC872" s="31"/>
      <c r="AD872" s="31"/>
    </row>
    <row r="873">
      <c r="A873" s="216"/>
      <c r="B873" s="216"/>
      <c r="C873" s="216"/>
      <c r="D873" s="216"/>
      <c r="E873" s="216"/>
      <c r="F873" s="216"/>
      <c r="G873" s="216"/>
      <c r="H873" s="213"/>
      <c r="I873" s="216"/>
      <c r="J873" s="216"/>
      <c r="K873" s="216"/>
      <c r="L873" s="216"/>
      <c r="M873" s="216"/>
      <c r="N873" s="214"/>
      <c r="O873" s="214"/>
      <c r="P873" s="214"/>
      <c r="Q873" s="216"/>
      <c r="R873" s="216"/>
      <c r="S873" s="216"/>
      <c r="T873" s="216"/>
      <c r="U873" s="216"/>
      <c r="V873" s="216"/>
      <c r="W873" s="216"/>
      <c r="X873" s="216"/>
      <c r="Y873" s="31"/>
      <c r="Z873" s="31"/>
      <c r="AA873" s="31"/>
      <c r="AB873" s="31"/>
      <c r="AC873" s="31"/>
      <c r="AD873" s="31"/>
    </row>
    <row r="874">
      <c r="A874" s="216"/>
      <c r="B874" s="216"/>
      <c r="C874" s="216"/>
      <c r="D874" s="216"/>
      <c r="E874" s="216"/>
      <c r="F874" s="216"/>
      <c r="G874" s="216"/>
      <c r="H874" s="213"/>
      <c r="I874" s="216"/>
      <c r="J874" s="216"/>
      <c r="K874" s="216"/>
      <c r="L874" s="216"/>
      <c r="M874" s="216"/>
      <c r="N874" s="214"/>
      <c r="O874" s="214"/>
      <c r="P874" s="214"/>
      <c r="Q874" s="216"/>
      <c r="R874" s="216"/>
      <c r="S874" s="216"/>
      <c r="T874" s="216"/>
      <c r="U874" s="216"/>
      <c r="V874" s="216"/>
      <c r="W874" s="216"/>
      <c r="X874" s="216"/>
      <c r="Y874" s="31"/>
      <c r="Z874" s="31"/>
      <c r="AA874" s="31"/>
      <c r="AB874" s="31"/>
      <c r="AC874" s="31"/>
      <c r="AD874" s="31"/>
    </row>
    <row r="875">
      <c r="A875" s="216"/>
      <c r="B875" s="216"/>
      <c r="C875" s="216"/>
      <c r="D875" s="216"/>
      <c r="E875" s="216"/>
      <c r="F875" s="216"/>
      <c r="G875" s="216"/>
      <c r="H875" s="213"/>
      <c r="I875" s="216"/>
      <c r="J875" s="216"/>
      <c r="K875" s="216"/>
      <c r="L875" s="216"/>
      <c r="M875" s="216"/>
      <c r="N875" s="214"/>
      <c r="O875" s="214"/>
      <c r="P875" s="214"/>
      <c r="Q875" s="216"/>
      <c r="R875" s="216"/>
      <c r="S875" s="216"/>
      <c r="T875" s="216"/>
      <c r="U875" s="216"/>
      <c r="V875" s="216"/>
      <c r="W875" s="216"/>
      <c r="X875" s="216"/>
      <c r="Y875" s="31"/>
      <c r="Z875" s="31"/>
      <c r="AA875" s="31"/>
      <c r="AB875" s="31"/>
      <c r="AC875" s="31"/>
      <c r="AD875" s="31"/>
    </row>
    <row r="876">
      <c r="A876" s="216"/>
      <c r="B876" s="216"/>
      <c r="C876" s="216"/>
      <c r="D876" s="216"/>
      <c r="E876" s="216"/>
      <c r="F876" s="216"/>
      <c r="G876" s="216"/>
      <c r="H876" s="213"/>
      <c r="I876" s="216"/>
      <c r="J876" s="216"/>
      <c r="K876" s="216"/>
      <c r="L876" s="216"/>
      <c r="M876" s="216"/>
      <c r="N876" s="214"/>
      <c r="O876" s="214"/>
      <c r="P876" s="214"/>
      <c r="Q876" s="216"/>
      <c r="R876" s="216"/>
      <c r="S876" s="216"/>
      <c r="T876" s="216"/>
      <c r="U876" s="216"/>
      <c r="V876" s="216"/>
      <c r="W876" s="216"/>
      <c r="X876" s="216"/>
      <c r="Y876" s="31"/>
      <c r="Z876" s="31"/>
      <c r="AA876" s="31"/>
      <c r="AB876" s="31"/>
      <c r="AC876" s="31"/>
      <c r="AD876" s="31"/>
    </row>
    <row r="877">
      <c r="A877" s="216"/>
      <c r="B877" s="216"/>
      <c r="C877" s="216"/>
      <c r="D877" s="216"/>
      <c r="E877" s="216"/>
      <c r="F877" s="216"/>
      <c r="G877" s="216"/>
      <c r="H877" s="213"/>
      <c r="I877" s="216"/>
      <c r="J877" s="216"/>
      <c r="K877" s="216"/>
      <c r="L877" s="216"/>
      <c r="M877" s="216"/>
      <c r="N877" s="214"/>
      <c r="O877" s="214"/>
      <c r="P877" s="214"/>
      <c r="Q877" s="216"/>
      <c r="R877" s="216"/>
      <c r="S877" s="216"/>
      <c r="T877" s="216"/>
      <c r="U877" s="216"/>
      <c r="V877" s="216"/>
      <c r="W877" s="216"/>
      <c r="X877" s="216"/>
      <c r="Y877" s="31"/>
      <c r="Z877" s="31"/>
      <c r="AA877" s="31"/>
      <c r="AB877" s="31"/>
      <c r="AC877" s="31"/>
      <c r="AD877" s="31"/>
    </row>
    <row r="878">
      <c r="A878" s="216"/>
      <c r="B878" s="216"/>
      <c r="C878" s="216"/>
      <c r="D878" s="216"/>
      <c r="E878" s="216"/>
      <c r="F878" s="216"/>
      <c r="G878" s="216"/>
      <c r="H878" s="213"/>
      <c r="I878" s="216"/>
      <c r="J878" s="216"/>
      <c r="K878" s="216"/>
      <c r="L878" s="216"/>
      <c r="M878" s="216"/>
      <c r="N878" s="214"/>
      <c r="O878" s="214"/>
      <c r="P878" s="214"/>
      <c r="Q878" s="216"/>
      <c r="R878" s="216"/>
      <c r="S878" s="216"/>
      <c r="T878" s="216"/>
      <c r="U878" s="216"/>
      <c r="V878" s="216"/>
      <c r="W878" s="216"/>
      <c r="X878" s="216"/>
      <c r="Y878" s="31"/>
      <c r="Z878" s="31"/>
      <c r="AA878" s="31"/>
      <c r="AB878" s="31"/>
      <c r="AC878" s="31"/>
      <c r="AD878" s="31"/>
    </row>
    <row r="879">
      <c r="A879" s="216"/>
      <c r="B879" s="216"/>
      <c r="C879" s="216"/>
      <c r="D879" s="216"/>
      <c r="E879" s="216"/>
      <c r="F879" s="216"/>
      <c r="G879" s="216"/>
      <c r="H879" s="213"/>
      <c r="I879" s="216"/>
      <c r="J879" s="216"/>
      <c r="K879" s="216"/>
      <c r="L879" s="216"/>
      <c r="M879" s="216"/>
      <c r="N879" s="214"/>
      <c r="O879" s="214"/>
      <c r="P879" s="214"/>
      <c r="Q879" s="216"/>
      <c r="R879" s="216"/>
      <c r="S879" s="216"/>
      <c r="T879" s="216"/>
      <c r="U879" s="216"/>
      <c r="V879" s="216"/>
      <c r="W879" s="216"/>
      <c r="X879" s="216"/>
      <c r="Y879" s="31"/>
      <c r="Z879" s="31"/>
      <c r="AA879" s="31"/>
      <c r="AB879" s="31"/>
      <c r="AC879" s="31"/>
      <c r="AD879" s="31"/>
    </row>
    <row r="880">
      <c r="A880" s="216"/>
      <c r="B880" s="216"/>
      <c r="C880" s="216"/>
      <c r="D880" s="216"/>
      <c r="E880" s="216"/>
      <c r="F880" s="216"/>
      <c r="G880" s="216"/>
      <c r="H880" s="213"/>
      <c r="I880" s="216"/>
      <c r="J880" s="216"/>
      <c r="K880" s="216"/>
      <c r="L880" s="216"/>
      <c r="M880" s="216"/>
      <c r="N880" s="214"/>
      <c r="O880" s="214"/>
      <c r="P880" s="214"/>
      <c r="Q880" s="216"/>
      <c r="R880" s="216"/>
      <c r="S880" s="216"/>
      <c r="T880" s="216"/>
      <c r="U880" s="216"/>
      <c r="V880" s="216"/>
      <c r="W880" s="216"/>
      <c r="X880" s="216"/>
      <c r="Y880" s="31"/>
      <c r="Z880" s="31"/>
      <c r="AA880" s="31"/>
      <c r="AB880" s="31"/>
      <c r="AC880" s="31"/>
      <c r="AD880" s="31"/>
    </row>
    <row r="881">
      <c r="A881" s="216"/>
      <c r="B881" s="216"/>
      <c r="C881" s="216"/>
      <c r="D881" s="216"/>
      <c r="E881" s="216"/>
      <c r="F881" s="216"/>
      <c r="G881" s="216"/>
      <c r="H881" s="213"/>
      <c r="I881" s="216"/>
      <c r="J881" s="216"/>
      <c r="K881" s="216"/>
      <c r="L881" s="216"/>
      <c r="M881" s="216"/>
      <c r="N881" s="214"/>
      <c r="O881" s="214"/>
      <c r="P881" s="214"/>
      <c r="Q881" s="216"/>
      <c r="R881" s="216"/>
      <c r="S881" s="216"/>
      <c r="T881" s="216"/>
      <c r="U881" s="216"/>
      <c r="V881" s="216"/>
      <c r="W881" s="216"/>
      <c r="X881" s="216"/>
      <c r="Y881" s="31"/>
      <c r="Z881" s="31"/>
      <c r="AA881" s="31"/>
      <c r="AB881" s="31"/>
      <c r="AC881" s="31"/>
      <c r="AD881" s="31"/>
    </row>
    <row r="882">
      <c r="A882" s="216"/>
      <c r="B882" s="216"/>
      <c r="C882" s="216"/>
      <c r="D882" s="216"/>
      <c r="E882" s="216"/>
      <c r="F882" s="216"/>
      <c r="G882" s="216"/>
      <c r="H882" s="213"/>
      <c r="I882" s="216"/>
      <c r="J882" s="216"/>
      <c r="K882" s="216"/>
      <c r="L882" s="216"/>
      <c r="M882" s="216"/>
      <c r="N882" s="214"/>
      <c r="O882" s="214"/>
      <c r="P882" s="214"/>
      <c r="Q882" s="216"/>
      <c r="R882" s="216"/>
      <c r="S882" s="216"/>
      <c r="T882" s="216"/>
      <c r="U882" s="216"/>
      <c r="V882" s="216"/>
      <c r="W882" s="216"/>
      <c r="X882" s="216"/>
      <c r="Y882" s="31"/>
      <c r="Z882" s="31"/>
      <c r="AA882" s="31"/>
      <c r="AB882" s="31"/>
      <c r="AC882" s="31"/>
      <c r="AD882" s="31"/>
    </row>
    <row r="883">
      <c r="A883" s="216"/>
      <c r="B883" s="216"/>
      <c r="C883" s="216"/>
      <c r="D883" s="216"/>
      <c r="E883" s="216"/>
      <c r="F883" s="216"/>
      <c r="G883" s="216"/>
      <c r="H883" s="213"/>
      <c r="I883" s="216"/>
      <c r="J883" s="216"/>
      <c r="K883" s="216"/>
      <c r="L883" s="216"/>
      <c r="M883" s="216"/>
      <c r="N883" s="214"/>
      <c r="O883" s="214"/>
      <c r="P883" s="214"/>
      <c r="Q883" s="216"/>
      <c r="R883" s="216"/>
      <c r="S883" s="216"/>
      <c r="T883" s="216"/>
      <c r="U883" s="216"/>
      <c r="V883" s="216"/>
      <c r="W883" s="216"/>
      <c r="X883" s="216"/>
      <c r="Y883" s="31"/>
      <c r="Z883" s="31"/>
      <c r="AA883" s="31"/>
      <c r="AB883" s="31"/>
      <c r="AC883" s="31"/>
      <c r="AD883" s="31"/>
    </row>
    <row r="884">
      <c r="A884" s="216"/>
      <c r="B884" s="216"/>
      <c r="C884" s="216"/>
      <c r="D884" s="216"/>
      <c r="E884" s="216"/>
      <c r="F884" s="216"/>
      <c r="G884" s="216"/>
      <c r="H884" s="213"/>
      <c r="I884" s="216"/>
      <c r="J884" s="216"/>
      <c r="K884" s="216"/>
      <c r="L884" s="216"/>
      <c r="M884" s="216"/>
      <c r="N884" s="214"/>
      <c r="O884" s="214"/>
      <c r="P884" s="214"/>
      <c r="Q884" s="216"/>
      <c r="R884" s="216"/>
      <c r="S884" s="216"/>
      <c r="T884" s="216"/>
      <c r="U884" s="216"/>
      <c r="V884" s="216"/>
      <c r="W884" s="216"/>
      <c r="X884" s="216"/>
      <c r="Y884" s="31"/>
      <c r="Z884" s="31"/>
      <c r="AA884" s="31"/>
      <c r="AB884" s="31"/>
      <c r="AC884" s="31"/>
      <c r="AD884" s="31"/>
    </row>
    <row r="885">
      <c r="A885" s="216"/>
      <c r="B885" s="216"/>
      <c r="C885" s="216"/>
      <c r="D885" s="216"/>
      <c r="E885" s="216"/>
      <c r="F885" s="216"/>
      <c r="G885" s="216"/>
      <c r="H885" s="213"/>
      <c r="I885" s="216"/>
      <c r="J885" s="216"/>
      <c r="K885" s="216"/>
      <c r="L885" s="216"/>
      <c r="M885" s="216"/>
      <c r="N885" s="214"/>
      <c r="O885" s="214"/>
      <c r="P885" s="214"/>
      <c r="Q885" s="216"/>
      <c r="R885" s="216"/>
      <c r="S885" s="216"/>
      <c r="T885" s="216"/>
      <c r="U885" s="216"/>
      <c r="V885" s="216"/>
      <c r="W885" s="216"/>
      <c r="X885" s="216"/>
      <c r="Y885" s="31"/>
      <c r="Z885" s="31"/>
      <c r="AA885" s="31"/>
      <c r="AB885" s="31"/>
      <c r="AC885" s="31"/>
      <c r="AD885" s="31"/>
    </row>
    <row r="886">
      <c r="A886" s="216"/>
      <c r="B886" s="216"/>
      <c r="C886" s="216"/>
      <c r="D886" s="216"/>
      <c r="E886" s="216"/>
      <c r="F886" s="216"/>
      <c r="G886" s="216"/>
      <c r="H886" s="213"/>
      <c r="I886" s="216"/>
      <c r="J886" s="216"/>
      <c r="K886" s="216"/>
      <c r="L886" s="216"/>
      <c r="M886" s="216"/>
      <c r="N886" s="214"/>
      <c r="O886" s="214"/>
      <c r="P886" s="214"/>
      <c r="Q886" s="216"/>
      <c r="R886" s="216"/>
      <c r="S886" s="216"/>
      <c r="T886" s="216"/>
      <c r="U886" s="216"/>
      <c r="V886" s="216"/>
      <c r="W886" s="216"/>
      <c r="X886" s="216"/>
      <c r="Y886" s="31"/>
      <c r="Z886" s="31"/>
      <c r="AA886" s="31"/>
      <c r="AB886" s="31"/>
      <c r="AC886" s="31"/>
      <c r="AD886" s="31"/>
    </row>
    <row r="887">
      <c r="A887" s="216"/>
      <c r="B887" s="216"/>
      <c r="C887" s="216"/>
      <c r="D887" s="216"/>
      <c r="E887" s="216"/>
      <c r="F887" s="216"/>
      <c r="G887" s="216"/>
      <c r="H887" s="213"/>
      <c r="I887" s="216"/>
      <c r="J887" s="216"/>
      <c r="K887" s="216"/>
      <c r="L887" s="216"/>
      <c r="M887" s="216"/>
      <c r="N887" s="214"/>
      <c r="O887" s="214"/>
      <c r="P887" s="214"/>
      <c r="Q887" s="216"/>
      <c r="R887" s="216"/>
      <c r="S887" s="216"/>
      <c r="T887" s="216"/>
      <c r="U887" s="216"/>
      <c r="V887" s="216"/>
      <c r="W887" s="216"/>
      <c r="X887" s="216"/>
      <c r="Y887" s="31"/>
      <c r="Z887" s="31"/>
      <c r="AA887" s="31"/>
      <c r="AB887" s="31"/>
      <c r="AC887" s="31"/>
      <c r="AD887" s="31"/>
    </row>
    <row r="888">
      <c r="A888" s="216"/>
      <c r="B888" s="216"/>
      <c r="C888" s="216"/>
      <c r="D888" s="216"/>
      <c r="E888" s="216"/>
      <c r="F888" s="216"/>
      <c r="G888" s="216"/>
      <c r="H888" s="213"/>
      <c r="I888" s="216"/>
      <c r="J888" s="216"/>
      <c r="K888" s="216"/>
      <c r="L888" s="216"/>
      <c r="M888" s="216"/>
      <c r="N888" s="214"/>
      <c r="O888" s="214"/>
      <c r="P888" s="214"/>
      <c r="Q888" s="216"/>
      <c r="R888" s="216"/>
      <c r="S888" s="216"/>
      <c r="T888" s="216"/>
      <c r="U888" s="216"/>
      <c r="V888" s="216"/>
      <c r="W888" s="216"/>
      <c r="X888" s="216"/>
      <c r="Y888" s="31"/>
      <c r="Z888" s="31"/>
      <c r="AA888" s="31"/>
      <c r="AB888" s="31"/>
      <c r="AC888" s="31"/>
      <c r="AD888" s="31"/>
    </row>
    <row r="889">
      <c r="A889" s="216"/>
      <c r="B889" s="216"/>
      <c r="C889" s="216"/>
      <c r="D889" s="216"/>
      <c r="E889" s="216"/>
      <c r="F889" s="216"/>
      <c r="G889" s="216"/>
      <c r="H889" s="213"/>
      <c r="I889" s="216"/>
      <c r="J889" s="216"/>
      <c r="K889" s="216"/>
      <c r="L889" s="216"/>
      <c r="M889" s="216"/>
      <c r="N889" s="214"/>
      <c r="O889" s="214"/>
      <c r="P889" s="214"/>
      <c r="Q889" s="216"/>
      <c r="R889" s="216"/>
      <c r="S889" s="216"/>
      <c r="T889" s="216"/>
      <c r="U889" s="216"/>
      <c r="V889" s="216"/>
      <c r="W889" s="216"/>
      <c r="X889" s="216"/>
      <c r="Y889" s="31"/>
      <c r="Z889" s="31"/>
      <c r="AA889" s="31"/>
      <c r="AB889" s="31"/>
      <c r="AC889" s="31"/>
      <c r="AD889" s="31"/>
    </row>
    <row r="890">
      <c r="A890" s="216"/>
      <c r="B890" s="216"/>
      <c r="C890" s="216"/>
      <c r="D890" s="216"/>
      <c r="E890" s="216"/>
      <c r="F890" s="216"/>
      <c r="G890" s="216"/>
      <c r="H890" s="213"/>
      <c r="I890" s="216"/>
      <c r="J890" s="216"/>
      <c r="K890" s="216"/>
      <c r="L890" s="216"/>
      <c r="M890" s="216"/>
      <c r="N890" s="214"/>
      <c r="O890" s="214"/>
      <c r="P890" s="214"/>
      <c r="Q890" s="216"/>
      <c r="R890" s="216"/>
      <c r="S890" s="216"/>
      <c r="T890" s="216"/>
      <c r="U890" s="216"/>
      <c r="V890" s="216"/>
      <c r="W890" s="216"/>
      <c r="X890" s="216"/>
      <c r="Y890" s="31"/>
      <c r="Z890" s="31"/>
      <c r="AA890" s="31"/>
      <c r="AB890" s="31"/>
      <c r="AC890" s="31"/>
      <c r="AD890" s="31"/>
    </row>
    <row r="891">
      <c r="A891" s="216"/>
      <c r="B891" s="216"/>
      <c r="C891" s="216"/>
      <c r="D891" s="216"/>
      <c r="E891" s="216"/>
      <c r="F891" s="216"/>
      <c r="G891" s="216"/>
      <c r="H891" s="213"/>
      <c r="I891" s="216"/>
      <c r="J891" s="216"/>
      <c r="K891" s="216"/>
      <c r="L891" s="216"/>
      <c r="M891" s="216"/>
      <c r="N891" s="214"/>
      <c r="O891" s="214"/>
      <c r="P891" s="214"/>
      <c r="Q891" s="216"/>
      <c r="R891" s="216"/>
      <c r="S891" s="216"/>
      <c r="T891" s="216"/>
      <c r="U891" s="216"/>
      <c r="V891" s="216"/>
      <c r="W891" s="216"/>
      <c r="X891" s="216"/>
      <c r="Y891" s="31"/>
      <c r="Z891" s="31"/>
      <c r="AA891" s="31"/>
      <c r="AB891" s="31"/>
      <c r="AC891" s="31"/>
      <c r="AD891" s="31"/>
    </row>
    <row r="892">
      <c r="A892" s="216"/>
      <c r="B892" s="216"/>
      <c r="C892" s="216"/>
      <c r="D892" s="216"/>
      <c r="E892" s="216"/>
      <c r="F892" s="216"/>
      <c r="G892" s="216"/>
      <c r="H892" s="213"/>
      <c r="I892" s="216"/>
      <c r="J892" s="216"/>
      <c r="K892" s="216"/>
      <c r="L892" s="216"/>
      <c r="M892" s="216"/>
      <c r="N892" s="214"/>
      <c r="O892" s="214"/>
      <c r="P892" s="214"/>
      <c r="Q892" s="216"/>
      <c r="R892" s="216"/>
      <c r="S892" s="216"/>
      <c r="T892" s="216"/>
      <c r="U892" s="216"/>
      <c r="V892" s="216"/>
      <c r="W892" s="216"/>
      <c r="X892" s="216"/>
      <c r="Y892" s="31"/>
      <c r="Z892" s="31"/>
      <c r="AA892" s="31"/>
      <c r="AB892" s="31"/>
      <c r="AC892" s="31"/>
      <c r="AD892" s="31"/>
    </row>
    <row r="893">
      <c r="A893" s="216"/>
      <c r="B893" s="216"/>
      <c r="C893" s="216"/>
      <c r="D893" s="216"/>
      <c r="E893" s="216"/>
      <c r="F893" s="216"/>
      <c r="G893" s="216"/>
      <c r="H893" s="213"/>
      <c r="I893" s="216"/>
      <c r="J893" s="216"/>
      <c r="K893" s="216"/>
      <c r="L893" s="216"/>
      <c r="M893" s="216"/>
      <c r="N893" s="214"/>
      <c r="O893" s="214"/>
      <c r="P893" s="214"/>
      <c r="Q893" s="216"/>
      <c r="R893" s="216"/>
      <c r="S893" s="216"/>
      <c r="T893" s="216"/>
      <c r="U893" s="216"/>
      <c r="V893" s="216"/>
      <c r="W893" s="216"/>
      <c r="X893" s="216"/>
      <c r="Y893" s="31"/>
      <c r="Z893" s="31"/>
      <c r="AA893" s="31"/>
      <c r="AB893" s="31"/>
      <c r="AC893" s="31"/>
      <c r="AD893" s="31"/>
    </row>
    <row r="894">
      <c r="A894" s="216"/>
      <c r="B894" s="216"/>
      <c r="C894" s="216"/>
      <c r="D894" s="216"/>
      <c r="E894" s="216"/>
      <c r="F894" s="216"/>
      <c r="G894" s="216"/>
      <c r="H894" s="213"/>
      <c r="I894" s="216"/>
      <c r="J894" s="216"/>
      <c r="K894" s="216"/>
      <c r="L894" s="216"/>
      <c r="M894" s="216"/>
      <c r="N894" s="214"/>
      <c r="O894" s="214"/>
      <c r="P894" s="214"/>
      <c r="Q894" s="216"/>
      <c r="R894" s="216"/>
      <c r="S894" s="216"/>
      <c r="T894" s="216"/>
      <c r="U894" s="216"/>
      <c r="V894" s="216"/>
      <c r="W894" s="216"/>
      <c r="X894" s="216"/>
      <c r="Y894" s="31"/>
      <c r="Z894" s="31"/>
      <c r="AA894" s="31"/>
      <c r="AB894" s="31"/>
      <c r="AC894" s="31"/>
      <c r="AD894" s="31"/>
    </row>
    <row r="895">
      <c r="A895" s="216"/>
      <c r="B895" s="216"/>
      <c r="C895" s="216"/>
      <c r="D895" s="216"/>
      <c r="E895" s="216"/>
      <c r="F895" s="216"/>
      <c r="G895" s="216"/>
      <c r="H895" s="213"/>
      <c r="I895" s="216"/>
      <c r="J895" s="216"/>
      <c r="K895" s="216"/>
      <c r="L895" s="216"/>
      <c r="M895" s="216"/>
      <c r="N895" s="214"/>
      <c r="O895" s="214"/>
      <c r="P895" s="214"/>
      <c r="Q895" s="216"/>
      <c r="R895" s="216"/>
      <c r="S895" s="216"/>
      <c r="T895" s="216"/>
      <c r="U895" s="216"/>
      <c r="V895" s="216"/>
      <c r="W895" s="216"/>
      <c r="X895" s="216"/>
      <c r="Y895" s="31"/>
      <c r="Z895" s="31"/>
      <c r="AA895" s="31"/>
      <c r="AB895" s="31"/>
      <c r="AC895" s="31"/>
      <c r="AD895" s="31"/>
    </row>
    <row r="896">
      <c r="A896" s="216"/>
      <c r="B896" s="216"/>
      <c r="C896" s="216"/>
      <c r="D896" s="216"/>
      <c r="E896" s="216"/>
      <c r="F896" s="216"/>
      <c r="G896" s="216"/>
      <c r="H896" s="213"/>
      <c r="I896" s="216"/>
      <c r="J896" s="216"/>
      <c r="K896" s="216"/>
      <c r="L896" s="216"/>
      <c r="M896" s="216"/>
      <c r="N896" s="214"/>
      <c r="O896" s="214"/>
      <c r="P896" s="214"/>
      <c r="Q896" s="216"/>
      <c r="R896" s="216"/>
      <c r="S896" s="216"/>
      <c r="T896" s="216"/>
      <c r="U896" s="216"/>
      <c r="V896" s="216"/>
      <c r="W896" s="216"/>
      <c r="X896" s="216"/>
      <c r="Y896" s="31"/>
      <c r="Z896" s="31"/>
      <c r="AA896" s="31"/>
      <c r="AB896" s="31"/>
      <c r="AC896" s="31"/>
      <c r="AD896" s="31"/>
    </row>
    <row r="897">
      <c r="A897" s="216"/>
      <c r="B897" s="216"/>
      <c r="C897" s="216"/>
      <c r="D897" s="216"/>
      <c r="E897" s="216"/>
      <c r="F897" s="216"/>
      <c r="G897" s="216"/>
      <c r="H897" s="213"/>
      <c r="I897" s="216"/>
      <c r="J897" s="216"/>
      <c r="K897" s="216"/>
      <c r="L897" s="216"/>
      <c r="M897" s="216"/>
      <c r="N897" s="214"/>
      <c r="O897" s="214"/>
      <c r="P897" s="214"/>
      <c r="Q897" s="216"/>
      <c r="R897" s="216"/>
      <c r="S897" s="216"/>
      <c r="T897" s="216"/>
      <c r="U897" s="216"/>
      <c r="V897" s="216"/>
      <c r="W897" s="216"/>
      <c r="X897" s="216"/>
      <c r="Y897" s="31"/>
      <c r="Z897" s="31"/>
      <c r="AA897" s="31"/>
      <c r="AB897" s="31"/>
      <c r="AC897" s="31"/>
      <c r="AD897" s="31"/>
    </row>
    <row r="898">
      <c r="A898" s="216"/>
      <c r="B898" s="216"/>
      <c r="C898" s="216"/>
      <c r="D898" s="216"/>
      <c r="E898" s="216"/>
      <c r="F898" s="216"/>
      <c r="G898" s="216"/>
      <c r="H898" s="213"/>
      <c r="I898" s="216"/>
      <c r="J898" s="216"/>
      <c r="K898" s="216"/>
      <c r="L898" s="216"/>
      <c r="M898" s="216"/>
      <c r="N898" s="214"/>
      <c r="O898" s="214"/>
      <c r="P898" s="214"/>
      <c r="Q898" s="216"/>
      <c r="R898" s="216"/>
      <c r="S898" s="216"/>
      <c r="T898" s="216"/>
      <c r="U898" s="216"/>
      <c r="V898" s="216"/>
      <c r="W898" s="216"/>
      <c r="X898" s="216"/>
      <c r="Y898" s="31"/>
      <c r="Z898" s="31"/>
      <c r="AA898" s="31"/>
      <c r="AB898" s="31"/>
      <c r="AC898" s="31"/>
      <c r="AD898" s="31"/>
    </row>
    <row r="899">
      <c r="A899" s="216"/>
      <c r="B899" s="216"/>
      <c r="C899" s="216"/>
      <c r="D899" s="216"/>
      <c r="E899" s="216"/>
      <c r="F899" s="216"/>
      <c r="G899" s="216"/>
      <c r="H899" s="213"/>
      <c r="I899" s="216"/>
      <c r="J899" s="216"/>
      <c r="K899" s="216"/>
      <c r="L899" s="216"/>
      <c r="M899" s="216"/>
      <c r="N899" s="214"/>
      <c r="O899" s="214"/>
      <c r="P899" s="214"/>
      <c r="Q899" s="216"/>
      <c r="R899" s="216"/>
      <c r="S899" s="216"/>
      <c r="T899" s="216"/>
      <c r="U899" s="216"/>
      <c r="V899" s="216"/>
      <c r="W899" s="216"/>
      <c r="X899" s="216"/>
      <c r="Y899" s="31"/>
      <c r="Z899" s="31"/>
      <c r="AA899" s="31"/>
      <c r="AB899" s="31"/>
      <c r="AC899" s="31"/>
      <c r="AD899" s="31"/>
    </row>
    <row r="900">
      <c r="A900" s="216"/>
      <c r="B900" s="216"/>
      <c r="C900" s="216"/>
      <c r="D900" s="216"/>
      <c r="E900" s="216"/>
      <c r="F900" s="216"/>
      <c r="G900" s="216"/>
      <c r="H900" s="213"/>
      <c r="I900" s="216"/>
      <c r="J900" s="216"/>
      <c r="K900" s="216"/>
      <c r="L900" s="216"/>
      <c r="M900" s="216"/>
      <c r="N900" s="214"/>
      <c r="O900" s="214"/>
      <c r="P900" s="214"/>
      <c r="Q900" s="216"/>
      <c r="R900" s="216"/>
      <c r="S900" s="216"/>
      <c r="T900" s="216"/>
      <c r="U900" s="216"/>
      <c r="V900" s="216"/>
      <c r="W900" s="216"/>
      <c r="X900" s="216"/>
      <c r="Y900" s="31"/>
      <c r="Z900" s="31"/>
      <c r="AA900" s="31"/>
      <c r="AB900" s="31"/>
      <c r="AC900" s="31"/>
      <c r="AD900" s="31"/>
    </row>
    <row r="901">
      <c r="A901" s="216"/>
      <c r="B901" s="216"/>
      <c r="C901" s="216"/>
      <c r="D901" s="216"/>
      <c r="E901" s="216"/>
      <c r="F901" s="216"/>
      <c r="G901" s="216"/>
      <c r="H901" s="213"/>
      <c r="I901" s="216"/>
      <c r="J901" s="216"/>
      <c r="K901" s="216"/>
      <c r="L901" s="216"/>
      <c r="M901" s="216"/>
      <c r="N901" s="214"/>
      <c r="O901" s="214"/>
      <c r="P901" s="214"/>
      <c r="Q901" s="216"/>
      <c r="R901" s="216"/>
      <c r="S901" s="216"/>
      <c r="T901" s="216"/>
      <c r="U901" s="216"/>
      <c r="V901" s="216"/>
      <c r="W901" s="216"/>
      <c r="X901" s="216"/>
      <c r="Y901" s="31"/>
      <c r="Z901" s="31"/>
      <c r="AA901" s="31"/>
      <c r="AB901" s="31"/>
      <c r="AC901" s="31"/>
      <c r="AD901" s="31"/>
    </row>
    <row r="902">
      <c r="A902" s="216"/>
      <c r="B902" s="216"/>
      <c r="C902" s="216"/>
      <c r="D902" s="216"/>
      <c r="E902" s="216"/>
      <c r="F902" s="216"/>
      <c r="G902" s="216"/>
      <c r="H902" s="213"/>
      <c r="I902" s="216"/>
      <c r="J902" s="216"/>
      <c r="K902" s="216"/>
      <c r="L902" s="216"/>
      <c r="M902" s="216"/>
      <c r="N902" s="214"/>
      <c r="O902" s="214"/>
      <c r="P902" s="214"/>
      <c r="Q902" s="216"/>
      <c r="R902" s="216"/>
      <c r="S902" s="216"/>
      <c r="T902" s="216"/>
      <c r="U902" s="216"/>
      <c r="V902" s="216"/>
      <c r="W902" s="216"/>
      <c r="X902" s="216"/>
      <c r="Y902" s="31"/>
      <c r="Z902" s="31"/>
      <c r="AA902" s="31"/>
      <c r="AB902" s="31"/>
      <c r="AC902" s="31"/>
      <c r="AD902" s="31"/>
    </row>
    <row r="903">
      <c r="A903" s="216"/>
      <c r="B903" s="216"/>
      <c r="C903" s="216"/>
      <c r="D903" s="216"/>
      <c r="E903" s="216"/>
      <c r="F903" s="216"/>
      <c r="G903" s="216"/>
      <c r="H903" s="213"/>
      <c r="I903" s="216"/>
      <c r="J903" s="216"/>
      <c r="K903" s="216"/>
      <c r="L903" s="216"/>
      <c r="M903" s="216"/>
      <c r="N903" s="214"/>
      <c r="O903" s="214"/>
      <c r="P903" s="214"/>
      <c r="Q903" s="216"/>
      <c r="R903" s="216"/>
      <c r="S903" s="216"/>
      <c r="T903" s="216"/>
      <c r="U903" s="216"/>
      <c r="V903" s="216"/>
      <c r="W903" s="216"/>
      <c r="X903" s="216"/>
      <c r="Y903" s="31"/>
      <c r="Z903" s="31"/>
      <c r="AA903" s="31"/>
      <c r="AB903" s="31"/>
      <c r="AC903" s="31"/>
      <c r="AD903" s="31"/>
    </row>
    <row r="904">
      <c r="A904" s="216"/>
      <c r="B904" s="216"/>
      <c r="C904" s="216"/>
      <c r="D904" s="216"/>
      <c r="E904" s="216"/>
      <c r="F904" s="216"/>
      <c r="G904" s="216"/>
      <c r="H904" s="213"/>
      <c r="I904" s="216"/>
      <c r="J904" s="216"/>
      <c r="K904" s="216"/>
      <c r="L904" s="216"/>
      <c r="M904" s="216"/>
      <c r="N904" s="214"/>
      <c r="O904" s="214"/>
      <c r="P904" s="214"/>
      <c r="Q904" s="216"/>
      <c r="R904" s="216"/>
      <c r="S904" s="216"/>
      <c r="T904" s="216"/>
      <c r="U904" s="216"/>
      <c r="V904" s="216"/>
      <c r="W904" s="216"/>
      <c r="X904" s="216"/>
      <c r="Y904" s="31"/>
      <c r="Z904" s="31"/>
      <c r="AA904" s="31"/>
      <c r="AB904" s="31"/>
      <c r="AC904" s="31"/>
      <c r="AD904" s="31"/>
    </row>
    <row r="905">
      <c r="A905" s="216"/>
      <c r="B905" s="216"/>
      <c r="C905" s="216"/>
      <c r="D905" s="216"/>
      <c r="E905" s="216"/>
      <c r="F905" s="216"/>
      <c r="G905" s="216"/>
      <c r="H905" s="213"/>
      <c r="I905" s="216"/>
      <c r="J905" s="216"/>
      <c r="K905" s="216"/>
      <c r="L905" s="216"/>
      <c r="M905" s="216"/>
      <c r="N905" s="214"/>
      <c r="O905" s="214"/>
      <c r="P905" s="214"/>
      <c r="Q905" s="216"/>
      <c r="R905" s="216"/>
      <c r="S905" s="216"/>
      <c r="T905" s="216"/>
      <c r="U905" s="216"/>
      <c r="V905" s="216"/>
      <c r="W905" s="216"/>
      <c r="X905" s="216"/>
      <c r="Y905" s="31"/>
      <c r="Z905" s="31"/>
      <c r="AA905" s="31"/>
      <c r="AB905" s="31"/>
      <c r="AC905" s="31"/>
      <c r="AD905" s="31"/>
    </row>
    <row r="906">
      <c r="A906" s="216"/>
      <c r="B906" s="216"/>
      <c r="C906" s="216"/>
      <c r="D906" s="216"/>
      <c r="E906" s="216"/>
      <c r="F906" s="216"/>
      <c r="G906" s="216"/>
      <c r="H906" s="213"/>
      <c r="I906" s="216"/>
      <c r="J906" s="216"/>
      <c r="K906" s="216"/>
      <c r="L906" s="216"/>
      <c r="M906" s="216"/>
      <c r="N906" s="214"/>
      <c r="O906" s="214"/>
      <c r="P906" s="214"/>
      <c r="Q906" s="216"/>
      <c r="R906" s="216"/>
      <c r="S906" s="216"/>
      <c r="T906" s="216"/>
      <c r="U906" s="216"/>
      <c r="V906" s="216"/>
      <c r="W906" s="216"/>
      <c r="X906" s="216"/>
      <c r="Y906" s="31"/>
      <c r="Z906" s="31"/>
      <c r="AA906" s="31"/>
      <c r="AB906" s="31"/>
      <c r="AC906" s="31"/>
      <c r="AD906" s="31"/>
    </row>
    <row r="907">
      <c r="A907" s="216"/>
      <c r="B907" s="216"/>
      <c r="C907" s="216"/>
      <c r="D907" s="216"/>
      <c r="E907" s="216"/>
      <c r="F907" s="216"/>
      <c r="G907" s="216"/>
      <c r="H907" s="213"/>
      <c r="I907" s="216"/>
      <c r="J907" s="216"/>
      <c r="K907" s="216"/>
      <c r="L907" s="216"/>
      <c r="M907" s="216"/>
      <c r="N907" s="214"/>
      <c r="O907" s="214"/>
      <c r="P907" s="214"/>
      <c r="Q907" s="216"/>
      <c r="R907" s="216"/>
      <c r="S907" s="216"/>
      <c r="T907" s="216"/>
      <c r="U907" s="216"/>
      <c r="V907" s="216"/>
      <c r="W907" s="216"/>
      <c r="X907" s="216"/>
      <c r="Y907" s="31"/>
      <c r="Z907" s="31"/>
      <c r="AA907" s="31"/>
      <c r="AB907" s="31"/>
      <c r="AC907" s="31"/>
      <c r="AD907" s="31"/>
    </row>
    <row r="908">
      <c r="A908" s="216"/>
      <c r="B908" s="216"/>
      <c r="C908" s="216"/>
      <c r="D908" s="216"/>
      <c r="E908" s="216"/>
      <c r="F908" s="216"/>
      <c r="G908" s="216"/>
      <c r="H908" s="213"/>
      <c r="I908" s="216"/>
      <c r="J908" s="216"/>
      <c r="K908" s="216"/>
      <c r="L908" s="216"/>
      <c r="M908" s="216"/>
      <c r="N908" s="214"/>
      <c r="O908" s="214"/>
      <c r="P908" s="214"/>
      <c r="Q908" s="216"/>
      <c r="R908" s="216"/>
      <c r="S908" s="216"/>
      <c r="T908" s="216"/>
      <c r="U908" s="216"/>
      <c r="V908" s="216"/>
      <c r="W908" s="216"/>
      <c r="X908" s="216"/>
      <c r="Y908" s="31"/>
      <c r="Z908" s="31"/>
      <c r="AA908" s="31"/>
      <c r="AB908" s="31"/>
      <c r="AC908" s="31"/>
      <c r="AD908" s="31"/>
    </row>
    <row r="909">
      <c r="A909" s="216"/>
      <c r="B909" s="216"/>
      <c r="C909" s="216"/>
      <c r="D909" s="216"/>
      <c r="E909" s="216"/>
      <c r="F909" s="216"/>
      <c r="G909" s="216"/>
      <c r="H909" s="213"/>
      <c r="I909" s="216"/>
      <c r="J909" s="216"/>
      <c r="K909" s="216"/>
      <c r="L909" s="216"/>
      <c r="M909" s="216"/>
      <c r="N909" s="214"/>
      <c r="O909" s="214"/>
      <c r="P909" s="214"/>
      <c r="Q909" s="216"/>
      <c r="R909" s="216"/>
      <c r="S909" s="216"/>
      <c r="T909" s="216"/>
      <c r="U909" s="216"/>
      <c r="V909" s="216"/>
      <c r="W909" s="216"/>
      <c r="X909" s="216"/>
      <c r="Y909" s="31"/>
      <c r="Z909" s="31"/>
      <c r="AA909" s="31"/>
      <c r="AB909" s="31"/>
      <c r="AC909" s="31"/>
      <c r="AD909" s="31"/>
    </row>
    <row r="910">
      <c r="A910" s="216"/>
      <c r="B910" s="216"/>
      <c r="C910" s="216"/>
      <c r="D910" s="216"/>
      <c r="E910" s="216"/>
      <c r="F910" s="216"/>
      <c r="G910" s="216"/>
      <c r="H910" s="213"/>
      <c r="I910" s="216"/>
      <c r="J910" s="216"/>
      <c r="K910" s="216"/>
      <c r="L910" s="216"/>
      <c r="M910" s="216"/>
      <c r="N910" s="214"/>
      <c r="O910" s="214"/>
      <c r="P910" s="214"/>
      <c r="Q910" s="216"/>
      <c r="R910" s="216"/>
      <c r="S910" s="216"/>
      <c r="T910" s="216"/>
      <c r="U910" s="216"/>
      <c r="V910" s="216"/>
      <c r="W910" s="216"/>
      <c r="X910" s="216"/>
      <c r="Y910" s="31"/>
      <c r="Z910" s="31"/>
      <c r="AA910" s="31"/>
      <c r="AB910" s="31"/>
      <c r="AC910" s="31"/>
      <c r="AD910" s="31"/>
    </row>
    <row r="911">
      <c r="A911" s="216"/>
      <c r="B911" s="216"/>
      <c r="C911" s="216"/>
      <c r="D911" s="216"/>
      <c r="E911" s="216"/>
      <c r="F911" s="216"/>
      <c r="G911" s="216"/>
      <c r="H911" s="213"/>
      <c r="I911" s="216"/>
      <c r="J911" s="216"/>
      <c r="K911" s="216"/>
      <c r="L911" s="216"/>
      <c r="M911" s="216"/>
      <c r="N911" s="214"/>
      <c r="O911" s="214"/>
      <c r="P911" s="214"/>
      <c r="Q911" s="216"/>
      <c r="R911" s="216"/>
      <c r="S911" s="216"/>
      <c r="T911" s="216"/>
      <c r="U911" s="216"/>
      <c r="V911" s="216"/>
      <c r="W911" s="216"/>
      <c r="X911" s="216"/>
      <c r="Y911" s="31"/>
      <c r="Z911" s="31"/>
      <c r="AA911" s="31"/>
      <c r="AB911" s="31"/>
      <c r="AC911" s="31"/>
      <c r="AD911" s="31"/>
    </row>
    <row r="912">
      <c r="A912" s="216"/>
      <c r="B912" s="216"/>
      <c r="C912" s="216"/>
      <c r="D912" s="216"/>
      <c r="E912" s="216"/>
      <c r="F912" s="216"/>
      <c r="G912" s="216"/>
      <c r="H912" s="213"/>
      <c r="I912" s="216"/>
      <c r="J912" s="216"/>
      <c r="K912" s="216"/>
      <c r="L912" s="216"/>
      <c r="M912" s="216"/>
      <c r="N912" s="214"/>
      <c r="O912" s="214"/>
      <c r="P912" s="214"/>
      <c r="Q912" s="216"/>
      <c r="R912" s="216"/>
      <c r="S912" s="216"/>
      <c r="T912" s="216"/>
      <c r="U912" s="216"/>
      <c r="V912" s="216"/>
      <c r="W912" s="216"/>
      <c r="X912" s="216"/>
      <c r="Y912" s="31"/>
      <c r="Z912" s="31"/>
      <c r="AA912" s="31"/>
      <c r="AB912" s="31"/>
      <c r="AC912" s="31"/>
      <c r="AD912" s="31"/>
    </row>
    <row r="913">
      <c r="A913" s="216"/>
      <c r="B913" s="216"/>
      <c r="C913" s="216"/>
      <c r="D913" s="216"/>
      <c r="E913" s="216"/>
      <c r="F913" s="216"/>
      <c r="G913" s="216"/>
      <c r="H913" s="213"/>
      <c r="I913" s="216"/>
      <c r="J913" s="216"/>
      <c r="K913" s="216"/>
      <c r="L913" s="216"/>
      <c r="M913" s="216"/>
      <c r="N913" s="214"/>
      <c r="O913" s="214"/>
      <c r="P913" s="214"/>
      <c r="Q913" s="216"/>
      <c r="R913" s="216"/>
      <c r="S913" s="216"/>
      <c r="T913" s="216"/>
      <c r="U913" s="216"/>
      <c r="V913" s="216"/>
      <c r="W913" s="216"/>
      <c r="X913" s="216"/>
      <c r="Y913" s="31"/>
      <c r="Z913" s="31"/>
      <c r="AA913" s="31"/>
      <c r="AB913" s="31"/>
      <c r="AC913" s="31"/>
      <c r="AD913" s="31"/>
    </row>
    <row r="914">
      <c r="A914" s="216"/>
      <c r="B914" s="216"/>
      <c r="C914" s="216"/>
      <c r="D914" s="216"/>
      <c r="E914" s="216"/>
      <c r="F914" s="216"/>
      <c r="G914" s="216"/>
      <c r="H914" s="213"/>
      <c r="I914" s="216"/>
      <c r="J914" s="216"/>
      <c r="K914" s="216"/>
      <c r="L914" s="216"/>
      <c r="M914" s="216"/>
      <c r="N914" s="214"/>
      <c r="O914" s="214"/>
      <c r="P914" s="214"/>
      <c r="Q914" s="216"/>
      <c r="R914" s="216"/>
      <c r="S914" s="216"/>
      <c r="T914" s="216"/>
      <c r="U914" s="216"/>
      <c r="V914" s="216"/>
      <c r="W914" s="216"/>
      <c r="X914" s="216"/>
      <c r="Y914" s="31"/>
      <c r="Z914" s="31"/>
      <c r="AA914" s="31"/>
      <c r="AB914" s="31"/>
      <c r="AC914" s="31"/>
      <c r="AD914" s="31"/>
    </row>
    <row r="915">
      <c r="A915" s="216"/>
      <c r="B915" s="216"/>
      <c r="C915" s="216"/>
      <c r="D915" s="216"/>
      <c r="E915" s="216"/>
      <c r="F915" s="216"/>
      <c r="G915" s="216"/>
      <c r="H915" s="213"/>
      <c r="I915" s="216"/>
      <c r="J915" s="216"/>
      <c r="K915" s="216"/>
      <c r="L915" s="216"/>
      <c r="M915" s="216"/>
      <c r="N915" s="214"/>
      <c r="O915" s="214"/>
      <c r="P915" s="214"/>
      <c r="Q915" s="216"/>
      <c r="R915" s="216"/>
      <c r="S915" s="216"/>
      <c r="T915" s="216"/>
      <c r="U915" s="216"/>
      <c r="V915" s="216"/>
      <c r="W915" s="216"/>
      <c r="X915" s="216"/>
      <c r="Y915" s="31"/>
      <c r="Z915" s="31"/>
      <c r="AA915" s="31"/>
      <c r="AB915" s="31"/>
      <c r="AC915" s="31"/>
      <c r="AD915" s="31"/>
    </row>
    <row r="916">
      <c r="A916" s="216"/>
      <c r="B916" s="216"/>
      <c r="C916" s="216"/>
      <c r="D916" s="216"/>
      <c r="E916" s="216"/>
      <c r="F916" s="216"/>
      <c r="G916" s="216"/>
      <c r="H916" s="213"/>
      <c r="I916" s="216"/>
      <c r="J916" s="216"/>
      <c r="K916" s="216"/>
      <c r="L916" s="216"/>
      <c r="M916" s="216"/>
      <c r="N916" s="214"/>
      <c r="O916" s="214"/>
      <c r="P916" s="214"/>
      <c r="Q916" s="216"/>
      <c r="R916" s="216"/>
      <c r="S916" s="216"/>
      <c r="T916" s="216"/>
      <c r="U916" s="216"/>
      <c r="V916" s="216"/>
      <c r="W916" s="216"/>
      <c r="X916" s="216"/>
      <c r="Y916" s="31"/>
      <c r="Z916" s="31"/>
      <c r="AA916" s="31"/>
      <c r="AB916" s="31"/>
      <c r="AC916" s="31"/>
      <c r="AD916" s="31"/>
    </row>
    <row r="917">
      <c r="A917" s="216"/>
      <c r="B917" s="216"/>
      <c r="C917" s="216"/>
      <c r="D917" s="216"/>
      <c r="E917" s="216"/>
      <c r="F917" s="216"/>
      <c r="G917" s="216"/>
      <c r="H917" s="213"/>
      <c r="I917" s="216"/>
      <c r="J917" s="216"/>
      <c r="K917" s="216"/>
      <c r="L917" s="216"/>
      <c r="M917" s="216"/>
      <c r="N917" s="214"/>
      <c r="O917" s="214"/>
      <c r="P917" s="214"/>
      <c r="Q917" s="216"/>
      <c r="R917" s="216"/>
      <c r="S917" s="216"/>
      <c r="T917" s="216"/>
      <c r="U917" s="216"/>
      <c r="V917" s="216"/>
      <c r="W917" s="216"/>
      <c r="X917" s="216"/>
      <c r="Y917" s="31"/>
      <c r="Z917" s="31"/>
      <c r="AA917" s="31"/>
      <c r="AB917" s="31"/>
      <c r="AC917" s="31"/>
      <c r="AD917" s="31"/>
    </row>
    <row r="918">
      <c r="A918" s="216"/>
      <c r="B918" s="216"/>
      <c r="C918" s="216"/>
      <c r="D918" s="216"/>
      <c r="E918" s="216"/>
      <c r="F918" s="216"/>
      <c r="G918" s="216"/>
      <c r="H918" s="213"/>
      <c r="I918" s="216"/>
      <c r="J918" s="216"/>
      <c r="K918" s="216"/>
      <c r="L918" s="216"/>
      <c r="M918" s="216"/>
      <c r="N918" s="214"/>
      <c r="O918" s="214"/>
      <c r="P918" s="214"/>
      <c r="Q918" s="216"/>
      <c r="R918" s="216"/>
      <c r="S918" s="216"/>
      <c r="T918" s="216"/>
      <c r="U918" s="216"/>
      <c r="V918" s="216"/>
      <c r="W918" s="216"/>
      <c r="X918" s="216"/>
      <c r="Y918" s="31"/>
      <c r="Z918" s="31"/>
      <c r="AA918" s="31"/>
      <c r="AB918" s="31"/>
      <c r="AC918" s="31"/>
      <c r="AD918" s="31"/>
    </row>
    <row r="919">
      <c r="A919" s="216"/>
      <c r="B919" s="216"/>
      <c r="C919" s="216"/>
      <c r="D919" s="216"/>
      <c r="E919" s="216"/>
      <c r="F919" s="216"/>
      <c r="G919" s="216"/>
      <c r="H919" s="213"/>
      <c r="I919" s="216"/>
      <c r="J919" s="216"/>
      <c r="K919" s="216"/>
      <c r="L919" s="216"/>
      <c r="M919" s="216"/>
      <c r="N919" s="214"/>
      <c r="O919" s="214"/>
      <c r="P919" s="214"/>
      <c r="Q919" s="216"/>
      <c r="R919" s="216"/>
      <c r="S919" s="216"/>
      <c r="T919" s="216"/>
      <c r="U919" s="216"/>
      <c r="V919" s="216"/>
      <c r="W919" s="216"/>
      <c r="X919" s="216"/>
      <c r="Y919" s="31"/>
      <c r="Z919" s="31"/>
      <c r="AA919" s="31"/>
      <c r="AB919" s="31"/>
      <c r="AC919" s="31"/>
      <c r="AD919" s="31"/>
    </row>
    <row r="920">
      <c r="A920" s="216"/>
      <c r="B920" s="216"/>
      <c r="C920" s="216"/>
      <c r="D920" s="216"/>
      <c r="E920" s="216"/>
      <c r="F920" s="216"/>
      <c r="G920" s="216"/>
      <c r="H920" s="213"/>
      <c r="I920" s="216"/>
      <c r="J920" s="216"/>
      <c r="K920" s="216"/>
      <c r="L920" s="216"/>
      <c r="M920" s="216"/>
      <c r="N920" s="214"/>
      <c r="O920" s="214"/>
      <c r="P920" s="214"/>
      <c r="Q920" s="216"/>
      <c r="R920" s="216"/>
      <c r="S920" s="216"/>
      <c r="T920" s="216"/>
      <c r="U920" s="216"/>
      <c r="V920" s="216"/>
      <c r="W920" s="216"/>
      <c r="X920" s="216"/>
      <c r="Y920" s="31"/>
      <c r="Z920" s="31"/>
      <c r="AA920" s="31"/>
      <c r="AB920" s="31"/>
      <c r="AC920" s="31"/>
      <c r="AD920" s="31"/>
    </row>
    <row r="921">
      <c r="A921" s="216"/>
      <c r="B921" s="216"/>
      <c r="C921" s="216"/>
      <c r="D921" s="216"/>
      <c r="E921" s="216"/>
      <c r="F921" s="216"/>
      <c r="G921" s="216"/>
      <c r="H921" s="213"/>
      <c r="I921" s="216"/>
      <c r="J921" s="216"/>
      <c r="K921" s="216"/>
      <c r="L921" s="216"/>
      <c r="M921" s="216"/>
      <c r="N921" s="214"/>
      <c r="O921" s="214"/>
      <c r="P921" s="214"/>
      <c r="Q921" s="216"/>
      <c r="R921" s="216"/>
      <c r="S921" s="216"/>
      <c r="T921" s="216"/>
      <c r="U921" s="216"/>
      <c r="V921" s="216"/>
      <c r="W921" s="216"/>
      <c r="X921" s="216"/>
      <c r="Y921" s="31"/>
      <c r="Z921" s="31"/>
      <c r="AA921" s="31"/>
      <c r="AB921" s="31"/>
      <c r="AC921" s="31"/>
      <c r="AD921" s="31"/>
    </row>
    <row r="922">
      <c r="A922" s="216"/>
      <c r="B922" s="216"/>
      <c r="C922" s="216"/>
      <c r="D922" s="216"/>
      <c r="E922" s="216"/>
      <c r="F922" s="216"/>
      <c r="G922" s="216"/>
      <c r="H922" s="213"/>
      <c r="I922" s="216"/>
      <c r="J922" s="216"/>
      <c r="K922" s="216"/>
      <c r="L922" s="216"/>
      <c r="M922" s="216"/>
      <c r="N922" s="214"/>
      <c r="O922" s="214"/>
      <c r="P922" s="214"/>
      <c r="Q922" s="216"/>
      <c r="R922" s="216"/>
      <c r="S922" s="216"/>
      <c r="T922" s="216"/>
      <c r="U922" s="216"/>
      <c r="V922" s="216"/>
      <c r="W922" s="216"/>
      <c r="X922" s="216"/>
      <c r="Y922" s="31"/>
      <c r="Z922" s="31"/>
      <c r="AA922" s="31"/>
      <c r="AB922" s="31"/>
      <c r="AC922" s="31"/>
      <c r="AD922" s="31"/>
    </row>
    <row r="923">
      <c r="A923" s="216"/>
      <c r="B923" s="216"/>
      <c r="C923" s="216"/>
      <c r="D923" s="216"/>
      <c r="E923" s="216"/>
      <c r="F923" s="216"/>
      <c r="G923" s="216"/>
      <c r="H923" s="213"/>
      <c r="I923" s="216"/>
      <c r="J923" s="216"/>
      <c r="K923" s="216"/>
      <c r="L923" s="216"/>
      <c r="M923" s="216"/>
      <c r="N923" s="214"/>
      <c r="O923" s="214"/>
      <c r="P923" s="214"/>
      <c r="Q923" s="216"/>
      <c r="R923" s="216"/>
      <c r="S923" s="216"/>
      <c r="T923" s="216"/>
      <c r="U923" s="216"/>
      <c r="V923" s="216"/>
      <c r="W923" s="216"/>
      <c r="X923" s="216"/>
      <c r="Y923" s="31"/>
      <c r="Z923" s="31"/>
      <c r="AA923" s="31"/>
      <c r="AB923" s="31"/>
      <c r="AC923" s="31"/>
      <c r="AD923" s="31"/>
    </row>
    <row r="924">
      <c r="A924" s="216"/>
      <c r="B924" s="216"/>
      <c r="C924" s="216"/>
      <c r="D924" s="216"/>
      <c r="E924" s="216"/>
      <c r="F924" s="216"/>
      <c r="G924" s="216"/>
      <c r="H924" s="213"/>
      <c r="I924" s="216"/>
      <c r="J924" s="216"/>
      <c r="K924" s="216"/>
      <c r="L924" s="216"/>
      <c r="M924" s="216"/>
      <c r="N924" s="214"/>
      <c r="O924" s="214"/>
      <c r="P924" s="214"/>
      <c r="Q924" s="216"/>
      <c r="R924" s="216"/>
      <c r="S924" s="216"/>
      <c r="T924" s="216"/>
      <c r="U924" s="216"/>
      <c r="V924" s="216"/>
      <c r="W924" s="216"/>
      <c r="X924" s="216"/>
      <c r="Y924" s="31"/>
      <c r="Z924" s="31"/>
      <c r="AA924" s="31"/>
      <c r="AB924" s="31"/>
      <c r="AC924" s="31"/>
      <c r="AD924" s="31"/>
    </row>
    <row r="925">
      <c r="A925" s="216"/>
      <c r="B925" s="216"/>
      <c r="C925" s="216"/>
      <c r="D925" s="216"/>
      <c r="E925" s="216"/>
      <c r="F925" s="216"/>
      <c r="G925" s="216"/>
      <c r="H925" s="213"/>
      <c r="I925" s="216"/>
      <c r="J925" s="216"/>
      <c r="K925" s="216"/>
      <c r="L925" s="216"/>
      <c r="M925" s="216"/>
      <c r="N925" s="214"/>
      <c r="O925" s="214"/>
      <c r="P925" s="214"/>
      <c r="Q925" s="216"/>
      <c r="R925" s="216"/>
      <c r="S925" s="216"/>
      <c r="T925" s="216"/>
      <c r="U925" s="216"/>
      <c r="V925" s="216"/>
      <c r="W925" s="216"/>
      <c r="X925" s="216"/>
      <c r="Y925" s="31"/>
      <c r="Z925" s="31"/>
      <c r="AA925" s="31"/>
      <c r="AB925" s="31"/>
      <c r="AC925" s="31"/>
      <c r="AD925" s="31"/>
    </row>
    <row r="926">
      <c r="A926" s="216"/>
      <c r="B926" s="216"/>
      <c r="C926" s="216"/>
      <c r="D926" s="216"/>
      <c r="E926" s="216"/>
      <c r="F926" s="216"/>
      <c r="G926" s="216"/>
      <c r="H926" s="213"/>
      <c r="I926" s="216"/>
      <c r="J926" s="216"/>
      <c r="K926" s="216"/>
      <c r="L926" s="216"/>
      <c r="M926" s="216"/>
      <c r="N926" s="214"/>
      <c r="O926" s="214"/>
      <c r="P926" s="214"/>
      <c r="Q926" s="216"/>
      <c r="R926" s="216"/>
      <c r="S926" s="216"/>
      <c r="T926" s="216"/>
      <c r="U926" s="216"/>
      <c r="V926" s="216"/>
      <c r="W926" s="216"/>
      <c r="X926" s="216"/>
      <c r="Y926" s="31"/>
      <c r="Z926" s="31"/>
      <c r="AA926" s="31"/>
      <c r="AB926" s="31"/>
      <c r="AC926" s="31"/>
      <c r="AD926" s="31"/>
    </row>
    <row r="927">
      <c r="A927" s="216"/>
      <c r="B927" s="216"/>
      <c r="C927" s="216"/>
      <c r="D927" s="216"/>
      <c r="E927" s="216"/>
      <c r="F927" s="216"/>
      <c r="G927" s="216"/>
      <c r="H927" s="213"/>
      <c r="I927" s="216"/>
      <c r="J927" s="216"/>
      <c r="K927" s="216"/>
      <c r="L927" s="216"/>
      <c r="M927" s="216"/>
      <c r="N927" s="214"/>
      <c r="O927" s="214"/>
      <c r="P927" s="214"/>
      <c r="Q927" s="216"/>
      <c r="R927" s="216"/>
      <c r="S927" s="216"/>
      <c r="T927" s="216"/>
      <c r="U927" s="216"/>
      <c r="V927" s="216"/>
      <c r="W927" s="216"/>
      <c r="X927" s="216"/>
      <c r="Y927" s="31"/>
      <c r="Z927" s="31"/>
      <c r="AA927" s="31"/>
      <c r="AB927" s="31"/>
      <c r="AC927" s="31"/>
      <c r="AD927" s="31"/>
    </row>
    <row r="928">
      <c r="A928" s="216"/>
      <c r="B928" s="216"/>
      <c r="C928" s="216"/>
      <c r="D928" s="216"/>
      <c r="E928" s="216"/>
      <c r="F928" s="216"/>
      <c r="G928" s="216"/>
      <c r="H928" s="213"/>
      <c r="I928" s="216"/>
      <c r="J928" s="216"/>
      <c r="K928" s="216"/>
      <c r="L928" s="216"/>
      <c r="M928" s="216"/>
      <c r="N928" s="214"/>
      <c r="O928" s="214"/>
      <c r="P928" s="214"/>
      <c r="Q928" s="216"/>
      <c r="R928" s="216"/>
      <c r="S928" s="216"/>
      <c r="T928" s="216"/>
      <c r="U928" s="216"/>
      <c r="V928" s="216"/>
      <c r="W928" s="216"/>
      <c r="X928" s="216"/>
      <c r="Y928" s="31"/>
      <c r="Z928" s="31"/>
      <c r="AA928" s="31"/>
      <c r="AB928" s="31"/>
      <c r="AC928" s="31"/>
      <c r="AD928" s="31"/>
    </row>
    <row r="929">
      <c r="A929" s="216"/>
      <c r="B929" s="216"/>
      <c r="C929" s="216"/>
      <c r="D929" s="216"/>
      <c r="E929" s="216"/>
      <c r="F929" s="216"/>
      <c r="G929" s="216"/>
      <c r="H929" s="213"/>
      <c r="I929" s="216"/>
      <c r="J929" s="216"/>
      <c r="K929" s="216"/>
      <c r="L929" s="216"/>
      <c r="M929" s="216"/>
      <c r="N929" s="214"/>
      <c r="O929" s="214"/>
      <c r="P929" s="214"/>
      <c r="Q929" s="216"/>
      <c r="R929" s="216"/>
      <c r="S929" s="216"/>
      <c r="T929" s="216"/>
      <c r="U929" s="216"/>
      <c r="V929" s="216"/>
      <c r="W929" s="216"/>
      <c r="X929" s="216"/>
      <c r="Y929" s="31"/>
      <c r="Z929" s="31"/>
      <c r="AA929" s="31"/>
      <c r="AB929" s="31"/>
      <c r="AC929" s="31"/>
      <c r="AD929" s="31"/>
    </row>
    <row r="930">
      <c r="A930" s="216"/>
      <c r="B930" s="216"/>
      <c r="C930" s="216"/>
      <c r="D930" s="216"/>
      <c r="E930" s="216"/>
      <c r="F930" s="216"/>
      <c r="G930" s="216"/>
      <c r="H930" s="213"/>
      <c r="I930" s="216"/>
      <c r="J930" s="216"/>
      <c r="K930" s="216"/>
      <c r="L930" s="216"/>
      <c r="M930" s="216"/>
      <c r="N930" s="214"/>
      <c r="O930" s="214"/>
      <c r="P930" s="214"/>
      <c r="Q930" s="216"/>
      <c r="R930" s="216"/>
      <c r="S930" s="216"/>
      <c r="T930" s="216"/>
      <c r="U930" s="216"/>
      <c r="V930" s="216"/>
      <c r="W930" s="216"/>
      <c r="X930" s="216"/>
      <c r="Y930" s="31"/>
      <c r="Z930" s="31"/>
      <c r="AA930" s="31"/>
      <c r="AB930" s="31"/>
      <c r="AC930" s="31"/>
      <c r="AD930" s="31"/>
    </row>
    <row r="931">
      <c r="A931" s="216"/>
      <c r="B931" s="216"/>
      <c r="C931" s="216"/>
      <c r="D931" s="216"/>
      <c r="E931" s="216"/>
      <c r="F931" s="216"/>
      <c r="G931" s="216"/>
      <c r="H931" s="213"/>
      <c r="I931" s="216"/>
      <c r="J931" s="216"/>
      <c r="K931" s="216"/>
      <c r="L931" s="216"/>
      <c r="M931" s="216"/>
      <c r="N931" s="214"/>
      <c r="O931" s="214"/>
      <c r="P931" s="214"/>
      <c r="Q931" s="216"/>
      <c r="R931" s="216"/>
      <c r="S931" s="216"/>
      <c r="T931" s="216"/>
      <c r="U931" s="216"/>
      <c r="V931" s="216"/>
      <c r="W931" s="216"/>
      <c r="X931" s="216"/>
      <c r="Y931" s="31"/>
      <c r="Z931" s="31"/>
      <c r="AA931" s="31"/>
      <c r="AB931" s="31"/>
      <c r="AC931" s="31"/>
      <c r="AD931" s="31"/>
    </row>
    <row r="932">
      <c r="A932" s="216"/>
      <c r="B932" s="216"/>
      <c r="C932" s="216"/>
      <c r="D932" s="216"/>
      <c r="E932" s="216"/>
      <c r="F932" s="216"/>
      <c r="G932" s="216"/>
      <c r="H932" s="213"/>
      <c r="I932" s="216"/>
      <c r="J932" s="216"/>
      <c r="K932" s="216"/>
      <c r="L932" s="216"/>
      <c r="M932" s="216"/>
      <c r="N932" s="214"/>
      <c r="O932" s="214"/>
      <c r="P932" s="214"/>
      <c r="Q932" s="216"/>
      <c r="R932" s="216"/>
      <c r="S932" s="216"/>
      <c r="T932" s="216"/>
      <c r="U932" s="216"/>
      <c r="V932" s="216"/>
      <c r="W932" s="216"/>
      <c r="X932" s="216"/>
      <c r="Y932" s="31"/>
      <c r="Z932" s="31"/>
      <c r="AA932" s="31"/>
      <c r="AB932" s="31"/>
      <c r="AC932" s="31"/>
      <c r="AD932" s="31"/>
    </row>
    <row r="933">
      <c r="A933" s="216"/>
      <c r="B933" s="216"/>
      <c r="C933" s="216"/>
      <c r="D933" s="216"/>
      <c r="E933" s="216"/>
      <c r="F933" s="216"/>
      <c r="G933" s="216"/>
      <c r="H933" s="213"/>
      <c r="I933" s="216"/>
      <c r="J933" s="216"/>
      <c r="K933" s="216"/>
      <c r="L933" s="216"/>
      <c r="M933" s="216"/>
      <c r="N933" s="214"/>
      <c r="O933" s="214"/>
      <c r="P933" s="214"/>
      <c r="Q933" s="216"/>
      <c r="R933" s="216"/>
      <c r="S933" s="216"/>
      <c r="T933" s="216"/>
      <c r="U933" s="216"/>
      <c r="V933" s="216"/>
      <c r="W933" s="216"/>
      <c r="X933" s="216"/>
      <c r="Y933" s="31"/>
      <c r="Z933" s="31"/>
      <c r="AA933" s="31"/>
      <c r="AB933" s="31"/>
      <c r="AC933" s="31"/>
      <c r="AD933" s="31"/>
    </row>
    <row r="934">
      <c r="A934" s="216"/>
      <c r="B934" s="216"/>
      <c r="C934" s="216"/>
      <c r="D934" s="216"/>
      <c r="E934" s="216"/>
      <c r="F934" s="216"/>
      <c r="G934" s="216"/>
      <c r="H934" s="213"/>
      <c r="I934" s="216"/>
      <c r="J934" s="216"/>
      <c r="K934" s="216"/>
      <c r="L934" s="216"/>
      <c r="M934" s="216"/>
      <c r="N934" s="214"/>
      <c r="O934" s="214"/>
      <c r="P934" s="214"/>
      <c r="Q934" s="216"/>
      <c r="R934" s="216"/>
      <c r="S934" s="216"/>
      <c r="T934" s="216"/>
      <c r="U934" s="216"/>
      <c r="V934" s="216"/>
      <c r="W934" s="216"/>
      <c r="X934" s="216"/>
      <c r="Y934" s="31"/>
      <c r="Z934" s="31"/>
      <c r="AA934" s="31"/>
      <c r="AB934" s="31"/>
      <c r="AC934" s="31"/>
      <c r="AD934" s="31"/>
    </row>
    <row r="935">
      <c r="A935" s="216"/>
      <c r="B935" s="216"/>
      <c r="C935" s="216"/>
      <c r="D935" s="216"/>
      <c r="E935" s="216"/>
      <c r="F935" s="216"/>
      <c r="G935" s="216"/>
      <c r="H935" s="213"/>
      <c r="I935" s="216"/>
      <c r="J935" s="216"/>
      <c r="K935" s="216"/>
      <c r="L935" s="216"/>
      <c r="M935" s="216"/>
      <c r="N935" s="214"/>
      <c r="O935" s="214"/>
      <c r="P935" s="214"/>
      <c r="Q935" s="216"/>
      <c r="R935" s="216"/>
      <c r="S935" s="216"/>
      <c r="T935" s="216"/>
      <c r="U935" s="216"/>
      <c r="V935" s="216"/>
      <c r="W935" s="216"/>
      <c r="X935" s="216"/>
      <c r="Y935" s="31"/>
      <c r="Z935" s="31"/>
      <c r="AA935" s="31"/>
      <c r="AB935" s="31"/>
      <c r="AC935" s="31"/>
      <c r="AD935" s="31"/>
    </row>
    <row r="936">
      <c r="A936" s="216"/>
      <c r="B936" s="216"/>
      <c r="C936" s="216"/>
      <c r="D936" s="216"/>
      <c r="E936" s="216"/>
      <c r="F936" s="216"/>
      <c r="G936" s="216"/>
      <c r="H936" s="213"/>
      <c r="I936" s="216"/>
      <c r="J936" s="216"/>
      <c r="K936" s="216"/>
      <c r="L936" s="216"/>
      <c r="M936" s="216"/>
      <c r="N936" s="214"/>
      <c r="O936" s="214"/>
      <c r="P936" s="214"/>
      <c r="Q936" s="216"/>
      <c r="R936" s="216"/>
      <c r="S936" s="216"/>
      <c r="T936" s="216"/>
      <c r="U936" s="216"/>
      <c r="V936" s="216"/>
      <c r="W936" s="216"/>
      <c r="X936" s="216"/>
      <c r="Y936" s="31"/>
      <c r="Z936" s="31"/>
      <c r="AA936" s="31"/>
      <c r="AB936" s="31"/>
      <c r="AC936" s="31"/>
      <c r="AD936" s="31"/>
    </row>
    <row r="937">
      <c r="A937" s="216"/>
      <c r="B937" s="216"/>
      <c r="C937" s="216"/>
      <c r="D937" s="216"/>
      <c r="E937" s="216"/>
      <c r="F937" s="216"/>
      <c r="G937" s="216"/>
      <c r="H937" s="213"/>
      <c r="I937" s="216"/>
      <c r="J937" s="216"/>
      <c r="K937" s="216"/>
      <c r="L937" s="216"/>
      <c r="M937" s="216"/>
      <c r="N937" s="214"/>
      <c r="O937" s="214"/>
      <c r="P937" s="214"/>
      <c r="Q937" s="216"/>
      <c r="R937" s="216"/>
      <c r="S937" s="216"/>
      <c r="T937" s="216"/>
      <c r="U937" s="216"/>
      <c r="V937" s="216"/>
      <c r="W937" s="216"/>
      <c r="X937" s="216"/>
      <c r="Y937" s="31"/>
      <c r="Z937" s="31"/>
      <c r="AA937" s="31"/>
      <c r="AB937" s="31"/>
      <c r="AC937" s="31"/>
      <c r="AD937" s="31"/>
    </row>
    <row r="938">
      <c r="A938" s="216"/>
      <c r="B938" s="216"/>
      <c r="C938" s="216"/>
      <c r="D938" s="216"/>
      <c r="E938" s="216"/>
      <c r="F938" s="216"/>
      <c r="G938" s="216"/>
      <c r="H938" s="213"/>
      <c r="I938" s="216"/>
      <c r="J938" s="216"/>
      <c r="K938" s="216"/>
      <c r="L938" s="216"/>
      <c r="M938" s="216"/>
      <c r="N938" s="214"/>
      <c r="O938" s="214"/>
      <c r="P938" s="214"/>
      <c r="Q938" s="216"/>
      <c r="R938" s="216"/>
      <c r="S938" s="216"/>
      <c r="T938" s="216"/>
      <c r="U938" s="216"/>
      <c r="V938" s="216"/>
      <c r="W938" s="216"/>
      <c r="X938" s="216"/>
      <c r="Y938" s="31"/>
      <c r="Z938" s="31"/>
      <c r="AA938" s="31"/>
      <c r="AB938" s="31"/>
      <c r="AC938" s="31"/>
      <c r="AD938" s="31"/>
    </row>
    <row r="939">
      <c r="A939" s="216"/>
      <c r="B939" s="216"/>
      <c r="C939" s="216"/>
      <c r="D939" s="216"/>
      <c r="E939" s="216"/>
      <c r="F939" s="216"/>
      <c r="G939" s="216"/>
      <c r="H939" s="213"/>
      <c r="I939" s="216"/>
      <c r="J939" s="216"/>
      <c r="K939" s="216"/>
      <c r="L939" s="216"/>
      <c r="M939" s="216"/>
      <c r="N939" s="214"/>
      <c r="O939" s="214"/>
      <c r="P939" s="214"/>
      <c r="Q939" s="216"/>
      <c r="R939" s="216"/>
      <c r="S939" s="216"/>
      <c r="T939" s="216"/>
      <c r="U939" s="216"/>
      <c r="V939" s="216"/>
      <c r="W939" s="216"/>
      <c r="X939" s="216"/>
      <c r="Y939" s="31"/>
      <c r="Z939" s="31"/>
      <c r="AA939" s="31"/>
      <c r="AB939" s="31"/>
      <c r="AC939" s="31"/>
      <c r="AD939" s="31"/>
    </row>
    <row r="940">
      <c r="A940" s="216"/>
      <c r="B940" s="216"/>
      <c r="C940" s="216"/>
      <c r="D940" s="216"/>
      <c r="E940" s="216"/>
      <c r="F940" s="216"/>
      <c r="G940" s="216"/>
      <c r="H940" s="213"/>
      <c r="I940" s="216"/>
      <c r="J940" s="216"/>
      <c r="K940" s="216"/>
      <c r="L940" s="216"/>
      <c r="M940" s="216"/>
      <c r="N940" s="214"/>
      <c r="O940" s="214"/>
      <c r="P940" s="214"/>
      <c r="Q940" s="216"/>
      <c r="R940" s="216"/>
      <c r="S940" s="216"/>
      <c r="T940" s="216"/>
      <c r="U940" s="216"/>
      <c r="V940" s="216"/>
      <c r="W940" s="216"/>
      <c r="X940" s="216"/>
      <c r="Y940" s="31"/>
      <c r="Z940" s="31"/>
      <c r="AA940" s="31"/>
      <c r="AB940" s="31"/>
      <c r="AC940" s="31"/>
      <c r="AD940" s="31"/>
    </row>
    <row r="941">
      <c r="A941" s="216"/>
      <c r="B941" s="216"/>
      <c r="C941" s="216"/>
      <c r="D941" s="216"/>
      <c r="E941" s="216"/>
      <c r="F941" s="216"/>
      <c r="G941" s="216"/>
      <c r="H941" s="213"/>
      <c r="I941" s="216"/>
      <c r="J941" s="216"/>
      <c r="K941" s="216"/>
      <c r="L941" s="216"/>
      <c r="M941" s="216"/>
      <c r="N941" s="214"/>
      <c r="O941" s="214"/>
      <c r="P941" s="214"/>
      <c r="Q941" s="216"/>
      <c r="R941" s="216"/>
      <c r="S941" s="216"/>
      <c r="T941" s="216"/>
      <c r="U941" s="216"/>
      <c r="V941" s="216"/>
      <c r="W941" s="216"/>
      <c r="X941" s="216"/>
      <c r="Y941" s="31"/>
      <c r="Z941" s="31"/>
      <c r="AA941" s="31"/>
      <c r="AB941" s="31"/>
      <c r="AC941" s="31"/>
      <c r="AD941" s="31"/>
    </row>
    <row r="942">
      <c r="A942" s="216"/>
      <c r="B942" s="216"/>
      <c r="C942" s="216"/>
      <c r="D942" s="216"/>
      <c r="E942" s="216"/>
      <c r="F942" s="216"/>
      <c r="G942" s="216"/>
      <c r="H942" s="213"/>
      <c r="I942" s="216"/>
      <c r="J942" s="216"/>
      <c r="K942" s="216"/>
      <c r="L942" s="216"/>
      <c r="M942" s="216"/>
      <c r="N942" s="214"/>
      <c r="O942" s="214"/>
      <c r="P942" s="214"/>
      <c r="Q942" s="216"/>
      <c r="R942" s="216"/>
      <c r="S942" s="216"/>
      <c r="T942" s="216"/>
      <c r="U942" s="216"/>
      <c r="V942" s="216"/>
      <c r="W942" s="216"/>
      <c r="X942" s="216"/>
      <c r="Y942" s="31"/>
      <c r="Z942" s="31"/>
      <c r="AA942" s="31"/>
      <c r="AB942" s="31"/>
      <c r="AC942" s="31"/>
      <c r="AD942" s="31"/>
    </row>
    <row r="943">
      <c r="A943" s="216"/>
      <c r="B943" s="216"/>
      <c r="C943" s="216"/>
      <c r="D943" s="216"/>
      <c r="E943" s="216"/>
      <c r="F943" s="216"/>
      <c r="G943" s="216"/>
      <c r="H943" s="213"/>
      <c r="I943" s="216"/>
      <c r="J943" s="216"/>
      <c r="K943" s="216"/>
      <c r="L943" s="216"/>
      <c r="M943" s="216"/>
      <c r="N943" s="214"/>
      <c r="O943" s="214"/>
      <c r="P943" s="214"/>
      <c r="Q943" s="216"/>
      <c r="R943" s="216"/>
      <c r="S943" s="216"/>
      <c r="T943" s="216"/>
      <c r="U943" s="216"/>
      <c r="V943" s="216"/>
      <c r="W943" s="216"/>
      <c r="X943" s="216"/>
      <c r="Y943" s="31"/>
      <c r="Z943" s="31"/>
      <c r="AA943" s="31"/>
      <c r="AB943" s="31"/>
      <c r="AC943" s="31"/>
      <c r="AD943" s="31"/>
    </row>
    <row r="944">
      <c r="A944" s="216"/>
      <c r="B944" s="216"/>
      <c r="C944" s="216"/>
      <c r="D944" s="216"/>
      <c r="E944" s="216"/>
      <c r="F944" s="216"/>
      <c r="G944" s="216"/>
      <c r="H944" s="213"/>
      <c r="I944" s="216"/>
      <c r="J944" s="216"/>
      <c r="K944" s="216"/>
      <c r="L944" s="216"/>
      <c r="M944" s="216"/>
      <c r="N944" s="214"/>
      <c r="O944" s="214"/>
      <c r="P944" s="214"/>
      <c r="Q944" s="216"/>
      <c r="R944" s="216"/>
      <c r="S944" s="216"/>
      <c r="T944" s="216"/>
      <c r="U944" s="216"/>
      <c r="V944" s="216"/>
      <c r="W944" s="216"/>
      <c r="X944" s="216"/>
      <c r="Y944" s="31"/>
      <c r="Z944" s="31"/>
      <c r="AA944" s="31"/>
      <c r="AB944" s="31"/>
      <c r="AC944" s="31"/>
      <c r="AD944" s="31"/>
    </row>
    <row r="945">
      <c r="A945" s="216"/>
      <c r="B945" s="216"/>
      <c r="C945" s="216"/>
      <c r="D945" s="216"/>
      <c r="E945" s="216"/>
      <c r="F945" s="216"/>
      <c r="G945" s="216"/>
      <c r="H945" s="213"/>
      <c r="I945" s="216"/>
      <c r="J945" s="216"/>
      <c r="K945" s="216"/>
      <c r="L945" s="216"/>
      <c r="M945" s="216"/>
      <c r="N945" s="214"/>
      <c r="O945" s="214"/>
      <c r="P945" s="214"/>
      <c r="Q945" s="216"/>
      <c r="R945" s="216"/>
      <c r="S945" s="216"/>
      <c r="T945" s="216"/>
      <c r="U945" s="216"/>
      <c r="V945" s="216"/>
      <c r="W945" s="216"/>
      <c r="X945" s="216"/>
      <c r="Y945" s="31"/>
      <c r="Z945" s="31"/>
      <c r="AA945" s="31"/>
      <c r="AB945" s="31"/>
      <c r="AC945" s="31"/>
      <c r="AD945" s="31"/>
    </row>
    <row r="946">
      <c r="A946" s="216"/>
      <c r="B946" s="216"/>
      <c r="C946" s="216"/>
      <c r="D946" s="216"/>
      <c r="E946" s="216"/>
      <c r="F946" s="216"/>
      <c r="G946" s="216"/>
      <c r="H946" s="213"/>
      <c r="I946" s="216"/>
      <c r="J946" s="216"/>
      <c r="K946" s="216"/>
      <c r="L946" s="216"/>
      <c r="M946" s="216"/>
      <c r="N946" s="214"/>
      <c r="O946" s="214"/>
      <c r="P946" s="214"/>
      <c r="Q946" s="216"/>
      <c r="R946" s="216"/>
      <c r="S946" s="216"/>
      <c r="T946" s="216"/>
      <c r="U946" s="216"/>
      <c r="V946" s="216"/>
      <c r="W946" s="216"/>
      <c r="X946" s="216"/>
      <c r="Y946" s="31"/>
      <c r="Z946" s="31"/>
      <c r="AA946" s="31"/>
      <c r="AB946" s="31"/>
      <c r="AC946" s="31"/>
      <c r="AD946" s="31"/>
    </row>
    <row r="947">
      <c r="A947" s="216"/>
      <c r="B947" s="216"/>
      <c r="C947" s="216"/>
      <c r="D947" s="216"/>
      <c r="E947" s="216"/>
      <c r="F947" s="216"/>
      <c r="G947" s="216"/>
      <c r="H947" s="213"/>
      <c r="I947" s="216"/>
      <c r="J947" s="216"/>
      <c r="K947" s="216"/>
      <c r="L947" s="216"/>
      <c r="M947" s="216"/>
      <c r="N947" s="214"/>
      <c r="O947" s="214"/>
      <c r="P947" s="214"/>
      <c r="Q947" s="216"/>
      <c r="R947" s="216"/>
      <c r="S947" s="216"/>
      <c r="T947" s="216"/>
      <c r="U947" s="216"/>
      <c r="V947" s="216"/>
      <c r="W947" s="216"/>
      <c r="X947" s="216"/>
      <c r="Y947" s="31"/>
      <c r="Z947" s="31"/>
      <c r="AA947" s="31"/>
      <c r="AB947" s="31"/>
      <c r="AC947" s="31"/>
      <c r="AD947" s="31"/>
    </row>
    <row r="948">
      <c r="A948" s="216"/>
      <c r="B948" s="216"/>
      <c r="C948" s="216"/>
      <c r="D948" s="216"/>
      <c r="E948" s="216"/>
      <c r="F948" s="216"/>
      <c r="G948" s="216"/>
      <c r="H948" s="213"/>
      <c r="I948" s="216"/>
      <c r="J948" s="216"/>
      <c r="K948" s="216"/>
      <c r="L948" s="216"/>
      <c r="M948" s="216"/>
      <c r="N948" s="214"/>
      <c r="O948" s="214"/>
      <c r="P948" s="214"/>
      <c r="Q948" s="216"/>
      <c r="R948" s="216"/>
      <c r="S948" s="216"/>
      <c r="T948" s="216"/>
      <c r="U948" s="216"/>
      <c r="V948" s="216"/>
      <c r="W948" s="216"/>
      <c r="X948" s="216"/>
      <c r="Y948" s="31"/>
      <c r="Z948" s="31"/>
      <c r="AA948" s="31"/>
      <c r="AB948" s="31"/>
      <c r="AC948" s="31"/>
      <c r="AD948" s="31"/>
    </row>
    <row r="949">
      <c r="A949" s="216"/>
      <c r="B949" s="216"/>
      <c r="C949" s="216"/>
      <c r="D949" s="216"/>
      <c r="E949" s="216"/>
      <c r="F949" s="216"/>
      <c r="G949" s="216"/>
      <c r="H949" s="213"/>
      <c r="I949" s="216"/>
      <c r="J949" s="216"/>
      <c r="K949" s="216"/>
      <c r="L949" s="216"/>
      <c r="M949" s="216"/>
      <c r="N949" s="214"/>
      <c r="O949" s="214"/>
      <c r="P949" s="214"/>
      <c r="Q949" s="216"/>
      <c r="R949" s="216"/>
      <c r="S949" s="216"/>
      <c r="T949" s="216"/>
      <c r="U949" s="216"/>
      <c r="V949" s="216"/>
      <c r="W949" s="216"/>
      <c r="X949" s="216"/>
      <c r="Y949" s="31"/>
      <c r="Z949" s="31"/>
      <c r="AA949" s="31"/>
      <c r="AB949" s="31"/>
      <c r="AC949" s="31"/>
      <c r="AD949" s="31"/>
    </row>
    <row r="950">
      <c r="A950" s="216"/>
      <c r="B950" s="216"/>
      <c r="C950" s="216"/>
      <c r="D950" s="216"/>
      <c r="E950" s="216"/>
      <c r="F950" s="216"/>
      <c r="G950" s="216"/>
      <c r="H950" s="213"/>
      <c r="I950" s="216"/>
      <c r="J950" s="216"/>
      <c r="K950" s="216"/>
      <c r="L950" s="216"/>
      <c r="M950" s="216"/>
      <c r="N950" s="214"/>
      <c r="O950" s="214"/>
      <c r="P950" s="214"/>
      <c r="Q950" s="216"/>
      <c r="R950" s="216"/>
      <c r="S950" s="216"/>
      <c r="T950" s="216"/>
      <c r="U950" s="216"/>
      <c r="V950" s="216"/>
      <c r="W950" s="216"/>
      <c r="X950" s="216"/>
      <c r="Y950" s="31"/>
      <c r="Z950" s="31"/>
      <c r="AA950" s="31"/>
      <c r="AB950" s="31"/>
      <c r="AC950" s="31"/>
      <c r="AD950" s="31"/>
    </row>
    <row r="951">
      <c r="A951" s="216"/>
      <c r="B951" s="216"/>
      <c r="C951" s="216"/>
      <c r="D951" s="216"/>
      <c r="E951" s="216"/>
      <c r="F951" s="216"/>
      <c r="G951" s="216"/>
      <c r="H951" s="213"/>
      <c r="I951" s="216"/>
      <c r="J951" s="216"/>
      <c r="K951" s="216"/>
      <c r="L951" s="216"/>
      <c r="M951" s="216"/>
      <c r="N951" s="214"/>
      <c r="O951" s="214"/>
      <c r="P951" s="214"/>
      <c r="Q951" s="216"/>
      <c r="R951" s="216"/>
      <c r="S951" s="216"/>
      <c r="T951" s="216"/>
      <c r="U951" s="216"/>
      <c r="V951" s="216"/>
      <c r="W951" s="216"/>
      <c r="X951" s="216"/>
      <c r="Y951" s="31"/>
      <c r="Z951" s="31"/>
      <c r="AA951" s="31"/>
      <c r="AB951" s="31"/>
      <c r="AC951" s="31"/>
      <c r="AD951" s="31"/>
    </row>
    <row r="952">
      <c r="A952" s="216"/>
      <c r="B952" s="216"/>
      <c r="C952" s="216"/>
      <c r="D952" s="216"/>
      <c r="E952" s="216"/>
      <c r="F952" s="216"/>
      <c r="G952" s="216"/>
      <c r="H952" s="213"/>
      <c r="I952" s="216"/>
      <c r="J952" s="216"/>
      <c r="K952" s="216"/>
      <c r="L952" s="216"/>
      <c r="M952" s="216"/>
      <c r="N952" s="214"/>
      <c r="O952" s="214"/>
      <c r="P952" s="214"/>
      <c r="Q952" s="216"/>
      <c r="R952" s="216"/>
      <c r="S952" s="216"/>
      <c r="T952" s="216"/>
      <c r="U952" s="216"/>
      <c r="V952" s="216"/>
      <c r="W952" s="216"/>
      <c r="X952" s="216"/>
      <c r="Y952" s="31"/>
      <c r="Z952" s="31"/>
      <c r="AA952" s="31"/>
      <c r="AB952" s="31"/>
      <c r="AC952" s="31"/>
      <c r="AD952" s="31"/>
    </row>
    <row r="953">
      <c r="A953" s="216"/>
      <c r="B953" s="216"/>
      <c r="C953" s="216"/>
      <c r="D953" s="216"/>
      <c r="E953" s="216"/>
      <c r="F953" s="216"/>
      <c r="G953" s="216"/>
      <c r="H953" s="213"/>
      <c r="I953" s="216"/>
      <c r="J953" s="216"/>
      <c r="K953" s="216"/>
      <c r="L953" s="216"/>
      <c r="M953" s="216"/>
      <c r="N953" s="214"/>
      <c r="O953" s="214"/>
      <c r="P953" s="214"/>
      <c r="Q953" s="216"/>
      <c r="R953" s="216"/>
      <c r="S953" s="216"/>
      <c r="T953" s="216"/>
      <c r="U953" s="216"/>
      <c r="V953" s="216"/>
      <c r="W953" s="216"/>
      <c r="X953" s="216"/>
      <c r="Y953" s="31"/>
      <c r="Z953" s="31"/>
      <c r="AA953" s="31"/>
      <c r="AB953" s="31"/>
      <c r="AC953" s="31"/>
      <c r="AD953" s="31"/>
    </row>
    <row r="954">
      <c r="A954" s="216"/>
      <c r="B954" s="216"/>
      <c r="C954" s="216"/>
      <c r="D954" s="216"/>
      <c r="E954" s="216"/>
      <c r="F954" s="216"/>
      <c r="G954" s="216"/>
      <c r="H954" s="213"/>
      <c r="I954" s="216"/>
      <c r="J954" s="216"/>
      <c r="K954" s="216"/>
      <c r="L954" s="216"/>
      <c r="M954" s="216"/>
      <c r="N954" s="214"/>
      <c r="O954" s="214"/>
      <c r="P954" s="214"/>
      <c r="Q954" s="216"/>
      <c r="R954" s="216"/>
      <c r="S954" s="216"/>
      <c r="T954" s="216"/>
      <c r="U954" s="216"/>
      <c r="V954" s="216"/>
      <c r="W954" s="216"/>
      <c r="X954" s="216"/>
      <c r="Y954" s="31"/>
      <c r="Z954" s="31"/>
      <c r="AA954" s="31"/>
      <c r="AB954" s="31"/>
      <c r="AC954" s="31"/>
      <c r="AD954" s="31"/>
    </row>
    <row r="955">
      <c r="A955" s="216"/>
      <c r="B955" s="216"/>
      <c r="C955" s="216"/>
      <c r="D955" s="216"/>
      <c r="E955" s="216"/>
      <c r="F955" s="216"/>
      <c r="G955" s="216"/>
      <c r="H955" s="213"/>
      <c r="I955" s="216"/>
      <c r="J955" s="216"/>
      <c r="K955" s="216"/>
      <c r="L955" s="216"/>
      <c r="M955" s="216"/>
      <c r="N955" s="214"/>
      <c r="O955" s="214"/>
      <c r="P955" s="214"/>
      <c r="Q955" s="216"/>
      <c r="R955" s="216"/>
      <c r="S955" s="216"/>
      <c r="T955" s="216"/>
      <c r="U955" s="216"/>
      <c r="V955" s="216"/>
      <c r="W955" s="216"/>
      <c r="X955" s="216"/>
      <c r="Y955" s="31"/>
      <c r="Z955" s="31"/>
      <c r="AA955" s="31"/>
      <c r="AB955" s="31"/>
      <c r="AC955" s="31"/>
      <c r="AD955" s="31"/>
    </row>
    <row r="956">
      <c r="A956" s="216"/>
      <c r="B956" s="216"/>
      <c r="C956" s="216"/>
      <c r="D956" s="216"/>
      <c r="E956" s="216"/>
      <c r="F956" s="216"/>
      <c r="G956" s="216"/>
      <c r="H956" s="213"/>
      <c r="I956" s="216"/>
      <c r="J956" s="216"/>
      <c r="K956" s="216"/>
      <c r="L956" s="216"/>
      <c r="M956" s="216"/>
      <c r="N956" s="214"/>
      <c r="O956" s="214"/>
      <c r="P956" s="214"/>
      <c r="Q956" s="216"/>
      <c r="R956" s="216"/>
      <c r="S956" s="216"/>
      <c r="T956" s="216"/>
      <c r="U956" s="216"/>
      <c r="V956" s="216"/>
      <c r="W956" s="216"/>
      <c r="X956" s="216"/>
      <c r="Y956" s="31"/>
      <c r="Z956" s="31"/>
      <c r="AA956" s="31"/>
      <c r="AB956" s="31"/>
      <c r="AC956" s="31"/>
      <c r="AD956" s="31"/>
    </row>
    <row r="957">
      <c r="A957" s="216"/>
      <c r="B957" s="216"/>
      <c r="C957" s="216"/>
      <c r="D957" s="216"/>
      <c r="E957" s="216"/>
      <c r="F957" s="216"/>
      <c r="G957" s="216"/>
      <c r="H957" s="213"/>
      <c r="I957" s="216"/>
      <c r="J957" s="216"/>
      <c r="K957" s="216"/>
      <c r="L957" s="216"/>
      <c r="M957" s="216"/>
      <c r="N957" s="214"/>
      <c r="O957" s="214"/>
      <c r="P957" s="214"/>
      <c r="Q957" s="216"/>
      <c r="R957" s="216"/>
      <c r="S957" s="216"/>
      <c r="T957" s="216"/>
      <c r="U957" s="216"/>
      <c r="V957" s="216"/>
      <c r="W957" s="216"/>
      <c r="X957" s="216"/>
      <c r="Y957" s="31"/>
      <c r="Z957" s="31"/>
      <c r="AA957" s="31"/>
      <c r="AB957" s="31"/>
      <c r="AC957" s="31"/>
      <c r="AD957" s="31"/>
    </row>
    <row r="958">
      <c r="A958" s="216"/>
      <c r="B958" s="216"/>
      <c r="C958" s="216"/>
      <c r="D958" s="216"/>
      <c r="E958" s="216"/>
      <c r="F958" s="216"/>
      <c r="G958" s="216"/>
      <c r="H958" s="213"/>
      <c r="I958" s="216"/>
      <c r="J958" s="216"/>
      <c r="K958" s="216"/>
      <c r="L958" s="216"/>
      <c r="M958" s="216"/>
      <c r="N958" s="214"/>
      <c r="O958" s="214"/>
      <c r="P958" s="214"/>
      <c r="Q958" s="216"/>
      <c r="R958" s="216"/>
      <c r="S958" s="216"/>
      <c r="T958" s="216"/>
      <c r="U958" s="216"/>
      <c r="V958" s="216"/>
      <c r="W958" s="216"/>
      <c r="X958" s="216"/>
      <c r="Y958" s="31"/>
      <c r="Z958" s="31"/>
      <c r="AA958" s="31"/>
      <c r="AB958" s="31"/>
      <c r="AC958" s="31"/>
      <c r="AD958" s="31"/>
    </row>
    <row r="959">
      <c r="A959" s="216"/>
      <c r="B959" s="216"/>
      <c r="C959" s="216"/>
      <c r="D959" s="216"/>
      <c r="E959" s="216"/>
      <c r="F959" s="216"/>
      <c r="G959" s="216"/>
      <c r="H959" s="213"/>
      <c r="I959" s="216"/>
      <c r="J959" s="216"/>
      <c r="K959" s="216"/>
      <c r="L959" s="216"/>
      <c r="M959" s="216"/>
      <c r="N959" s="214"/>
      <c r="O959" s="214"/>
      <c r="P959" s="214"/>
      <c r="Q959" s="216"/>
      <c r="R959" s="216"/>
      <c r="S959" s="216"/>
      <c r="T959" s="216"/>
      <c r="U959" s="216"/>
      <c r="V959" s="216"/>
      <c r="W959" s="216"/>
      <c r="X959" s="216"/>
      <c r="Y959" s="31"/>
      <c r="Z959" s="31"/>
      <c r="AA959" s="31"/>
      <c r="AB959" s="31"/>
      <c r="AC959" s="31"/>
      <c r="AD959" s="31"/>
    </row>
    <row r="960">
      <c r="A960" s="216"/>
      <c r="B960" s="216"/>
      <c r="C960" s="216"/>
      <c r="D960" s="216"/>
      <c r="E960" s="216"/>
      <c r="F960" s="216"/>
      <c r="G960" s="216"/>
      <c r="H960" s="213"/>
      <c r="I960" s="216"/>
      <c r="J960" s="216"/>
      <c r="K960" s="216"/>
      <c r="L960" s="216"/>
      <c r="M960" s="216"/>
      <c r="N960" s="214"/>
      <c r="O960" s="214"/>
      <c r="P960" s="214"/>
      <c r="Q960" s="216"/>
      <c r="R960" s="216"/>
      <c r="S960" s="216"/>
      <c r="T960" s="216"/>
      <c r="U960" s="216"/>
      <c r="V960" s="216"/>
      <c r="W960" s="216"/>
      <c r="X960" s="216"/>
      <c r="Y960" s="31"/>
      <c r="Z960" s="31"/>
      <c r="AA960" s="31"/>
      <c r="AB960" s="31"/>
      <c r="AC960" s="31"/>
      <c r="AD960" s="31"/>
    </row>
    <row r="961">
      <c r="A961" s="216"/>
      <c r="B961" s="216"/>
      <c r="C961" s="216"/>
      <c r="D961" s="216"/>
      <c r="E961" s="216"/>
      <c r="F961" s="216"/>
      <c r="G961" s="216"/>
      <c r="H961" s="213"/>
      <c r="I961" s="216"/>
      <c r="J961" s="216"/>
      <c r="K961" s="216"/>
      <c r="L961" s="216"/>
      <c r="M961" s="216"/>
      <c r="N961" s="214"/>
      <c r="O961" s="214"/>
      <c r="P961" s="214"/>
      <c r="Q961" s="216"/>
      <c r="R961" s="216"/>
      <c r="S961" s="216"/>
      <c r="T961" s="216"/>
      <c r="U961" s="216"/>
      <c r="V961" s="216"/>
      <c r="W961" s="216"/>
      <c r="X961" s="216"/>
      <c r="Y961" s="31"/>
      <c r="Z961" s="31"/>
      <c r="AA961" s="31"/>
      <c r="AB961" s="31"/>
      <c r="AC961" s="31"/>
      <c r="AD961" s="31"/>
    </row>
    <row r="962">
      <c r="A962" s="216"/>
      <c r="B962" s="216"/>
      <c r="C962" s="216"/>
      <c r="D962" s="216"/>
      <c r="E962" s="216"/>
      <c r="F962" s="216"/>
      <c r="G962" s="216"/>
      <c r="H962" s="213"/>
      <c r="I962" s="216"/>
      <c r="J962" s="216"/>
      <c r="K962" s="216"/>
      <c r="L962" s="216"/>
      <c r="M962" s="216"/>
      <c r="N962" s="214"/>
      <c r="O962" s="214"/>
      <c r="P962" s="214"/>
      <c r="Q962" s="216"/>
      <c r="R962" s="216"/>
      <c r="S962" s="216"/>
      <c r="T962" s="216"/>
      <c r="U962" s="216"/>
      <c r="V962" s="216"/>
      <c r="W962" s="216"/>
      <c r="X962" s="216"/>
      <c r="Y962" s="31"/>
      <c r="Z962" s="31"/>
      <c r="AA962" s="31"/>
      <c r="AB962" s="31"/>
      <c r="AC962" s="31"/>
      <c r="AD962" s="31"/>
    </row>
    <row r="963">
      <c r="A963" s="216"/>
      <c r="B963" s="216"/>
      <c r="C963" s="216"/>
      <c r="D963" s="216"/>
      <c r="E963" s="216"/>
      <c r="F963" s="216"/>
      <c r="G963" s="216"/>
      <c r="H963" s="213"/>
      <c r="I963" s="216"/>
      <c r="J963" s="216"/>
      <c r="K963" s="216"/>
      <c r="L963" s="216"/>
      <c r="M963" s="216"/>
      <c r="N963" s="214"/>
      <c r="O963" s="214"/>
      <c r="P963" s="214"/>
      <c r="Q963" s="216"/>
      <c r="R963" s="216"/>
      <c r="S963" s="216"/>
      <c r="T963" s="216"/>
      <c r="U963" s="216"/>
      <c r="V963" s="216"/>
      <c r="W963" s="216"/>
      <c r="X963" s="216"/>
      <c r="Y963" s="31"/>
      <c r="Z963" s="31"/>
      <c r="AA963" s="31"/>
      <c r="AB963" s="31"/>
      <c r="AC963" s="31"/>
      <c r="AD963" s="31"/>
    </row>
    <row r="964">
      <c r="A964" s="216"/>
      <c r="B964" s="216"/>
      <c r="C964" s="216"/>
      <c r="D964" s="216"/>
      <c r="E964" s="216"/>
      <c r="F964" s="216"/>
      <c r="G964" s="216"/>
      <c r="H964" s="213"/>
      <c r="I964" s="216"/>
      <c r="J964" s="216"/>
      <c r="K964" s="216"/>
      <c r="L964" s="216"/>
      <c r="M964" s="216"/>
      <c r="N964" s="214"/>
      <c r="O964" s="214"/>
      <c r="P964" s="214"/>
      <c r="Q964" s="216"/>
      <c r="R964" s="216"/>
      <c r="S964" s="216"/>
      <c r="T964" s="216"/>
      <c r="U964" s="216"/>
      <c r="V964" s="216"/>
      <c r="W964" s="216"/>
      <c r="X964" s="216"/>
      <c r="Y964" s="31"/>
      <c r="Z964" s="31"/>
      <c r="AA964" s="31"/>
      <c r="AB964" s="31"/>
      <c r="AC964" s="31"/>
      <c r="AD964" s="31"/>
    </row>
    <row r="965">
      <c r="A965" s="216"/>
      <c r="B965" s="216"/>
      <c r="C965" s="216"/>
      <c r="D965" s="216"/>
      <c r="E965" s="216"/>
      <c r="F965" s="216"/>
      <c r="G965" s="216"/>
      <c r="H965" s="213"/>
      <c r="I965" s="216"/>
      <c r="J965" s="216"/>
      <c r="K965" s="216"/>
      <c r="L965" s="216"/>
      <c r="M965" s="216"/>
      <c r="N965" s="214"/>
      <c r="O965" s="214"/>
      <c r="P965" s="214"/>
      <c r="Q965" s="216"/>
      <c r="R965" s="216"/>
      <c r="S965" s="216"/>
      <c r="T965" s="216"/>
      <c r="U965" s="216"/>
      <c r="V965" s="216"/>
      <c r="W965" s="216"/>
      <c r="X965" s="216"/>
      <c r="Y965" s="31"/>
      <c r="Z965" s="31"/>
      <c r="AA965" s="31"/>
      <c r="AB965" s="31"/>
      <c r="AC965" s="31"/>
      <c r="AD965" s="31"/>
    </row>
    <row r="966">
      <c r="A966" s="216"/>
      <c r="B966" s="216"/>
      <c r="C966" s="216"/>
      <c r="D966" s="216"/>
      <c r="E966" s="216"/>
      <c r="F966" s="216"/>
      <c r="G966" s="216"/>
      <c r="H966" s="213"/>
      <c r="I966" s="216"/>
      <c r="J966" s="216"/>
      <c r="K966" s="216"/>
      <c r="L966" s="216"/>
      <c r="M966" s="216"/>
      <c r="N966" s="214"/>
      <c r="O966" s="214"/>
      <c r="P966" s="214"/>
      <c r="Q966" s="216"/>
      <c r="R966" s="216"/>
      <c r="S966" s="216"/>
      <c r="T966" s="216"/>
      <c r="U966" s="216"/>
      <c r="V966" s="216"/>
      <c r="W966" s="216"/>
      <c r="X966" s="216"/>
      <c r="Y966" s="31"/>
      <c r="Z966" s="31"/>
      <c r="AA966" s="31"/>
      <c r="AB966" s="31"/>
      <c r="AC966" s="31"/>
      <c r="AD966" s="31"/>
    </row>
    <row r="967">
      <c r="A967" s="216"/>
      <c r="B967" s="216"/>
      <c r="C967" s="216"/>
      <c r="D967" s="216"/>
      <c r="E967" s="216"/>
      <c r="F967" s="216"/>
      <c r="G967" s="216"/>
      <c r="H967" s="213"/>
      <c r="I967" s="216"/>
      <c r="J967" s="216"/>
      <c r="K967" s="216"/>
      <c r="L967" s="216"/>
      <c r="M967" s="216"/>
      <c r="N967" s="214"/>
      <c r="O967" s="214"/>
      <c r="P967" s="214"/>
      <c r="Q967" s="216"/>
      <c r="R967" s="216"/>
      <c r="S967" s="216"/>
      <c r="T967" s="216"/>
      <c r="U967" s="216"/>
      <c r="V967" s="216"/>
      <c r="W967" s="216"/>
      <c r="X967" s="216"/>
      <c r="Y967" s="31"/>
      <c r="Z967" s="31"/>
      <c r="AA967" s="31"/>
      <c r="AB967" s="31"/>
      <c r="AC967" s="31"/>
      <c r="AD967" s="31"/>
    </row>
    <row r="968">
      <c r="A968" s="216"/>
      <c r="B968" s="216"/>
      <c r="C968" s="216"/>
      <c r="D968" s="216"/>
      <c r="E968" s="216"/>
      <c r="F968" s="216"/>
      <c r="G968" s="216"/>
      <c r="H968" s="213"/>
      <c r="I968" s="216"/>
      <c r="J968" s="216"/>
      <c r="K968" s="216"/>
      <c r="L968" s="216"/>
      <c r="M968" s="216"/>
      <c r="N968" s="214"/>
      <c r="O968" s="214"/>
      <c r="P968" s="214"/>
      <c r="Q968" s="216"/>
      <c r="R968" s="216"/>
      <c r="S968" s="216"/>
      <c r="T968" s="216"/>
      <c r="U968" s="216"/>
      <c r="V968" s="216"/>
      <c r="W968" s="216"/>
      <c r="X968" s="216"/>
      <c r="Y968" s="31"/>
      <c r="Z968" s="31"/>
      <c r="AA968" s="31"/>
      <c r="AB968" s="31"/>
      <c r="AC968" s="31"/>
      <c r="AD968" s="31"/>
    </row>
    <row r="969">
      <c r="A969" s="216"/>
      <c r="B969" s="216"/>
      <c r="C969" s="216"/>
      <c r="D969" s="216"/>
      <c r="E969" s="216"/>
      <c r="F969" s="216"/>
      <c r="G969" s="216"/>
      <c r="H969" s="213"/>
      <c r="I969" s="216"/>
      <c r="J969" s="216"/>
      <c r="K969" s="216"/>
      <c r="L969" s="216"/>
      <c r="M969" s="216"/>
      <c r="N969" s="214"/>
      <c r="O969" s="214"/>
      <c r="P969" s="214"/>
      <c r="Q969" s="216"/>
      <c r="R969" s="216"/>
      <c r="S969" s="216"/>
      <c r="T969" s="216"/>
      <c r="U969" s="216"/>
      <c r="V969" s="216"/>
      <c r="W969" s="216"/>
      <c r="X969" s="216"/>
      <c r="Y969" s="31"/>
      <c r="Z969" s="31"/>
      <c r="AA969" s="31"/>
      <c r="AB969" s="31"/>
      <c r="AC969" s="31"/>
      <c r="AD969" s="31"/>
    </row>
    <row r="970">
      <c r="A970" s="216"/>
      <c r="B970" s="216"/>
      <c r="C970" s="216"/>
      <c r="D970" s="216"/>
      <c r="E970" s="216"/>
      <c r="F970" s="216"/>
      <c r="G970" s="216"/>
      <c r="H970" s="213"/>
      <c r="I970" s="216"/>
      <c r="J970" s="216"/>
      <c r="K970" s="216"/>
      <c r="L970" s="216"/>
      <c r="M970" s="216"/>
      <c r="N970" s="214"/>
      <c r="O970" s="214"/>
      <c r="P970" s="214"/>
      <c r="Q970" s="216"/>
      <c r="R970" s="216"/>
      <c r="S970" s="216"/>
      <c r="T970" s="216"/>
      <c r="U970" s="216"/>
      <c r="V970" s="216"/>
      <c r="W970" s="216"/>
      <c r="X970" s="216"/>
      <c r="Y970" s="31"/>
      <c r="Z970" s="31"/>
      <c r="AA970" s="31"/>
      <c r="AB970" s="31"/>
      <c r="AC970" s="31"/>
      <c r="AD970" s="31"/>
    </row>
    <row r="971">
      <c r="A971" s="216"/>
      <c r="B971" s="216"/>
      <c r="C971" s="216"/>
      <c r="D971" s="216"/>
      <c r="E971" s="216"/>
      <c r="F971" s="216"/>
      <c r="G971" s="216"/>
      <c r="H971" s="213"/>
      <c r="I971" s="216"/>
      <c r="J971" s="216"/>
      <c r="K971" s="216"/>
      <c r="L971" s="216"/>
      <c r="M971" s="216"/>
      <c r="N971" s="214"/>
      <c r="O971" s="214"/>
      <c r="P971" s="214"/>
      <c r="Q971" s="216"/>
      <c r="R971" s="216"/>
      <c r="S971" s="216"/>
      <c r="T971" s="216"/>
      <c r="U971" s="216"/>
      <c r="V971" s="216"/>
      <c r="W971" s="216"/>
      <c r="X971" s="216"/>
      <c r="Y971" s="31"/>
      <c r="Z971" s="31"/>
      <c r="AA971" s="31"/>
      <c r="AB971" s="31"/>
      <c r="AC971" s="31"/>
      <c r="AD971" s="31"/>
    </row>
    <row r="972">
      <c r="A972" s="216"/>
      <c r="B972" s="216"/>
      <c r="C972" s="216"/>
      <c r="D972" s="216"/>
      <c r="E972" s="216"/>
      <c r="F972" s="216"/>
      <c r="G972" s="216"/>
      <c r="H972" s="213"/>
      <c r="I972" s="216"/>
      <c r="J972" s="216"/>
      <c r="K972" s="216"/>
      <c r="L972" s="216"/>
      <c r="M972" s="216"/>
      <c r="N972" s="214"/>
      <c r="O972" s="214"/>
      <c r="P972" s="214"/>
      <c r="Q972" s="216"/>
      <c r="R972" s="216"/>
      <c r="S972" s="216"/>
      <c r="T972" s="216"/>
      <c r="U972" s="216"/>
      <c r="V972" s="216"/>
      <c r="W972" s="216"/>
      <c r="X972" s="216"/>
      <c r="Y972" s="31"/>
      <c r="Z972" s="31"/>
      <c r="AA972" s="31"/>
      <c r="AB972" s="31"/>
      <c r="AC972" s="31"/>
      <c r="AD972" s="31"/>
    </row>
    <row r="973">
      <c r="A973" s="216"/>
      <c r="B973" s="216"/>
      <c r="C973" s="216"/>
      <c r="D973" s="216"/>
      <c r="E973" s="216"/>
      <c r="F973" s="216"/>
      <c r="G973" s="216"/>
      <c r="H973" s="213"/>
      <c r="I973" s="216"/>
      <c r="J973" s="216"/>
      <c r="K973" s="216"/>
      <c r="L973" s="216"/>
      <c r="M973" s="216"/>
      <c r="N973" s="214"/>
      <c r="O973" s="214"/>
      <c r="P973" s="214"/>
      <c r="Q973" s="216"/>
      <c r="R973" s="216"/>
      <c r="S973" s="216"/>
      <c r="T973" s="216"/>
      <c r="U973" s="216"/>
      <c r="V973" s="216"/>
      <c r="W973" s="216"/>
      <c r="X973" s="216"/>
      <c r="Y973" s="31"/>
      <c r="Z973" s="31"/>
      <c r="AA973" s="31"/>
      <c r="AB973" s="31"/>
      <c r="AC973" s="31"/>
      <c r="AD973" s="31"/>
    </row>
    <row r="974">
      <c r="A974" s="216"/>
      <c r="B974" s="216"/>
      <c r="C974" s="216"/>
      <c r="D974" s="216"/>
      <c r="E974" s="216"/>
      <c r="F974" s="216"/>
      <c r="G974" s="216"/>
      <c r="H974" s="213"/>
      <c r="I974" s="216"/>
      <c r="J974" s="216"/>
      <c r="K974" s="216"/>
      <c r="L974" s="216"/>
      <c r="M974" s="216"/>
      <c r="N974" s="214"/>
      <c r="O974" s="214"/>
      <c r="P974" s="214"/>
      <c r="Q974" s="216"/>
      <c r="R974" s="216"/>
      <c r="S974" s="216"/>
      <c r="T974" s="216"/>
      <c r="U974" s="216"/>
      <c r="V974" s="216"/>
      <c r="W974" s="216"/>
      <c r="X974" s="216"/>
      <c r="Y974" s="31"/>
      <c r="Z974" s="31"/>
      <c r="AA974" s="31"/>
      <c r="AB974" s="31"/>
      <c r="AC974" s="31"/>
      <c r="AD974" s="31"/>
    </row>
    <row r="975">
      <c r="A975" s="216"/>
      <c r="B975" s="216"/>
      <c r="C975" s="216"/>
      <c r="D975" s="216"/>
      <c r="E975" s="216"/>
      <c r="F975" s="216"/>
      <c r="G975" s="216"/>
      <c r="H975" s="213"/>
      <c r="I975" s="216"/>
      <c r="J975" s="216"/>
      <c r="K975" s="216"/>
      <c r="L975" s="216"/>
      <c r="M975" s="216"/>
      <c r="N975" s="214"/>
      <c r="O975" s="214"/>
      <c r="P975" s="214"/>
      <c r="Q975" s="216"/>
      <c r="R975" s="216"/>
      <c r="S975" s="216"/>
      <c r="T975" s="216"/>
      <c r="U975" s="216"/>
      <c r="V975" s="216"/>
      <c r="W975" s="216"/>
      <c r="X975" s="216"/>
      <c r="Y975" s="31"/>
      <c r="Z975" s="31"/>
      <c r="AA975" s="31"/>
      <c r="AB975" s="31"/>
      <c r="AC975" s="31"/>
      <c r="AD975" s="31"/>
    </row>
    <row r="976">
      <c r="A976" s="216"/>
      <c r="B976" s="216"/>
      <c r="C976" s="216"/>
      <c r="D976" s="216"/>
      <c r="E976" s="216"/>
      <c r="F976" s="216"/>
      <c r="G976" s="216"/>
      <c r="H976" s="213"/>
      <c r="I976" s="216"/>
      <c r="J976" s="216"/>
      <c r="K976" s="216"/>
      <c r="L976" s="216"/>
      <c r="M976" s="216"/>
      <c r="N976" s="214"/>
      <c r="O976" s="214"/>
      <c r="P976" s="214"/>
      <c r="Q976" s="216"/>
      <c r="R976" s="216"/>
      <c r="S976" s="216"/>
      <c r="T976" s="216"/>
      <c r="U976" s="216"/>
      <c r="V976" s="216"/>
      <c r="W976" s="216"/>
      <c r="X976" s="216"/>
      <c r="Y976" s="31"/>
      <c r="Z976" s="31"/>
      <c r="AA976" s="31"/>
      <c r="AB976" s="31"/>
      <c r="AC976" s="31"/>
      <c r="AD976" s="31"/>
    </row>
    <row r="977">
      <c r="A977" s="216"/>
      <c r="B977" s="216"/>
      <c r="C977" s="216"/>
      <c r="D977" s="216"/>
      <c r="E977" s="216"/>
      <c r="F977" s="216"/>
      <c r="G977" s="216"/>
      <c r="H977" s="213"/>
      <c r="I977" s="216"/>
      <c r="J977" s="216"/>
      <c r="K977" s="216"/>
      <c r="L977" s="216"/>
      <c r="M977" s="216"/>
      <c r="N977" s="214"/>
      <c r="O977" s="214"/>
      <c r="P977" s="214"/>
      <c r="Q977" s="216"/>
      <c r="R977" s="216"/>
      <c r="S977" s="216"/>
      <c r="T977" s="216"/>
      <c r="U977" s="216"/>
      <c r="V977" s="216"/>
      <c r="W977" s="216"/>
      <c r="X977" s="216"/>
      <c r="Y977" s="31"/>
      <c r="Z977" s="31"/>
      <c r="AA977" s="31"/>
      <c r="AB977" s="31"/>
      <c r="AC977" s="31"/>
      <c r="AD977" s="31"/>
    </row>
    <row r="978">
      <c r="A978" s="216"/>
      <c r="B978" s="216"/>
      <c r="C978" s="216"/>
      <c r="D978" s="216"/>
      <c r="E978" s="216"/>
      <c r="F978" s="216"/>
      <c r="G978" s="216"/>
      <c r="H978" s="213"/>
      <c r="I978" s="216"/>
      <c r="J978" s="216"/>
      <c r="K978" s="216"/>
      <c r="L978" s="216"/>
      <c r="M978" s="216"/>
      <c r="N978" s="214"/>
      <c r="O978" s="214"/>
      <c r="P978" s="214"/>
      <c r="Q978" s="216"/>
      <c r="R978" s="216"/>
      <c r="S978" s="216"/>
      <c r="T978" s="216"/>
      <c r="U978" s="216"/>
      <c r="V978" s="216"/>
      <c r="W978" s="216"/>
      <c r="X978" s="216"/>
      <c r="Y978" s="31"/>
      <c r="Z978" s="31"/>
      <c r="AA978" s="31"/>
      <c r="AB978" s="31"/>
      <c r="AC978" s="31"/>
      <c r="AD978" s="31"/>
    </row>
    <row r="979">
      <c r="A979" s="216"/>
      <c r="B979" s="216"/>
      <c r="C979" s="216"/>
      <c r="D979" s="216"/>
      <c r="E979" s="216"/>
      <c r="F979" s="216"/>
      <c r="G979" s="216"/>
      <c r="H979" s="213"/>
      <c r="I979" s="216"/>
      <c r="J979" s="216"/>
      <c r="K979" s="216"/>
      <c r="L979" s="216"/>
      <c r="M979" s="216"/>
      <c r="N979" s="214"/>
      <c r="O979" s="214"/>
      <c r="P979" s="214"/>
      <c r="Q979" s="216"/>
      <c r="R979" s="216"/>
      <c r="S979" s="216"/>
      <c r="T979" s="216"/>
      <c r="U979" s="216"/>
      <c r="V979" s="216"/>
      <c r="W979" s="216"/>
      <c r="X979" s="216"/>
      <c r="Y979" s="31"/>
      <c r="Z979" s="31"/>
      <c r="AA979" s="31"/>
      <c r="AB979" s="31"/>
      <c r="AC979" s="31"/>
      <c r="AD979" s="31"/>
    </row>
    <row r="980">
      <c r="A980" s="216"/>
      <c r="B980" s="216"/>
      <c r="C980" s="216"/>
      <c r="D980" s="216"/>
      <c r="E980" s="216"/>
      <c r="F980" s="216"/>
      <c r="G980" s="216"/>
      <c r="H980" s="213"/>
      <c r="I980" s="216"/>
      <c r="J980" s="216"/>
      <c r="K980" s="216"/>
      <c r="L980" s="216"/>
      <c r="M980" s="216"/>
      <c r="N980" s="214"/>
      <c r="O980" s="214"/>
      <c r="P980" s="214"/>
      <c r="Q980" s="216"/>
      <c r="R980" s="216"/>
      <c r="S980" s="216"/>
      <c r="T980" s="216"/>
      <c r="U980" s="216"/>
      <c r="V980" s="216"/>
      <c r="W980" s="216"/>
      <c r="X980" s="216"/>
      <c r="Y980" s="31"/>
      <c r="Z980" s="31"/>
      <c r="AA980" s="31"/>
      <c r="AB980" s="31"/>
      <c r="AC980" s="31"/>
      <c r="AD980" s="31"/>
    </row>
    <row r="981">
      <c r="A981" s="216"/>
      <c r="B981" s="216"/>
      <c r="C981" s="216"/>
      <c r="D981" s="216"/>
      <c r="E981" s="216"/>
      <c r="F981" s="216"/>
      <c r="G981" s="216"/>
      <c r="H981" s="213"/>
      <c r="I981" s="216"/>
      <c r="J981" s="216"/>
      <c r="K981" s="216"/>
      <c r="L981" s="216"/>
      <c r="M981" s="216"/>
      <c r="N981" s="214"/>
      <c r="O981" s="214"/>
      <c r="P981" s="214"/>
      <c r="Q981" s="216"/>
      <c r="R981" s="216"/>
      <c r="S981" s="216"/>
      <c r="T981" s="216"/>
      <c r="U981" s="216"/>
      <c r="V981" s="216"/>
      <c r="W981" s="216"/>
      <c r="X981" s="216"/>
      <c r="Y981" s="31"/>
      <c r="Z981" s="31"/>
      <c r="AA981" s="31"/>
      <c r="AB981" s="31"/>
      <c r="AC981" s="31"/>
      <c r="AD981" s="31"/>
    </row>
    <row r="982">
      <c r="A982" s="216"/>
      <c r="B982" s="216"/>
      <c r="C982" s="216"/>
      <c r="D982" s="216"/>
      <c r="E982" s="216"/>
      <c r="F982" s="216"/>
      <c r="G982" s="216"/>
      <c r="H982" s="213"/>
      <c r="I982" s="216"/>
      <c r="J982" s="216"/>
      <c r="K982" s="216"/>
      <c r="L982" s="216"/>
      <c r="M982" s="216"/>
      <c r="N982" s="214"/>
      <c r="O982" s="214"/>
      <c r="P982" s="214"/>
      <c r="Q982" s="216"/>
      <c r="R982" s="216"/>
      <c r="S982" s="216"/>
      <c r="T982" s="216"/>
      <c r="U982" s="216"/>
      <c r="V982" s="216"/>
      <c r="W982" s="216"/>
      <c r="X982" s="216"/>
      <c r="Y982" s="31"/>
      <c r="Z982" s="31"/>
      <c r="AA982" s="31"/>
      <c r="AB982" s="31"/>
      <c r="AC982" s="31"/>
      <c r="AD982" s="31"/>
    </row>
    <row r="983">
      <c r="A983" s="216"/>
      <c r="B983" s="216"/>
      <c r="C983" s="216"/>
      <c r="D983" s="216"/>
      <c r="E983" s="216"/>
      <c r="F983" s="216"/>
      <c r="G983" s="216"/>
      <c r="H983" s="213"/>
      <c r="I983" s="216"/>
      <c r="J983" s="216"/>
      <c r="K983" s="216"/>
      <c r="L983" s="216"/>
      <c r="M983" s="216"/>
      <c r="N983" s="214"/>
      <c r="O983" s="214"/>
      <c r="P983" s="214"/>
      <c r="Q983" s="216"/>
      <c r="R983" s="216"/>
      <c r="S983" s="216"/>
      <c r="T983" s="216"/>
      <c r="U983" s="216"/>
      <c r="V983" s="216"/>
      <c r="W983" s="216"/>
      <c r="X983" s="216"/>
      <c r="Y983" s="31"/>
      <c r="Z983" s="31"/>
      <c r="AA983" s="31"/>
      <c r="AB983" s="31"/>
      <c r="AC983" s="31"/>
      <c r="AD983" s="31"/>
    </row>
    <row r="984">
      <c r="A984" s="216"/>
      <c r="B984" s="216"/>
      <c r="C984" s="216"/>
      <c r="D984" s="216"/>
      <c r="E984" s="216"/>
      <c r="F984" s="216"/>
      <c r="G984" s="216"/>
      <c r="H984" s="213"/>
      <c r="I984" s="216"/>
      <c r="J984" s="216"/>
      <c r="K984" s="216"/>
      <c r="L984" s="216"/>
      <c r="M984" s="216"/>
      <c r="N984" s="214"/>
      <c r="O984" s="214"/>
      <c r="P984" s="214"/>
      <c r="Q984" s="216"/>
      <c r="R984" s="216"/>
      <c r="S984" s="216"/>
      <c r="T984" s="216"/>
      <c r="U984" s="216"/>
      <c r="V984" s="216"/>
      <c r="W984" s="216"/>
      <c r="X984" s="216"/>
      <c r="Y984" s="31"/>
      <c r="Z984" s="31"/>
      <c r="AA984" s="31"/>
      <c r="AB984" s="31"/>
      <c r="AC984" s="31"/>
      <c r="AD984" s="31"/>
    </row>
    <row r="985">
      <c r="A985" s="216"/>
      <c r="B985" s="216"/>
      <c r="C985" s="216"/>
      <c r="D985" s="216"/>
      <c r="E985" s="216"/>
      <c r="F985" s="216"/>
      <c r="G985" s="216"/>
      <c r="H985" s="213"/>
      <c r="I985" s="216"/>
      <c r="J985" s="216"/>
      <c r="K985" s="216"/>
      <c r="L985" s="216"/>
      <c r="M985" s="216"/>
      <c r="N985" s="214"/>
      <c r="O985" s="214"/>
      <c r="P985" s="214"/>
      <c r="Q985" s="216"/>
      <c r="R985" s="216"/>
      <c r="S985" s="216"/>
      <c r="T985" s="216"/>
      <c r="U985" s="216"/>
      <c r="V985" s="216"/>
      <c r="W985" s="216"/>
      <c r="X985" s="216"/>
      <c r="Y985" s="31"/>
      <c r="Z985" s="31"/>
      <c r="AA985" s="31"/>
      <c r="AB985" s="31"/>
      <c r="AC985" s="31"/>
      <c r="AD985" s="31"/>
    </row>
    <row r="986">
      <c r="A986" s="216"/>
      <c r="B986" s="216"/>
      <c r="C986" s="216"/>
      <c r="D986" s="216"/>
      <c r="E986" s="216"/>
      <c r="F986" s="216"/>
      <c r="G986" s="216"/>
      <c r="H986" s="213"/>
      <c r="I986" s="216"/>
      <c r="J986" s="216"/>
      <c r="K986" s="216"/>
      <c r="L986" s="216"/>
      <c r="M986" s="216"/>
      <c r="N986" s="214"/>
      <c r="O986" s="214"/>
      <c r="P986" s="214"/>
      <c r="Q986" s="216"/>
      <c r="R986" s="216"/>
      <c r="S986" s="216"/>
      <c r="T986" s="216"/>
      <c r="U986" s="216"/>
      <c r="V986" s="216"/>
      <c r="W986" s="216"/>
      <c r="X986" s="216"/>
      <c r="Y986" s="31"/>
      <c r="Z986" s="31"/>
      <c r="AA986" s="31"/>
      <c r="AB986" s="31"/>
      <c r="AC986" s="31"/>
      <c r="AD986" s="31"/>
    </row>
    <row r="987">
      <c r="A987" s="216"/>
      <c r="B987" s="216"/>
      <c r="C987" s="216"/>
      <c r="D987" s="216"/>
      <c r="E987" s="216"/>
      <c r="F987" s="216"/>
      <c r="G987" s="216"/>
      <c r="H987" s="213"/>
      <c r="I987" s="216"/>
      <c r="J987" s="216"/>
      <c r="K987" s="216"/>
      <c r="L987" s="216"/>
      <c r="M987" s="216"/>
      <c r="N987" s="214"/>
      <c r="O987" s="214"/>
      <c r="P987" s="214"/>
      <c r="Q987" s="216"/>
      <c r="R987" s="216"/>
      <c r="S987" s="216"/>
      <c r="T987" s="216"/>
      <c r="U987" s="216"/>
      <c r="V987" s="216"/>
      <c r="W987" s="216"/>
      <c r="X987" s="216"/>
      <c r="Y987" s="31"/>
      <c r="Z987" s="31"/>
      <c r="AA987" s="31"/>
      <c r="AB987" s="31"/>
      <c r="AC987" s="31"/>
      <c r="AD987" s="31"/>
    </row>
    <row r="988">
      <c r="A988" s="216"/>
      <c r="B988" s="216"/>
      <c r="C988" s="216"/>
      <c r="D988" s="216"/>
      <c r="E988" s="216"/>
      <c r="F988" s="216"/>
      <c r="G988" s="216"/>
      <c r="H988" s="213"/>
      <c r="I988" s="216"/>
      <c r="J988" s="216"/>
      <c r="K988" s="216"/>
      <c r="L988" s="216"/>
      <c r="M988" s="216"/>
      <c r="N988" s="214"/>
      <c r="O988" s="214"/>
      <c r="P988" s="214"/>
      <c r="Q988" s="216"/>
      <c r="R988" s="216"/>
      <c r="S988" s="216"/>
      <c r="T988" s="216"/>
      <c r="U988" s="216"/>
      <c r="V988" s="216"/>
      <c r="W988" s="216"/>
      <c r="X988" s="216"/>
      <c r="Y988" s="31"/>
      <c r="Z988" s="31"/>
      <c r="AA988" s="31"/>
      <c r="AB988" s="31"/>
      <c r="AC988" s="31"/>
      <c r="AD988" s="31"/>
    </row>
    <row r="989">
      <c r="A989" s="216"/>
      <c r="B989" s="216"/>
      <c r="C989" s="216"/>
      <c r="D989" s="216"/>
      <c r="E989" s="216"/>
      <c r="F989" s="216"/>
      <c r="G989" s="216"/>
      <c r="H989" s="213"/>
      <c r="I989" s="216"/>
      <c r="J989" s="216"/>
      <c r="K989" s="216"/>
      <c r="L989" s="216"/>
      <c r="M989" s="216"/>
      <c r="N989" s="214"/>
      <c r="O989" s="214"/>
      <c r="P989" s="214"/>
      <c r="Q989" s="216"/>
      <c r="R989" s="216"/>
      <c r="S989" s="216"/>
      <c r="T989" s="216"/>
      <c r="U989" s="216"/>
      <c r="V989" s="216"/>
      <c r="W989" s="216"/>
      <c r="X989" s="216"/>
      <c r="Y989" s="31"/>
      <c r="Z989" s="31"/>
      <c r="AA989" s="31"/>
      <c r="AB989" s="31"/>
      <c r="AC989" s="31"/>
      <c r="AD989" s="31"/>
    </row>
    <row r="990">
      <c r="A990" s="216"/>
      <c r="B990" s="216"/>
      <c r="C990" s="216"/>
      <c r="D990" s="216"/>
      <c r="E990" s="216"/>
      <c r="F990" s="216"/>
      <c r="G990" s="216"/>
      <c r="H990" s="213"/>
      <c r="I990" s="216"/>
      <c r="J990" s="216"/>
      <c r="K990" s="216"/>
      <c r="L990" s="216"/>
      <c r="M990" s="216"/>
      <c r="N990" s="214"/>
      <c r="O990" s="214"/>
      <c r="P990" s="214"/>
      <c r="Q990" s="216"/>
      <c r="R990" s="216"/>
      <c r="S990" s="216"/>
      <c r="T990" s="216"/>
      <c r="U990" s="216"/>
      <c r="V990" s="216"/>
      <c r="W990" s="216"/>
      <c r="X990" s="216"/>
      <c r="Y990" s="31"/>
      <c r="Z990" s="31"/>
      <c r="AA990" s="31"/>
      <c r="AB990" s="31"/>
      <c r="AC990" s="31"/>
      <c r="AD990" s="31"/>
    </row>
    <row r="991">
      <c r="A991" s="216"/>
      <c r="B991" s="216"/>
      <c r="C991" s="216"/>
      <c r="D991" s="216"/>
      <c r="E991" s="216"/>
      <c r="F991" s="216"/>
      <c r="G991" s="216"/>
      <c r="H991" s="213"/>
      <c r="I991" s="216"/>
      <c r="J991" s="216"/>
      <c r="K991" s="216"/>
      <c r="L991" s="216"/>
      <c r="M991" s="216"/>
      <c r="N991" s="214"/>
      <c r="O991" s="214"/>
      <c r="P991" s="214"/>
      <c r="Q991" s="216"/>
      <c r="R991" s="216"/>
      <c r="S991" s="216"/>
      <c r="T991" s="216"/>
      <c r="U991" s="216"/>
      <c r="V991" s="216"/>
      <c r="W991" s="216"/>
      <c r="X991" s="216"/>
      <c r="Y991" s="31"/>
      <c r="Z991" s="31"/>
      <c r="AA991" s="31"/>
      <c r="AB991" s="31"/>
      <c r="AC991" s="31"/>
      <c r="AD991" s="31"/>
    </row>
    <row r="992">
      <c r="A992" s="216"/>
      <c r="B992" s="216"/>
      <c r="C992" s="216"/>
      <c r="D992" s="216"/>
      <c r="E992" s="216"/>
      <c r="F992" s="216"/>
      <c r="G992" s="216"/>
      <c r="H992" s="213"/>
      <c r="I992" s="216"/>
      <c r="J992" s="216"/>
      <c r="K992" s="216"/>
      <c r="L992" s="216"/>
      <c r="M992" s="216"/>
      <c r="N992" s="214"/>
      <c r="O992" s="214"/>
      <c r="P992" s="214"/>
      <c r="Q992" s="216"/>
      <c r="R992" s="216"/>
      <c r="S992" s="216"/>
      <c r="T992" s="216"/>
      <c r="U992" s="216"/>
      <c r="V992" s="216"/>
      <c r="W992" s="216"/>
      <c r="X992" s="216"/>
      <c r="Y992" s="31"/>
      <c r="Z992" s="31"/>
      <c r="AA992" s="31"/>
      <c r="AB992" s="31"/>
      <c r="AC992" s="31"/>
      <c r="AD992" s="31"/>
    </row>
    <row r="993">
      <c r="A993" s="216"/>
      <c r="B993" s="216"/>
      <c r="C993" s="216"/>
      <c r="D993" s="216"/>
      <c r="E993" s="216"/>
      <c r="F993" s="216"/>
      <c r="G993" s="216"/>
      <c r="H993" s="213"/>
      <c r="I993" s="216"/>
      <c r="J993" s="216"/>
      <c r="K993" s="216"/>
      <c r="L993" s="216"/>
      <c r="M993" s="216"/>
      <c r="N993" s="214"/>
      <c r="O993" s="214"/>
      <c r="P993" s="214"/>
      <c r="Q993" s="216"/>
      <c r="R993" s="216"/>
      <c r="S993" s="216"/>
      <c r="T993" s="216"/>
      <c r="U993" s="216"/>
      <c r="V993" s="216"/>
      <c r="W993" s="216"/>
      <c r="X993" s="216"/>
      <c r="Y993" s="31"/>
      <c r="Z993" s="31"/>
      <c r="AA993" s="31"/>
      <c r="AB993" s="31"/>
      <c r="AC993" s="31"/>
      <c r="AD993" s="31"/>
    </row>
    <row r="994">
      <c r="A994" s="216"/>
      <c r="B994" s="216"/>
      <c r="C994" s="216"/>
      <c r="D994" s="216"/>
      <c r="E994" s="216"/>
      <c r="F994" s="216"/>
      <c r="G994" s="216"/>
      <c r="H994" s="213"/>
      <c r="I994" s="216"/>
      <c r="J994" s="216"/>
      <c r="K994" s="216"/>
      <c r="L994" s="216"/>
      <c r="M994" s="216"/>
      <c r="N994" s="214"/>
      <c r="O994" s="214"/>
      <c r="P994" s="214"/>
      <c r="Q994" s="216"/>
      <c r="R994" s="216"/>
      <c r="S994" s="216"/>
      <c r="T994" s="216"/>
      <c r="U994" s="216"/>
      <c r="V994" s="216"/>
      <c r="W994" s="216"/>
      <c r="X994" s="216"/>
      <c r="Y994" s="31"/>
      <c r="Z994" s="31"/>
      <c r="AA994" s="31"/>
      <c r="AB994" s="31"/>
      <c r="AC994" s="31"/>
      <c r="AD994" s="31"/>
    </row>
    <row r="995">
      <c r="A995" s="216"/>
      <c r="B995" s="216"/>
      <c r="C995" s="216"/>
      <c r="D995" s="216"/>
      <c r="E995" s="216"/>
      <c r="F995" s="216"/>
      <c r="G995" s="216"/>
      <c r="H995" s="213"/>
      <c r="I995" s="216"/>
      <c r="J995" s="216"/>
      <c r="K995" s="216"/>
      <c r="L995" s="216"/>
      <c r="M995" s="216"/>
      <c r="N995" s="214"/>
      <c r="O995" s="214"/>
      <c r="P995" s="214"/>
      <c r="Q995" s="216"/>
      <c r="R995" s="216"/>
      <c r="S995" s="216"/>
      <c r="T995" s="216"/>
      <c r="U995" s="216"/>
      <c r="V995" s="216"/>
      <c r="W995" s="216"/>
      <c r="X995" s="216"/>
      <c r="Y995" s="31"/>
      <c r="Z995" s="31"/>
      <c r="AA995" s="31"/>
      <c r="AB995" s="31"/>
      <c r="AC995" s="31"/>
      <c r="AD995" s="31"/>
    </row>
    <row r="996">
      <c r="A996" s="216"/>
      <c r="B996" s="216"/>
      <c r="C996" s="216"/>
      <c r="D996" s="216"/>
      <c r="E996" s="216"/>
      <c r="F996" s="216"/>
      <c r="G996" s="216"/>
      <c r="H996" s="213"/>
      <c r="I996" s="216"/>
      <c r="J996" s="216"/>
      <c r="K996" s="216"/>
      <c r="L996" s="216"/>
      <c r="M996" s="216"/>
      <c r="N996" s="214"/>
      <c r="O996" s="214"/>
      <c r="P996" s="214"/>
      <c r="Q996" s="216"/>
      <c r="R996" s="216"/>
      <c r="S996" s="216"/>
      <c r="T996" s="216"/>
      <c r="U996" s="216"/>
      <c r="V996" s="216"/>
      <c r="W996" s="216"/>
      <c r="X996" s="216"/>
      <c r="Y996" s="31"/>
      <c r="Z996" s="31"/>
      <c r="AA996" s="31"/>
      <c r="AB996" s="31"/>
      <c r="AC996" s="31"/>
      <c r="AD996" s="31"/>
    </row>
    <row r="997">
      <c r="A997" s="216"/>
      <c r="B997" s="216"/>
      <c r="C997" s="216"/>
      <c r="D997" s="216"/>
      <c r="E997" s="216"/>
      <c r="F997" s="216"/>
      <c r="G997" s="216"/>
      <c r="H997" s="213"/>
      <c r="I997" s="216"/>
      <c r="J997" s="216"/>
      <c r="K997" s="216"/>
      <c r="L997" s="216"/>
      <c r="M997" s="216"/>
      <c r="N997" s="214"/>
      <c r="O997" s="214"/>
      <c r="P997" s="214"/>
      <c r="Q997" s="216"/>
      <c r="R997" s="216"/>
      <c r="S997" s="216"/>
      <c r="T997" s="216"/>
      <c r="U997" s="216"/>
      <c r="V997" s="216"/>
      <c r="W997" s="216"/>
      <c r="X997" s="216"/>
      <c r="Y997" s="31"/>
      <c r="Z997" s="31"/>
      <c r="AA997" s="31"/>
      <c r="AB997" s="31"/>
      <c r="AC997" s="31"/>
      <c r="AD997" s="31"/>
    </row>
    <row r="998">
      <c r="A998" s="216"/>
      <c r="B998" s="216"/>
      <c r="C998" s="216"/>
      <c r="D998" s="216"/>
      <c r="E998" s="216"/>
      <c r="F998" s="216"/>
      <c r="G998" s="216"/>
      <c r="H998" s="213"/>
      <c r="I998" s="216"/>
      <c r="J998" s="216"/>
      <c r="K998" s="216"/>
      <c r="L998" s="216"/>
      <c r="M998" s="216"/>
      <c r="N998" s="214"/>
      <c r="O998" s="214"/>
      <c r="P998" s="214"/>
      <c r="Q998" s="216"/>
      <c r="R998" s="216"/>
      <c r="S998" s="216"/>
      <c r="T998" s="216"/>
      <c r="U998" s="216"/>
      <c r="V998" s="216"/>
      <c r="W998" s="216"/>
      <c r="X998" s="216"/>
      <c r="Y998" s="31"/>
      <c r="Z998" s="31"/>
      <c r="AA998" s="31"/>
      <c r="AB998" s="31"/>
      <c r="AC998" s="31"/>
      <c r="AD998" s="31"/>
    </row>
    <row r="999">
      <c r="A999" s="216"/>
      <c r="B999" s="216"/>
      <c r="C999" s="216"/>
      <c r="D999" s="216"/>
      <c r="E999" s="216"/>
      <c r="F999" s="216"/>
      <c r="G999" s="216"/>
      <c r="H999" s="213"/>
      <c r="I999" s="216"/>
      <c r="J999" s="216"/>
      <c r="K999" s="216"/>
      <c r="L999" s="216"/>
      <c r="M999" s="216"/>
      <c r="N999" s="214"/>
      <c r="O999" s="214"/>
      <c r="P999" s="214"/>
      <c r="Q999" s="216"/>
      <c r="R999" s="216"/>
      <c r="S999" s="216"/>
      <c r="T999" s="216"/>
      <c r="U999" s="216"/>
      <c r="V999" s="216"/>
      <c r="W999" s="216"/>
      <c r="X999" s="216"/>
      <c r="Y999" s="31"/>
      <c r="Z999" s="31"/>
      <c r="AA999" s="31"/>
      <c r="AB999" s="31"/>
      <c r="AC999" s="31"/>
      <c r="AD999" s="31"/>
    </row>
    <row r="1000">
      <c r="A1000" s="216"/>
      <c r="B1000" s="216"/>
      <c r="C1000" s="216"/>
      <c r="D1000" s="216"/>
      <c r="E1000" s="216"/>
      <c r="F1000" s="216"/>
      <c r="G1000" s="216"/>
      <c r="H1000" s="213"/>
      <c r="I1000" s="216"/>
      <c r="J1000" s="216"/>
      <c r="K1000" s="216"/>
      <c r="L1000" s="216"/>
      <c r="M1000" s="216"/>
      <c r="N1000" s="214"/>
      <c r="O1000" s="214"/>
      <c r="P1000" s="214"/>
      <c r="Q1000" s="216"/>
      <c r="R1000" s="216"/>
      <c r="S1000" s="216"/>
      <c r="T1000" s="216"/>
      <c r="U1000" s="216"/>
      <c r="V1000" s="216"/>
      <c r="W1000" s="216"/>
      <c r="X1000" s="216"/>
      <c r="Y1000" s="31"/>
      <c r="Z1000" s="31"/>
      <c r="AA1000" s="31"/>
      <c r="AB1000" s="31"/>
      <c r="AC1000" s="31"/>
      <c r="AD1000" s="31"/>
    </row>
    <row r="1001">
      <c r="A1001" s="216"/>
      <c r="B1001" s="216"/>
      <c r="C1001" s="216"/>
      <c r="D1001" s="216"/>
      <c r="E1001" s="216"/>
      <c r="F1001" s="216"/>
      <c r="G1001" s="216"/>
      <c r="H1001" s="213"/>
      <c r="I1001" s="216"/>
      <c r="J1001" s="216"/>
      <c r="K1001" s="216"/>
      <c r="L1001" s="216"/>
      <c r="M1001" s="216"/>
      <c r="N1001" s="214"/>
      <c r="O1001" s="214"/>
      <c r="P1001" s="214"/>
      <c r="Q1001" s="216"/>
      <c r="R1001" s="216"/>
      <c r="S1001" s="216"/>
      <c r="T1001" s="216"/>
      <c r="U1001" s="216"/>
      <c r="V1001" s="216"/>
      <c r="W1001" s="216"/>
      <c r="X1001" s="216"/>
      <c r="Y1001" s="31"/>
      <c r="Z1001" s="31"/>
      <c r="AA1001" s="31"/>
      <c r="AB1001" s="31"/>
      <c r="AC1001" s="31"/>
      <c r="AD1001" s="31"/>
    </row>
    <row r="1002">
      <c r="A1002" s="216"/>
      <c r="B1002" s="216"/>
      <c r="C1002" s="216"/>
      <c r="D1002" s="216"/>
      <c r="E1002" s="216"/>
      <c r="F1002" s="216"/>
      <c r="G1002" s="216"/>
      <c r="H1002" s="213"/>
      <c r="I1002" s="216"/>
      <c r="J1002" s="216"/>
      <c r="K1002" s="216"/>
      <c r="L1002" s="216"/>
      <c r="M1002" s="216"/>
      <c r="N1002" s="214"/>
      <c r="O1002" s="214"/>
      <c r="P1002" s="214"/>
      <c r="Q1002" s="216"/>
      <c r="R1002" s="216"/>
      <c r="S1002" s="216"/>
      <c r="T1002" s="216"/>
      <c r="U1002" s="216"/>
      <c r="V1002" s="216"/>
      <c r="W1002" s="216"/>
      <c r="X1002" s="216"/>
      <c r="Y1002" s="31"/>
      <c r="Z1002" s="31"/>
      <c r="AA1002" s="31"/>
      <c r="AB1002" s="31"/>
      <c r="AC1002" s="31"/>
      <c r="AD1002" s="31"/>
    </row>
    <row r="1003">
      <c r="A1003" s="216"/>
      <c r="B1003" s="216"/>
      <c r="C1003" s="216"/>
      <c r="D1003" s="216"/>
      <c r="E1003" s="216"/>
      <c r="F1003" s="216"/>
      <c r="G1003" s="216"/>
      <c r="H1003" s="213"/>
      <c r="I1003" s="216"/>
      <c r="J1003" s="216"/>
      <c r="K1003" s="216"/>
      <c r="L1003" s="216"/>
      <c r="M1003" s="216"/>
      <c r="N1003" s="214"/>
      <c r="O1003" s="214"/>
      <c r="P1003" s="214"/>
      <c r="Q1003" s="216"/>
      <c r="R1003" s="216"/>
      <c r="S1003" s="216"/>
      <c r="T1003" s="216"/>
      <c r="U1003" s="216"/>
      <c r="V1003" s="216"/>
      <c r="W1003" s="216"/>
      <c r="X1003" s="216"/>
      <c r="Y1003" s="31"/>
      <c r="Z1003" s="31"/>
      <c r="AA1003" s="31"/>
      <c r="AB1003" s="31"/>
      <c r="AC1003" s="31"/>
      <c r="AD1003" s="31"/>
    </row>
    <row r="1004">
      <c r="A1004" s="216"/>
      <c r="B1004" s="216"/>
      <c r="C1004" s="216"/>
      <c r="D1004" s="216"/>
      <c r="E1004" s="216"/>
      <c r="F1004" s="216"/>
      <c r="G1004" s="216"/>
      <c r="H1004" s="213"/>
      <c r="I1004" s="216"/>
      <c r="J1004" s="216"/>
      <c r="K1004" s="216"/>
      <c r="L1004" s="216"/>
      <c r="M1004" s="216"/>
      <c r="N1004" s="214"/>
      <c r="O1004" s="214"/>
      <c r="P1004" s="214"/>
      <c r="Q1004" s="216"/>
      <c r="R1004" s="216"/>
      <c r="S1004" s="216"/>
      <c r="T1004" s="216"/>
      <c r="U1004" s="216"/>
      <c r="V1004" s="216"/>
      <c r="W1004" s="216"/>
      <c r="X1004" s="216"/>
      <c r="Y1004" s="31"/>
      <c r="Z1004" s="31"/>
      <c r="AA1004" s="31"/>
      <c r="AB1004" s="31"/>
      <c r="AC1004" s="31"/>
      <c r="AD1004" s="31"/>
    </row>
    <row r="1005">
      <c r="A1005" s="216"/>
      <c r="B1005" s="216"/>
      <c r="C1005" s="216"/>
      <c r="D1005" s="216"/>
      <c r="E1005" s="216"/>
      <c r="F1005" s="216"/>
      <c r="G1005" s="216"/>
      <c r="H1005" s="213"/>
      <c r="I1005" s="216"/>
      <c r="J1005" s="216"/>
      <c r="K1005" s="216"/>
      <c r="L1005" s="216"/>
      <c r="M1005" s="216"/>
      <c r="N1005" s="214"/>
      <c r="O1005" s="214"/>
      <c r="P1005" s="214"/>
      <c r="Q1005" s="216"/>
      <c r="R1005" s="216"/>
      <c r="S1005" s="216"/>
      <c r="T1005" s="216"/>
      <c r="U1005" s="216"/>
      <c r="V1005" s="216"/>
      <c r="W1005" s="216"/>
      <c r="X1005" s="216"/>
      <c r="Y1005" s="31"/>
      <c r="Z1005" s="31"/>
      <c r="AA1005" s="31"/>
      <c r="AB1005" s="31"/>
      <c r="AC1005" s="31"/>
      <c r="AD1005" s="31"/>
    </row>
    <row r="1006">
      <c r="A1006" s="216"/>
      <c r="B1006" s="216"/>
      <c r="C1006" s="216"/>
      <c r="D1006" s="216"/>
      <c r="E1006" s="216"/>
      <c r="F1006" s="216"/>
      <c r="G1006" s="216"/>
      <c r="H1006" s="213"/>
      <c r="I1006" s="216"/>
      <c r="J1006" s="216"/>
      <c r="K1006" s="216"/>
      <c r="L1006" s="216"/>
      <c r="M1006" s="216"/>
      <c r="N1006" s="214"/>
      <c r="O1006" s="214"/>
      <c r="P1006" s="214"/>
      <c r="Q1006" s="216"/>
      <c r="R1006" s="216"/>
      <c r="S1006" s="216"/>
      <c r="T1006" s="216"/>
      <c r="U1006" s="216"/>
      <c r="V1006" s="216"/>
      <c r="W1006" s="216"/>
      <c r="X1006" s="216"/>
      <c r="Y1006" s="31"/>
      <c r="Z1006" s="31"/>
      <c r="AA1006" s="31"/>
      <c r="AB1006" s="31"/>
      <c r="AC1006" s="31"/>
      <c r="AD1006" s="31"/>
    </row>
    <row r="1007">
      <c r="A1007" s="216"/>
      <c r="B1007" s="216"/>
      <c r="C1007" s="216"/>
      <c r="D1007" s="216"/>
      <c r="E1007" s="216"/>
      <c r="F1007" s="216"/>
      <c r="G1007" s="216"/>
      <c r="H1007" s="213"/>
      <c r="I1007" s="216"/>
      <c r="J1007" s="216"/>
      <c r="K1007" s="216"/>
      <c r="L1007" s="216"/>
      <c r="M1007" s="216"/>
      <c r="N1007" s="214"/>
      <c r="O1007" s="214"/>
      <c r="P1007" s="214"/>
      <c r="Q1007" s="216"/>
      <c r="R1007" s="216"/>
      <c r="S1007" s="216"/>
      <c r="T1007" s="216"/>
      <c r="U1007" s="216"/>
      <c r="V1007" s="216"/>
      <c r="W1007" s="216"/>
      <c r="X1007" s="216"/>
      <c r="Y1007" s="31"/>
      <c r="Z1007" s="31"/>
      <c r="AA1007" s="31"/>
      <c r="AB1007" s="31"/>
      <c r="AC1007" s="31"/>
      <c r="AD1007" s="31"/>
    </row>
    <row r="1008">
      <c r="A1008" s="216"/>
      <c r="B1008" s="216"/>
      <c r="C1008" s="216"/>
      <c r="D1008" s="216"/>
      <c r="E1008" s="216"/>
      <c r="F1008" s="216"/>
      <c r="G1008" s="216"/>
      <c r="H1008" s="213"/>
      <c r="I1008" s="216"/>
      <c r="J1008" s="216"/>
      <c r="K1008" s="216"/>
      <c r="L1008" s="216"/>
      <c r="M1008" s="216"/>
      <c r="N1008" s="214"/>
      <c r="O1008" s="214"/>
      <c r="P1008" s="214"/>
      <c r="Q1008" s="216"/>
      <c r="R1008" s="216"/>
      <c r="S1008" s="216"/>
      <c r="T1008" s="216"/>
      <c r="U1008" s="216"/>
      <c r="V1008" s="216"/>
      <c r="W1008" s="216"/>
      <c r="X1008" s="216"/>
      <c r="Y1008" s="31"/>
      <c r="Z1008" s="31"/>
      <c r="AA1008" s="31"/>
      <c r="AB1008" s="31"/>
      <c r="AC1008" s="31"/>
      <c r="AD1008" s="31"/>
    </row>
    <row r="1009">
      <c r="A1009" s="216"/>
      <c r="B1009" s="216"/>
      <c r="C1009" s="216"/>
      <c r="D1009" s="216"/>
      <c r="E1009" s="216"/>
      <c r="F1009" s="216"/>
      <c r="G1009" s="216"/>
      <c r="H1009" s="213"/>
      <c r="I1009" s="216"/>
      <c r="J1009" s="216"/>
      <c r="K1009" s="216"/>
      <c r="L1009" s="216"/>
      <c r="M1009" s="216"/>
      <c r="N1009" s="214"/>
      <c r="O1009" s="214"/>
      <c r="P1009" s="214"/>
      <c r="Q1009" s="216"/>
      <c r="R1009" s="216"/>
      <c r="S1009" s="216"/>
      <c r="T1009" s="216"/>
      <c r="U1009" s="216"/>
      <c r="V1009" s="216"/>
      <c r="W1009" s="216"/>
      <c r="X1009" s="216"/>
      <c r="Y1009" s="31"/>
      <c r="Z1009" s="31"/>
      <c r="AA1009" s="31"/>
      <c r="AB1009" s="31"/>
      <c r="AC1009" s="31"/>
      <c r="AD1009" s="31"/>
    </row>
    <row r="1010">
      <c r="A1010" s="216"/>
      <c r="B1010" s="216"/>
      <c r="C1010" s="216"/>
      <c r="D1010" s="216"/>
      <c r="E1010" s="216"/>
      <c r="F1010" s="216"/>
      <c r="G1010" s="216"/>
      <c r="H1010" s="213"/>
      <c r="I1010" s="216"/>
      <c r="J1010" s="216"/>
      <c r="K1010" s="216"/>
      <c r="L1010" s="216"/>
      <c r="M1010" s="216"/>
      <c r="N1010" s="214"/>
      <c r="O1010" s="214"/>
      <c r="P1010" s="214"/>
      <c r="Q1010" s="216"/>
      <c r="R1010" s="216"/>
      <c r="S1010" s="216"/>
      <c r="T1010" s="216"/>
      <c r="U1010" s="216"/>
      <c r="V1010" s="216"/>
      <c r="W1010" s="216"/>
      <c r="X1010" s="216"/>
      <c r="Y1010" s="31"/>
      <c r="Z1010" s="31"/>
      <c r="AA1010" s="31"/>
      <c r="AB1010" s="31"/>
      <c r="AC1010" s="31"/>
      <c r="AD1010" s="31"/>
    </row>
    <row r="1011">
      <c r="A1011" s="216"/>
      <c r="B1011" s="216"/>
      <c r="C1011" s="216"/>
      <c r="D1011" s="216"/>
      <c r="E1011" s="216"/>
      <c r="F1011" s="216"/>
      <c r="G1011" s="216"/>
      <c r="H1011" s="213"/>
      <c r="I1011" s="216"/>
      <c r="J1011" s="216"/>
      <c r="K1011" s="216"/>
      <c r="L1011" s="216"/>
      <c r="M1011" s="216"/>
      <c r="N1011" s="214"/>
      <c r="O1011" s="214"/>
      <c r="P1011" s="214"/>
      <c r="Q1011" s="216"/>
      <c r="R1011" s="216"/>
      <c r="S1011" s="216"/>
      <c r="T1011" s="216"/>
      <c r="U1011" s="216"/>
      <c r="V1011" s="216"/>
      <c r="W1011" s="216"/>
      <c r="X1011" s="216"/>
      <c r="Y1011" s="31"/>
      <c r="Z1011" s="31"/>
      <c r="AA1011" s="31"/>
      <c r="AB1011" s="31"/>
      <c r="AC1011" s="31"/>
      <c r="AD1011" s="31"/>
    </row>
    <row r="1012">
      <c r="A1012" s="216"/>
      <c r="B1012" s="216"/>
      <c r="C1012" s="216"/>
      <c r="D1012" s="216"/>
      <c r="E1012" s="216"/>
      <c r="F1012" s="216"/>
      <c r="G1012" s="216"/>
      <c r="H1012" s="213"/>
      <c r="I1012" s="216"/>
      <c r="J1012" s="216"/>
      <c r="K1012" s="216"/>
      <c r="L1012" s="216"/>
      <c r="M1012" s="216"/>
      <c r="N1012" s="214"/>
      <c r="O1012" s="214"/>
      <c r="P1012" s="214"/>
      <c r="Q1012" s="216"/>
      <c r="R1012" s="216"/>
      <c r="S1012" s="216"/>
      <c r="T1012" s="216"/>
      <c r="U1012" s="216"/>
      <c r="V1012" s="216"/>
      <c r="W1012" s="216"/>
      <c r="X1012" s="216"/>
      <c r="Y1012" s="31"/>
      <c r="Z1012" s="31"/>
      <c r="AA1012" s="31"/>
      <c r="AB1012" s="31"/>
      <c r="AC1012" s="31"/>
      <c r="AD1012" s="31"/>
    </row>
    <row r="1013">
      <c r="A1013" s="216"/>
      <c r="B1013" s="216"/>
      <c r="C1013" s="216"/>
      <c r="D1013" s="216"/>
      <c r="E1013" s="216"/>
      <c r="F1013" s="216"/>
      <c r="G1013" s="216"/>
      <c r="H1013" s="213"/>
      <c r="I1013" s="216"/>
      <c r="J1013" s="216"/>
      <c r="K1013" s="216"/>
      <c r="L1013" s="216"/>
      <c r="M1013" s="216"/>
      <c r="N1013" s="214"/>
      <c r="O1013" s="214"/>
      <c r="P1013" s="214"/>
      <c r="Q1013" s="216"/>
      <c r="R1013" s="216"/>
      <c r="S1013" s="216"/>
      <c r="T1013" s="216"/>
      <c r="U1013" s="216"/>
      <c r="V1013" s="216"/>
      <c r="W1013" s="216"/>
      <c r="X1013" s="216"/>
      <c r="Y1013" s="31"/>
      <c r="Z1013" s="31"/>
      <c r="AA1013" s="31"/>
      <c r="AB1013" s="31"/>
      <c r="AC1013" s="31"/>
      <c r="AD1013" s="31"/>
    </row>
    <row r="1014">
      <c r="A1014" s="216"/>
      <c r="B1014" s="216"/>
      <c r="C1014" s="216"/>
      <c r="D1014" s="216"/>
      <c r="E1014" s="216"/>
      <c r="F1014" s="216"/>
      <c r="G1014" s="216"/>
      <c r="H1014" s="213"/>
      <c r="I1014" s="216"/>
      <c r="J1014" s="216"/>
      <c r="K1014" s="216"/>
      <c r="L1014" s="216"/>
      <c r="M1014" s="216"/>
      <c r="N1014" s="214"/>
      <c r="O1014" s="214"/>
      <c r="P1014" s="214"/>
      <c r="Q1014" s="216"/>
      <c r="R1014" s="216"/>
      <c r="S1014" s="216"/>
      <c r="T1014" s="216"/>
      <c r="U1014" s="216"/>
      <c r="V1014" s="216"/>
      <c r="W1014" s="216"/>
      <c r="X1014" s="216"/>
      <c r="Y1014" s="31"/>
      <c r="Z1014" s="31"/>
      <c r="AA1014" s="31"/>
      <c r="AB1014" s="31"/>
      <c r="AC1014" s="31"/>
      <c r="AD1014" s="31"/>
    </row>
    <row r="1015">
      <c r="A1015" s="216"/>
      <c r="B1015" s="216"/>
      <c r="C1015" s="216"/>
      <c r="D1015" s="216"/>
      <c r="E1015" s="216"/>
      <c r="F1015" s="216"/>
      <c r="G1015" s="216"/>
      <c r="H1015" s="213"/>
      <c r="I1015" s="216"/>
      <c r="J1015" s="216"/>
      <c r="K1015" s="216"/>
      <c r="L1015" s="216"/>
      <c r="M1015" s="216"/>
      <c r="N1015" s="214"/>
      <c r="O1015" s="214"/>
      <c r="P1015" s="214"/>
      <c r="Q1015" s="216"/>
      <c r="R1015" s="216"/>
      <c r="S1015" s="216"/>
      <c r="T1015" s="216"/>
      <c r="U1015" s="216"/>
      <c r="V1015" s="216"/>
      <c r="W1015" s="216"/>
      <c r="X1015" s="216"/>
      <c r="Y1015" s="31"/>
      <c r="Z1015" s="31"/>
      <c r="AA1015" s="31"/>
      <c r="AB1015" s="31"/>
      <c r="AC1015" s="31"/>
      <c r="AD1015" s="31"/>
    </row>
    <row r="1016">
      <c r="A1016" s="216"/>
      <c r="B1016" s="216"/>
      <c r="C1016" s="216"/>
      <c r="D1016" s="216"/>
      <c r="E1016" s="216"/>
      <c r="F1016" s="216"/>
      <c r="G1016" s="216"/>
      <c r="H1016" s="213"/>
      <c r="I1016" s="216"/>
      <c r="J1016" s="216"/>
      <c r="K1016" s="216"/>
      <c r="L1016" s="216"/>
      <c r="M1016" s="216"/>
      <c r="N1016" s="214"/>
      <c r="O1016" s="214"/>
      <c r="P1016" s="214"/>
      <c r="Q1016" s="216"/>
      <c r="R1016" s="216"/>
      <c r="S1016" s="216"/>
      <c r="T1016" s="216"/>
      <c r="U1016" s="216"/>
      <c r="V1016" s="216"/>
      <c r="W1016" s="216"/>
      <c r="X1016" s="216"/>
      <c r="Y1016" s="31"/>
      <c r="Z1016" s="31"/>
      <c r="AA1016" s="31"/>
      <c r="AB1016" s="31"/>
      <c r="AC1016" s="31"/>
      <c r="AD1016" s="31"/>
    </row>
    <row r="1017">
      <c r="A1017" s="216"/>
      <c r="B1017" s="216"/>
      <c r="C1017" s="216"/>
      <c r="D1017" s="216"/>
      <c r="E1017" s="216"/>
      <c r="F1017" s="216"/>
      <c r="G1017" s="216"/>
      <c r="H1017" s="213"/>
      <c r="I1017" s="216"/>
      <c r="J1017" s="216"/>
      <c r="K1017" s="216"/>
      <c r="L1017" s="216"/>
      <c r="M1017" s="216"/>
      <c r="N1017" s="214"/>
      <c r="O1017" s="214"/>
      <c r="P1017" s="214"/>
      <c r="Q1017" s="216"/>
      <c r="R1017" s="216"/>
      <c r="S1017" s="216"/>
      <c r="T1017" s="216"/>
      <c r="U1017" s="216"/>
      <c r="V1017" s="216"/>
      <c r="W1017" s="216"/>
      <c r="X1017" s="216"/>
      <c r="Y1017" s="31"/>
      <c r="Z1017" s="31"/>
      <c r="AA1017" s="31"/>
      <c r="AB1017" s="31"/>
      <c r="AC1017" s="31"/>
      <c r="AD1017" s="31"/>
    </row>
    <row r="1018">
      <c r="A1018" s="216"/>
      <c r="B1018" s="216"/>
      <c r="C1018" s="216"/>
      <c r="D1018" s="216"/>
      <c r="E1018" s="216"/>
      <c r="F1018" s="216"/>
      <c r="G1018" s="216"/>
      <c r="H1018" s="213"/>
      <c r="I1018" s="216"/>
      <c r="J1018" s="216"/>
      <c r="K1018" s="216"/>
      <c r="L1018" s="216"/>
      <c r="M1018" s="216"/>
      <c r="N1018" s="214"/>
      <c r="O1018" s="214"/>
      <c r="P1018" s="214"/>
      <c r="Q1018" s="216"/>
      <c r="R1018" s="216"/>
      <c r="S1018" s="216"/>
      <c r="T1018" s="216"/>
      <c r="U1018" s="216"/>
      <c r="V1018" s="216"/>
      <c r="W1018" s="216"/>
      <c r="X1018" s="216"/>
      <c r="Y1018" s="31"/>
      <c r="Z1018" s="31"/>
      <c r="AA1018" s="31"/>
      <c r="AB1018" s="31"/>
      <c r="AC1018" s="31"/>
      <c r="AD1018" s="31"/>
    </row>
    <row r="1019">
      <c r="A1019" s="216"/>
      <c r="B1019" s="216"/>
      <c r="C1019" s="216"/>
      <c r="D1019" s="216"/>
      <c r="E1019" s="216"/>
      <c r="F1019" s="216"/>
      <c r="G1019" s="216"/>
      <c r="H1019" s="213"/>
      <c r="I1019" s="216"/>
      <c r="J1019" s="216"/>
      <c r="K1019" s="216"/>
      <c r="L1019" s="216"/>
      <c r="M1019" s="216"/>
      <c r="N1019" s="214"/>
      <c r="O1019" s="214"/>
      <c r="P1019" s="214"/>
      <c r="Q1019" s="216"/>
      <c r="R1019" s="216"/>
      <c r="S1019" s="216"/>
      <c r="T1019" s="216"/>
      <c r="U1019" s="216"/>
      <c r="V1019" s="216"/>
      <c r="W1019" s="216"/>
      <c r="X1019" s="216"/>
      <c r="Y1019" s="31"/>
      <c r="Z1019" s="31"/>
      <c r="AA1019" s="31"/>
      <c r="AB1019" s="31"/>
      <c r="AC1019" s="31"/>
      <c r="AD1019" s="31"/>
    </row>
    <row r="1020">
      <c r="A1020" s="216"/>
      <c r="B1020" s="216"/>
      <c r="C1020" s="216"/>
      <c r="D1020" s="216"/>
      <c r="E1020" s="216"/>
      <c r="F1020" s="216"/>
      <c r="G1020" s="216"/>
      <c r="H1020" s="213"/>
      <c r="I1020" s="216"/>
      <c r="J1020" s="216"/>
      <c r="K1020" s="216"/>
      <c r="L1020" s="216"/>
      <c r="M1020" s="216"/>
      <c r="N1020" s="214"/>
      <c r="O1020" s="214"/>
      <c r="P1020" s="214"/>
      <c r="Q1020" s="216"/>
      <c r="R1020" s="216"/>
      <c r="S1020" s="216"/>
      <c r="T1020" s="216"/>
      <c r="U1020" s="216"/>
      <c r="V1020" s="216"/>
      <c r="W1020" s="216"/>
      <c r="X1020" s="216"/>
      <c r="Y1020" s="31"/>
      <c r="Z1020" s="31"/>
      <c r="AA1020" s="31"/>
      <c r="AB1020" s="31"/>
      <c r="AC1020" s="31"/>
      <c r="AD1020" s="31"/>
    </row>
    <row r="1021">
      <c r="A1021" s="216"/>
      <c r="B1021" s="216"/>
      <c r="C1021" s="216"/>
      <c r="D1021" s="216"/>
      <c r="E1021" s="216"/>
      <c r="F1021" s="216"/>
      <c r="G1021" s="216"/>
      <c r="H1021" s="213"/>
      <c r="I1021" s="216"/>
      <c r="J1021" s="216"/>
      <c r="K1021" s="216"/>
      <c r="L1021" s="216"/>
      <c r="M1021" s="216"/>
      <c r="N1021" s="214"/>
      <c r="O1021" s="214"/>
      <c r="P1021" s="214"/>
      <c r="Q1021" s="216"/>
      <c r="R1021" s="216"/>
      <c r="S1021" s="216"/>
      <c r="T1021" s="216"/>
      <c r="U1021" s="216"/>
      <c r="V1021" s="216"/>
      <c r="W1021" s="216"/>
      <c r="X1021" s="216"/>
      <c r="Y1021" s="31"/>
      <c r="Z1021" s="31"/>
      <c r="AA1021" s="31"/>
      <c r="AB1021" s="31"/>
      <c r="AC1021" s="31"/>
      <c r="AD1021" s="31"/>
    </row>
    <row r="1022">
      <c r="A1022" s="216"/>
      <c r="B1022" s="216"/>
      <c r="C1022" s="216"/>
      <c r="D1022" s="216"/>
      <c r="E1022" s="216"/>
      <c r="F1022" s="216"/>
      <c r="G1022" s="216"/>
      <c r="H1022" s="213"/>
      <c r="I1022" s="216"/>
      <c r="J1022" s="216"/>
      <c r="K1022" s="216"/>
      <c r="L1022" s="216"/>
      <c r="M1022" s="216"/>
      <c r="N1022" s="214"/>
      <c r="O1022" s="214"/>
      <c r="P1022" s="214"/>
      <c r="Q1022" s="216"/>
      <c r="R1022" s="216"/>
      <c r="S1022" s="216"/>
      <c r="T1022" s="216"/>
      <c r="U1022" s="216"/>
      <c r="V1022" s="216"/>
      <c r="W1022" s="216"/>
      <c r="X1022" s="216"/>
      <c r="Y1022" s="31"/>
      <c r="Z1022" s="31"/>
      <c r="AA1022" s="31"/>
      <c r="AB1022" s="31"/>
      <c r="AC1022" s="31"/>
      <c r="AD1022" s="31"/>
    </row>
    <row r="1023">
      <c r="A1023" s="216"/>
      <c r="B1023" s="216"/>
      <c r="C1023" s="216"/>
      <c r="D1023" s="216"/>
      <c r="E1023" s="216"/>
      <c r="F1023" s="216"/>
      <c r="G1023" s="216"/>
      <c r="H1023" s="213"/>
      <c r="I1023" s="216"/>
      <c r="J1023" s="216"/>
      <c r="K1023" s="216"/>
      <c r="L1023" s="216"/>
      <c r="M1023" s="216"/>
      <c r="N1023" s="214"/>
      <c r="O1023" s="214"/>
      <c r="P1023" s="214"/>
      <c r="Q1023" s="216"/>
      <c r="R1023" s="216"/>
      <c r="S1023" s="216"/>
      <c r="T1023" s="216"/>
      <c r="U1023" s="216"/>
      <c r="V1023" s="216"/>
      <c r="W1023" s="216"/>
      <c r="X1023" s="216"/>
      <c r="Y1023" s="31"/>
      <c r="Z1023" s="31"/>
      <c r="AA1023" s="31"/>
      <c r="AB1023" s="31"/>
      <c r="AC1023" s="31"/>
      <c r="AD1023" s="31"/>
    </row>
    <row r="1024">
      <c r="A1024" s="216"/>
      <c r="B1024" s="216"/>
      <c r="C1024" s="216"/>
      <c r="D1024" s="216"/>
      <c r="E1024" s="216"/>
      <c r="F1024" s="216"/>
      <c r="G1024" s="216"/>
      <c r="H1024" s="213"/>
      <c r="I1024" s="216"/>
      <c r="J1024" s="216"/>
      <c r="K1024" s="216"/>
      <c r="L1024" s="216"/>
      <c r="M1024" s="216"/>
      <c r="N1024" s="214"/>
      <c r="O1024" s="214"/>
      <c r="P1024" s="214"/>
      <c r="Q1024" s="216"/>
      <c r="R1024" s="216"/>
      <c r="S1024" s="216"/>
      <c r="T1024" s="216"/>
      <c r="U1024" s="216"/>
      <c r="V1024" s="216"/>
      <c r="W1024" s="216"/>
      <c r="X1024" s="216"/>
      <c r="Y1024" s="31"/>
      <c r="Z1024" s="31"/>
      <c r="AA1024" s="31"/>
      <c r="AB1024" s="31"/>
      <c r="AC1024" s="31"/>
      <c r="AD1024" s="31"/>
    </row>
    <row r="1025">
      <c r="A1025" s="216"/>
      <c r="B1025" s="216"/>
      <c r="C1025" s="216"/>
      <c r="D1025" s="216"/>
      <c r="E1025" s="216"/>
      <c r="F1025" s="216"/>
      <c r="G1025" s="216"/>
      <c r="H1025" s="213"/>
      <c r="I1025" s="216"/>
      <c r="J1025" s="216"/>
      <c r="K1025" s="216"/>
      <c r="L1025" s="216"/>
      <c r="M1025" s="216"/>
      <c r="N1025" s="214"/>
      <c r="O1025" s="214"/>
      <c r="P1025" s="214"/>
      <c r="Q1025" s="216"/>
      <c r="R1025" s="216"/>
      <c r="S1025" s="216"/>
      <c r="T1025" s="216"/>
      <c r="U1025" s="216"/>
      <c r="V1025" s="216"/>
      <c r="W1025" s="216"/>
      <c r="X1025" s="216"/>
      <c r="Y1025" s="31"/>
      <c r="Z1025" s="31"/>
      <c r="AA1025" s="31"/>
      <c r="AB1025" s="31"/>
      <c r="AC1025" s="31"/>
      <c r="AD1025" s="31"/>
    </row>
    <row r="1026">
      <c r="A1026" s="216"/>
      <c r="B1026" s="216"/>
      <c r="C1026" s="216"/>
      <c r="D1026" s="216"/>
      <c r="E1026" s="216"/>
      <c r="F1026" s="216"/>
      <c r="G1026" s="216"/>
      <c r="H1026" s="213"/>
      <c r="I1026" s="216"/>
      <c r="J1026" s="216"/>
      <c r="K1026" s="216"/>
      <c r="L1026" s="216"/>
      <c r="M1026" s="216"/>
      <c r="N1026" s="214"/>
      <c r="O1026" s="214"/>
      <c r="P1026" s="214"/>
      <c r="Q1026" s="216"/>
      <c r="R1026" s="216"/>
      <c r="S1026" s="216"/>
      <c r="T1026" s="216"/>
      <c r="U1026" s="216"/>
      <c r="V1026" s="216"/>
      <c r="W1026" s="216"/>
      <c r="X1026" s="216"/>
      <c r="Y1026" s="31"/>
      <c r="Z1026" s="31"/>
      <c r="AA1026" s="31"/>
      <c r="AB1026" s="31"/>
      <c r="AC1026" s="31"/>
      <c r="AD1026" s="31"/>
    </row>
    <row r="1027">
      <c r="A1027" s="216"/>
      <c r="B1027" s="216"/>
      <c r="C1027" s="216"/>
      <c r="D1027" s="216"/>
      <c r="E1027" s="216"/>
      <c r="F1027" s="216"/>
      <c r="G1027" s="216"/>
      <c r="H1027" s="213"/>
      <c r="I1027" s="216"/>
      <c r="J1027" s="216"/>
      <c r="K1027" s="216"/>
      <c r="L1027" s="216"/>
      <c r="M1027" s="216"/>
      <c r="N1027" s="214"/>
      <c r="O1027" s="214"/>
      <c r="P1027" s="214"/>
      <c r="Q1027" s="216"/>
      <c r="R1027" s="216"/>
      <c r="S1027" s="216"/>
      <c r="T1027" s="216"/>
      <c r="U1027" s="216"/>
      <c r="V1027" s="216"/>
      <c r="W1027" s="216"/>
      <c r="X1027" s="216"/>
      <c r="Y1027" s="31"/>
      <c r="Z1027" s="31"/>
      <c r="AA1027" s="31"/>
      <c r="AB1027" s="31"/>
      <c r="AC1027" s="31"/>
      <c r="AD1027" s="31"/>
    </row>
    <row r="1028">
      <c r="A1028" s="216"/>
      <c r="B1028" s="216"/>
      <c r="C1028" s="216"/>
      <c r="D1028" s="216"/>
      <c r="E1028" s="216"/>
      <c r="F1028" s="216"/>
      <c r="G1028" s="216"/>
      <c r="H1028" s="213"/>
      <c r="I1028" s="216"/>
      <c r="J1028" s="216"/>
      <c r="K1028" s="216"/>
      <c r="L1028" s="216"/>
      <c r="M1028" s="216"/>
      <c r="N1028" s="214"/>
      <c r="O1028" s="214"/>
      <c r="P1028" s="214"/>
      <c r="Q1028" s="216"/>
      <c r="R1028" s="216"/>
      <c r="S1028" s="216"/>
      <c r="T1028" s="216"/>
      <c r="U1028" s="216"/>
      <c r="V1028" s="216"/>
      <c r="W1028" s="216"/>
      <c r="X1028" s="216"/>
      <c r="Y1028" s="31"/>
      <c r="Z1028" s="31"/>
      <c r="AA1028" s="31"/>
      <c r="AB1028" s="31"/>
      <c r="AC1028" s="31"/>
      <c r="AD1028" s="31"/>
    </row>
    <row r="1029">
      <c r="A1029" s="216"/>
      <c r="B1029" s="216"/>
      <c r="C1029" s="216"/>
      <c r="D1029" s="216"/>
      <c r="E1029" s="216"/>
      <c r="F1029" s="216"/>
      <c r="G1029" s="216"/>
      <c r="H1029" s="213"/>
      <c r="I1029" s="216"/>
      <c r="J1029" s="216"/>
      <c r="K1029" s="216"/>
      <c r="L1029" s="216"/>
      <c r="M1029" s="216"/>
      <c r="N1029" s="214"/>
      <c r="O1029" s="214"/>
      <c r="P1029" s="214"/>
      <c r="Q1029" s="216"/>
      <c r="R1029" s="216"/>
      <c r="S1029" s="216"/>
      <c r="T1029" s="216"/>
      <c r="U1029" s="216"/>
      <c r="V1029" s="216"/>
      <c r="W1029" s="216"/>
      <c r="X1029" s="216"/>
      <c r="Y1029" s="31"/>
      <c r="Z1029" s="31"/>
      <c r="AA1029" s="31"/>
      <c r="AB1029" s="31"/>
      <c r="AC1029" s="31"/>
      <c r="AD1029" s="31"/>
    </row>
    <row r="1030">
      <c r="A1030" s="216"/>
      <c r="B1030" s="216"/>
      <c r="C1030" s="216"/>
      <c r="D1030" s="216"/>
      <c r="E1030" s="216"/>
      <c r="F1030" s="216"/>
      <c r="G1030" s="216"/>
      <c r="H1030" s="213"/>
      <c r="I1030" s="216"/>
      <c r="J1030" s="216"/>
      <c r="K1030" s="216"/>
      <c r="L1030" s="216"/>
      <c r="M1030" s="216"/>
      <c r="N1030" s="214"/>
      <c r="O1030" s="214"/>
      <c r="P1030" s="214"/>
      <c r="Q1030" s="216"/>
      <c r="R1030" s="216"/>
      <c r="S1030" s="216"/>
      <c r="T1030" s="216"/>
      <c r="U1030" s="216"/>
      <c r="V1030" s="216"/>
      <c r="W1030" s="216"/>
      <c r="X1030" s="216"/>
      <c r="Y1030" s="31"/>
      <c r="Z1030" s="31"/>
      <c r="AA1030" s="31"/>
      <c r="AB1030" s="31"/>
      <c r="AC1030" s="31"/>
      <c r="AD1030" s="31"/>
    </row>
    <row r="1031">
      <c r="A1031" s="216"/>
      <c r="B1031" s="216"/>
      <c r="C1031" s="216"/>
      <c r="D1031" s="216"/>
      <c r="E1031" s="216"/>
      <c r="F1031" s="216"/>
      <c r="G1031" s="216"/>
      <c r="H1031" s="213"/>
      <c r="I1031" s="216"/>
      <c r="J1031" s="216"/>
      <c r="K1031" s="216"/>
      <c r="L1031" s="216"/>
      <c r="M1031" s="216"/>
      <c r="N1031" s="214"/>
      <c r="O1031" s="214"/>
      <c r="P1031" s="214"/>
      <c r="Q1031" s="216"/>
      <c r="R1031" s="216"/>
      <c r="S1031" s="216"/>
      <c r="T1031" s="216"/>
      <c r="U1031" s="216"/>
      <c r="V1031" s="216"/>
      <c r="W1031" s="216"/>
      <c r="X1031" s="216"/>
      <c r="Y1031" s="31"/>
      <c r="Z1031" s="31"/>
      <c r="AA1031" s="31"/>
      <c r="AB1031" s="31"/>
      <c r="AC1031" s="31"/>
      <c r="AD1031" s="31"/>
    </row>
    <row r="1032">
      <c r="A1032" s="216"/>
      <c r="B1032" s="216"/>
      <c r="C1032" s="216"/>
      <c r="D1032" s="216"/>
      <c r="E1032" s="216"/>
      <c r="F1032" s="216"/>
      <c r="G1032" s="216"/>
      <c r="H1032" s="213"/>
      <c r="I1032" s="216"/>
      <c r="J1032" s="216"/>
      <c r="K1032" s="216"/>
      <c r="L1032" s="216"/>
      <c r="M1032" s="216"/>
      <c r="N1032" s="214"/>
      <c r="O1032" s="214"/>
      <c r="P1032" s="214"/>
      <c r="Q1032" s="216"/>
      <c r="R1032" s="216"/>
      <c r="S1032" s="216"/>
      <c r="T1032" s="216"/>
      <c r="U1032" s="216"/>
      <c r="V1032" s="216"/>
      <c r="W1032" s="216"/>
      <c r="X1032" s="216"/>
      <c r="Y1032" s="31"/>
      <c r="Z1032" s="31"/>
      <c r="AA1032" s="31"/>
      <c r="AB1032" s="31"/>
      <c r="AC1032" s="31"/>
      <c r="AD1032" s="31"/>
    </row>
    <row r="1033">
      <c r="A1033" s="216"/>
      <c r="B1033" s="216"/>
      <c r="C1033" s="216"/>
      <c r="D1033" s="216"/>
      <c r="E1033" s="216"/>
      <c r="F1033" s="216"/>
      <c r="G1033" s="216"/>
      <c r="H1033" s="213"/>
      <c r="I1033" s="216"/>
      <c r="J1033" s="216"/>
      <c r="K1033" s="216"/>
      <c r="L1033" s="216"/>
      <c r="M1033" s="216"/>
      <c r="N1033" s="214"/>
      <c r="O1033" s="214"/>
      <c r="P1033" s="214"/>
      <c r="Q1033" s="216"/>
      <c r="R1033" s="216"/>
      <c r="S1033" s="216"/>
      <c r="T1033" s="216"/>
      <c r="U1033" s="216"/>
      <c r="V1033" s="216"/>
      <c r="W1033" s="216"/>
      <c r="X1033" s="216"/>
      <c r="Y1033" s="31"/>
      <c r="Z1033" s="31"/>
      <c r="AA1033" s="31"/>
      <c r="AB1033" s="31"/>
      <c r="AC1033" s="31"/>
      <c r="AD1033" s="31"/>
    </row>
    <row r="1034">
      <c r="A1034" s="216"/>
      <c r="B1034" s="216"/>
      <c r="C1034" s="216"/>
      <c r="D1034" s="216"/>
      <c r="E1034" s="216"/>
      <c r="F1034" s="216"/>
      <c r="G1034" s="216"/>
      <c r="H1034" s="213"/>
      <c r="I1034" s="216"/>
      <c r="J1034" s="216"/>
      <c r="K1034" s="216"/>
      <c r="L1034" s="216"/>
      <c r="M1034" s="216"/>
      <c r="N1034" s="214"/>
      <c r="O1034" s="214"/>
      <c r="P1034" s="214"/>
      <c r="Q1034" s="216"/>
      <c r="R1034" s="216"/>
      <c r="S1034" s="216"/>
      <c r="T1034" s="216"/>
      <c r="U1034" s="216"/>
      <c r="V1034" s="216"/>
      <c r="W1034" s="216"/>
      <c r="X1034" s="216"/>
      <c r="Y1034" s="31"/>
      <c r="Z1034" s="31"/>
      <c r="AA1034" s="31"/>
      <c r="AB1034" s="31"/>
      <c r="AC1034" s="31"/>
      <c r="AD1034" s="31"/>
    </row>
    <row r="1035">
      <c r="A1035" s="216"/>
      <c r="B1035" s="216"/>
      <c r="C1035" s="216"/>
      <c r="D1035" s="216"/>
      <c r="E1035" s="216"/>
      <c r="F1035" s="216"/>
      <c r="G1035" s="216"/>
      <c r="H1035" s="213"/>
      <c r="I1035" s="216"/>
      <c r="J1035" s="216"/>
      <c r="K1035" s="216"/>
      <c r="L1035" s="216"/>
      <c r="M1035" s="216"/>
      <c r="N1035" s="214"/>
      <c r="O1035" s="214"/>
      <c r="P1035" s="214"/>
      <c r="Q1035" s="216"/>
      <c r="R1035" s="216"/>
      <c r="S1035" s="216"/>
      <c r="T1035" s="216"/>
      <c r="U1035" s="216"/>
      <c r="V1035" s="216"/>
      <c r="W1035" s="216"/>
      <c r="X1035" s="216"/>
      <c r="Y1035" s="31"/>
      <c r="Z1035" s="31"/>
      <c r="AA1035" s="31"/>
      <c r="AB1035" s="31"/>
      <c r="AC1035" s="31"/>
      <c r="AD1035" s="31"/>
    </row>
    <row r="1036">
      <c r="A1036" s="216"/>
      <c r="B1036" s="216"/>
      <c r="C1036" s="216"/>
      <c r="D1036" s="216"/>
      <c r="E1036" s="216"/>
      <c r="F1036" s="216"/>
      <c r="G1036" s="216"/>
      <c r="H1036" s="213"/>
      <c r="I1036" s="216"/>
      <c r="J1036" s="216"/>
      <c r="K1036" s="216"/>
      <c r="L1036" s="216"/>
      <c r="M1036" s="216"/>
      <c r="N1036" s="214"/>
      <c r="O1036" s="214"/>
      <c r="P1036" s="214"/>
      <c r="Q1036" s="216"/>
      <c r="R1036" s="216"/>
      <c r="S1036" s="216"/>
      <c r="T1036" s="216"/>
      <c r="U1036" s="216"/>
      <c r="V1036" s="216"/>
      <c r="W1036" s="216"/>
      <c r="X1036" s="216"/>
      <c r="Y1036" s="31"/>
      <c r="Z1036" s="31"/>
      <c r="AA1036" s="31"/>
      <c r="AB1036" s="31"/>
      <c r="AC1036" s="31"/>
      <c r="AD1036" s="31"/>
    </row>
    <row r="1037">
      <c r="A1037" s="216"/>
      <c r="B1037" s="216"/>
      <c r="C1037" s="216"/>
      <c r="D1037" s="216"/>
      <c r="E1037" s="216"/>
      <c r="F1037" s="216"/>
      <c r="G1037" s="216"/>
      <c r="H1037" s="213"/>
      <c r="I1037" s="216"/>
      <c r="J1037" s="216"/>
      <c r="K1037" s="216"/>
      <c r="L1037" s="216"/>
      <c r="M1037" s="216"/>
      <c r="N1037" s="214"/>
      <c r="O1037" s="214"/>
      <c r="P1037" s="214"/>
      <c r="Q1037" s="216"/>
      <c r="R1037" s="216"/>
      <c r="S1037" s="216"/>
      <c r="T1037" s="216"/>
      <c r="U1037" s="216"/>
      <c r="V1037" s="216"/>
      <c r="W1037" s="216"/>
      <c r="X1037" s="216"/>
      <c r="Y1037" s="31"/>
      <c r="Z1037" s="31"/>
      <c r="AA1037" s="31"/>
      <c r="AB1037" s="31"/>
      <c r="AC1037" s="31"/>
      <c r="AD1037" s="31"/>
    </row>
    <row r="1038">
      <c r="A1038" s="216"/>
      <c r="B1038" s="216"/>
      <c r="C1038" s="216"/>
      <c r="D1038" s="216"/>
      <c r="E1038" s="216"/>
      <c r="F1038" s="216"/>
      <c r="G1038" s="216"/>
      <c r="H1038" s="213"/>
      <c r="I1038" s="216"/>
      <c r="J1038" s="216"/>
      <c r="K1038" s="216"/>
      <c r="L1038" s="216"/>
      <c r="M1038" s="216"/>
      <c r="N1038" s="214"/>
      <c r="O1038" s="214"/>
      <c r="P1038" s="214"/>
      <c r="Q1038" s="216"/>
      <c r="R1038" s="216"/>
      <c r="S1038" s="216"/>
      <c r="T1038" s="216"/>
      <c r="U1038" s="216"/>
      <c r="V1038" s="216"/>
      <c r="W1038" s="216"/>
      <c r="X1038" s="216"/>
      <c r="Y1038" s="31"/>
      <c r="Z1038" s="31"/>
      <c r="AA1038" s="31"/>
      <c r="AB1038" s="31"/>
      <c r="AC1038" s="31"/>
      <c r="AD1038" s="31"/>
    </row>
    <row r="1039">
      <c r="A1039" s="216"/>
      <c r="B1039" s="216"/>
      <c r="C1039" s="216"/>
      <c r="D1039" s="216"/>
      <c r="E1039" s="216"/>
      <c r="F1039" s="216"/>
      <c r="G1039" s="216"/>
      <c r="H1039" s="213"/>
      <c r="I1039" s="216"/>
      <c r="J1039" s="216"/>
      <c r="K1039" s="216"/>
      <c r="L1039" s="216"/>
      <c r="M1039" s="216"/>
      <c r="N1039" s="214"/>
      <c r="O1039" s="214"/>
      <c r="P1039" s="214"/>
      <c r="Q1039" s="216"/>
      <c r="R1039" s="216"/>
      <c r="S1039" s="216"/>
      <c r="T1039" s="216"/>
      <c r="U1039" s="216"/>
      <c r="V1039" s="216"/>
      <c r="W1039" s="216"/>
      <c r="X1039" s="216"/>
      <c r="Y1039" s="31"/>
      <c r="Z1039" s="31"/>
      <c r="AA1039" s="31"/>
      <c r="AB1039" s="31"/>
      <c r="AC1039" s="31"/>
      <c r="AD1039" s="31"/>
    </row>
    <row r="1040">
      <c r="A1040" s="216"/>
      <c r="B1040" s="216"/>
      <c r="C1040" s="216"/>
      <c r="D1040" s="216"/>
      <c r="E1040" s="216"/>
      <c r="F1040" s="216"/>
      <c r="G1040" s="216"/>
      <c r="H1040" s="213"/>
      <c r="I1040" s="216"/>
      <c r="J1040" s="216"/>
      <c r="K1040" s="216"/>
      <c r="L1040" s="216"/>
      <c r="M1040" s="216"/>
      <c r="N1040" s="214"/>
      <c r="O1040" s="214"/>
      <c r="P1040" s="214"/>
      <c r="Q1040" s="216"/>
      <c r="R1040" s="216"/>
      <c r="S1040" s="216"/>
      <c r="T1040" s="216"/>
      <c r="U1040" s="216"/>
      <c r="V1040" s="216"/>
      <c r="W1040" s="216"/>
      <c r="X1040" s="216"/>
      <c r="Y1040" s="31"/>
      <c r="Z1040" s="31"/>
      <c r="AA1040" s="31"/>
      <c r="AB1040" s="31"/>
      <c r="AC1040" s="31"/>
      <c r="AD1040" s="31"/>
    </row>
    <row r="1041">
      <c r="A1041" s="216"/>
      <c r="B1041" s="216"/>
      <c r="C1041" s="216"/>
      <c r="D1041" s="216"/>
      <c r="E1041" s="216"/>
      <c r="F1041" s="216"/>
      <c r="G1041" s="216"/>
      <c r="H1041" s="213"/>
      <c r="I1041" s="216"/>
      <c r="J1041" s="216"/>
      <c r="K1041" s="216"/>
      <c r="L1041" s="216"/>
      <c r="M1041" s="216"/>
      <c r="N1041" s="214"/>
      <c r="O1041" s="214"/>
      <c r="P1041" s="214"/>
      <c r="Q1041" s="216"/>
      <c r="R1041" s="216"/>
      <c r="S1041" s="216"/>
      <c r="T1041" s="216"/>
      <c r="U1041" s="216"/>
      <c r="V1041" s="216"/>
      <c r="W1041" s="216"/>
      <c r="X1041" s="216"/>
      <c r="Y1041" s="31"/>
      <c r="Z1041" s="31"/>
      <c r="AA1041" s="31"/>
      <c r="AB1041" s="31"/>
      <c r="AC1041" s="31"/>
      <c r="AD1041" s="31"/>
    </row>
  </sheetData>
  <mergeCells count="25">
    <mergeCell ref="H254:I254"/>
    <mergeCell ref="J254:K254"/>
    <mergeCell ref="A3:G3"/>
    <mergeCell ref="I3:O3"/>
    <mergeCell ref="Q3:W3"/>
    <mergeCell ref="A163:D163"/>
    <mergeCell ref="F163:R163"/>
    <mergeCell ref="B254:C254"/>
    <mergeCell ref="A1:B1"/>
    <mergeCell ref="A253:K253"/>
    <mergeCell ref="B274:C274"/>
    <mergeCell ref="D274:E274"/>
    <mergeCell ref="F274:G274"/>
    <mergeCell ref="H274:I274"/>
    <mergeCell ref="J274:K274"/>
    <mergeCell ref="A273:K273"/>
    <mergeCell ref="J264:K264"/>
    <mergeCell ref="A263:K263"/>
    <mergeCell ref="D254:E254"/>
    <mergeCell ref="F254:G254"/>
    <mergeCell ref="B264:C264"/>
    <mergeCell ref="D264:E264"/>
    <mergeCell ref="F264:G264"/>
    <mergeCell ref="H264:I264"/>
    <mergeCell ref="A254:A25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5.0"/>
    <col customWidth="1" min="3" max="3" width="10.25"/>
    <col customWidth="1" min="4" max="7" width="7.63"/>
    <col customWidth="1" min="8" max="8" width="8.38"/>
    <col customWidth="1" min="9" max="9" width="9.25"/>
    <col customWidth="1" min="10" max="10" width="13.5"/>
    <col customWidth="1" min="11" max="11" width="7.63"/>
    <col customWidth="1" min="12" max="12" width="10.13"/>
  </cols>
  <sheetData>
    <row r="1">
      <c r="A1" s="316" t="s">
        <v>64</v>
      </c>
      <c r="B1" s="317" t="s">
        <v>75</v>
      </c>
      <c r="C1" s="317" t="s">
        <v>76</v>
      </c>
    </row>
    <row r="2">
      <c r="A2" s="316">
        <v>41640.0</v>
      </c>
      <c r="B2" s="318">
        <v>0.7271</v>
      </c>
      <c r="C2" s="197">
        <v>105.25</v>
      </c>
    </row>
    <row r="3">
      <c r="A3" s="316">
        <v>41641.0</v>
      </c>
      <c r="B3" s="318">
        <v>0.7315</v>
      </c>
      <c r="C3" s="197">
        <v>104.81</v>
      </c>
    </row>
    <row r="4">
      <c r="A4" s="316">
        <v>41642.0</v>
      </c>
      <c r="B4" s="318">
        <v>0.7361</v>
      </c>
      <c r="C4" s="197">
        <v>104.86</v>
      </c>
      <c r="H4" s="319"/>
      <c r="I4" s="319"/>
      <c r="J4" s="319"/>
      <c r="K4" s="320"/>
      <c r="L4" s="319"/>
    </row>
    <row r="5">
      <c r="A5" s="316">
        <v>41645.0</v>
      </c>
      <c r="B5" s="318">
        <v>0.7338</v>
      </c>
      <c r="C5" s="197">
        <v>104.23</v>
      </c>
      <c r="H5" s="319"/>
      <c r="I5" s="319"/>
      <c r="J5" s="319"/>
    </row>
    <row r="6">
      <c r="A6" s="316">
        <v>41646.0</v>
      </c>
      <c r="B6" s="318">
        <v>0.7345</v>
      </c>
      <c r="C6" s="197">
        <v>104.6</v>
      </c>
      <c r="J6" s="319"/>
    </row>
    <row r="7">
      <c r="A7" s="316">
        <v>41647.0</v>
      </c>
      <c r="B7" s="318">
        <v>0.7366</v>
      </c>
      <c r="C7" s="197">
        <v>104.86</v>
      </c>
      <c r="J7" s="319"/>
    </row>
    <row r="8">
      <c r="A8" s="316">
        <v>41648.0</v>
      </c>
      <c r="B8" s="318">
        <v>0.7349</v>
      </c>
      <c r="C8" s="197">
        <v>104.82</v>
      </c>
      <c r="J8" s="319"/>
    </row>
    <row r="9">
      <c r="A9" s="316">
        <v>41649.0</v>
      </c>
      <c r="B9" s="318">
        <v>0.7316</v>
      </c>
      <c r="C9" s="197">
        <v>104.18</v>
      </c>
      <c r="J9" s="319"/>
    </row>
    <row r="10">
      <c r="A10" s="316">
        <v>41652.0</v>
      </c>
      <c r="B10" s="318">
        <v>0.7314</v>
      </c>
      <c r="C10" s="197">
        <v>103.0</v>
      </c>
      <c r="J10" s="319"/>
    </row>
    <row r="11">
      <c r="A11" s="316">
        <v>41653.0</v>
      </c>
      <c r="B11" s="318">
        <v>0.731</v>
      </c>
      <c r="C11" s="197">
        <v>104.22</v>
      </c>
    </row>
    <row r="12">
      <c r="A12" s="316">
        <v>41654.0</v>
      </c>
      <c r="B12" s="318">
        <v>0.735</v>
      </c>
      <c r="C12" s="197">
        <v>104.56</v>
      </c>
    </row>
    <row r="13">
      <c r="A13" s="316">
        <v>41655.0</v>
      </c>
      <c r="B13" s="318">
        <v>0.7342</v>
      </c>
      <c r="C13" s="197">
        <v>104.36</v>
      </c>
    </row>
    <row r="14">
      <c r="A14" s="316">
        <v>41656.0</v>
      </c>
      <c r="B14" s="318">
        <v>0.7386</v>
      </c>
      <c r="C14" s="197">
        <v>104.32</v>
      </c>
    </row>
    <row r="15">
      <c r="A15" s="316">
        <v>41659.0</v>
      </c>
      <c r="B15" s="318">
        <v>0.7379</v>
      </c>
      <c r="C15" s="197">
        <v>104.18</v>
      </c>
    </row>
    <row r="16">
      <c r="A16" s="316">
        <v>41660.0</v>
      </c>
      <c r="B16" s="318">
        <v>0.7374</v>
      </c>
      <c r="C16" s="197">
        <v>104.31</v>
      </c>
    </row>
    <row r="17">
      <c r="A17" s="316">
        <v>41661.0</v>
      </c>
      <c r="B17" s="318">
        <v>0.7383</v>
      </c>
      <c r="C17" s="197">
        <v>104.52</v>
      </c>
    </row>
    <row r="18">
      <c r="A18" s="316">
        <v>41662.0</v>
      </c>
      <c r="B18" s="318">
        <v>0.7301</v>
      </c>
      <c r="C18" s="197">
        <v>103.27</v>
      </c>
    </row>
    <row r="19">
      <c r="A19" s="316">
        <v>41663.0</v>
      </c>
      <c r="B19" s="318">
        <v>0.7312</v>
      </c>
      <c r="C19" s="197">
        <v>102.32</v>
      </c>
    </row>
    <row r="20">
      <c r="A20" s="316">
        <v>41666.0</v>
      </c>
      <c r="B20" s="318">
        <v>0.7313</v>
      </c>
      <c r="C20" s="197">
        <v>102.56</v>
      </c>
    </row>
    <row r="21" ht="15.75" customHeight="1">
      <c r="A21" s="316">
        <v>41667.0</v>
      </c>
      <c r="B21" s="318">
        <v>0.7316</v>
      </c>
      <c r="C21" s="197">
        <v>102.95</v>
      </c>
    </row>
    <row r="22" ht="15.75" customHeight="1">
      <c r="A22" s="316">
        <v>41668.0</v>
      </c>
      <c r="B22" s="318">
        <v>0.7319</v>
      </c>
      <c r="C22" s="197">
        <v>102.29</v>
      </c>
    </row>
    <row r="23" ht="15.75" customHeight="1">
      <c r="A23" s="316">
        <v>41669.0</v>
      </c>
      <c r="B23" s="318">
        <v>0.7378</v>
      </c>
      <c r="C23" s="197">
        <v>102.73</v>
      </c>
    </row>
    <row r="24" ht="15.75" customHeight="1">
      <c r="A24" s="316">
        <v>41670.0</v>
      </c>
      <c r="B24" s="318">
        <v>0.7417</v>
      </c>
      <c r="C24" s="197">
        <v>102.04</v>
      </c>
    </row>
    <row r="25" ht="15.75" customHeight="1">
      <c r="A25" s="316">
        <v>41673.0</v>
      </c>
      <c r="B25" s="318">
        <v>0.7393</v>
      </c>
      <c r="C25" s="197">
        <v>100.99</v>
      </c>
    </row>
    <row r="26" ht="15.75" customHeight="1">
      <c r="A26" s="316">
        <v>41674.0</v>
      </c>
      <c r="B26" s="318">
        <v>0.7398</v>
      </c>
      <c r="C26" s="197">
        <v>101.65</v>
      </c>
    </row>
    <row r="27" ht="15.75" customHeight="1">
      <c r="A27" s="316">
        <v>41675.0</v>
      </c>
      <c r="B27" s="318">
        <v>0.7389</v>
      </c>
      <c r="C27" s="197">
        <v>101.45</v>
      </c>
    </row>
    <row r="28" ht="15.75" customHeight="1">
      <c r="A28" s="316">
        <v>41676.0</v>
      </c>
      <c r="B28" s="318">
        <v>0.7359</v>
      </c>
      <c r="C28" s="197">
        <v>102.11</v>
      </c>
    </row>
    <row r="29" ht="15.75" customHeight="1">
      <c r="A29" s="316">
        <v>41677.0</v>
      </c>
      <c r="B29" s="318">
        <v>0.7335</v>
      </c>
      <c r="C29" s="197">
        <v>102.3</v>
      </c>
    </row>
    <row r="30" ht="15.75" customHeight="1">
      <c r="A30" s="316">
        <v>41680.0</v>
      </c>
      <c r="B30" s="318">
        <v>0.7329</v>
      </c>
      <c r="C30" s="197">
        <v>102.27</v>
      </c>
    </row>
    <row r="31" ht="15.75" customHeight="1">
      <c r="A31" s="316">
        <v>41681.0</v>
      </c>
      <c r="B31" s="318">
        <v>0.7333</v>
      </c>
      <c r="C31" s="197">
        <v>102.64</v>
      </c>
    </row>
    <row r="32" ht="15.75" customHeight="1">
      <c r="A32" s="316">
        <v>41682.0</v>
      </c>
      <c r="B32" s="318">
        <v>0.7357</v>
      </c>
      <c r="C32" s="197">
        <v>102.54</v>
      </c>
    </row>
    <row r="33" ht="15.75" customHeight="1">
      <c r="A33" s="316">
        <v>41683.0</v>
      </c>
      <c r="B33" s="318">
        <v>0.731</v>
      </c>
      <c r="C33" s="197">
        <v>102.17</v>
      </c>
    </row>
    <row r="34" ht="15.75" customHeight="1">
      <c r="A34" s="316">
        <v>41684.0</v>
      </c>
      <c r="B34" s="318">
        <v>0.7303</v>
      </c>
      <c r="C34" s="197">
        <v>101.81</v>
      </c>
    </row>
    <row r="35" ht="15.75" customHeight="1">
      <c r="A35" s="316">
        <v>41687.0</v>
      </c>
      <c r="B35" s="318">
        <v>0.7296</v>
      </c>
      <c r="C35" s="197">
        <v>101.93</v>
      </c>
    </row>
    <row r="36" ht="15.75" customHeight="1">
      <c r="A36" s="316">
        <v>41688.0</v>
      </c>
      <c r="B36" s="318">
        <v>0.7268</v>
      </c>
      <c r="C36" s="197">
        <v>102.36</v>
      </c>
    </row>
    <row r="37" ht="15.75" customHeight="1">
      <c r="A37" s="316">
        <v>41689.0</v>
      </c>
      <c r="B37" s="318">
        <v>0.7282</v>
      </c>
      <c r="C37" s="197">
        <v>102.32</v>
      </c>
    </row>
    <row r="38" ht="15.75" customHeight="1">
      <c r="A38" s="316">
        <v>41690.0</v>
      </c>
      <c r="B38" s="318">
        <v>0.729</v>
      </c>
      <c r="C38" s="197">
        <v>102.28</v>
      </c>
    </row>
    <row r="39" ht="15.75" customHeight="1">
      <c r="A39" s="316">
        <v>41691.0</v>
      </c>
      <c r="B39" s="318">
        <v>0.7278</v>
      </c>
      <c r="C39" s="197">
        <v>102.51</v>
      </c>
    </row>
    <row r="40" ht="15.75" customHeight="1">
      <c r="A40" s="316">
        <v>41694.0</v>
      </c>
      <c r="B40" s="318">
        <v>0.7281</v>
      </c>
      <c r="C40" s="197">
        <v>102.51</v>
      </c>
    </row>
    <row r="41" ht="15.75" customHeight="1">
      <c r="A41" s="316">
        <v>41695.0</v>
      </c>
      <c r="B41" s="318">
        <v>0.7276</v>
      </c>
      <c r="C41" s="197">
        <v>102.24</v>
      </c>
    </row>
    <row r="42" ht="15.75" customHeight="1">
      <c r="A42" s="316">
        <v>41696.0</v>
      </c>
      <c r="B42" s="318">
        <v>0.7307</v>
      </c>
      <c r="C42" s="197">
        <v>102.38</v>
      </c>
    </row>
    <row r="43" ht="15.75" customHeight="1">
      <c r="A43" s="316">
        <v>41697.0</v>
      </c>
      <c r="B43" s="318">
        <v>0.7295</v>
      </c>
      <c r="C43" s="197">
        <v>102.13</v>
      </c>
    </row>
    <row r="44" ht="15.75" customHeight="1">
      <c r="A44" s="316">
        <v>41698.0</v>
      </c>
      <c r="B44" s="318">
        <v>0.7246</v>
      </c>
      <c r="C44" s="197">
        <v>101.8</v>
      </c>
    </row>
    <row r="45" ht="15.75" customHeight="1">
      <c r="A45" s="316">
        <v>41701.0</v>
      </c>
      <c r="B45" s="318">
        <v>0.7281</v>
      </c>
      <c r="C45" s="197">
        <v>101.45</v>
      </c>
    </row>
    <row r="46" ht="15.75" customHeight="1">
      <c r="A46" s="316">
        <v>41702.0</v>
      </c>
      <c r="B46" s="318">
        <v>0.7277</v>
      </c>
      <c r="C46" s="197">
        <v>102.21</v>
      </c>
    </row>
    <row r="47" ht="15.75" customHeight="1">
      <c r="A47" s="316">
        <v>41703.0</v>
      </c>
      <c r="B47" s="318">
        <v>0.7281</v>
      </c>
      <c r="C47" s="197">
        <v>102.31</v>
      </c>
    </row>
    <row r="48" ht="15.75" customHeight="1">
      <c r="A48" s="316">
        <v>41704.0</v>
      </c>
      <c r="B48" s="318">
        <v>0.7215</v>
      </c>
      <c r="C48" s="197">
        <v>103.07</v>
      </c>
    </row>
    <row r="49" ht="15.75" customHeight="1">
      <c r="A49" s="316">
        <v>41705.0</v>
      </c>
      <c r="B49" s="318">
        <v>0.7207</v>
      </c>
      <c r="C49" s="197">
        <v>103.29</v>
      </c>
    </row>
    <row r="50" ht="15.75" customHeight="1">
      <c r="A50" s="316">
        <v>41708.0</v>
      </c>
      <c r="B50" s="318">
        <v>0.7207</v>
      </c>
      <c r="C50" s="197">
        <v>103.27</v>
      </c>
    </row>
    <row r="51" ht="15.75" customHeight="1">
      <c r="A51" s="316">
        <v>41709.0</v>
      </c>
      <c r="B51" s="318">
        <v>0.7216</v>
      </c>
      <c r="C51" s="197">
        <v>103.02</v>
      </c>
    </row>
    <row r="52" ht="15.75" customHeight="1">
      <c r="A52" s="316">
        <v>41710.0</v>
      </c>
      <c r="B52" s="318">
        <v>0.7193</v>
      </c>
      <c r="C52" s="197">
        <v>102.76</v>
      </c>
    </row>
    <row r="53" ht="15.75" customHeight="1">
      <c r="A53" s="316">
        <v>41711.0</v>
      </c>
      <c r="B53" s="318">
        <v>0.7211</v>
      </c>
      <c r="C53" s="197">
        <v>101.84</v>
      </c>
    </row>
    <row r="54" ht="15.75" customHeight="1">
      <c r="A54" s="316">
        <v>41712.0</v>
      </c>
      <c r="B54" s="318">
        <v>0.7189</v>
      </c>
      <c r="C54" s="197">
        <v>101.37</v>
      </c>
    </row>
    <row r="55" ht="15.75" customHeight="1">
      <c r="A55" s="316">
        <v>41715.0</v>
      </c>
      <c r="B55" s="318">
        <v>0.7183</v>
      </c>
      <c r="C55" s="197">
        <v>101.77</v>
      </c>
    </row>
    <row r="56" ht="15.75" customHeight="1">
      <c r="A56" s="316">
        <v>41716.0</v>
      </c>
      <c r="B56" s="318">
        <v>0.7177</v>
      </c>
      <c r="C56" s="197">
        <v>101.45</v>
      </c>
    </row>
    <row r="57" ht="15.75" customHeight="1">
      <c r="A57" s="316">
        <v>41717.0</v>
      </c>
      <c r="B57" s="318">
        <v>0.723</v>
      </c>
      <c r="C57" s="197">
        <v>102.33</v>
      </c>
    </row>
    <row r="58" ht="15.75" customHeight="1">
      <c r="A58" s="316">
        <v>41718.0</v>
      </c>
      <c r="B58" s="318">
        <v>0.7258</v>
      </c>
      <c r="C58" s="197">
        <v>102.4</v>
      </c>
    </row>
    <row r="59" ht="15.75" customHeight="1">
      <c r="A59" s="316">
        <v>41719.0</v>
      </c>
      <c r="B59" s="318">
        <v>0.7251</v>
      </c>
      <c r="C59" s="197">
        <v>102.26</v>
      </c>
    </row>
    <row r="60" ht="15.75" customHeight="1">
      <c r="A60" s="316">
        <v>41722.0</v>
      </c>
      <c r="B60" s="318">
        <v>0.7226</v>
      </c>
      <c r="C60" s="197">
        <v>102.25</v>
      </c>
    </row>
    <row r="61" ht="15.75" customHeight="1">
      <c r="A61" s="316">
        <v>41723.0</v>
      </c>
      <c r="B61" s="318">
        <v>0.7233</v>
      </c>
      <c r="C61" s="197">
        <v>102.26</v>
      </c>
    </row>
    <row r="62" ht="15.75" customHeight="1">
      <c r="A62" s="316">
        <v>41724.0</v>
      </c>
      <c r="B62" s="318">
        <v>0.7256</v>
      </c>
      <c r="C62" s="197">
        <v>102.05</v>
      </c>
    </row>
    <row r="63" ht="15.75" customHeight="1">
      <c r="A63" s="316">
        <v>41725.0</v>
      </c>
      <c r="B63" s="318">
        <v>0.7278</v>
      </c>
      <c r="C63" s="197">
        <v>102.19</v>
      </c>
    </row>
    <row r="64" ht="15.75" customHeight="1">
      <c r="A64" s="316">
        <v>41726.0</v>
      </c>
      <c r="B64" s="318">
        <v>0.7272</v>
      </c>
      <c r="C64" s="197">
        <v>102.83</v>
      </c>
    </row>
    <row r="65" ht="15.75" customHeight="1">
      <c r="A65" s="316">
        <v>41729.0</v>
      </c>
      <c r="B65" s="318">
        <v>0.7263</v>
      </c>
      <c r="C65" s="197">
        <v>103.23</v>
      </c>
    </row>
    <row r="66" ht="15.75" customHeight="1">
      <c r="A66" s="316">
        <v>41730.0</v>
      </c>
      <c r="B66" s="318">
        <v>0.725</v>
      </c>
      <c r="C66" s="197">
        <v>103.65</v>
      </c>
    </row>
    <row r="67" ht="15.75" customHeight="1">
      <c r="A67" s="316">
        <v>41731.0</v>
      </c>
      <c r="B67" s="318">
        <v>0.7264</v>
      </c>
      <c r="C67" s="197">
        <v>103.89</v>
      </c>
    </row>
    <row r="68" ht="15.75" customHeight="1">
      <c r="A68" s="316">
        <v>41732.0</v>
      </c>
      <c r="B68" s="318">
        <v>0.7289</v>
      </c>
      <c r="C68" s="197">
        <v>103.93</v>
      </c>
    </row>
    <row r="69" ht="15.75" customHeight="1">
      <c r="A69" s="316">
        <v>41733.0</v>
      </c>
      <c r="B69" s="318">
        <v>0.7299</v>
      </c>
      <c r="C69" s="197">
        <v>103.31</v>
      </c>
    </row>
    <row r="70" ht="15.75" customHeight="1">
      <c r="A70" s="316">
        <v>41736.0</v>
      </c>
      <c r="B70" s="318">
        <v>0.7277</v>
      </c>
      <c r="C70" s="197">
        <v>103.1</v>
      </c>
    </row>
    <row r="71" ht="15.75" customHeight="1">
      <c r="A71" s="316">
        <v>41737.0</v>
      </c>
      <c r="B71" s="318">
        <v>0.7248</v>
      </c>
      <c r="C71" s="197">
        <v>101.82</v>
      </c>
    </row>
    <row r="72" ht="15.75" customHeight="1">
      <c r="A72" s="316">
        <v>41738.0</v>
      </c>
      <c r="B72" s="318">
        <v>0.722</v>
      </c>
      <c r="C72" s="197">
        <v>102.0</v>
      </c>
    </row>
    <row r="73" ht="15.75" customHeight="1">
      <c r="A73" s="316">
        <v>41739.0</v>
      </c>
      <c r="B73" s="318">
        <v>0.7201</v>
      </c>
      <c r="C73" s="197">
        <v>101.54</v>
      </c>
    </row>
    <row r="74" ht="15.75" customHeight="1">
      <c r="A74" s="316">
        <v>41740.0</v>
      </c>
      <c r="B74" s="318">
        <v>0.7202</v>
      </c>
      <c r="C74" s="197">
        <v>101.63</v>
      </c>
    </row>
    <row r="75" ht="15.75" customHeight="1">
      <c r="A75" s="316">
        <v>41743.0</v>
      </c>
      <c r="B75" s="318">
        <v>0.7235</v>
      </c>
      <c r="C75" s="197">
        <v>101.85</v>
      </c>
    </row>
    <row r="76" ht="15.75" customHeight="1">
      <c r="A76" s="316">
        <v>41744.0</v>
      </c>
      <c r="B76" s="318">
        <v>0.7239</v>
      </c>
      <c r="C76" s="197">
        <v>101.92</v>
      </c>
    </row>
    <row r="77" ht="15.75" customHeight="1">
      <c r="A77" s="316">
        <v>41745.0</v>
      </c>
      <c r="B77" s="318">
        <v>0.7238</v>
      </c>
      <c r="C77" s="197">
        <v>102.24</v>
      </c>
    </row>
    <row r="78" ht="15.75" customHeight="1">
      <c r="A78" s="316">
        <v>41746.0</v>
      </c>
      <c r="B78" s="318">
        <v>0.7239</v>
      </c>
      <c r="C78" s="197">
        <v>102.4</v>
      </c>
    </row>
    <row r="79" ht="15.75" customHeight="1">
      <c r="A79" s="316">
        <v>41747.0</v>
      </c>
      <c r="B79" s="318">
        <v>0.724</v>
      </c>
      <c r="C79" s="197">
        <v>102.47</v>
      </c>
    </row>
    <row r="80" ht="15.75" customHeight="1">
      <c r="A80" s="316">
        <v>41750.0</v>
      </c>
      <c r="B80" s="318">
        <v>0.725</v>
      </c>
      <c r="C80" s="197">
        <v>102.63</v>
      </c>
    </row>
    <row r="81" ht="15.75" customHeight="1">
      <c r="A81" s="316">
        <v>41751.0</v>
      </c>
      <c r="B81" s="318">
        <v>0.7244</v>
      </c>
      <c r="C81" s="197">
        <v>102.62</v>
      </c>
    </row>
    <row r="82" ht="15.75" customHeight="1">
      <c r="A82" s="316">
        <v>41752.0</v>
      </c>
      <c r="B82" s="318">
        <v>0.7238</v>
      </c>
      <c r="C82" s="197">
        <v>102.54</v>
      </c>
    </row>
    <row r="83" ht="15.75" customHeight="1">
      <c r="A83" s="316">
        <v>41753.0</v>
      </c>
      <c r="B83" s="318">
        <v>0.723</v>
      </c>
      <c r="C83" s="197">
        <v>102.32</v>
      </c>
    </row>
    <row r="84" ht="15.75" customHeight="1">
      <c r="A84" s="316">
        <v>41754.0</v>
      </c>
      <c r="B84" s="318">
        <v>0.7229</v>
      </c>
      <c r="C84" s="197">
        <v>102.16</v>
      </c>
    </row>
    <row r="85" ht="15.75" customHeight="1">
      <c r="A85" s="316">
        <v>41757.0</v>
      </c>
      <c r="B85" s="318">
        <v>0.722</v>
      </c>
      <c r="C85" s="197">
        <v>102.5</v>
      </c>
    </row>
    <row r="86" ht="15.75" customHeight="1">
      <c r="A86" s="316">
        <v>41758.0</v>
      </c>
      <c r="B86" s="318">
        <v>0.7241</v>
      </c>
      <c r="C86" s="197">
        <v>102.64</v>
      </c>
    </row>
    <row r="87" ht="15.75" customHeight="1">
      <c r="A87" s="316">
        <v>41759.0</v>
      </c>
      <c r="B87" s="318">
        <v>0.7212</v>
      </c>
      <c r="C87" s="197">
        <v>102.24</v>
      </c>
    </row>
    <row r="88" ht="15.75" customHeight="1">
      <c r="A88" s="316">
        <v>41760.0</v>
      </c>
      <c r="B88" s="318">
        <v>0.721</v>
      </c>
      <c r="C88" s="197">
        <v>102.33</v>
      </c>
    </row>
    <row r="89" ht="15.75" customHeight="1">
      <c r="A89" s="316">
        <v>41761.0</v>
      </c>
      <c r="B89" s="318">
        <v>0.7208</v>
      </c>
      <c r="C89" s="197">
        <v>102.2</v>
      </c>
    </row>
    <row r="90" ht="15.75" customHeight="1">
      <c r="A90" s="316">
        <v>41764.0</v>
      </c>
      <c r="B90" s="318">
        <v>0.7208</v>
      </c>
      <c r="C90" s="197">
        <v>102.15</v>
      </c>
    </row>
    <row r="91" ht="15.75" customHeight="1">
      <c r="A91" s="316">
        <v>41765.0</v>
      </c>
      <c r="B91" s="318">
        <v>0.718</v>
      </c>
      <c r="C91" s="197">
        <v>101.69</v>
      </c>
    </row>
    <row r="92" ht="15.75" customHeight="1">
      <c r="A92" s="316">
        <v>41766.0</v>
      </c>
      <c r="B92" s="318">
        <v>0.719</v>
      </c>
      <c r="C92" s="197">
        <v>101.91</v>
      </c>
    </row>
    <row r="93" ht="15.75" customHeight="1">
      <c r="A93" s="316">
        <v>41767.0</v>
      </c>
      <c r="B93" s="318">
        <v>0.7227</v>
      </c>
      <c r="C93" s="197">
        <v>101.66</v>
      </c>
    </row>
    <row r="94" ht="15.75" customHeight="1">
      <c r="A94" s="316">
        <v>41768.0</v>
      </c>
      <c r="B94" s="318">
        <v>0.7267</v>
      </c>
      <c r="C94" s="197">
        <v>101.87</v>
      </c>
    </row>
    <row r="95" ht="15.75" customHeight="1">
      <c r="A95" s="316">
        <v>41771.0</v>
      </c>
      <c r="B95" s="318">
        <v>0.7269</v>
      </c>
      <c r="C95" s="197">
        <v>102.13</v>
      </c>
    </row>
    <row r="96" ht="15.75" customHeight="1">
      <c r="A96" s="316">
        <v>41772.0</v>
      </c>
      <c r="B96" s="318">
        <v>0.7298</v>
      </c>
      <c r="C96" s="197">
        <v>102.26</v>
      </c>
    </row>
    <row r="97" ht="15.75" customHeight="1">
      <c r="A97" s="316">
        <v>41773.0</v>
      </c>
      <c r="B97" s="318">
        <v>0.7292</v>
      </c>
      <c r="C97" s="197">
        <v>101.91</v>
      </c>
    </row>
    <row r="98" ht="15.75" customHeight="1">
      <c r="A98" s="316">
        <v>41774.0</v>
      </c>
      <c r="B98" s="318">
        <v>0.7294</v>
      </c>
      <c r="C98" s="197">
        <v>101.58</v>
      </c>
    </row>
    <row r="99" ht="15.75" customHeight="1">
      <c r="A99" s="316">
        <v>41775.0</v>
      </c>
      <c r="B99" s="318">
        <v>0.7303</v>
      </c>
      <c r="C99" s="197">
        <v>101.51</v>
      </c>
    </row>
    <row r="100" ht="15.75" customHeight="1">
      <c r="A100" s="316">
        <v>41778.0</v>
      </c>
      <c r="B100" s="318">
        <v>0.7295</v>
      </c>
      <c r="C100" s="197">
        <v>101.51</v>
      </c>
    </row>
    <row r="101" ht="15.75" customHeight="1">
      <c r="A101" s="316">
        <v>41779.0</v>
      </c>
      <c r="B101" s="318">
        <v>0.7299</v>
      </c>
      <c r="C101" s="197">
        <v>101.33</v>
      </c>
    </row>
    <row r="102" ht="15.75" customHeight="1">
      <c r="A102" s="316">
        <v>41780.0</v>
      </c>
      <c r="B102" s="318">
        <v>0.7308</v>
      </c>
      <c r="C102" s="197">
        <v>101.37</v>
      </c>
    </row>
    <row r="103" ht="15.75" customHeight="1">
      <c r="A103" s="316">
        <v>41781.0</v>
      </c>
      <c r="B103" s="318">
        <v>0.7323</v>
      </c>
      <c r="C103" s="197">
        <v>101.74</v>
      </c>
    </row>
    <row r="104" ht="15.75" customHeight="1">
      <c r="A104" s="316">
        <v>41782.0</v>
      </c>
      <c r="B104" s="318">
        <v>0.7339</v>
      </c>
      <c r="C104" s="197">
        <v>101.98</v>
      </c>
    </row>
    <row r="105" ht="15.75" customHeight="1">
      <c r="A105" s="316">
        <v>41785.0</v>
      </c>
      <c r="B105" s="318">
        <v>0.7328</v>
      </c>
      <c r="C105" s="197">
        <v>101.94</v>
      </c>
    </row>
    <row r="106" ht="15.75" customHeight="1">
      <c r="A106" s="316">
        <v>41786.0</v>
      </c>
      <c r="B106" s="318">
        <v>0.7338</v>
      </c>
      <c r="C106" s="197">
        <v>101.98</v>
      </c>
    </row>
    <row r="107" ht="15.75" customHeight="1">
      <c r="A107" s="316">
        <v>41787.0</v>
      </c>
      <c r="B107" s="318">
        <v>0.7358</v>
      </c>
      <c r="C107" s="197">
        <v>101.85</v>
      </c>
    </row>
    <row r="108" ht="15.75" customHeight="1">
      <c r="A108" s="316">
        <v>41788.0</v>
      </c>
      <c r="B108" s="318">
        <v>0.7353</v>
      </c>
      <c r="C108" s="197">
        <v>101.79</v>
      </c>
    </row>
    <row r="109" ht="15.75" customHeight="1">
      <c r="A109" s="316">
        <v>41789.0</v>
      </c>
      <c r="B109" s="318">
        <v>0.7336</v>
      </c>
      <c r="C109" s="197">
        <v>101.78</v>
      </c>
    </row>
    <row r="110" ht="15.75" customHeight="1">
      <c r="A110" s="316">
        <v>41792.0</v>
      </c>
      <c r="B110" s="318">
        <v>0.7355</v>
      </c>
      <c r="C110" s="197">
        <v>102.39</v>
      </c>
    </row>
    <row r="111" ht="15.75" customHeight="1">
      <c r="A111" s="316">
        <v>41793.0</v>
      </c>
      <c r="B111" s="318">
        <v>0.7339</v>
      </c>
      <c r="C111" s="197">
        <v>102.51</v>
      </c>
    </row>
    <row r="112" ht="15.75" customHeight="1">
      <c r="A112" s="316">
        <v>41794.0</v>
      </c>
      <c r="B112" s="318">
        <v>0.7354</v>
      </c>
      <c r="C112" s="197">
        <v>102.76</v>
      </c>
    </row>
    <row r="113" ht="15.75" customHeight="1">
      <c r="A113" s="316">
        <v>41795.0</v>
      </c>
      <c r="B113" s="318">
        <v>0.7321</v>
      </c>
      <c r="C113" s="197">
        <v>102.42</v>
      </c>
    </row>
    <row r="114" ht="15.75" customHeight="1">
      <c r="A114" s="316">
        <v>41796.0</v>
      </c>
      <c r="B114" s="318">
        <v>0.7329</v>
      </c>
      <c r="C114" s="197">
        <v>102.48</v>
      </c>
    </row>
    <row r="115" ht="15.75" customHeight="1">
      <c r="A115" s="316">
        <v>41799.0</v>
      </c>
      <c r="B115" s="318">
        <v>0.7356</v>
      </c>
      <c r="C115" s="197">
        <v>102.53</v>
      </c>
    </row>
    <row r="116" ht="15.75" customHeight="1">
      <c r="A116" s="316">
        <v>41800.0</v>
      </c>
      <c r="B116" s="318">
        <v>0.7383</v>
      </c>
      <c r="C116" s="197">
        <v>102.36</v>
      </c>
    </row>
    <row r="117" ht="15.75" customHeight="1">
      <c r="A117" s="316">
        <v>41801.0</v>
      </c>
      <c r="B117" s="318">
        <v>0.7391</v>
      </c>
      <c r="C117" s="197">
        <v>102.08</v>
      </c>
    </row>
    <row r="118" ht="15.75" customHeight="1">
      <c r="A118" s="316">
        <v>41802.0</v>
      </c>
      <c r="B118" s="318">
        <v>0.7379</v>
      </c>
      <c r="C118" s="197">
        <v>101.7</v>
      </c>
    </row>
    <row r="119" ht="15.75" customHeight="1">
      <c r="A119" s="316">
        <v>41803.0</v>
      </c>
      <c r="B119" s="318">
        <v>0.7386</v>
      </c>
      <c r="C119" s="197">
        <v>102.06</v>
      </c>
    </row>
    <row r="120" ht="15.75" customHeight="1">
      <c r="A120" s="316">
        <v>41806.0</v>
      </c>
      <c r="B120" s="318">
        <v>0.7367</v>
      </c>
      <c r="C120" s="197">
        <v>101.84</v>
      </c>
    </row>
    <row r="121" ht="15.75" customHeight="1">
      <c r="A121" s="316">
        <v>41807.0</v>
      </c>
      <c r="B121" s="318">
        <v>0.7382</v>
      </c>
      <c r="C121" s="197">
        <v>102.15</v>
      </c>
    </row>
    <row r="122" ht="15.75" customHeight="1">
      <c r="A122" s="316">
        <v>41808.0</v>
      </c>
      <c r="B122" s="318">
        <v>0.7356</v>
      </c>
      <c r="C122" s="197">
        <v>101.93</v>
      </c>
    </row>
    <row r="123" ht="15.75" customHeight="1">
      <c r="A123" s="316">
        <v>41809.0</v>
      </c>
      <c r="B123" s="318">
        <v>0.7349</v>
      </c>
      <c r="C123" s="197">
        <v>101.95</v>
      </c>
    </row>
    <row r="124" ht="15.75" customHeight="1">
      <c r="A124" s="316">
        <v>41810.0</v>
      </c>
      <c r="B124" s="318">
        <v>0.7354</v>
      </c>
      <c r="C124" s="197">
        <v>102.08</v>
      </c>
    </row>
    <row r="125" ht="15.75" customHeight="1">
      <c r="A125" s="316">
        <v>41813.0</v>
      </c>
      <c r="B125" s="318">
        <v>0.7351</v>
      </c>
      <c r="C125" s="197">
        <v>101.94</v>
      </c>
    </row>
    <row r="126" ht="15.75" customHeight="1">
      <c r="A126" s="316">
        <v>41814.0</v>
      </c>
      <c r="B126" s="318">
        <v>0.7349</v>
      </c>
      <c r="C126" s="197">
        <v>101.98</v>
      </c>
    </row>
    <row r="127" ht="15.75" customHeight="1">
      <c r="A127" s="316">
        <v>41815.0</v>
      </c>
      <c r="B127" s="318">
        <v>0.7338</v>
      </c>
      <c r="C127" s="197">
        <v>101.87</v>
      </c>
    </row>
    <row r="128" ht="15.75" customHeight="1">
      <c r="A128" s="316">
        <v>41816.0</v>
      </c>
      <c r="B128" s="318">
        <v>0.7348</v>
      </c>
      <c r="C128" s="197">
        <v>101.73</v>
      </c>
    </row>
    <row r="129" ht="15.75" customHeight="1">
      <c r="A129" s="316">
        <v>41817.0</v>
      </c>
      <c r="B129" s="318">
        <v>0.7327</v>
      </c>
      <c r="C129" s="197">
        <v>101.42</v>
      </c>
    </row>
    <row r="130" ht="15.75" customHeight="1">
      <c r="A130" s="316">
        <v>41820.0</v>
      </c>
      <c r="B130" s="318">
        <v>0.7308</v>
      </c>
      <c r="C130" s="197">
        <v>101.33</v>
      </c>
    </row>
    <row r="131" ht="15.75" customHeight="1">
      <c r="A131" s="316">
        <v>41821.0</v>
      </c>
      <c r="B131" s="318">
        <v>0.7311</v>
      </c>
      <c r="C131" s="197">
        <v>101.53</v>
      </c>
    </row>
    <row r="132" ht="15.75" customHeight="1">
      <c r="A132" s="316">
        <v>41822.0</v>
      </c>
      <c r="B132" s="318">
        <v>0.7321</v>
      </c>
      <c r="C132" s="197">
        <v>101.78</v>
      </c>
    </row>
    <row r="133" ht="15.75" customHeight="1">
      <c r="A133" s="316">
        <v>41823.0</v>
      </c>
      <c r="B133" s="318">
        <v>0.7348</v>
      </c>
      <c r="C133" s="197">
        <v>102.2</v>
      </c>
    </row>
    <row r="134" ht="15.75" customHeight="1">
      <c r="A134" s="316">
        <v>41824.0</v>
      </c>
      <c r="B134" s="318">
        <v>0.7356</v>
      </c>
      <c r="C134" s="197">
        <v>102.07</v>
      </c>
    </row>
    <row r="135" ht="15.75" customHeight="1">
      <c r="A135" s="316">
        <v>41827.0</v>
      </c>
      <c r="B135" s="318">
        <v>0.7351</v>
      </c>
      <c r="C135" s="197">
        <v>101.87</v>
      </c>
    </row>
    <row r="136" ht="15.75" customHeight="1">
      <c r="A136" s="316">
        <v>41828.0</v>
      </c>
      <c r="B136" s="318">
        <v>0.7347</v>
      </c>
      <c r="C136" s="197">
        <v>101.58</v>
      </c>
    </row>
    <row r="137" ht="15.75" customHeight="1">
      <c r="A137" s="316">
        <v>41829.0</v>
      </c>
      <c r="B137" s="318">
        <v>0.7334</v>
      </c>
      <c r="C137" s="197">
        <v>101.64</v>
      </c>
    </row>
    <row r="138" ht="15.75" customHeight="1">
      <c r="A138" s="316">
        <v>41830.0</v>
      </c>
      <c r="B138" s="318">
        <v>0.7349</v>
      </c>
      <c r="C138" s="197">
        <v>101.35</v>
      </c>
    </row>
    <row r="139" ht="15.75" customHeight="1">
      <c r="A139" s="316">
        <v>41831.0</v>
      </c>
      <c r="B139" s="318">
        <v>0.735</v>
      </c>
      <c r="C139" s="197">
        <v>101.31</v>
      </c>
    </row>
    <row r="140" ht="15.75" customHeight="1">
      <c r="A140" s="316">
        <v>41834.0</v>
      </c>
      <c r="B140" s="318">
        <v>0.7343</v>
      </c>
      <c r="C140" s="197">
        <v>101.54</v>
      </c>
    </row>
    <row r="141" ht="15.75" customHeight="1">
      <c r="A141" s="316">
        <v>41835.0</v>
      </c>
      <c r="B141" s="318">
        <v>0.737</v>
      </c>
      <c r="C141" s="197">
        <v>101.69</v>
      </c>
    </row>
    <row r="142" ht="15.75" customHeight="1">
      <c r="A142" s="316">
        <v>41836.0</v>
      </c>
      <c r="B142" s="318">
        <v>0.7394</v>
      </c>
      <c r="C142" s="197">
        <v>101.68</v>
      </c>
    </row>
    <row r="143" ht="15.75" customHeight="1">
      <c r="A143" s="316">
        <v>41837.0</v>
      </c>
      <c r="B143" s="318">
        <v>0.7393</v>
      </c>
      <c r="C143" s="197">
        <v>101.18</v>
      </c>
    </row>
    <row r="144" ht="15.75" customHeight="1">
      <c r="A144" s="316">
        <v>41838.0</v>
      </c>
      <c r="B144" s="318">
        <v>0.7397</v>
      </c>
      <c r="C144" s="197">
        <v>101.35</v>
      </c>
    </row>
    <row r="145" ht="15.75" customHeight="1">
      <c r="A145" s="316">
        <v>41841.0</v>
      </c>
      <c r="B145" s="318">
        <v>0.7395</v>
      </c>
      <c r="C145" s="197">
        <v>101.4</v>
      </c>
    </row>
    <row r="146" ht="15.75" customHeight="1">
      <c r="A146" s="316">
        <v>41842.0</v>
      </c>
      <c r="B146" s="318">
        <v>0.7429</v>
      </c>
      <c r="C146" s="197">
        <v>101.47</v>
      </c>
    </row>
    <row r="147" ht="15.75" customHeight="1">
      <c r="A147" s="316">
        <v>41843.0</v>
      </c>
      <c r="B147" s="318">
        <v>0.7427</v>
      </c>
      <c r="C147" s="197">
        <v>101.48</v>
      </c>
    </row>
    <row r="148" ht="15.75" customHeight="1">
      <c r="A148" s="316">
        <v>41844.0</v>
      </c>
      <c r="B148" s="318">
        <v>0.7428</v>
      </c>
      <c r="C148" s="197">
        <v>101.82</v>
      </c>
    </row>
    <row r="149" ht="15.75" customHeight="1">
      <c r="A149" s="316">
        <v>41845.0</v>
      </c>
      <c r="B149" s="318">
        <v>0.7446</v>
      </c>
      <c r="C149" s="197">
        <v>101.84</v>
      </c>
    </row>
    <row r="150" ht="15.75" customHeight="1">
      <c r="A150" s="316">
        <v>41848.0</v>
      </c>
      <c r="B150" s="318">
        <v>0.7442</v>
      </c>
      <c r="C150" s="197">
        <v>101.87</v>
      </c>
    </row>
    <row r="151" ht="15.75" customHeight="1">
      <c r="A151" s="316">
        <v>41849.0</v>
      </c>
      <c r="B151" s="318">
        <v>0.7458</v>
      </c>
      <c r="C151" s="197">
        <v>102.12</v>
      </c>
    </row>
    <row r="152" ht="15.75" customHeight="1">
      <c r="A152" s="316">
        <v>41850.0</v>
      </c>
      <c r="B152" s="318">
        <v>0.7468</v>
      </c>
      <c r="C152" s="197">
        <v>102.8</v>
      </c>
    </row>
    <row r="153" ht="15.75" customHeight="1">
      <c r="A153" s="316">
        <v>41851.0</v>
      </c>
      <c r="B153" s="318">
        <v>0.7468</v>
      </c>
      <c r="C153" s="197">
        <v>102.8</v>
      </c>
    </row>
    <row r="154" ht="15.75" customHeight="1">
      <c r="A154" s="316">
        <v>41852.0</v>
      </c>
      <c r="B154" s="318">
        <v>0.7449</v>
      </c>
      <c r="C154" s="197">
        <v>102.62</v>
      </c>
    </row>
    <row r="155" ht="15.75" customHeight="1">
      <c r="A155" s="316">
        <v>41855.0</v>
      </c>
      <c r="B155" s="318">
        <v>0.7452</v>
      </c>
      <c r="C155" s="197">
        <v>102.57</v>
      </c>
    </row>
    <row r="156" ht="15.75" customHeight="1">
      <c r="A156" s="316">
        <v>41856.0</v>
      </c>
      <c r="B156" s="318">
        <v>0.7477</v>
      </c>
      <c r="C156" s="197">
        <v>102.6</v>
      </c>
    </row>
    <row r="157" ht="15.75" customHeight="1">
      <c r="A157" s="316">
        <v>41857.0</v>
      </c>
      <c r="B157" s="318">
        <v>0.7473</v>
      </c>
      <c r="C157" s="197">
        <v>102.11</v>
      </c>
    </row>
    <row r="158" ht="15.75" customHeight="1">
      <c r="A158" s="316">
        <v>41858.0</v>
      </c>
      <c r="B158" s="318">
        <v>0.7483</v>
      </c>
      <c r="C158" s="197">
        <v>102.1</v>
      </c>
    </row>
    <row r="159" ht="15.75" customHeight="1">
      <c r="A159" s="316">
        <v>41859.0</v>
      </c>
      <c r="B159" s="318">
        <v>0.7457</v>
      </c>
      <c r="C159" s="197">
        <v>102.05</v>
      </c>
    </row>
    <row r="160" ht="15.75" customHeight="1">
      <c r="A160" s="316">
        <v>41862.0</v>
      </c>
      <c r="B160" s="318">
        <v>0.7472</v>
      </c>
      <c r="C160" s="197">
        <v>102.2</v>
      </c>
    </row>
    <row r="161" ht="15.75" customHeight="1">
      <c r="A161" s="316">
        <v>41863.0</v>
      </c>
      <c r="B161" s="318">
        <v>0.7481</v>
      </c>
      <c r="C161" s="197">
        <v>102.27</v>
      </c>
    </row>
    <row r="162" ht="15.75" customHeight="1">
      <c r="A162" s="316">
        <v>41864.0</v>
      </c>
      <c r="B162" s="318">
        <v>0.7483</v>
      </c>
      <c r="C162" s="197">
        <v>102.43</v>
      </c>
    </row>
    <row r="163" ht="15.75" customHeight="1">
      <c r="A163" s="316">
        <v>41865.0</v>
      </c>
      <c r="B163" s="318">
        <v>0.7483</v>
      </c>
      <c r="C163" s="197">
        <v>102.46</v>
      </c>
    </row>
    <row r="164" ht="15.75" customHeight="1">
      <c r="A164" s="316">
        <v>41866.0</v>
      </c>
      <c r="B164" s="318">
        <v>0.7465</v>
      </c>
      <c r="C164" s="197">
        <v>102.36</v>
      </c>
    </row>
    <row r="165" ht="15.75" customHeight="1">
      <c r="A165" s="316">
        <v>41869.0</v>
      </c>
      <c r="B165" s="318">
        <v>0.7484</v>
      </c>
      <c r="C165" s="197">
        <v>102.58</v>
      </c>
    </row>
    <row r="166" ht="15.75" customHeight="1">
      <c r="A166" s="316">
        <v>41870.0</v>
      </c>
      <c r="B166" s="318">
        <v>0.7508</v>
      </c>
      <c r="C166" s="197">
        <v>102.92</v>
      </c>
    </row>
    <row r="167" ht="15.75" customHeight="1">
      <c r="A167" s="316">
        <v>41871.0</v>
      </c>
      <c r="B167" s="318">
        <v>0.7542</v>
      </c>
      <c r="C167" s="197">
        <v>103.76</v>
      </c>
    </row>
    <row r="168" ht="15.75" customHeight="1">
      <c r="A168" s="316">
        <v>41872.0</v>
      </c>
      <c r="B168" s="318">
        <v>0.753</v>
      </c>
      <c r="C168" s="197">
        <v>103.86</v>
      </c>
    </row>
    <row r="169" ht="15.75" customHeight="1">
      <c r="A169" s="316">
        <v>41873.0</v>
      </c>
      <c r="B169" s="318">
        <v>0.7553</v>
      </c>
      <c r="C169" s="197">
        <v>103.95</v>
      </c>
    </row>
    <row r="170" ht="15.75" customHeight="1">
      <c r="A170" s="316">
        <v>41876.0</v>
      </c>
      <c r="B170" s="318">
        <v>0.758</v>
      </c>
      <c r="C170" s="197">
        <v>104.06</v>
      </c>
    </row>
    <row r="171" ht="15.75" customHeight="1">
      <c r="A171" s="316">
        <v>41877.0</v>
      </c>
      <c r="B171" s="318">
        <v>0.7595</v>
      </c>
      <c r="C171" s="197">
        <v>104.07</v>
      </c>
    </row>
    <row r="172" ht="15.75" customHeight="1">
      <c r="A172" s="316">
        <v>41878.0</v>
      </c>
      <c r="B172" s="318">
        <v>0.758</v>
      </c>
      <c r="C172" s="197">
        <v>103.88</v>
      </c>
    </row>
    <row r="173" ht="15.75" customHeight="1">
      <c r="A173" s="316">
        <v>41879.0</v>
      </c>
      <c r="B173" s="318">
        <v>0.7586</v>
      </c>
      <c r="C173" s="197">
        <v>103.73</v>
      </c>
    </row>
    <row r="174" ht="15.75" customHeight="1">
      <c r="A174" s="316">
        <v>41880.0</v>
      </c>
      <c r="B174" s="318">
        <v>0.7616</v>
      </c>
      <c r="C174" s="197">
        <v>104.09</v>
      </c>
    </row>
    <row r="175" ht="15.75" customHeight="1">
      <c r="A175" s="316">
        <v>41883.0</v>
      </c>
      <c r="B175" s="318">
        <v>0.7617</v>
      </c>
      <c r="C175" s="197">
        <v>104.36</v>
      </c>
    </row>
    <row r="176" ht="15.75" customHeight="1">
      <c r="A176" s="316">
        <v>41884.0</v>
      </c>
      <c r="B176" s="318">
        <v>0.7614</v>
      </c>
      <c r="C176" s="197">
        <v>105.1</v>
      </c>
    </row>
    <row r="177" ht="15.75" customHeight="1">
      <c r="A177" s="316">
        <v>41885.0</v>
      </c>
      <c r="B177" s="318">
        <v>0.7605</v>
      </c>
      <c r="C177" s="197">
        <v>104.8</v>
      </c>
    </row>
    <row r="178" ht="15.75" customHeight="1">
      <c r="A178" s="316">
        <v>41886.0</v>
      </c>
      <c r="B178" s="318">
        <v>0.7726</v>
      </c>
      <c r="C178" s="197">
        <v>105.27</v>
      </c>
    </row>
    <row r="179" ht="15.75" customHeight="1">
      <c r="A179" s="316">
        <v>41887.0</v>
      </c>
      <c r="B179" s="318">
        <v>0.7721</v>
      </c>
      <c r="C179" s="197">
        <v>105.1</v>
      </c>
    </row>
    <row r="180" ht="15.75" customHeight="1">
      <c r="A180" s="316">
        <v>41890.0</v>
      </c>
      <c r="B180" s="318">
        <v>0.7756</v>
      </c>
      <c r="C180" s="197">
        <v>106.04</v>
      </c>
    </row>
    <row r="181" ht="15.75" customHeight="1">
      <c r="A181" s="316">
        <v>41891.0</v>
      </c>
      <c r="B181" s="318">
        <v>0.773</v>
      </c>
      <c r="C181" s="197">
        <v>106.2</v>
      </c>
    </row>
    <row r="182" ht="15.75" customHeight="1">
      <c r="A182" s="316">
        <v>41892.0</v>
      </c>
      <c r="B182" s="318">
        <v>0.7742</v>
      </c>
      <c r="C182" s="197">
        <v>106.86</v>
      </c>
    </row>
    <row r="183" ht="15.75" customHeight="1">
      <c r="A183" s="316">
        <v>41893.0</v>
      </c>
      <c r="B183" s="318">
        <v>0.7738</v>
      </c>
      <c r="C183" s="197">
        <v>107.11</v>
      </c>
    </row>
    <row r="184" ht="15.75" customHeight="1">
      <c r="A184" s="316">
        <v>41894.0</v>
      </c>
      <c r="B184" s="318">
        <v>0.7717</v>
      </c>
      <c r="C184" s="197">
        <v>107.35</v>
      </c>
    </row>
    <row r="185" ht="15.75" customHeight="1">
      <c r="A185" s="316">
        <v>41897.0</v>
      </c>
      <c r="B185" s="318">
        <v>0.7728</v>
      </c>
      <c r="C185" s="197">
        <v>107.19</v>
      </c>
    </row>
    <row r="186" ht="15.75" customHeight="1">
      <c r="A186" s="316">
        <v>41898.0</v>
      </c>
      <c r="B186" s="318">
        <v>0.7717</v>
      </c>
      <c r="C186" s="197">
        <v>107.13</v>
      </c>
    </row>
    <row r="187" ht="15.75" customHeight="1">
      <c r="A187" s="316">
        <v>41899.0</v>
      </c>
      <c r="B187" s="318">
        <v>0.7773</v>
      </c>
      <c r="C187" s="197">
        <v>108.38</v>
      </c>
    </row>
    <row r="188" ht="15.75" customHeight="1">
      <c r="A188" s="316">
        <v>41900.0</v>
      </c>
      <c r="B188" s="318">
        <v>0.7739</v>
      </c>
      <c r="C188" s="197">
        <v>108.7</v>
      </c>
    </row>
    <row r="189" ht="15.75" customHeight="1">
      <c r="A189" s="316">
        <v>41901.0</v>
      </c>
      <c r="B189" s="318">
        <v>0.7794</v>
      </c>
      <c r="C189" s="197">
        <v>109.05</v>
      </c>
    </row>
    <row r="190" ht="15.75" customHeight="1">
      <c r="A190" s="316">
        <v>41904.0</v>
      </c>
      <c r="B190" s="318">
        <v>0.7783</v>
      </c>
      <c r="C190" s="197">
        <v>108.85</v>
      </c>
    </row>
    <row r="191" ht="15.75" customHeight="1">
      <c r="A191" s="316">
        <v>41905.0</v>
      </c>
      <c r="B191" s="318">
        <v>0.7786</v>
      </c>
      <c r="C191" s="197">
        <v>108.89</v>
      </c>
    </row>
    <row r="192" ht="15.75" customHeight="1">
      <c r="A192" s="316">
        <v>41906.0</v>
      </c>
      <c r="B192" s="318">
        <v>0.7825</v>
      </c>
      <c r="C192" s="197">
        <v>109.05</v>
      </c>
    </row>
    <row r="193" ht="15.75" customHeight="1">
      <c r="A193" s="316">
        <v>41907.0</v>
      </c>
      <c r="B193" s="318">
        <v>0.7844</v>
      </c>
      <c r="C193" s="197">
        <v>108.76</v>
      </c>
    </row>
    <row r="194" ht="15.75" customHeight="1">
      <c r="A194" s="316">
        <v>41908.0</v>
      </c>
      <c r="B194" s="318">
        <v>0.7886</v>
      </c>
      <c r="C194" s="197">
        <v>109.29</v>
      </c>
    </row>
    <row r="195" ht="15.75" customHeight="1">
      <c r="A195" s="316">
        <v>41911.0</v>
      </c>
      <c r="B195" s="318">
        <v>0.7883</v>
      </c>
      <c r="C195" s="197">
        <v>109.5</v>
      </c>
    </row>
    <row r="196" ht="15.75" customHeight="1">
      <c r="A196" s="316">
        <v>41912.0</v>
      </c>
      <c r="B196" s="318">
        <v>0.7917</v>
      </c>
      <c r="C196" s="197">
        <v>109.65</v>
      </c>
    </row>
    <row r="197" ht="15.75" customHeight="1">
      <c r="A197" s="316">
        <v>41913.0</v>
      </c>
      <c r="B197" s="318">
        <v>0.7922</v>
      </c>
      <c r="C197" s="197">
        <v>108.9</v>
      </c>
    </row>
    <row r="198" ht="15.75" customHeight="1">
      <c r="A198" s="316">
        <v>41914.0</v>
      </c>
      <c r="B198" s="318">
        <v>0.7894</v>
      </c>
      <c r="C198" s="197">
        <v>108.42</v>
      </c>
    </row>
    <row r="199" ht="15.75" customHeight="1">
      <c r="A199" s="316">
        <v>41915.0</v>
      </c>
      <c r="B199" s="318">
        <v>0.7992</v>
      </c>
      <c r="C199" s="197">
        <v>109.77</v>
      </c>
    </row>
    <row r="200" ht="15.75" customHeight="1">
      <c r="A200" s="316">
        <v>41918.0</v>
      </c>
      <c r="B200" s="318">
        <v>0.7906</v>
      </c>
      <c r="C200" s="197">
        <v>108.79</v>
      </c>
    </row>
    <row r="201" ht="15.75" customHeight="1">
      <c r="A201" s="316">
        <v>41919.0</v>
      </c>
      <c r="B201" s="318">
        <v>0.7893</v>
      </c>
      <c r="C201" s="197">
        <v>108.03</v>
      </c>
    </row>
    <row r="202" ht="15.75" customHeight="1">
      <c r="A202" s="316">
        <v>41920.0</v>
      </c>
      <c r="B202" s="318">
        <v>0.7853</v>
      </c>
      <c r="C202" s="197">
        <v>108.09</v>
      </c>
    </row>
    <row r="203" ht="15.75" customHeight="1">
      <c r="A203" s="316">
        <v>41921.0</v>
      </c>
      <c r="B203" s="318">
        <v>0.788</v>
      </c>
      <c r="C203" s="197">
        <v>107.84</v>
      </c>
    </row>
    <row r="204" ht="15.75" customHeight="1">
      <c r="A204" s="316">
        <v>41922.0</v>
      </c>
      <c r="B204" s="318">
        <v>0.7919</v>
      </c>
      <c r="C204" s="197">
        <v>107.67</v>
      </c>
    </row>
    <row r="205" ht="15.75" customHeight="1">
      <c r="A205" s="316">
        <v>41925.0</v>
      </c>
      <c r="B205" s="318">
        <v>0.7842</v>
      </c>
      <c r="C205" s="197">
        <v>106.86</v>
      </c>
    </row>
    <row r="206" ht="15.75" customHeight="1">
      <c r="A206" s="316">
        <v>41926.0</v>
      </c>
      <c r="B206" s="318">
        <v>0.79</v>
      </c>
      <c r="C206" s="197">
        <v>107.06</v>
      </c>
    </row>
    <row r="207" ht="15.75" customHeight="1">
      <c r="A207" s="316">
        <v>41927.0</v>
      </c>
      <c r="B207" s="318">
        <v>0.779</v>
      </c>
      <c r="C207" s="197">
        <v>105.93</v>
      </c>
    </row>
    <row r="208" ht="15.75" customHeight="1">
      <c r="A208" s="316">
        <v>41928.0</v>
      </c>
      <c r="B208" s="318">
        <v>0.7807</v>
      </c>
      <c r="C208" s="197">
        <v>106.34</v>
      </c>
    </row>
    <row r="209" ht="15.75" customHeight="1">
      <c r="A209" s="316">
        <v>41929.0</v>
      </c>
      <c r="B209" s="318">
        <v>0.7841</v>
      </c>
      <c r="C209" s="197">
        <v>106.89</v>
      </c>
    </row>
    <row r="210" ht="15.75" customHeight="1">
      <c r="A210" s="316">
        <v>41932.0</v>
      </c>
      <c r="B210" s="318">
        <v>0.7813</v>
      </c>
      <c r="C210" s="197">
        <v>106.95</v>
      </c>
    </row>
    <row r="211" ht="15.75" customHeight="1">
      <c r="A211" s="316">
        <v>41933.0</v>
      </c>
      <c r="B211" s="318">
        <v>0.7865</v>
      </c>
      <c r="C211" s="197">
        <v>107.0</v>
      </c>
    </row>
    <row r="212" ht="15.75" customHeight="1">
      <c r="A212" s="316">
        <v>41934.0</v>
      </c>
      <c r="B212" s="318">
        <v>0.7908</v>
      </c>
      <c r="C212" s="197">
        <v>107.15</v>
      </c>
    </row>
    <row r="213" ht="15.75" customHeight="1">
      <c r="A213" s="316">
        <v>41935.0</v>
      </c>
      <c r="B213" s="318">
        <v>0.7908</v>
      </c>
      <c r="C213" s="197">
        <v>108.28</v>
      </c>
    </row>
    <row r="214" ht="15.75" customHeight="1">
      <c r="A214" s="316">
        <v>41936.0</v>
      </c>
      <c r="B214" s="318">
        <v>0.7893</v>
      </c>
      <c r="C214" s="197">
        <v>108.17</v>
      </c>
    </row>
    <row r="215" ht="15.75" customHeight="1">
      <c r="A215" s="316">
        <v>41939.0</v>
      </c>
      <c r="B215" s="318">
        <v>0.7875</v>
      </c>
      <c r="C215" s="197">
        <v>107.82</v>
      </c>
    </row>
    <row r="216" ht="15.75" customHeight="1">
      <c r="A216" s="316">
        <v>41940.0</v>
      </c>
      <c r="B216" s="318">
        <v>0.7854</v>
      </c>
      <c r="C216" s="197">
        <v>108.16</v>
      </c>
    </row>
    <row r="217" ht="15.75" customHeight="1">
      <c r="A217" s="316">
        <v>41941.0</v>
      </c>
      <c r="B217" s="318">
        <v>0.7917</v>
      </c>
      <c r="C217" s="197">
        <v>108.9</v>
      </c>
    </row>
    <row r="218" ht="15.75" customHeight="1">
      <c r="A218" s="316">
        <v>41942.0</v>
      </c>
      <c r="B218" s="318">
        <v>0.7929</v>
      </c>
      <c r="C218" s="197">
        <v>109.22</v>
      </c>
    </row>
    <row r="219" ht="15.75" customHeight="1">
      <c r="A219" s="316">
        <v>41943.0</v>
      </c>
      <c r="B219" s="318">
        <v>0.7984</v>
      </c>
      <c r="C219" s="197">
        <v>112.33</v>
      </c>
    </row>
    <row r="220" ht="15.75" customHeight="1">
      <c r="A220" s="316">
        <v>41946.0</v>
      </c>
      <c r="B220" s="318">
        <v>0.8013</v>
      </c>
      <c r="C220" s="197">
        <v>114.05</v>
      </c>
    </row>
    <row r="221" ht="15.75" customHeight="1">
      <c r="A221" s="316">
        <v>41947.0</v>
      </c>
      <c r="B221" s="318">
        <v>0.7971</v>
      </c>
      <c r="C221" s="197">
        <v>113.61</v>
      </c>
    </row>
    <row r="222" ht="15.75" customHeight="1">
      <c r="A222" s="316">
        <v>41948.0</v>
      </c>
      <c r="B222" s="318">
        <v>0.8009</v>
      </c>
      <c r="C222" s="197">
        <v>114.65</v>
      </c>
    </row>
    <row r="223" ht="15.75" customHeight="1">
      <c r="A223" s="316">
        <v>41949.0</v>
      </c>
      <c r="B223" s="318">
        <v>0.8081</v>
      </c>
      <c r="C223" s="197">
        <v>115.22</v>
      </c>
    </row>
    <row r="224" ht="15.75" customHeight="1">
      <c r="A224" s="316">
        <v>41950.0</v>
      </c>
      <c r="B224" s="318">
        <v>0.8029</v>
      </c>
      <c r="C224" s="197">
        <v>114.6</v>
      </c>
    </row>
    <row r="225" ht="15.75" customHeight="1">
      <c r="A225" s="316">
        <v>41953.0</v>
      </c>
      <c r="B225" s="318">
        <v>0.8052</v>
      </c>
      <c r="C225" s="197">
        <v>114.86</v>
      </c>
    </row>
    <row r="226" ht="15.75" customHeight="1">
      <c r="A226" s="316">
        <v>41954.0</v>
      </c>
      <c r="B226" s="318">
        <v>0.8018</v>
      </c>
      <c r="C226" s="197">
        <v>115.78</v>
      </c>
    </row>
    <row r="227" ht="15.75" customHeight="1">
      <c r="A227" s="316">
        <v>41955.0</v>
      </c>
      <c r="B227" s="318">
        <v>0.804</v>
      </c>
      <c r="C227" s="197">
        <v>115.49</v>
      </c>
    </row>
    <row r="228" ht="15.75" customHeight="1">
      <c r="A228" s="316">
        <v>41956.0</v>
      </c>
      <c r="B228" s="318">
        <v>0.8016</v>
      </c>
      <c r="C228" s="197">
        <v>115.78</v>
      </c>
    </row>
    <row r="229" ht="15.75" customHeight="1">
      <c r="A229" s="316">
        <v>41957.0</v>
      </c>
      <c r="B229" s="318">
        <v>0.7985</v>
      </c>
      <c r="C229" s="197">
        <v>116.3</v>
      </c>
    </row>
    <row r="230" ht="15.75" customHeight="1">
      <c r="A230" s="316">
        <v>41960.0</v>
      </c>
      <c r="B230" s="318">
        <v>0.8033</v>
      </c>
      <c r="C230" s="197">
        <v>116.65</v>
      </c>
    </row>
    <row r="231" ht="15.75" customHeight="1">
      <c r="A231" s="316">
        <v>41961.0</v>
      </c>
      <c r="B231" s="318">
        <v>0.7978</v>
      </c>
      <c r="C231" s="197">
        <v>116.86</v>
      </c>
    </row>
    <row r="232" ht="15.75" customHeight="1">
      <c r="A232" s="316">
        <v>41962.0</v>
      </c>
      <c r="B232" s="318">
        <v>0.7966</v>
      </c>
      <c r="C232" s="197">
        <v>117.97</v>
      </c>
    </row>
    <row r="233" ht="15.75" customHeight="1">
      <c r="A233" s="316">
        <v>41963.0</v>
      </c>
      <c r="B233" s="318">
        <v>0.7975</v>
      </c>
      <c r="C233" s="197">
        <v>118.22</v>
      </c>
    </row>
    <row r="234" ht="15.75" customHeight="1">
      <c r="A234" s="316">
        <v>41964.0</v>
      </c>
      <c r="B234" s="318">
        <v>0.8071</v>
      </c>
      <c r="C234" s="197">
        <v>117.79</v>
      </c>
    </row>
    <row r="235" ht="15.75" customHeight="1">
      <c r="A235" s="316">
        <v>41967.0</v>
      </c>
      <c r="B235" s="318">
        <v>0.8038</v>
      </c>
      <c r="C235" s="197">
        <v>118.28</v>
      </c>
    </row>
    <row r="236" ht="15.75" customHeight="1">
      <c r="A236" s="316">
        <v>41968.0</v>
      </c>
      <c r="B236" s="318">
        <v>0.8017</v>
      </c>
      <c r="C236" s="197">
        <v>117.98</v>
      </c>
    </row>
    <row r="237" ht="15.75" customHeight="1">
      <c r="A237" s="316">
        <v>41969.0</v>
      </c>
      <c r="B237" s="318">
        <v>0.7996</v>
      </c>
      <c r="C237" s="197">
        <v>117.74</v>
      </c>
    </row>
    <row r="238" ht="15.75" customHeight="1">
      <c r="A238" s="316">
        <v>41970.0</v>
      </c>
      <c r="B238" s="318">
        <v>0.8021</v>
      </c>
      <c r="C238" s="197">
        <v>117.71</v>
      </c>
    </row>
    <row r="239" ht="15.75" customHeight="1">
      <c r="A239" s="316">
        <v>41971.0</v>
      </c>
      <c r="B239" s="318">
        <v>0.8034</v>
      </c>
      <c r="C239" s="197">
        <v>118.66</v>
      </c>
    </row>
    <row r="240" ht="15.75" customHeight="1">
      <c r="A240" s="316">
        <v>41974.0</v>
      </c>
      <c r="B240" s="318">
        <v>0.802</v>
      </c>
      <c r="C240" s="197">
        <v>118.4</v>
      </c>
    </row>
    <row r="241" ht="15.75" customHeight="1">
      <c r="A241" s="316">
        <v>41975.0</v>
      </c>
      <c r="B241" s="318">
        <v>0.8076</v>
      </c>
      <c r="C241" s="197">
        <v>119.22</v>
      </c>
    </row>
    <row r="242" ht="15.75" customHeight="1">
      <c r="A242" s="316">
        <v>41976.0</v>
      </c>
      <c r="B242" s="318">
        <v>0.8123</v>
      </c>
      <c r="C242" s="197">
        <v>119.8</v>
      </c>
    </row>
    <row r="243" ht="15.75" customHeight="1">
      <c r="A243" s="316">
        <v>41977.0</v>
      </c>
      <c r="B243" s="318">
        <v>0.8078</v>
      </c>
      <c r="C243" s="197">
        <v>119.79</v>
      </c>
    </row>
    <row r="244" ht="15.75" customHeight="1">
      <c r="A244" s="316">
        <v>41978.0</v>
      </c>
      <c r="B244" s="318">
        <v>0.8141</v>
      </c>
      <c r="C244" s="197">
        <v>121.46</v>
      </c>
    </row>
    <row r="245" ht="15.75" customHeight="1">
      <c r="A245" s="316">
        <v>41981.0</v>
      </c>
      <c r="B245" s="318">
        <v>0.8119</v>
      </c>
      <c r="C245" s="197">
        <v>120.69</v>
      </c>
    </row>
    <row r="246" ht="15.75" customHeight="1">
      <c r="A246" s="316">
        <v>41982.0</v>
      </c>
      <c r="B246" s="318">
        <v>0.8082</v>
      </c>
      <c r="C246" s="197">
        <v>119.7</v>
      </c>
    </row>
    <row r="247" ht="15.75" customHeight="1">
      <c r="A247" s="316">
        <v>41983.0</v>
      </c>
      <c r="B247" s="318">
        <v>0.8034</v>
      </c>
      <c r="C247" s="197">
        <v>117.82</v>
      </c>
    </row>
    <row r="248" ht="15.75" customHeight="1">
      <c r="A248" s="316">
        <v>41984.0</v>
      </c>
      <c r="B248" s="318">
        <v>0.8057</v>
      </c>
      <c r="C248" s="197">
        <v>118.66</v>
      </c>
    </row>
    <row r="249" ht="15.75" customHeight="1">
      <c r="A249" s="316">
        <v>41985.0</v>
      </c>
      <c r="B249" s="318">
        <v>0.8026</v>
      </c>
      <c r="C249" s="197">
        <v>118.77</v>
      </c>
    </row>
    <row r="250" ht="15.75" customHeight="1">
      <c r="A250" s="316">
        <v>41988.0</v>
      </c>
      <c r="B250" s="318">
        <v>0.804</v>
      </c>
      <c r="C250" s="197">
        <v>117.83</v>
      </c>
    </row>
    <row r="251" ht="15.75" customHeight="1">
      <c r="A251" s="316">
        <v>41989.0</v>
      </c>
      <c r="B251" s="318">
        <v>0.7994</v>
      </c>
      <c r="C251" s="197">
        <v>116.41</v>
      </c>
    </row>
    <row r="252" ht="15.75" customHeight="1">
      <c r="A252" s="316">
        <v>41990.0</v>
      </c>
      <c r="B252" s="318">
        <v>0.8102</v>
      </c>
      <c r="C252" s="197">
        <v>118.66</v>
      </c>
    </row>
    <row r="253" ht="15.75" customHeight="1">
      <c r="A253" s="316">
        <v>41991.0</v>
      </c>
      <c r="B253" s="318">
        <v>0.814</v>
      </c>
      <c r="C253" s="197">
        <v>118.84</v>
      </c>
    </row>
    <row r="254" ht="15.75" customHeight="1">
      <c r="A254" s="316">
        <v>41992.0</v>
      </c>
      <c r="B254" s="318">
        <v>0.8178</v>
      </c>
      <c r="C254" s="197">
        <v>119.51</v>
      </c>
    </row>
    <row r="255" ht="15.75" customHeight="1">
      <c r="A255" s="316">
        <v>41995.0</v>
      </c>
      <c r="B255" s="318">
        <v>0.8175</v>
      </c>
      <c r="C255" s="197">
        <v>120.06</v>
      </c>
    </row>
    <row r="256" ht="15.75" customHeight="1">
      <c r="A256" s="316">
        <v>41996.0</v>
      </c>
      <c r="B256" s="318">
        <v>0.8216</v>
      </c>
      <c r="C256" s="197">
        <v>120.69</v>
      </c>
    </row>
    <row r="257" ht="15.75" customHeight="1">
      <c r="A257" s="316">
        <v>41997.0</v>
      </c>
      <c r="B257" s="318">
        <v>0.8199</v>
      </c>
      <c r="C257" s="197">
        <v>120.51</v>
      </c>
    </row>
    <row r="258" ht="15.75" customHeight="1">
      <c r="A258" s="316">
        <v>41998.0</v>
      </c>
      <c r="B258" s="318">
        <v>0.8182</v>
      </c>
      <c r="C258" s="197">
        <v>120.11</v>
      </c>
    </row>
    <row r="259" ht="15.75" customHeight="1">
      <c r="A259" s="316">
        <v>41999.0</v>
      </c>
      <c r="B259" s="318">
        <v>0.8211</v>
      </c>
      <c r="C259" s="197">
        <v>120.33</v>
      </c>
    </row>
    <row r="260" ht="15.75" customHeight="1">
      <c r="A260" s="316">
        <v>42002.0</v>
      </c>
      <c r="B260" s="318">
        <v>0.8227</v>
      </c>
      <c r="C260" s="197">
        <v>120.68</v>
      </c>
    </row>
    <row r="261" ht="15.75" customHeight="1">
      <c r="A261" s="316">
        <v>42003.0</v>
      </c>
      <c r="B261" s="318">
        <v>0.8227</v>
      </c>
      <c r="C261" s="197">
        <v>119.49</v>
      </c>
    </row>
    <row r="262" ht="15.75" customHeight="1">
      <c r="A262" s="316">
        <v>42004.0</v>
      </c>
      <c r="B262" s="318">
        <v>0.8266</v>
      </c>
      <c r="C262" s="197">
        <v>119.79</v>
      </c>
    </row>
    <row r="263" ht="15.75" customHeight="1">
      <c r="A263" s="316">
        <v>42005.0</v>
      </c>
      <c r="B263" s="318">
        <v>0.8262</v>
      </c>
      <c r="C263" s="197">
        <v>119.75</v>
      </c>
    </row>
    <row r="264" ht="15.75" customHeight="1">
      <c r="A264" s="316">
        <v>42006.0</v>
      </c>
      <c r="B264" s="318">
        <v>0.8333</v>
      </c>
      <c r="C264" s="197">
        <v>120.53</v>
      </c>
    </row>
    <row r="265" ht="15.75" customHeight="1">
      <c r="A265" s="316">
        <v>42009.0</v>
      </c>
      <c r="B265" s="318">
        <v>0.8381</v>
      </c>
      <c r="C265" s="197">
        <v>119.64</v>
      </c>
    </row>
    <row r="266" ht="15.75" customHeight="1">
      <c r="A266" s="316">
        <v>42010.0</v>
      </c>
      <c r="B266" s="318">
        <v>0.8411</v>
      </c>
      <c r="C266" s="197">
        <v>118.4</v>
      </c>
    </row>
    <row r="267" ht="15.75" customHeight="1">
      <c r="A267" s="316">
        <v>42011.0</v>
      </c>
      <c r="B267" s="318">
        <v>0.8447</v>
      </c>
      <c r="C267" s="197">
        <v>119.26</v>
      </c>
    </row>
    <row r="268" ht="15.75" customHeight="1">
      <c r="A268" s="316">
        <v>42012.0</v>
      </c>
      <c r="B268" s="318">
        <v>0.8478</v>
      </c>
      <c r="C268" s="197">
        <v>119.67</v>
      </c>
    </row>
    <row r="269" ht="15.75" customHeight="1">
      <c r="A269" s="316">
        <v>42013.0</v>
      </c>
      <c r="B269" s="318">
        <v>0.8444</v>
      </c>
      <c r="C269" s="197">
        <v>118.51</v>
      </c>
    </row>
    <row r="270" ht="15.75" customHeight="1">
      <c r="A270" s="316">
        <v>42016.0</v>
      </c>
      <c r="B270" s="318">
        <v>0.8451</v>
      </c>
      <c r="C270" s="197">
        <v>118.36</v>
      </c>
    </row>
    <row r="271" ht="15.75" customHeight="1">
      <c r="A271" s="316">
        <v>42017.0</v>
      </c>
      <c r="B271" s="318">
        <v>0.8495</v>
      </c>
      <c r="C271" s="197">
        <v>117.93</v>
      </c>
    </row>
    <row r="272" ht="15.75" customHeight="1">
      <c r="A272" s="316">
        <v>42018.0</v>
      </c>
      <c r="B272" s="318">
        <v>0.8483</v>
      </c>
      <c r="C272" s="197">
        <v>117.34</v>
      </c>
    </row>
    <row r="273" ht="15.75" customHeight="1">
      <c r="A273" s="316">
        <v>42019.0</v>
      </c>
      <c r="B273" s="318">
        <v>0.8597</v>
      </c>
      <c r="C273" s="197">
        <v>116.17</v>
      </c>
    </row>
    <row r="274" ht="15.75" customHeight="1">
      <c r="A274" s="316">
        <v>42020.0</v>
      </c>
      <c r="B274" s="318">
        <v>0.865</v>
      </c>
      <c r="C274" s="197">
        <v>117.52</v>
      </c>
    </row>
    <row r="275" ht="15.75" customHeight="1">
      <c r="A275" s="316">
        <v>42023.0</v>
      </c>
      <c r="B275" s="318">
        <v>0.8616</v>
      </c>
      <c r="C275" s="197">
        <v>117.57</v>
      </c>
    </row>
    <row r="276" ht="15.75" customHeight="1">
      <c r="A276" s="316">
        <v>42024.0</v>
      </c>
      <c r="B276" s="318">
        <v>0.8659</v>
      </c>
      <c r="C276" s="197">
        <v>118.82</v>
      </c>
    </row>
    <row r="277" ht="15.75" customHeight="1">
      <c r="A277" s="316">
        <v>42025.0</v>
      </c>
      <c r="B277" s="318">
        <v>0.8613</v>
      </c>
      <c r="C277" s="197">
        <v>117.97</v>
      </c>
    </row>
    <row r="278" ht="15.75" customHeight="1">
      <c r="A278" s="316">
        <v>42026.0</v>
      </c>
      <c r="B278" s="318">
        <v>0.88</v>
      </c>
      <c r="C278" s="197">
        <v>118.5</v>
      </c>
    </row>
    <row r="279" ht="15.75" customHeight="1">
      <c r="A279" s="316">
        <v>42027.0</v>
      </c>
      <c r="B279" s="318">
        <v>0.8923</v>
      </c>
      <c r="C279" s="197">
        <v>117.78</v>
      </c>
    </row>
    <row r="280" ht="15.75" customHeight="1">
      <c r="A280" s="316">
        <v>42030.0</v>
      </c>
      <c r="B280" s="318">
        <v>0.8897</v>
      </c>
      <c r="C280" s="197">
        <v>118.46</v>
      </c>
    </row>
    <row r="281" ht="15.75" customHeight="1">
      <c r="A281" s="316">
        <v>42031.0</v>
      </c>
      <c r="B281" s="318">
        <v>0.8788</v>
      </c>
      <c r="C281" s="197">
        <v>117.88</v>
      </c>
    </row>
    <row r="282" ht="15.75" customHeight="1">
      <c r="A282" s="316">
        <v>42032.0</v>
      </c>
      <c r="B282" s="318">
        <v>0.8861</v>
      </c>
      <c r="C282" s="197">
        <v>117.56</v>
      </c>
    </row>
    <row r="283" ht="15.75" customHeight="1">
      <c r="A283" s="316">
        <v>42033.0</v>
      </c>
      <c r="B283" s="318">
        <v>0.8834</v>
      </c>
      <c r="C283" s="197">
        <v>118.29</v>
      </c>
    </row>
    <row r="284" ht="15.75" customHeight="1">
      <c r="A284" s="316">
        <v>42034.0</v>
      </c>
      <c r="B284" s="318">
        <v>0.8862</v>
      </c>
      <c r="C284" s="197">
        <v>117.5</v>
      </c>
    </row>
    <row r="285" ht="15.75" customHeight="1">
      <c r="A285" s="316">
        <v>42037.0</v>
      </c>
      <c r="B285" s="318">
        <v>0.882</v>
      </c>
      <c r="C285" s="197">
        <v>117.58</v>
      </c>
    </row>
    <row r="286" ht="15.75" customHeight="1">
      <c r="A286" s="316">
        <v>42038.0</v>
      </c>
      <c r="B286" s="318">
        <v>0.871</v>
      </c>
      <c r="C286" s="197">
        <v>117.57</v>
      </c>
    </row>
    <row r="287" ht="15.75" customHeight="1">
      <c r="A287" s="316">
        <v>42039.0</v>
      </c>
      <c r="B287" s="318">
        <v>0.882</v>
      </c>
      <c r="C287" s="197">
        <v>117.28</v>
      </c>
    </row>
    <row r="288" ht="15.75" customHeight="1">
      <c r="A288" s="316">
        <v>42040.0</v>
      </c>
      <c r="B288" s="318">
        <v>0.8714</v>
      </c>
      <c r="C288" s="197">
        <v>117.54</v>
      </c>
    </row>
    <row r="289" ht="15.75" customHeight="1">
      <c r="A289" s="316">
        <v>42041.0</v>
      </c>
      <c r="B289" s="318">
        <v>0.8838</v>
      </c>
      <c r="C289" s="197">
        <v>119.13</v>
      </c>
    </row>
    <row r="290" ht="15.75" customHeight="1">
      <c r="A290" s="316">
        <v>42044.0</v>
      </c>
      <c r="B290" s="318">
        <v>0.8832</v>
      </c>
      <c r="C290" s="197">
        <v>118.64</v>
      </c>
    </row>
    <row r="291" ht="15.75" customHeight="1">
      <c r="A291" s="316">
        <v>42045.0</v>
      </c>
      <c r="B291" s="318">
        <v>0.8833</v>
      </c>
      <c r="C291" s="197">
        <v>119.44</v>
      </c>
    </row>
    <row r="292" ht="15.75" customHeight="1">
      <c r="A292" s="316">
        <v>42046.0</v>
      </c>
      <c r="B292" s="318">
        <v>0.8823</v>
      </c>
      <c r="C292" s="197">
        <v>120.46</v>
      </c>
    </row>
    <row r="293" ht="15.75" customHeight="1">
      <c r="A293" s="316">
        <v>42047.0</v>
      </c>
      <c r="B293" s="318">
        <v>0.8769</v>
      </c>
      <c r="C293" s="197">
        <v>119.12</v>
      </c>
    </row>
    <row r="294" ht="15.75" customHeight="1">
      <c r="A294" s="316">
        <v>42048.0</v>
      </c>
      <c r="B294" s="318">
        <v>0.8778</v>
      </c>
      <c r="C294" s="197">
        <v>118.76</v>
      </c>
    </row>
    <row r="295" ht="15.75" customHeight="1">
      <c r="A295" s="316">
        <v>42051.0</v>
      </c>
      <c r="B295" s="318">
        <v>0.8808</v>
      </c>
      <c r="C295" s="197">
        <v>118.49</v>
      </c>
    </row>
    <row r="296" ht="15.75" customHeight="1">
      <c r="A296" s="316">
        <v>42052.0</v>
      </c>
      <c r="B296" s="318">
        <v>0.8763</v>
      </c>
      <c r="C296" s="197">
        <v>119.26</v>
      </c>
    </row>
    <row r="297" ht="15.75" customHeight="1">
      <c r="A297" s="316">
        <v>42053.0</v>
      </c>
      <c r="B297" s="318">
        <v>0.8774</v>
      </c>
      <c r="C297" s="197">
        <v>118.79</v>
      </c>
    </row>
    <row r="298" ht="15.75" customHeight="1">
      <c r="A298" s="316">
        <v>42054.0</v>
      </c>
      <c r="B298" s="318">
        <v>0.8797</v>
      </c>
      <c r="C298" s="197">
        <v>118.95</v>
      </c>
    </row>
    <row r="299" ht="15.75" customHeight="1">
      <c r="A299" s="316">
        <v>42055.0</v>
      </c>
      <c r="B299" s="318">
        <v>0.8787</v>
      </c>
      <c r="C299" s="197">
        <v>119.04</v>
      </c>
    </row>
    <row r="300" ht="15.75" customHeight="1">
      <c r="A300" s="316">
        <v>42058.0</v>
      </c>
      <c r="B300" s="318">
        <v>0.8823</v>
      </c>
      <c r="C300" s="197">
        <v>118.82</v>
      </c>
    </row>
    <row r="301" ht="15.75" customHeight="1">
      <c r="A301" s="316">
        <v>42059.0</v>
      </c>
      <c r="B301" s="318">
        <v>0.8819</v>
      </c>
      <c r="C301" s="197">
        <v>118.98</v>
      </c>
    </row>
    <row r="302" ht="15.75" customHeight="1">
      <c r="A302" s="316">
        <v>42060.0</v>
      </c>
      <c r="B302" s="318">
        <v>0.8803</v>
      </c>
      <c r="C302" s="197">
        <v>118.87</v>
      </c>
    </row>
    <row r="303" ht="15.75" customHeight="1">
      <c r="A303" s="316">
        <v>42061.0</v>
      </c>
      <c r="B303" s="318">
        <v>0.8931</v>
      </c>
      <c r="C303" s="197">
        <v>119.42</v>
      </c>
    </row>
    <row r="304" ht="15.75" customHeight="1">
      <c r="A304" s="316">
        <v>42062.0</v>
      </c>
      <c r="B304" s="318">
        <v>0.8931</v>
      </c>
      <c r="C304" s="197">
        <v>119.63</v>
      </c>
    </row>
    <row r="305" ht="15.75" customHeight="1">
      <c r="A305" s="316">
        <v>42065.0</v>
      </c>
      <c r="B305" s="318">
        <v>0.8942</v>
      </c>
      <c r="C305" s="197">
        <v>120.14</v>
      </c>
    </row>
    <row r="306" ht="15.75" customHeight="1">
      <c r="A306" s="316">
        <v>42066.0</v>
      </c>
      <c r="B306" s="318">
        <v>0.8948</v>
      </c>
      <c r="C306" s="197">
        <v>119.74</v>
      </c>
    </row>
    <row r="307" ht="15.75" customHeight="1">
      <c r="A307" s="316">
        <v>42067.0</v>
      </c>
      <c r="B307" s="318">
        <v>0.9026</v>
      </c>
      <c r="C307" s="197">
        <v>119.68</v>
      </c>
    </row>
    <row r="308" ht="15.75" customHeight="1">
      <c r="A308" s="316">
        <v>42068.0</v>
      </c>
      <c r="B308" s="318">
        <v>0.9068</v>
      </c>
      <c r="C308" s="197">
        <v>120.14</v>
      </c>
    </row>
    <row r="309" ht="15.75" customHeight="1">
      <c r="A309" s="316">
        <v>42069.0</v>
      </c>
      <c r="B309" s="318">
        <v>0.9223</v>
      </c>
      <c r="C309" s="197">
        <v>120.83</v>
      </c>
    </row>
    <row r="310" ht="15.75" customHeight="1">
      <c r="A310" s="316">
        <v>42072.0</v>
      </c>
      <c r="B310" s="318">
        <v>0.9215</v>
      </c>
      <c r="C310" s="197">
        <v>121.16</v>
      </c>
    </row>
    <row r="311" ht="15.75" customHeight="1">
      <c r="A311" s="316">
        <v>42073.0</v>
      </c>
      <c r="B311" s="318">
        <v>0.9348</v>
      </c>
      <c r="C311" s="197">
        <v>121.14</v>
      </c>
    </row>
    <row r="312" ht="15.75" customHeight="1">
      <c r="A312" s="316">
        <v>42074.0</v>
      </c>
      <c r="B312" s="318">
        <v>0.9482</v>
      </c>
      <c r="C312" s="197">
        <v>121.46</v>
      </c>
    </row>
    <row r="313" ht="15.75" customHeight="1">
      <c r="A313" s="316">
        <v>42075.0</v>
      </c>
      <c r="B313" s="318">
        <v>0.9403</v>
      </c>
      <c r="C313" s="197">
        <v>121.29</v>
      </c>
    </row>
    <row r="314" ht="15.75" customHeight="1">
      <c r="A314" s="316">
        <v>42076.0</v>
      </c>
      <c r="B314" s="318">
        <v>0.9528</v>
      </c>
      <c r="C314" s="197">
        <v>121.4</v>
      </c>
    </row>
    <row r="315" ht="15.75" customHeight="1">
      <c r="A315" s="316">
        <v>42079.0</v>
      </c>
      <c r="B315" s="318">
        <v>0.9462</v>
      </c>
      <c r="C315" s="197">
        <v>121.34</v>
      </c>
    </row>
    <row r="316" ht="15.75" customHeight="1">
      <c r="A316" s="316">
        <v>42080.0</v>
      </c>
      <c r="B316" s="318">
        <v>0.9437</v>
      </c>
      <c r="C316" s="197">
        <v>121.37</v>
      </c>
    </row>
    <row r="317" ht="15.75" customHeight="1">
      <c r="A317" s="316">
        <v>42081.0</v>
      </c>
      <c r="B317" s="318">
        <v>0.92</v>
      </c>
      <c r="C317" s="197">
        <v>120.12</v>
      </c>
    </row>
    <row r="318" ht="15.75" customHeight="1">
      <c r="A318" s="316">
        <v>42082.0</v>
      </c>
      <c r="B318" s="318">
        <v>0.9382</v>
      </c>
      <c r="C318" s="197">
        <v>120.78</v>
      </c>
    </row>
    <row r="319" ht="15.75" customHeight="1">
      <c r="A319" s="316">
        <v>42083.0</v>
      </c>
      <c r="B319" s="318">
        <v>0.9243</v>
      </c>
      <c r="C319" s="197">
        <v>120.04</v>
      </c>
    </row>
    <row r="320" ht="15.75" customHeight="1">
      <c r="A320" s="316">
        <v>42086.0</v>
      </c>
      <c r="B320" s="318">
        <v>0.9137</v>
      </c>
      <c r="C320" s="197">
        <v>119.73</v>
      </c>
    </row>
    <row r="321" ht="15.75" customHeight="1">
      <c r="A321" s="316">
        <v>42087.0</v>
      </c>
      <c r="B321" s="318">
        <v>0.9154</v>
      </c>
      <c r="C321" s="197">
        <v>119.76</v>
      </c>
    </row>
    <row r="322" ht="15.75" customHeight="1">
      <c r="A322" s="316">
        <v>42088.0</v>
      </c>
      <c r="B322" s="318">
        <v>0.9116</v>
      </c>
      <c r="C322" s="197">
        <v>119.5</v>
      </c>
    </row>
    <row r="323" ht="15.75" customHeight="1">
      <c r="A323" s="316">
        <v>42089.0</v>
      </c>
      <c r="B323" s="318">
        <v>0.9188</v>
      </c>
      <c r="C323" s="197">
        <v>119.19</v>
      </c>
    </row>
    <row r="324" ht="15.75" customHeight="1">
      <c r="A324" s="316">
        <v>42090.0</v>
      </c>
      <c r="B324" s="318">
        <v>0.9183</v>
      </c>
      <c r="C324" s="197">
        <v>119.14</v>
      </c>
    </row>
    <row r="325" ht="15.75" customHeight="1">
      <c r="A325" s="316">
        <v>42093.0</v>
      </c>
      <c r="B325" s="318">
        <v>0.923</v>
      </c>
      <c r="C325" s="197">
        <v>120.08</v>
      </c>
    </row>
    <row r="326" ht="15.75" customHeight="1">
      <c r="A326" s="316">
        <v>42094.0</v>
      </c>
      <c r="B326" s="318">
        <v>0.9319</v>
      </c>
      <c r="C326" s="197">
        <v>120.13</v>
      </c>
    </row>
    <row r="327" ht="15.75" customHeight="1">
      <c r="A327" s="316">
        <v>42095.0</v>
      </c>
      <c r="B327" s="318">
        <v>0.9292</v>
      </c>
      <c r="C327" s="197">
        <v>119.77</v>
      </c>
    </row>
    <row r="328" ht="15.75" customHeight="1">
      <c r="A328" s="316">
        <v>42096.0</v>
      </c>
      <c r="B328" s="318">
        <v>0.9192</v>
      </c>
      <c r="C328" s="197">
        <v>119.73</v>
      </c>
    </row>
    <row r="329" ht="15.75" customHeight="1">
      <c r="A329" s="316">
        <v>42097.0</v>
      </c>
      <c r="B329" s="318">
        <v>0.9117</v>
      </c>
      <c r="C329" s="197">
        <v>118.98</v>
      </c>
    </row>
    <row r="330" ht="15.75" customHeight="1">
      <c r="A330" s="316">
        <v>42100.0</v>
      </c>
      <c r="B330" s="318">
        <v>0.9156</v>
      </c>
      <c r="C330" s="197">
        <v>119.54</v>
      </c>
    </row>
    <row r="331" ht="15.75" customHeight="1">
      <c r="A331" s="316">
        <v>42101.0</v>
      </c>
      <c r="B331" s="318">
        <v>0.9247</v>
      </c>
      <c r="C331" s="197">
        <v>120.28</v>
      </c>
    </row>
    <row r="332" ht="15.75" customHeight="1">
      <c r="A332" s="316">
        <v>42102.0</v>
      </c>
      <c r="B332" s="318">
        <v>0.9276</v>
      </c>
      <c r="C332" s="197">
        <v>120.14</v>
      </c>
    </row>
    <row r="333" ht="15.75" customHeight="1">
      <c r="A333" s="316">
        <v>42103.0</v>
      </c>
      <c r="B333" s="318">
        <v>0.9382</v>
      </c>
      <c r="C333" s="197">
        <v>120.58</v>
      </c>
    </row>
    <row r="334" ht="15.75" customHeight="1">
      <c r="A334" s="316">
        <v>42104.0</v>
      </c>
      <c r="B334" s="318">
        <v>0.9433</v>
      </c>
      <c r="C334" s="197">
        <v>120.23</v>
      </c>
    </row>
    <row r="335" ht="15.75" customHeight="1">
      <c r="A335" s="316">
        <v>42107.0</v>
      </c>
      <c r="B335" s="318">
        <v>0.9464</v>
      </c>
      <c r="C335" s="197">
        <v>120.14</v>
      </c>
    </row>
    <row r="336" ht="15.75" customHeight="1">
      <c r="A336" s="316">
        <v>42108.0</v>
      </c>
      <c r="B336" s="318">
        <v>0.9386</v>
      </c>
      <c r="C336" s="197">
        <v>119.4</v>
      </c>
    </row>
    <row r="337" ht="15.75" customHeight="1">
      <c r="A337" s="316">
        <v>42109.0</v>
      </c>
      <c r="B337" s="318">
        <v>0.936</v>
      </c>
      <c r="C337" s="197">
        <v>119.14</v>
      </c>
    </row>
    <row r="338" ht="15.75" customHeight="1">
      <c r="A338" s="316">
        <v>42110.0</v>
      </c>
      <c r="B338" s="318">
        <v>0.9293</v>
      </c>
      <c r="C338" s="197">
        <v>119.02</v>
      </c>
    </row>
    <row r="339" ht="15.75" customHeight="1">
      <c r="A339" s="316">
        <v>42111.0</v>
      </c>
      <c r="B339" s="318">
        <v>0.9255</v>
      </c>
      <c r="C339" s="197">
        <v>118.91</v>
      </c>
    </row>
    <row r="340" ht="15.75" customHeight="1">
      <c r="A340" s="316">
        <v>42114.0</v>
      </c>
      <c r="B340" s="318">
        <v>0.9314</v>
      </c>
      <c r="C340" s="197">
        <v>119.18</v>
      </c>
    </row>
    <row r="341" ht="15.75" customHeight="1">
      <c r="A341" s="316">
        <v>42115.0</v>
      </c>
      <c r="B341" s="318">
        <v>0.9315</v>
      </c>
      <c r="C341" s="197">
        <v>119.68</v>
      </c>
    </row>
    <row r="342" ht="15.75" customHeight="1">
      <c r="A342" s="316">
        <v>42116.0</v>
      </c>
      <c r="B342" s="318">
        <v>0.9324</v>
      </c>
      <c r="C342" s="197">
        <v>119.92</v>
      </c>
    </row>
    <row r="343" ht="15.75" customHeight="1">
      <c r="A343" s="316">
        <v>42117.0</v>
      </c>
      <c r="B343" s="318">
        <v>0.9239</v>
      </c>
      <c r="C343" s="197">
        <v>119.59</v>
      </c>
    </row>
    <row r="344" ht="15.75" customHeight="1">
      <c r="A344" s="316">
        <v>42118.0</v>
      </c>
      <c r="B344" s="318">
        <v>0.9196</v>
      </c>
      <c r="C344" s="197">
        <v>118.99</v>
      </c>
    </row>
    <row r="345" ht="15.75" customHeight="1">
      <c r="A345" s="316">
        <v>42121.0</v>
      </c>
      <c r="B345" s="318">
        <v>0.9184</v>
      </c>
      <c r="C345" s="197">
        <v>119.04</v>
      </c>
    </row>
    <row r="346" ht="15.75" customHeight="1">
      <c r="A346" s="316">
        <v>42122.0</v>
      </c>
      <c r="B346" s="318">
        <v>0.9107</v>
      </c>
      <c r="C346" s="197">
        <v>118.86</v>
      </c>
    </row>
    <row r="347" ht="15.75" customHeight="1">
      <c r="A347" s="316">
        <v>42123.0</v>
      </c>
      <c r="B347" s="318">
        <v>0.8986</v>
      </c>
      <c r="C347" s="197">
        <v>119.02</v>
      </c>
    </row>
    <row r="348" ht="15.75" customHeight="1">
      <c r="A348" s="316">
        <v>42124.0</v>
      </c>
      <c r="B348" s="318">
        <v>0.8911</v>
      </c>
      <c r="C348" s="197">
        <v>119.38</v>
      </c>
    </row>
    <row r="349" ht="15.75" customHeight="1">
      <c r="A349" s="316">
        <v>42125.0</v>
      </c>
      <c r="B349" s="318">
        <v>0.893</v>
      </c>
      <c r="C349" s="197">
        <v>120.16</v>
      </c>
    </row>
    <row r="350" ht="15.75" customHeight="1">
      <c r="A350" s="316">
        <v>42128.0</v>
      </c>
      <c r="B350" s="318">
        <v>0.8971</v>
      </c>
      <c r="C350" s="197">
        <v>120.14</v>
      </c>
    </row>
    <row r="351" ht="15.75" customHeight="1">
      <c r="A351" s="316">
        <v>42129.0</v>
      </c>
      <c r="B351" s="318">
        <v>0.8941</v>
      </c>
      <c r="C351" s="197">
        <v>119.86</v>
      </c>
    </row>
    <row r="352" ht="15.75" customHeight="1">
      <c r="A352" s="316">
        <v>42130.0</v>
      </c>
      <c r="B352" s="318">
        <v>0.8813</v>
      </c>
      <c r="C352" s="197">
        <v>119.47</v>
      </c>
    </row>
    <row r="353" ht="15.75" customHeight="1">
      <c r="A353" s="316">
        <v>42131.0</v>
      </c>
      <c r="B353" s="318">
        <v>0.8876</v>
      </c>
      <c r="C353" s="197">
        <v>119.74</v>
      </c>
    </row>
    <row r="354" ht="15.75" customHeight="1">
      <c r="A354" s="316">
        <v>42132.0</v>
      </c>
      <c r="B354" s="318">
        <v>0.8922</v>
      </c>
      <c r="C354" s="197">
        <v>119.77</v>
      </c>
    </row>
    <row r="355" ht="15.75" customHeight="1">
      <c r="A355" s="316">
        <v>42135.0</v>
      </c>
      <c r="B355" s="318">
        <v>0.8965</v>
      </c>
      <c r="C355" s="197">
        <v>120.09</v>
      </c>
    </row>
    <row r="356" ht="15.75" customHeight="1">
      <c r="A356" s="316">
        <v>42136.0</v>
      </c>
      <c r="B356" s="318">
        <v>0.8918</v>
      </c>
      <c r="C356" s="197">
        <v>119.88</v>
      </c>
    </row>
    <row r="357" ht="15.75" customHeight="1">
      <c r="A357" s="316">
        <v>42137.0</v>
      </c>
      <c r="B357" s="318">
        <v>0.8808</v>
      </c>
      <c r="C357" s="197">
        <v>119.16</v>
      </c>
    </row>
    <row r="358" ht="15.75" customHeight="1">
      <c r="A358" s="316">
        <v>42138.0</v>
      </c>
      <c r="B358" s="318">
        <v>0.8765</v>
      </c>
      <c r="C358" s="197">
        <v>119.18</v>
      </c>
    </row>
    <row r="359" ht="15.75" customHeight="1">
      <c r="A359" s="316">
        <v>42139.0</v>
      </c>
      <c r="B359" s="318">
        <v>0.8736</v>
      </c>
      <c r="C359" s="197">
        <v>119.25</v>
      </c>
    </row>
    <row r="360" ht="15.75" customHeight="1">
      <c r="A360" s="316">
        <v>42142.0</v>
      </c>
      <c r="B360" s="318">
        <v>0.8838</v>
      </c>
      <c r="C360" s="197">
        <v>119.99</v>
      </c>
    </row>
    <row r="361" ht="15.75" customHeight="1">
      <c r="A361" s="316">
        <v>42143.0</v>
      </c>
      <c r="B361" s="318">
        <v>0.897</v>
      </c>
      <c r="C361" s="197">
        <v>120.7</v>
      </c>
    </row>
    <row r="362" ht="15.75" customHeight="1">
      <c r="A362" s="316">
        <v>42144.0</v>
      </c>
      <c r="B362" s="318">
        <v>0.9015</v>
      </c>
      <c r="C362" s="197">
        <v>121.35</v>
      </c>
    </row>
    <row r="363" ht="15.75" customHeight="1">
      <c r="A363" s="316">
        <v>42145.0</v>
      </c>
      <c r="B363" s="318">
        <v>0.8999</v>
      </c>
      <c r="C363" s="197">
        <v>121.04</v>
      </c>
    </row>
    <row r="364" ht="15.75" customHeight="1">
      <c r="A364" s="316">
        <v>42146.0</v>
      </c>
      <c r="B364" s="318">
        <v>0.9081</v>
      </c>
      <c r="C364" s="197">
        <v>121.55</v>
      </c>
    </row>
    <row r="365" ht="15.75" customHeight="1">
      <c r="A365" s="316">
        <v>42149.0</v>
      </c>
      <c r="B365" s="318">
        <v>0.911</v>
      </c>
      <c r="C365" s="197">
        <v>121.56</v>
      </c>
    </row>
    <row r="366" ht="15.75" customHeight="1">
      <c r="A366" s="316">
        <v>42150.0</v>
      </c>
      <c r="B366" s="318">
        <v>0.9198</v>
      </c>
      <c r="C366" s="197">
        <v>123.1</v>
      </c>
    </row>
    <row r="367" ht="15.75" customHeight="1">
      <c r="A367" s="316">
        <v>42151.0</v>
      </c>
      <c r="B367" s="318">
        <v>0.9171</v>
      </c>
      <c r="C367" s="197">
        <v>123.66</v>
      </c>
    </row>
    <row r="368" ht="15.75" customHeight="1">
      <c r="A368" s="316">
        <v>42152.0</v>
      </c>
      <c r="B368" s="318">
        <v>0.9134</v>
      </c>
      <c r="C368" s="197">
        <v>123.96</v>
      </c>
    </row>
    <row r="369" ht="15.75" customHeight="1">
      <c r="A369" s="316">
        <v>42153.0</v>
      </c>
      <c r="B369" s="318">
        <v>0.9099</v>
      </c>
      <c r="C369" s="197">
        <v>124.15</v>
      </c>
    </row>
    <row r="370" ht="15.75" customHeight="1">
      <c r="A370" s="316">
        <v>42156.0</v>
      </c>
      <c r="B370" s="318">
        <v>0.9152</v>
      </c>
      <c r="C370" s="197">
        <v>124.78</v>
      </c>
    </row>
    <row r="371" ht="15.75" customHeight="1">
      <c r="A371" s="316">
        <v>42157.0</v>
      </c>
      <c r="B371" s="318">
        <v>0.8968</v>
      </c>
      <c r="C371" s="197">
        <v>124.12</v>
      </c>
    </row>
    <row r="372" ht="15.75" customHeight="1">
      <c r="A372" s="316">
        <v>42158.0</v>
      </c>
      <c r="B372" s="318">
        <v>0.8869</v>
      </c>
      <c r="C372" s="197">
        <v>124.25</v>
      </c>
    </row>
    <row r="373" ht="15.75" customHeight="1">
      <c r="A373" s="316">
        <v>42159.0</v>
      </c>
      <c r="B373" s="318">
        <v>0.8899</v>
      </c>
      <c r="C373" s="197">
        <v>124.37</v>
      </c>
    </row>
    <row r="374" ht="15.75" customHeight="1">
      <c r="A374" s="316">
        <v>42160.0</v>
      </c>
      <c r="B374" s="318">
        <v>0.8999</v>
      </c>
      <c r="C374" s="197">
        <v>125.63</v>
      </c>
    </row>
    <row r="375" ht="15.75" customHeight="1">
      <c r="A375" s="316">
        <v>42163.0</v>
      </c>
      <c r="B375" s="318">
        <v>0.8856</v>
      </c>
      <c r="C375" s="197">
        <v>124.49</v>
      </c>
    </row>
    <row r="376" ht="15.75" customHeight="1">
      <c r="A376" s="316">
        <v>42164.0</v>
      </c>
      <c r="B376" s="318">
        <v>0.8865</v>
      </c>
      <c r="C376" s="197">
        <v>124.35</v>
      </c>
    </row>
    <row r="377" ht="15.75" customHeight="1">
      <c r="A377" s="316">
        <v>42165.0</v>
      </c>
      <c r="B377" s="318">
        <v>0.8831</v>
      </c>
      <c r="C377" s="197">
        <v>122.68</v>
      </c>
    </row>
    <row r="378" ht="15.75" customHeight="1">
      <c r="A378" s="316">
        <v>42166.0</v>
      </c>
      <c r="B378" s="318">
        <v>0.8883</v>
      </c>
      <c r="C378" s="197">
        <v>123.43</v>
      </c>
    </row>
    <row r="379" ht="15.75" customHeight="1">
      <c r="A379" s="316">
        <v>42167.0</v>
      </c>
      <c r="B379" s="318">
        <v>0.8874</v>
      </c>
      <c r="C379" s="197">
        <v>123.4</v>
      </c>
    </row>
    <row r="380" ht="15.75" customHeight="1">
      <c r="A380" s="316">
        <v>42170.0</v>
      </c>
      <c r="B380" s="318">
        <v>0.8863</v>
      </c>
      <c r="C380" s="197">
        <v>123.42</v>
      </c>
    </row>
    <row r="381" ht="15.75" customHeight="1">
      <c r="A381" s="316">
        <v>42171.0</v>
      </c>
      <c r="B381" s="318">
        <v>0.8891</v>
      </c>
      <c r="C381" s="197">
        <v>123.36</v>
      </c>
    </row>
    <row r="382" ht="15.75" customHeight="1">
      <c r="A382" s="316">
        <v>42172.0</v>
      </c>
      <c r="B382" s="318">
        <v>0.8821</v>
      </c>
      <c r="C382" s="197">
        <v>123.44</v>
      </c>
    </row>
    <row r="383" ht="15.75" customHeight="1">
      <c r="A383" s="316">
        <v>42173.0</v>
      </c>
      <c r="B383" s="318">
        <v>0.8803</v>
      </c>
      <c r="C383" s="197">
        <v>122.97</v>
      </c>
    </row>
    <row r="384" ht="15.75" customHeight="1">
      <c r="A384" s="316">
        <v>42174.0</v>
      </c>
      <c r="B384" s="318">
        <v>0.881</v>
      </c>
      <c r="C384" s="197">
        <v>122.71</v>
      </c>
    </row>
    <row r="385" ht="15.75" customHeight="1">
      <c r="A385" s="316">
        <v>42177.0</v>
      </c>
      <c r="B385" s="318">
        <v>0.8818</v>
      </c>
      <c r="C385" s="197">
        <v>123.38</v>
      </c>
    </row>
    <row r="386" ht="15.75" customHeight="1">
      <c r="A386" s="316">
        <v>42178.0</v>
      </c>
      <c r="B386" s="318">
        <v>0.8955</v>
      </c>
      <c r="C386" s="197">
        <v>123.95</v>
      </c>
    </row>
    <row r="387" ht="15.75" customHeight="1">
      <c r="A387" s="316">
        <v>42179.0</v>
      </c>
      <c r="B387" s="318">
        <v>0.8925</v>
      </c>
      <c r="C387" s="197">
        <v>123.86</v>
      </c>
    </row>
    <row r="388" ht="15.75" customHeight="1">
      <c r="A388" s="316">
        <v>42180.0</v>
      </c>
      <c r="B388" s="318">
        <v>0.8925</v>
      </c>
      <c r="C388" s="197">
        <v>123.63</v>
      </c>
    </row>
    <row r="389" ht="15.75" customHeight="1">
      <c r="A389" s="316">
        <v>42181.0</v>
      </c>
      <c r="B389" s="318">
        <v>0.8952</v>
      </c>
      <c r="C389" s="197">
        <v>123.86</v>
      </c>
    </row>
    <row r="390" ht="15.75" customHeight="1">
      <c r="A390" s="316">
        <v>42184.0</v>
      </c>
      <c r="B390" s="318">
        <v>0.89</v>
      </c>
      <c r="C390" s="197">
        <v>122.55</v>
      </c>
    </row>
    <row r="391" ht="15.75" customHeight="1">
      <c r="A391" s="316">
        <v>42185.0</v>
      </c>
      <c r="B391" s="318">
        <v>0.8981</v>
      </c>
      <c r="C391" s="197">
        <v>122.5</v>
      </c>
    </row>
    <row r="392" ht="15.75" customHeight="1">
      <c r="A392" s="316">
        <v>42186.0</v>
      </c>
      <c r="B392" s="318">
        <v>0.9048</v>
      </c>
      <c r="C392" s="197">
        <v>123.18</v>
      </c>
    </row>
    <row r="393" ht="15.75" customHeight="1">
      <c r="A393" s="316">
        <v>42187.0</v>
      </c>
      <c r="B393" s="318">
        <v>0.9022</v>
      </c>
      <c r="C393" s="197">
        <v>123.07</v>
      </c>
    </row>
    <row r="394" ht="15.75" customHeight="1">
      <c r="A394" s="316">
        <v>42188.0</v>
      </c>
      <c r="B394" s="318">
        <v>0.9006</v>
      </c>
      <c r="C394" s="197">
        <v>122.79</v>
      </c>
    </row>
    <row r="395" ht="15.75" customHeight="1">
      <c r="A395" s="316">
        <v>42191.0</v>
      </c>
      <c r="B395" s="318">
        <v>0.9045</v>
      </c>
      <c r="C395" s="197">
        <v>122.58</v>
      </c>
    </row>
    <row r="396" ht="15.75" customHeight="1">
      <c r="A396" s="316">
        <v>42192.0</v>
      </c>
      <c r="B396" s="318">
        <v>0.9082</v>
      </c>
      <c r="C396" s="197">
        <v>122.54</v>
      </c>
    </row>
    <row r="397" ht="15.75" customHeight="1">
      <c r="A397" s="316">
        <v>42193.0</v>
      </c>
      <c r="B397" s="318">
        <v>0.9028</v>
      </c>
      <c r="C397" s="197">
        <v>120.71</v>
      </c>
    </row>
    <row r="398" ht="15.75" customHeight="1">
      <c r="A398" s="316">
        <v>42194.0</v>
      </c>
      <c r="B398" s="318">
        <v>0.9061</v>
      </c>
      <c r="C398" s="197">
        <v>121.35</v>
      </c>
    </row>
    <row r="399" ht="15.75" customHeight="1">
      <c r="A399" s="316">
        <v>42195.0</v>
      </c>
      <c r="B399" s="318">
        <v>0.8965</v>
      </c>
      <c r="C399" s="197">
        <v>122.78</v>
      </c>
    </row>
    <row r="400" ht="15.75" customHeight="1">
      <c r="A400" s="316">
        <v>42198.0</v>
      </c>
      <c r="B400" s="318">
        <v>0.9091</v>
      </c>
      <c r="C400" s="197">
        <v>123.43</v>
      </c>
    </row>
    <row r="401" ht="15.75" customHeight="1">
      <c r="A401" s="316">
        <v>42199.0</v>
      </c>
      <c r="B401" s="318">
        <v>0.9084</v>
      </c>
      <c r="C401" s="197">
        <v>123.4</v>
      </c>
    </row>
    <row r="402" ht="15.75" customHeight="1">
      <c r="A402" s="316">
        <v>42200.0</v>
      </c>
      <c r="B402" s="318">
        <v>0.9136</v>
      </c>
      <c r="C402" s="197">
        <v>123.77</v>
      </c>
    </row>
    <row r="403" ht="15.75" customHeight="1">
      <c r="A403" s="316">
        <v>42201.0</v>
      </c>
      <c r="B403" s="318">
        <v>0.9196</v>
      </c>
      <c r="C403" s="197">
        <v>124.15</v>
      </c>
    </row>
    <row r="404" ht="15.75" customHeight="1">
      <c r="A404" s="316">
        <v>42202.0</v>
      </c>
      <c r="B404" s="318">
        <v>0.9235</v>
      </c>
      <c r="C404" s="197">
        <v>124.09</v>
      </c>
    </row>
    <row r="405" ht="15.75" customHeight="1">
      <c r="A405" s="316">
        <v>42205.0</v>
      </c>
      <c r="B405" s="318">
        <v>0.9238</v>
      </c>
      <c r="C405" s="197">
        <v>124.27</v>
      </c>
    </row>
    <row r="406" ht="15.75" customHeight="1">
      <c r="A406" s="316">
        <v>42206.0</v>
      </c>
      <c r="B406" s="318">
        <v>0.9143</v>
      </c>
      <c r="C406" s="197">
        <v>123.89</v>
      </c>
    </row>
    <row r="407" ht="15.75" customHeight="1">
      <c r="A407" s="316">
        <v>42207.0</v>
      </c>
      <c r="B407" s="318">
        <v>0.915</v>
      </c>
      <c r="C407" s="197">
        <v>123.97</v>
      </c>
    </row>
    <row r="408" ht="15.75" customHeight="1">
      <c r="A408" s="316">
        <v>42208.0</v>
      </c>
      <c r="B408" s="318">
        <v>0.9106</v>
      </c>
      <c r="C408" s="197">
        <v>123.93</v>
      </c>
    </row>
    <row r="409" ht="15.75" customHeight="1">
      <c r="A409" s="316">
        <v>42209.0</v>
      </c>
      <c r="B409" s="318">
        <v>0.9109</v>
      </c>
      <c r="C409" s="197">
        <v>123.82</v>
      </c>
    </row>
    <row r="410" ht="15.75" customHeight="1">
      <c r="A410" s="316">
        <v>42212.0</v>
      </c>
      <c r="B410" s="318">
        <v>0.9019</v>
      </c>
      <c r="C410" s="197">
        <v>123.25</v>
      </c>
    </row>
    <row r="411" ht="15.75" customHeight="1">
      <c r="A411" s="316">
        <v>42213.0</v>
      </c>
      <c r="B411" s="318">
        <v>0.9042</v>
      </c>
      <c r="C411" s="197">
        <v>123.57</v>
      </c>
    </row>
    <row r="412" ht="15.75" customHeight="1">
      <c r="A412" s="316">
        <v>42214.0</v>
      </c>
      <c r="B412" s="318">
        <v>0.9105</v>
      </c>
      <c r="C412" s="197">
        <v>123.94</v>
      </c>
    </row>
    <row r="413" ht="15.75" customHeight="1">
      <c r="A413" s="316">
        <v>42215.0</v>
      </c>
      <c r="B413" s="318">
        <v>0.9147</v>
      </c>
      <c r="C413" s="197">
        <v>124.15</v>
      </c>
    </row>
    <row r="414" ht="15.75" customHeight="1">
      <c r="A414" s="316">
        <v>42216.0</v>
      </c>
      <c r="B414" s="318">
        <v>0.9104</v>
      </c>
      <c r="C414" s="197">
        <v>123.9</v>
      </c>
    </row>
    <row r="415" ht="15.75" customHeight="1">
      <c r="A415" s="316">
        <v>42219.0</v>
      </c>
      <c r="B415" s="318">
        <v>0.9132</v>
      </c>
      <c r="C415" s="197">
        <v>124.04</v>
      </c>
    </row>
    <row r="416" ht="15.75" customHeight="1">
      <c r="A416" s="316">
        <v>42220.0</v>
      </c>
      <c r="B416" s="318">
        <v>0.919</v>
      </c>
      <c r="C416" s="197">
        <v>124.39</v>
      </c>
    </row>
    <row r="417" ht="15.75" customHeight="1">
      <c r="A417" s="316">
        <v>42221.0</v>
      </c>
      <c r="B417" s="318">
        <v>0.917</v>
      </c>
      <c r="C417" s="197">
        <v>124.87</v>
      </c>
    </row>
    <row r="418" ht="15.75" customHeight="1">
      <c r="A418" s="316">
        <v>42222.0</v>
      </c>
      <c r="B418" s="318">
        <v>0.9154</v>
      </c>
      <c r="C418" s="197">
        <v>124.74</v>
      </c>
    </row>
    <row r="419" ht="15.75" customHeight="1">
      <c r="A419" s="316">
        <v>42223.0</v>
      </c>
      <c r="B419" s="318">
        <v>0.9118</v>
      </c>
      <c r="C419" s="197">
        <v>124.25</v>
      </c>
    </row>
    <row r="420" ht="15.75" customHeight="1">
      <c r="A420" s="316">
        <v>42226.0</v>
      </c>
      <c r="B420" s="318">
        <v>0.9076</v>
      </c>
      <c r="C420" s="197">
        <v>124.63</v>
      </c>
    </row>
    <row r="421" ht="15.75" customHeight="1">
      <c r="A421" s="316">
        <v>42227.0</v>
      </c>
      <c r="B421" s="318">
        <v>0.9056</v>
      </c>
      <c r="C421" s="197">
        <v>125.13</v>
      </c>
    </row>
    <row r="422" ht="15.75" customHeight="1">
      <c r="A422" s="316">
        <v>42228.0</v>
      </c>
      <c r="B422" s="318">
        <v>0.8961</v>
      </c>
      <c r="C422" s="197">
        <v>124.22</v>
      </c>
    </row>
    <row r="423" ht="15.75" customHeight="1">
      <c r="A423" s="316">
        <v>42229.0</v>
      </c>
      <c r="B423" s="318">
        <v>0.8968</v>
      </c>
      <c r="C423" s="197">
        <v>124.44</v>
      </c>
    </row>
    <row r="424" ht="15.75" customHeight="1">
      <c r="A424" s="316">
        <v>42230.0</v>
      </c>
      <c r="B424" s="318">
        <v>0.9003</v>
      </c>
      <c r="C424" s="197">
        <v>124.32</v>
      </c>
    </row>
    <row r="425" ht="15.75" customHeight="1">
      <c r="A425" s="316">
        <v>42233.0</v>
      </c>
      <c r="B425" s="318">
        <v>0.9028</v>
      </c>
      <c r="C425" s="197">
        <v>124.39</v>
      </c>
    </row>
    <row r="426" ht="15.75" customHeight="1">
      <c r="A426" s="316">
        <v>42234.0</v>
      </c>
      <c r="B426" s="318">
        <v>0.9071</v>
      </c>
      <c r="C426" s="197">
        <v>124.41</v>
      </c>
    </row>
    <row r="427" ht="15.75" customHeight="1">
      <c r="A427" s="316">
        <v>42235.0</v>
      </c>
      <c r="B427" s="318">
        <v>0.8993</v>
      </c>
      <c r="C427" s="197">
        <v>123.8</v>
      </c>
    </row>
    <row r="428" ht="15.75" customHeight="1">
      <c r="A428" s="316">
        <v>42236.0</v>
      </c>
      <c r="B428" s="318">
        <v>0.8896</v>
      </c>
      <c r="C428" s="197">
        <v>123.41</v>
      </c>
    </row>
    <row r="429" ht="15.75" customHeight="1">
      <c r="A429" s="316">
        <v>42237.0</v>
      </c>
      <c r="B429" s="318">
        <v>0.8783</v>
      </c>
      <c r="C429" s="197">
        <v>122.04</v>
      </c>
    </row>
    <row r="430" ht="15.75" customHeight="1">
      <c r="A430" s="316">
        <v>42240.0</v>
      </c>
      <c r="B430" s="318">
        <v>0.8607</v>
      </c>
      <c r="C430" s="197">
        <v>118.42</v>
      </c>
    </row>
    <row r="431" ht="15.75" customHeight="1">
      <c r="A431" s="316">
        <v>42241.0</v>
      </c>
      <c r="B431" s="318">
        <v>0.8684</v>
      </c>
      <c r="C431" s="197">
        <v>118.84</v>
      </c>
    </row>
    <row r="432" ht="15.75" customHeight="1">
      <c r="A432" s="316">
        <v>42242.0</v>
      </c>
      <c r="B432" s="318">
        <v>0.8839</v>
      </c>
      <c r="C432" s="197">
        <v>119.93</v>
      </c>
    </row>
    <row r="433" ht="15.75" customHeight="1">
      <c r="A433" s="316">
        <v>42243.0</v>
      </c>
      <c r="B433" s="318">
        <v>0.8893</v>
      </c>
      <c r="C433" s="197">
        <v>121.03</v>
      </c>
    </row>
    <row r="434" ht="15.75" customHeight="1">
      <c r="A434" s="316">
        <v>42244.0</v>
      </c>
      <c r="B434" s="318">
        <v>0.8942</v>
      </c>
      <c r="C434" s="197">
        <v>121.72</v>
      </c>
    </row>
    <row r="435" ht="15.75" customHeight="1">
      <c r="A435" s="316">
        <v>42247.0</v>
      </c>
      <c r="B435" s="318">
        <v>0.892</v>
      </c>
      <c r="C435" s="197">
        <v>121.23</v>
      </c>
    </row>
    <row r="436" ht="15.75" customHeight="1">
      <c r="A436" s="316">
        <v>42248.0</v>
      </c>
      <c r="B436" s="318">
        <v>0.8839</v>
      </c>
      <c r="C436" s="197">
        <v>119.38</v>
      </c>
    </row>
    <row r="437" ht="15.75" customHeight="1">
      <c r="A437" s="316">
        <v>42249.0</v>
      </c>
      <c r="B437" s="318">
        <v>0.8907</v>
      </c>
      <c r="C437" s="197">
        <v>120.34</v>
      </c>
    </row>
    <row r="438" ht="15.75" customHeight="1">
      <c r="A438" s="316">
        <v>42250.0</v>
      </c>
      <c r="B438" s="318">
        <v>0.899</v>
      </c>
      <c r="C438" s="197">
        <v>120.08</v>
      </c>
    </row>
    <row r="439" ht="15.75" customHeight="1">
      <c r="A439" s="316">
        <v>42251.0</v>
      </c>
      <c r="B439" s="318">
        <v>0.8969</v>
      </c>
      <c r="C439" s="197">
        <v>118.99</v>
      </c>
    </row>
    <row r="440" ht="15.75" customHeight="1">
      <c r="A440" s="316">
        <v>42254.0</v>
      </c>
      <c r="B440" s="318">
        <v>0.8953</v>
      </c>
      <c r="C440" s="197">
        <v>119.28</v>
      </c>
    </row>
    <row r="441" ht="15.75" customHeight="1">
      <c r="A441" s="316">
        <v>42255.0</v>
      </c>
      <c r="B441" s="318">
        <v>0.8927</v>
      </c>
      <c r="C441" s="197">
        <v>119.82</v>
      </c>
    </row>
    <row r="442" ht="15.75" customHeight="1">
      <c r="A442" s="316">
        <v>42256.0</v>
      </c>
      <c r="B442" s="318">
        <v>0.8923</v>
      </c>
      <c r="C442" s="197">
        <v>120.51</v>
      </c>
    </row>
    <row r="443" ht="15.75" customHeight="1">
      <c r="A443" s="316">
        <v>42257.0</v>
      </c>
      <c r="B443" s="318">
        <v>0.8866</v>
      </c>
      <c r="C443" s="197">
        <v>120.63</v>
      </c>
    </row>
    <row r="444" ht="15.75" customHeight="1">
      <c r="A444" s="316">
        <v>42258.0</v>
      </c>
      <c r="B444" s="318">
        <v>0.8821</v>
      </c>
      <c r="C444" s="197">
        <v>120.59</v>
      </c>
    </row>
    <row r="445" ht="15.75" customHeight="1">
      <c r="A445" s="316">
        <v>42261.0</v>
      </c>
      <c r="B445" s="318">
        <v>0.8837</v>
      </c>
      <c r="C445" s="197">
        <v>120.24</v>
      </c>
    </row>
    <row r="446" ht="15.75" customHeight="1">
      <c r="A446" s="316">
        <v>42262.0</v>
      </c>
      <c r="B446" s="318">
        <v>0.8875</v>
      </c>
      <c r="C446" s="197">
        <v>120.43</v>
      </c>
    </row>
    <row r="447" ht="15.75" customHeight="1">
      <c r="A447" s="316">
        <v>42263.0</v>
      </c>
      <c r="B447" s="318">
        <v>0.8856</v>
      </c>
      <c r="C447" s="197">
        <v>120.57</v>
      </c>
    </row>
    <row r="448" ht="15.75" customHeight="1">
      <c r="A448" s="316">
        <v>42264.0</v>
      </c>
      <c r="B448" s="318">
        <v>0.8746</v>
      </c>
      <c r="C448" s="197">
        <v>120.02</v>
      </c>
    </row>
    <row r="449" ht="15.75" customHeight="1">
      <c r="A449" s="316">
        <v>42265.0</v>
      </c>
      <c r="B449" s="318">
        <v>0.8851</v>
      </c>
      <c r="C449" s="197">
        <v>119.98</v>
      </c>
    </row>
    <row r="450" ht="15.75" customHeight="1">
      <c r="A450" s="316">
        <v>42268.0</v>
      </c>
      <c r="B450" s="318">
        <v>0.8937</v>
      </c>
      <c r="C450" s="197">
        <v>120.56</v>
      </c>
    </row>
    <row r="451" ht="15.75" customHeight="1">
      <c r="A451" s="316">
        <v>42269.0</v>
      </c>
      <c r="B451" s="318">
        <v>0.8993</v>
      </c>
      <c r="C451" s="197">
        <v>120.16</v>
      </c>
    </row>
    <row r="452" ht="15.75" customHeight="1">
      <c r="A452" s="316">
        <v>42270.0</v>
      </c>
      <c r="B452" s="318">
        <v>0.8941</v>
      </c>
      <c r="C452" s="197">
        <v>120.28</v>
      </c>
    </row>
    <row r="453" ht="15.75" customHeight="1">
      <c r="A453" s="316">
        <v>42271.0</v>
      </c>
      <c r="B453" s="318">
        <v>0.8903</v>
      </c>
      <c r="C453" s="197">
        <v>120.07</v>
      </c>
    </row>
    <row r="454" ht="15.75" customHeight="1">
      <c r="A454" s="316">
        <v>42272.0</v>
      </c>
      <c r="B454" s="318">
        <v>0.8931</v>
      </c>
      <c r="C454" s="197">
        <v>120.59</v>
      </c>
    </row>
    <row r="455" ht="15.75" customHeight="1">
      <c r="A455" s="316">
        <v>42275.0</v>
      </c>
      <c r="B455" s="318">
        <v>0.8894</v>
      </c>
      <c r="C455" s="197">
        <v>119.93</v>
      </c>
    </row>
    <row r="456" ht="15.75" customHeight="1">
      <c r="A456" s="316">
        <v>42276.0</v>
      </c>
      <c r="B456" s="318">
        <v>0.889</v>
      </c>
      <c r="C456" s="197">
        <v>119.74</v>
      </c>
    </row>
    <row r="457" ht="15.75" customHeight="1">
      <c r="A457" s="316">
        <v>42277.0</v>
      </c>
      <c r="B457" s="318">
        <v>0.8947</v>
      </c>
      <c r="C457" s="197">
        <v>119.88</v>
      </c>
    </row>
    <row r="458" ht="15.75" customHeight="1">
      <c r="A458" s="316">
        <v>42278.0</v>
      </c>
      <c r="B458" s="318">
        <v>0.8933</v>
      </c>
      <c r="C458" s="197">
        <v>119.93</v>
      </c>
    </row>
    <row r="459" ht="15.75" customHeight="1">
      <c r="A459" s="316">
        <v>42279.0</v>
      </c>
      <c r="B459" s="318">
        <v>0.8919</v>
      </c>
      <c r="C459" s="197">
        <v>119.92</v>
      </c>
    </row>
    <row r="460" ht="15.75" customHeight="1">
      <c r="A460" s="316">
        <v>42282.0</v>
      </c>
      <c r="B460" s="318">
        <v>0.8938</v>
      </c>
      <c r="C460" s="197">
        <v>120.47</v>
      </c>
    </row>
    <row r="461" ht="15.75" customHeight="1">
      <c r="A461" s="316">
        <v>42283.0</v>
      </c>
      <c r="B461" s="318">
        <v>0.8872</v>
      </c>
      <c r="C461" s="197">
        <v>120.23</v>
      </c>
    </row>
    <row r="462" ht="15.75" customHeight="1">
      <c r="A462" s="316">
        <v>42284.0</v>
      </c>
      <c r="B462" s="318">
        <v>0.8899</v>
      </c>
      <c r="C462" s="197">
        <v>120.02</v>
      </c>
    </row>
    <row r="463" ht="15.75" customHeight="1">
      <c r="A463" s="316">
        <v>42285.0</v>
      </c>
      <c r="B463" s="318">
        <v>0.8869</v>
      </c>
      <c r="C463" s="197">
        <v>119.94</v>
      </c>
    </row>
    <row r="464" ht="15.75" customHeight="1">
      <c r="A464" s="316">
        <v>42286.0</v>
      </c>
      <c r="B464" s="318">
        <v>0.8805</v>
      </c>
      <c r="C464" s="197">
        <v>120.27</v>
      </c>
    </row>
    <row r="465" ht="15.75" customHeight="1">
      <c r="A465" s="316">
        <v>42289.0</v>
      </c>
      <c r="B465" s="318">
        <v>0.8804</v>
      </c>
      <c r="C465" s="197">
        <v>120.04</v>
      </c>
    </row>
    <row r="466" ht="15.75" customHeight="1">
      <c r="A466" s="316">
        <v>42290.0</v>
      </c>
      <c r="B466" s="318">
        <v>0.8789</v>
      </c>
      <c r="C466" s="197">
        <v>119.75</v>
      </c>
    </row>
    <row r="467" ht="15.75" customHeight="1">
      <c r="A467" s="316">
        <v>42291.0</v>
      </c>
      <c r="B467" s="318">
        <v>0.8716</v>
      </c>
      <c r="C467" s="197">
        <v>118.84</v>
      </c>
    </row>
    <row r="468" ht="15.75" customHeight="1">
      <c r="A468" s="316">
        <v>42292.0</v>
      </c>
      <c r="B468" s="318">
        <v>0.8784</v>
      </c>
      <c r="C468" s="197">
        <v>118.9</v>
      </c>
    </row>
    <row r="469" ht="15.75" customHeight="1">
      <c r="A469" s="316">
        <v>42293.0</v>
      </c>
      <c r="B469" s="318">
        <v>0.8814</v>
      </c>
      <c r="C469" s="197">
        <v>119.45</v>
      </c>
    </row>
    <row r="470" ht="15.75" customHeight="1">
      <c r="A470" s="316">
        <v>42296.0</v>
      </c>
      <c r="B470" s="318">
        <v>0.8827</v>
      </c>
      <c r="C470" s="197">
        <v>119.51</v>
      </c>
    </row>
    <row r="471" ht="15.75" customHeight="1">
      <c r="A471" s="316">
        <v>42297.0</v>
      </c>
      <c r="B471" s="318">
        <v>0.8814</v>
      </c>
      <c r="C471" s="197">
        <v>119.84</v>
      </c>
    </row>
    <row r="472" ht="15.75" customHeight="1">
      <c r="A472" s="316">
        <v>42298.0</v>
      </c>
      <c r="B472" s="318">
        <v>0.882</v>
      </c>
      <c r="C472" s="197">
        <v>119.93</v>
      </c>
    </row>
    <row r="473" ht="15.75" customHeight="1">
      <c r="A473" s="316">
        <v>42299.0</v>
      </c>
      <c r="B473" s="318">
        <v>0.9003</v>
      </c>
      <c r="C473" s="197">
        <v>120.7</v>
      </c>
    </row>
    <row r="474" ht="15.75" customHeight="1">
      <c r="A474" s="316">
        <v>42300.0</v>
      </c>
      <c r="B474" s="318">
        <v>0.9077</v>
      </c>
      <c r="C474" s="197">
        <v>121.47</v>
      </c>
    </row>
    <row r="475" ht="15.75" customHeight="1">
      <c r="A475" s="316">
        <v>42303.0</v>
      </c>
      <c r="B475" s="318">
        <v>0.9043</v>
      </c>
      <c r="C475" s="197">
        <v>121.1</v>
      </c>
    </row>
    <row r="476" ht="15.75" customHeight="1">
      <c r="A476" s="316">
        <v>42304.0</v>
      </c>
      <c r="B476" s="318">
        <v>0.9055</v>
      </c>
      <c r="C476" s="197">
        <v>120.46</v>
      </c>
    </row>
    <row r="477" ht="15.75" customHeight="1">
      <c r="A477" s="316">
        <v>42305.0</v>
      </c>
      <c r="B477" s="318">
        <v>0.9154</v>
      </c>
      <c r="C477" s="197">
        <v>121.1</v>
      </c>
    </row>
    <row r="478" ht="15.75" customHeight="1">
      <c r="A478" s="316">
        <v>42306.0</v>
      </c>
      <c r="B478" s="318">
        <v>0.911</v>
      </c>
      <c r="C478" s="197">
        <v>121.13</v>
      </c>
    </row>
    <row r="479" ht="15.75" customHeight="1">
      <c r="A479" s="316">
        <v>42307.0</v>
      </c>
      <c r="B479" s="318">
        <v>0.9086</v>
      </c>
      <c r="C479" s="197">
        <v>120.62</v>
      </c>
    </row>
    <row r="480" ht="15.75" customHeight="1">
      <c r="A480" s="316">
        <v>42310.0</v>
      </c>
      <c r="B480" s="318">
        <v>0.9079</v>
      </c>
      <c r="C480" s="197">
        <v>120.76</v>
      </c>
    </row>
    <row r="481" ht="15.75" customHeight="1">
      <c r="A481" s="316">
        <v>42311.0</v>
      </c>
      <c r="B481" s="318">
        <v>0.9121</v>
      </c>
      <c r="C481" s="197">
        <v>121.07</v>
      </c>
    </row>
    <row r="482" ht="15.75" customHeight="1">
      <c r="A482" s="316">
        <v>42312.0</v>
      </c>
      <c r="B482" s="318">
        <v>0.9204</v>
      </c>
      <c r="C482" s="197">
        <v>121.58</v>
      </c>
    </row>
    <row r="483" ht="15.75" customHeight="1">
      <c r="A483" s="316">
        <v>42313.0</v>
      </c>
      <c r="B483" s="318">
        <v>0.9189</v>
      </c>
      <c r="C483" s="197">
        <v>121.76</v>
      </c>
    </row>
    <row r="484" ht="15.75" customHeight="1">
      <c r="A484" s="316">
        <v>42314.0</v>
      </c>
      <c r="B484" s="318">
        <v>0.9311</v>
      </c>
      <c r="C484" s="197">
        <v>123.14</v>
      </c>
    </row>
    <row r="485" ht="15.75" customHeight="1">
      <c r="A485" s="316">
        <v>42317.0</v>
      </c>
      <c r="B485" s="318">
        <v>0.9302</v>
      </c>
      <c r="C485" s="197">
        <v>123.18</v>
      </c>
    </row>
    <row r="486" ht="15.75" customHeight="1">
      <c r="A486" s="316">
        <v>42318.0</v>
      </c>
      <c r="B486" s="318">
        <v>0.9325</v>
      </c>
      <c r="C486" s="197">
        <v>123.16</v>
      </c>
    </row>
    <row r="487" ht="15.75" customHeight="1">
      <c r="A487" s="316">
        <v>42319.0</v>
      </c>
      <c r="B487" s="318">
        <v>0.9308</v>
      </c>
      <c r="C487" s="197">
        <v>122.86</v>
      </c>
    </row>
    <row r="488" ht="15.75" customHeight="1">
      <c r="A488" s="316">
        <v>42320.0</v>
      </c>
      <c r="B488" s="318">
        <v>0.9248</v>
      </c>
      <c r="C488" s="197">
        <v>122.61</v>
      </c>
    </row>
    <row r="489" ht="15.75" customHeight="1">
      <c r="A489" s="316">
        <v>42321.0</v>
      </c>
      <c r="B489" s="318">
        <v>0.9283</v>
      </c>
      <c r="C489" s="197">
        <v>122.62</v>
      </c>
    </row>
    <row r="490" ht="15.75" customHeight="1">
      <c r="A490" s="316">
        <v>42324.0</v>
      </c>
      <c r="B490" s="318">
        <v>0.9358</v>
      </c>
      <c r="C490" s="197">
        <v>123.18</v>
      </c>
    </row>
    <row r="491" ht="15.75" customHeight="1">
      <c r="A491" s="316">
        <v>42325.0</v>
      </c>
      <c r="B491" s="318">
        <v>0.9397</v>
      </c>
      <c r="C491" s="197">
        <v>123.45</v>
      </c>
    </row>
    <row r="492" ht="15.75" customHeight="1">
      <c r="A492" s="316">
        <v>42326.0</v>
      </c>
      <c r="B492" s="318">
        <v>0.9382</v>
      </c>
      <c r="C492" s="197">
        <v>123.64</v>
      </c>
    </row>
    <row r="493" ht="15.75" customHeight="1">
      <c r="A493" s="316">
        <v>42327.0</v>
      </c>
      <c r="B493" s="318">
        <v>0.9316</v>
      </c>
      <c r="C493" s="197">
        <v>122.87</v>
      </c>
    </row>
    <row r="494" ht="15.75" customHeight="1">
      <c r="A494" s="316">
        <v>42328.0</v>
      </c>
      <c r="B494" s="318">
        <v>0.9394</v>
      </c>
      <c r="C494" s="197">
        <v>122.82</v>
      </c>
    </row>
    <row r="495" ht="15.75" customHeight="1">
      <c r="A495" s="316">
        <v>42331.0</v>
      </c>
      <c r="B495" s="318">
        <v>0.9402</v>
      </c>
      <c r="C495" s="197">
        <v>122.84</v>
      </c>
    </row>
    <row r="496" ht="15.75" customHeight="1">
      <c r="A496" s="316">
        <v>42332.0</v>
      </c>
      <c r="B496" s="318">
        <v>0.9397</v>
      </c>
      <c r="C496" s="197">
        <v>122.54</v>
      </c>
    </row>
    <row r="497" ht="15.75" customHeight="1">
      <c r="A497" s="316">
        <v>42333.0</v>
      </c>
      <c r="B497" s="318">
        <v>0.9413</v>
      </c>
      <c r="C497" s="197">
        <v>122.75</v>
      </c>
    </row>
    <row r="498" ht="15.75" customHeight="1">
      <c r="A498" s="316">
        <v>42334.0</v>
      </c>
      <c r="B498" s="318">
        <v>0.9425</v>
      </c>
      <c r="C498" s="197">
        <v>122.58</v>
      </c>
    </row>
    <row r="499" ht="15.75" customHeight="1">
      <c r="A499" s="316">
        <v>42335.0</v>
      </c>
      <c r="B499" s="318">
        <v>0.9439</v>
      </c>
      <c r="C499" s="197">
        <v>122.8</v>
      </c>
    </row>
    <row r="500" ht="15.75" customHeight="1">
      <c r="A500" s="316">
        <v>42338.0</v>
      </c>
      <c r="B500" s="318">
        <v>0.9466</v>
      </c>
      <c r="C500" s="197">
        <v>123.11</v>
      </c>
    </row>
    <row r="501" ht="15.75" customHeight="1">
      <c r="A501" s="316">
        <v>42339.0</v>
      </c>
      <c r="B501" s="318">
        <v>0.9405</v>
      </c>
      <c r="C501" s="197">
        <v>122.88</v>
      </c>
    </row>
    <row r="502" ht="15.75" customHeight="1">
      <c r="A502" s="316">
        <v>42340.0</v>
      </c>
      <c r="B502" s="318">
        <v>0.9421</v>
      </c>
      <c r="C502" s="197">
        <v>123.25</v>
      </c>
    </row>
    <row r="503" ht="15.75" customHeight="1">
      <c r="A503" s="316">
        <v>42341.0</v>
      </c>
      <c r="B503" s="318">
        <v>0.9142</v>
      </c>
      <c r="C503" s="197">
        <v>122.61</v>
      </c>
    </row>
    <row r="504" ht="15.75" customHeight="1">
      <c r="A504" s="316">
        <v>42342.0</v>
      </c>
      <c r="B504" s="318">
        <v>0.9191</v>
      </c>
      <c r="C504" s="197">
        <v>123.12</v>
      </c>
    </row>
    <row r="505" ht="15.75" customHeight="1">
      <c r="A505" s="316">
        <v>42345.0</v>
      </c>
      <c r="B505" s="318">
        <v>0.9228</v>
      </c>
      <c r="C505" s="197">
        <v>123.38</v>
      </c>
    </row>
    <row r="506" ht="15.75" customHeight="1">
      <c r="A506" s="316">
        <v>42346.0</v>
      </c>
      <c r="B506" s="318">
        <v>0.9181</v>
      </c>
      <c r="C506" s="197">
        <v>122.94</v>
      </c>
    </row>
    <row r="507" ht="15.75" customHeight="1">
      <c r="A507" s="316">
        <v>42347.0</v>
      </c>
      <c r="B507" s="318">
        <v>0.9071</v>
      </c>
      <c r="C507" s="197">
        <v>121.45</v>
      </c>
    </row>
    <row r="508" ht="15.75" customHeight="1">
      <c r="A508" s="316">
        <v>42348.0</v>
      </c>
      <c r="B508" s="318">
        <v>0.914</v>
      </c>
      <c r="C508" s="197">
        <v>121.56</v>
      </c>
    </row>
    <row r="509" ht="15.75" customHeight="1">
      <c r="A509" s="316">
        <v>42349.0</v>
      </c>
      <c r="B509" s="318">
        <v>0.9098</v>
      </c>
      <c r="C509" s="197">
        <v>121.01</v>
      </c>
    </row>
    <row r="510" ht="15.75" customHeight="1">
      <c r="A510" s="316">
        <v>42352.0</v>
      </c>
      <c r="B510" s="318">
        <v>0.9096</v>
      </c>
      <c r="C510" s="197">
        <v>121.04</v>
      </c>
    </row>
    <row r="511" ht="15.75" customHeight="1">
      <c r="A511" s="316">
        <v>42353.0</v>
      </c>
      <c r="B511" s="318">
        <v>0.9148</v>
      </c>
      <c r="C511" s="197">
        <v>121.68</v>
      </c>
    </row>
    <row r="512" ht="15.75" customHeight="1">
      <c r="A512" s="316">
        <v>42354.0</v>
      </c>
      <c r="B512" s="318">
        <v>0.9165</v>
      </c>
      <c r="C512" s="197">
        <v>122.22</v>
      </c>
    </row>
    <row r="513" ht="15.75" customHeight="1">
      <c r="A513" s="316">
        <v>42355.0</v>
      </c>
      <c r="B513" s="318">
        <v>0.9238</v>
      </c>
      <c r="C513" s="197">
        <v>122.56</v>
      </c>
    </row>
    <row r="514" ht="15.75" customHeight="1">
      <c r="A514" s="316">
        <v>42356.0</v>
      </c>
      <c r="B514" s="318">
        <v>0.9203</v>
      </c>
      <c r="C514" s="197">
        <v>121.16</v>
      </c>
    </row>
    <row r="515" ht="15.75" customHeight="1">
      <c r="A515" s="316">
        <v>42359.0</v>
      </c>
      <c r="B515" s="318">
        <v>0.9162</v>
      </c>
      <c r="C515" s="197">
        <v>121.19</v>
      </c>
    </row>
    <row r="516" ht="15.75" customHeight="1">
      <c r="A516" s="316">
        <v>42360.0</v>
      </c>
      <c r="B516" s="318">
        <v>0.9127</v>
      </c>
      <c r="C516" s="197">
        <v>121.08</v>
      </c>
    </row>
    <row r="517" ht="15.75" customHeight="1">
      <c r="A517" s="316">
        <v>42361.0</v>
      </c>
      <c r="B517" s="318">
        <v>0.9165</v>
      </c>
      <c r="C517" s="197">
        <v>120.92</v>
      </c>
    </row>
    <row r="518" ht="15.75" customHeight="1">
      <c r="A518" s="316">
        <v>42362.0</v>
      </c>
      <c r="B518" s="318">
        <v>0.9122</v>
      </c>
      <c r="C518" s="197">
        <v>120.44</v>
      </c>
    </row>
    <row r="519" ht="15.75" customHeight="1">
      <c r="A519" s="316">
        <v>42363.0</v>
      </c>
      <c r="B519" s="318">
        <v>0.9126</v>
      </c>
      <c r="C519" s="197">
        <v>120.33</v>
      </c>
    </row>
    <row r="520" ht="15.75" customHeight="1">
      <c r="A520" s="316">
        <v>42366.0</v>
      </c>
      <c r="B520" s="318">
        <v>0.9118</v>
      </c>
      <c r="C520" s="197">
        <v>120.41</v>
      </c>
    </row>
    <row r="521" ht="15.75" customHeight="1">
      <c r="A521" s="316">
        <v>42367.0</v>
      </c>
      <c r="B521" s="318">
        <v>0.9158</v>
      </c>
      <c r="C521" s="197">
        <v>120.46</v>
      </c>
    </row>
    <row r="522" ht="15.75" customHeight="1">
      <c r="A522" s="316">
        <v>42368.0</v>
      </c>
      <c r="B522" s="318">
        <v>0.9148</v>
      </c>
      <c r="C522" s="197">
        <v>120.53</v>
      </c>
    </row>
    <row r="523" ht="15.75" customHeight="1">
      <c r="A523" s="316">
        <v>42369.0</v>
      </c>
      <c r="B523" s="318">
        <v>0.9211</v>
      </c>
      <c r="C523" s="197">
        <v>120.22</v>
      </c>
    </row>
    <row r="524" ht="15.75" customHeight="1">
      <c r="A524" s="316">
        <v>42370.0</v>
      </c>
      <c r="B524" s="318">
        <v>0.9212</v>
      </c>
      <c r="C524" s="197">
        <v>120.55</v>
      </c>
    </row>
    <row r="525" ht="15.75" customHeight="1">
      <c r="A525" s="316">
        <v>42373.0</v>
      </c>
      <c r="B525" s="318">
        <v>0.9233</v>
      </c>
      <c r="C525" s="197">
        <v>119.45</v>
      </c>
    </row>
    <row r="526" ht="15.75" customHeight="1">
      <c r="A526" s="316">
        <v>42374.0</v>
      </c>
      <c r="B526" s="318">
        <v>0.9304</v>
      </c>
      <c r="C526" s="197">
        <v>119.06</v>
      </c>
    </row>
    <row r="527" ht="15.75" customHeight="1">
      <c r="A527" s="316">
        <v>42375.0</v>
      </c>
      <c r="B527" s="318">
        <v>0.9277</v>
      </c>
      <c r="C527" s="197">
        <v>118.48</v>
      </c>
    </row>
    <row r="528" ht="15.75" customHeight="1">
      <c r="A528" s="316">
        <v>42376.0</v>
      </c>
      <c r="B528" s="318">
        <v>0.9149</v>
      </c>
      <c r="C528" s="197">
        <v>117.67</v>
      </c>
    </row>
    <row r="529" ht="15.75" customHeight="1">
      <c r="A529" s="316">
        <v>42377.0</v>
      </c>
      <c r="B529" s="318">
        <v>0.9153</v>
      </c>
      <c r="C529" s="197">
        <v>117.27</v>
      </c>
    </row>
    <row r="530" ht="15.75" customHeight="1">
      <c r="A530" s="316">
        <v>42380.0</v>
      </c>
      <c r="B530" s="318">
        <v>0.9209</v>
      </c>
      <c r="C530" s="197">
        <v>117.76</v>
      </c>
    </row>
    <row r="531" ht="15.75" customHeight="1">
      <c r="A531" s="316">
        <v>42381.0</v>
      </c>
      <c r="B531" s="318">
        <v>0.921</v>
      </c>
      <c r="C531" s="197">
        <v>117.65</v>
      </c>
    </row>
    <row r="532" ht="15.75" customHeight="1">
      <c r="A532" s="316">
        <v>42382.0</v>
      </c>
      <c r="B532" s="318">
        <v>0.9194</v>
      </c>
      <c r="C532" s="197">
        <v>117.68</v>
      </c>
    </row>
    <row r="533" ht="15.75" customHeight="1">
      <c r="A533" s="316">
        <v>42383.0</v>
      </c>
      <c r="B533" s="318">
        <v>0.9204</v>
      </c>
      <c r="C533" s="197">
        <v>118.06</v>
      </c>
    </row>
    <row r="534" ht="15.75" customHeight="1">
      <c r="A534" s="316">
        <v>42384.0</v>
      </c>
      <c r="B534" s="318">
        <v>0.9164</v>
      </c>
      <c r="C534" s="197">
        <v>116.99</v>
      </c>
    </row>
    <row r="535" ht="15.75" customHeight="1">
      <c r="A535" s="316">
        <v>42387.0</v>
      </c>
      <c r="B535" s="318">
        <v>0.9182</v>
      </c>
      <c r="C535" s="197">
        <v>117.33</v>
      </c>
    </row>
    <row r="536" ht="15.75" customHeight="1">
      <c r="A536" s="316">
        <v>42388.0</v>
      </c>
      <c r="B536" s="318">
        <v>0.9168</v>
      </c>
      <c r="C536" s="197">
        <v>117.64</v>
      </c>
    </row>
    <row r="537" ht="15.75" customHeight="1">
      <c r="A537" s="316">
        <v>42389.0</v>
      </c>
      <c r="B537" s="318">
        <v>0.9182</v>
      </c>
      <c r="C537" s="197">
        <v>116.95</v>
      </c>
    </row>
    <row r="538" ht="15.75" customHeight="1">
      <c r="A538" s="316">
        <v>42390.0</v>
      </c>
      <c r="B538" s="318">
        <v>0.9196</v>
      </c>
      <c r="C538" s="197">
        <v>117.71</v>
      </c>
    </row>
    <row r="539" ht="15.75" customHeight="1">
      <c r="A539" s="316">
        <v>42391.0</v>
      </c>
      <c r="B539" s="318">
        <v>0.9263</v>
      </c>
      <c r="C539" s="197">
        <v>118.79</v>
      </c>
    </row>
    <row r="540" ht="15.75" customHeight="1">
      <c r="A540" s="316">
        <v>42394.0</v>
      </c>
      <c r="B540" s="318">
        <v>0.9217</v>
      </c>
      <c r="C540" s="197">
        <v>118.3</v>
      </c>
    </row>
    <row r="541" ht="15.75" customHeight="1">
      <c r="A541" s="316">
        <v>42395.0</v>
      </c>
      <c r="B541" s="318">
        <v>0.9201</v>
      </c>
      <c r="C541" s="197">
        <v>118.43</v>
      </c>
    </row>
    <row r="542" ht="15.75" customHeight="1">
      <c r="A542" s="316">
        <v>42396.0</v>
      </c>
      <c r="B542" s="318">
        <v>0.9181</v>
      </c>
      <c r="C542" s="197">
        <v>118.68</v>
      </c>
    </row>
    <row r="543" ht="15.75" customHeight="1">
      <c r="A543" s="316">
        <v>42397.0</v>
      </c>
      <c r="B543" s="318">
        <v>0.9141</v>
      </c>
      <c r="C543" s="197">
        <v>118.82</v>
      </c>
    </row>
    <row r="544" ht="15.75" customHeight="1">
      <c r="A544" s="316">
        <v>42398.0</v>
      </c>
      <c r="B544" s="318">
        <v>0.9233</v>
      </c>
      <c r="C544" s="197">
        <v>121.14</v>
      </c>
    </row>
    <row r="545" ht="15.75" customHeight="1">
      <c r="A545" s="316">
        <v>42401.0</v>
      </c>
      <c r="B545" s="318">
        <v>0.9184</v>
      </c>
      <c r="C545" s="197">
        <v>121.0</v>
      </c>
    </row>
    <row r="546" ht="15.75" customHeight="1">
      <c r="A546" s="316">
        <v>42402.0</v>
      </c>
      <c r="B546" s="318">
        <v>0.9158</v>
      </c>
      <c r="C546" s="197">
        <v>119.97</v>
      </c>
    </row>
    <row r="547" ht="15.75" customHeight="1">
      <c r="A547" s="316">
        <v>42403.0</v>
      </c>
      <c r="B547" s="318">
        <v>0.9006</v>
      </c>
      <c r="C547" s="197">
        <v>117.9</v>
      </c>
    </row>
    <row r="548" ht="15.75" customHeight="1">
      <c r="A548" s="316">
        <v>42404.0</v>
      </c>
      <c r="B548" s="318">
        <v>0.8923</v>
      </c>
      <c r="C548" s="197">
        <v>116.78</v>
      </c>
    </row>
    <row r="549" ht="15.75" customHeight="1">
      <c r="A549" s="316">
        <v>42405.0</v>
      </c>
      <c r="B549" s="318">
        <v>0.8962</v>
      </c>
      <c r="C549" s="197">
        <v>116.88</v>
      </c>
    </row>
    <row r="550" ht="15.75" customHeight="1">
      <c r="A550" s="316">
        <v>42408.0</v>
      </c>
      <c r="B550" s="318">
        <v>0.8935</v>
      </c>
      <c r="C550" s="197">
        <v>115.85</v>
      </c>
    </row>
    <row r="551" ht="15.75" customHeight="1">
      <c r="A551" s="316">
        <v>42409.0</v>
      </c>
      <c r="B551" s="318">
        <v>0.8854</v>
      </c>
      <c r="C551" s="197">
        <v>115.12</v>
      </c>
    </row>
    <row r="552" ht="15.75" customHeight="1">
      <c r="A552" s="316">
        <v>42410.0</v>
      </c>
      <c r="B552" s="318">
        <v>0.8855</v>
      </c>
      <c r="C552" s="197">
        <v>113.35</v>
      </c>
    </row>
    <row r="553" ht="15.75" customHeight="1">
      <c r="A553" s="316">
        <v>42411.0</v>
      </c>
      <c r="B553" s="318">
        <v>0.8832</v>
      </c>
      <c r="C553" s="197">
        <v>112.43</v>
      </c>
    </row>
    <row r="554" ht="15.75" customHeight="1">
      <c r="A554" s="316">
        <v>42412.0</v>
      </c>
      <c r="B554" s="318">
        <v>0.8885</v>
      </c>
      <c r="C554" s="197">
        <v>113.25</v>
      </c>
    </row>
    <row r="555" ht="15.75" customHeight="1">
      <c r="A555" s="316">
        <v>42415.0</v>
      </c>
      <c r="B555" s="318">
        <v>0.8965</v>
      </c>
      <c r="C555" s="197">
        <v>114.6</v>
      </c>
    </row>
    <row r="556" ht="15.75" customHeight="1">
      <c r="A556" s="316">
        <v>42416.0</v>
      </c>
      <c r="B556" s="318">
        <v>0.8974</v>
      </c>
      <c r="C556" s="197">
        <v>114.08</v>
      </c>
    </row>
    <row r="557" ht="15.75" customHeight="1">
      <c r="A557" s="316">
        <v>42417.0</v>
      </c>
      <c r="B557" s="318">
        <v>0.8987</v>
      </c>
      <c r="C557" s="197">
        <v>114.1</v>
      </c>
    </row>
    <row r="558" ht="15.75" customHeight="1">
      <c r="A558" s="316">
        <v>42418.0</v>
      </c>
      <c r="B558" s="318">
        <v>0.9004</v>
      </c>
      <c r="C558" s="197">
        <v>113.25</v>
      </c>
    </row>
    <row r="559" ht="15.75" customHeight="1">
      <c r="A559" s="316">
        <v>42419.0</v>
      </c>
      <c r="B559" s="318">
        <v>0.8985</v>
      </c>
      <c r="C559" s="197">
        <v>112.63</v>
      </c>
    </row>
    <row r="560" ht="15.75" customHeight="1">
      <c r="A560" s="316">
        <v>42422.0</v>
      </c>
      <c r="B560" s="318">
        <v>0.9067</v>
      </c>
      <c r="C560" s="197">
        <v>112.92</v>
      </c>
    </row>
    <row r="561" ht="15.75" customHeight="1">
      <c r="A561" s="316">
        <v>42423.0</v>
      </c>
      <c r="B561" s="318">
        <v>0.9076</v>
      </c>
      <c r="C561" s="197">
        <v>112.11</v>
      </c>
    </row>
    <row r="562" ht="15.75" customHeight="1">
      <c r="A562" s="316">
        <v>42424.0</v>
      </c>
      <c r="B562" s="318">
        <v>0.9081</v>
      </c>
      <c r="C562" s="197">
        <v>112.18</v>
      </c>
    </row>
    <row r="563" ht="15.75" customHeight="1">
      <c r="A563" s="316">
        <v>42425.0</v>
      </c>
      <c r="B563" s="318">
        <v>0.9076</v>
      </c>
      <c r="C563" s="197">
        <v>113.0</v>
      </c>
    </row>
    <row r="564" ht="15.75" customHeight="1">
      <c r="A564" s="316">
        <v>42426.0</v>
      </c>
      <c r="B564" s="318">
        <v>0.9149</v>
      </c>
      <c r="C564" s="197">
        <v>114.0</v>
      </c>
    </row>
    <row r="565" ht="15.75" customHeight="1">
      <c r="A565" s="316">
        <v>42429.0</v>
      </c>
      <c r="B565" s="318">
        <v>0.9198</v>
      </c>
      <c r="C565" s="197">
        <v>112.7</v>
      </c>
    </row>
    <row r="566" ht="15.75" customHeight="1">
      <c r="A566" s="316">
        <v>42430.0</v>
      </c>
      <c r="B566" s="318">
        <v>0.9202</v>
      </c>
      <c r="C566" s="197">
        <v>114.01</v>
      </c>
    </row>
    <row r="567" ht="15.75" customHeight="1">
      <c r="A567" s="316">
        <v>42431.0</v>
      </c>
      <c r="B567" s="318">
        <v>0.9202</v>
      </c>
      <c r="C567" s="197">
        <v>113.48</v>
      </c>
    </row>
    <row r="568" ht="15.75" customHeight="1">
      <c r="A568" s="316">
        <v>42432.0</v>
      </c>
      <c r="B568" s="318">
        <v>0.9127</v>
      </c>
      <c r="C568" s="197">
        <v>113.7</v>
      </c>
    </row>
    <row r="569" ht="15.75" customHeight="1">
      <c r="A569" s="316">
        <v>42433.0</v>
      </c>
      <c r="B569" s="318">
        <v>0.9087</v>
      </c>
      <c r="C569" s="197">
        <v>113.75</v>
      </c>
    </row>
    <row r="570" ht="15.75" customHeight="1">
      <c r="A570" s="316">
        <v>42436.0</v>
      </c>
      <c r="B570" s="318">
        <v>0.908</v>
      </c>
      <c r="C570" s="197">
        <v>113.47</v>
      </c>
    </row>
    <row r="571" ht="15.75" customHeight="1">
      <c r="A571" s="316">
        <v>42437.0</v>
      </c>
      <c r="B571" s="318">
        <v>0.9082</v>
      </c>
      <c r="C571" s="197">
        <v>112.63</v>
      </c>
    </row>
    <row r="572" ht="15.75" customHeight="1">
      <c r="A572" s="316">
        <v>42438.0</v>
      </c>
      <c r="B572" s="318">
        <v>0.9092</v>
      </c>
      <c r="C572" s="197">
        <v>113.35</v>
      </c>
    </row>
    <row r="573" ht="15.75" customHeight="1">
      <c r="A573" s="316">
        <v>42439.0</v>
      </c>
      <c r="B573" s="318">
        <v>0.8946</v>
      </c>
      <c r="C573" s="197">
        <v>113.2</v>
      </c>
    </row>
    <row r="574" ht="15.75" customHeight="1">
      <c r="A574" s="316">
        <v>42440.0</v>
      </c>
      <c r="B574" s="318">
        <v>0.897</v>
      </c>
      <c r="C574" s="197">
        <v>113.86</v>
      </c>
    </row>
    <row r="575" ht="15.75" customHeight="1">
      <c r="A575" s="316">
        <v>42443.0</v>
      </c>
      <c r="B575" s="318">
        <v>0.9007</v>
      </c>
      <c r="C575" s="197">
        <v>113.83</v>
      </c>
    </row>
    <row r="576" ht="15.75" customHeight="1">
      <c r="A576" s="316">
        <v>42444.0</v>
      </c>
      <c r="B576" s="318">
        <v>0.9003</v>
      </c>
      <c r="C576" s="197">
        <v>113.18</v>
      </c>
    </row>
    <row r="577" ht="15.75" customHeight="1">
      <c r="A577" s="316">
        <v>42445.0</v>
      </c>
      <c r="B577" s="318">
        <v>0.8909</v>
      </c>
      <c r="C577" s="197">
        <v>112.57</v>
      </c>
    </row>
    <row r="578" ht="15.75" customHeight="1">
      <c r="A578" s="316">
        <v>42446.0</v>
      </c>
      <c r="B578" s="318">
        <v>0.8836</v>
      </c>
      <c r="C578" s="197">
        <v>111.39</v>
      </c>
    </row>
    <row r="579" ht="15.75" customHeight="1">
      <c r="A579" s="316">
        <v>42447.0</v>
      </c>
      <c r="B579" s="318">
        <v>0.8873</v>
      </c>
      <c r="C579" s="197">
        <v>111.55</v>
      </c>
    </row>
    <row r="580" ht="15.75" customHeight="1">
      <c r="A580" s="316">
        <v>42450.0</v>
      </c>
      <c r="B580" s="318">
        <v>0.8896</v>
      </c>
      <c r="C580" s="197">
        <v>111.96</v>
      </c>
    </row>
    <row r="581" ht="15.75" customHeight="1">
      <c r="A581" s="316">
        <v>42451.0</v>
      </c>
      <c r="B581" s="318">
        <v>0.8915</v>
      </c>
      <c r="C581" s="197">
        <v>112.38</v>
      </c>
    </row>
    <row r="582" ht="15.75" customHeight="1">
      <c r="A582" s="316">
        <v>42452.0</v>
      </c>
      <c r="B582" s="318">
        <v>0.8944</v>
      </c>
      <c r="C582" s="197">
        <v>112.38</v>
      </c>
    </row>
    <row r="583" ht="15.75" customHeight="1">
      <c r="A583" s="316">
        <v>42453.0</v>
      </c>
      <c r="B583" s="318">
        <v>0.8949</v>
      </c>
      <c r="C583" s="197">
        <v>112.91</v>
      </c>
    </row>
    <row r="584" ht="15.75" customHeight="1">
      <c r="A584" s="316">
        <v>42454.0</v>
      </c>
      <c r="B584" s="318">
        <v>0.8956</v>
      </c>
      <c r="C584" s="197">
        <v>113.09</v>
      </c>
    </row>
    <row r="585" ht="15.75" customHeight="1">
      <c r="A585" s="316">
        <v>42457.0</v>
      </c>
      <c r="B585" s="318">
        <v>0.8933</v>
      </c>
      <c r="C585" s="197">
        <v>113.46</v>
      </c>
    </row>
    <row r="586" ht="15.75" customHeight="1">
      <c r="A586" s="316">
        <v>42458.0</v>
      </c>
      <c r="B586" s="318">
        <v>0.8857</v>
      </c>
      <c r="C586" s="197">
        <v>112.7</v>
      </c>
    </row>
    <row r="587" ht="15.75" customHeight="1">
      <c r="A587" s="316">
        <v>42459.0</v>
      </c>
      <c r="B587" s="318">
        <v>0.882</v>
      </c>
      <c r="C587" s="197">
        <v>112.43</v>
      </c>
    </row>
    <row r="588" ht="15.75" customHeight="1">
      <c r="A588" s="316">
        <v>42460.0</v>
      </c>
      <c r="B588" s="318">
        <v>0.8788</v>
      </c>
      <c r="C588" s="197">
        <v>112.57</v>
      </c>
    </row>
    <row r="589" ht="15.75" customHeight="1">
      <c r="A589" s="316">
        <v>42461.0</v>
      </c>
      <c r="B589" s="318">
        <v>0.878</v>
      </c>
      <c r="C589" s="197">
        <v>111.7</v>
      </c>
    </row>
    <row r="590" ht="15.75" customHeight="1">
      <c r="A590" s="316">
        <v>42464.0</v>
      </c>
      <c r="B590" s="318">
        <v>0.8781</v>
      </c>
      <c r="C590" s="197">
        <v>111.34</v>
      </c>
    </row>
    <row r="591" ht="15.75" customHeight="1">
      <c r="A591" s="316">
        <v>42465.0</v>
      </c>
      <c r="B591" s="318">
        <v>0.8784</v>
      </c>
      <c r="C591" s="197">
        <v>110.34</v>
      </c>
    </row>
    <row r="592" ht="15.75" customHeight="1">
      <c r="A592" s="316">
        <v>42466.0</v>
      </c>
      <c r="B592" s="318">
        <v>0.8773</v>
      </c>
      <c r="C592" s="197">
        <v>109.8</v>
      </c>
    </row>
    <row r="593" ht="15.75" customHeight="1">
      <c r="A593" s="316">
        <v>42467.0</v>
      </c>
      <c r="B593" s="318">
        <v>0.8789</v>
      </c>
      <c r="C593" s="197">
        <v>108.22</v>
      </c>
    </row>
    <row r="594" ht="15.75" customHeight="1">
      <c r="A594" s="316">
        <v>42468.0</v>
      </c>
      <c r="B594" s="318">
        <v>0.8774</v>
      </c>
      <c r="C594" s="197">
        <v>108.07</v>
      </c>
    </row>
    <row r="595" ht="15.75" customHeight="1">
      <c r="A595" s="316">
        <v>42471.0</v>
      </c>
      <c r="B595" s="318">
        <v>0.8764</v>
      </c>
      <c r="C595" s="197">
        <v>107.95</v>
      </c>
    </row>
    <row r="596" ht="15.75" customHeight="1">
      <c r="A596" s="316">
        <v>42472.0</v>
      </c>
      <c r="B596" s="318">
        <v>0.8783</v>
      </c>
      <c r="C596" s="197">
        <v>108.55</v>
      </c>
    </row>
    <row r="597" ht="15.75" customHeight="1">
      <c r="A597" s="316">
        <v>42473.0</v>
      </c>
      <c r="B597" s="318">
        <v>0.887</v>
      </c>
      <c r="C597" s="197">
        <v>109.34</v>
      </c>
    </row>
    <row r="598" ht="15.75" customHeight="1">
      <c r="A598" s="316">
        <v>42474.0</v>
      </c>
      <c r="B598" s="318">
        <v>0.8875</v>
      </c>
      <c r="C598" s="197">
        <v>109.4</v>
      </c>
    </row>
    <row r="599" ht="15.75" customHeight="1">
      <c r="A599" s="316">
        <v>42475.0</v>
      </c>
      <c r="B599" s="318">
        <v>0.8863</v>
      </c>
      <c r="C599" s="197">
        <v>108.77</v>
      </c>
    </row>
    <row r="600" ht="15.75" customHeight="1">
      <c r="A600" s="316">
        <v>42478.0</v>
      </c>
      <c r="B600" s="318">
        <v>0.884</v>
      </c>
      <c r="C600" s="197">
        <v>108.83</v>
      </c>
    </row>
    <row r="601" ht="15.75" customHeight="1">
      <c r="A601" s="316">
        <v>42479.0</v>
      </c>
      <c r="B601" s="318">
        <v>0.8805</v>
      </c>
      <c r="C601" s="197">
        <v>109.21</v>
      </c>
    </row>
    <row r="602" ht="15.75" customHeight="1">
      <c r="A602" s="316">
        <v>42480.0</v>
      </c>
      <c r="B602" s="318">
        <v>0.8852</v>
      </c>
      <c r="C602" s="197">
        <v>109.85</v>
      </c>
    </row>
    <row r="603" ht="15.75" customHeight="1">
      <c r="A603" s="316">
        <v>42481.0</v>
      </c>
      <c r="B603" s="318">
        <v>0.886</v>
      </c>
      <c r="C603" s="197">
        <v>109.47</v>
      </c>
    </row>
    <row r="604" ht="15.75" customHeight="1">
      <c r="A604" s="316">
        <v>42482.0</v>
      </c>
      <c r="B604" s="318">
        <v>0.8912</v>
      </c>
      <c r="C604" s="197">
        <v>111.79</v>
      </c>
    </row>
    <row r="605" ht="15.75" customHeight="1">
      <c r="A605" s="316">
        <v>42485.0</v>
      </c>
      <c r="B605" s="318">
        <v>0.8874</v>
      </c>
      <c r="C605" s="197">
        <v>111.21</v>
      </c>
    </row>
    <row r="606" ht="15.75" customHeight="1">
      <c r="A606" s="316">
        <v>42486.0</v>
      </c>
      <c r="B606" s="318">
        <v>0.8852</v>
      </c>
      <c r="C606" s="197">
        <v>111.31</v>
      </c>
    </row>
    <row r="607" ht="15.75" customHeight="1">
      <c r="A607" s="316">
        <v>42487.0</v>
      </c>
      <c r="B607" s="318">
        <v>0.8833</v>
      </c>
      <c r="C607" s="197">
        <v>111.47</v>
      </c>
    </row>
    <row r="608" ht="15.75" customHeight="1">
      <c r="A608" s="316">
        <v>42488.0</v>
      </c>
      <c r="B608" s="318">
        <v>0.881</v>
      </c>
      <c r="C608" s="197">
        <v>108.12</v>
      </c>
    </row>
    <row r="609" ht="15.75" customHeight="1">
      <c r="A609" s="316">
        <v>42489.0</v>
      </c>
      <c r="B609" s="318">
        <v>0.8734</v>
      </c>
      <c r="C609" s="197">
        <v>106.5</v>
      </c>
    </row>
    <row r="610" ht="15.75" customHeight="1">
      <c r="A610" s="316">
        <v>42492.0</v>
      </c>
      <c r="B610" s="318">
        <v>0.867</v>
      </c>
      <c r="C610" s="197">
        <v>106.41</v>
      </c>
    </row>
    <row r="611" ht="15.75" customHeight="1">
      <c r="A611" s="316">
        <v>42493.0</v>
      </c>
      <c r="B611" s="318">
        <v>0.8699</v>
      </c>
      <c r="C611" s="197">
        <v>106.6</v>
      </c>
    </row>
    <row r="612" ht="15.75" customHeight="1">
      <c r="A612" s="316">
        <v>42494.0</v>
      </c>
      <c r="B612" s="318">
        <v>0.8705</v>
      </c>
      <c r="C612" s="197">
        <v>107.02</v>
      </c>
    </row>
    <row r="613" ht="15.75" customHeight="1">
      <c r="A613" s="316">
        <v>42495.0</v>
      </c>
      <c r="B613" s="318">
        <v>0.8768</v>
      </c>
      <c r="C613" s="197">
        <v>107.26</v>
      </c>
    </row>
    <row r="614" ht="15.75" customHeight="1">
      <c r="A614" s="316">
        <v>42496.0</v>
      </c>
      <c r="B614" s="318">
        <v>0.8769</v>
      </c>
      <c r="C614" s="197">
        <v>107.13</v>
      </c>
    </row>
    <row r="615" ht="15.75" customHeight="1">
      <c r="A615" s="316">
        <v>42499.0</v>
      </c>
      <c r="B615" s="318">
        <v>0.8787</v>
      </c>
      <c r="C615" s="197">
        <v>108.33</v>
      </c>
    </row>
    <row r="616" ht="15.75" customHeight="1">
      <c r="A616" s="316">
        <v>42500.0</v>
      </c>
      <c r="B616" s="318">
        <v>0.8793</v>
      </c>
      <c r="C616" s="197">
        <v>109.27</v>
      </c>
    </row>
    <row r="617" ht="15.75" customHeight="1">
      <c r="A617" s="316">
        <v>42501.0</v>
      </c>
      <c r="B617" s="318">
        <v>0.8752</v>
      </c>
      <c r="C617" s="197">
        <v>108.42</v>
      </c>
    </row>
    <row r="618" ht="15.75" customHeight="1">
      <c r="A618" s="316">
        <v>42502.0</v>
      </c>
      <c r="B618" s="318">
        <v>0.879</v>
      </c>
      <c r="C618" s="197">
        <v>109.03</v>
      </c>
    </row>
    <row r="619" ht="15.75" customHeight="1">
      <c r="A619" s="316">
        <v>42503.0</v>
      </c>
      <c r="B619" s="318">
        <v>0.8844</v>
      </c>
      <c r="C619" s="197">
        <v>108.63</v>
      </c>
    </row>
    <row r="620" ht="15.75" customHeight="1">
      <c r="A620" s="316">
        <v>42506.0</v>
      </c>
      <c r="B620" s="318">
        <v>0.8834</v>
      </c>
      <c r="C620" s="197">
        <v>109.03</v>
      </c>
    </row>
    <row r="621" ht="15.75" customHeight="1">
      <c r="A621" s="316">
        <v>42507.0</v>
      </c>
      <c r="B621" s="318">
        <v>0.8839</v>
      </c>
      <c r="C621" s="197">
        <v>109.15</v>
      </c>
    </row>
    <row r="622" ht="15.75" customHeight="1">
      <c r="A622" s="316">
        <v>42508.0</v>
      </c>
      <c r="B622" s="318">
        <v>0.8916</v>
      </c>
      <c r="C622" s="197">
        <v>110.2</v>
      </c>
    </row>
    <row r="623" ht="15.75" customHeight="1">
      <c r="A623" s="316">
        <v>42509.0</v>
      </c>
      <c r="B623" s="318">
        <v>0.8927</v>
      </c>
      <c r="C623" s="197">
        <v>109.97</v>
      </c>
    </row>
    <row r="624" ht="15.75" customHeight="1">
      <c r="A624" s="316">
        <v>42510.0</v>
      </c>
      <c r="B624" s="318">
        <v>0.891</v>
      </c>
      <c r="C624" s="197">
        <v>110.15</v>
      </c>
    </row>
    <row r="625" ht="15.75" customHeight="1">
      <c r="A625" s="316">
        <v>42513.0</v>
      </c>
      <c r="B625" s="318">
        <v>0.8913</v>
      </c>
      <c r="C625" s="197">
        <v>109.24</v>
      </c>
    </row>
    <row r="626" ht="15.75" customHeight="1">
      <c r="A626" s="316">
        <v>42514.0</v>
      </c>
      <c r="B626" s="318">
        <v>0.8976</v>
      </c>
      <c r="C626" s="197">
        <v>110.0</v>
      </c>
    </row>
    <row r="627" ht="15.75" customHeight="1">
      <c r="A627" s="316">
        <v>42515.0</v>
      </c>
      <c r="B627" s="318">
        <v>0.8965</v>
      </c>
      <c r="C627" s="197">
        <v>110.2</v>
      </c>
    </row>
    <row r="628" ht="15.75" customHeight="1">
      <c r="A628" s="316">
        <v>42516.0</v>
      </c>
      <c r="B628" s="318">
        <v>0.8934</v>
      </c>
      <c r="C628" s="197">
        <v>109.77</v>
      </c>
    </row>
    <row r="629" ht="15.75" customHeight="1">
      <c r="A629" s="316">
        <v>42517.0</v>
      </c>
      <c r="B629" s="318">
        <v>0.8998</v>
      </c>
      <c r="C629" s="197">
        <v>110.32</v>
      </c>
    </row>
    <row r="630" ht="15.75" customHeight="1">
      <c r="A630" s="316">
        <v>42520.0</v>
      </c>
      <c r="B630" s="318">
        <v>0.8979</v>
      </c>
      <c r="C630" s="197">
        <v>111.13</v>
      </c>
    </row>
    <row r="631" ht="15.75" customHeight="1">
      <c r="A631" s="316">
        <v>42521.0</v>
      </c>
      <c r="B631" s="318">
        <v>0.8983</v>
      </c>
      <c r="C631" s="197">
        <v>110.73</v>
      </c>
    </row>
    <row r="632" ht="15.75" customHeight="1">
      <c r="A632" s="316">
        <v>42522.0</v>
      </c>
      <c r="B632" s="318">
        <v>0.8939</v>
      </c>
      <c r="C632" s="197">
        <v>109.54</v>
      </c>
    </row>
    <row r="633" ht="15.75" customHeight="1">
      <c r="A633" s="316">
        <v>42523.0</v>
      </c>
      <c r="B633" s="318">
        <v>0.8968</v>
      </c>
      <c r="C633" s="197">
        <v>108.88</v>
      </c>
    </row>
    <row r="634" ht="15.75" customHeight="1">
      <c r="A634" s="316">
        <v>42524.0</v>
      </c>
      <c r="B634" s="318">
        <v>0.8798</v>
      </c>
      <c r="C634" s="197">
        <v>106.54</v>
      </c>
    </row>
    <row r="635" ht="15.75" customHeight="1">
      <c r="A635" s="316">
        <v>42527.0</v>
      </c>
      <c r="B635" s="318">
        <v>0.8808</v>
      </c>
      <c r="C635" s="197">
        <v>107.56</v>
      </c>
    </row>
    <row r="636" ht="15.75" customHeight="1">
      <c r="A636" s="316">
        <v>42528.0</v>
      </c>
      <c r="B636" s="318">
        <v>0.8805</v>
      </c>
      <c r="C636" s="197">
        <v>107.37</v>
      </c>
    </row>
    <row r="637" ht="15.75" customHeight="1">
      <c r="A637" s="316">
        <v>42529.0</v>
      </c>
      <c r="B637" s="318">
        <v>0.8776</v>
      </c>
      <c r="C637" s="197">
        <v>106.99</v>
      </c>
    </row>
    <row r="638" ht="15.75" customHeight="1">
      <c r="A638" s="316">
        <v>42530.0</v>
      </c>
      <c r="B638" s="318">
        <v>0.8837</v>
      </c>
      <c r="C638" s="197">
        <v>107.1</v>
      </c>
    </row>
    <row r="639" ht="15.75" customHeight="1">
      <c r="A639" s="316">
        <v>42531.0</v>
      </c>
      <c r="B639" s="318">
        <v>0.8888</v>
      </c>
      <c r="C639" s="197">
        <v>106.98</v>
      </c>
    </row>
    <row r="640" ht="15.75" customHeight="1">
      <c r="A640" s="316">
        <v>42534.0</v>
      </c>
      <c r="B640" s="318">
        <v>0.8856</v>
      </c>
      <c r="C640" s="197">
        <v>106.27</v>
      </c>
    </row>
    <row r="641" ht="15.75" customHeight="1">
      <c r="A641" s="316">
        <v>42535.0</v>
      </c>
      <c r="B641" s="318">
        <v>0.8924</v>
      </c>
      <c r="C641" s="197">
        <v>106.12</v>
      </c>
    </row>
    <row r="642" ht="15.75" customHeight="1">
      <c r="A642" s="316">
        <v>42536.0</v>
      </c>
      <c r="B642" s="318">
        <v>0.8882</v>
      </c>
      <c r="C642" s="197">
        <v>106.02</v>
      </c>
    </row>
    <row r="643" ht="15.75" customHeight="1">
      <c r="A643" s="316">
        <v>42537.0</v>
      </c>
      <c r="B643" s="318">
        <v>0.8909</v>
      </c>
      <c r="C643" s="197">
        <v>104.26</v>
      </c>
    </row>
    <row r="644" ht="15.75" customHeight="1">
      <c r="A644" s="316">
        <v>42538.0</v>
      </c>
      <c r="B644" s="318">
        <v>0.8868</v>
      </c>
      <c r="C644" s="197">
        <v>104.17</v>
      </c>
    </row>
    <row r="645" ht="15.75" customHeight="1">
      <c r="A645" s="316">
        <v>42541.0</v>
      </c>
      <c r="B645" s="318">
        <v>0.8841</v>
      </c>
      <c r="C645" s="197">
        <v>103.94</v>
      </c>
    </row>
    <row r="646" ht="15.75" customHeight="1">
      <c r="A646" s="316">
        <v>42542.0</v>
      </c>
      <c r="B646" s="318">
        <v>0.8896</v>
      </c>
      <c r="C646" s="197">
        <v>104.76</v>
      </c>
    </row>
    <row r="647" ht="15.75" customHeight="1">
      <c r="A647" s="316">
        <v>42543.0</v>
      </c>
      <c r="B647" s="318">
        <v>0.8853</v>
      </c>
      <c r="C647" s="197">
        <v>104.42</v>
      </c>
    </row>
    <row r="648" ht="15.75" customHeight="1">
      <c r="A648" s="316">
        <v>42544.0</v>
      </c>
      <c r="B648" s="318">
        <v>0.8786</v>
      </c>
      <c r="C648" s="197">
        <v>106.17</v>
      </c>
    </row>
    <row r="649" ht="15.75" customHeight="1">
      <c r="A649" s="316">
        <v>42545.0</v>
      </c>
      <c r="B649" s="318">
        <v>0.9006</v>
      </c>
      <c r="C649" s="197">
        <v>102.23</v>
      </c>
    </row>
    <row r="650" ht="15.75" customHeight="1">
      <c r="A650" s="316">
        <v>42548.0</v>
      </c>
      <c r="B650" s="318">
        <v>0.907</v>
      </c>
      <c r="C650" s="197">
        <v>102.0</v>
      </c>
    </row>
    <row r="651" ht="15.75" customHeight="1">
      <c r="A651" s="316">
        <v>42549.0</v>
      </c>
      <c r="B651" s="318">
        <v>0.9038</v>
      </c>
      <c r="C651" s="197">
        <v>102.76</v>
      </c>
    </row>
    <row r="652" ht="15.75" customHeight="1">
      <c r="A652" s="316">
        <v>42550.0</v>
      </c>
      <c r="B652" s="318">
        <v>0.8989</v>
      </c>
      <c r="C652" s="197">
        <v>102.83</v>
      </c>
    </row>
    <row r="653" ht="15.75" customHeight="1">
      <c r="A653" s="316">
        <v>42551.0</v>
      </c>
      <c r="B653" s="318">
        <v>0.9004</v>
      </c>
      <c r="C653" s="197">
        <v>103.2</v>
      </c>
    </row>
    <row r="654" ht="15.75" customHeight="1">
      <c r="A654" s="316">
        <v>42552.0</v>
      </c>
      <c r="B654" s="318">
        <v>0.8979</v>
      </c>
      <c r="C654" s="197">
        <v>102.52</v>
      </c>
    </row>
    <row r="655" ht="15.75" customHeight="1">
      <c r="A655" s="316">
        <v>42555.0</v>
      </c>
      <c r="B655" s="318">
        <v>0.8966</v>
      </c>
      <c r="C655" s="197">
        <v>102.57</v>
      </c>
    </row>
    <row r="656" ht="15.75" customHeight="1">
      <c r="A656" s="316">
        <v>42556.0</v>
      </c>
      <c r="B656" s="318">
        <v>0.9029</v>
      </c>
      <c r="C656" s="197">
        <v>101.74</v>
      </c>
    </row>
    <row r="657" ht="15.75" customHeight="1">
      <c r="A657" s="316">
        <v>42557.0</v>
      </c>
      <c r="B657" s="318">
        <v>0.901</v>
      </c>
      <c r="C657" s="197">
        <v>101.33</v>
      </c>
    </row>
    <row r="658" ht="15.75" customHeight="1">
      <c r="A658" s="316">
        <v>42558.0</v>
      </c>
      <c r="B658" s="318">
        <v>0.904</v>
      </c>
      <c r="C658" s="197">
        <v>100.78</v>
      </c>
    </row>
    <row r="659" ht="15.75" customHeight="1">
      <c r="A659" s="316">
        <v>42559.0</v>
      </c>
      <c r="B659" s="318">
        <v>0.905</v>
      </c>
      <c r="C659" s="197">
        <v>100.55</v>
      </c>
    </row>
    <row r="660" ht="15.75" customHeight="1">
      <c r="A660" s="316">
        <v>42562.0</v>
      </c>
      <c r="B660" s="318">
        <v>0.9044</v>
      </c>
      <c r="C660" s="197">
        <v>102.81</v>
      </c>
    </row>
    <row r="661" ht="15.75" customHeight="1">
      <c r="A661" s="316">
        <v>42563.0</v>
      </c>
      <c r="B661" s="318">
        <v>0.9041</v>
      </c>
      <c r="C661" s="197">
        <v>104.7</v>
      </c>
    </row>
    <row r="662" ht="15.75" customHeight="1">
      <c r="A662" s="316">
        <v>42564.0</v>
      </c>
      <c r="B662" s="318">
        <v>0.9018</v>
      </c>
      <c r="C662" s="197">
        <v>104.49</v>
      </c>
    </row>
    <row r="663" ht="15.75" customHeight="1">
      <c r="A663" s="316">
        <v>42565.0</v>
      </c>
      <c r="B663" s="318">
        <v>0.8993</v>
      </c>
      <c r="C663" s="197">
        <v>105.35</v>
      </c>
    </row>
    <row r="664" ht="15.75" customHeight="1">
      <c r="A664" s="316">
        <v>42566.0</v>
      </c>
      <c r="B664" s="318">
        <v>0.9062</v>
      </c>
      <c r="C664" s="197">
        <v>104.88</v>
      </c>
    </row>
    <row r="665" ht="15.75" customHeight="1">
      <c r="A665" s="316">
        <v>42569.0</v>
      </c>
      <c r="B665" s="318">
        <v>0.9029</v>
      </c>
      <c r="C665" s="197">
        <v>106.16</v>
      </c>
    </row>
    <row r="666" ht="15.75" customHeight="1">
      <c r="A666" s="316">
        <v>42570.0</v>
      </c>
      <c r="B666" s="318">
        <v>0.9074</v>
      </c>
      <c r="C666" s="197">
        <v>106.13</v>
      </c>
    </row>
    <row r="667" ht="15.75" customHeight="1">
      <c r="A667" s="316">
        <v>42571.0</v>
      </c>
      <c r="B667" s="318">
        <v>0.9079</v>
      </c>
      <c r="C667" s="197">
        <v>106.89</v>
      </c>
    </row>
    <row r="668" ht="15.75" customHeight="1">
      <c r="A668" s="316">
        <v>42572.0</v>
      </c>
      <c r="B668" s="318">
        <v>0.907</v>
      </c>
      <c r="C668" s="197">
        <v>105.82</v>
      </c>
    </row>
    <row r="669" ht="15.75" customHeight="1">
      <c r="A669" s="316">
        <v>42573.0</v>
      </c>
      <c r="B669" s="318">
        <v>0.911</v>
      </c>
      <c r="C669" s="197">
        <v>106.14</v>
      </c>
    </row>
    <row r="670" ht="15.75" customHeight="1">
      <c r="A670" s="316">
        <v>42576.0</v>
      </c>
      <c r="B670" s="318">
        <v>0.9096</v>
      </c>
      <c r="C670" s="197">
        <v>105.81</v>
      </c>
    </row>
    <row r="671" ht="15.75" customHeight="1">
      <c r="A671" s="316">
        <v>42577.0</v>
      </c>
      <c r="B671" s="318">
        <v>0.9103</v>
      </c>
      <c r="C671" s="197">
        <v>104.67</v>
      </c>
    </row>
    <row r="672" ht="15.75" customHeight="1">
      <c r="A672" s="316">
        <v>42578.0</v>
      </c>
      <c r="B672" s="318">
        <v>0.9043</v>
      </c>
      <c r="C672" s="197">
        <v>105.4</v>
      </c>
    </row>
    <row r="673" ht="15.75" customHeight="1">
      <c r="A673" s="316">
        <v>42579.0</v>
      </c>
      <c r="B673" s="318">
        <v>0.9029</v>
      </c>
      <c r="C673" s="197">
        <v>105.28</v>
      </c>
    </row>
    <row r="674" ht="15.75" customHeight="1">
      <c r="A674" s="316">
        <v>42580.0</v>
      </c>
      <c r="B674" s="318">
        <v>0.8949</v>
      </c>
      <c r="C674" s="197">
        <v>102.07</v>
      </c>
    </row>
    <row r="675" ht="15.75" customHeight="1">
      <c r="A675" s="316">
        <v>42583.0</v>
      </c>
      <c r="B675" s="318">
        <v>0.8958</v>
      </c>
      <c r="C675" s="197">
        <v>102.4</v>
      </c>
    </row>
    <row r="676" ht="15.75" customHeight="1">
      <c r="A676" s="316">
        <v>42584.0</v>
      </c>
      <c r="B676" s="318">
        <v>0.891</v>
      </c>
      <c r="C676" s="197">
        <v>100.9</v>
      </c>
    </row>
    <row r="677" ht="15.75" customHeight="1">
      <c r="A677" s="316">
        <v>42585.0</v>
      </c>
      <c r="B677" s="318">
        <v>0.8969</v>
      </c>
      <c r="C677" s="197">
        <v>101.25</v>
      </c>
    </row>
    <row r="678" ht="15.75" customHeight="1">
      <c r="A678" s="316">
        <v>42586.0</v>
      </c>
      <c r="B678" s="318">
        <v>0.8985</v>
      </c>
      <c r="C678" s="197">
        <v>101.22</v>
      </c>
    </row>
    <row r="679" ht="15.75" customHeight="1">
      <c r="A679" s="316">
        <v>42587.0</v>
      </c>
      <c r="B679" s="318">
        <v>0.902</v>
      </c>
      <c r="C679" s="197">
        <v>101.82</v>
      </c>
    </row>
    <row r="680" ht="15.75" customHeight="1">
      <c r="A680" s="316">
        <v>42590.0</v>
      </c>
      <c r="B680" s="318">
        <v>0.9019</v>
      </c>
      <c r="C680" s="197">
        <v>102.46</v>
      </c>
    </row>
    <row r="681" ht="15.75" customHeight="1">
      <c r="A681" s="316">
        <v>42591.0</v>
      </c>
      <c r="B681" s="318">
        <v>0.8996</v>
      </c>
      <c r="C681" s="197">
        <v>101.89</v>
      </c>
    </row>
    <row r="682" ht="15.75" customHeight="1">
      <c r="A682" s="316">
        <v>42592.0</v>
      </c>
      <c r="B682" s="318">
        <v>0.8948</v>
      </c>
      <c r="C682" s="197">
        <v>101.3</v>
      </c>
    </row>
    <row r="683" ht="15.75" customHeight="1">
      <c r="A683" s="316">
        <v>42593.0</v>
      </c>
      <c r="B683" s="318">
        <v>0.8979</v>
      </c>
      <c r="C683" s="197">
        <v>101.96</v>
      </c>
    </row>
    <row r="684" ht="15.75" customHeight="1">
      <c r="A684" s="316">
        <v>42594.0</v>
      </c>
      <c r="B684" s="318">
        <v>0.896</v>
      </c>
      <c r="C684" s="197">
        <v>101.31</v>
      </c>
    </row>
    <row r="685" ht="15.75" customHeight="1">
      <c r="A685" s="316">
        <v>42597.0</v>
      </c>
      <c r="B685" s="318">
        <v>0.8942</v>
      </c>
      <c r="C685" s="197">
        <v>101.26</v>
      </c>
    </row>
    <row r="686" ht="15.75" customHeight="1">
      <c r="A686" s="316">
        <v>42598.0</v>
      </c>
      <c r="B686" s="318">
        <v>0.8867</v>
      </c>
      <c r="C686" s="197">
        <v>100.31</v>
      </c>
    </row>
    <row r="687" ht="15.75" customHeight="1">
      <c r="A687" s="316">
        <v>42599.0</v>
      </c>
      <c r="B687" s="318">
        <v>0.8857</v>
      </c>
      <c r="C687" s="197">
        <v>100.28</v>
      </c>
    </row>
    <row r="688" ht="15.75" customHeight="1">
      <c r="A688" s="316">
        <v>42600.0</v>
      </c>
      <c r="B688" s="318">
        <v>0.8808</v>
      </c>
      <c r="C688" s="197">
        <v>99.89</v>
      </c>
    </row>
    <row r="689" ht="15.75" customHeight="1">
      <c r="A689" s="316">
        <v>42601.0</v>
      </c>
      <c r="B689" s="318">
        <v>0.8831</v>
      </c>
      <c r="C689" s="197">
        <v>100.22</v>
      </c>
    </row>
    <row r="690" ht="15.75" customHeight="1">
      <c r="A690" s="316">
        <v>42604.0</v>
      </c>
      <c r="B690" s="318">
        <v>0.8834</v>
      </c>
      <c r="C690" s="197">
        <v>100.34</v>
      </c>
    </row>
    <row r="691" ht="15.75" customHeight="1">
      <c r="A691" s="316">
        <v>42605.0</v>
      </c>
      <c r="B691" s="318">
        <v>0.8846</v>
      </c>
      <c r="C691" s="197">
        <v>100.25</v>
      </c>
    </row>
    <row r="692" ht="15.75" customHeight="1">
      <c r="A692" s="316">
        <v>42606.0</v>
      </c>
      <c r="B692" s="318">
        <v>0.8878</v>
      </c>
      <c r="C692" s="197">
        <v>100.45</v>
      </c>
    </row>
    <row r="693" ht="15.75" customHeight="1">
      <c r="A693" s="316">
        <v>42607.0</v>
      </c>
      <c r="B693" s="318">
        <v>0.886</v>
      </c>
      <c r="C693" s="197">
        <v>100.53</v>
      </c>
    </row>
    <row r="694" ht="15.75" customHeight="1">
      <c r="A694" s="316">
        <v>42608.0</v>
      </c>
      <c r="B694" s="318">
        <v>0.8931</v>
      </c>
      <c r="C694" s="197">
        <v>101.84</v>
      </c>
    </row>
    <row r="695" ht="15.75" customHeight="1">
      <c r="A695" s="316">
        <v>42611.0</v>
      </c>
      <c r="B695" s="318">
        <v>0.8938</v>
      </c>
      <c r="C695" s="197">
        <v>101.92</v>
      </c>
    </row>
    <row r="696" ht="15.75" customHeight="1">
      <c r="A696" s="316">
        <v>42612.0</v>
      </c>
      <c r="B696" s="318">
        <v>0.8975</v>
      </c>
      <c r="C696" s="197">
        <v>102.97</v>
      </c>
    </row>
    <row r="697" ht="15.75" customHeight="1">
      <c r="A697" s="316">
        <v>42613.0</v>
      </c>
      <c r="B697" s="318">
        <v>0.8963</v>
      </c>
      <c r="C697" s="197">
        <v>103.43</v>
      </c>
    </row>
    <row r="698" ht="15.75" customHeight="1">
      <c r="A698" s="316">
        <v>42614.0</v>
      </c>
      <c r="B698" s="318">
        <v>0.8932</v>
      </c>
      <c r="C698" s="197">
        <v>103.24</v>
      </c>
    </row>
    <row r="699" ht="15.75" customHeight="1">
      <c r="A699" s="316">
        <v>42615.0</v>
      </c>
      <c r="B699" s="318">
        <v>0.8965</v>
      </c>
      <c r="C699" s="197">
        <v>103.96</v>
      </c>
    </row>
    <row r="700" ht="15.75" customHeight="1">
      <c r="A700" s="316">
        <v>42618.0</v>
      </c>
      <c r="B700" s="318">
        <v>0.8971</v>
      </c>
      <c r="C700" s="197">
        <v>103.43</v>
      </c>
    </row>
    <row r="701" ht="15.75" customHeight="1">
      <c r="A701" s="316">
        <v>42619.0</v>
      </c>
      <c r="B701" s="318">
        <v>0.8885</v>
      </c>
      <c r="C701" s="197">
        <v>102.02</v>
      </c>
    </row>
    <row r="702" ht="15.75" customHeight="1">
      <c r="A702" s="316">
        <v>42620.0</v>
      </c>
      <c r="B702" s="318">
        <v>0.8898</v>
      </c>
      <c r="C702" s="197">
        <v>101.75</v>
      </c>
    </row>
    <row r="703" ht="15.75" customHeight="1">
      <c r="A703" s="316">
        <v>42621.0</v>
      </c>
      <c r="B703" s="318">
        <v>0.888</v>
      </c>
      <c r="C703" s="197">
        <v>102.5</v>
      </c>
    </row>
    <row r="704" ht="15.75" customHeight="1">
      <c r="A704" s="316">
        <v>42622.0</v>
      </c>
      <c r="B704" s="318">
        <v>0.8904</v>
      </c>
      <c r="C704" s="197">
        <v>102.7</v>
      </c>
    </row>
    <row r="705" ht="15.75" customHeight="1">
      <c r="A705" s="316">
        <v>42625.0</v>
      </c>
      <c r="B705" s="318">
        <v>0.8901</v>
      </c>
      <c r="C705" s="197">
        <v>101.85</v>
      </c>
    </row>
    <row r="706" ht="15.75" customHeight="1">
      <c r="A706" s="316">
        <v>42626.0</v>
      </c>
      <c r="B706" s="318">
        <v>0.8912</v>
      </c>
      <c r="C706" s="197">
        <v>102.57</v>
      </c>
    </row>
    <row r="707" ht="15.75" customHeight="1">
      <c r="A707" s="316">
        <v>42627.0</v>
      </c>
      <c r="B707" s="318">
        <v>0.8889</v>
      </c>
      <c r="C707" s="197">
        <v>102.43</v>
      </c>
    </row>
    <row r="708" ht="15.75" customHeight="1">
      <c r="A708" s="316">
        <v>42628.0</v>
      </c>
      <c r="B708" s="318">
        <v>0.8894</v>
      </c>
      <c r="C708" s="197">
        <v>102.1</v>
      </c>
    </row>
    <row r="709" ht="15.75" customHeight="1">
      <c r="A709" s="316">
        <v>42629.0</v>
      </c>
      <c r="B709" s="318">
        <v>0.8964</v>
      </c>
      <c r="C709" s="197">
        <v>102.29</v>
      </c>
    </row>
    <row r="710" ht="15.75" customHeight="1">
      <c r="A710" s="316">
        <v>42632.0</v>
      </c>
      <c r="B710" s="318">
        <v>0.8949</v>
      </c>
      <c r="C710" s="197">
        <v>101.93</v>
      </c>
    </row>
    <row r="711" ht="15.75" customHeight="1">
      <c r="A711" s="316">
        <v>42633.0</v>
      </c>
      <c r="B711" s="318">
        <v>0.8969</v>
      </c>
      <c r="C711" s="197">
        <v>101.71</v>
      </c>
    </row>
    <row r="712" ht="15.75" customHeight="1">
      <c r="A712" s="316">
        <v>42634.0</v>
      </c>
      <c r="B712" s="318">
        <v>0.8939</v>
      </c>
      <c r="C712" s="197">
        <v>100.34</v>
      </c>
    </row>
    <row r="713" ht="15.75" customHeight="1">
      <c r="A713" s="316">
        <v>42635.0</v>
      </c>
      <c r="B713" s="318">
        <v>0.8923</v>
      </c>
      <c r="C713" s="197">
        <v>100.78</v>
      </c>
    </row>
    <row r="714" ht="15.75" customHeight="1">
      <c r="A714" s="316">
        <v>42636.0</v>
      </c>
      <c r="B714" s="318">
        <v>0.8911</v>
      </c>
      <c r="C714" s="197">
        <v>101.14</v>
      </c>
    </row>
    <row r="715" ht="15.75" customHeight="1">
      <c r="A715" s="316">
        <v>42639.0</v>
      </c>
      <c r="B715" s="318">
        <v>0.8887</v>
      </c>
      <c r="C715" s="197">
        <v>100.34</v>
      </c>
    </row>
    <row r="716" ht="15.75" customHeight="1">
      <c r="A716" s="316">
        <v>42640.0</v>
      </c>
      <c r="B716" s="318">
        <v>0.8916</v>
      </c>
      <c r="C716" s="197">
        <v>100.45</v>
      </c>
    </row>
    <row r="717" ht="15.75" customHeight="1">
      <c r="A717" s="316">
        <v>42641.0</v>
      </c>
      <c r="B717" s="318">
        <v>0.8915</v>
      </c>
      <c r="C717" s="197">
        <v>100.7</v>
      </c>
    </row>
    <row r="718" ht="15.75" customHeight="1">
      <c r="A718" s="316">
        <v>42642.0</v>
      </c>
      <c r="B718" s="318">
        <v>0.8911</v>
      </c>
      <c r="C718" s="197">
        <v>101.06</v>
      </c>
    </row>
    <row r="719" ht="15.75" customHeight="1">
      <c r="A719" s="316">
        <v>42643.0</v>
      </c>
      <c r="B719" s="318">
        <v>0.891</v>
      </c>
      <c r="C719" s="197">
        <v>101.4</v>
      </c>
    </row>
    <row r="720" ht="15.75" customHeight="1">
      <c r="A720" s="316">
        <v>42646.0</v>
      </c>
      <c r="B720" s="318">
        <v>0.8921</v>
      </c>
      <c r="C720" s="197">
        <v>101.66</v>
      </c>
    </row>
    <row r="721" ht="15.75" customHeight="1">
      <c r="A721" s="316">
        <v>42647.0</v>
      </c>
      <c r="B721" s="318">
        <v>0.8926</v>
      </c>
      <c r="C721" s="197">
        <v>102.92</v>
      </c>
    </row>
    <row r="722" ht="15.75" customHeight="1">
      <c r="A722" s="316">
        <v>42648.0</v>
      </c>
      <c r="B722" s="318">
        <v>0.8925</v>
      </c>
      <c r="C722" s="197">
        <v>103.51</v>
      </c>
    </row>
    <row r="723" ht="15.75" customHeight="1">
      <c r="A723" s="316">
        <v>42649.0</v>
      </c>
      <c r="B723" s="318">
        <v>0.897</v>
      </c>
      <c r="C723" s="197">
        <v>103.96</v>
      </c>
    </row>
    <row r="724" ht="15.75" customHeight="1">
      <c r="A724" s="316">
        <v>42650.0</v>
      </c>
      <c r="B724" s="318">
        <v>0.8931</v>
      </c>
      <c r="C724" s="197">
        <v>103.18</v>
      </c>
    </row>
    <row r="725" ht="15.75" customHeight="1">
      <c r="A725" s="316">
        <v>42653.0</v>
      </c>
      <c r="B725" s="318">
        <v>0.8978</v>
      </c>
      <c r="C725" s="197">
        <v>103.62</v>
      </c>
    </row>
    <row r="726" ht="15.75" customHeight="1">
      <c r="A726" s="316">
        <v>42654.0</v>
      </c>
      <c r="B726" s="318">
        <v>0.9047</v>
      </c>
      <c r="C726" s="197">
        <v>103.52</v>
      </c>
    </row>
    <row r="727" ht="15.75" customHeight="1">
      <c r="A727" s="316">
        <v>42655.0</v>
      </c>
      <c r="B727" s="318">
        <v>0.9087</v>
      </c>
      <c r="C727" s="197">
        <v>104.22</v>
      </c>
    </row>
    <row r="728" ht="15.75" customHeight="1">
      <c r="A728" s="316">
        <v>42656.0</v>
      </c>
      <c r="B728" s="318">
        <v>0.9045</v>
      </c>
      <c r="C728" s="197">
        <v>103.73</v>
      </c>
    </row>
    <row r="729" ht="15.75" customHeight="1">
      <c r="A729" s="316">
        <v>42657.0</v>
      </c>
      <c r="B729" s="318">
        <v>0.9116</v>
      </c>
      <c r="C729" s="197">
        <v>104.31</v>
      </c>
    </row>
    <row r="730" ht="15.75" customHeight="1">
      <c r="A730" s="316">
        <v>42660.0</v>
      </c>
      <c r="B730" s="318">
        <v>0.9092</v>
      </c>
      <c r="C730" s="197">
        <v>103.9</v>
      </c>
    </row>
    <row r="731" ht="15.75" customHeight="1">
      <c r="A731" s="316">
        <v>42661.0</v>
      </c>
      <c r="B731" s="318">
        <v>0.9108</v>
      </c>
      <c r="C731" s="197">
        <v>103.88</v>
      </c>
    </row>
    <row r="732" ht="15.75" customHeight="1">
      <c r="A732" s="316">
        <v>42662.0</v>
      </c>
      <c r="B732" s="318">
        <v>0.9113</v>
      </c>
      <c r="C732" s="197">
        <v>103.45</v>
      </c>
    </row>
    <row r="733" ht="15.75" customHeight="1">
      <c r="A733" s="316">
        <v>42663.0</v>
      </c>
      <c r="B733" s="318">
        <v>0.915</v>
      </c>
      <c r="C733" s="197">
        <v>103.96</v>
      </c>
    </row>
    <row r="734" ht="15.75" customHeight="1">
      <c r="A734" s="316">
        <v>42664.0</v>
      </c>
      <c r="B734" s="318">
        <v>0.9191</v>
      </c>
      <c r="C734" s="197">
        <v>103.95</v>
      </c>
    </row>
    <row r="735" ht="15.75" customHeight="1">
      <c r="A735" s="316">
        <v>42667.0</v>
      </c>
      <c r="B735" s="318">
        <v>0.9191</v>
      </c>
      <c r="C735" s="197">
        <v>104.2</v>
      </c>
    </row>
    <row r="736" ht="15.75" customHeight="1">
      <c r="A736" s="316">
        <v>42668.0</v>
      </c>
      <c r="B736" s="318">
        <v>0.9185</v>
      </c>
      <c r="C736" s="197">
        <v>104.24</v>
      </c>
    </row>
    <row r="737" ht="15.75" customHeight="1">
      <c r="A737" s="316">
        <v>42669.0</v>
      </c>
      <c r="B737" s="318">
        <v>0.9168</v>
      </c>
      <c r="C737" s="197">
        <v>104.49</v>
      </c>
    </row>
    <row r="738" ht="15.75" customHeight="1">
      <c r="A738" s="316">
        <v>42670.0</v>
      </c>
      <c r="B738" s="318">
        <v>0.9179</v>
      </c>
      <c r="C738" s="197">
        <v>105.3</v>
      </c>
    </row>
    <row r="739" ht="15.75" customHeight="1">
      <c r="A739" s="316">
        <v>42671.0</v>
      </c>
      <c r="B739" s="318">
        <v>0.9106</v>
      </c>
      <c r="C739" s="197">
        <v>104.79</v>
      </c>
    </row>
    <row r="740" ht="15.75" customHeight="1">
      <c r="A740" s="316">
        <v>42674.0</v>
      </c>
      <c r="B740" s="318">
        <v>0.9107</v>
      </c>
      <c r="C740" s="197">
        <v>104.83</v>
      </c>
    </row>
    <row r="741" ht="15.75" customHeight="1">
      <c r="A741" s="316">
        <v>42675.0</v>
      </c>
      <c r="B741" s="318">
        <v>0.9046</v>
      </c>
      <c r="C741" s="197">
        <v>104.17</v>
      </c>
    </row>
    <row r="742" ht="15.75" customHeight="1">
      <c r="A742" s="316">
        <v>42676.0</v>
      </c>
      <c r="B742" s="318">
        <v>0.9011</v>
      </c>
      <c r="C742" s="197">
        <v>103.32</v>
      </c>
    </row>
    <row r="743" ht="15.75" customHeight="1">
      <c r="A743" s="316">
        <v>42677.0</v>
      </c>
      <c r="B743" s="318">
        <v>0.9006</v>
      </c>
      <c r="C743" s="197">
        <v>103.0</v>
      </c>
    </row>
    <row r="744" ht="15.75" customHeight="1">
      <c r="A744" s="316">
        <v>42678.0</v>
      </c>
      <c r="B744" s="318">
        <v>0.8978</v>
      </c>
      <c r="C744" s="197">
        <v>103.16</v>
      </c>
    </row>
    <row r="745" ht="15.75" customHeight="1">
      <c r="A745" s="316">
        <v>42681.0</v>
      </c>
      <c r="B745" s="318">
        <v>0.9058</v>
      </c>
      <c r="C745" s="197">
        <v>104.48</v>
      </c>
    </row>
    <row r="746" ht="15.75" customHeight="1">
      <c r="A746" s="316">
        <v>42682.0</v>
      </c>
      <c r="B746" s="318">
        <v>0.9071</v>
      </c>
      <c r="C746" s="197">
        <v>105.2</v>
      </c>
    </row>
    <row r="747" ht="15.75" customHeight="1">
      <c r="A747" s="316">
        <v>42683.0</v>
      </c>
      <c r="B747" s="318">
        <v>0.9168</v>
      </c>
      <c r="C747" s="197">
        <v>105.68</v>
      </c>
    </row>
    <row r="748" ht="15.75" customHeight="1">
      <c r="A748" s="316">
        <v>42684.0</v>
      </c>
      <c r="B748" s="318">
        <v>0.9182</v>
      </c>
      <c r="C748" s="197">
        <v>106.86</v>
      </c>
    </row>
    <row r="749" ht="15.75" customHeight="1">
      <c r="A749" s="316">
        <v>42685.0</v>
      </c>
      <c r="B749" s="318">
        <v>0.9216</v>
      </c>
      <c r="C749" s="197">
        <v>106.76</v>
      </c>
    </row>
    <row r="750" ht="15.75" customHeight="1">
      <c r="A750" s="316">
        <v>42688.0</v>
      </c>
      <c r="B750" s="318">
        <v>0.9314</v>
      </c>
      <c r="C750" s="197">
        <v>108.44</v>
      </c>
    </row>
    <row r="751" ht="15.75" customHeight="1">
      <c r="A751" s="316">
        <v>42689.0</v>
      </c>
      <c r="B751" s="318">
        <v>0.9327</v>
      </c>
      <c r="C751" s="197">
        <v>109.24</v>
      </c>
    </row>
    <row r="752" ht="15.75" customHeight="1">
      <c r="A752" s="316">
        <v>42690.0</v>
      </c>
      <c r="B752" s="318">
        <v>0.9355</v>
      </c>
      <c r="C752" s="197">
        <v>109.09</v>
      </c>
    </row>
    <row r="753" ht="15.75" customHeight="1">
      <c r="A753" s="316">
        <v>42691.0</v>
      </c>
      <c r="B753" s="318">
        <v>0.9413</v>
      </c>
      <c r="C753" s="197">
        <v>110.15</v>
      </c>
    </row>
    <row r="754" ht="15.75" customHeight="1">
      <c r="A754" s="316">
        <v>42692.0</v>
      </c>
      <c r="B754" s="318">
        <v>0.9447</v>
      </c>
      <c r="C754" s="197">
        <v>110.99</v>
      </c>
    </row>
    <row r="755" ht="15.75" customHeight="1">
      <c r="A755" s="316">
        <v>42695.0</v>
      </c>
      <c r="B755" s="318">
        <v>0.941</v>
      </c>
      <c r="C755" s="197">
        <v>110.9</v>
      </c>
    </row>
    <row r="756" ht="15.75" customHeight="1">
      <c r="A756" s="316">
        <v>42696.0</v>
      </c>
      <c r="B756" s="318">
        <v>0.9411</v>
      </c>
      <c r="C756" s="197">
        <v>111.15</v>
      </c>
    </row>
    <row r="757" ht="15.75" customHeight="1">
      <c r="A757" s="316">
        <v>42697.0</v>
      </c>
      <c r="B757" s="318">
        <v>0.9479</v>
      </c>
      <c r="C757" s="197">
        <v>112.56</v>
      </c>
    </row>
    <row r="758" ht="15.75" customHeight="1">
      <c r="A758" s="316">
        <v>42698.0</v>
      </c>
      <c r="B758" s="318">
        <v>0.9479</v>
      </c>
      <c r="C758" s="197">
        <v>113.4</v>
      </c>
    </row>
    <row r="759" ht="15.75" customHeight="1">
      <c r="A759" s="316">
        <v>42699.0</v>
      </c>
      <c r="B759" s="318">
        <v>0.9449</v>
      </c>
      <c r="C759" s="197">
        <v>113.34</v>
      </c>
    </row>
    <row r="760" ht="15.75" customHeight="1">
      <c r="A760" s="316">
        <v>42702.0</v>
      </c>
      <c r="B760" s="318">
        <v>0.9425</v>
      </c>
      <c r="C760" s="197">
        <v>111.98</v>
      </c>
    </row>
    <row r="761" ht="15.75" customHeight="1">
      <c r="A761" s="316">
        <v>42703.0</v>
      </c>
      <c r="B761" s="318">
        <v>0.9391</v>
      </c>
      <c r="C761" s="197">
        <v>112.4</v>
      </c>
    </row>
    <row r="762" ht="15.75" customHeight="1">
      <c r="A762" s="316">
        <v>42704.0</v>
      </c>
      <c r="B762" s="318">
        <v>0.9445</v>
      </c>
      <c r="C762" s="197">
        <v>114.48</v>
      </c>
    </row>
    <row r="763" ht="15.75" customHeight="1">
      <c r="A763" s="316">
        <v>42705.0</v>
      </c>
      <c r="B763" s="318">
        <v>0.9381</v>
      </c>
      <c r="C763" s="197">
        <v>114.14</v>
      </c>
    </row>
    <row r="764" ht="15.75" customHeight="1">
      <c r="A764" s="316">
        <v>42706.0</v>
      </c>
      <c r="B764" s="318">
        <v>0.9382</v>
      </c>
      <c r="C764" s="197">
        <v>113.57</v>
      </c>
    </row>
    <row r="765" ht="15.75" customHeight="1">
      <c r="A765" s="316">
        <v>42709.0</v>
      </c>
      <c r="B765" s="318">
        <v>0.9291</v>
      </c>
      <c r="C765" s="197">
        <v>113.89</v>
      </c>
    </row>
    <row r="766" ht="15.75" customHeight="1">
      <c r="A766" s="316">
        <v>42710.0</v>
      </c>
      <c r="B766" s="318">
        <v>0.9331</v>
      </c>
      <c r="C766" s="197">
        <v>114.05</v>
      </c>
    </row>
    <row r="767" ht="15.75" customHeight="1">
      <c r="A767" s="316">
        <v>42711.0</v>
      </c>
      <c r="B767" s="318">
        <v>0.9301</v>
      </c>
      <c r="C767" s="197">
        <v>113.82</v>
      </c>
    </row>
    <row r="768" ht="15.75" customHeight="1">
      <c r="A768" s="316">
        <v>42712.0</v>
      </c>
      <c r="B768" s="318">
        <v>0.9422</v>
      </c>
      <c r="C768" s="197">
        <v>114.05</v>
      </c>
    </row>
    <row r="769" ht="15.75" customHeight="1">
      <c r="A769" s="316">
        <v>42713.0</v>
      </c>
      <c r="B769" s="318">
        <v>0.9471</v>
      </c>
      <c r="C769" s="197">
        <v>115.42</v>
      </c>
    </row>
    <row r="770" ht="15.75" customHeight="1">
      <c r="A770" s="316">
        <v>42716.0</v>
      </c>
      <c r="B770" s="318">
        <v>0.9403</v>
      </c>
      <c r="C770" s="197">
        <v>115.04</v>
      </c>
    </row>
    <row r="771" ht="15.75" customHeight="1">
      <c r="A771" s="316">
        <v>42717.0</v>
      </c>
      <c r="B771" s="318">
        <v>0.9411</v>
      </c>
      <c r="C771" s="197">
        <v>115.2</v>
      </c>
    </row>
    <row r="772" ht="15.75" customHeight="1">
      <c r="A772" s="316">
        <v>42718.0</v>
      </c>
      <c r="B772" s="318">
        <v>0.9492</v>
      </c>
      <c r="C772" s="197">
        <v>117.06</v>
      </c>
    </row>
    <row r="773" ht="15.75" customHeight="1">
      <c r="A773" s="316">
        <v>42719.0</v>
      </c>
      <c r="B773" s="318">
        <v>0.9604</v>
      </c>
      <c r="C773" s="197">
        <v>118.2</v>
      </c>
    </row>
    <row r="774" ht="15.75" customHeight="1">
      <c r="A774" s="316">
        <v>42720.0</v>
      </c>
      <c r="B774" s="318">
        <v>0.9573</v>
      </c>
      <c r="C774" s="197">
        <v>118.0</v>
      </c>
    </row>
    <row r="775" ht="15.75" customHeight="1">
      <c r="A775" s="316">
        <v>42723.0</v>
      </c>
      <c r="B775" s="318">
        <v>0.9614</v>
      </c>
      <c r="C775" s="197">
        <v>117.11</v>
      </c>
    </row>
    <row r="776" ht="15.75" customHeight="1">
      <c r="A776" s="316">
        <v>42724.0</v>
      </c>
      <c r="B776" s="318">
        <v>0.9628</v>
      </c>
      <c r="C776" s="197">
        <v>117.88</v>
      </c>
    </row>
    <row r="777" ht="15.75" customHeight="1">
      <c r="A777" s="316">
        <v>42725.0</v>
      </c>
      <c r="B777" s="318">
        <v>0.9595</v>
      </c>
      <c r="C777" s="197">
        <v>117.57</v>
      </c>
    </row>
    <row r="778" ht="15.75" customHeight="1">
      <c r="A778" s="316">
        <v>42726.0</v>
      </c>
      <c r="B778" s="318">
        <v>0.9582</v>
      </c>
      <c r="C778" s="197">
        <v>117.57</v>
      </c>
    </row>
    <row r="779" ht="15.75" customHeight="1">
      <c r="A779" s="316">
        <v>42727.0</v>
      </c>
      <c r="B779" s="318">
        <v>0.9569</v>
      </c>
      <c r="C779" s="197">
        <v>117.54</v>
      </c>
    </row>
    <row r="780" ht="15.75" customHeight="1">
      <c r="A780" s="316">
        <v>42730.0</v>
      </c>
      <c r="B780" s="318">
        <v>0.9571</v>
      </c>
      <c r="C780" s="197">
        <v>117.15</v>
      </c>
    </row>
    <row r="781" ht="15.75" customHeight="1">
      <c r="A781" s="316">
        <v>42731.0</v>
      </c>
      <c r="B781" s="318">
        <v>0.9565</v>
      </c>
      <c r="C781" s="197">
        <v>117.46</v>
      </c>
    </row>
    <row r="782" ht="15.75" customHeight="1">
      <c r="A782" s="316">
        <v>42732.0</v>
      </c>
      <c r="B782" s="318">
        <v>0.9605</v>
      </c>
      <c r="C782" s="197">
        <v>117.27</v>
      </c>
    </row>
    <row r="783" ht="15.75" customHeight="1">
      <c r="A783" s="316">
        <v>42733.0</v>
      </c>
      <c r="B783" s="318">
        <v>0.9533</v>
      </c>
      <c r="C783" s="197">
        <v>116.57</v>
      </c>
    </row>
    <row r="784" ht="15.75" customHeight="1">
      <c r="A784" s="316">
        <v>42734.0</v>
      </c>
      <c r="B784" s="197">
        <v>0.9513</v>
      </c>
      <c r="C784" s="197">
        <v>117.19</v>
      </c>
    </row>
    <row r="785" ht="15.75" customHeight="1">
      <c r="A785" s="316">
        <v>42737.0</v>
      </c>
      <c r="B785" s="197">
        <v>0.9568</v>
      </c>
      <c r="C785" s="197">
        <v>117.61</v>
      </c>
    </row>
    <row r="786" ht="15.75" customHeight="1">
      <c r="A786" s="316">
        <v>42738.0</v>
      </c>
      <c r="B786" s="197">
        <v>0.9612</v>
      </c>
      <c r="C786" s="197">
        <v>117.77</v>
      </c>
    </row>
    <row r="787" ht="15.75" customHeight="1">
      <c r="A787" s="316">
        <v>42739.0</v>
      </c>
      <c r="B787" s="197">
        <v>0.9535</v>
      </c>
      <c r="C787" s="197">
        <v>117.29</v>
      </c>
    </row>
    <row r="788" ht="15.75" customHeight="1">
      <c r="A788" s="316">
        <v>42740.0</v>
      </c>
      <c r="B788" s="197">
        <v>0.9429</v>
      </c>
      <c r="C788" s="197">
        <v>115.38</v>
      </c>
    </row>
    <row r="789" ht="15.75" customHeight="1">
      <c r="A789" s="316">
        <v>42741.0</v>
      </c>
      <c r="B789" s="197">
        <v>0.9497</v>
      </c>
      <c r="C789" s="197">
        <v>117.15</v>
      </c>
    </row>
    <row r="790" ht="15.75" customHeight="1">
      <c r="A790" s="316">
        <v>42744.0</v>
      </c>
      <c r="B790" s="197">
        <v>0.946</v>
      </c>
      <c r="C790" s="197">
        <v>116.05</v>
      </c>
    </row>
    <row r="791" ht="15.75" customHeight="1">
      <c r="A791" s="316">
        <v>42745.0</v>
      </c>
      <c r="B791" s="197">
        <v>0.9476</v>
      </c>
      <c r="C791" s="197">
        <v>115.78</v>
      </c>
    </row>
    <row r="792" ht="15.75" customHeight="1">
      <c r="A792" s="316">
        <v>42746.0</v>
      </c>
      <c r="B792" s="197">
        <v>0.9451</v>
      </c>
      <c r="C792" s="197">
        <v>115.42</v>
      </c>
    </row>
    <row r="793" ht="15.75" customHeight="1">
      <c r="A793" s="316">
        <v>42747.0</v>
      </c>
      <c r="B793" s="197">
        <v>0.9424</v>
      </c>
      <c r="C793" s="197">
        <v>114.73</v>
      </c>
    </row>
    <row r="794" ht="15.75" customHeight="1">
      <c r="A794" s="316">
        <v>42748.0</v>
      </c>
      <c r="B794" s="197">
        <v>0.94</v>
      </c>
      <c r="C794" s="197">
        <v>114.62</v>
      </c>
    </row>
    <row r="795" ht="15.75" customHeight="1">
      <c r="A795" s="316">
        <v>42751.0</v>
      </c>
      <c r="B795" s="197">
        <v>0.9439</v>
      </c>
      <c r="C795" s="197">
        <v>114.22</v>
      </c>
    </row>
    <row r="796" ht="15.75" customHeight="1">
      <c r="A796" s="316">
        <v>42752.0</v>
      </c>
      <c r="B796" s="197">
        <v>0.9335</v>
      </c>
      <c r="C796" s="197">
        <v>112.63</v>
      </c>
    </row>
    <row r="797" ht="15.75" customHeight="1">
      <c r="A797" s="316">
        <v>42753.0</v>
      </c>
      <c r="B797" s="197">
        <v>0.9409</v>
      </c>
      <c r="C797" s="197">
        <v>114.67</v>
      </c>
    </row>
    <row r="798" ht="15.75" customHeight="1">
      <c r="A798" s="316">
        <v>42754.0</v>
      </c>
      <c r="B798" s="197">
        <v>0.9378</v>
      </c>
      <c r="C798" s="197">
        <v>114.88</v>
      </c>
    </row>
    <row r="799" ht="15.75" customHeight="1">
      <c r="A799" s="316">
        <v>42755.0</v>
      </c>
      <c r="B799" s="197">
        <v>0.9348</v>
      </c>
      <c r="C799" s="197">
        <v>114.67</v>
      </c>
    </row>
    <row r="800" ht="15.75" customHeight="1">
      <c r="A800" s="316">
        <v>42758.0</v>
      </c>
      <c r="B800" s="197">
        <v>0.9291</v>
      </c>
      <c r="C800" s="197">
        <v>112.73</v>
      </c>
    </row>
    <row r="801" ht="15.75" customHeight="1">
      <c r="A801" s="316">
        <v>42759.0</v>
      </c>
      <c r="B801" s="197">
        <v>0.932</v>
      </c>
      <c r="C801" s="197">
        <v>113.81</v>
      </c>
    </row>
    <row r="802" ht="15.75" customHeight="1">
      <c r="A802" s="316">
        <v>42760.0</v>
      </c>
      <c r="B802" s="197">
        <v>0.9305</v>
      </c>
      <c r="C802" s="197">
        <v>113.31</v>
      </c>
    </row>
    <row r="803" ht="15.75" customHeight="1">
      <c r="A803" s="316">
        <v>42761.0</v>
      </c>
      <c r="B803" s="197">
        <v>0.9362</v>
      </c>
      <c r="C803" s="197">
        <v>114.55</v>
      </c>
    </row>
    <row r="804" ht="15.75" customHeight="1">
      <c r="A804" s="316">
        <v>42762.0</v>
      </c>
      <c r="B804" s="197">
        <v>0.9353</v>
      </c>
      <c r="C804" s="197">
        <v>115.21</v>
      </c>
    </row>
    <row r="805" ht="15.75" customHeight="1">
      <c r="A805" s="316">
        <v>42765.0</v>
      </c>
      <c r="B805" s="197">
        <v>0.935</v>
      </c>
      <c r="C805" s="197">
        <v>113.79</v>
      </c>
    </row>
    <row r="806" ht="15.75" customHeight="1">
      <c r="A806" s="316">
        <v>42766.0</v>
      </c>
      <c r="B806" s="197">
        <v>0.9262</v>
      </c>
      <c r="C806" s="197">
        <v>112.81</v>
      </c>
    </row>
    <row r="807" ht="15.75" customHeight="1">
      <c r="A807" s="316">
        <v>42767.0</v>
      </c>
      <c r="B807" s="197">
        <v>0.9287</v>
      </c>
      <c r="C807" s="197">
        <v>113.27</v>
      </c>
    </row>
    <row r="808" ht="15.75" customHeight="1">
      <c r="A808" s="316">
        <v>42768.0</v>
      </c>
      <c r="B808" s="197">
        <v>0.9296</v>
      </c>
      <c r="C808" s="197">
        <v>112.81</v>
      </c>
    </row>
    <row r="809" ht="15.75" customHeight="1">
      <c r="A809" s="316">
        <v>42769.0</v>
      </c>
      <c r="B809" s="197">
        <v>0.9278</v>
      </c>
      <c r="C809" s="197">
        <v>112.69</v>
      </c>
    </row>
    <row r="810" ht="15.75" customHeight="1">
      <c r="A810" s="316">
        <v>42772.0</v>
      </c>
      <c r="B810" s="197">
        <v>0.9303</v>
      </c>
      <c r="C810" s="197">
        <v>111.75</v>
      </c>
    </row>
    <row r="811" ht="15.75" customHeight="1">
      <c r="A811" s="316">
        <v>42773.0</v>
      </c>
      <c r="B811" s="197">
        <v>0.9361</v>
      </c>
      <c r="C811" s="197">
        <v>112.41</v>
      </c>
    </row>
    <row r="812" ht="15.75" customHeight="1">
      <c r="A812" s="316">
        <v>42774.0</v>
      </c>
      <c r="B812" s="197">
        <v>0.9348</v>
      </c>
      <c r="C812" s="197">
        <v>111.94</v>
      </c>
    </row>
    <row r="813" ht="15.75" customHeight="1">
      <c r="A813" s="316">
        <v>42775.0</v>
      </c>
      <c r="B813" s="197">
        <v>0.9386</v>
      </c>
      <c r="C813" s="197">
        <v>113.28</v>
      </c>
    </row>
    <row r="814" ht="15.75" customHeight="1">
      <c r="A814" s="316">
        <v>42776.0</v>
      </c>
      <c r="B814" s="197">
        <v>0.9402</v>
      </c>
      <c r="C814" s="197">
        <v>113.31</v>
      </c>
    </row>
    <row r="815" ht="15.75" customHeight="1">
      <c r="A815" s="316">
        <v>42779.0</v>
      </c>
      <c r="B815" s="197">
        <v>0.9438</v>
      </c>
      <c r="C815" s="197">
        <v>113.75</v>
      </c>
    </row>
    <row r="816" ht="15.75" customHeight="1">
      <c r="A816" s="316">
        <v>42780.0</v>
      </c>
      <c r="B816" s="197">
        <v>0.9455</v>
      </c>
      <c r="C816" s="197">
        <v>114.28</v>
      </c>
    </row>
    <row r="817" ht="15.75" customHeight="1">
      <c r="A817" s="316">
        <v>42781.0</v>
      </c>
      <c r="B817" s="197">
        <v>0.9435</v>
      </c>
      <c r="C817" s="197">
        <v>114.17</v>
      </c>
    </row>
    <row r="818" ht="15.75" customHeight="1">
      <c r="A818" s="316">
        <v>42782.0</v>
      </c>
      <c r="B818" s="197">
        <v>0.937</v>
      </c>
      <c r="C818" s="197">
        <v>113.25</v>
      </c>
    </row>
    <row r="819" ht="15.75" customHeight="1">
      <c r="A819" s="316">
        <v>42783.0</v>
      </c>
      <c r="B819" s="197">
        <v>0.9428</v>
      </c>
      <c r="C819" s="197">
        <v>112.98</v>
      </c>
    </row>
    <row r="820" ht="15.75" customHeight="1">
      <c r="A820" s="316">
        <v>42786.0</v>
      </c>
      <c r="B820" s="197">
        <v>0.9424</v>
      </c>
      <c r="C820" s="197">
        <v>113.13</v>
      </c>
    </row>
    <row r="821" ht="15.75" customHeight="1">
      <c r="A821" s="316">
        <v>42787.0</v>
      </c>
      <c r="B821" s="197">
        <v>0.9492</v>
      </c>
      <c r="C821" s="197">
        <v>113.69</v>
      </c>
    </row>
    <row r="822" ht="15.75" customHeight="1">
      <c r="A822" s="316">
        <v>42788.0</v>
      </c>
      <c r="B822" s="197">
        <v>0.9473</v>
      </c>
      <c r="C822" s="197">
        <v>113.33</v>
      </c>
    </row>
    <row r="823" ht="15.75" customHeight="1">
      <c r="A823" s="316">
        <v>42789.0</v>
      </c>
      <c r="B823" s="197">
        <v>0.9452</v>
      </c>
      <c r="C823" s="197">
        <v>112.63</v>
      </c>
    </row>
    <row r="824" ht="15.75" customHeight="1">
      <c r="A824" s="316">
        <v>42790.0</v>
      </c>
      <c r="B824" s="197">
        <v>0.9472</v>
      </c>
      <c r="C824" s="197">
        <v>112.29</v>
      </c>
    </row>
    <row r="825" ht="15.75" customHeight="1">
      <c r="A825" s="316">
        <v>42793.0</v>
      </c>
      <c r="B825" s="197">
        <v>0.9447</v>
      </c>
      <c r="C825" s="197">
        <v>112.73</v>
      </c>
    </row>
    <row r="826" ht="15.75" customHeight="1">
      <c r="A826" s="316">
        <v>42794.0</v>
      </c>
      <c r="B826" s="197">
        <v>0.9456</v>
      </c>
      <c r="C826" s="197">
        <v>112.79</v>
      </c>
    </row>
    <row r="827" ht="15.75" customHeight="1">
      <c r="A827" s="316">
        <v>42795.0</v>
      </c>
      <c r="B827" s="197">
        <v>0.9482</v>
      </c>
      <c r="C827" s="197">
        <v>113.74</v>
      </c>
    </row>
    <row r="828" ht="15.75" customHeight="1">
      <c r="A828" s="316">
        <v>42796.0</v>
      </c>
      <c r="B828" s="197">
        <v>0.9519</v>
      </c>
      <c r="C828" s="197">
        <v>114.43</v>
      </c>
    </row>
    <row r="829" ht="15.75" customHeight="1">
      <c r="A829" s="316">
        <v>42797.0</v>
      </c>
      <c r="B829" s="197">
        <v>0.9417</v>
      </c>
      <c r="C829" s="197">
        <v>114.12</v>
      </c>
    </row>
    <row r="830" ht="15.75" customHeight="1">
      <c r="A830" s="316">
        <v>42800.0</v>
      </c>
      <c r="B830" s="197">
        <v>0.9452</v>
      </c>
      <c r="C830" s="197">
        <v>113.9</v>
      </c>
    </row>
    <row r="831" ht="15.75" customHeight="1">
      <c r="A831" s="316">
        <v>42801.0</v>
      </c>
      <c r="B831" s="197">
        <v>0.9465</v>
      </c>
      <c r="C831" s="197">
        <v>113.99</v>
      </c>
    </row>
    <row r="832" ht="15.75" customHeight="1">
      <c r="A832" s="316">
        <v>42802.0</v>
      </c>
      <c r="B832" s="197">
        <v>0.9487</v>
      </c>
      <c r="C832" s="197">
        <v>114.38</v>
      </c>
    </row>
    <row r="833" ht="15.75" customHeight="1">
      <c r="A833" s="316">
        <v>42803.0</v>
      </c>
      <c r="B833" s="197">
        <v>0.9455</v>
      </c>
      <c r="C833" s="197">
        <v>114.97</v>
      </c>
    </row>
    <row r="834" ht="15.75" customHeight="1">
      <c r="A834" s="316">
        <v>42804.0</v>
      </c>
      <c r="B834" s="197">
        <v>0.9375</v>
      </c>
      <c r="C834" s="197">
        <v>114.93</v>
      </c>
    </row>
    <row r="835" ht="15.75" customHeight="1">
      <c r="A835" s="316">
        <v>42807.0</v>
      </c>
      <c r="B835" s="197">
        <v>0.9387</v>
      </c>
      <c r="C835" s="197">
        <v>114.89</v>
      </c>
    </row>
    <row r="836" ht="15.75" customHeight="1">
      <c r="A836" s="316">
        <v>42808.0</v>
      </c>
      <c r="B836" s="197">
        <v>0.9431</v>
      </c>
      <c r="C836" s="197">
        <v>114.77</v>
      </c>
    </row>
    <row r="837" ht="15.75" customHeight="1">
      <c r="A837" s="316">
        <v>42809.0</v>
      </c>
      <c r="B837" s="197">
        <v>0.9318</v>
      </c>
      <c r="C837" s="197">
        <v>113.39</v>
      </c>
    </row>
    <row r="838" ht="15.75" customHeight="1">
      <c r="A838" s="316">
        <v>42810.0</v>
      </c>
      <c r="B838" s="197">
        <v>0.929</v>
      </c>
      <c r="C838" s="197">
        <v>113.33</v>
      </c>
    </row>
    <row r="839" ht="15.75" customHeight="1">
      <c r="A839" s="316">
        <v>42811.0</v>
      </c>
      <c r="B839" s="197">
        <v>0.9314</v>
      </c>
      <c r="C839" s="197">
        <v>112.77</v>
      </c>
    </row>
    <row r="840" ht="15.75" customHeight="1">
      <c r="A840" s="316">
        <v>42814.0</v>
      </c>
      <c r="B840" s="197">
        <v>0.9312</v>
      </c>
      <c r="C840" s="197">
        <v>112.56</v>
      </c>
    </row>
    <row r="841" ht="15.75" customHeight="1">
      <c r="A841" s="316">
        <v>42815.0</v>
      </c>
      <c r="B841" s="197">
        <v>0.9251</v>
      </c>
      <c r="C841" s="197">
        <v>111.73</v>
      </c>
    </row>
    <row r="842" ht="15.75" customHeight="1">
      <c r="A842" s="316">
        <v>42816.0</v>
      </c>
      <c r="B842" s="197">
        <v>0.9262</v>
      </c>
      <c r="C842" s="197">
        <v>111.17</v>
      </c>
    </row>
    <row r="843" ht="15.75" customHeight="1">
      <c r="A843" s="316">
        <v>42817.0</v>
      </c>
      <c r="B843" s="197">
        <v>0.9274</v>
      </c>
      <c r="C843" s="197">
        <v>110.96</v>
      </c>
    </row>
    <row r="844" ht="15.75" customHeight="1">
      <c r="A844" s="316">
        <v>42818.0</v>
      </c>
      <c r="B844" s="197">
        <v>0.9265</v>
      </c>
      <c r="C844" s="197">
        <v>111.4</v>
      </c>
    </row>
    <row r="845" ht="15.75" customHeight="1">
      <c r="A845" s="316">
        <v>42821.0</v>
      </c>
      <c r="B845" s="197">
        <v>0.9206</v>
      </c>
      <c r="C845" s="197">
        <v>110.67</v>
      </c>
    </row>
    <row r="846" ht="15.75" customHeight="1">
      <c r="A846" s="316">
        <v>42822.0</v>
      </c>
      <c r="B846" s="197">
        <v>0.9248</v>
      </c>
      <c r="C846" s="197">
        <v>111.17</v>
      </c>
    </row>
    <row r="847" ht="15.75" customHeight="1">
      <c r="A847" s="316">
        <v>42823.0</v>
      </c>
      <c r="B847" s="197">
        <v>0.9289</v>
      </c>
      <c r="C847" s="197">
        <v>111.05</v>
      </c>
    </row>
    <row r="848" ht="15.75" customHeight="1">
      <c r="A848" s="316">
        <v>42824.0</v>
      </c>
      <c r="B848" s="197">
        <v>0.9369</v>
      </c>
      <c r="C848" s="197">
        <v>111.94</v>
      </c>
    </row>
    <row r="849" ht="15.75" customHeight="1">
      <c r="A849" s="316">
        <v>42825.0</v>
      </c>
      <c r="B849" s="197">
        <v>0.9389</v>
      </c>
      <c r="C849" s="197">
        <v>111.42</v>
      </c>
    </row>
    <row r="850" ht="15.75" customHeight="1">
      <c r="A850" s="316">
        <v>42828.0</v>
      </c>
      <c r="B850" s="197">
        <v>0.9373</v>
      </c>
      <c r="C850" s="197">
        <v>110.9</v>
      </c>
    </row>
    <row r="851" ht="15.75" customHeight="1">
      <c r="A851" s="316">
        <v>42829.0</v>
      </c>
      <c r="B851" s="197">
        <v>0.937</v>
      </c>
      <c r="C851" s="197">
        <v>110.76</v>
      </c>
    </row>
    <row r="852" ht="15.75" customHeight="1">
      <c r="A852" s="316">
        <v>42830.0</v>
      </c>
      <c r="B852" s="197">
        <v>0.9379</v>
      </c>
      <c r="C852" s="197">
        <v>110.71</v>
      </c>
    </row>
    <row r="853" ht="15.75" customHeight="1">
      <c r="A853" s="316">
        <v>42831.0</v>
      </c>
      <c r="B853" s="197">
        <v>0.9395</v>
      </c>
      <c r="C853" s="197">
        <v>110.82</v>
      </c>
    </row>
    <row r="854" ht="15.75" customHeight="1">
      <c r="A854" s="316">
        <v>42832.0</v>
      </c>
      <c r="B854" s="197">
        <v>0.9445</v>
      </c>
      <c r="C854" s="197">
        <v>111.16</v>
      </c>
    </row>
    <row r="855" ht="15.75" customHeight="1">
      <c r="A855" s="316">
        <v>42835.0</v>
      </c>
      <c r="B855" s="197">
        <v>0.9438</v>
      </c>
      <c r="C855" s="197">
        <v>110.96</v>
      </c>
    </row>
    <row r="856" ht="15.75" customHeight="1">
      <c r="A856" s="316">
        <v>42836.0</v>
      </c>
      <c r="B856" s="197">
        <v>0.9431</v>
      </c>
      <c r="C856" s="197">
        <v>109.63</v>
      </c>
    </row>
    <row r="857" ht="15.75" customHeight="1">
      <c r="A857" s="316">
        <v>42837.0</v>
      </c>
      <c r="B857" s="197">
        <v>0.9377</v>
      </c>
      <c r="C857" s="197">
        <v>109.05</v>
      </c>
    </row>
    <row r="858" ht="15.75" customHeight="1">
      <c r="A858" s="316">
        <v>42838.0</v>
      </c>
      <c r="B858" s="197">
        <v>0.9423</v>
      </c>
      <c r="C858" s="197">
        <v>109.12</v>
      </c>
    </row>
    <row r="859" ht="15.75" customHeight="1">
      <c r="A859" s="316">
        <v>42839.0</v>
      </c>
      <c r="B859" s="197">
        <v>0.9425</v>
      </c>
      <c r="C859" s="197">
        <v>108.74</v>
      </c>
    </row>
    <row r="860" ht="15.75" customHeight="1">
      <c r="A860" s="316">
        <v>42842.0</v>
      </c>
      <c r="B860" s="197">
        <v>0.9397</v>
      </c>
      <c r="C860" s="197">
        <v>108.92</v>
      </c>
    </row>
    <row r="861" ht="15.75" customHeight="1">
      <c r="A861" s="316">
        <v>42843.0</v>
      </c>
      <c r="B861" s="197">
        <v>0.932</v>
      </c>
      <c r="C861" s="197">
        <v>108.45</v>
      </c>
    </row>
    <row r="862" ht="15.75" customHeight="1">
      <c r="A862" s="316">
        <v>42844.0</v>
      </c>
      <c r="B862" s="197">
        <v>0.9337</v>
      </c>
      <c r="C862" s="197">
        <v>108.87</v>
      </c>
    </row>
    <row r="863" ht="15.75" customHeight="1">
      <c r="A863" s="316">
        <v>42845.0</v>
      </c>
      <c r="B863" s="197">
        <v>0.9331</v>
      </c>
      <c r="C863" s="197">
        <v>109.33</v>
      </c>
    </row>
    <row r="864" ht="15.75" customHeight="1">
      <c r="A864" s="316">
        <v>42846.0</v>
      </c>
      <c r="B864" s="197">
        <v>0.9335</v>
      </c>
      <c r="C864" s="197">
        <v>109.38</v>
      </c>
    </row>
    <row r="865" ht="15.75" customHeight="1">
      <c r="A865" s="316">
        <v>42849.0</v>
      </c>
      <c r="B865" s="197">
        <v>0.9202</v>
      </c>
      <c r="C865" s="197">
        <v>109.78</v>
      </c>
    </row>
    <row r="866" ht="15.75" customHeight="1">
      <c r="A866" s="316">
        <v>42850.0</v>
      </c>
      <c r="B866" s="197">
        <v>0.9153</v>
      </c>
      <c r="C866" s="197">
        <v>111.13</v>
      </c>
    </row>
    <row r="867" ht="15.75" customHeight="1">
      <c r="A867" s="316">
        <v>42851.0</v>
      </c>
      <c r="B867" s="197">
        <v>0.9172</v>
      </c>
      <c r="C867" s="197">
        <v>111.07</v>
      </c>
    </row>
    <row r="868" ht="15.75" customHeight="1">
      <c r="A868" s="316">
        <v>42852.0</v>
      </c>
      <c r="B868" s="197">
        <v>0.9198</v>
      </c>
      <c r="C868" s="197">
        <v>111.27</v>
      </c>
    </row>
    <row r="869" ht="15.75" customHeight="1">
      <c r="A869" s="316">
        <v>42853.0</v>
      </c>
      <c r="B869" s="197">
        <v>0.9182</v>
      </c>
      <c r="C869" s="197">
        <v>111.62</v>
      </c>
    </row>
    <row r="870" ht="15.75" customHeight="1">
      <c r="A870" s="316">
        <v>42856.0</v>
      </c>
      <c r="B870" s="197">
        <v>0.9176</v>
      </c>
      <c r="C870" s="197">
        <v>111.86</v>
      </c>
    </row>
    <row r="871" ht="15.75" customHeight="1">
      <c r="A871" s="316">
        <v>42857.0</v>
      </c>
      <c r="B871" s="197">
        <v>0.9148</v>
      </c>
      <c r="C871" s="197">
        <v>112.0</v>
      </c>
    </row>
    <row r="872" ht="15.75" customHeight="1">
      <c r="A872" s="316">
        <v>42858.0</v>
      </c>
      <c r="B872" s="197">
        <v>0.9188</v>
      </c>
      <c r="C872" s="197">
        <v>112.77</v>
      </c>
    </row>
    <row r="873" ht="15.75" customHeight="1">
      <c r="A873" s="316">
        <v>42859.0</v>
      </c>
      <c r="B873" s="197">
        <v>0.9104</v>
      </c>
      <c r="C873" s="197">
        <v>112.47</v>
      </c>
    </row>
    <row r="874" ht="15.75" customHeight="1">
      <c r="A874" s="316">
        <v>42860.0</v>
      </c>
      <c r="B874" s="197">
        <v>0.9093</v>
      </c>
      <c r="C874" s="197">
        <v>112.86</v>
      </c>
    </row>
    <row r="875" ht="15.75" customHeight="1">
      <c r="A875" s="316">
        <v>42863.0</v>
      </c>
      <c r="B875" s="197">
        <v>0.9155</v>
      </c>
      <c r="C875" s="197">
        <v>113.26</v>
      </c>
    </row>
    <row r="876" ht="15.75" customHeight="1">
      <c r="A876" s="316">
        <v>42864.0</v>
      </c>
      <c r="B876" s="197">
        <v>0.9197</v>
      </c>
      <c r="C876" s="197">
        <v>113.99</v>
      </c>
    </row>
    <row r="877" ht="15.75" customHeight="1">
      <c r="A877" s="316">
        <v>42865.0</v>
      </c>
      <c r="B877" s="197">
        <v>0.9202</v>
      </c>
      <c r="C877" s="197">
        <v>114.3</v>
      </c>
    </row>
    <row r="878" ht="15.75" customHeight="1">
      <c r="A878" s="316">
        <v>42866.0</v>
      </c>
      <c r="B878" s="197">
        <v>0.9208</v>
      </c>
      <c r="C878" s="197">
        <v>113.87</v>
      </c>
    </row>
    <row r="879" ht="15.75" customHeight="1">
      <c r="A879" s="316">
        <v>42867.0</v>
      </c>
      <c r="B879" s="197">
        <v>0.915</v>
      </c>
      <c r="C879" s="197">
        <v>113.43</v>
      </c>
    </row>
    <row r="880" ht="15.75" customHeight="1">
      <c r="A880" s="316">
        <v>42870.0</v>
      </c>
      <c r="B880" s="197">
        <v>0.9112</v>
      </c>
      <c r="C880" s="197">
        <v>113.8</v>
      </c>
    </row>
    <row r="881" ht="15.75" customHeight="1">
      <c r="A881" s="316">
        <v>42871.0</v>
      </c>
      <c r="B881" s="197">
        <v>0.9024</v>
      </c>
      <c r="C881" s="197">
        <v>113.14</v>
      </c>
    </row>
    <row r="882" ht="15.75" customHeight="1">
      <c r="A882" s="316">
        <v>42872.0</v>
      </c>
      <c r="B882" s="197">
        <v>0.8961</v>
      </c>
      <c r="C882" s="197">
        <v>110.87</v>
      </c>
    </row>
    <row r="883" ht="15.75" customHeight="1">
      <c r="A883" s="316">
        <v>42873.0</v>
      </c>
      <c r="B883" s="197">
        <v>0.9007</v>
      </c>
      <c r="C883" s="197">
        <v>111.5</v>
      </c>
    </row>
    <row r="884" ht="15.75" customHeight="1">
      <c r="A884" s="316">
        <v>42874.0</v>
      </c>
      <c r="B884" s="197">
        <v>0.8925</v>
      </c>
      <c r="C884" s="197">
        <v>111.34</v>
      </c>
    </row>
    <row r="885" ht="15.75" customHeight="1">
      <c r="A885" s="316">
        <v>42877.0</v>
      </c>
      <c r="B885" s="197">
        <v>0.8899</v>
      </c>
      <c r="C885" s="197">
        <v>111.31</v>
      </c>
    </row>
    <row r="886" ht="15.75" customHeight="1">
      <c r="A886" s="316">
        <v>42878.0</v>
      </c>
      <c r="B886" s="197">
        <v>0.8943</v>
      </c>
      <c r="C886" s="197">
        <v>111.8</v>
      </c>
    </row>
    <row r="887" ht="15.75" customHeight="1">
      <c r="A887" s="316">
        <v>42879.0</v>
      </c>
      <c r="B887" s="197">
        <v>0.8914</v>
      </c>
      <c r="C887" s="197">
        <v>111.5</v>
      </c>
    </row>
    <row r="888" ht="15.75" customHeight="1">
      <c r="A888" s="316">
        <v>42880.0</v>
      </c>
      <c r="B888" s="197">
        <v>0.8921</v>
      </c>
      <c r="C888" s="197">
        <v>111.85</v>
      </c>
    </row>
    <row r="889" ht="15.75" customHeight="1">
      <c r="A889" s="316">
        <v>42881.0</v>
      </c>
      <c r="B889" s="197">
        <v>0.8949</v>
      </c>
      <c r="C889" s="197">
        <v>111.37</v>
      </c>
    </row>
    <row r="890" ht="15.75" customHeight="1">
      <c r="A890" s="316">
        <v>42884.0</v>
      </c>
      <c r="B890" s="197">
        <v>0.8959</v>
      </c>
      <c r="C890" s="197">
        <v>111.29</v>
      </c>
    </row>
    <row r="891" ht="15.75" customHeight="1">
      <c r="A891" s="316">
        <v>42885.0</v>
      </c>
      <c r="B891" s="197">
        <v>0.8941</v>
      </c>
      <c r="C891" s="197">
        <v>110.86</v>
      </c>
    </row>
    <row r="892" ht="15.75" customHeight="1">
      <c r="A892" s="316">
        <v>42886.0</v>
      </c>
      <c r="B892" s="197">
        <v>0.8895</v>
      </c>
      <c r="C892" s="197">
        <v>110.79</v>
      </c>
    </row>
    <row r="893" ht="15.75" customHeight="1">
      <c r="A893" s="316">
        <v>42887.0</v>
      </c>
      <c r="B893" s="197">
        <v>0.8919</v>
      </c>
      <c r="C893" s="197">
        <v>111.38</v>
      </c>
    </row>
    <row r="894" ht="15.75" customHeight="1">
      <c r="A894" s="316">
        <v>42888.0</v>
      </c>
      <c r="B894" s="197">
        <v>0.8864</v>
      </c>
      <c r="C894" s="197">
        <v>110.45</v>
      </c>
    </row>
    <row r="895" ht="15.75" customHeight="1">
      <c r="A895" s="316">
        <v>42891.0</v>
      </c>
      <c r="B895" s="197">
        <v>0.8886</v>
      </c>
      <c r="C895" s="197">
        <v>110.47</v>
      </c>
    </row>
    <row r="896" ht="15.75" customHeight="1">
      <c r="A896" s="316">
        <v>42892.0</v>
      </c>
      <c r="B896" s="197">
        <v>0.8868</v>
      </c>
      <c r="C896" s="197">
        <v>109.42</v>
      </c>
    </row>
    <row r="897" ht="15.75" customHeight="1">
      <c r="A897" s="316">
        <v>42893.0</v>
      </c>
      <c r="B897" s="197">
        <v>0.8885</v>
      </c>
      <c r="C897" s="197">
        <v>109.83</v>
      </c>
    </row>
    <row r="898" ht="15.75" customHeight="1">
      <c r="A898" s="316">
        <v>42894.0</v>
      </c>
      <c r="B898" s="197">
        <v>0.8919</v>
      </c>
      <c r="C898" s="197">
        <v>110.07</v>
      </c>
    </row>
    <row r="899" ht="15.75" customHeight="1">
      <c r="A899" s="316">
        <v>42895.0</v>
      </c>
      <c r="B899" s="197">
        <v>0.8935</v>
      </c>
      <c r="C899" s="197">
        <v>110.39</v>
      </c>
    </row>
    <row r="900" ht="15.75" customHeight="1">
      <c r="A900" s="316">
        <v>42898.0</v>
      </c>
      <c r="B900" s="197">
        <v>0.8927</v>
      </c>
      <c r="C900" s="197">
        <v>109.96</v>
      </c>
    </row>
    <row r="901" ht="15.75" customHeight="1">
      <c r="A901" s="316">
        <v>42899.0</v>
      </c>
      <c r="B901" s="197">
        <v>0.8921</v>
      </c>
      <c r="C901" s="197">
        <v>110.08</v>
      </c>
    </row>
    <row r="902" ht="15.75" customHeight="1">
      <c r="A902" s="316">
        <v>42900.0</v>
      </c>
      <c r="B902" s="197">
        <v>0.8914</v>
      </c>
      <c r="C902" s="197">
        <v>109.6</v>
      </c>
    </row>
    <row r="903" ht="15.75" customHeight="1">
      <c r="A903" s="316">
        <v>42901.0</v>
      </c>
      <c r="B903" s="197">
        <v>0.8973</v>
      </c>
      <c r="C903" s="197">
        <v>110.96</v>
      </c>
    </row>
    <row r="904" ht="15.75" customHeight="1">
      <c r="A904" s="316">
        <v>42902.0</v>
      </c>
      <c r="B904" s="197">
        <v>0.8932</v>
      </c>
      <c r="C904" s="197">
        <v>110.94</v>
      </c>
    </row>
    <row r="905" ht="15.75" customHeight="1">
      <c r="A905" s="316">
        <v>42905.0</v>
      </c>
      <c r="B905" s="197">
        <v>0.897</v>
      </c>
      <c r="C905" s="197">
        <v>111.54</v>
      </c>
    </row>
    <row r="906" ht="15.75" customHeight="1">
      <c r="A906" s="316">
        <v>42906.0</v>
      </c>
      <c r="B906" s="197">
        <v>0.8982</v>
      </c>
      <c r="C906" s="197">
        <v>111.47</v>
      </c>
    </row>
    <row r="907" ht="15.75" customHeight="1">
      <c r="A907" s="316">
        <v>42907.0</v>
      </c>
      <c r="B907" s="197">
        <v>0.8955</v>
      </c>
      <c r="C907" s="197">
        <v>111.4</v>
      </c>
    </row>
    <row r="908" ht="15.75" customHeight="1">
      <c r="A908" s="316">
        <v>42908.0</v>
      </c>
      <c r="B908" s="197">
        <v>0.8968</v>
      </c>
      <c r="C908" s="197">
        <v>111.34</v>
      </c>
    </row>
    <row r="909" ht="15.75" customHeight="1">
      <c r="A909" s="316">
        <v>42909.0</v>
      </c>
      <c r="B909" s="197">
        <v>0.8935</v>
      </c>
      <c r="C909" s="197">
        <v>111.32</v>
      </c>
    </row>
    <row r="910" ht="15.75" customHeight="1">
      <c r="A910" s="316">
        <v>42912.0</v>
      </c>
      <c r="B910" s="197">
        <v>0.8944</v>
      </c>
      <c r="C910" s="197">
        <v>111.87</v>
      </c>
    </row>
    <row r="911" ht="15.75" customHeight="1">
      <c r="A911" s="316">
        <v>42913.0</v>
      </c>
      <c r="B911" s="197">
        <v>0.882</v>
      </c>
      <c r="C911" s="197">
        <v>112.36</v>
      </c>
    </row>
    <row r="912" ht="15.75" customHeight="1">
      <c r="A912" s="316">
        <v>42914.0</v>
      </c>
      <c r="B912" s="197">
        <v>0.879</v>
      </c>
      <c r="C912" s="197">
        <v>112.32</v>
      </c>
    </row>
    <row r="913" ht="15.75" customHeight="1">
      <c r="A913" s="316">
        <v>42915.0</v>
      </c>
      <c r="B913" s="197">
        <v>0.8741</v>
      </c>
      <c r="C913" s="197">
        <v>112.2</v>
      </c>
    </row>
    <row r="914" ht="15.75" customHeight="1">
      <c r="A914" s="316">
        <v>42916.0</v>
      </c>
      <c r="B914" s="197">
        <v>0.8753</v>
      </c>
      <c r="C914" s="197">
        <v>112.48</v>
      </c>
    </row>
    <row r="915" ht="15.75" customHeight="1">
      <c r="A915" s="316">
        <v>42919.0</v>
      </c>
      <c r="B915" s="197">
        <v>0.88</v>
      </c>
      <c r="C915" s="197">
        <v>113.4</v>
      </c>
    </row>
    <row r="916" ht="15.75" customHeight="1">
      <c r="A916" s="316">
        <v>42920.0</v>
      </c>
      <c r="B916" s="197">
        <v>0.8817</v>
      </c>
      <c r="C916" s="197">
        <v>113.29</v>
      </c>
    </row>
    <row r="917" ht="15.75" customHeight="1">
      <c r="A917" s="316">
        <v>42921.0</v>
      </c>
      <c r="B917" s="197">
        <v>0.881</v>
      </c>
      <c r="C917" s="197">
        <v>113.28</v>
      </c>
    </row>
    <row r="918" ht="15.75" customHeight="1">
      <c r="A918" s="316">
        <v>42922.0</v>
      </c>
      <c r="B918" s="197">
        <v>0.8755</v>
      </c>
      <c r="C918" s="197">
        <v>113.24</v>
      </c>
    </row>
    <row r="919" ht="15.75" customHeight="1">
      <c r="A919" s="316">
        <v>42923.0</v>
      </c>
      <c r="B919" s="197">
        <v>0.8775</v>
      </c>
      <c r="C919" s="197">
        <v>113.98</v>
      </c>
    </row>
    <row r="920" ht="15.75" customHeight="1">
      <c r="A920" s="316">
        <v>42926.0</v>
      </c>
      <c r="B920" s="197">
        <v>0.8773</v>
      </c>
      <c r="C920" s="197">
        <v>114.05</v>
      </c>
    </row>
    <row r="921" ht="15.75" customHeight="1">
      <c r="A921" s="316">
        <v>42927.0</v>
      </c>
      <c r="B921" s="197">
        <v>0.8721</v>
      </c>
      <c r="C921" s="197">
        <v>113.95</v>
      </c>
    </row>
    <row r="922" ht="15.75" customHeight="1">
      <c r="A922" s="316">
        <v>42928.0</v>
      </c>
      <c r="B922" s="197">
        <v>0.8763</v>
      </c>
      <c r="C922" s="197">
        <v>113.18</v>
      </c>
    </row>
    <row r="923" ht="15.75" customHeight="1">
      <c r="A923" s="316">
        <v>42929.0</v>
      </c>
      <c r="B923" s="197">
        <v>0.8774</v>
      </c>
      <c r="C923" s="197">
        <v>113.29</v>
      </c>
    </row>
    <row r="924" ht="15.75" customHeight="1">
      <c r="A924" s="316">
        <v>42930.0</v>
      </c>
      <c r="B924" s="197">
        <v>0.872</v>
      </c>
      <c r="C924" s="197">
        <v>112.56</v>
      </c>
    </row>
    <row r="925" ht="15.75" customHeight="1">
      <c r="A925" s="316">
        <v>42933.0</v>
      </c>
      <c r="B925" s="197">
        <v>0.8713</v>
      </c>
      <c r="C925" s="197">
        <v>112.64</v>
      </c>
    </row>
    <row r="926" ht="15.75" customHeight="1">
      <c r="A926" s="316">
        <v>42934.0</v>
      </c>
      <c r="B926" s="197">
        <v>0.8656</v>
      </c>
      <c r="C926" s="197">
        <v>112.1</v>
      </c>
    </row>
    <row r="927" ht="15.75" customHeight="1">
      <c r="A927" s="316">
        <v>42935.0</v>
      </c>
      <c r="B927" s="197">
        <v>0.8685</v>
      </c>
      <c r="C927" s="197">
        <v>111.99</v>
      </c>
    </row>
    <row r="928" ht="15.75" customHeight="1">
      <c r="A928" s="316">
        <v>42936.0</v>
      </c>
      <c r="B928" s="197">
        <v>0.8598</v>
      </c>
      <c r="C928" s="197">
        <v>111.93</v>
      </c>
    </row>
    <row r="929" ht="15.75" customHeight="1">
      <c r="A929" s="316">
        <v>42937.0</v>
      </c>
      <c r="B929" s="197">
        <v>0.8574</v>
      </c>
      <c r="C929" s="197">
        <v>111.16</v>
      </c>
    </row>
    <row r="930" ht="15.75" customHeight="1">
      <c r="A930" s="316">
        <v>42940.0</v>
      </c>
      <c r="B930" s="197">
        <v>0.8591</v>
      </c>
      <c r="C930" s="197">
        <v>111.11</v>
      </c>
    </row>
    <row r="931" ht="15.75" customHeight="1">
      <c r="A931" s="316">
        <v>42941.0</v>
      </c>
      <c r="B931" s="197">
        <v>0.8586</v>
      </c>
      <c r="C931" s="197">
        <v>111.9</v>
      </c>
    </row>
    <row r="932" ht="15.75" customHeight="1">
      <c r="A932" s="316">
        <v>42942.0</v>
      </c>
      <c r="B932" s="197">
        <v>0.8523</v>
      </c>
      <c r="C932" s="197">
        <v>111.19</v>
      </c>
    </row>
    <row r="933" ht="15.75" customHeight="1">
      <c r="A933" s="316">
        <v>42943.0</v>
      </c>
      <c r="B933" s="197">
        <v>0.8565</v>
      </c>
      <c r="C933" s="197">
        <v>111.3</v>
      </c>
    </row>
    <row r="934" ht="15.75" customHeight="1">
      <c r="A934" s="316">
        <v>42944.0</v>
      </c>
      <c r="B934" s="197">
        <v>0.8515</v>
      </c>
      <c r="C934" s="197">
        <v>110.74</v>
      </c>
    </row>
    <row r="935" ht="15.75" customHeight="1">
      <c r="A935" s="316">
        <v>42947.0</v>
      </c>
      <c r="B935" s="197">
        <v>0.8445</v>
      </c>
      <c r="C935" s="197">
        <v>110.26</v>
      </c>
    </row>
    <row r="936" ht="15.75" customHeight="1">
      <c r="A936" s="316">
        <v>42948.0</v>
      </c>
      <c r="B936" s="197">
        <v>0.8474</v>
      </c>
      <c r="C936" s="197">
        <v>110.37</v>
      </c>
    </row>
    <row r="937" ht="15.75" customHeight="1">
      <c r="A937" s="316">
        <v>42949.0</v>
      </c>
      <c r="B937" s="197">
        <v>0.8435</v>
      </c>
      <c r="C937" s="197">
        <v>110.76</v>
      </c>
    </row>
    <row r="938" ht="15.75" customHeight="1">
      <c r="A938" s="316">
        <v>42950.0</v>
      </c>
      <c r="B938" s="197">
        <v>0.8426</v>
      </c>
      <c r="C938" s="197">
        <v>110.06</v>
      </c>
    </row>
    <row r="939" ht="15.75" customHeight="1">
      <c r="A939" s="316">
        <v>42951.0</v>
      </c>
      <c r="B939" s="197">
        <v>0.8494</v>
      </c>
      <c r="C939" s="197">
        <v>110.74</v>
      </c>
    </row>
    <row r="940" ht="15.75" customHeight="1">
      <c r="A940" s="316">
        <v>42954.0</v>
      </c>
      <c r="B940" s="197">
        <v>0.8478</v>
      </c>
      <c r="C940" s="197">
        <v>110.76</v>
      </c>
    </row>
    <row r="941" ht="15.75" customHeight="1">
      <c r="A941" s="316">
        <v>42955.0</v>
      </c>
      <c r="B941" s="197">
        <v>0.851</v>
      </c>
      <c r="C941" s="197">
        <v>110.34</v>
      </c>
    </row>
    <row r="942" ht="15.75" customHeight="1">
      <c r="A942" s="316">
        <v>42956.0</v>
      </c>
      <c r="B942" s="197">
        <v>0.8505</v>
      </c>
      <c r="C942" s="197">
        <v>110.08</v>
      </c>
    </row>
    <row r="943" ht="15.75" customHeight="1">
      <c r="A943" s="316">
        <v>42957.0</v>
      </c>
      <c r="B943" s="197">
        <v>0.8495</v>
      </c>
      <c r="C943" s="197">
        <v>109.22</v>
      </c>
    </row>
    <row r="944" ht="15.75" customHeight="1">
      <c r="A944" s="316">
        <v>42958.0</v>
      </c>
      <c r="B944" s="197">
        <v>0.8461</v>
      </c>
      <c r="C944" s="197">
        <v>109.23</v>
      </c>
    </row>
    <row r="945" ht="15.75" customHeight="1">
      <c r="A945" s="316">
        <v>42961.0</v>
      </c>
      <c r="B945" s="197">
        <v>0.8489</v>
      </c>
      <c r="C945" s="197">
        <v>109.65</v>
      </c>
    </row>
    <row r="946" ht="15.75" customHeight="1">
      <c r="A946" s="316">
        <v>42962.0</v>
      </c>
      <c r="B946" s="197">
        <v>0.8522</v>
      </c>
      <c r="C946" s="197">
        <v>110.69</v>
      </c>
    </row>
    <row r="947" ht="15.75" customHeight="1">
      <c r="A947" s="316">
        <v>42963.0</v>
      </c>
      <c r="B947" s="197">
        <v>0.8499</v>
      </c>
      <c r="C947" s="197">
        <v>110.2</v>
      </c>
    </row>
    <row r="948" ht="15.75" customHeight="1">
      <c r="A948" s="316">
        <v>42964.0</v>
      </c>
      <c r="B948" s="197">
        <v>0.853</v>
      </c>
      <c r="C948" s="197">
        <v>109.58</v>
      </c>
    </row>
    <row r="949" ht="15.75" customHeight="1">
      <c r="A949" s="316">
        <v>42965.0</v>
      </c>
      <c r="B949" s="197">
        <v>0.8506</v>
      </c>
      <c r="C949" s="197">
        <v>109.27</v>
      </c>
    </row>
    <row r="950" ht="15.75" customHeight="1">
      <c r="A950" s="316">
        <v>42968.0</v>
      </c>
      <c r="B950" s="197">
        <v>0.8464</v>
      </c>
      <c r="C950" s="197">
        <v>108.99</v>
      </c>
    </row>
    <row r="951" ht="15.75" customHeight="1">
      <c r="A951" s="316">
        <v>42969.0</v>
      </c>
      <c r="B951" s="197">
        <v>0.8503</v>
      </c>
      <c r="C951" s="197">
        <v>109.59</v>
      </c>
    </row>
    <row r="952" ht="15.75" customHeight="1">
      <c r="A952" s="316">
        <v>42970.0</v>
      </c>
      <c r="B952" s="197">
        <v>0.847</v>
      </c>
      <c r="C952" s="197">
        <v>109.05</v>
      </c>
    </row>
    <row r="953" ht="15.75" customHeight="1">
      <c r="A953" s="316">
        <v>42971.0</v>
      </c>
      <c r="B953" s="197">
        <v>0.8475</v>
      </c>
      <c r="C953" s="197">
        <v>109.57</v>
      </c>
    </row>
    <row r="954" ht="15.75" customHeight="1">
      <c r="A954" s="316">
        <v>42972.0</v>
      </c>
      <c r="B954" s="197">
        <v>0.8389</v>
      </c>
      <c r="C954" s="197">
        <v>109.44</v>
      </c>
    </row>
    <row r="955" ht="15.75" customHeight="1">
      <c r="A955" s="316">
        <v>42975.0</v>
      </c>
      <c r="B955" s="197">
        <v>0.8349</v>
      </c>
      <c r="C955" s="197">
        <v>109.27</v>
      </c>
    </row>
    <row r="956" ht="15.75" customHeight="1">
      <c r="A956" s="316">
        <v>42976.0</v>
      </c>
      <c r="B956" s="197">
        <v>0.8353</v>
      </c>
      <c r="C956" s="197">
        <v>109.77</v>
      </c>
    </row>
    <row r="957" ht="15.75" customHeight="1">
      <c r="A957" s="316">
        <v>42977.0</v>
      </c>
      <c r="B957" s="197">
        <v>0.8415</v>
      </c>
      <c r="C957" s="197">
        <v>110.26</v>
      </c>
    </row>
    <row r="958" ht="15.75" customHeight="1">
      <c r="A958" s="316">
        <v>42978.0</v>
      </c>
      <c r="B958" s="197">
        <v>0.8397</v>
      </c>
      <c r="C958" s="197">
        <v>109.99</v>
      </c>
    </row>
    <row r="959" ht="15.75" customHeight="1">
      <c r="A959" s="316">
        <v>42979.0</v>
      </c>
      <c r="B959" s="197">
        <v>0.8434</v>
      </c>
      <c r="C959" s="197">
        <v>110.29</v>
      </c>
    </row>
    <row r="960" ht="15.75" customHeight="1">
      <c r="A960" s="316">
        <v>42982.0</v>
      </c>
      <c r="B960" s="197">
        <v>0.841</v>
      </c>
      <c r="C960" s="197">
        <v>109.75</v>
      </c>
    </row>
    <row r="961" ht="15.75" customHeight="1">
      <c r="A961" s="316">
        <v>42983.0</v>
      </c>
      <c r="B961" s="197">
        <v>0.8394</v>
      </c>
      <c r="C961" s="197">
        <v>108.82</v>
      </c>
    </row>
    <row r="962" ht="15.75" customHeight="1">
      <c r="A962" s="316">
        <v>42984.0</v>
      </c>
      <c r="B962" s="197">
        <v>0.8392</v>
      </c>
      <c r="C962" s="197">
        <v>109.26</v>
      </c>
    </row>
    <row r="963" ht="15.75" customHeight="1">
      <c r="A963" s="316">
        <v>42985.0</v>
      </c>
      <c r="B963" s="197">
        <v>0.8318</v>
      </c>
      <c r="C963" s="197">
        <v>108.48</v>
      </c>
    </row>
    <row r="964" ht="15.75" customHeight="1">
      <c r="A964" s="316">
        <v>42986.0</v>
      </c>
      <c r="B964" s="197">
        <v>0.831</v>
      </c>
      <c r="C964" s="197">
        <v>107.86</v>
      </c>
    </row>
    <row r="965" ht="15.75" customHeight="1">
      <c r="A965" s="316">
        <v>42989.0</v>
      </c>
      <c r="B965" s="197">
        <v>0.8367</v>
      </c>
      <c r="C965" s="197">
        <v>109.42</v>
      </c>
    </row>
    <row r="966" ht="15.75" customHeight="1">
      <c r="A966" s="316">
        <v>42990.0</v>
      </c>
      <c r="B966" s="197">
        <v>0.8357</v>
      </c>
      <c r="C966" s="197">
        <v>110.19</v>
      </c>
    </row>
    <row r="967" ht="15.75" customHeight="1">
      <c r="A967" s="316">
        <v>42991.0</v>
      </c>
      <c r="B967" s="197">
        <v>0.8415</v>
      </c>
      <c r="C967" s="197">
        <v>110.5</v>
      </c>
    </row>
    <row r="968" ht="15.75" customHeight="1">
      <c r="A968" s="316">
        <v>42992.0</v>
      </c>
      <c r="B968" s="197">
        <v>0.8391</v>
      </c>
      <c r="C968" s="197">
        <v>110.26</v>
      </c>
    </row>
    <row r="969" ht="15.75" customHeight="1">
      <c r="A969" s="316">
        <v>42993.0</v>
      </c>
      <c r="B969" s="197">
        <v>0.8373</v>
      </c>
      <c r="C969" s="197">
        <v>110.86</v>
      </c>
    </row>
    <row r="970" ht="15.75" customHeight="1">
      <c r="A970" s="316">
        <v>42996.0</v>
      </c>
      <c r="B970" s="197">
        <v>0.8367</v>
      </c>
      <c r="C970" s="197">
        <v>111.58</v>
      </c>
    </row>
    <row r="971" ht="15.75" customHeight="1">
      <c r="A971" s="316">
        <v>42997.0</v>
      </c>
      <c r="B971" s="197">
        <v>0.8338</v>
      </c>
      <c r="C971" s="197">
        <v>111.6</v>
      </c>
    </row>
    <row r="972" ht="15.75" customHeight="1">
      <c r="A972" s="316">
        <v>42998.0</v>
      </c>
      <c r="B972" s="197">
        <v>0.8409</v>
      </c>
      <c r="C972" s="197">
        <v>112.23</v>
      </c>
    </row>
    <row r="973" ht="15.75" customHeight="1">
      <c r="A973" s="316">
        <v>42999.0</v>
      </c>
      <c r="B973" s="197">
        <v>0.8374</v>
      </c>
      <c r="C973" s="197">
        <v>112.49</v>
      </c>
    </row>
    <row r="974" ht="15.75" customHeight="1">
      <c r="A974" s="316">
        <v>43000.0</v>
      </c>
      <c r="B974" s="197">
        <v>0.8373</v>
      </c>
      <c r="C974" s="197">
        <v>112.02</v>
      </c>
    </row>
    <row r="975" ht="15.75" customHeight="1">
      <c r="A975" s="316">
        <v>43003.0</v>
      </c>
      <c r="B975" s="197">
        <v>0.844</v>
      </c>
      <c r="C975" s="197">
        <v>111.74</v>
      </c>
    </row>
    <row r="976" ht="15.75" customHeight="1">
      <c r="A976" s="316">
        <v>43004.0</v>
      </c>
      <c r="B976" s="197">
        <v>0.848</v>
      </c>
      <c r="C976" s="197">
        <v>112.27</v>
      </c>
    </row>
    <row r="977" ht="15.75" customHeight="1">
      <c r="A977" s="316">
        <v>43005.0</v>
      </c>
      <c r="B977" s="197">
        <v>0.8515</v>
      </c>
      <c r="C977" s="197">
        <v>112.86</v>
      </c>
    </row>
    <row r="978" ht="15.75" customHeight="1">
      <c r="A978" s="316">
        <v>43006.0</v>
      </c>
      <c r="B978" s="197">
        <v>0.8484</v>
      </c>
      <c r="C978" s="197">
        <v>112.36</v>
      </c>
    </row>
    <row r="979" ht="15.75" customHeight="1">
      <c r="A979" s="316">
        <v>43007.0</v>
      </c>
      <c r="B979" s="197">
        <v>0.8466</v>
      </c>
      <c r="C979" s="197">
        <v>112.61</v>
      </c>
    </row>
    <row r="980" ht="15.75" customHeight="1">
      <c r="A980" s="316">
        <v>43010.0</v>
      </c>
      <c r="B980" s="197">
        <v>0.8524</v>
      </c>
      <c r="C980" s="197">
        <v>112.79</v>
      </c>
    </row>
    <row r="981" ht="15.75" customHeight="1">
      <c r="A981" s="316">
        <v>43011.0</v>
      </c>
      <c r="B981" s="197">
        <v>0.8515</v>
      </c>
      <c r="C981" s="197">
        <v>112.86</v>
      </c>
    </row>
    <row r="982" ht="15.75" customHeight="1">
      <c r="A982" s="316">
        <v>43012.0</v>
      </c>
      <c r="B982" s="197">
        <v>0.8504</v>
      </c>
      <c r="C982" s="197">
        <v>112.77</v>
      </c>
    </row>
    <row r="983" ht="15.75" customHeight="1">
      <c r="A983" s="316">
        <v>43013.0</v>
      </c>
      <c r="B983" s="197">
        <v>0.8539</v>
      </c>
      <c r="C983" s="197">
        <v>112.83</v>
      </c>
    </row>
    <row r="984" ht="15.75" customHeight="1">
      <c r="A984" s="316">
        <v>43014.0</v>
      </c>
      <c r="B984" s="197">
        <v>0.8528</v>
      </c>
      <c r="C984" s="197">
        <v>112.72</v>
      </c>
    </row>
    <row r="985" ht="15.75" customHeight="1">
      <c r="A985" s="316">
        <v>43017.0</v>
      </c>
      <c r="B985" s="197">
        <v>0.8518</v>
      </c>
      <c r="C985" s="197">
        <v>112.7</v>
      </c>
    </row>
    <row r="986" ht="15.75" customHeight="1">
      <c r="A986" s="316">
        <v>43018.0</v>
      </c>
      <c r="B986" s="197">
        <v>0.8469</v>
      </c>
      <c r="C986" s="197">
        <v>112.46</v>
      </c>
    </row>
    <row r="987" ht="15.75" customHeight="1">
      <c r="A987" s="316">
        <v>43019.0</v>
      </c>
      <c r="B987" s="197">
        <v>0.8433</v>
      </c>
      <c r="C987" s="197">
        <v>112.52</v>
      </c>
    </row>
    <row r="988" ht="15.75" customHeight="1">
      <c r="A988" s="316">
        <v>43020.0</v>
      </c>
      <c r="B988" s="197">
        <v>0.8454</v>
      </c>
      <c r="C988" s="197">
        <v>112.3</v>
      </c>
    </row>
    <row r="989" ht="15.75" customHeight="1">
      <c r="A989" s="316">
        <v>43021.0</v>
      </c>
      <c r="B989" s="197">
        <v>0.8462</v>
      </c>
      <c r="C989" s="197">
        <v>111.9</v>
      </c>
    </row>
    <row r="990" ht="15.75" customHeight="1">
      <c r="A990" s="316">
        <v>43024.0</v>
      </c>
      <c r="B990" s="197">
        <v>0.8478</v>
      </c>
      <c r="C990" s="197">
        <v>112.2</v>
      </c>
    </row>
    <row r="991" ht="15.75" customHeight="1">
      <c r="A991" s="316">
        <v>43025.0</v>
      </c>
      <c r="B991" s="197">
        <v>0.85</v>
      </c>
      <c r="C991" s="197">
        <v>112.21</v>
      </c>
    </row>
    <row r="992" ht="15.75" customHeight="1">
      <c r="A992" s="316">
        <v>43026.0</v>
      </c>
      <c r="B992" s="197">
        <v>0.8484</v>
      </c>
      <c r="C992" s="197">
        <v>112.95</v>
      </c>
    </row>
    <row r="993" ht="15.75" customHeight="1">
      <c r="A993" s="316">
        <v>43027.0</v>
      </c>
      <c r="B993" s="197">
        <v>0.8438</v>
      </c>
      <c r="C993" s="197">
        <v>112.56</v>
      </c>
    </row>
    <row r="994" ht="15.75" customHeight="1">
      <c r="A994" s="316">
        <v>43028.0</v>
      </c>
      <c r="B994" s="197">
        <v>0.849</v>
      </c>
      <c r="C994" s="197">
        <v>113.56</v>
      </c>
    </row>
    <row r="995" ht="15.75" customHeight="1">
      <c r="A995" s="316">
        <v>43031.0</v>
      </c>
      <c r="B995" s="197">
        <v>0.8512</v>
      </c>
      <c r="C995" s="197">
        <v>113.44</v>
      </c>
    </row>
    <row r="996" ht="15.75" customHeight="1">
      <c r="A996" s="316">
        <v>43032.0</v>
      </c>
      <c r="B996" s="197">
        <v>0.8503</v>
      </c>
      <c r="C996" s="197">
        <v>113.92</v>
      </c>
    </row>
    <row r="997" ht="15.75" customHeight="1">
      <c r="A997" s="316">
        <v>43033.0</v>
      </c>
      <c r="B997" s="197">
        <v>0.8466</v>
      </c>
      <c r="C997" s="197">
        <v>113.75</v>
      </c>
    </row>
    <row r="998" ht="15.75" customHeight="1">
      <c r="A998" s="316">
        <v>43034.0</v>
      </c>
      <c r="B998" s="197">
        <v>0.8585</v>
      </c>
      <c r="C998" s="197">
        <v>114.0</v>
      </c>
    </row>
    <row r="999" ht="15.75" customHeight="1">
      <c r="A999" s="316">
        <v>43035.0</v>
      </c>
      <c r="B999" s="197">
        <v>0.8617</v>
      </c>
      <c r="C999" s="197">
        <v>113.72</v>
      </c>
    </row>
    <row r="1000" ht="15.75" customHeight="1">
      <c r="A1000" s="316">
        <v>43038.0</v>
      </c>
      <c r="B1000" s="197">
        <v>0.8583</v>
      </c>
      <c r="C1000" s="197">
        <v>113.2</v>
      </c>
    </row>
    <row r="1001" ht="15.75" customHeight="1">
      <c r="A1001" s="316">
        <v>43039.0</v>
      </c>
      <c r="B1001" s="197">
        <v>0.8587</v>
      </c>
      <c r="C1001" s="197">
        <v>113.64</v>
      </c>
    </row>
    <row r="1002" ht="15.75" customHeight="1">
      <c r="A1002" s="316">
        <v>43040.0</v>
      </c>
      <c r="B1002" s="197">
        <v>0.8607</v>
      </c>
      <c r="C1002" s="197">
        <v>114.19</v>
      </c>
    </row>
    <row r="1003" ht="15.75" customHeight="1">
      <c r="A1003" s="316">
        <v>43041.0</v>
      </c>
      <c r="B1003" s="197">
        <v>0.8578</v>
      </c>
      <c r="C1003" s="197">
        <v>114.09</v>
      </c>
    </row>
    <row r="1004" ht="15.75" customHeight="1">
      <c r="A1004" s="316">
        <v>43042.0</v>
      </c>
      <c r="B1004" s="197">
        <v>0.8617</v>
      </c>
      <c r="C1004" s="197">
        <v>114.11</v>
      </c>
    </row>
    <row r="1005" ht="15.75" customHeight="1">
      <c r="A1005" s="316">
        <v>43045.0</v>
      </c>
      <c r="B1005" s="197">
        <v>0.8614</v>
      </c>
      <c r="C1005" s="197">
        <v>113.71</v>
      </c>
    </row>
    <row r="1006" ht="15.75" customHeight="1">
      <c r="A1006" s="316">
        <v>43046.0</v>
      </c>
      <c r="B1006" s="197">
        <v>0.8631</v>
      </c>
      <c r="C1006" s="197">
        <v>114.02</v>
      </c>
    </row>
    <row r="1007" ht="15.75" customHeight="1">
      <c r="A1007" s="316">
        <v>43047.0</v>
      </c>
      <c r="B1007" s="197">
        <v>0.8625</v>
      </c>
      <c r="C1007" s="197">
        <v>113.88</v>
      </c>
    </row>
    <row r="1008" ht="15.75" customHeight="1">
      <c r="A1008" s="316">
        <v>43048.0</v>
      </c>
      <c r="B1008" s="197">
        <v>0.859</v>
      </c>
      <c r="C1008" s="197">
        <v>113.48</v>
      </c>
    </row>
    <row r="1009" ht="15.75" customHeight="1">
      <c r="A1009" s="316">
        <v>43049.0</v>
      </c>
      <c r="B1009" s="197">
        <v>0.8575</v>
      </c>
      <c r="C1009" s="197">
        <v>113.59</v>
      </c>
    </row>
    <row r="1010" ht="15.75" customHeight="1">
      <c r="A1010" s="316">
        <v>43052.0</v>
      </c>
      <c r="B1010" s="197">
        <v>0.8572</v>
      </c>
      <c r="C1010" s="197">
        <v>113.63</v>
      </c>
    </row>
    <row r="1011" ht="15.75" customHeight="1">
      <c r="A1011" s="316">
        <v>43053.0</v>
      </c>
      <c r="B1011" s="197">
        <v>0.8476</v>
      </c>
      <c r="C1011" s="197">
        <v>113.47</v>
      </c>
    </row>
    <row r="1012" ht="15.75" customHeight="1">
      <c r="A1012" s="316">
        <v>43054.0</v>
      </c>
      <c r="B1012" s="197">
        <v>0.8482</v>
      </c>
      <c r="C1012" s="197">
        <v>112.88</v>
      </c>
    </row>
    <row r="1013" ht="15.75" customHeight="1">
      <c r="A1013" s="316">
        <v>43055.0</v>
      </c>
      <c r="B1013" s="197">
        <v>0.8497</v>
      </c>
      <c r="C1013" s="197">
        <v>113.08</v>
      </c>
    </row>
    <row r="1014" ht="15.75" customHeight="1">
      <c r="A1014" s="316">
        <v>43056.0</v>
      </c>
      <c r="B1014" s="197">
        <v>0.8485</v>
      </c>
      <c r="C1014" s="197">
        <v>112.14</v>
      </c>
    </row>
    <row r="1015" ht="15.75" customHeight="1">
      <c r="A1015" s="316">
        <v>43059.0</v>
      </c>
      <c r="B1015" s="197">
        <v>0.8524</v>
      </c>
      <c r="C1015" s="197">
        <v>112.63</v>
      </c>
    </row>
    <row r="1016" ht="15.75" customHeight="1">
      <c r="A1016" s="316">
        <v>43060.0</v>
      </c>
      <c r="B1016" s="197">
        <v>0.852</v>
      </c>
      <c r="C1016" s="197">
        <v>112.46</v>
      </c>
    </row>
    <row r="1017" ht="15.75" customHeight="1">
      <c r="A1017" s="316">
        <v>43061.0</v>
      </c>
      <c r="B1017" s="197">
        <v>0.8459</v>
      </c>
      <c r="C1017" s="197">
        <v>111.23</v>
      </c>
    </row>
    <row r="1018" ht="15.75" customHeight="1">
      <c r="A1018" s="316">
        <v>43062.0</v>
      </c>
      <c r="B1018" s="197">
        <v>0.844</v>
      </c>
      <c r="C1018" s="197">
        <v>111.24</v>
      </c>
    </row>
    <row r="1019" ht="15.75" customHeight="1">
      <c r="A1019" s="316">
        <v>43063.0</v>
      </c>
      <c r="B1019" s="197">
        <v>0.8383</v>
      </c>
      <c r="C1019" s="197">
        <v>111.57</v>
      </c>
    </row>
    <row r="1020" ht="15.75" customHeight="1">
      <c r="A1020" s="316">
        <v>43066.0</v>
      </c>
      <c r="B1020" s="197">
        <v>0.8405</v>
      </c>
      <c r="C1020" s="197">
        <v>111.11</v>
      </c>
    </row>
    <row r="1021" ht="15.75" customHeight="1">
      <c r="A1021" s="316">
        <v>43067.0</v>
      </c>
      <c r="B1021" s="197">
        <v>0.8448</v>
      </c>
      <c r="C1021" s="197">
        <v>111.5</v>
      </c>
    </row>
    <row r="1022" ht="15.75" customHeight="1">
      <c r="A1022" s="316">
        <v>43068.0</v>
      </c>
      <c r="B1022" s="197">
        <v>0.8441</v>
      </c>
      <c r="C1022" s="197">
        <v>111.94</v>
      </c>
    </row>
    <row r="1023" ht="15.75" customHeight="1">
      <c r="A1023" s="316">
        <v>43069.0</v>
      </c>
      <c r="B1023" s="197">
        <v>0.8401</v>
      </c>
      <c r="C1023" s="197">
        <v>112.55</v>
      </c>
    </row>
    <row r="1024" ht="15.75" customHeight="1">
      <c r="A1024" s="316">
        <v>43070.0</v>
      </c>
      <c r="B1024" s="197">
        <v>0.8414</v>
      </c>
      <c r="C1024" s="197">
        <v>112.29</v>
      </c>
    </row>
    <row r="1025" ht="15.75" customHeight="1">
      <c r="A1025" s="316">
        <v>43073.0</v>
      </c>
      <c r="B1025" s="197">
        <v>0.8428</v>
      </c>
      <c r="C1025" s="197">
        <v>112.42</v>
      </c>
    </row>
    <row r="1026" ht="15.75" customHeight="1">
      <c r="A1026" s="316">
        <v>43074.0</v>
      </c>
      <c r="B1026" s="197">
        <v>0.8457</v>
      </c>
      <c r="C1026" s="197">
        <v>112.63</v>
      </c>
    </row>
    <row r="1027" ht="15.75" customHeight="1">
      <c r="A1027" s="316">
        <v>43075.0</v>
      </c>
      <c r="B1027" s="197">
        <v>0.8478</v>
      </c>
      <c r="C1027" s="197">
        <v>112.3</v>
      </c>
    </row>
    <row r="1028" ht="15.75" customHeight="1">
      <c r="A1028" s="316">
        <v>43076.0</v>
      </c>
      <c r="B1028" s="197">
        <v>0.8495</v>
      </c>
      <c r="C1028" s="197">
        <v>113.09</v>
      </c>
    </row>
    <row r="1029" ht="15.75" customHeight="1">
      <c r="A1029" s="316">
        <v>43077.0</v>
      </c>
      <c r="B1029" s="197">
        <v>0.8497</v>
      </c>
      <c r="C1029" s="197">
        <v>113.51</v>
      </c>
    </row>
    <row r="1030" ht="15.75" customHeight="1">
      <c r="A1030" s="316">
        <v>43080.0</v>
      </c>
      <c r="B1030" s="197">
        <v>0.8497</v>
      </c>
      <c r="C1030" s="197">
        <v>113.57</v>
      </c>
    </row>
    <row r="1031" ht="15.75" customHeight="1">
      <c r="A1031" s="316">
        <v>43081.0</v>
      </c>
      <c r="B1031" s="197">
        <v>0.8517</v>
      </c>
      <c r="C1031" s="197">
        <v>113.55</v>
      </c>
    </row>
    <row r="1032" ht="15.75" customHeight="1">
      <c r="A1032" s="316">
        <v>43082.0</v>
      </c>
      <c r="B1032" s="197">
        <v>0.8456</v>
      </c>
      <c r="C1032" s="197">
        <v>112.55</v>
      </c>
    </row>
    <row r="1033" ht="15.75" customHeight="1">
      <c r="A1033" s="316">
        <v>43083.0</v>
      </c>
      <c r="B1033" s="197">
        <v>0.8492</v>
      </c>
      <c r="C1033" s="197">
        <v>112.4</v>
      </c>
    </row>
    <row r="1034" ht="15.75" customHeight="1">
      <c r="A1034" s="316">
        <v>43084.0</v>
      </c>
      <c r="B1034" s="197">
        <v>0.8512</v>
      </c>
      <c r="C1034" s="197">
        <v>112.64</v>
      </c>
    </row>
    <row r="1035" ht="15.75" customHeight="1">
      <c r="A1035" s="316">
        <v>43087.0</v>
      </c>
      <c r="B1035" s="197">
        <v>0.8488</v>
      </c>
      <c r="C1035" s="197">
        <v>112.56</v>
      </c>
    </row>
    <row r="1036" ht="15.75" customHeight="1">
      <c r="A1036" s="316">
        <v>43088.0</v>
      </c>
      <c r="B1036" s="197">
        <v>0.8447</v>
      </c>
      <c r="C1036" s="197">
        <v>112.89</v>
      </c>
    </row>
    <row r="1037" ht="15.75" customHeight="1">
      <c r="A1037" s="316">
        <v>43089.0</v>
      </c>
      <c r="B1037" s="197">
        <v>0.8424</v>
      </c>
      <c r="C1037" s="197">
        <v>113.41</v>
      </c>
    </row>
    <row r="1038" ht="15.75" customHeight="1">
      <c r="A1038" s="316">
        <v>43090.0</v>
      </c>
      <c r="B1038" s="197">
        <v>0.8423</v>
      </c>
      <c r="C1038" s="197">
        <v>113.33</v>
      </c>
    </row>
    <row r="1039" ht="15.75" customHeight="1">
      <c r="A1039" s="316">
        <v>43091.0</v>
      </c>
      <c r="B1039" s="197">
        <v>0.8433</v>
      </c>
      <c r="C1039" s="197">
        <v>113.38</v>
      </c>
    </row>
    <row r="1040" ht="15.75" customHeight="1">
      <c r="A1040" s="316">
        <v>43094.0</v>
      </c>
      <c r="B1040" s="197">
        <v>0.8434</v>
      </c>
      <c r="C1040" s="197">
        <v>113.32</v>
      </c>
    </row>
    <row r="1041" ht="15.75" customHeight="1">
      <c r="A1041" s="316">
        <v>43095.0</v>
      </c>
      <c r="B1041" s="197">
        <v>0.8433</v>
      </c>
      <c r="C1041" s="197">
        <v>113.24</v>
      </c>
    </row>
    <row r="1042" ht="15.75" customHeight="1">
      <c r="A1042" s="316">
        <v>43096.0</v>
      </c>
      <c r="B1042" s="197">
        <v>0.8413</v>
      </c>
      <c r="C1042" s="197">
        <v>113.36</v>
      </c>
    </row>
    <row r="1043" ht="15.75" customHeight="1">
      <c r="A1043" s="316">
        <v>43097.0</v>
      </c>
      <c r="B1043" s="197">
        <v>0.8374</v>
      </c>
      <c r="C1043" s="197">
        <v>112.89</v>
      </c>
    </row>
    <row r="1044" ht="15.75" customHeight="1">
      <c r="A1044" s="316">
        <v>43098.0</v>
      </c>
      <c r="B1044" s="197">
        <v>0.8338</v>
      </c>
      <c r="C1044" s="197">
        <v>112.78</v>
      </c>
    </row>
    <row r="1045" ht="15.75" customHeight="1">
      <c r="A1045" s="316">
        <v>43101.0</v>
      </c>
      <c r="B1045" s="197">
        <v>0.8338</v>
      </c>
      <c r="C1045" s="197">
        <v>112.66</v>
      </c>
    </row>
    <row r="1046" ht="15.75" customHeight="1">
      <c r="A1046" s="316">
        <v>43102.0</v>
      </c>
      <c r="B1046" s="197">
        <v>0.8293</v>
      </c>
      <c r="C1046" s="197">
        <v>112.31</v>
      </c>
    </row>
    <row r="1047" ht="15.75" customHeight="1">
      <c r="A1047" s="316">
        <v>43103.0</v>
      </c>
      <c r="B1047" s="197">
        <v>0.8324</v>
      </c>
      <c r="C1047" s="197">
        <v>112.52</v>
      </c>
    </row>
    <row r="1048" ht="15.75" customHeight="1">
      <c r="A1048" s="316">
        <v>43104.0</v>
      </c>
      <c r="B1048" s="197">
        <v>0.8287</v>
      </c>
      <c r="C1048" s="197">
        <v>112.75</v>
      </c>
    </row>
    <row r="1049" ht="15.75" customHeight="1">
      <c r="A1049" s="316">
        <v>43105.0</v>
      </c>
      <c r="B1049" s="197">
        <v>0.8315</v>
      </c>
      <c r="C1049" s="197">
        <v>113.1</v>
      </c>
    </row>
    <row r="1050" ht="15.75" customHeight="1">
      <c r="A1050" s="316">
        <v>43108.0</v>
      </c>
      <c r="B1050" s="197">
        <v>0.8356</v>
      </c>
      <c r="C1050" s="197">
        <v>113.11</v>
      </c>
    </row>
    <row r="1051" ht="15.75" customHeight="1">
      <c r="A1051" s="316">
        <v>43109.0</v>
      </c>
      <c r="B1051" s="197">
        <v>0.8378</v>
      </c>
      <c r="C1051" s="197">
        <v>112.67</v>
      </c>
    </row>
    <row r="1052" ht="15.75" customHeight="1">
      <c r="A1052" s="316">
        <v>43110.0</v>
      </c>
      <c r="B1052" s="197">
        <v>0.837</v>
      </c>
      <c r="C1052" s="197">
        <v>111.45</v>
      </c>
    </row>
    <row r="1053" ht="15.75" customHeight="1">
      <c r="A1053" s="316">
        <v>43111.0</v>
      </c>
      <c r="B1053" s="197">
        <v>0.8312</v>
      </c>
      <c r="C1053" s="197">
        <v>111.28</v>
      </c>
    </row>
    <row r="1054" ht="15.75" customHeight="1">
      <c r="A1054" s="316">
        <v>43112.0</v>
      </c>
      <c r="B1054" s="197">
        <v>0.8198</v>
      </c>
      <c r="C1054" s="197">
        <v>111.13</v>
      </c>
    </row>
    <row r="1055" ht="15.75" customHeight="1">
      <c r="A1055" s="316">
        <v>43115.0</v>
      </c>
      <c r="B1055" s="197">
        <v>0.8155</v>
      </c>
      <c r="C1055" s="197">
        <v>110.56</v>
      </c>
    </row>
    <row r="1056" ht="15.75" customHeight="1">
      <c r="A1056" s="316">
        <v>43116.0</v>
      </c>
      <c r="B1056" s="197">
        <v>0.8157</v>
      </c>
      <c r="C1056" s="197">
        <v>110.48</v>
      </c>
    </row>
    <row r="1057" ht="15.75" customHeight="1">
      <c r="A1057" s="316">
        <v>43117.0</v>
      </c>
      <c r="B1057" s="197">
        <v>0.8207</v>
      </c>
      <c r="C1057" s="197">
        <v>111.32</v>
      </c>
    </row>
    <row r="1058" ht="15.75" customHeight="1">
      <c r="A1058" s="316">
        <v>43118.0</v>
      </c>
      <c r="B1058" s="197">
        <v>0.8171</v>
      </c>
      <c r="C1058" s="197">
        <v>111.13</v>
      </c>
    </row>
    <row r="1059" ht="15.75" customHeight="1">
      <c r="A1059" s="316">
        <v>43119.0</v>
      </c>
      <c r="B1059" s="197">
        <v>0.819</v>
      </c>
      <c r="C1059" s="197">
        <v>110.91</v>
      </c>
    </row>
    <row r="1060" ht="15.75" customHeight="1">
      <c r="A1060" s="316">
        <v>43122.0</v>
      </c>
      <c r="B1060" s="197">
        <v>0.8156</v>
      </c>
      <c r="C1060" s="197">
        <v>110.93</v>
      </c>
    </row>
    <row r="1061" ht="15.75" customHeight="1">
      <c r="A1061" s="316">
        <v>43123.0</v>
      </c>
      <c r="B1061" s="197">
        <v>0.8132</v>
      </c>
      <c r="C1061" s="197">
        <v>110.32</v>
      </c>
    </row>
    <row r="1062" ht="15.75" customHeight="1">
      <c r="A1062" s="316">
        <v>43124.0</v>
      </c>
      <c r="B1062" s="197">
        <v>0.806</v>
      </c>
      <c r="C1062" s="197">
        <v>109.24</v>
      </c>
    </row>
    <row r="1063" ht="15.75" customHeight="1">
      <c r="A1063" s="316">
        <v>43125.0</v>
      </c>
      <c r="B1063" s="197">
        <v>0.8067</v>
      </c>
      <c r="C1063" s="197">
        <v>109.43</v>
      </c>
    </row>
    <row r="1064" ht="15.75" customHeight="1">
      <c r="A1064" s="316">
        <v>43126.0</v>
      </c>
      <c r="B1064" s="197">
        <v>0.8048</v>
      </c>
      <c r="C1064" s="197">
        <v>108.62</v>
      </c>
    </row>
    <row r="1065" ht="15.75" customHeight="1">
      <c r="A1065" s="316">
        <v>43129.0</v>
      </c>
      <c r="B1065" s="197">
        <v>0.8077</v>
      </c>
      <c r="C1065" s="197">
        <v>108.96</v>
      </c>
    </row>
    <row r="1066" ht="15.75" customHeight="1">
      <c r="A1066" s="316">
        <v>43130.0</v>
      </c>
      <c r="B1066" s="197">
        <v>0.8063</v>
      </c>
      <c r="C1066" s="197">
        <v>108.79</v>
      </c>
    </row>
    <row r="1067" ht="15.75" customHeight="1">
      <c r="A1067" s="316">
        <v>43131.0</v>
      </c>
      <c r="B1067" s="197">
        <v>0.8056</v>
      </c>
      <c r="C1067" s="197">
        <v>109.21</v>
      </c>
    </row>
    <row r="1068" ht="15.75" customHeight="1">
      <c r="A1068" s="316">
        <v>43132.0</v>
      </c>
      <c r="B1068" s="197">
        <v>0.7997</v>
      </c>
      <c r="C1068" s="197">
        <v>109.42</v>
      </c>
    </row>
    <row r="1069" ht="15.75" customHeight="1">
      <c r="A1069" s="316">
        <v>43133.0</v>
      </c>
      <c r="B1069" s="197">
        <v>0.8031</v>
      </c>
      <c r="C1069" s="197">
        <v>110.21</v>
      </c>
    </row>
    <row r="1070" ht="15.75" customHeight="1">
      <c r="A1070" s="316">
        <v>43136.0</v>
      </c>
      <c r="B1070" s="197">
        <v>0.8087</v>
      </c>
      <c r="C1070" s="197">
        <v>109.12</v>
      </c>
    </row>
    <row r="1071" ht="15.75" customHeight="1">
      <c r="A1071" s="316">
        <v>43137.0</v>
      </c>
      <c r="B1071" s="197">
        <v>0.808</v>
      </c>
      <c r="C1071" s="197">
        <v>109.57</v>
      </c>
    </row>
    <row r="1072" ht="15.75" customHeight="1">
      <c r="A1072" s="316">
        <v>43138.0</v>
      </c>
      <c r="B1072" s="197">
        <v>0.8155</v>
      </c>
      <c r="C1072" s="197">
        <v>109.35</v>
      </c>
    </row>
    <row r="1073" ht="15.75" customHeight="1">
      <c r="A1073" s="316">
        <v>43139.0</v>
      </c>
      <c r="B1073" s="197">
        <v>0.8166</v>
      </c>
      <c r="C1073" s="197">
        <v>108.75</v>
      </c>
    </row>
    <row r="1074" ht="15.75" customHeight="1">
      <c r="A1074" s="316">
        <v>43140.0</v>
      </c>
      <c r="B1074" s="197">
        <v>0.8165</v>
      </c>
      <c r="C1074" s="197">
        <v>108.83</v>
      </c>
    </row>
    <row r="1075" ht="15.75" customHeight="1">
      <c r="A1075" s="316">
        <v>43143.0</v>
      </c>
      <c r="B1075" s="197">
        <v>0.8137</v>
      </c>
      <c r="C1075" s="197">
        <v>108.68</v>
      </c>
    </row>
    <row r="1076" ht="15.75" customHeight="1">
      <c r="A1076" s="316">
        <v>43144.0</v>
      </c>
      <c r="B1076" s="197">
        <v>0.8096</v>
      </c>
      <c r="C1076" s="197">
        <v>107.84</v>
      </c>
    </row>
    <row r="1077" ht="15.75" customHeight="1">
      <c r="A1077" s="316">
        <v>43145.0</v>
      </c>
      <c r="B1077" s="197">
        <v>0.8032</v>
      </c>
      <c r="C1077" s="197">
        <v>107.02</v>
      </c>
    </row>
    <row r="1078" ht="15.75" customHeight="1">
      <c r="A1078" s="316">
        <v>43146.0</v>
      </c>
      <c r="B1078" s="197">
        <v>0.7997</v>
      </c>
      <c r="C1078" s="197">
        <v>106.15</v>
      </c>
    </row>
    <row r="1079" ht="15.75" customHeight="1">
      <c r="A1079" s="316">
        <v>43147.0</v>
      </c>
      <c r="B1079" s="197">
        <v>0.8068</v>
      </c>
      <c r="C1079" s="197">
        <v>106.34</v>
      </c>
    </row>
    <row r="1080" ht="15.75" customHeight="1">
      <c r="A1080" s="316">
        <v>43150.0</v>
      </c>
      <c r="B1080" s="197">
        <v>0.806</v>
      </c>
      <c r="C1080" s="197">
        <v>106.61</v>
      </c>
    </row>
    <row r="1081" ht="15.75" customHeight="1">
      <c r="A1081" s="316">
        <v>43151.0</v>
      </c>
      <c r="B1081" s="197">
        <v>0.8106</v>
      </c>
      <c r="C1081" s="197">
        <v>107.34</v>
      </c>
    </row>
    <row r="1082" ht="15.75" customHeight="1">
      <c r="A1082" s="316">
        <v>43152.0</v>
      </c>
      <c r="B1082" s="197">
        <v>0.8142</v>
      </c>
      <c r="C1082" s="197">
        <v>107.78</v>
      </c>
    </row>
    <row r="1083" ht="15.75" customHeight="1">
      <c r="A1083" s="316">
        <v>43153.0</v>
      </c>
      <c r="B1083" s="197">
        <v>0.8111</v>
      </c>
      <c r="C1083" s="197">
        <v>106.76</v>
      </c>
    </row>
    <row r="1084" ht="15.75" customHeight="1">
      <c r="A1084" s="316">
        <v>43154.0</v>
      </c>
      <c r="B1084" s="197">
        <v>0.8135</v>
      </c>
      <c r="C1084" s="197">
        <v>106.92</v>
      </c>
    </row>
    <row r="1085" ht="15.75" customHeight="1">
      <c r="A1085" s="316">
        <v>43157.0</v>
      </c>
      <c r="B1085" s="197">
        <v>0.8119</v>
      </c>
      <c r="C1085" s="197">
        <v>106.96</v>
      </c>
    </row>
    <row r="1086" ht="15.75" customHeight="1">
      <c r="A1086" s="316">
        <v>43158.0</v>
      </c>
      <c r="B1086" s="197">
        <v>0.8175</v>
      </c>
      <c r="C1086" s="197">
        <v>107.34</v>
      </c>
    </row>
    <row r="1087" ht="15.75" customHeight="1">
      <c r="A1087" s="316">
        <v>43159.0</v>
      </c>
      <c r="B1087" s="197">
        <v>0.8202</v>
      </c>
      <c r="C1087" s="197">
        <v>106.69</v>
      </c>
    </row>
    <row r="1088" ht="15.75" customHeight="1">
      <c r="A1088" s="316">
        <v>43160.0</v>
      </c>
      <c r="B1088" s="197">
        <v>0.8153</v>
      </c>
      <c r="C1088" s="197">
        <v>106.26</v>
      </c>
    </row>
    <row r="1089" ht="15.75" customHeight="1">
      <c r="A1089" s="316">
        <v>43161.0</v>
      </c>
      <c r="B1089" s="197">
        <v>0.8121</v>
      </c>
      <c r="C1089" s="197">
        <v>105.81</v>
      </c>
    </row>
    <row r="1090" ht="15.75" customHeight="1">
      <c r="A1090" s="316">
        <v>43164.0</v>
      </c>
      <c r="B1090" s="197">
        <v>0.8107</v>
      </c>
      <c r="C1090" s="197">
        <v>106.21</v>
      </c>
    </row>
    <row r="1091" ht="15.75" customHeight="1">
      <c r="A1091" s="316">
        <v>43165.0</v>
      </c>
      <c r="B1091" s="197">
        <v>0.8062</v>
      </c>
      <c r="C1091" s="197">
        <v>106.15</v>
      </c>
    </row>
    <row r="1092" ht="15.75" customHeight="1">
      <c r="A1092" s="316">
        <v>43166.0</v>
      </c>
      <c r="B1092" s="197">
        <v>0.8058</v>
      </c>
      <c r="C1092" s="197">
        <v>106.09</v>
      </c>
    </row>
    <row r="1093" ht="15.75" customHeight="1">
      <c r="A1093" s="316">
        <v>43167.0</v>
      </c>
      <c r="B1093" s="197">
        <v>0.8123</v>
      </c>
      <c r="C1093" s="197">
        <v>106.27</v>
      </c>
    </row>
    <row r="1094" ht="15.75" customHeight="1">
      <c r="A1094" s="316">
        <v>43168.0</v>
      </c>
      <c r="B1094" s="197">
        <v>0.8129</v>
      </c>
      <c r="C1094" s="197">
        <v>106.84</v>
      </c>
    </row>
    <row r="1095" ht="15.75" customHeight="1">
      <c r="A1095" s="316">
        <v>43171.0</v>
      </c>
      <c r="B1095" s="197">
        <v>0.8107</v>
      </c>
      <c r="C1095" s="197">
        <v>106.43</v>
      </c>
    </row>
    <row r="1096" ht="15.75" customHeight="1">
      <c r="A1096" s="316">
        <v>43172.0</v>
      </c>
      <c r="B1096" s="197">
        <v>0.8071</v>
      </c>
      <c r="C1096" s="197">
        <v>106.59</v>
      </c>
    </row>
    <row r="1097" ht="15.75" customHeight="1">
      <c r="A1097" s="316">
        <v>43173.0</v>
      </c>
      <c r="B1097" s="197">
        <v>0.8086</v>
      </c>
      <c r="C1097" s="197">
        <v>106.33</v>
      </c>
    </row>
    <row r="1098" ht="15.75" customHeight="1">
      <c r="A1098" s="316">
        <v>43174.0</v>
      </c>
      <c r="B1098" s="197">
        <v>0.8127</v>
      </c>
      <c r="C1098" s="197">
        <v>106.36</v>
      </c>
    </row>
    <row r="1099" ht="15.75" customHeight="1">
      <c r="A1099" s="316">
        <v>43175.0</v>
      </c>
      <c r="B1099" s="197">
        <v>0.8138</v>
      </c>
      <c r="C1099" s="197">
        <v>106.07</v>
      </c>
    </row>
    <row r="1100" ht="15.75" customHeight="1">
      <c r="A1100" s="316">
        <v>43178.0</v>
      </c>
      <c r="B1100" s="197">
        <v>0.8107</v>
      </c>
      <c r="C1100" s="197">
        <v>106.1</v>
      </c>
    </row>
    <row r="1101" ht="15.75" customHeight="1">
      <c r="A1101" s="316">
        <v>43179.0</v>
      </c>
      <c r="B1101" s="197">
        <v>0.817</v>
      </c>
      <c r="C1101" s="197">
        <v>106.54</v>
      </c>
    </row>
    <row r="1102" ht="15.75" customHeight="1">
      <c r="A1102" s="316">
        <v>43180.0</v>
      </c>
      <c r="B1102" s="197">
        <v>0.8105</v>
      </c>
      <c r="C1102" s="197">
        <v>106.06</v>
      </c>
    </row>
    <row r="1103" ht="15.75" customHeight="1">
      <c r="A1103" s="316">
        <v>43181.0</v>
      </c>
      <c r="B1103" s="197">
        <v>0.813</v>
      </c>
      <c r="C1103" s="197">
        <v>105.29</v>
      </c>
    </row>
    <row r="1104" ht="15.75" customHeight="1">
      <c r="A1104" s="316">
        <v>43182.0</v>
      </c>
      <c r="B1104" s="197">
        <v>0.8097</v>
      </c>
      <c r="C1104" s="197">
        <v>104.79</v>
      </c>
    </row>
    <row r="1105" ht="15.75" customHeight="1">
      <c r="A1105" s="316">
        <v>43185.0</v>
      </c>
      <c r="B1105" s="197">
        <v>0.8035</v>
      </c>
      <c r="C1105" s="197">
        <v>105.42</v>
      </c>
    </row>
    <row r="1106" ht="15.75" customHeight="1">
      <c r="A1106" s="316">
        <v>43186.0</v>
      </c>
      <c r="B1106" s="197">
        <v>0.8063</v>
      </c>
      <c r="C1106" s="197">
        <v>105.35</v>
      </c>
    </row>
    <row r="1107" ht="15.75" customHeight="1">
      <c r="A1107" s="316">
        <v>43187.0</v>
      </c>
      <c r="B1107" s="197">
        <v>0.8125</v>
      </c>
      <c r="C1107" s="197">
        <v>106.86</v>
      </c>
    </row>
    <row r="1108" ht="15.75" customHeight="1">
      <c r="A1108" s="316">
        <v>43188.0</v>
      </c>
      <c r="B1108" s="197">
        <v>0.813</v>
      </c>
      <c r="C1108" s="197">
        <v>106.45</v>
      </c>
    </row>
    <row r="1109" ht="15.75" customHeight="1">
      <c r="A1109" s="316">
        <v>43189.0</v>
      </c>
      <c r="B1109" s="197">
        <v>0.8117</v>
      </c>
      <c r="C1109" s="197">
        <v>106.34</v>
      </c>
    </row>
    <row r="1110" ht="15.75" customHeight="1">
      <c r="A1110" s="316">
        <v>43192.0</v>
      </c>
      <c r="B1110" s="197">
        <v>0.8129</v>
      </c>
      <c r="C1110" s="197">
        <v>105.91</v>
      </c>
    </row>
    <row r="1111" ht="15.75" customHeight="1">
      <c r="A1111" s="316">
        <v>43193.0</v>
      </c>
      <c r="B1111" s="197">
        <v>0.8151</v>
      </c>
      <c r="C1111" s="197">
        <v>106.62</v>
      </c>
    </row>
    <row r="1112" ht="15.75" customHeight="1">
      <c r="A1112" s="316">
        <v>43194.0</v>
      </c>
      <c r="B1112" s="197">
        <v>0.8145</v>
      </c>
      <c r="C1112" s="197">
        <v>106.78</v>
      </c>
    </row>
    <row r="1113" ht="15.75" customHeight="1">
      <c r="A1113" s="316">
        <v>43195.0</v>
      </c>
      <c r="B1113" s="197">
        <v>0.817</v>
      </c>
      <c r="C1113" s="197">
        <v>107.39</v>
      </c>
    </row>
    <row r="1114" ht="15.75" customHeight="1">
      <c r="A1114" s="316">
        <v>43196.0</v>
      </c>
      <c r="B1114" s="197">
        <v>0.8144</v>
      </c>
      <c r="C1114" s="197">
        <v>106.95</v>
      </c>
    </row>
    <row r="1115" ht="15.75" customHeight="1">
      <c r="A1115" s="316">
        <v>43199.0</v>
      </c>
      <c r="B1115" s="197">
        <v>0.8117</v>
      </c>
      <c r="C1115" s="197">
        <v>106.8</v>
      </c>
    </row>
    <row r="1116" ht="15.75" customHeight="1">
      <c r="A1116" s="316">
        <v>43200.0</v>
      </c>
      <c r="B1116" s="197">
        <v>0.8094</v>
      </c>
      <c r="C1116" s="197">
        <v>107.21</v>
      </c>
    </row>
    <row r="1117" ht="15.75" customHeight="1">
      <c r="A1117" s="316">
        <v>43201.0</v>
      </c>
      <c r="B1117" s="197">
        <v>0.8086</v>
      </c>
      <c r="C1117" s="197">
        <v>106.8</v>
      </c>
    </row>
    <row r="1118" ht="15.75" customHeight="1">
      <c r="A1118" s="316">
        <v>43202.0</v>
      </c>
      <c r="B1118" s="197">
        <v>0.8113</v>
      </c>
      <c r="C1118" s="197">
        <v>107.35</v>
      </c>
    </row>
    <row r="1119" ht="15.75" customHeight="1">
      <c r="A1119" s="316">
        <v>43203.0</v>
      </c>
      <c r="B1119" s="197">
        <v>0.8113</v>
      </c>
      <c r="C1119" s="197">
        <v>107.44</v>
      </c>
    </row>
    <row r="1120" ht="15.75" customHeight="1">
      <c r="A1120" s="316">
        <v>43206.0</v>
      </c>
      <c r="B1120" s="197">
        <v>0.8078</v>
      </c>
      <c r="C1120" s="197">
        <v>107.13</v>
      </c>
    </row>
    <row r="1121" ht="15.75" customHeight="1">
      <c r="A1121" s="316">
        <v>43207.0</v>
      </c>
      <c r="B1121" s="197">
        <v>0.8085</v>
      </c>
      <c r="C1121" s="197">
        <v>107.01</v>
      </c>
    </row>
    <row r="1122" ht="15.75" customHeight="1">
      <c r="A1122" s="316">
        <v>43208.0</v>
      </c>
      <c r="B1122" s="197">
        <v>0.8082</v>
      </c>
      <c r="C1122" s="197">
        <v>107.24</v>
      </c>
    </row>
    <row r="1123" ht="15.75" customHeight="1">
      <c r="A1123" s="316">
        <v>43209.0</v>
      </c>
      <c r="B1123" s="197">
        <v>0.8101</v>
      </c>
      <c r="C1123" s="197">
        <v>107.38</v>
      </c>
    </row>
    <row r="1124" ht="15.75" customHeight="1">
      <c r="A1124" s="316">
        <v>43210.0</v>
      </c>
      <c r="B1124" s="197">
        <v>0.8141</v>
      </c>
      <c r="C1124" s="197">
        <v>107.7</v>
      </c>
    </row>
    <row r="1125" ht="15.75" customHeight="1">
      <c r="A1125" s="316">
        <v>43213.0</v>
      </c>
      <c r="B1125" s="197">
        <v>0.8191</v>
      </c>
      <c r="C1125" s="197">
        <v>108.71</v>
      </c>
    </row>
    <row r="1126" ht="15.75" customHeight="1">
      <c r="A1126" s="316">
        <v>43214.0</v>
      </c>
      <c r="B1126" s="197">
        <v>0.8176</v>
      </c>
      <c r="C1126" s="197">
        <v>108.83</v>
      </c>
    </row>
    <row r="1127" ht="15.75" customHeight="1">
      <c r="A1127" s="316">
        <v>43215.0</v>
      </c>
      <c r="B1127" s="197">
        <v>0.8224</v>
      </c>
      <c r="C1127" s="197">
        <v>109.43</v>
      </c>
    </row>
    <row r="1128" ht="15.75" customHeight="1">
      <c r="A1128" s="316">
        <v>43216.0</v>
      </c>
      <c r="B1128" s="197">
        <v>0.8263</v>
      </c>
      <c r="C1128" s="197">
        <v>109.31</v>
      </c>
    </row>
    <row r="1129" ht="15.75" customHeight="1">
      <c r="A1129" s="316">
        <v>43217.0</v>
      </c>
      <c r="B1129" s="197">
        <v>0.8246</v>
      </c>
      <c r="C1129" s="197">
        <v>109.07</v>
      </c>
    </row>
    <row r="1130" ht="15.75" customHeight="1">
      <c r="A1130" s="316">
        <v>43220.0</v>
      </c>
      <c r="B1130" s="197">
        <v>0.828</v>
      </c>
      <c r="C1130" s="197">
        <v>109.35</v>
      </c>
    </row>
    <row r="1131" ht="15.75" customHeight="1">
      <c r="A1131" s="316">
        <v>43221.0</v>
      </c>
      <c r="B1131" s="197">
        <v>0.8339</v>
      </c>
      <c r="C1131" s="197">
        <v>109.87</v>
      </c>
    </row>
    <row r="1132" ht="15.75" customHeight="1">
      <c r="A1132" s="316">
        <v>43222.0</v>
      </c>
      <c r="B1132" s="197">
        <v>0.8368</v>
      </c>
      <c r="C1132" s="197">
        <v>109.85</v>
      </c>
    </row>
    <row r="1133" ht="15.75" customHeight="1">
      <c r="A1133" s="316">
        <v>43223.0</v>
      </c>
      <c r="B1133" s="197">
        <v>0.8342</v>
      </c>
      <c r="C1133" s="197">
        <v>109.21</v>
      </c>
    </row>
    <row r="1134" ht="15.75" customHeight="1">
      <c r="A1134" s="316">
        <v>43224.0</v>
      </c>
      <c r="B1134" s="197">
        <v>0.8364</v>
      </c>
      <c r="C1134" s="197">
        <v>109.16</v>
      </c>
    </row>
    <row r="1135" ht="15.75" customHeight="1">
      <c r="A1135" s="316">
        <v>43227.0</v>
      </c>
      <c r="B1135" s="197">
        <v>0.8388</v>
      </c>
      <c r="C1135" s="197">
        <v>109.1</v>
      </c>
    </row>
    <row r="1136" ht="15.75" customHeight="1">
      <c r="A1136" s="316">
        <v>43228.0</v>
      </c>
      <c r="B1136" s="197">
        <v>0.8429</v>
      </c>
      <c r="C1136" s="197">
        <v>109.13</v>
      </c>
    </row>
    <row r="1137" ht="15.75" customHeight="1">
      <c r="A1137" s="316">
        <v>43229.0</v>
      </c>
      <c r="B1137" s="197">
        <v>0.8438</v>
      </c>
      <c r="C1137" s="197">
        <v>109.75</v>
      </c>
    </row>
    <row r="1138" ht="15.75" customHeight="1">
      <c r="A1138" s="316">
        <v>43230.0</v>
      </c>
      <c r="B1138" s="197">
        <v>0.8393</v>
      </c>
      <c r="C1138" s="197">
        <v>109.41</v>
      </c>
    </row>
    <row r="1139" ht="15.75" customHeight="1">
      <c r="A1139" s="316">
        <v>43231.0</v>
      </c>
      <c r="B1139" s="197">
        <v>0.8378</v>
      </c>
      <c r="C1139" s="197">
        <v>109.43</v>
      </c>
    </row>
    <row r="1140" ht="15.75" customHeight="1">
      <c r="A1140" s="316">
        <v>43234.0</v>
      </c>
      <c r="B1140" s="197">
        <v>0.8385</v>
      </c>
      <c r="C1140" s="197">
        <v>109.67</v>
      </c>
    </row>
    <row r="1141" ht="15.75" customHeight="1">
      <c r="A1141" s="316">
        <v>43235.0</v>
      </c>
      <c r="B1141" s="197">
        <v>0.8448</v>
      </c>
      <c r="C1141" s="197">
        <v>110.36</v>
      </c>
    </row>
    <row r="1142" ht="15.75" customHeight="1">
      <c r="A1142" s="316">
        <v>43236.0</v>
      </c>
      <c r="B1142" s="197">
        <v>0.8469</v>
      </c>
      <c r="C1142" s="197">
        <v>110.4</v>
      </c>
    </row>
    <row r="1143" ht="15.75" customHeight="1">
      <c r="A1143" s="316">
        <v>43237.0</v>
      </c>
      <c r="B1143" s="197">
        <v>0.8479</v>
      </c>
      <c r="C1143" s="197">
        <v>110.78</v>
      </c>
    </row>
    <row r="1144" ht="15.75" customHeight="1">
      <c r="A1144" s="316">
        <v>43238.0</v>
      </c>
      <c r="B1144" s="197">
        <v>0.8498</v>
      </c>
      <c r="C1144" s="197">
        <v>110.82</v>
      </c>
    </row>
    <row r="1145" ht="15.75" customHeight="1">
      <c r="A1145" s="316">
        <v>43241.0</v>
      </c>
      <c r="B1145" s="197">
        <v>0.8481</v>
      </c>
      <c r="C1145" s="197">
        <v>111.07</v>
      </c>
    </row>
    <row r="1146" ht="15.75" customHeight="1">
      <c r="A1146" s="316">
        <v>43242.0</v>
      </c>
      <c r="B1146" s="197">
        <v>0.8491</v>
      </c>
      <c r="C1146" s="197">
        <v>110.9</v>
      </c>
    </row>
    <row r="1147" ht="15.75" customHeight="1">
      <c r="A1147" s="316">
        <v>43243.0</v>
      </c>
      <c r="B1147" s="197">
        <v>0.855</v>
      </c>
      <c r="C1147" s="197">
        <v>110.09</v>
      </c>
    </row>
    <row r="1148" ht="15.75" customHeight="1">
      <c r="A1148" s="316">
        <v>43244.0</v>
      </c>
      <c r="B1148" s="197">
        <v>0.8534</v>
      </c>
      <c r="C1148" s="197">
        <v>109.27</v>
      </c>
    </row>
    <row r="1149" ht="15.75" customHeight="1">
      <c r="A1149" s="316">
        <v>43245.0</v>
      </c>
      <c r="B1149" s="197">
        <v>0.8587</v>
      </c>
      <c r="C1149" s="197">
        <v>109.45</v>
      </c>
    </row>
    <row r="1150" ht="15.75" customHeight="1">
      <c r="A1150" s="316">
        <v>43248.0</v>
      </c>
      <c r="B1150" s="197">
        <v>0.8603</v>
      </c>
      <c r="C1150" s="197">
        <v>109.43</v>
      </c>
    </row>
    <row r="1151" ht="15.75" customHeight="1">
      <c r="A1151" s="316">
        <v>43249.0</v>
      </c>
      <c r="B1151" s="197">
        <v>0.8666</v>
      </c>
      <c r="C1151" s="197">
        <v>108.78</v>
      </c>
    </row>
    <row r="1152" ht="15.75" customHeight="1">
      <c r="A1152" s="316">
        <v>43250.0</v>
      </c>
      <c r="B1152" s="197">
        <v>0.8574</v>
      </c>
      <c r="C1152" s="197">
        <v>108.91</v>
      </c>
    </row>
    <row r="1153" ht="15.75" customHeight="1">
      <c r="A1153" s="316">
        <v>43251.0</v>
      </c>
      <c r="B1153" s="197">
        <v>0.8554</v>
      </c>
      <c r="C1153" s="197">
        <v>108.83</v>
      </c>
    </row>
    <row r="1154" ht="15.75" customHeight="1">
      <c r="A1154" s="316">
        <v>43252.0</v>
      </c>
      <c r="B1154" s="197">
        <v>0.8578</v>
      </c>
      <c r="C1154" s="197">
        <v>109.59</v>
      </c>
    </row>
    <row r="1155" ht="15.75" customHeight="1">
      <c r="A1155" s="316">
        <v>43255.0</v>
      </c>
      <c r="B1155" s="197">
        <v>0.8548</v>
      </c>
      <c r="C1155" s="197">
        <v>109.82</v>
      </c>
    </row>
    <row r="1156" ht="15.75" customHeight="1">
      <c r="A1156" s="316">
        <v>43256.0</v>
      </c>
      <c r="B1156" s="197">
        <v>0.8534</v>
      </c>
      <c r="C1156" s="197">
        <v>109.8</v>
      </c>
    </row>
    <row r="1157" ht="15.75" customHeight="1">
      <c r="A1157" s="316">
        <v>43257.0</v>
      </c>
      <c r="B1157" s="197">
        <v>0.8494</v>
      </c>
      <c r="C1157" s="197">
        <v>110.19</v>
      </c>
    </row>
    <row r="1158" ht="15.75" customHeight="1">
      <c r="A1158" s="316">
        <v>43258.0</v>
      </c>
      <c r="B1158" s="197">
        <v>0.8476</v>
      </c>
      <c r="C1158" s="197">
        <v>109.71</v>
      </c>
    </row>
    <row r="1159" ht="15.75" customHeight="1">
      <c r="A1159" s="316">
        <v>43259.0</v>
      </c>
      <c r="B1159" s="197">
        <v>0.8499</v>
      </c>
      <c r="C1159" s="197">
        <v>109.57</v>
      </c>
    </row>
    <row r="1160" ht="15.75" customHeight="1">
      <c r="A1160" s="316">
        <v>43262.0</v>
      </c>
      <c r="B1160" s="197">
        <v>0.8486</v>
      </c>
      <c r="C1160" s="197">
        <v>110.04</v>
      </c>
    </row>
    <row r="1161" ht="15.75" customHeight="1">
      <c r="A1161" s="316">
        <v>43263.0</v>
      </c>
      <c r="B1161" s="197">
        <v>0.8515</v>
      </c>
      <c r="C1161" s="197">
        <v>110.38</v>
      </c>
    </row>
    <row r="1162" ht="15.75" customHeight="1">
      <c r="A1162" s="316">
        <v>43264.0</v>
      </c>
      <c r="B1162" s="197">
        <v>0.8481</v>
      </c>
      <c r="C1162" s="197">
        <v>110.35</v>
      </c>
    </row>
    <row r="1163" ht="15.75" customHeight="1">
      <c r="A1163" s="316">
        <v>43265.0</v>
      </c>
      <c r="B1163" s="197">
        <v>0.8646</v>
      </c>
      <c r="C1163" s="197">
        <v>110.65</v>
      </c>
    </row>
    <row r="1164" ht="15.75" customHeight="1">
      <c r="A1164" s="316">
        <v>43266.0</v>
      </c>
      <c r="B1164" s="197">
        <v>0.8619</v>
      </c>
      <c r="C1164" s="197">
        <v>110.71</v>
      </c>
    </row>
    <row r="1165" ht="15.75" customHeight="1">
      <c r="A1165" s="316">
        <v>43269.0</v>
      </c>
      <c r="B1165" s="197">
        <v>0.8604</v>
      </c>
      <c r="C1165" s="197">
        <v>110.56</v>
      </c>
    </row>
    <row r="1166" ht="15.75" customHeight="1">
      <c r="A1166" s="316">
        <v>43270.0</v>
      </c>
      <c r="B1166" s="197">
        <v>0.863</v>
      </c>
      <c r="C1166" s="197">
        <v>110.07</v>
      </c>
    </row>
    <row r="1167" ht="15.75" customHeight="1">
      <c r="A1167" s="316">
        <v>43271.0</v>
      </c>
      <c r="B1167" s="197">
        <v>0.864</v>
      </c>
      <c r="C1167" s="197">
        <v>110.36</v>
      </c>
    </row>
    <row r="1168" ht="15.75" customHeight="1">
      <c r="A1168" s="316">
        <v>43272.0</v>
      </c>
      <c r="B1168" s="197">
        <v>0.8619</v>
      </c>
      <c r="C1168" s="197">
        <v>110.02</v>
      </c>
    </row>
    <row r="1169" ht="15.75" customHeight="1">
      <c r="A1169" s="316">
        <v>43273.0</v>
      </c>
      <c r="B1169" s="197">
        <v>0.8585</v>
      </c>
      <c r="C1169" s="197">
        <v>110.0</v>
      </c>
    </row>
    <row r="1170" ht="15.75" customHeight="1">
      <c r="A1170" s="316">
        <v>43276.0</v>
      </c>
      <c r="B1170" s="197">
        <v>0.8545</v>
      </c>
      <c r="C1170" s="197">
        <v>109.8</v>
      </c>
    </row>
    <row r="1171" ht="15.75" customHeight="1">
      <c r="A1171" s="316">
        <v>43277.0</v>
      </c>
      <c r="B1171" s="197">
        <v>0.8586</v>
      </c>
      <c r="C1171" s="197">
        <v>110.09</v>
      </c>
    </row>
    <row r="1172" ht="15.75" customHeight="1">
      <c r="A1172" s="316">
        <v>43278.0</v>
      </c>
      <c r="B1172" s="197">
        <v>0.8655</v>
      </c>
      <c r="C1172" s="197">
        <v>110.27</v>
      </c>
    </row>
    <row r="1173" ht="15.75" customHeight="1">
      <c r="A1173" s="316">
        <v>43279.0</v>
      </c>
      <c r="B1173" s="197">
        <v>0.8644</v>
      </c>
      <c r="C1173" s="197">
        <v>110.5</v>
      </c>
    </row>
    <row r="1174" ht="15.75" customHeight="1">
      <c r="A1174" s="316">
        <v>43280.0</v>
      </c>
      <c r="B1174" s="197">
        <v>0.8562</v>
      </c>
      <c r="C1174" s="197">
        <v>110.87</v>
      </c>
    </row>
    <row r="1175" ht="15.75" customHeight="1">
      <c r="A1175" s="316">
        <v>43283.0</v>
      </c>
      <c r="B1175" s="197">
        <v>0.8592</v>
      </c>
      <c r="C1175" s="197">
        <v>110.9</v>
      </c>
    </row>
    <row r="1176" ht="15.75" customHeight="1">
      <c r="A1176" s="316">
        <v>43284.0</v>
      </c>
      <c r="B1176" s="197">
        <v>0.8578</v>
      </c>
      <c r="C1176" s="197">
        <v>110.63</v>
      </c>
    </row>
    <row r="1177" ht="15.75" customHeight="1">
      <c r="A1177" s="316">
        <v>43285.0</v>
      </c>
      <c r="B1177" s="197">
        <v>0.858</v>
      </c>
      <c r="C1177" s="197">
        <v>110.55</v>
      </c>
    </row>
    <row r="1178" ht="15.75" customHeight="1">
      <c r="A1178" s="316">
        <v>43286.0</v>
      </c>
      <c r="B1178" s="197">
        <v>0.8553</v>
      </c>
      <c r="C1178" s="197">
        <v>110.68</v>
      </c>
    </row>
    <row r="1179" ht="15.75" customHeight="1">
      <c r="A1179" s="316">
        <v>43287.0</v>
      </c>
      <c r="B1179" s="197">
        <v>0.8518</v>
      </c>
      <c r="C1179" s="197">
        <v>110.51</v>
      </c>
    </row>
    <row r="1180" ht="15.75" customHeight="1">
      <c r="A1180" s="316">
        <v>43290.0</v>
      </c>
      <c r="B1180" s="197">
        <v>0.851</v>
      </c>
      <c r="C1180" s="197">
        <v>110.85</v>
      </c>
    </row>
    <row r="1181" ht="15.75" customHeight="1">
      <c r="A1181" s="316">
        <v>43291.0</v>
      </c>
      <c r="B1181" s="197">
        <v>0.8516</v>
      </c>
      <c r="C1181" s="197">
        <v>111.01</v>
      </c>
    </row>
    <row r="1182" ht="15.75" customHeight="1">
      <c r="A1182" s="316">
        <v>43292.0</v>
      </c>
      <c r="B1182" s="197">
        <v>0.8568</v>
      </c>
      <c r="C1182" s="197">
        <v>112.04</v>
      </c>
    </row>
    <row r="1183" ht="15.75" customHeight="1">
      <c r="A1183" s="316">
        <v>43293.0</v>
      </c>
      <c r="B1183" s="197">
        <v>0.8569</v>
      </c>
      <c r="C1183" s="197">
        <v>112.58</v>
      </c>
    </row>
    <row r="1184" ht="15.75" customHeight="1">
      <c r="A1184" s="316">
        <v>43294.0</v>
      </c>
      <c r="B1184" s="197">
        <v>0.8561</v>
      </c>
      <c r="C1184" s="197">
        <v>112.44</v>
      </c>
    </row>
    <row r="1185" ht="15.75" customHeight="1">
      <c r="A1185" s="316">
        <v>43297.0</v>
      </c>
      <c r="B1185" s="197">
        <v>0.8539</v>
      </c>
      <c r="C1185" s="197">
        <v>112.31</v>
      </c>
    </row>
    <row r="1186" ht="15.75" customHeight="1">
      <c r="A1186" s="316">
        <v>43298.0</v>
      </c>
      <c r="B1186" s="197">
        <v>0.8575</v>
      </c>
      <c r="C1186" s="197">
        <v>112.9</v>
      </c>
    </row>
    <row r="1187" ht="15.75" customHeight="1">
      <c r="A1187" s="316">
        <v>43299.0</v>
      </c>
      <c r="B1187" s="197">
        <v>0.8592</v>
      </c>
      <c r="C1187" s="197">
        <v>112.89</v>
      </c>
    </row>
    <row r="1188" ht="15.75" customHeight="1">
      <c r="A1188" s="316">
        <v>43300.0</v>
      </c>
      <c r="B1188" s="197">
        <v>0.859</v>
      </c>
      <c r="C1188" s="197">
        <v>112.49</v>
      </c>
    </row>
    <row r="1189" ht="15.75" customHeight="1">
      <c r="A1189" s="316">
        <v>43301.0</v>
      </c>
      <c r="B1189" s="197">
        <v>0.8535</v>
      </c>
      <c r="C1189" s="197">
        <v>111.46</v>
      </c>
    </row>
    <row r="1190" ht="15.75" customHeight="1">
      <c r="A1190" s="316">
        <v>43304.0</v>
      </c>
      <c r="B1190" s="197">
        <v>0.8553</v>
      </c>
      <c r="C1190" s="197">
        <v>111.36</v>
      </c>
    </row>
    <row r="1191" ht="15.75" customHeight="1">
      <c r="A1191" s="316">
        <v>43305.0</v>
      </c>
      <c r="B1191" s="197">
        <v>0.856</v>
      </c>
      <c r="C1191" s="197">
        <v>111.21</v>
      </c>
    </row>
    <row r="1192" ht="15.75" customHeight="1">
      <c r="A1192" s="316">
        <v>43306.0</v>
      </c>
      <c r="B1192" s="197">
        <v>0.8527</v>
      </c>
      <c r="C1192" s="197">
        <v>110.99</v>
      </c>
    </row>
    <row r="1193" ht="15.75" customHeight="1">
      <c r="A1193" s="316">
        <v>43307.0</v>
      </c>
      <c r="B1193" s="197">
        <v>0.859</v>
      </c>
      <c r="C1193" s="197">
        <v>111.24</v>
      </c>
    </row>
    <row r="1194" ht="15.75" customHeight="1">
      <c r="A1194" s="316">
        <v>43308.0</v>
      </c>
      <c r="B1194" s="197">
        <v>0.8584</v>
      </c>
      <c r="C1194" s="197">
        <v>111.1</v>
      </c>
    </row>
    <row r="1195" ht="15.75" customHeight="1">
      <c r="A1195" s="316">
        <v>43311.0</v>
      </c>
      <c r="B1195" s="197">
        <v>0.8544</v>
      </c>
      <c r="C1195" s="197">
        <v>111.08</v>
      </c>
    </row>
    <row r="1196" ht="15.75" customHeight="1">
      <c r="A1196" s="316">
        <v>43312.0</v>
      </c>
      <c r="B1196" s="197">
        <v>0.8555</v>
      </c>
      <c r="C1196" s="197">
        <v>111.88</v>
      </c>
    </row>
    <row r="1197" ht="15.75" customHeight="1">
      <c r="A1197" s="316">
        <v>43313.0</v>
      </c>
      <c r="B1197" s="197">
        <v>0.8576</v>
      </c>
      <c r="C1197" s="197">
        <v>111.74</v>
      </c>
    </row>
    <row r="1198" ht="15.75" customHeight="1">
      <c r="A1198" s="316">
        <v>43314.0</v>
      </c>
      <c r="B1198" s="197">
        <v>0.8633</v>
      </c>
      <c r="C1198" s="197">
        <v>111.67</v>
      </c>
    </row>
    <row r="1199" ht="15.75" customHeight="1">
      <c r="A1199" s="316">
        <v>43315.0</v>
      </c>
      <c r="B1199" s="197">
        <v>0.8647</v>
      </c>
      <c r="C1199" s="197">
        <v>111.3</v>
      </c>
    </row>
    <row r="1200" ht="15.75" customHeight="1">
      <c r="A1200" s="316">
        <v>43318.0</v>
      </c>
      <c r="B1200" s="197">
        <v>0.8656</v>
      </c>
      <c r="C1200" s="197">
        <v>111.41</v>
      </c>
    </row>
    <row r="1201" ht="15.75" customHeight="1">
      <c r="A1201" s="316">
        <v>43319.0</v>
      </c>
      <c r="B1201" s="197">
        <v>0.8622</v>
      </c>
      <c r="C1201" s="197">
        <v>111.39</v>
      </c>
    </row>
    <row r="1202" ht="15.75" customHeight="1">
      <c r="A1202" s="316">
        <v>43320.0</v>
      </c>
      <c r="B1202" s="197">
        <v>0.8613</v>
      </c>
      <c r="C1202" s="197">
        <v>111.01</v>
      </c>
    </row>
    <row r="1203" ht="15.75" customHeight="1">
      <c r="A1203" s="316">
        <v>43321.0</v>
      </c>
      <c r="B1203" s="197">
        <v>0.8675</v>
      </c>
      <c r="C1203" s="197">
        <v>111.1</v>
      </c>
    </row>
    <row r="1204" ht="15.75" customHeight="1">
      <c r="A1204" s="316">
        <v>43322.0</v>
      </c>
      <c r="B1204" s="197">
        <v>0.8767</v>
      </c>
      <c r="C1204" s="197">
        <v>110.94</v>
      </c>
    </row>
    <row r="1205" ht="15.75" customHeight="1">
      <c r="A1205" s="316">
        <v>43325.0</v>
      </c>
      <c r="B1205" s="197">
        <v>0.8765</v>
      </c>
      <c r="C1205" s="197">
        <v>110.73</v>
      </c>
    </row>
    <row r="1206" ht="15.75" customHeight="1">
      <c r="A1206" s="316">
        <v>43326.0</v>
      </c>
      <c r="B1206" s="197">
        <v>0.8816</v>
      </c>
      <c r="C1206" s="197">
        <v>111.16</v>
      </c>
    </row>
    <row r="1207" ht="15.75" customHeight="1">
      <c r="A1207" s="316">
        <v>43327.0</v>
      </c>
      <c r="B1207" s="197">
        <v>0.8815</v>
      </c>
      <c r="C1207" s="197">
        <v>110.75</v>
      </c>
    </row>
    <row r="1208" ht="15.75" customHeight="1">
      <c r="A1208" s="316">
        <v>43328.0</v>
      </c>
      <c r="B1208" s="197">
        <v>0.8791</v>
      </c>
      <c r="C1208" s="197">
        <v>110.91</v>
      </c>
    </row>
    <row r="1209" ht="15.75" customHeight="1">
      <c r="A1209" s="316">
        <v>43329.0</v>
      </c>
      <c r="B1209" s="197">
        <v>0.8745</v>
      </c>
      <c r="C1209" s="197">
        <v>110.54</v>
      </c>
    </row>
    <row r="1210" ht="15.75" customHeight="1">
      <c r="A1210" s="316">
        <v>43332.0</v>
      </c>
      <c r="B1210" s="197">
        <v>0.871</v>
      </c>
      <c r="C1210" s="197">
        <v>110.07</v>
      </c>
    </row>
    <row r="1211" ht="15.75" customHeight="1">
      <c r="A1211" s="316">
        <v>43333.0</v>
      </c>
      <c r="B1211" s="197">
        <v>0.8643</v>
      </c>
      <c r="C1211" s="197">
        <v>110.34</v>
      </c>
    </row>
    <row r="1212" ht="15.75" customHeight="1">
      <c r="A1212" s="316">
        <v>43334.0</v>
      </c>
      <c r="B1212" s="197">
        <v>0.8624</v>
      </c>
      <c r="C1212" s="197">
        <v>110.56</v>
      </c>
    </row>
    <row r="1213" ht="15.75" customHeight="1">
      <c r="A1213" s="316">
        <v>43335.0</v>
      </c>
      <c r="B1213" s="197">
        <v>0.8665</v>
      </c>
      <c r="C1213" s="197">
        <v>111.31</v>
      </c>
    </row>
    <row r="1214" ht="15.75" customHeight="1">
      <c r="A1214" s="316">
        <v>43336.0</v>
      </c>
      <c r="B1214" s="197">
        <v>0.8607</v>
      </c>
      <c r="C1214" s="197">
        <v>111.28</v>
      </c>
    </row>
    <row r="1215" ht="15.75" customHeight="1">
      <c r="A1215" s="316">
        <v>43339.0</v>
      </c>
      <c r="B1215" s="197">
        <v>0.8563</v>
      </c>
      <c r="C1215" s="197">
        <v>111.09</v>
      </c>
    </row>
    <row r="1216" ht="15.75" customHeight="1">
      <c r="A1216" s="316">
        <v>43340.0</v>
      </c>
      <c r="B1216" s="197">
        <v>0.8552</v>
      </c>
      <c r="C1216" s="197">
        <v>111.2</v>
      </c>
    </row>
    <row r="1217" ht="15.75" customHeight="1">
      <c r="A1217" s="316">
        <v>43341.0</v>
      </c>
      <c r="B1217" s="197">
        <v>0.8543</v>
      </c>
      <c r="C1217" s="197">
        <v>111.68</v>
      </c>
    </row>
    <row r="1218" ht="15.75" customHeight="1">
      <c r="A1218" s="316">
        <v>43342.0</v>
      </c>
      <c r="B1218" s="197">
        <v>0.857</v>
      </c>
      <c r="C1218" s="197">
        <v>111.01</v>
      </c>
    </row>
    <row r="1219" ht="15.75" customHeight="1">
      <c r="A1219" s="316">
        <v>43343.0</v>
      </c>
      <c r="B1219" s="197">
        <v>0.8623</v>
      </c>
      <c r="C1219" s="197">
        <v>111.15</v>
      </c>
    </row>
    <row r="1220" ht="15.75" customHeight="1">
      <c r="A1220" s="316">
        <v>43346.0</v>
      </c>
      <c r="B1220" s="197">
        <v>0.8608</v>
      </c>
      <c r="C1220" s="197">
        <v>111.12</v>
      </c>
    </row>
    <row r="1221" ht="15.75" customHeight="1">
      <c r="A1221" s="316">
        <v>43347.0</v>
      </c>
      <c r="B1221" s="197">
        <v>0.8635</v>
      </c>
      <c r="C1221" s="197">
        <v>111.48</v>
      </c>
    </row>
    <row r="1222" ht="15.75" customHeight="1">
      <c r="A1222" s="316">
        <v>43348.0</v>
      </c>
      <c r="B1222" s="197">
        <v>0.8598</v>
      </c>
      <c r="C1222" s="197">
        <v>111.54</v>
      </c>
    </row>
    <row r="1223" ht="15.75" customHeight="1">
      <c r="A1223" s="316">
        <v>43349.0</v>
      </c>
      <c r="B1223" s="197">
        <v>0.8604</v>
      </c>
      <c r="C1223" s="197">
        <v>110.76</v>
      </c>
    </row>
    <row r="1224" ht="15.75" customHeight="1">
      <c r="A1224" s="316">
        <v>43350.0</v>
      </c>
      <c r="B1224" s="197">
        <v>0.8657</v>
      </c>
      <c r="C1224" s="197">
        <v>111.03</v>
      </c>
    </row>
    <row r="1225" ht="15.75" customHeight="1">
      <c r="A1225" s="316">
        <v>43353.0</v>
      </c>
      <c r="B1225" s="197">
        <v>0.8626</v>
      </c>
      <c r="C1225" s="197">
        <v>111.16</v>
      </c>
    </row>
    <row r="1226" ht="15.75" customHeight="1">
      <c r="A1226" s="316">
        <v>43354.0</v>
      </c>
      <c r="B1226" s="197">
        <v>0.8617</v>
      </c>
      <c r="C1226" s="197">
        <v>111.64</v>
      </c>
    </row>
    <row r="1227" ht="15.75" customHeight="1">
      <c r="A1227" s="316">
        <v>43355.0</v>
      </c>
      <c r="B1227" s="197">
        <v>0.8602</v>
      </c>
      <c r="C1227" s="197">
        <v>111.28</v>
      </c>
    </row>
    <row r="1228" ht="15.75" customHeight="1">
      <c r="A1228" s="316">
        <v>43356.0</v>
      </c>
      <c r="B1228" s="197">
        <v>0.8555</v>
      </c>
      <c r="C1228" s="197">
        <v>111.93</v>
      </c>
    </row>
    <row r="1229" ht="15.75" customHeight="1">
      <c r="A1229" s="316">
        <v>43357.0</v>
      </c>
      <c r="B1229" s="197">
        <v>0.8607</v>
      </c>
      <c r="C1229" s="197">
        <v>112.09</v>
      </c>
    </row>
    <row r="1230" ht="15.75" customHeight="1">
      <c r="A1230" s="316">
        <v>43360.0</v>
      </c>
      <c r="B1230" s="197">
        <v>0.856</v>
      </c>
      <c r="C1230" s="197">
        <v>111.86</v>
      </c>
    </row>
    <row r="1231" ht="15.75" customHeight="1">
      <c r="A1231" s="316">
        <v>43361.0</v>
      </c>
      <c r="B1231" s="197">
        <v>0.8572</v>
      </c>
      <c r="C1231" s="197">
        <v>112.37</v>
      </c>
    </row>
    <row r="1232" ht="15.75" customHeight="1">
      <c r="A1232" s="316">
        <v>43362.0</v>
      </c>
      <c r="B1232" s="197">
        <v>0.8568</v>
      </c>
      <c r="C1232" s="197">
        <v>112.3</v>
      </c>
    </row>
    <row r="1233" ht="15.75" customHeight="1">
      <c r="A1233" s="316">
        <v>43363.0</v>
      </c>
      <c r="B1233" s="197">
        <v>0.8492</v>
      </c>
      <c r="C1233" s="197">
        <v>112.5</v>
      </c>
    </row>
    <row r="1234" ht="15.75" customHeight="1">
      <c r="A1234" s="316">
        <v>43364.0</v>
      </c>
      <c r="B1234" s="197">
        <v>0.8516</v>
      </c>
      <c r="C1234" s="197">
        <v>112.64</v>
      </c>
    </row>
    <row r="1235" ht="15.75" customHeight="1">
      <c r="A1235" s="316">
        <v>43367.0</v>
      </c>
      <c r="B1235" s="197">
        <v>0.8513</v>
      </c>
      <c r="C1235" s="197">
        <v>112.85</v>
      </c>
    </row>
    <row r="1236" ht="15.75" customHeight="1">
      <c r="A1236" s="316">
        <v>43368.0</v>
      </c>
      <c r="B1236" s="197">
        <v>0.8499</v>
      </c>
      <c r="C1236" s="197">
        <v>112.98</v>
      </c>
    </row>
    <row r="1237" ht="15.75" customHeight="1">
      <c r="A1237" s="316">
        <v>43369.0</v>
      </c>
      <c r="B1237" s="197">
        <v>0.8519</v>
      </c>
      <c r="C1237" s="197">
        <v>112.75</v>
      </c>
    </row>
    <row r="1238" ht="15.75" customHeight="1">
      <c r="A1238" s="316">
        <v>43370.0</v>
      </c>
      <c r="B1238" s="197">
        <v>0.859</v>
      </c>
      <c r="C1238" s="197">
        <v>113.41</v>
      </c>
    </row>
    <row r="1239" ht="15.75" customHeight="1">
      <c r="A1239" s="316">
        <v>43371.0</v>
      </c>
      <c r="B1239" s="197">
        <v>0.862</v>
      </c>
      <c r="C1239" s="197">
        <v>113.73</v>
      </c>
    </row>
    <row r="1240" ht="15.75" customHeight="1">
      <c r="A1240" s="316">
        <v>43374.0</v>
      </c>
      <c r="B1240" s="197">
        <v>0.8637</v>
      </c>
      <c r="C1240" s="197">
        <v>113.97</v>
      </c>
    </row>
    <row r="1241" ht="15.75" customHeight="1">
      <c r="A1241" s="316">
        <v>43375.0</v>
      </c>
      <c r="B1241" s="197">
        <v>0.8661</v>
      </c>
      <c r="C1241" s="197">
        <v>113.68</v>
      </c>
    </row>
    <row r="1242" ht="15.75" customHeight="1">
      <c r="A1242" s="316">
        <v>43376.0</v>
      </c>
      <c r="B1242" s="197">
        <v>0.8714</v>
      </c>
      <c r="C1242" s="197">
        <v>114.54</v>
      </c>
    </row>
    <row r="1243" ht="15.75" customHeight="1">
      <c r="A1243" s="316">
        <v>43377.0</v>
      </c>
      <c r="B1243" s="197">
        <v>0.8685</v>
      </c>
      <c r="C1243" s="197">
        <v>113.95</v>
      </c>
    </row>
    <row r="1244" ht="15.75" customHeight="1">
      <c r="A1244" s="316">
        <v>43378.0</v>
      </c>
      <c r="B1244" s="197">
        <v>0.8683</v>
      </c>
      <c r="C1244" s="197">
        <v>113.77</v>
      </c>
    </row>
    <row r="1245" ht="15.75" customHeight="1">
      <c r="A1245" s="316">
        <v>43381.0</v>
      </c>
      <c r="B1245" s="197">
        <v>0.8703</v>
      </c>
      <c r="C1245" s="197">
        <v>113.24</v>
      </c>
    </row>
    <row r="1246" ht="15.75" customHeight="1">
      <c r="A1246" s="316">
        <v>43382.0</v>
      </c>
      <c r="B1246" s="197">
        <v>0.8703</v>
      </c>
      <c r="C1246" s="197">
        <v>112.96</v>
      </c>
    </row>
    <row r="1247" ht="15.75" customHeight="1">
      <c r="A1247" s="316">
        <v>43383.0</v>
      </c>
      <c r="B1247" s="197">
        <v>0.8682</v>
      </c>
      <c r="C1247" s="197">
        <v>112.28</v>
      </c>
    </row>
    <row r="1248" ht="15.75" customHeight="1">
      <c r="A1248" s="316">
        <v>43384.0</v>
      </c>
      <c r="B1248" s="197">
        <v>0.8626</v>
      </c>
      <c r="C1248" s="197">
        <v>112.17</v>
      </c>
    </row>
    <row r="1249" ht="15.75" customHeight="1">
      <c r="A1249" s="316">
        <v>43385.0</v>
      </c>
      <c r="B1249" s="197">
        <v>0.8653</v>
      </c>
      <c r="C1249" s="197">
        <v>112.26</v>
      </c>
    </row>
    <row r="1250" ht="15.75" customHeight="1">
      <c r="A1250" s="316">
        <v>43388.0</v>
      </c>
      <c r="B1250" s="197">
        <v>0.8636</v>
      </c>
      <c r="C1250" s="197">
        <v>111.78</v>
      </c>
    </row>
    <row r="1251" ht="15.75" customHeight="1">
      <c r="A1251" s="316">
        <v>43389.0</v>
      </c>
      <c r="B1251" s="197">
        <v>0.8641</v>
      </c>
      <c r="C1251" s="197">
        <v>112.26</v>
      </c>
    </row>
    <row r="1252" ht="15.75" customHeight="1">
      <c r="A1252" s="316">
        <v>43390.0</v>
      </c>
      <c r="B1252" s="197">
        <v>0.8696</v>
      </c>
      <c r="C1252" s="197">
        <v>112.66</v>
      </c>
    </row>
    <row r="1253" ht="15.75" customHeight="1">
      <c r="A1253" s="316">
        <v>43391.0</v>
      </c>
      <c r="B1253" s="197">
        <v>0.8732</v>
      </c>
      <c r="C1253" s="197">
        <v>112.24</v>
      </c>
    </row>
    <row r="1254" ht="15.75" customHeight="1">
      <c r="A1254" s="316">
        <v>43392.0</v>
      </c>
      <c r="B1254" s="197">
        <v>0.8687</v>
      </c>
      <c r="C1254" s="197">
        <v>112.6</v>
      </c>
    </row>
    <row r="1255" ht="15.75" customHeight="1">
      <c r="A1255" s="316">
        <v>43395.0</v>
      </c>
      <c r="B1255" s="197">
        <v>0.8723</v>
      </c>
      <c r="C1255" s="197">
        <v>112.84</v>
      </c>
    </row>
    <row r="1256" ht="15.75" customHeight="1">
      <c r="A1256" s="316">
        <v>43396.0</v>
      </c>
      <c r="B1256" s="197">
        <v>0.8719</v>
      </c>
      <c r="C1256" s="197">
        <v>112.45</v>
      </c>
    </row>
    <row r="1257" ht="15.75" customHeight="1">
      <c r="A1257" s="316">
        <v>43397.0</v>
      </c>
      <c r="B1257" s="197">
        <v>0.8779</v>
      </c>
      <c r="C1257" s="197">
        <v>112.27</v>
      </c>
    </row>
    <row r="1258" ht="15.75" customHeight="1">
      <c r="A1258" s="316">
        <v>43398.0</v>
      </c>
      <c r="B1258" s="197">
        <v>0.8792</v>
      </c>
      <c r="C1258" s="197">
        <v>112.44</v>
      </c>
    </row>
    <row r="1259" ht="15.75" customHeight="1">
      <c r="A1259" s="316">
        <v>43399.0</v>
      </c>
      <c r="B1259" s="197">
        <v>0.8772</v>
      </c>
      <c r="C1259" s="197">
        <v>111.97</v>
      </c>
    </row>
    <row r="1260" ht="15.75" customHeight="1">
      <c r="A1260" s="316">
        <v>43402.0</v>
      </c>
      <c r="B1260" s="197">
        <v>0.8794</v>
      </c>
      <c r="C1260" s="197">
        <v>112.39</v>
      </c>
    </row>
    <row r="1261" ht="15.75" customHeight="1">
      <c r="A1261" s="316">
        <v>43403.0</v>
      </c>
      <c r="B1261" s="197">
        <v>0.8815</v>
      </c>
      <c r="C1261" s="197">
        <v>113.14</v>
      </c>
    </row>
    <row r="1262" ht="15.75" customHeight="1">
      <c r="A1262" s="316">
        <v>43404.0</v>
      </c>
      <c r="B1262" s="197">
        <v>0.8841</v>
      </c>
      <c r="C1262" s="197">
        <v>112.96</v>
      </c>
    </row>
    <row r="1263" ht="15.75" customHeight="1">
      <c r="A1263" s="316">
        <v>43405.0</v>
      </c>
      <c r="B1263" s="197">
        <v>0.8766</v>
      </c>
      <c r="C1263" s="197">
        <v>112.74</v>
      </c>
    </row>
    <row r="1264" ht="15.75" customHeight="1">
      <c r="A1264" s="316">
        <v>43406.0</v>
      </c>
      <c r="B1264" s="197">
        <v>0.8784</v>
      </c>
      <c r="C1264" s="197">
        <v>113.25</v>
      </c>
    </row>
    <row r="1265" ht="15.75" customHeight="1">
      <c r="A1265" s="316">
        <v>43409.0</v>
      </c>
      <c r="B1265" s="197">
        <v>0.8767</v>
      </c>
      <c r="C1265" s="197">
        <v>113.2</v>
      </c>
    </row>
    <row r="1266" ht="15.75" customHeight="1">
      <c r="A1266" s="316">
        <v>43410.0</v>
      </c>
      <c r="B1266" s="197">
        <v>0.8752</v>
      </c>
      <c r="C1266" s="197">
        <v>113.45</v>
      </c>
    </row>
    <row r="1267" ht="15.75" customHeight="1">
      <c r="A1267" s="316">
        <v>43411.0</v>
      </c>
      <c r="B1267" s="197">
        <v>0.8753</v>
      </c>
      <c r="C1267" s="197">
        <v>113.56</v>
      </c>
    </row>
    <row r="1268" ht="15.75" customHeight="1">
      <c r="A1268" s="316">
        <v>43412.0</v>
      </c>
      <c r="B1268" s="197">
        <v>0.8801</v>
      </c>
      <c r="C1268" s="197">
        <v>114.07</v>
      </c>
    </row>
    <row r="1269" ht="15.75" customHeight="1">
      <c r="A1269" s="316">
        <v>43413.0</v>
      </c>
      <c r="B1269" s="197">
        <v>0.8823</v>
      </c>
      <c r="C1269" s="197">
        <v>113.9</v>
      </c>
    </row>
    <row r="1270" ht="15.75" customHeight="1">
      <c r="A1270" s="316">
        <v>43416.0</v>
      </c>
      <c r="B1270" s="197">
        <v>0.8915</v>
      </c>
      <c r="C1270" s="197">
        <v>113.85</v>
      </c>
    </row>
    <row r="1271" ht="15.75" customHeight="1">
      <c r="A1271" s="316">
        <v>43417.0</v>
      </c>
      <c r="B1271" s="197">
        <v>0.8857</v>
      </c>
      <c r="C1271" s="197">
        <v>113.82</v>
      </c>
    </row>
    <row r="1272" ht="15.75" customHeight="1">
      <c r="A1272" s="316">
        <v>43418.0</v>
      </c>
      <c r="B1272" s="197">
        <v>0.8843</v>
      </c>
      <c r="C1272" s="197">
        <v>113.64</v>
      </c>
    </row>
    <row r="1273" ht="15.75" customHeight="1">
      <c r="A1273" s="316">
        <v>43419.0</v>
      </c>
      <c r="B1273" s="197">
        <v>0.8828</v>
      </c>
      <c r="C1273" s="197">
        <v>113.66</v>
      </c>
    </row>
    <row r="1274" ht="15.75" customHeight="1">
      <c r="A1274" s="316">
        <v>43420.0</v>
      </c>
      <c r="B1274" s="197">
        <v>0.8759</v>
      </c>
      <c r="C1274" s="197">
        <v>112.85</v>
      </c>
    </row>
    <row r="1275" ht="15.75" customHeight="1">
      <c r="A1275" s="316">
        <v>43423.0</v>
      </c>
      <c r="B1275" s="197">
        <v>0.8732</v>
      </c>
      <c r="C1275" s="197">
        <v>112.56</v>
      </c>
    </row>
    <row r="1276" ht="15.75" customHeight="1">
      <c r="A1276" s="316">
        <v>43424.0</v>
      </c>
      <c r="B1276" s="197">
        <v>0.8796</v>
      </c>
      <c r="C1276" s="197">
        <v>112.8</v>
      </c>
    </row>
    <row r="1277" ht="15.75" customHeight="1">
      <c r="A1277" s="316">
        <v>43425.0</v>
      </c>
      <c r="B1277" s="197">
        <v>0.8784</v>
      </c>
      <c r="C1277" s="197">
        <v>113.09</v>
      </c>
    </row>
    <row r="1278" ht="15.75" customHeight="1">
      <c r="A1278" s="316">
        <v>43426.0</v>
      </c>
      <c r="B1278" s="197">
        <v>0.8771</v>
      </c>
      <c r="C1278" s="197">
        <v>112.97</v>
      </c>
    </row>
    <row r="1279" ht="15.75" customHeight="1">
      <c r="A1279" s="316">
        <v>43427.0</v>
      </c>
      <c r="B1279" s="197">
        <v>0.8825</v>
      </c>
      <c r="C1279" s="197">
        <v>113.0</v>
      </c>
    </row>
    <row r="1280" ht="15.75" customHeight="1">
      <c r="A1280" s="316">
        <v>43430.0</v>
      </c>
      <c r="B1280" s="197">
        <v>0.8828</v>
      </c>
      <c r="C1280" s="197">
        <v>113.61</v>
      </c>
    </row>
    <row r="1281" ht="15.75" customHeight="1">
      <c r="A1281" s="316">
        <v>43431.0</v>
      </c>
      <c r="B1281" s="197">
        <v>0.8863</v>
      </c>
      <c r="C1281" s="197">
        <v>113.8</v>
      </c>
    </row>
    <row r="1282" ht="15.75" customHeight="1">
      <c r="A1282" s="316">
        <v>43432.0</v>
      </c>
      <c r="B1282" s="197">
        <v>0.8798</v>
      </c>
      <c r="C1282" s="197">
        <v>113.69</v>
      </c>
    </row>
    <row r="1283" ht="15.75" customHeight="1">
      <c r="A1283" s="316">
        <v>43433.0</v>
      </c>
      <c r="B1283" s="197">
        <v>0.8778</v>
      </c>
      <c r="C1283" s="197">
        <v>113.49</v>
      </c>
    </row>
    <row r="1284" ht="15.75" customHeight="1">
      <c r="A1284" s="316">
        <v>43434.0</v>
      </c>
      <c r="B1284" s="197">
        <v>0.884</v>
      </c>
      <c r="C1284" s="197">
        <v>113.74</v>
      </c>
    </row>
    <row r="1285" ht="15.75" customHeight="1">
      <c r="A1285" s="316">
        <v>43437.0</v>
      </c>
      <c r="B1285" s="197">
        <v>0.8809</v>
      </c>
      <c r="C1285" s="197">
        <v>113.67</v>
      </c>
    </row>
    <row r="1286" ht="15.75" customHeight="1">
      <c r="A1286" s="316">
        <v>43438.0</v>
      </c>
      <c r="B1286" s="197">
        <v>0.8817</v>
      </c>
      <c r="C1286" s="197">
        <v>112.79</v>
      </c>
    </row>
    <row r="1287" ht="15.75" customHeight="1">
      <c r="A1287" s="316">
        <v>43439.0</v>
      </c>
      <c r="B1287" s="197">
        <v>0.8815</v>
      </c>
      <c r="C1287" s="197">
        <v>113.2</v>
      </c>
    </row>
    <row r="1288" ht="15.75" customHeight="1">
      <c r="A1288" s="316">
        <v>43440.0</v>
      </c>
      <c r="B1288" s="197">
        <v>0.8792</v>
      </c>
      <c r="C1288" s="197">
        <v>112.69</v>
      </c>
    </row>
    <row r="1289" ht="15.75" customHeight="1">
      <c r="A1289" s="316">
        <v>43441.0</v>
      </c>
      <c r="B1289" s="197">
        <v>0.8781</v>
      </c>
      <c r="C1289" s="197">
        <v>112.77</v>
      </c>
    </row>
    <row r="1290" ht="15.75" customHeight="1">
      <c r="A1290" s="316">
        <v>43444.0</v>
      </c>
      <c r="B1290" s="197">
        <v>0.8807</v>
      </c>
      <c r="C1290" s="197">
        <v>113.36</v>
      </c>
    </row>
    <row r="1291" ht="15.75" customHeight="1">
      <c r="A1291" s="316">
        <v>43445.0</v>
      </c>
      <c r="B1291" s="197">
        <v>0.8837</v>
      </c>
      <c r="C1291" s="197">
        <v>113.39</v>
      </c>
    </row>
    <row r="1292" ht="15.75" customHeight="1">
      <c r="A1292" s="316">
        <v>43446.0</v>
      </c>
      <c r="B1292" s="197">
        <v>0.8796</v>
      </c>
      <c r="C1292" s="197">
        <v>113.3</v>
      </c>
    </row>
    <row r="1293" ht="15.75" customHeight="1">
      <c r="A1293" s="316">
        <v>43447.0</v>
      </c>
      <c r="B1293" s="197">
        <v>0.8806</v>
      </c>
      <c r="C1293" s="197">
        <v>113.68</v>
      </c>
    </row>
    <row r="1294" ht="15.75" customHeight="1">
      <c r="A1294" s="316">
        <v>43448.0</v>
      </c>
      <c r="B1294" s="197">
        <v>0.885</v>
      </c>
      <c r="C1294" s="197">
        <v>113.43</v>
      </c>
    </row>
    <row r="1295" ht="15.75" customHeight="1">
      <c r="A1295" s="316">
        <v>43451.0</v>
      </c>
      <c r="B1295" s="197">
        <v>0.8813</v>
      </c>
      <c r="C1295" s="197">
        <v>112.84</v>
      </c>
    </row>
    <row r="1296" ht="15.75" customHeight="1">
      <c r="A1296" s="316">
        <v>43452.0</v>
      </c>
      <c r="B1296" s="197">
        <v>0.8803</v>
      </c>
      <c r="C1296" s="197">
        <v>112.54</v>
      </c>
    </row>
    <row r="1297" ht="15.75" customHeight="1">
      <c r="A1297" s="316">
        <v>43453.0</v>
      </c>
      <c r="B1297" s="197">
        <v>0.8791</v>
      </c>
      <c r="C1297" s="197">
        <v>112.49</v>
      </c>
    </row>
    <row r="1298" ht="15.75" customHeight="1">
      <c r="A1298" s="316">
        <v>43454.0</v>
      </c>
      <c r="B1298" s="197">
        <v>0.8737</v>
      </c>
      <c r="C1298" s="197">
        <v>111.29</v>
      </c>
    </row>
    <row r="1299" ht="15.75" customHeight="1">
      <c r="A1299" s="316">
        <v>43455.0</v>
      </c>
      <c r="B1299" s="197">
        <v>0.88</v>
      </c>
      <c r="C1299" s="197">
        <v>111.26</v>
      </c>
    </row>
    <row r="1300" ht="15.75" customHeight="1">
      <c r="A1300" s="316">
        <v>43458.0</v>
      </c>
      <c r="B1300" s="197">
        <v>0.8775</v>
      </c>
      <c r="C1300" s="197">
        <v>110.48</v>
      </c>
    </row>
    <row r="1301" ht="15.75" customHeight="1">
      <c r="A1301" s="316">
        <v>43459.0</v>
      </c>
      <c r="B1301" s="197">
        <v>0.8784</v>
      </c>
      <c r="C1301" s="197">
        <v>110.45</v>
      </c>
    </row>
    <row r="1302" ht="15.75" customHeight="1">
      <c r="A1302" s="316">
        <v>43460.0</v>
      </c>
      <c r="B1302" s="197">
        <v>0.881</v>
      </c>
      <c r="C1302" s="197">
        <v>111.38</v>
      </c>
    </row>
    <row r="1303" ht="15.75" customHeight="1">
      <c r="A1303" s="316">
        <v>43461.0</v>
      </c>
      <c r="B1303" s="197">
        <v>0.8749</v>
      </c>
      <c r="C1303" s="197">
        <v>111.07</v>
      </c>
    </row>
    <row r="1304" ht="15.75" customHeight="1">
      <c r="A1304" s="316">
        <v>43462.0</v>
      </c>
      <c r="B1304" s="197">
        <v>0.8743</v>
      </c>
      <c r="C1304" s="197">
        <v>110.34</v>
      </c>
    </row>
    <row r="1305" ht="15.75" customHeight="1">
      <c r="A1305" s="316">
        <v>43465.0</v>
      </c>
      <c r="B1305" s="197">
        <v>0.8724</v>
      </c>
      <c r="C1305" s="197">
        <v>109.83</v>
      </c>
    </row>
    <row r="1306" ht="15.75" customHeight="1">
      <c r="A1306" s="316">
        <v>43466.0</v>
      </c>
      <c r="B1306" s="197">
        <v>0.8726</v>
      </c>
      <c r="C1306" s="197">
        <v>109.82</v>
      </c>
    </row>
    <row r="1307" ht="15.75" customHeight="1">
      <c r="A1307" s="316">
        <v>43467.0</v>
      </c>
      <c r="B1307" s="197">
        <v>0.8817</v>
      </c>
      <c r="C1307" s="197">
        <v>108.89</v>
      </c>
    </row>
    <row r="1308" ht="15.75" customHeight="1">
      <c r="A1308" s="316">
        <v>43468.0</v>
      </c>
      <c r="B1308" s="197">
        <v>0.8778</v>
      </c>
      <c r="C1308" s="197">
        <v>107.71</v>
      </c>
    </row>
    <row r="1309" ht="15.75" customHeight="1">
      <c r="A1309" s="316">
        <v>43469.0</v>
      </c>
      <c r="B1309" s="197">
        <v>0.8778</v>
      </c>
      <c r="C1309" s="197">
        <v>108.59</v>
      </c>
    </row>
    <row r="1310" ht="15.75" customHeight="1">
      <c r="A1310" s="316">
        <v>43472.0</v>
      </c>
      <c r="B1310" s="197">
        <v>0.8716</v>
      </c>
      <c r="C1310" s="197">
        <v>108.74</v>
      </c>
    </row>
    <row r="1311" ht="15.75" customHeight="1">
      <c r="A1311" s="316">
        <v>43473.0</v>
      </c>
      <c r="B1311" s="197">
        <v>0.8741</v>
      </c>
      <c r="C1311" s="197">
        <v>108.78</v>
      </c>
    </row>
    <row r="1312" ht="15.75" customHeight="1">
      <c r="A1312" s="316">
        <v>43474.0</v>
      </c>
      <c r="B1312" s="197">
        <v>0.8664</v>
      </c>
      <c r="C1312" s="197">
        <v>108.19</v>
      </c>
    </row>
    <row r="1313" ht="15.75" customHeight="1">
      <c r="A1313" s="316">
        <v>43475.0</v>
      </c>
      <c r="B1313" s="197">
        <v>0.8696</v>
      </c>
      <c r="C1313" s="197">
        <v>108.44</v>
      </c>
    </row>
    <row r="1314" ht="15.75" customHeight="1">
      <c r="A1314" s="316">
        <v>43476.0</v>
      </c>
      <c r="B1314" s="197">
        <v>0.8722</v>
      </c>
      <c r="C1314" s="197">
        <v>108.59</v>
      </c>
    </row>
    <row r="1315" ht="15.75" customHeight="1">
      <c r="A1315" s="316">
        <v>43479.0</v>
      </c>
      <c r="B1315" s="197">
        <v>0.872</v>
      </c>
      <c r="C1315" s="197">
        <v>108.17</v>
      </c>
    </row>
    <row r="1316" ht="15.75" customHeight="1">
      <c r="A1316" s="316">
        <v>43480.0</v>
      </c>
      <c r="B1316" s="197">
        <v>0.8763</v>
      </c>
      <c r="C1316" s="197">
        <v>108.72</v>
      </c>
    </row>
    <row r="1317" ht="15.75" customHeight="1">
      <c r="A1317" s="316">
        <v>43481.0</v>
      </c>
      <c r="B1317" s="197">
        <v>0.8779</v>
      </c>
      <c r="C1317" s="197">
        <v>109.1</v>
      </c>
    </row>
    <row r="1318" ht="15.75" customHeight="1">
      <c r="A1318" s="316">
        <v>43482.0</v>
      </c>
      <c r="B1318" s="197">
        <v>0.8781</v>
      </c>
      <c r="C1318" s="197">
        <v>109.28</v>
      </c>
    </row>
    <row r="1319" ht="15.75" customHeight="1">
      <c r="A1319" s="316">
        <v>43483.0</v>
      </c>
      <c r="B1319" s="197">
        <v>0.8803</v>
      </c>
      <c r="C1319" s="197">
        <v>109.81</v>
      </c>
    </row>
    <row r="1320" ht="15.75" customHeight="1">
      <c r="A1320" s="316">
        <v>43486.0</v>
      </c>
      <c r="B1320" s="197">
        <v>0.8799</v>
      </c>
      <c r="C1320" s="197">
        <v>109.68</v>
      </c>
    </row>
    <row r="1321" ht="15.75" customHeight="1">
      <c r="A1321" s="316">
        <v>43487.0</v>
      </c>
      <c r="B1321" s="197">
        <v>0.8803</v>
      </c>
      <c r="C1321" s="197">
        <v>109.4</v>
      </c>
    </row>
    <row r="1322" ht="15.75" customHeight="1">
      <c r="A1322" s="316">
        <v>43488.0</v>
      </c>
      <c r="B1322" s="197">
        <v>0.8787</v>
      </c>
      <c r="C1322" s="197">
        <v>109.63</v>
      </c>
    </row>
    <row r="1323" ht="15.75" customHeight="1">
      <c r="A1323" s="316">
        <v>43489.0</v>
      </c>
      <c r="B1323" s="197">
        <v>0.8847</v>
      </c>
      <c r="C1323" s="197">
        <v>109.66</v>
      </c>
    </row>
    <row r="1324" ht="15.75" customHeight="1">
      <c r="A1324" s="316">
        <v>43490.0</v>
      </c>
      <c r="B1324" s="197">
        <v>0.877</v>
      </c>
      <c r="C1324" s="197">
        <v>109.58</v>
      </c>
    </row>
    <row r="1325" ht="15.75" customHeight="1">
      <c r="A1325" s="316">
        <v>43493.0</v>
      </c>
      <c r="B1325" s="197">
        <v>0.8753</v>
      </c>
      <c r="C1325" s="197">
        <v>109.38</v>
      </c>
    </row>
    <row r="1326" ht="15.75" customHeight="1">
      <c r="A1326" s="316">
        <v>43494.0</v>
      </c>
      <c r="B1326" s="197">
        <v>0.8748</v>
      </c>
      <c r="C1326" s="197">
        <v>109.41</v>
      </c>
    </row>
    <row r="1327" ht="15.75" customHeight="1">
      <c r="A1327" s="316">
        <v>43495.0</v>
      </c>
      <c r="B1327" s="197">
        <v>0.8711</v>
      </c>
      <c r="C1327" s="197">
        <v>109.05</v>
      </c>
    </row>
    <row r="1328" ht="15.75" customHeight="1">
      <c r="A1328" s="316">
        <v>43496.0</v>
      </c>
      <c r="B1328" s="197">
        <v>0.8736</v>
      </c>
      <c r="C1328" s="197">
        <v>108.94</v>
      </c>
    </row>
    <row r="1329" ht="15.75" customHeight="1">
      <c r="A1329" s="316">
        <v>43497.0</v>
      </c>
      <c r="B1329" s="197">
        <v>0.8732</v>
      </c>
      <c r="C1329" s="197">
        <v>109.56</v>
      </c>
    </row>
    <row r="1330" ht="15.75" customHeight="1">
      <c r="A1330" s="316">
        <v>43500.0</v>
      </c>
      <c r="B1330" s="197">
        <v>0.8745</v>
      </c>
      <c r="C1330" s="197">
        <v>109.93</v>
      </c>
    </row>
    <row r="1331" ht="15.75" customHeight="1">
      <c r="A1331" s="316">
        <v>43501.0</v>
      </c>
      <c r="B1331" s="197">
        <v>0.8768</v>
      </c>
      <c r="C1331" s="197">
        <v>109.97</v>
      </c>
    </row>
    <row r="1332" ht="15.75" customHeight="1">
      <c r="A1332" s="316">
        <v>43502.0</v>
      </c>
      <c r="B1332" s="197">
        <v>0.8802</v>
      </c>
      <c r="C1332" s="197">
        <v>109.99</v>
      </c>
    </row>
    <row r="1333" ht="15.75" customHeight="1">
      <c r="A1333" s="316">
        <v>43503.0</v>
      </c>
      <c r="B1333" s="197">
        <v>0.882</v>
      </c>
      <c r="C1333" s="197">
        <v>109.84</v>
      </c>
    </row>
    <row r="1334" ht="15.75" customHeight="1">
      <c r="A1334" s="316">
        <v>43504.0</v>
      </c>
      <c r="B1334" s="197">
        <v>0.8835</v>
      </c>
      <c r="C1334" s="197">
        <v>109.78</v>
      </c>
    </row>
    <row r="1335" ht="15.75" customHeight="1">
      <c r="A1335" s="316">
        <v>43507.0</v>
      </c>
      <c r="B1335" s="197">
        <v>0.8869</v>
      </c>
      <c r="C1335" s="197">
        <v>110.4</v>
      </c>
    </row>
    <row r="1336" ht="15.75" customHeight="1">
      <c r="A1336" s="316">
        <v>43508.0</v>
      </c>
      <c r="B1336" s="197">
        <v>0.883</v>
      </c>
      <c r="C1336" s="197">
        <v>110.51</v>
      </c>
    </row>
    <row r="1337" ht="15.75" customHeight="1">
      <c r="A1337" s="316">
        <v>43509.0</v>
      </c>
      <c r="B1337" s="197">
        <v>0.8881</v>
      </c>
      <c r="C1337" s="197">
        <v>111.02</v>
      </c>
    </row>
    <row r="1338" ht="15.75" customHeight="1">
      <c r="A1338" s="316">
        <v>43510.0</v>
      </c>
      <c r="B1338" s="197">
        <v>0.8854</v>
      </c>
      <c r="C1338" s="197">
        <v>110.5</v>
      </c>
    </row>
    <row r="1339" ht="15.75" customHeight="1">
      <c r="A1339" s="316">
        <v>43511.0</v>
      </c>
      <c r="B1339" s="197">
        <v>0.8858</v>
      </c>
      <c r="C1339" s="197">
        <v>110.53</v>
      </c>
    </row>
    <row r="1340" ht="15.75" customHeight="1">
      <c r="A1340" s="316">
        <v>43514.0</v>
      </c>
      <c r="B1340" s="197">
        <v>0.8843</v>
      </c>
      <c r="C1340" s="197">
        <v>110.65</v>
      </c>
    </row>
    <row r="1341" ht="15.75" customHeight="1">
      <c r="A1341" s="316">
        <v>43515.0</v>
      </c>
      <c r="B1341" s="197">
        <v>0.8818</v>
      </c>
      <c r="C1341" s="197">
        <v>110.66</v>
      </c>
    </row>
    <row r="1342" ht="15.75" customHeight="1">
      <c r="A1342" s="316">
        <v>43516.0</v>
      </c>
      <c r="B1342" s="197">
        <v>0.8821</v>
      </c>
      <c r="C1342" s="197">
        <v>110.88</v>
      </c>
    </row>
    <row r="1343" ht="15.75" customHeight="1">
      <c r="A1343" s="316">
        <v>43517.0</v>
      </c>
      <c r="B1343" s="197">
        <v>0.8825</v>
      </c>
      <c r="C1343" s="197">
        <v>110.72</v>
      </c>
    </row>
    <row r="1344" ht="15.75" customHeight="1">
      <c r="A1344" s="316">
        <v>43518.0</v>
      </c>
      <c r="B1344" s="197">
        <v>0.8827</v>
      </c>
      <c r="C1344" s="197">
        <v>110.78</v>
      </c>
    </row>
    <row r="1345" ht="15.75" customHeight="1">
      <c r="A1345" s="316">
        <v>43521.0</v>
      </c>
      <c r="B1345" s="197">
        <v>0.8806</v>
      </c>
      <c r="C1345" s="197">
        <v>111.07</v>
      </c>
    </row>
    <row r="1346" ht="15.75" customHeight="1">
      <c r="A1346" s="316">
        <v>43522.0</v>
      </c>
      <c r="B1346" s="197">
        <v>0.8781</v>
      </c>
      <c r="C1346" s="197">
        <v>110.6</v>
      </c>
    </row>
    <row r="1347" ht="15.75" customHeight="1">
      <c r="A1347" s="316">
        <v>43523.0</v>
      </c>
      <c r="B1347" s="197">
        <v>0.8796</v>
      </c>
      <c r="C1347" s="197">
        <v>111.01</v>
      </c>
    </row>
    <row r="1348" ht="15.75" customHeight="1">
      <c r="A1348" s="316">
        <v>43524.0</v>
      </c>
      <c r="B1348" s="197">
        <v>0.8795</v>
      </c>
      <c r="C1348" s="197">
        <v>111.4</v>
      </c>
    </row>
    <row r="1349" ht="15.75" customHeight="1">
      <c r="A1349" s="316">
        <v>43525.0</v>
      </c>
      <c r="B1349" s="197">
        <v>0.8802</v>
      </c>
      <c r="C1349" s="197">
        <v>111.97</v>
      </c>
    </row>
    <row r="1350" ht="15.75" customHeight="1">
      <c r="A1350" s="316">
        <v>43528.0</v>
      </c>
      <c r="B1350" s="197">
        <v>0.8819</v>
      </c>
      <c r="C1350" s="197">
        <v>111.76</v>
      </c>
    </row>
    <row r="1351" ht="15.75" customHeight="1">
      <c r="A1351" s="316">
        <v>43529.0</v>
      </c>
      <c r="B1351" s="197">
        <v>0.8844</v>
      </c>
      <c r="C1351" s="197">
        <v>111.91</v>
      </c>
    </row>
    <row r="1352" ht="15.75" customHeight="1">
      <c r="A1352" s="316">
        <v>43530.0</v>
      </c>
      <c r="B1352" s="197">
        <v>0.8845</v>
      </c>
      <c r="C1352" s="197">
        <v>111.78</v>
      </c>
    </row>
    <row r="1353" ht="15.75" customHeight="1">
      <c r="A1353" s="316">
        <v>43531.0</v>
      </c>
      <c r="B1353" s="197">
        <v>0.8935</v>
      </c>
      <c r="C1353" s="197">
        <v>111.62</v>
      </c>
    </row>
    <row r="1354" ht="15.75" customHeight="1">
      <c r="A1354" s="316">
        <v>43532.0</v>
      </c>
      <c r="B1354" s="197">
        <v>0.8905</v>
      </c>
      <c r="C1354" s="197">
        <v>111.2</v>
      </c>
    </row>
    <row r="1355" ht="15.75" customHeight="1">
      <c r="A1355" s="316">
        <v>43535.0</v>
      </c>
      <c r="B1355" s="197">
        <v>0.8894</v>
      </c>
      <c r="C1355" s="197">
        <v>111.22</v>
      </c>
    </row>
    <row r="1356" ht="15.75" customHeight="1">
      <c r="A1356" s="316">
        <v>43536.0</v>
      </c>
      <c r="B1356" s="197">
        <v>0.8861</v>
      </c>
      <c r="C1356" s="197">
        <v>111.38</v>
      </c>
    </row>
    <row r="1357" ht="15.75" customHeight="1">
      <c r="A1357" s="316">
        <v>43537.0</v>
      </c>
      <c r="B1357" s="197">
        <v>0.883</v>
      </c>
      <c r="C1357" s="197">
        <v>111.2</v>
      </c>
    </row>
    <row r="1358" ht="15.75" customHeight="1">
      <c r="A1358" s="316">
        <v>43538.0</v>
      </c>
      <c r="B1358" s="197">
        <v>0.8847</v>
      </c>
      <c r="C1358" s="197">
        <v>111.75</v>
      </c>
    </row>
    <row r="1359" ht="15.75" customHeight="1">
      <c r="A1359" s="316">
        <v>43539.0</v>
      </c>
      <c r="B1359" s="197">
        <v>0.8831</v>
      </c>
      <c r="C1359" s="197">
        <v>111.54</v>
      </c>
    </row>
    <row r="1360" ht="15.75" customHeight="1">
      <c r="A1360" s="316">
        <v>43542.0</v>
      </c>
      <c r="B1360" s="197">
        <v>0.8819</v>
      </c>
      <c r="C1360" s="197">
        <v>111.43</v>
      </c>
    </row>
    <row r="1361" ht="15.75" customHeight="1">
      <c r="A1361" s="316">
        <v>43543.0</v>
      </c>
      <c r="B1361" s="197">
        <v>0.881</v>
      </c>
      <c r="C1361" s="197">
        <v>111.43</v>
      </c>
    </row>
    <row r="1362" ht="15.75" customHeight="1">
      <c r="A1362" s="316">
        <v>43544.0</v>
      </c>
      <c r="B1362" s="197">
        <v>0.8763</v>
      </c>
      <c r="C1362" s="197">
        <v>110.73</v>
      </c>
    </row>
    <row r="1363" ht="15.75" customHeight="1">
      <c r="A1363" s="316">
        <v>43545.0</v>
      </c>
      <c r="B1363" s="197">
        <v>0.8793</v>
      </c>
      <c r="C1363" s="197">
        <v>110.85</v>
      </c>
    </row>
    <row r="1364" ht="15.75" customHeight="1">
      <c r="A1364" s="316">
        <v>43546.0</v>
      </c>
      <c r="B1364" s="197">
        <v>0.8852</v>
      </c>
      <c r="C1364" s="197">
        <v>110.0</v>
      </c>
    </row>
    <row r="1365" ht="15.75" customHeight="1">
      <c r="A1365" s="316">
        <v>43549.0</v>
      </c>
      <c r="B1365" s="197">
        <v>0.8841</v>
      </c>
      <c r="C1365" s="197">
        <v>109.99</v>
      </c>
    </row>
    <row r="1366" ht="15.75" customHeight="1">
      <c r="A1366" s="316">
        <v>43550.0</v>
      </c>
      <c r="B1366" s="197">
        <v>0.8877</v>
      </c>
      <c r="C1366" s="197">
        <v>110.65</v>
      </c>
    </row>
    <row r="1367" ht="15.75" customHeight="1">
      <c r="A1367" s="316">
        <v>43551.0</v>
      </c>
      <c r="B1367" s="197">
        <v>0.8894</v>
      </c>
      <c r="C1367" s="197">
        <v>110.52</v>
      </c>
    </row>
    <row r="1368" ht="15.75" customHeight="1">
      <c r="A1368" s="316">
        <v>43552.0</v>
      </c>
      <c r="B1368" s="197">
        <v>0.891</v>
      </c>
      <c r="C1368" s="197">
        <v>110.67</v>
      </c>
    </row>
    <row r="1369" ht="15.75" customHeight="1">
      <c r="A1369" s="316">
        <v>43553.0</v>
      </c>
      <c r="B1369" s="197">
        <v>0.8915</v>
      </c>
      <c r="C1369" s="197">
        <v>110.92</v>
      </c>
    </row>
    <row r="1370" ht="15.75" customHeight="1">
      <c r="A1370" s="316">
        <v>43556.0</v>
      </c>
      <c r="B1370" s="197">
        <v>0.8918</v>
      </c>
      <c r="C1370" s="197">
        <v>111.36</v>
      </c>
    </row>
    <row r="1371" ht="15.75" customHeight="1">
      <c r="A1371" s="316">
        <v>43557.0</v>
      </c>
      <c r="B1371" s="197">
        <v>0.8926</v>
      </c>
      <c r="C1371" s="197">
        <v>111.34</v>
      </c>
    </row>
    <row r="1372" ht="15.75" customHeight="1">
      <c r="A1372" s="316">
        <v>43558.0</v>
      </c>
      <c r="B1372" s="197">
        <v>0.8903</v>
      </c>
      <c r="C1372" s="197">
        <v>111.5</v>
      </c>
    </row>
    <row r="1373" ht="15.75" customHeight="1">
      <c r="A1373" s="316">
        <v>43559.0</v>
      </c>
      <c r="B1373" s="197">
        <v>0.8913</v>
      </c>
      <c r="C1373" s="197">
        <v>111.68</v>
      </c>
    </row>
    <row r="1374" ht="15.75" customHeight="1">
      <c r="A1374" s="316">
        <v>43560.0</v>
      </c>
      <c r="B1374" s="197">
        <v>0.8919</v>
      </c>
      <c r="C1374" s="197">
        <v>111.78</v>
      </c>
    </row>
    <row r="1375" ht="15.75" customHeight="1">
      <c r="A1375" s="316">
        <v>43563.0</v>
      </c>
      <c r="B1375" s="197">
        <v>0.8881</v>
      </c>
      <c r="C1375" s="197">
        <v>111.51</v>
      </c>
    </row>
    <row r="1376" ht="15.75" customHeight="1">
      <c r="A1376" s="316">
        <v>43564.0</v>
      </c>
      <c r="B1376" s="197">
        <v>0.8879</v>
      </c>
      <c r="C1376" s="197">
        <v>111.16</v>
      </c>
    </row>
    <row r="1377" ht="15.75" customHeight="1">
      <c r="A1377" s="316">
        <v>43565.0</v>
      </c>
      <c r="B1377" s="197">
        <v>0.8871</v>
      </c>
      <c r="C1377" s="197">
        <v>111.03</v>
      </c>
    </row>
    <row r="1378" ht="15.75" customHeight="1">
      <c r="A1378" s="316">
        <v>43566.0</v>
      </c>
      <c r="B1378" s="197">
        <v>0.8886</v>
      </c>
      <c r="C1378" s="197">
        <v>111.69</v>
      </c>
    </row>
    <row r="1379" ht="15.75" customHeight="1">
      <c r="A1379" s="316">
        <v>43567.0</v>
      </c>
      <c r="B1379" s="197">
        <v>0.8853</v>
      </c>
      <c r="C1379" s="197">
        <v>112.08</v>
      </c>
    </row>
    <row r="1380" ht="15.75" customHeight="1">
      <c r="A1380" s="316">
        <v>43570.0</v>
      </c>
      <c r="B1380" s="197">
        <v>0.8847</v>
      </c>
      <c r="C1380" s="197">
        <v>112.04</v>
      </c>
    </row>
    <row r="1381" ht="15.75" customHeight="1">
      <c r="A1381" s="316">
        <v>43571.0</v>
      </c>
      <c r="B1381" s="197">
        <v>0.8865</v>
      </c>
      <c r="C1381" s="197">
        <v>112.03</v>
      </c>
    </row>
    <row r="1382" ht="15.75" customHeight="1">
      <c r="A1382" s="316">
        <v>43572.0</v>
      </c>
      <c r="B1382" s="197">
        <v>0.8856</v>
      </c>
      <c r="C1382" s="197">
        <v>112.07</v>
      </c>
    </row>
    <row r="1383" ht="15.75" customHeight="1">
      <c r="A1383" s="316">
        <v>43573.0</v>
      </c>
      <c r="B1383" s="197">
        <v>0.8907</v>
      </c>
      <c r="C1383" s="197">
        <v>112.03</v>
      </c>
    </row>
    <row r="1384" ht="15.75" customHeight="1">
      <c r="A1384" s="316">
        <v>43574.0</v>
      </c>
      <c r="B1384" s="197">
        <v>0.8896</v>
      </c>
      <c r="C1384" s="197">
        <v>112.0</v>
      </c>
    </row>
    <row r="1385" ht="15.75" customHeight="1">
      <c r="A1385" s="316">
        <v>43577.0</v>
      </c>
      <c r="B1385" s="197">
        <v>0.8884</v>
      </c>
      <c r="C1385" s="197">
        <v>111.95</v>
      </c>
    </row>
    <row r="1386" ht="15.75" customHeight="1">
      <c r="A1386" s="316">
        <v>43578.0</v>
      </c>
      <c r="B1386" s="197">
        <v>0.8907</v>
      </c>
      <c r="C1386" s="197">
        <v>111.88</v>
      </c>
    </row>
    <row r="1387" ht="15.75" customHeight="1">
      <c r="A1387" s="316">
        <v>43579.0</v>
      </c>
      <c r="B1387" s="197">
        <v>0.8967</v>
      </c>
      <c r="C1387" s="197">
        <v>112.21</v>
      </c>
    </row>
    <row r="1388" ht="15.75" customHeight="1">
      <c r="A1388" s="316">
        <v>43580.0</v>
      </c>
      <c r="B1388" s="197">
        <v>0.8983</v>
      </c>
      <c r="C1388" s="197">
        <v>111.67</v>
      </c>
    </row>
    <row r="1389" ht="15.75" customHeight="1">
      <c r="A1389" s="316">
        <v>43581.0</v>
      </c>
      <c r="B1389" s="197">
        <v>0.8978</v>
      </c>
      <c r="C1389" s="197">
        <v>111.67</v>
      </c>
    </row>
    <row r="1390" ht="15.75" customHeight="1">
      <c r="A1390" s="316">
        <v>43584.0</v>
      </c>
      <c r="B1390" s="197">
        <v>0.8941</v>
      </c>
      <c r="C1390" s="197">
        <v>111.66</v>
      </c>
    </row>
    <row r="1391" ht="15.75" customHeight="1">
      <c r="A1391" s="316">
        <v>43585.0</v>
      </c>
      <c r="B1391" s="197">
        <v>0.8917</v>
      </c>
      <c r="C1391" s="197">
        <v>111.45</v>
      </c>
    </row>
    <row r="1392" ht="15.75" customHeight="1">
      <c r="A1392" s="316">
        <v>43586.0</v>
      </c>
      <c r="B1392" s="197">
        <v>0.8933</v>
      </c>
      <c r="C1392" s="197">
        <v>111.4</v>
      </c>
    </row>
    <row r="1393" ht="15.75" customHeight="1">
      <c r="A1393" s="316">
        <v>43587.0</v>
      </c>
      <c r="B1393" s="197">
        <v>0.8952</v>
      </c>
      <c r="C1393" s="197">
        <v>111.54</v>
      </c>
    </row>
    <row r="1394" ht="15.75" customHeight="1">
      <c r="A1394" s="316">
        <v>43588.0</v>
      </c>
      <c r="B1394" s="197">
        <v>0.8931</v>
      </c>
      <c r="C1394" s="197">
        <v>111.12</v>
      </c>
    </row>
    <row r="1395" ht="15.75" customHeight="1">
      <c r="A1395" s="316">
        <v>43591.0</v>
      </c>
      <c r="B1395" s="197">
        <v>0.893</v>
      </c>
      <c r="C1395" s="197">
        <v>110.8</v>
      </c>
    </row>
    <row r="1396" ht="15.75" customHeight="1">
      <c r="A1396" s="316">
        <v>43592.0</v>
      </c>
      <c r="B1396" s="197">
        <v>0.8936</v>
      </c>
      <c r="C1396" s="197">
        <v>110.29</v>
      </c>
    </row>
    <row r="1397" ht="15.75" customHeight="1">
      <c r="A1397" s="316">
        <v>43593.0</v>
      </c>
      <c r="B1397" s="197">
        <v>0.8936</v>
      </c>
      <c r="C1397" s="197">
        <v>110.11</v>
      </c>
    </row>
    <row r="1398" ht="15.75" customHeight="1">
      <c r="A1398" s="316">
        <v>43594.0</v>
      </c>
      <c r="B1398" s="197">
        <v>0.8919</v>
      </c>
      <c r="C1398" s="197">
        <v>109.81</v>
      </c>
    </row>
    <row r="1399" ht="15.75" customHeight="1">
      <c r="A1399" s="316">
        <v>43595.0</v>
      </c>
      <c r="B1399" s="197">
        <v>0.8906</v>
      </c>
      <c r="C1399" s="197">
        <v>110.0</v>
      </c>
    </row>
    <row r="1400" ht="15.75" customHeight="1">
      <c r="A1400" s="316">
        <v>43598.0</v>
      </c>
      <c r="B1400" s="197">
        <v>0.8912</v>
      </c>
      <c r="C1400" s="197">
        <v>109.32</v>
      </c>
    </row>
    <row r="1401" ht="15.75" customHeight="1">
      <c r="A1401" s="316">
        <v>43599.0</v>
      </c>
      <c r="B1401" s="197">
        <v>0.8926</v>
      </c>
      <c r="C1401" s="197">
        <v>109.63</v>
      </c>
    </row>
    <row r="1402" ht="15.75" customHeight="1">
      <c r="A1402" s="316">
        <v>43600.0</v>
      </c>
      <c r="B1402" s="197">
        <v>0.8929</v>
      </c>
      <c r="C1402" s="197">
        <v>109.62</v>
      </c>
    </row>
    <row r="1403" ht="15.75" customHeight="1">
      <c r="A1403" s="316">
        <v>43601.0</v>
      </c>
      <c r="B1403" s="197">
        <v>0.8951</v>
      </c>
      <c r="C1403" s="197">
        <v>109.86</v>
      </c>
    </row>
    <row r="1404" ht="15.75" customHeight="1">
      <c r="A1404" s="316">
        <v>43602.0</v>
      </c>
      <c r="B1404" s="197">
        <v>0.8966</v>
      </c>
      <c r="C1404" s="197">
        <v>110.12</v>
      </c>
    </row>
    <row r="1405" ht="15.75" customHeight="1">
      <c r="A1405" s="316">
        <v>43605.0</v>
      </c>
      <c r="B1405" s="197">
        <v>0.8957</v>
      </c>
      <c r="C1405" s="197">
        <v>110.07</v>
      </c>
    </row>
    <row r="1406" ht="15.75" customHeight="1">
      <c r="A1406" s="316">
        <v>43606.0</v>
      </c>
      <c r="B1406" s="197">
        <v>0.8962</v>
      </c>
      <c r="C1406" s="197">
        <v>110.51</v>
      </c>
    </row>
    <row r="1407" ht="15.75" customHeight="1">
      <c r="A1407" s="316">
        <v>43607.0</v>
      </c>
      <c r="B1407" s="197">
        <v>0.8969</v>
      </c>
      <c r="C1407" s="197">
        <v>110.37</v>
      </c>
    </row>
    <row r="1408" ht="15.75" customHeight="1">
      <c r="A1408" s="316">
        <v>43608.0</v>
      </c>
      <c r="B1408" s="197">
        <v>0.8944</v>
      </c>
      <c r="C1408" s="197">
        <v>109.62</v>
      </c>
    </row>
    <row r="1409" ht="15.75" customHeight="1">
      <c r="A1409" s="316">
        <v>43609.0</v>
      </c>
      <c r="B1409" s="197">
        <v>0.8927</v>
      </c>
      <c r="C1409" s="197">
        <v>109.33</v>
      </c>
    </row>
    <row r="1410" ht="15.75" customHeight="1">
      <c r="A1410" s="316">
        <v>43612.0</v>
      </c>
      <c r="B1410" s="197">
        <v>0.8937</v>
      </c>
      <c r="C1410" s="197">
        <v>109.56</v>
      </c>
    </row>
    <row r="1411" ht="15.75" customHeight="1">
      <c r="A1411" s="316">
        <v>43613.0</v>
      </c>
      <c r="B1411" s="197">
        <v>0.8961</v>
      </c>
      <c r="C1411" s="197">
        <v>109.4</v>
      </c>
    </row>
    <row r="1412" ht="15.75" customHeight="1">
      <c r="A1412" s="316">
        <v>43614.0</v>
      </c>
      <c r="B1412" s="197">
        <v>0.8984</v>
      </c>
      <c r="C1412" s="197">
        <v>109.6</v>
      </c>
    </row>
    <row r="1413" ht="15.75" customHeight="1">
      <c r="A1413" s="316">
        <v>43615.0</v>
      </c>
      <c r="B1413" s="197">
        <v>0.8986</v>
      </c>
      <c r="C1413" s="197">
        <v>109.64</v>
      </c>
    </row>
    <row r="1414" ht="15.75" customHeight="1">
      <c r="A1414" s="316">
        <v>43616.0</v>
      </c>
      <c r="B1414" s="197">
        <v>0.8955</v>
      </c>
      <c r="C1414" s="197">
        <v>108.34</v>
      </c>
    </row>
    <row r="1415" ht="15.75" customHeight="1">
      <c r="A1415" s="316">
        <v>43619.0</v>
      </c>
      <c r="B1415" s="197">
        <v>0.8896</v>
      </c>
      <c r="C1415" s="197">
        <v>108.09</v>
      </c>
    </row>
    <row r="1416" ht="15.75" customHeight="1">
      <c r="A1416" s="316">
        <v>43620.0</v>
      </c>
      <c r="B1416" s="197">
        <v>0.8888</v>
      </c>
      <c r="C1416" s="197">
        <v>108.15</v>
      </c>
    </row>
    <row r="1417" ht="15.75" customHeight="1">
      <c r="A1417" s="316">
        <v>43621.0</v>
      </c>
      <c r="B1417" s="197">
        <v>0.8912</v>
      </c>
      <c r="C1417" s="197">
        <v>108.47</v>
      </c>
    </row>
    <row r="1418" ht="15.75" customHeight="1">
      <c r="A1418" s="316">
        <v>43622.0</v>
      </c>
      <c r="B1418" s="197">
        <v>0.8869</v>
      </c>
      <c r="C1418" s="197">
        <v>108.43</v>
      </c>
    </row>
    <row r="1419" ht="15.75" customHeight="1">
      <c r="A1419" s="316">
        <v>43623.0</v>
      </c>
      <c r="B1419" s="197">
        <v>0.8826</v>
      </c>
      <c r="C1419" s="197">
        <v>108.24</v>
      </c>
    </row>
    <row r="1420" ht="15.75" customHeight="1">
      <c r="A1420" s="316">
        <v>43626.0</v>
      </c>
      <c r="B1420" s="197">
        <v>0.8841</v>
      </c>
      <c r="C1420" s="197">
        <v>108.47</v>
      </c>
    </row>
    <row r="1421" ht="15.75" customHeight="1">
      <c r="A1421" s="316">
        <v>43627.0</v>
      </c>
      <c r="B1421" s="197">
        <v>0.883</v>
      </c>
      <c r="C1421" s="197">
        <v>108.53</v>
      </c>
    </row>
    <row r="1422" ht="15.75" customHeight="1">
      <c r="A1422" s="316">
        <v>43628.0</v>
      </c>
      <c r="B1422" s="197">
        <v>0.886</v>
      </c>
      <c r="C1422" s="197">
        <v>108.51</v>
      </c>
    </row>
    <row r="1423" ht="15.75" customHeight="1">
      <c r="A1423" s="316">
        <v>43629.0</v>
      </c>
      <c r="B1423" s="197">
        <v>0.8869</v>
      </c>
      <c r="C1423" s="197">
        <v>108.42</v>
      </c>
    </row>
    <row r="1424" ht="15.75" customHeight="1">
      <c r="A1424" s="316">
        <v>43630.0</v>
      </c>
      <c r="B1424" s="197">
        <v>0.8927</v>
      </c>
      <c r="C1424" s="197">
        <v>108.59</v>
      </c>
    </row>
    <row r="1425" ht="15.75" customHeight="1">
      <c r="A1425" s="316">
        <v>43633.0</v>
      </c>
      <c r="B1425" s="197">
        <v>0.8915</v>
      </c>
      <c r="C1425" s="197">
        <v>108.57</v>
      </c>
    </row>
    <row r="1426" ht="15.75" customHeight="1">
      <c r="A1426" s="316">
        <v>43634.0</v>
      </c>
      <c r="B1426" s="197">
        <v>0.8934</v>
      </c>
      <c r="C1426" s="197">
        <v>108.46</v>
      </c>
    </row>
    <row r="1427" ht="15.75" customHeight="1">
      <c r="A1427" s="316">
        <v>43635.0</v>
      </c>
      <c r="B1427" s="197">
        <v>0.8909</v>
      </c>
      <c r="C1427" s="197">
        <v>108.11</v>
      </c>
    </row>
    <row r="1428" ht="15.75" customHeight="1">
      <c r="A1428" s="316">
        <v>43636.0</v>
      </c>
      <c r="B1428" s="197">
        <v>0.8856</v>
      </c>
      <c r="C1428" s="197">
        <v>107.31</v>
      </c>
    </row>
    <row r="1429" ht="15.75" customHeight="1">
      <c r="A1429" s="316">
        <v>43637.0</v>
      </c>
      <c r="B1429" s="197">
        <v>0.8797</v>
      </c>
      <c r="C1429" s="197">
        <v>107.39</v>
      </c>
    </row>
    <row r="1430" ht="15.75" customHeight="1">
      <c r="A1430" s="316">
        <v>43640.0</v>
      </c>
      <c r="B1430" s="197">
        <v>0.8774</v>
      </c>
      <c r="C1430" s="197">
        <v>107.3</v>
      </c>
    </row>
    <row r="1431" ht="15.75" customHeight="1">
      <c r="A1431" s="316">
        <v>43641.0</v>
      </c>
      <c r="B1431" s="197">
        <v>0.8798</v>
      </c>
      <c r="C1431" s="197">
        <v>107.24</v>
      </c>
    </row>
    <row r="1432" ht="15.75" customHeight="1">
      <c r="A1432" s="316">
        <v>43642.0</v>
      </c>
      <c r="B1432" s="197">
        <v>0.8796</v>
      </c>
      <c r="C1432" s="197">
        <v>107.81</v>
      </c>
    </row>
    <row r="1433" ht="15.75" customHeight="1">
      <c r="A1433" s="316">
        <v>43643.0</v>
      </c>
      <c r="B1433" s="197">
        <v>0.8796</v>
      </c>
      <c r="C1433" s="197">
        <v>107.82</v>
      </c>
    </row>
    <row r="1434" ht="15.75" customHeight="1">
      <c r="A1434" s="316">
        <v>43644.0</v>
      </c>
      <c r="B1434" s="197">
        <v>0.8801</v>
      </c>
      <c r="C1434" s="197">
        <v>107.98</v>
      </c>
    </row>
    <row r="1435" ht="15.75" customHeight="1">
      <c r="A1435" s="316">
        <v>43647.0</v>
      </c>
      <c r="B1435" s="197">
        <v>0.8861</v>
      </c>
      <c r="C1435" s="197">
        <v>108.47</v>
      </c>
    </row>
    <row r="1436" ht="15.75" customHeight="1">
      <c r="A1436" s="316">
        <v>43648.0</v>
      </c>
      <c r="B1436" s="197">
        <v>0.8861</v>
      </c>
      <c r="C1436" s="197">
        <v>107.92</v>
      </c>
    </row>
    <row r="1437" ht="15.75" customHeight="1">
      <c r="A1437" s="316">
        <v>43649.0</v>
      </c>
      <c r="B1437" s="197">
        <v>0.8868</v>
      </c>
      <c r="C1437" s="197">
        <v>107.86</v>
      </c>
    </row>
    <row r="1438" ht="15.75" customHeight="1">
      <c r="A1438" s="316">
        <v>43650.0</v>
      </c>
      <c r="B1438" s="197">
        <v>0.8863</v>
      </c>
      <c r="C1438" s="197">
        <v>107.84</v>
      </c>
    </row>
    <row r="1439" ht="15.75" customHeight="1">
      <c r="A1439" s="316">
        <v>43651.0</v>
      </c>
      <c r="B1439" s="197">
        <v>0.8909</v>
      </c>
      <c r="C1439" s="197">
        <v>108.5</v>
      </c>
    </row>
    <row r="1440" ht="15.75" customHeight="1">
      <c r="A1440" s="316">
        <v>43654.0</v>
      </c>
      <c r="B1440" s="197">
        <v>0.8918</v>
      </c>
      <c r="C1440" s="197">
        <v>108.73</v>
      </c>
    </row>
    <row r="1441" ht="15.75" customHeight="1">
      <c r="A1441" s="316">
        <v>43655.0</v>
      </c>
      <c r="B1441" s="197">
        <v>0.8923</v>
      </c>
      <c r="C1441" s="197">
        <v>108.86</v>
      </c>
    </row>
    <row r="1442" ht="15.75" customHeight="1">
      <c r="A1442" s="316">
        <v>43656.0</v>
      </c>
      <c r="B1442" s="197">
        <v>0.8889</v>
      </c>
      <c r="C1442" s="197">
        <v>108.47</v>
      </c>
    </row>
    <row r="1443" ht="15.75" customHeight="1">
      <c r="A1443" s="316">
        <v>43657.0</v>
      </c>
      <c r="B1443" s="197">
        <v>0.8887</v>
      </c>
      <c r="C1443" s="197">
        <v>108.51</v>
      </c>
    </row>
    <row r="1444" ht="15.75" customHeight="1">
      <c r="A1444" s="316">
        <v>43658.0</v>
      </c>
      <c r="B1444" s="197">
        <v>0.8874</v>
      </c>
      <c r="C1444" s="197">
        <v>107.96</v>
      </c>
    </row>
    <row r="1445" ht="15.75" customHeight="1">
      <c r="A1445" s="316">
        <v>43661.0</v>
      </c>
      <c r="B1445" s="197">
        <v>0.8883</v>
      </c>
      <c r="C1445" s="197">
        <v>107.93</v>
      </c>
    </row>
    <row r="1446" ht="15.75" customHeight="1">
      <c r="A1446" s="316">
        <v>43662.0</v>
      </c>
      <c r="B1446" s="197">
        <v>0.8921</v>
      </c>
      <c r="C1446" s="197">
        <v>108.26</v>
      </c>
    </row>
    <row r="1447" ht="15.75" customHeight="1">
      <c r="A1447" s="316">
        <v>43663.0</v>
      </c>
      <c r="B1447" s="197">
        <v>0.891</v>
      </c>
      <c r="C1447" s="197">
        <v>107.95</v>
      </c>
    </row>
    <row r="1448" ht="15.75" customHeight="1">
      <c r="A1448" s="316">
        <v>43664.0</v>
      </c>
      <c r="B1448" s="197">
        <v>0.8869</v>
      </c>
      <c r="C1448" s="197">
        <v>107.31</v>
      </c>
    </row>
    <row r="1449" ht="15.75" customHeight="1">
      <c r="A1449" s="316">
        <v>43665.0</v>
      </c>
      <c r="B1449" s="197">
        <v>0.8914</v>
      </c>
      <c r="C1449" s="197">
        <v>107.78</v>
      </c>
    </row>
    <row r="1450" ht="15.75" customHeight="1">
      <c r="A1450" s="316">
        <v>43668.0</v>
      </c>
      <c r="B1450" s="197">
        <v>0.8922</v>
      </c>
      <c r="C1450" s="197">
        <v>107.88</v>
      </c>
    </row>
    <row r="1451" ht="15.75" customHeight="1">
      <c r="A1451" s="316">
        <v>43669.0</v>
      </c>
      <c r="B1451" s="197">
        <v>0.8968</v>
      </c>
      <c r="C1451" s="197">
        <v>108.26</v>
      </c>
    </row>
    <row r="1452" ht="15.75" customHeight="1">
      <c r="A1452" s="316">
        <v>43670.0</v>
      </c>
      <c r="B1452" s="197">
        <v>0.8978</v>
      </c>
      <c r="C1452" s="197">
        <v>108.2</v>
      </c>
    </row>
    <row r="1453" ht="15.75" customHeight="1">
      <c r="A1453" s="316">
        <v>43671.0</v>
      </c>
      <c r="B1453" s="197">
        <v>0.8972</v>
      </c>
      <c r="C1453" s="197">
        <v>108.64</v>
      </c>
    </row>
    <row r="1454" ht="15.75" customHeight="1">
      <c r="A1454" s="316">
        <v>43672.0</v>
      </c>
      <c r="B1454" s="197">
        <v>0.8992</v>
      </c>
      <c r="C1454" s="197">
        <v>108.75</v>
      </c>
    </row>
    <row r="1455" ht="15.75" customHeight="1">
      <c r="A1455" s="316">
        <v>43675.0</v>
      </c>
      <c r="B1455" s="197">
        <v>0.8973</v>
      </c>
      <c r="C1455" s="197">
        <v>108.79</v>
      </c>
    </row>
    <row r="1456" ht="15.75" customHeight="1">
      <c r="A1456" s="316">
        <v>43676.0</v>
      </c>
      <c r="B1456" s="197">
        <v>0.8964</v>
      </c>
      <c r="C1456" s="197">
        <v>108.65</v>
      </c>
    </row>
    <row r="1457" ht="15.75" customHeight="1">
      <c r="A1457" s="316">
        <v>43677.0</v>
      </c>
      <c r="B1457" s="197">
        <v>0.903</v>
      </c>
      <c r="C1457" s="197">
        <v>108.82</v>
      </c>
    </row>
    <row r="1458" ht="15.75" customHeight="1">
      <c r="A1458" s="316">
        <v>43678.0</v>
      </c>
      <c r="B1458" s="197">
        <v>0.9022</v>
      </c>
      <c r="C1458" s="197">
        <v>107.37</v>
      </c>
    </row>
    <row r="1459" ht="15.75" customHeight="1">
      <c r="A1459" s="316">
        <v>43679.0</v>
      </c>
      <c r="B1459" s="197">
        <v>0.9005</v>
      </c>
      <c r="C1459" s="197">
        <v>106.65</v>
      </c>
    </row>
    <row r="1460" ht="15.75" customHeight="1">
      <c r="A1460" s="316">
        <v>43682.0</v>
      </c>
      <c r="B1460" s="197">
        <v>0.8927</v>
      </c>
      <c r="C1460" s="197">
        <v>105.97</v>
      </c>
    </row>
    <row r="1461" ht="15.75" customHeight="1">
      <c r="A1461" s="316">
        <v>43683.0</v>
      </c>
      <c r="B1461" s="197">
        <v>0.8928</v>
      </c>
      <c r="C1461" s="197">
        <v>106.48</v>
      </c>
    </row>
    <row r="1462" ht="15.75" customHeight="1">
      <c r="A1462" s="316">
        <v>43684.0</v>
      </c>
      <c r="B1462" s="197">
        <v>0.893</v>
      </c>
      <c r="C1462" s="197">
        <v>106.28</v>
      </c>
    </row>
    <row r="1463" ht="15.75" customHeight="1">
      <c r="A1463" s="316">
        <v>43685.0</v>
      </c>
      <c r="B1463" s="197">
        <v>0.8946</v>
      </c>
      <c r="C1463" s="197">
        <v>106.08</v>
      </c>
    </row>
    <row r="1464" ht="15.75" customHeight="1">
      <c r="A1464" s="316">
        <v>43686.0</v>
      </c>
      <c r="B1464" s="197">
        <v>0.8932</v>
      </c>
      <c r="C1464" s="197">
        <v>105.77</v>
      </c>
    </row>
    <row r="1465" ht="15.75" customHeight="1">
      <c r="A1465" s="316">
        <v>43689.0</v>
      </c>
      <c r="B1465" s="197">
        <v>0.8918</v>
      </c>
      <c r="C1465" s="197">
        <v>105.32</v>
      </c>
    </row>
    <row r="1466" ht="15.75" customHeight="1">
      <c r="A1466" s="316">
        <v>43690.0</v>
      </c>
      <c r="B1466" s="197">
        <v>0.8952</v>
      </c>
      <c r="C1466" s="197">
        <v>106.75</v>
      </c>
    </row>
    <row r="1467" ht="15.75" customHeight="1">
      <c r="A1467" s="316">
        <v>43691.0</v>
      </c>
      <c r="B1467" s="197">
        <v>0.8979</v>
      </c>
      <c r="C1467" s="197">
        <v>105.92</v>
      </c>
    </row>
    <row r="1468" ht="15.75" customHeight="1">
      <c r="A1468" s="316">
        <v>43692.0</v>
      </c>
      <c r="B1468" s="197">
        <v>0.9005</v>
      </c>
      <c r="C1468" s="197">
        <v>106.14</v>
      </c>
    </row>
    <row r="1469" ht="15.75" customHeight="1">
      <c r="A1469" s="316">
        <v>43693.0</v>
      </c>
      <c r="B1469" s="197">
        <v>0.9018</v>
      </c>
      <c r="C1469" s="197">
        <v>106.45</v>
      </c>
    </row>
    <row r="1470" ht="15.75" customHeight="1">
      <c r="A1470" s="316">
        <v>43696.0</v>
      </c>
      <c r="B1470" s="197">
        <v>0.9028</v>
      </c>
      <c r="C1470" s="197">
        <v>106.64</v>
      </c>
    </row>
    <row r="1471" ht="15.75" customHeight="1">
      <c r="A1471" s="316">
        <v>43697.0</v>
      </c>
      <c r="B1471" s="197">
        <v>0.9009</v>
      </c>
      <c r="C1471" s="197">
        <v>106.24</v>
      </c>
    </row>
    <row r="1472" ht="15.75" customHeight="1">
      <c r="A1472" s="316">
        <v>43698.0</v>
      </c>
      <c r="B1472" s="197">
        <v>0.9022</v>
      </c>
      <c r="C1472" s="197">
        <v>106.64</v>
      </c>
    </row>
    <row r="1473" ht="15.75" customHeight="1">
      <c r="A1473" s="316">
        <v>43699.0</v>
      </c>
      <c r="B1473" s="197">
        <v>0.9026</v>
      </c>
      <c r="C1473" s="197">
        <v>106.47</v>
      </c>
    </row>
    <row r="1474" ht="15.75" customHeight="1">
      <c r="A1474" s="316">
        <v>43700.0</v>
      </c>
      <c r="B1474" s="197">
        <v>0.8982</v>
      </c>
      <c r="C1474" s="197">
        <v>105.51</v>
      </c>
    </row>
    <row r="1475" ht="15.75" customHeight="1">
      <c r="A1475" s="316">
        <v>43703.0</v>
      </c>
      <c r="B1475" s="197">
        <v>0.901</v>
      </c>
      <c r="C1475" s="197">
        <v>106.19</v>
      </c>
    </row>
    <row r="1476" ht="15.75" customHeight="1">
      <c r="A1476" s="316">
        <v>43704.0</v>
      </c>
      <c r="B1476" s="197">
        <v>0.9018</v>
      </c>
      <c r="C1476" s="197">
        <v>105.78</v>
      </c>
    </row>
    <row r="1477" ht="15.75" customHeight="1">
      <c r="A1477" s="316">
        <v>43705.0</v>
      </c>
      <c r="B1477" s="197">
        <v>0.9028</v>
      </c>
      <c r="C1477" s="197">
        <v>106.14</v>
      </c>
    </row>
    <row r="1478" ht="15.75" customHeight="1">
      <c r="A1478" s="316">
        <v>43706.0</v>
      </c>
      <c r="B1478" s="197">
        <v>0.9045</v>
      </c>
      <c r="C1478" s="197">
        <v>106.54</v>
      </c>
    </row>
    <row r="1479" ht="15.75" customHeight="1">
      <c r="A1479" s="316">
        <v>43707.0</v>
      </c>
      <c r="B1479" s="197">
        <v>0.9109</v>
      </c>
      <c r="C1479" s="197">
        <v>106.47</v>
      </c>
    </row>
    <row r="1480" ht="15.75" customHeight="1">
      <c r="A1480" s="316">
        <v>43710.0</v>
      </c>
      <c r="B1480" s="197">
        <v>0.912</v>
      </c>
      <c r="C1480" s="197">
        <v>106.29</v>
      </c>
    </row>
    <row r="1481" ht="15.75" customHeight="1">
      <c r="A1481" s="316">
        <v>43711.0</v>
      </c>
      <c r="B1481" s="197">
        <v>0.9114</v>
      </c>
      <c r="C1481" s="197">
        <v>105.96</v>
      </c>
    </row>
    <row r="1482" ht="15.75" customHeight="1">
      <c r="A1482" s="316">
        <v>43712.0</v>
      </c>
      <c r="B1482" s="197">
        <v>0.9063</v>
      </c>
      <c r="C1482" s="197">
        <v>106.42</v>
      </c>
    </row>
    <row r="1483" ht="15.75" customHeight="1">
      <c r="A1483" s="316">
        <v>43713.0</v>
      </c>
      <c r="B1483" s="197">
        <v>0.9063</v>
      </c>
      <c r="C1483" s="197">
        <v>106.97</v>
      </c>
    </row>
    <row r="1484" ht="15.75" customHeight="1">
      <c r="A1484" s="316">
        <v>43714.0</v>
      </c>
      <c r="B1484" s="197">
        <v>0.9071</v>
      </c>
      <c r="C1484" s="197">
        <v>106.94</v>
      </c>
    </row>
    <row r="1485" ht="15.75" customHeight="1">
      <c r="A1485" s="316">
        <v>43717.0</v>
      </c>
      <c r="B1485" s="197">
        <v>0.9053</v>
      </c>
      <c r="C1485" s="197">
        <v>107.26</v>
      </c>
    </row>
    <row r="1486" ht="15.75" customHeight="1">
      <c r="A1486" s="316">
        <v>43718.0</v>
      </c>
      <c r="B1486" s="197">
        <v>0.9056</v>
      </c>
      <c r="C1486" s="197">
        <v>107.56</v>
      </c>
    </row>
    <row r="1487" ht="15.75" customHeight="1">
      <c r="A1487" s="316">
        <v>43719.0</v>
      </c>
      <c r="B1487" s="197">
        <v>0.9083</v>
      </c>
      <c r="C1487" s="197">
        <v>107.86</v>
      </c>
    </row>
    <row r="1488" ht="15.75" customHeight="1">
      <c r="A1488" s="316">
        <v>43720.0</v>
      </c>
      <c r="B1488" s="197">
        <v>0.904</v>
      </c>
      <c r="C1488" s="197">
        <v>108.15</v>
      </c>
    </row>
    <row r="1489" ht="15.75" customHeight="1">
      <c r="A1489" s="316">
        <v>43721.0</v>
      </c>
      <c r="B1489" s="197">
        <v>0.9034</v>
      </c>
      <c r="C1489" s="197">
        <v>108.17</v>
      </c>
    </row>
    <row r="1490" ht="15.75" customHeight="1">
      <c r="A1490" s="316">
        <v>43724.0</v>
      </c>
      <c r="B1490" s="197">
        <v>0.9091</v>
      </c>
      <c r="C1490" s="197">
        <v>108.16</v>
      </c>
    </row>
    <row r="1491" ht="15.75" customHeight="1">
      <c r="A1491" s="316">
        <v>43725.0</v>
      </c>
      <c r="B1491" s="197">
        <v>0.9032</v>
      </c>
      <c r="C1491" s="197">
        <v>108.15</v>
      </c>
    </row>
    <row r="1492" ht="15.75" customHeight="1">
      <c r="A1492" s="316">
        <v>43726.0</v>
      </c>
      <c r="B1492" s="197">
        <v>0.9067</v>
      </c>
      <c r="C1492" s="197">
        <v>108.46</v>
      </c>
    </row>
    <row r="1493" ht="15.75" customHeight="1">
      <c r="A1493" s="316">
        <v>43727.0</v>
      </c>
      <c r="B1493" s="197">
        <v>0.9058</v>
      </c>
      <c r="C1493" s="197">
        <v>108.05</v>
      </c>
    </row>
    <row r="1494" ht="15.75" customHeight="1">
      <c r="A1494" s="316">
        <v>43728.0</v>
      </c>
      <c r="B1494" s="197">
        <v>0.9079</v>
      </c>
      <c r="C1494" s="197">
        <v>107.61</v>
      </c>
    </row>
    <row r="1495" ht="15.75" customHeight="1">
      <c r="A1495" s="316">
        <v>43731.0</v>
      </c>
      <c r="B1495" s="197">
        <v>0.9097</v>
      </c>
      <c r="C1495" s="197">
        <v>107.56</v>
      </c>
    </row>
    <row r="1496" ht="15.75" customHeight="1">
      <c r="A1496" s="316">
        <v>43732.0</v>
      </c>
      <c r="B1496" s="197">
        <v>0.9075</v>
      </c>
      <c r="C1496" s="197">
        <v>107.1</v>
      </c>
    </row>
    <row r="1497" ht="15.75" customHeight="1">
      <c r="A1497" s="316">
        <v>43733.0</v>
      </c>
      <c r="B1497" s="197">
        <v>0.914</v>
      </c>
      <c r="C1497" s="197">
        <v>107.78</v>
      </c>
    </row>
    <row r="1498" ht="15.75" customHeight="1">
      <c r="A1498" s="316">
        <v>43734.0</v>
      </c>
      <c r="B1498" s="197">
        <v>0.9159</v>
      </c>
      <c r="C1498" s="197">
        <v>107.85</v>
      </c>
    </row>
    <row r="1499" ht="15.75" customHeight="1">
      <c r="A1499" s="316">
        <v>43735.0</v>
      </c>
      <c r="B1499" s="197">
        <v>0.9141</v>
      </c>
      <c r="C1499" s="197">
        <v>108.03</v>
      </c>
    </row>
    <row r="1500" ht="15.75" customHeight="1">
      <c r="A1500" s="316">
        <v>43738.0</v>
      </c>
      <c r="B1500" s="197">
        <v>0.9177</v>
      </c>
      <c r="C1500" s="197">
        <v>108.09</v>
      </c>
    </row>
    <row r="1501" ht="15.75" customHeight="1">
      <c r="A1501" s="316">
        <v>43739.0</v>
      </c>
      <c r="B1501" s="197">
        <v>0.9148</v>
      </c>
      <c r="C1501" s="197">
        <v>107.77</v>
      </c>
    </row>
    <row r="1502" ht="15.75" customHeight="1">
      <c r="A1502" s="316">
        <v>43740.0</v>
      </c>
      <c r="B1502" s="197">
        <v>0.9125</v>
      </c>
      <c r="C1502" s="197">
        <v>107.19</v>
      </c>
    </row>
    <row r="1503" ht="15.75" customHeight="1">
      <c r="A1503" s="316">
        <v>43741.0</v>
      </c>
      <c r="B1503" s="197">
        <v>0.9122</v>
      </c>
      <c r="C1503" s="197">
        <v>106.93</v>
      </c>
    </row>
    <row r="1504" ht="15.75" customHeight="1">
      <c r="A1504" s="316">
        <v>43742.0</v>
      </c>
      <c r="B1504" s="197">
        <v>0.9112</v>
      </c>
      <c r="C1504" s="197">
        <v>107.0</v>
      </c>
    </row>
    <row r="1505" ht="15.75" customHeight="1">
      <c r="A1505" s="316">
        <v>43745.0</v>
      </c>
      <c r="B1505" s="197">
        <v>0.9116</v>
      </c>
      <c r="C1505" s="197">
        <v>107.28</v>
      </c>
    </row>
    <row r="1506" ht="15.75" customHeight="1">
      <c r="A1506" s="316">
        <v>43746.0</v>
      </c>
      <c r="B1506" s="197">
        <v>0.9128</v>
      </c>
      <c r="C1506" s="197">
        <v>107.1</v>
      </c>
    </row>
    <row r="1507" ht="15.75" customHeight="1">
      <c r="A1507" s="316">
        <v>43747.0</v>
      </c>
      <c r="B1507" s="197">
        <v>0.9115</v>
      </c>
      <c r="C1507" s="197">
        <v>107.49</v>
      </c>
    </row>
    <row r="1508" ht="15.75" customHeight="1">
      <c r="A1508" s="316">
        <v>43748.0</v>
      </c>
      <c r="B1508" s="197">
        <v>0.9087</v>
      </c>
      <c r="C1508" s="197">
        <v>108.02</v>
      </c>
    </row>
    <row r="1509" ht="15.75" customHeight="1">
      <c r="A1509" s="316">
        <v>43749.0</v>
      </c>
      <c r="B1509" s="197">
        <v>0.9066</v>
      </c>
      <c r="C1509" s="197">
        <v>108.48</v>
      </c>
    </row>
    <row r="1510" ht="15.75" customHeight="1">
      <c r="A1510" s="316">
        <v>43752.0</v>
      </c>
      <c r="B1510" s="197">
        <v>0.907</v>
      </c>
      <c r="C1510" s="197">
        <v>108.41</v>
      </c>
    </row>
    <row r="1511" ht="15.75" customHeight="1">
      <c r="A1511" s="316">
        <v>43753.0</v>
      </c>
      <c r="B1511" s="197">
        <v>0.9065</v>
      </c>
      <c r="C1511" s="197">
        <v>108.88</v>
      </c>
    </row>
    <row r="1512" ht="15.75" customHeight="1">
      <c r="A1512" s="316">
        <v>43754.0</v>
      </c>
      <c r="B1512" s="197">
        <v>0.9033</v>
      </c>
      <c r="C1512" s="197">
        <v>108.79</v>
      </c>
    </row>
    <row r="1513" ht="15.75" customHeight="1">
      <c r="A1513" s="316">
        <v>43755.0</v>
      </c>
      <c r="B1513" s="197">
        <v>0.899</v>
      </c>
      <c r="C1513" s="197">
        <v>108.7</v>
      </c>
    </row>
    <row r="1514" ht="15.75" customHeight="1">
      <c r="A1514" s="316">
        <v>43756.0</v>
      </c>
      <c r="B1514" s="197">
        <v>0.8955</v>
      </c>
      <c r="C1514" s="197">
        <v>108.56</v>
      </c>
    </row>
    <row r="1515" ht="15.75" customHeight="1">
      <c r="A1515" s="316">
        <v>43759.0</v>
      </c>
      <c r="B1515" s="197">
        <v>0.897</v>
      </c>
      <c r="C1515" s="197">
        <v>108.63</v>
      </c>
    </row>
    <row r="1516" ht="15.75" customHeight="1">
      <c r="A1516" s="316">
        <v>43760.0</v>
      </c>
      <c r="B1516" s="197">
        <v>0.8989</v>
      </c>
      <c r="C1516" s="197">
        <v>108.5</v>
      </c>
    </row>
    <row r="1517" ht="15.75" customHeight="1">
      <c r="A1517" s="316">
        <v>43761.0</v>
      </c>
      <c r="B1517" s="197">
        <v>0.8985</v>
      </c>
      <c r="C1517" s="197">
        <v>108.7</v>
      </c>
    </row>
    <row r="1518" ht="15.75" customHeight="1">
      <c r="A1518" s="316">
        <v>43762.0</v>
      </c>
      <c r="B1518" s="197">
        <v>0.9006</v>
      </c>
      <c r="C1518" s="197">
        <v>108.64</v>
      </c>
    </row>
    <row r="1519" ht="15.75" customHeight="1">
      <c r="A1519" s="316">
        <v>43763.0</v>
      </c>
      <c r="B1519" s="197">
        <v>0.9027</v>
      </c>
      <c r="C1519" s="197">
        <v>108.69</v>
      </c>
    </row>
    <row r="1520" ht="15.75" customHeight="1">
      <c r="A1520" s="316">
        <v>43766.0</v>
      </c>
      <c r="B1520" s="197">
        <v>0.901</v>
      </c>
      <c r="C1520" s="197">
        <v>108.98</v>
      </c>
    </row>
    <row r="1521" ht="15.75" customHeight="1">
      <c r="A1521" s="316">
        <v>43767.0</v>
      </c>
      <c r="B1521" s="197">
        <v>0.9</v>
      </c>
      <c r="C1521" s="197">
        <v>108.9</v>
      </c>
    </row>
    <row r="1522" ht="15.75" customHeight="1">
      <c r="A1522" s="316">
        <v>43768.0</v>
      </c>
      <c r="B1522" s="197">
        <v>0.8969</v>
      </c>
      <c r="C1522" s="197">
        <v>108.88</v>
      </c>
    </row>
    <row r="1523" ht="15.75" customHeight="1">
      <c r="A1523" s="316">
        <v>43769.0</v>
      </c>
      <c r="B1523" s="197">
        <v>0.8968</v>
      </c>
      <c r="C1523" s="197">
        <v>108.04</v>
      </c>
    </row>
    <row r="1524" ht="15.75" customHeight="1">
      <c r="A1524" s="316">
        <v>43770.0</v>
      </c>
      <c r="B1524" s="197">
        <v>0.8958</v>
      </c>
      <c r="C1524" s="197">
        <v>108.25</v>
      </c>
    </row>
    <row r="1525" ht="15.75" customHeight="1">
      <c r="A1525" s="316">
        <v>43773.0</v>
      </c>
      <c r="B1525" s="197">
        <v>0.8987</v>
      </c>
      <c r="C1525" s="197">
        <v>108.58</v>
      </c>
    </row>
    <row r="1526" ht="15.75" customHeight="1">
      <c r="A1526" s="316">
        <v>43774.0</v>
      </c>
      <c r="B1526" s="197">
        <v>0.9031</v>
      </c>
      <c r="C1526" s="197">
        <v>109.17</v>
      </c>
    </row>
    <row r="1527" ht="15.75" customHeight="1">
      <c r="A1527" s="316">
        <v>43775.0</v>
      </c>
      <c r="B1527" s="197">
        <v>0.9037</v>
      </c>
      <c r="C1527" s="197">
        <v>108.99</v>
      </c>
    </row>
    <row r="1528" ht="15.75" customHeight="1">
      <c r="A1528" s="316">
        <v>43776.0</v>
      </c>
      <c r="B1528" s="197">
        <v>0.9051</v>
      </c>
      <c r="C1528" s="197">
        <v>109.3</v>
      </c>
    </row>
    <row r="1529" ht="15.75" customHeight="1">
      <c r="A1529" s="316">
        <v>43777.0</v>
      </c>
      <c r="B1529" s="197">
        <v>0.9079</v>
      </c>
      <c r="C1529" s="197">
        <v>109.34</v>
      </c>
    </row>
    <row r="1530" ht="15.75" customHeight="1">
      <c r="A1530" s="316">
        <v>43780.0</v>
      </c>
      <c r="B1530" s="197">
        <v>0.9064</v>
      </c>
      <c r="C1530" s="197">
        <v>109.07</v>
      </c>
    </row>
    <row r="1531" ht="15.75" customHeight="1">
      <c r="A1531" s="316">
        <v>43781.0</v>
      </c>
      <c r="B1531" s="197">
        <v>0.9084</v>
      </c>
      <c r="C1531" s="197">
        <v>109.04</v>
      </c>
    </row>
    <row r="1532" ht="15.75" customHeight="1">
      <c r="A1532" s="316">
        <v>43782.0</v>
      </c>
      <c r="B1532" s="197">
        <v>0.9085</v>
      </c>
      <c r="C1532" s="197">
        <v>108.86</v>
      </c>
    </row>
    <row r="1533" ht="15.75" customHeight="1">
      <c r="A1533" s="316">
        <v>43783.0</v>
      </c>
      <c r="B1533" s="197">
        <v>0.9074</v>
      </c>
      <c r="C1533" s="197">
        <v>108.45</v>
      </c>
    </row>
    <row r="1534" ht="15.75" customHeight="1">
      <c r="A1534" s="316">
        <v>43784.0</v>
      </c>
      <c r="B1534" s="197">
        <v>0.9051</v>
      </c>
      <c r="C1534" s="197">
        <v>108.86</v>
      </c>
    </row>
    <row r="1535" ht="15.75" customHeight="1">
      <c r="A1535" s="316">
        <v>43787.0</v>
      </c>
      <c r="B1535" s="197">
        <v>0.9032</v>
      </c>
      <c r="C1535" s="197">
        <v>108.69</v>
      </c>
    </row>
    <row r="1536" ht="15.75" customHeight="1">
      <c r="A1536" s="316">
        <v>43788.0</v>
      </c>
      <c r="B1536" s="197">
        <v>0.9027</v>
      </c>
      <c r="C1536" s="197">
        <v>108.55</v>
      </c>
    </row>
    <row r="1537" ht="15.75" customHeight="1">
      <c r="A1537" s="316">
        <v>43789.0</v>
      </c>
      <c r="B1537" s="197">
        <v>0.9032</v>
      </c>
      <c r="C1537" s="197">
        <v>108.64</v>
      </c>
    </row>
    <row r="1538" ht="15.75" customHeight="1">
      <c r="A1538" s="316">
        <v>43790.0</v>
      </c>
      <c r="B1538" s="197">
        <v>0.9043</v>
      </c>
      <c r="C1538" s="197">
        <v>108.66</v>
      </c>
    </row>
    <row r="1539" ht="15.75" customHeight="1">
      <c r="A1539" s="316">
        <v>43791.0</v>
      </c>
      <c r="B1539" s="197">
        <v>0.908</v>
      </c>
      <c r="C1539" s="197">
        <v>108.72</v>
      </c>
    </row>
    <row r="1540" ht="15.75" customHeight="1">
      <c r="A1540" s="316">
        <v>43794.0</v>
      </c>
      <c r="B1540" s="197">
        <v>0.9081</v>
      </c>
      <c r="C1540" s="197">
        <v>108.97</v>
      </c>
    </row>
    <row r="1541" ht="15.75" customHeight="1">
      <c r="A1541" s="316">
        <v>43795.0</v>
      </c>
      <c r="B1541" s="197">
        <v>0.9075</v>
      </c>
      <c r="C1541" s="197">
        <v>109.08</v>
      </c>
    </row>
    <row r="1542" ht="15.75" customHeight="1">
      <c r="A1542" s="316">
        <v>43796.0</v>
      </c>
      <c r="B1542" s="197">
        <v>0.9092</v>
      </c>
      <c r="C1542" s="197">
        <v>109.57</v>
      </c>
    </row>
    <row r="1543" ht="15.75" customHeight="1">
      <c r="A1543" s="316">
        <v>43797.0</v>
      </c>
      <c r="B1543" s="197">
        <v>0.9086</v>
      </c>
      <c r="C1543" s="197">
        <v>109.54</v>
      </c>
    </row>
    <row r="1544" ht="15.75" customHeight="1">
      <c r="A1544" s="316">
        <v>43798.0</v>
      </c>
      <c r="B1544" s="197">
        <v>0.908</v>
      </c>
      <c r="C1544" s="197">
        <v>109.6</v>
      </c>
    </row>
    <row r="1545" ht="15.75" customHeight="1">
      <c r="A1545" s="316">
        <v>43801.0</v>
      </c>
      <c r="B1545" s="197">
        <v>0.9027</v>
      </c>
      <c r="C1545" s="197">
        <v>109.0</v>
      </c>
    </row>
    <row r="1546" ht="15.75" customHeight="1">
      <c r="A1546" s="316">
        <v>43802.0</v>
      </c>
      <c r="B1546" s="197">
        <v>0.9025</v>
      </c>
      <c r="C1546" s="197">
        <v>108.64</v>
      </c>
    </row>
    <row r="1547" ht="15.75" customHeight="1">
      <c r="A1547" s="316">
        <v>43803.0</v>
      </c>
      <c r="B1547" s="197">
        <v>0.9028</v>
      </c>
      <c r="C1547" s="197">
        <v>108.88</v>
      </c>
    </row>
    <row r="1548" ht="15.75" customHeight="1">
      <c r="A1548" s="316">
        <v>43804.0</v>
      </c>
      <c r="B1548" s="197">
        <v>0.9007</v>
      </c>
      <c r="C1548" s="197">
        <v>108.77</v>
      </c>
    </row>
    <row r="1549" ht="15.75" customHeight="1">
      <c r="A1549" s="316">
        <v>43805.0</v>
      </c>
      <c r="B1549" s="197">
        <v>0.9042</v>
      </c>
      <c r="C1549" s="197">
        <v>108.69</v>
      </c>
    </row>
    <row r="1550" ht="15.75" customHeight="1">
      <c r="A1550" s="316">
        <v>43808.0</v>
      </c>
      <c r="B1550" s="197">
        <v>0.9039</v>
      </c>
      <c r="C1550" s="197">
        <v>108.56</v>
      </c>
    </row>
    <row r="1551" ht="15.75" customHeight="1">
      <c r="A1551" s="316">
        <v>43809.0</v>
      </c>
      <c r="B1551" s="197">
        <v>0.9016</v>
      </c>
      <c r="C1551" s="197">
        <v>108.75</v>
      </c>
    </row>
    <row r="1552" ht="15.75" customHeight="1">
      <c r="A1552" s="316">
        <v>43810.0</v>
      </c>
      <c r="B1552" s="197">
        <v>0.8985</v>
      </c>
      <c r="C1552" s="197">
        <v>108.57</v>
      </c>
    </row>
    <row r="1553" ht="15.75" customHeight="1">
      <c r="A1553" s="316">
        <v>43811.0</v>
      </c>
      <c r="B1553" s="197">
        <v>0.8989</v>
      </c>
      <c r="C1553" s="197">
        <v>109.34</v>
      </c>
    </row>
    <row r="1554" ht="15.75" customHeight="1">
      <c r="A1554" s="316">
        <v>43812.0</v>
      </c>
      <c r="B1554" s="197">
        <v>0.8995</v>
      </c>
      <c r="C1554" s="197">
        <v>109.5</v>
      </c>
    </row>
    <row r="1555" ht="15.75" customHeight="1">
      <c r="A1555" s="316">
        <v>43815.0</v>
      </c>
      <c r="B1555" s="197">
        <v>0.8974</v>
      </c>
      <c r="C1555" s="197">
        <v>109.57</v>
      </c>
    </row>
    <row r="1556" ht="15.75" customHeight="1">
      <c r="A1556" s="316">
        <v>43816.0</v>
      </c>
      <c r="B1556" s="197">
        <v>0.8969</v>
      </c>
      <c r="C1556" s="197">
        <v>109.5</v>
      </c>
    </row>
    <row r="1557" ht="15.75" customHeight="1">
      <c r="A1557" s="316">
        <v>43817.0</v>
      </c>
      <c r="B1557" s="197">
        <v>0.8999</v>
      </c>
      <c r="C1557" s="197">
        <v>109.58</v>
      </c>
    </row>
    <row r="1558" ht="15.75" customHeight="1">
      <c r="A1558" s="316">
        <v>43818.0</v>
      </c>
      <c r="B1558" s="197">
        <v>0.8993</v>
      </c>
      <c r="C1558" s="197">
        <v>109.39</v>
      </c>
    </row>
    <row r="1559" ht="15.75" customHeight="1">
      <c r="A1559" s="316">
        <v>43819.0</v>
      </c>
      <c r="B1559" s="197">
        <v>0.9034</v>
      </c>
      <c r="C1559" s="197">
        <v>109.48</v>
      </c>
    </row>
    <row r="1560" ht="15.75" customHeight="1">
      <c r="A1560" s="316">
        <v>43822.0</v>
      </c>
      <c r="B1560" s="197">
        <v>0.9018</v>
      </c>
      <c r="C1560" s="197">
        <v>109.43</v>
      </c>
    </row>
    <row r="1561" ht="15.75" customHeight="1">
      <c r="A1561" s="316">
        <v>43823.0</v>
      </c>
      <c r="B1561" s="197">
        <v>0.902</v>
      </c>
      <c r="C1561" s="197">
        <v>109.43</v>
      </c>
    </row>
    <row r="1562" ht="15.75" customHeight="1">
      <c r="A1562" s="316">
        <v>43824.0</v>
      </c>
      <c r="B1562" s="197">
        <v>0.9019</v>
      </c>
      <c r="C1562" s="197">
        <v>109.43</v>
      </c>
    </row>
    <row r="1563" ht="15.75" customHeight="1">
      <c r="A1563" s="316">
        <v>43825.0</v>
      </c>
      <c r="B1563" s="197">
        <v>0.9013</v>
      </c>
      <c r="C1563" s="197">
        <v>109.67</v>
      </c>
    </row>
    <row r="1564" ht="15.75" customHeight="1">
      <c r="A1564" s="316">
        <v>43826.0</v>
      </c>
      <c r="B1564" s="197">
        <v>0.8954</v>
      </c>
      <c r="C1564" s="197">
        <v>109.52</v>
      </c>
    </row>
    <row r="1565" ht="15.75" customHeight="1">
      <c r="A1565" s="316">
        <v>43829.0</v>
      </c>
      <c r="B1565" s="197">
        <v>0.8931</v>
      </c>
      <c r="C1565" s="197">
        <v>108.89</v>
      </c>
    </row>
    <row r="1566" ht="15.75" customHeight="1">
      <c r="A1566" s="316">
        <v>43830.0</v>
      </c>
      <c r="B1566" s="197">
        <v>0.8921</v>
      </c>
      <c r="C1566" s="197">
        <v>108.69</v>
      </c>
    </row>
    <row r="1567" ht="15.75" customHeight="1">
      <c r="A1567" s="316">
        <v>43831.0</v>
      </c>
      <c r="B1567" s="197">
        <v>0.8921</v>
      </c>
      <c r="C1567" s="197">
        <v>108.8</v>
      </c>
    </row>
    <row r="1568" ht="15.75" customHeight="1">
      <c r="A1568" s="316">
        <v>43832.0</v>
      </c>
      <c r="B1568" s="197">
        <v>0.8951</v>
      </c>
      <c r="C1568" s="197">
        <v>108.59</v>
      </c>
    </row>
    <row r="1569" ht="15.75" customHeight="1">
      <c r="A1569" s="316">
        <v>43833.0</v>
      </c>
      <c r="B1569" s="197">
        <v>0.8966</v>
      </c>
      <c r="C1569" s="197">
        <v>108.2</v>
      </c>
    </row>
    <row r="1570" ht="15.75" customHeight="1">
      <c r="A1570" s="316">
        <v>43836.0</v>
      </c>
      <c r="B1570" s="197">
        <v>0.8931</v>
      </c>
      <c r="C1570" s="197">
        <v>108.38</v>
      </c>
    </row>
    <row r="1571" ht="15.75" customHeight="1">
      <c r="A1571" s="316">
        <v>43837.0</v>
      </c>
      <c r="B1571" s="197">
        <v>0.8967</v>
      </c>
      <c r="C1571" s="197">
        <v>108.47</v>
      </c>
    </row>
    <row r="1572" ht="15.75" customHeight="1">
      <c r="A1572" s="316">
        <v>43838.0</v>
      </c>
      <c r="B1572" s="197">
        <v>0.9005</v>
      </c>
      <c r="C1572" s="197">
        <v>109.15</v>
      </c>
    </row>
    <row r="1573" ht="15.75" customHeight="1">
      <c r="A1573" s="316">
        <v>43839.0</v>
      </c>
      <c r="B1573" s="197">
        <v>0.9005</v>
      </c>
      <c r="C1573" s="197">
        <v>109.53</v>
      </c>
    </row>
    <row r="1574" ht="15.75" customHeight="1">
      <c r="A1574" s="316">
        <v>43840.0</v>
      </c>
      <c r="B1574" s="197">
        <v>0.9001</v>
      </c>
      <c r="C1574" s="197">
        <v>109.51</v>
      </c>
    </row>
    <row r="1575" ht="15.75" customHeight="1">
      <c r="A1575" s="316">
        <v>43843.0</v>
      </c>
      <c r="B1575" s="197">
        <v>0.8982</v>
      </c>
      <c r="C1575" s="197">
        <v>109.95</v>
      </c>
    </row>
    <row r="1576" ht="15.75" customHeight="1">
      <c r="A1576" s="316">
        <v>43844.0</v>
      </c>
      <c r="B1576" s="197">
        <v>0.8988</v>
      </c>
      <c r="C1576" s="197">
        <v>110.01</v>
      </c>
    </row>
    <row r="1577" ht="15.75" customHeight="1">
      <c r="A1577" s="316">
        <v>43845.0</v>
      </c>
      <c r="B1577" s="197">
        <v>0.8969</v>
      </c>
      <c r="C1577" s="197">
        <v>109.91</v>
      </c>
    </row>
    <row r="1578" ht="15.75" customHeight="1">
      <c r="A1578" s="316">
        <v>43846.0</v>
      </c>
      <c r="B1578" s="197">
        <v>0.898</v>
      </c>
      <c r="C1578" s="197">
        <v>110.18</v>
      </c>
    </row>
    <row r="1579" ht="15.75" customHeight="1">
      <c r="A1579" s="316">
        <v>43847.0</v>
      </c>
      <c r="B1579" s="197">
        <v>0.902</v>
      </c>
      <c r="C1579" s="197">
        <v>110.27</v>
      </c>
    </row>
    <row r="1580" ht="15.75" customHeight="1">
      <c r="A1580" s="316">
        <v>43850.0</v>
      </c>
      <c r="B1580" s="197">
        <v>0.9014</v>
      </c>
      <c r="C1580" s="197">
        <v>110.19</v>
      </c>
    </row>
    <row r="1581" ht="15.75" customHeight="1">
      <c r="A1581" s="316">
        <v>43851.0</v>
      </c>
      <c r="B1581" s="197">
        <v>0.9024</v>
      </c>
      <c r="C1581" s="197">
        <v>109.88</v>
      </c>
    </row>
    <row r="1582" ht="15.75" customHeight="1">
      <c r="A1582" s="316">
        <v>43852.0</v>
      </c>
      <c r="B1582" s="197">
        <v>0.9016</v>
      </c>
      <c r="C1582" s="197">
        <v>109.85</v>
      </c>
    </row>
    <row r="1583" ht="15.75" customHeight="1">
      <c r="A1583" s="316">
        <v>43853.0</v>
      </c>
      <c r="B1583" s="197">
        <v>0.9047</v>
      </c>
      <c r="C1583" s="197">
        <v>109.5</v>
      </c>
    </row>
    <row r="1584" ht="15.75" customHeight="1">
      <c r="A1584" s="316">
        <v>43854.0</v>
      </c>
      <c r="B1584" s="197">
        <v>0.9074</v>
      </c>
      <c r="C1584" s="197">
        <v>109.31</v>
      </c>
    </row>
    <row r="1585" ht="15.75" customHeight="1">
      <c r="A1585" s="316">
        <v>43857.0</v>
      </c>
      <c r="B1585" s="197">
        <v>0.9075</v>
      </c>
      <c r="C1585" s="197">
        <v>108.91</v>
      </c>
    </row>
    <row r="1586" ht="15.75" customHeight="1">
      <c r="A1586" s="316">
        <v>43858.0</v>
      </c>
      <c r="B1586" s="197">
        <v>0.9073</v>
      </c>
      <c r="C1586" s="197">
        <v>109.16</v>
      </c>
    </row>
    <row r="1587" ht="15.75" customHeight="1">
      <c r="A1587" s="316">
        <v>43859.0</v>
      </c>
      <c r="B1587" s="197">
        <v>0.9083</v>
      </c>
      <c r="C1587" s="197">
        <v>109.03</v>
      </c>
    </row>
    <row r="1588" ht="15.75" customHeight="1">
      <c r="A1588" s="316">
        <v>43860.0</v>
      </c>
      <c r="B1588" s="197">
        <v>0.9066</v>
      </c>
      <c r="C1588" s="197">
        <v>108.99</v>
      </c>
    </row>
    <row r="1589" ht="15.75" customHeight="1">
      <c r="A1589" s="316">
        <v>43861.0</v>
      </c>
      <c r="B1589" s="197">
        <v>0.9019</v>
      </c>
      <c r="C1589" s="197">
        <v>108.43</v>
      </c>
    </row>
    <row r="1590" ht="15.75" customHeight="1">
      <c r="A1590" s="316">
        <v>43864.0</v>
      </c>
      <c r="B1590" s="197">
        <v>0.9041</v>
      </c>
      <c r="C1590" s="197">
        <v>108.72</v>
      </c>
    </row>
    <row r="1591" ht="15.75" customHeight="1">
      <c r="A1591" s="316">
        <v>43865.0</v>
      </c>
      <c r="B1591" s="197">
        <v>0.9055</v>
      </c>
      <c r="C1591" s="197">
        <v>109.53</v>
      </c>
    </row>
    <row r="1592" ht="15.75" customHeight="1">
      <c r="A1592" s="316">
        <v>43866.0</v>
      </c>
      <c r="B1592" s="197">
        <v>0.9092</v>
      </c>
      <c r="C1592" s="197">
        <v>109.84</v>
      </c>
    </row>
    <row r="1593" ht="15.75" customHeight="1">
      <c r="A1593" s="316">
        <v>43867.0</v>
      </c>
      <c r="B1593" s="197">
        <v>0.9107</v>
      </c>
      <c r="C1593" s="197">
        <v>110.0</v>
      </c>
    </row>
    <row r="1594" ht="15.75" customHeight="1">
      <c r="A1594" s="316">
        <v>43868.0</v>
      </c>
      <c r="B1594" s="197">
        <v>0.9139</v>
      </c>
      <c r="C1594" s="197">
        <v>109.8</v>
      </c>
    </row>
    <row r="1595" ht="15.75" customHeight="1">
      <c r="A1595" s="316">
        <v>43871.0</v>
      </c>
      <c r="B1595" s="197">
        <v>0.9166</v>
      </c>
      <c r="C1595" s="197">
        <v>109.78</v>
      </c>
    </row>
    <row r="1596" ht="15.75" customHeight="1">
      <c r="A1596" s="316">
        <v>43872.0</v>
      </c>
      <c r="B1596" s="197">
        <v>0.9162</v>
      </c>
      <c r="C1596" s="197">
        <v>109.79</v>
      </c>
    </row>
    <row r="1597" ht="15.75" customHeight="1">
      <c r="A1597" s="316">
        <v>43873.0</v>
      </c>
      <c r="B1597" s="197">
        <v>0.9197</v>
      </c>
      <c r="C1597" s="197">
        <v>110.11</v>
      </c>
    </row>
    <row r="1598" ht="15.75" customHeight="1">
      <c r="A1598" s="316">
        <v>43874.0</v>
      </c>
      <c r="B1598" s="197">
        <v>0.9226</v>
      </c>
      <c r="C1598" s="197">
        <v>109.84</v>
      </c>
    </row>
    <row r="1599" ht="15.75" customHeight="1">
      <c r="A1599" s="316">
        <v>43875.0</v>
      </c>
      <c r="B1599" s="197">
        <v>0.9237</v>
      </c>
      <c r="C1599" s="197">
        <v>109.87</v>
      </c>
    </row>
    <row r="1600" ht="15.75" customHeight="1">
      <c r="A1600" s="316">
        <v>43878.0</v>
      </c>
      <c r="B1600" s="197">
        <v>0.9232</v>
      </c>
      <c r="C1600" s="197">
        <v>109.9</v>
      </c>
    </row>
    <row r="1601" ht="15.75" customHeight="1">
      <c r="A1601" s="316">
        <v>43879.0</v>
      </c>
      <c r="B1601" s="197">
        <v>0.9267</v>
      </c>
      <c r="C1601" s="197">
        <v>109.88</v>
      </c>
    </row>
    <row r="1602" ht="15.75" customHeight="1">
      <c r="A1602" s="316">
        <v>43880.0</v>
      </c>
      <c r="B1602" s="197">
        <v>0.9258</v>
      </c>
      <c r="C1602" s="197">
        <v>111.39</v>
      </c>
    </row>
    <row r="1603" ht="15.75" customHeight="1">
      <c r="A1603" s="316">
        <v>43881.0</v>
      </c>
      <c r="B1603" s="197">
        <v>0.9274</v>
      </c>
      <c r="C1603" s="197">
        <v>112.13</v>
      </c>
    </row>
    <row r="1604" ht="15.75" customHeight="1">
      <c r="A1604" s="316">
        <v>43882.0</v>
      </c>
      <c r="B1604" s="197">
        <v>0.9222</v>
      </c>
      <c r="C1604" s="197">
        <v>111.7</v>
      </c>
    </row>
    <row r="1605" ht="15.75" customHeight="1">
      <c r="A1605" s="316">
        <v>43885.0</v>
      </c>
      <c r="B1605" s="197">
        <v>0.9215</v>
      </c>
      <c r="C1605" s="197">
        <v>110.76</v>
      </c>
    </row>
    <row r="1606" ht="15.75" customHeight="1">
      <c r="A1606" s="316">
        <v>43886.0</v>
      </c>
      <c r="B1606" s="197">
        <v>0.9191</v>
      </c>
      <c r="C1606" s="197">
        <v>110.22</v>
      </c>
    </row>
    <row r="1607" ht="15.75" customHeight="1">
      <c r="A1607" s="316">
        <v>43887.0</v>
      </c>
      <c r="B1607" s="197">
        <v>0.9191</v>
      </c>
      <c r="C1607" s="197">
        <v>110.44</v>
      </c>
    </row>
    <row r="1608" ht="15.75" customHeight="1">
      <c r="A1608" s="316">
        <v>43888.0</v>
      </c>
      <c r="B1608" s="197">
        <v>0.9091</v>
      </c>
      <c r="C1608" s="197">
        <v>109.62</v>
      </c>
    </row>
    <row r="1609" ht="15.75" customHeight="1">
      <c r="A1609" s="316">
        <v>43889.0</v>
      </c>
      <c r="B1609" s="197">
        <v>0.9073</v>
      </c>
      <c r="C1609" s="197">
        <v>108.33</v>
      </c>
    </row>
    <row r="1610" ht="15.75" customHeight="1">
      <c r="A1610" s="316">
        <v>43892.0</v>
      </c>
      <c r="B1610" s="197">
        <v>0.8983</v>
      </c>
      <c r="C1610" s="197">
        <v>108.39</v>
      </c>
    </row>
    <row r="1611" ht="15.75" customHeight="1">
      <c r="A1611" s="316">
        <v>43893.0</v>
      </c>
      <c r="B1611" s="197">
        <v>0.8953</v>
      </c>
      <c r="C1611" s="197">
        <v>107.17</v>
      </c>
    </row>
    <row r="1612" ht="15.75" customHeight="1">
      <c r="A1612" s="316">
        <v>43894.0</v>
      </c>
      <c r="B1612" s="197">
        <v>0.8981</v>
      </c>
      <c r="C1612" s="197">
        <v>107.56</v>
      </c>
    </row>
    <row r="1613" ht="15.75" customHeight="1">
      <c r="A1613" s="316">
        <v>43895.0</v>
      </c>
      <c r="B1613" s="197">
        <v>0.89</v>
      </c>
      <c r="C1613" s="197">
        <v>106.18</v>
      </c>
    </row>
    <row r="1614" ht="15.75" customHeight="1">
      <c r="A1614" s="316">
        <v>43896.0</v>
      </c>
      <c r="B1614" s="197">
        <v>0.8865</v>
      </c>
      <c r="C1614" s="197">
        <v>105.53</v>
      </c>
    </row>
    <row r="1615" ht="15.75" customHeight="1">
      <c r="A1615" s="316">
        <v>43899.0</v>
      </c>
      <c r="B1615" s="197">
        <v>0.8747</v>
      </c>
      <c r="C1615" s="197">
        <v>102.4</v>
      </c>
    </row>
    <row r="1616" ht="15.75" customHeight="1">
      <c r="A1616" s="316">
        <v>43900.0</v>
      </c>
      <c r="B1616" s="197">
        <v>0.8865</v>
      </c>
      <c r="C1616" s="197">
        <v>105.67</v>
      </c>
    </row>
    <row r="1617" ht="15.75" customHeight="1">
      <c r="A1617" s="316">
        <v>43901.0</v>
      </c>
      <c r="B1617" s="197">
        <v>0.8874</v>
      </c>
      <c r="C1617" s="197">
        <v>104.59</v>
      </c>
    </row>
    <row r="1618" ht="15.75" customHeight="1">
      <c r="A1618" s="316">
        <v>43902.0</v>
      </c>
      <c r="B1618" s="197">
        <v>0.8944</v>
      </c>
      <c r="C1618" s="197">
        <v>104.66</v>
      </c>
    </row>
    <row r="1619" ht="15.75" customHeight="1">
      <c r="A1619" s="316">
        <v>43903.0</v>
      </c>
      <c r="B1619" s="197">
        <v>0.9014</v>
      </c>
      <c r="C1619" s="197">
        <v>108.33</v>
      </c>
    </row>
    <row r="1620" ht="15.75" customHeight="1">
      <c r="A1620" s="316">
        <v>43906.0</v>
      </c>
      <c r="B1620" s="197">
        <v>0.8945</v>
      </c>
      <c r="C1620" s="197">
        <v>105.95</v>
      </c>
    </row>
    <row r="1621" ht="15.75" customHeight="1">
      <c r="A1621" s="316">
        <v>43907.0</v>
      </c>
      <c r="B1621" s="197">
        <v>0.9095</v>
      </c>
      <c r="C1621" s="197">
        <v>107.73</v>
      </c>
    </row>
    <row r="1622" ht="15.75" customHeight="1">
      <c r="A1622" s="316">
        <v>43908.0</v>
      </c>
      <c r="B1622" s="197">
        <v>0.9162</v>
      </c>
      <c r="C1622" s="197">
        <v>108.15</v>
      </c>
    </row>
    <row r="1623" ht="15.75" customHeight="1">
      <c r="A1623" s="316">
        <v>43909.0</v>
      </c>
      <c r="B1623" s="197">
        <v>0.9356</v>
      </c>
      <c r="C1623" s="197">
        <v>110.74</v>
      </c>
    </row>
    <row r="1624" ht="15.75" customHeight="1">
      <c r="A1624" s="316">
        <v>43910.0</v>
      </c>
      <c r="B1624" s="197">
        <v>0.9357</v>
      </c>
      <c r="C1624" s="197">
        <v>111.37</v>
      </c>
    </row>
    <row r="1625" ht="15.75" customHeight="1">
      <c r="A1625" s="316">
        <v>43913.0</v>
      </c>
      <c r="B1625" s="197">
        <v>0.9325</v>
      </c>
      <c r="C1625" s="197">
        <v>111.29</v>
      </c>
    </row>
    <row r="1626" ht="15.75" customHeight="1">
      <c r="A1626" s="316">
        <v>43914.0</v>
      </c>
      <c r="B1626" s="197">
        <v>0.9272</v>
      </c>
      <c r="C1626" s="197">
        <v>111.26</v>
      </c>
    </row>
    <row r="1627" ht="15.75" customHeight="1">
      <c r="A1627" s="316">
        <v>43915.0</v>
      </c>
      <c r="B1627" s="197">
        <v>0.9191</v>
      </c>
      <c r="C1627" s="197">
        <v>111.23</v>
      </c>
    </row>
    <row r="1628" ht="15.75" customHeight="1">
      <c r="A1628" s="316">
        <v>43916.0</v>
      </c>
      <c r="B1628" s="197">
        <v>0.9065</v>
      </c>
      <c r="C1628" s="197">
        <v>109.73</v>
      </c>
    </row>
    <row r="1629" ht="15.75" customHeight="1">
      <c r="A1629" s="316">
        <v>43917.0</v>
      </c>
      <c r="B1629" s="197">
        <v>0.8983</v>
      </c>
      <c r="C1629" s="197">
        <v>108.25</v>
      </c>
    </row>
    <row r="1630" ht="15.75" customHeight="1">
      <c r="A1630" s="316">
        <v>43920.0</v>
      </c>
      <c r="B1630" s="197">
        <v>0.9054</v>
      </c>
      <c r="C1630" s="197">
        <v>107.84</v>
      </c>
    </row>
    <row r="1631" ht="15.75" customHeight="1">
      <c r="A1631" s="316">
        <v>43921.0</v>
      </c>
      <c r="B1631" s="197">
        <v>0.9069</v>
      </c>
      <c r="C1631" s="197">
        <v>107.62</v>
      </c>
    </row>
    <row r="1632" ht="15.75" customHeight="1">
      <c r="A1632" s="316">
        <v>43922.0</v>
      </c>
      <c r="B1632" s="197">
        <v>0.9124</v>
      </c>
      <c r="C1632" s="197">
        <v>107.19</v>
      </c>
    </row>
    <row r="1633" ht="15.75" customHeight="1">
      <c r="A1633" s="316">
        <v>43923.0</v>
      </c>
      <c r="B1633" s="197">
        <v>0.9212</v>
      </c>
      <c r="C1633" s="197">
        <v>107.96</v>
      </c>
    </row>
    <row r="1634" ht="15.75" customHeight="1">
      <c r="A1634" s="316">
        <v>43924.0</v>
      </c>
      <c r="B1634" s="197">
        <v>0.9284</v>
      </c>
      <c r="C1634" s="197">
        <v>108.66</v>
      </c>
    </row>
    <row r="1635" ht="15.75" customHeight="1">
      <c r="A1635" s="316">
        <v>43927.0</v>
      </c>
      <c r="B1635" s="197">
        <v>0.9266</v>
      </c>
      <c r="C1635" s="197">
        <v>109.25</v>
      </c>
    </row>
    <row r="1636" ht="15.75" customHeight="1">
      <c r="A1636" s="316">
        <v>43928.0</v>
      </c>
      <c r="B1636" s="197">
        <v>0.9182</v>
      </c>
      <c r="C1636" s="197">
        <v>108.8</v>
      </c>
    </row>
    <row r="1637" ht="15.75" customHeight="1">
      <c r="A1637" s="316">
        <v>43929.0</v>
      </c>
      <c r="B1637" s="197">
        <v>0.9213</v>
      </c>
      <c r="C1637" s="197">
        <v>108.86</v>
      </c>
    </row>
    <row r="1638" ht="15.75" customHeight="1">
      <c r="A1638" s="316">
        <v>43930.0</v>
      </c>
      <c r="B1638" s="197">
        <v>0.9151</v>
      </c>
      <c r="C1638" s="197">
        <v>108.59</v>
      </c>
    </row>
    <row r="1639" ht="15.75" customHeight="1">
      <c r="A1639" s="316">
        <v>43931.0</v>
      </c>
      <c r="B1639" s="197">
        <v>0.915</v>
      </c>
      <c r="C1639" s="197">
        <v>108.61</v>
      </c>
    </row>
    <row r="1640" ht="15.75" customHeight="1">
      <c r="A1640" s="316">
        <v>43934.0</v>
      </c>
      <c r="B1640" s="197">
        <v>0.9168</v>
      </c>
      <c r="C1640" s="197">
        <v>107.8</v>
      </c>
    </row>
    <row r="1641" ht="15.75" customHeight="1">
      <c r="A1641" s="316">
        <v>43935.0</v>
      </c>
      <c r="B1641" s="197">
        <v>0.9109</v>
      </c>
      <c r="C1641" s="197">
        <v>107.23</v>
      </c>
    </row>
    <row r="1642" ht="15.75" customHeight="1">
      <c r="A1642" s="316">
        <v>43936.0</v>
      </c>
      <c r="B1642" s="197">
        <v>0.9166</v>
      </c>
      <c r="C1642" s="197">
        <v>107.51</v>
      </c>
    </row>
    <row r="1643" ht="15.75" customHeight="1">
      <c r="A1643" s="316">
        <v>43937.0</v>
      </c>
      <c r="B1643" s="197">
        <v>0.9227</v>
      </c>
      <c r="C1643" s="197">
        <v>107.94</v>
      </c>
    </row>
    <row r="1644" ht="15.75" customHeight="1">
      <c r="A1644" s="316">
        <v>43938.0</v>
      </c>
      <c r="B1644" s="197">
        <v>0.92</v>
      </c>
      <c r="C1644" s="197">
        <v>107.72</v>
      </c>
    </row>
    <row r="1645" ht="15.75" customHeight="1">
      <c r="A1645" s="316">
        <v>43941.0</v>
      </c>
      <c r="B1645" s="197">
        <v>0.9206</v>
      </c>
      <c r="C1645" s="197">
        <v>107.64</v>
      </c>
    </row>
    <row r="1646" ht="15.75" customHeight="1">
      <c r="A1646" s="316">
        <v>43942.0</v>
      </c>
      <c r="B1646" s="197">
        <v>0.9211</v>
      </c>
      <c r="C1646" s="197">
        <v>107.85</v>
      </c>
    </row>
    <row r="1647" ht="15.75" customHeight="1">
      <c r="A1647" s="316">
        <v>43943.0</v>
      </c>
      <c r="B1647" s="197">
        <v>0.924</v>
      </c>
      <c r="C1647" s="197">
        <v>107.78</v>
      </c>
    </row>
    <row r="1648" ht="15.75" customHeight="1">
      <c r="A1648" s="316">
        <v>43944.0</v>
      </c>
      <c r="B1648" s="197">
        <v>0.9281</v>
      </c>
      <c r="C1648" s="197">
        <v>107.66</v>
      </c>
    </row>
    <row r="1649" ht="15.75" customHeight="1">
      <c r="A1649" s="316">
        <v>43945.0</v>
      </c>
      <c r="B1649" s="197">
        <v>0.9243</v>
      </c>
      <c r="C1649" s="197">
        <v>107.56</v>
      </c>
    </row>
    <row r="1650" ht="15.75" customHeight="1">
      <c r="A1650" s="316">
        <v>43948.0</v>
      </c>
      <c r="B1650" s="197">
        <v>0.9236</v>
      </c>
      <c r="C1650" s="197">
        <v>107.32</v>
      </c>
    </row>
    <row r="1651" ht="15.75" customHeight="1">
      <c r="A1651" s="316">
        <v>43949.0</v>
      </c>
      <c r="B1651" s="197">
        <v>0.9244</v>
      </c>
      <c r="C1651" s="197">
        <v>106.88</v>
      </c>
    </row>
    <row r="1652" ht="15.75" customHeight="1">
      <c r="A1652" s="316">
        <v>43950.0</v>
      </c>
      <c r="B1652" s="197">
        <v>0.9201</v>
      </c>
      <c r="C1652" s="197">
        <v>106.76</v>
      </c>
    </row>
    <row r="1653" ht="15.75" customHeight="1">
      <c r="A1653" s="316">
        <v>43951.0</v>
      </c>
      <c r="B1653" s="197">
        <v>0.9132</v>
      </c>
      <c r="C1653" s="197">
        <v>107.23</v>
      </c>
    </row>
    <row r="1654" ht="15.75" customHeight="1">
      <c r="A1654" s="316">
        <v>43952.0</v>
      </c>
      <c r="B1654" s="197">
        <v>0.9117</v>
      </c>
      <c r="C1654" s="197">
        <v>106.97</v>
      </c>
    </row>
    <row r="1655" ht="15.75" customHeight="1">
      <c r="A1655" s="316">
        <v>43955.0</v>
      </c>
      <c r="B1655" s="197">
        <v>0.9172</v>
      </c>
      <c r="C1655" s="197">
        <v>106.79</v>
      </c>
    </row>
    <row r="1656" ht="15.75" customHeight="1">
      <c r="A1656" s="316">
        <v>43956.0</v>
      </c>
      <c r="B1656" s="197">
        <v>0.923</v>
      </c>
      <c r="C1656" s="197">
        <v>106.71</v>
      </c>
    </row>
    <row r="1657" ht="15.75" customHeight="1">
      <c r="A1657" s="316">
        <v>43957.0</v>
      </c>
      <c r="B1657" s="197">
        <v>0.9265</v>
      </c>
      <c r="C1657" s="197">
        <v>106.17</v>
      </c>
    </row>
    <row r="1658" ht="15.75" customHeight="1">
      <c r="A1658" s="316">
        <v>43958.0</v>
      </c>
      <c r="B1658" s="197">
        <v>0.9232</v>
      </c>
      <c r="C1658" s="197">
        <v>106.31</v>
      </c>
    </row>
    <row r="1659" ht="15.75" customHeight="1">
      <c r="A1659" s="316">
        <v>43959.0</v>
      </c>
      <c r="B1659" s="197">
        <v>0.9231</v>
      </c>
      <c r="C1659" s="197">
        <v>106.77</v>
      </c>
    </row>
    <row r="1660" ht="15.75" customHeight="1">
      <c r="A1660" s="316">
        <v>43962.0</v>
      </c>
      <c r="B1660" s="197">
        <v>0.9255</v>
      </c>
      <c r="C1660" s="197">
        <v>107.72</v>
      </c>
    </row>
    <row r="1661" ht="15.75" customHeight="1">
      <c r="A1661" s="316">
        <v>43963.0</v>
      </c>
      <c r="B1661" s="197">
        <v>0.9219</v>
      </c>
      <c r="C1661" s="197">
        <v>107.16</v>
      </c>
    </row>
    <row r="1662" ht="15.75" customHeight="1">
      <c r="A1662" s="316">
        <v>43964.0</v>
      </c>
      <c r="B1662" s="197">
        <v>0.9244</v>
      </c>
      <c r="C1662" s="197">
        <v>107.04</v>
      </c>
    </row>
    <row r="1663" ht="15.75" customHeight="1">
      <c r="A1663" s="316">
        <v>43965.0</v>
      </c>
      <c r="B1663" s="197">
        <v>0.9256</v>
      </c>
      <c r="C1663" s="197">
        <v>107.29</v>
      </c>
    </row>
    <row r="1664" ht="15.75" customHeight="1">
      <c r="A1664" s="316">
        <v>43966.0</v>
      </c>
      <c r="B1664" s="197">
        <v>0.9247</v>
      </c>
      <c r="C1664" s="197">
        <v>107.1</v>
      </c>
    </row>
    <row r="1665" ht="15.75" customHeight="1">
      <c r="A1665" s="316">
        <v>43969.0</v>
      </c>
      <c r="B1665" s="197">
        <v>0.9163</v>
      </c>
      <c r="C1665" s="197">
        <v>107.41</v>
      </c>
    </row>
    <row r="1666" ht="15.75" customHeight="1">
      <c r="A1666" s="316">
        <v>43970.0</v>
      </c>
      <c r="B1666" s="197">
        <v>0.9156</v>
      </c>
      <c r="C1666" s="197">
        <v>107.73</v>
      </c>
    </row>
    <row r="1667" ht="15.75" customHeight="1">
      <c r="A1667" s="316">
        <v>43971.0</v>
      </c>
      <c r="B1667" s="197">
        <v>0.9109</v>
      </c>
      <c r="C1667" s="197">
        <v>107.57</v>
      </c>
    </row>
    <row r="1668" ht="15.75" customHeight="1">
      <c r="A1668" s="316">
        <v>43972.0</v>
      </c>
      <c r="B1668" s="197">
        <v>0.9135</v>
      </c>
      <c r="C1668" s="197">
        <v>107.62</v>
      </c>
    </row>
    <row r="1669" ht="15.75" customHeight="1">
      <c r="A1669" s="316">
        <v>43973.0</v>
      </c>
      <c r="B1669" s="197">
        <v>0.9178</v>
      </c>
      <c r="C1669" s="197">
        <v>107.69</v>
      </c>
    </row>
    <row r="1670" ht="15.75" customHeight="1">
      <c r="A1670" s="316">
        <v>43976.0</v>
      </c>
      <c r="B1670" s="197">
        <v>0.9178</v>
      </c>
      <c r="C1670" s="197">
        <v>107.76</v>
      </c>
    </row>
    <row r="1671" ht="15.75" customHeight="1">
      <c r="A1671" s="316">
        <v>43977.0</v>
      </c>
      <c r="B1671" s="197">
        <v>0.9106</v>
      </c>
      <c r="C1671" s="197">
        <v>107.57</v>
      </c>
    </row>
    <row r="1672" ht="15.75" customHeight="1">
      <c r="A1672" s="316">
        <v>43978.0</v>
      </c>
      <c r="B1672" s="197">
        <v>0.9084</v>
      </c>
      <c r="C1672" s="197">
        <v>107.74</v>
      </c>
    </row>
    <row r="1673" ht="15.75" customHeight="1">
      <c r="A1673" s="316">
        <v>43979.0</v>
      </c>
      <c r="B1673" s="197">
        <v>0.9028</v>
      </c>
      <c r="C1673" s="197">
        <v>107.68</v>
      </c>
    </row>
    <row r="1674" ht="15.75" customHeight="1">
      <c r="A1674" s="316">
        <v>43980.0</v>
      </c>
      <c r="B1674" s="197">
        <v>0.9011</v>
      </c>
      <c r="C1674" s="197">
        <v>107.9</v>
      </c>
    </row>
    <row r="1675" ht="15.75" customHeight="1">
      <c r="A1675" s="316">
        <v>43983.0</v>
      </c>
      <c r="B1675" s="197">
        <v>0.8981</v>
      </c>
      <c r="C1675" s="197">
        <v>107.6</v>
      </c>
    </row>
    <row r="1676" ht="15.75" customHeight="1">
      <c r="A1676" s="316">
        <v>43984.0</v>
      </c>
      <c r="B1676" s="197">
        <v>0.8954</v>
      </c>
      <c r="C1676" s="197">
        <v>108.69</v>
      </c>
    </row>
    <row r="1677" ht="15.75" customHeight="1">
      <c r="A1677" s="316">
        <v>43985.0</v>
      </c>
      <c r="B1677" s="197">
        <v>0.8903</v>
      </c>
      <c r="C1677" s="197">
        <v>108.92</v>
      </c>
    </row>
    <row r="1678" ht="15.75" customHeight="1">
      <c r="A1678" s="316">
        <v>43986.0</v>
      </c>
      <c r="B1678" s="197">
        <v>0.8821</v>
      </c>
      <c r="C1678" s="197">
        <v>109.16</v>
      </c>
    </row>
    <row r="1679" ht="15.75" customHeight="1">
      <c r="A1679" s="316">
        <v>43987.0</v>
      </c>
      <c r="B1679" s="197">
        <v>0.8857</v>
      </c>
      <c r="C1679" s="197">
        <v>109.62</v>
      </c>
    </row>
    <row r="1680" ht="15.75" customHeight="1">
      <c r="A1680" s="316">
        <v>43990.0</v>
      </c>
      <c r="B1680" s="197">
        <v>0.8855</v>
      </c>
      <c r="C1680" s="197">
        <v>108.44</v>
      </c>
    </row>
    <row r="1681" ht="15.75" customHeight="1">
      <c r="A1681" s="316">
        <v>43991.0</v>
      </c>
      <c r="B1681" s="197">
        <v>0.882</v>
      </c>
      <c r="C1681" s="197">
        <v>107.78</v>
      </c>
    </row>
    <row r="1682" ht="15.75" customHeight="1">
      <c r="A1682" s="316">
        <v>43992.0</v>
      </c>
      <c r="B1682" s="197">
        <v>0.8794</v>
      </c>
      <c r="C1682" s="197">
        <v>107.14</v>
      </c>
    </row>
    <row r="1683" ht="15.75" customHeight="1">
      <c r="A1683" s="316">
        <v>43993.0</v>
      </c>
      <c r="B1683" s="197">
        <v>0.8852</v>
      </c>
      <c r="C1683" s="197">
        <v>106.88</v>
      </c>
    </row>
    <row r="1684" ht="15.75" customHeight="1">
      <c r="A1684" s="316">
        <v>43994.0</v>
      </c>
      <c r="B1684" s="197">
        <v>0.8886</v>
      </c>
      <c r="C1684" s="197">
        <v>107.42</v>
      </c>
    </row>
    <row r="1685" ht="15.75" customHeight="1">
      <c r="A1685" s="316">
        <v>43997.0</v>
      </c>
      <c r="B1685" s="197">
        <v>0.8833</v>
      </c>
      <c r="C1685" s="197">
        <v>107.35</v>
      </c>
    </row>
    <row r="1686" ht="15.75" customHeight="1">
      <c r="A1686" s="316">
        <v>43998.0</v>
      </c>
      <c r="B1686" s="197">
        <v>0.8879</v>
      </c>
      <c r="C1686" s="197">
        <v>107.33</v>
      </c>
    </row>
    <row r="1687" ht="15.75" customHeight="1">
      <c r="A1687" s="316">
        <v>43999.0</v>
      </c>
      <c r="B1687" s="197">
        <v>0.8895</v>
      </c>
      <c r="C1687" s="197">
        <v>107.01</v>
      </c>
    </row>
    <row r="1688" ht="15.75" customHeight="1">
      <c r="A1688" s="316">
        <v>44000.0</v>
      </c>
      <c r="B1688" s="197">
        <v>0.8925</v>
      </c>
      <c r="C1688" s="197">
        <v>106.99</v>
      </c>
    </row>
    <row r="1689" ht="15.75" customHeight="1">
      <c r="A1689" s="316">
        <v>44001.0</v>
      </c>
      <c r="B1689" s="197">
        <v>0.8948</v>
      </c>
      <c r="C1689" s="197">
        <v>106.9</v>
      </c>
    </row>
    <row r="1690" ht="15.75" customHeight="1">
      <c r="A1690" s="316">
        <v>44004.0</v>
      </c>
      <c r="B1690" s="197">
        <v>0.8881</v>
      </c>
      <c r="C1690" s="197">
        <v>106.92</v>
      </c>
    </row>
    <row r="1691" ht="15.75" customHeight="1">
      <c r="A1691" s="316">
        <v>44005.0</v>
      </c>
      <c r="B1691" s="197">
        <v>0.8843</v>
      </c>
      <c r="C1691" s="197">
        <v>106.53</v>
      </c>
    </row>
    <row r="1692" ht="15.75" customHeight="1">
      <c r="A1692" s="316">
        <v>44006.0</v>
      </c>
      <c r="B1692" s="197">
        <v>0.8889</v>
      </c>
      <c r="C1692" s="197">
        <v>107.05</v>
      </c>
    </row>
    <row r="1693" ht="15.75" customHeight="1">
      <c r="A1693" s="316">
        <v>44007.0</v>
      </c>
      <c r="B1693" s="197">
        <v>0.8915</v>
      </c>
      <c r="C1693" s="197">
        <v>107.2</v>
      </c>
    </row>
    <row r="1694" ht="15.75" customHeight="1">
      <c r="A1694" s="316">
        <v>44008.0</v>
      </c>
      <c r="B1694" s="197">
        <v>0.8916</v>
      </c>
      <c r="C1694" s="197">
        <v>107.25</v>
      </c>
    </row>
    <row r="1695" ht="15.75" customHeight="1">
      <c r="A1695" s="316">
        <v>44011.0</v>
      </c>
      <c r="B1695" s="197">
        <v>0.8896</v>
      </c>
      <c r="C1695" s="197">
        <v>107.59</v>
      </c>
    </row>
    <row r="1696" ht="15.75" customHeight="1">
      <c r="A1696" s="316">
        <v>44012.0</v>
      </c>
      <c r="B1696" s="197">
        <v>0.8902</v>
      </c>
      <c r="C1696" s="197">
        <v>107.94</v>
      </c>
    </row>
    <row r="1697" ht="15.75" customHeight="1">
      <c r="A1697" s="316">
        <v>44013.0</v>
      </c>
      <c r="B1697" s="197">
        <v>0.8888</v>
      </c>
      <c r="C1697" s="197">
        <v>107.48</v>
      </c>
    </row>
    <row r="1698" ht="15.75" customHeight="1">
      <c r="A1698" s="316">
        <v>44014.0</v>
      </c>
      <c r="B1698" s="197">
        <v>0.8898</v>
      </c>
      <c r="C1698" s="197">
        <v>107.51</v>
      </c>
    </row>
    <row r="1699" ht="15.75" customHeight="1">
      <c r="A1699" s="316">
        <v>44015.0</v>
      </c>
      <c r="B1699" s="197">
        <v>0.8899</v>
      </c>
      <c r="C1699" s="197">
        <v>107.53</v>
      </c>
    </row>
    <row r="1700" ht="15.75" customHeight="1">
      <c r="A1700" s="316">
        <v>44018.0</v>
      </c>
      <c r="B1700" s="197">
        <v>0.8843</v>
      </c>
      <c r="C1700" s="197">
        <v>107.39</v>
      </c>
    </row>
    <row r="1701" ht="15.75" customHeight="1">
      <c r="A1701" s="316">
        <v>44019.0</v>
      </c>
      <c r="B1701" s="197">
        <v>0.887</v>
      </c>
      <c r="C1701" s="197">
        <v>107.53</v>
      </c>
    </row>
    <row r="1702" ht="15.75" customHeight="1">
      <c r="A1702" s="316">
        <v>44020.0</v>
      </c>
      <c r="B1702" s="197">
        <v>0.8827</v>
      </c>
      <c r="C1702" s="197">
        <v>107.27</v>
      </c>
    </row>
    <row r="1703" ht="15.75" customHeight="1">
      <c r="A1703" s="316">
        <v>44021.0</v>
      </c>
      <c r="B1703" s="197">
        <v>0.8862</v>
      </c>
      <c r="C1703" s="197">
        <v>107.22</v>
      </c>
    </row>
    <row r="1704" ht="15.75" customHeight="1">
      <c r="A1704" s="316">
        <v>44022.0</v>
      </c>
      <c r="B1704" s="197">
        <v>0.8851</v>
      </c>
      <c r="C1704" s="197">
        <v>106.95</v>
      </c>
    </row>
    <row r="1705" ht="15.75" customHeight="1">
      <c r="A1705" s="316">
        <v>44025.0</v>
      </c>
      <c r="B1705" s="197">
        <v>0.8817</v>
      </c>
      <c r="C1705" s="197">
        <v>107.3</v>
      </c>
    </row>
    <row r="1706" ht="15.75" customHeight="1">
      <c r="A1706" s="316">
        <v>44026.0</v>
      </c>
      <c r="B1706" s="197">
        <v>0.8773</v>
      </c>
      <c r="C1706" s="197">
        <v>107.25</v>
      </c>
    </row>
    <row r="1707" ht="15.75" customHeight="1">
      <c r="A1707" s="316">
        <v>44027.0</v>
      </c>
      <c r="B1707" s="197">
        <v>0.8763</v>
      </c>
      <c r="C1707" s="197">
        <v>106.95</v>
      </c>
    </row>
    <row r="1708" ht="15.75" customHeight="1">
      <c r="A1708" s="316">
        <v>44028.0</v>
      </c>
      <c r="B1708" s="197">
        <v>0.8785</v>
      </c>
      <c r="C1708" s="197">
        <v>107.28</v>
      </c>
    </row>
    <row r="1709" ht="15.75" customHeight="1">
      <c r="A1709" s="316">
        <v>44029.0</v>
      </c>
      <c r="B1709" s="197">
        <v>0.8752</v>
      </c>
      <c r="C1709" s="197">
        <v>107.05</v>
      </c>
    </row>
    <row r="1710" ht="15.75" customHeight="1">
      <c r="A1710" s="316">
        <v>44032.0</v>
      </c>
      <c r="B1710" s="197">
        <v>0.8736</v>
      </c>
      <c r="C1710" s="197">
        <v>107.28</v>
      </c>
    </row>
    <row r="1711" ht="15.75" customHeight="1">
      <c r="A1711" s="316">
        <v>44033.0</v>
      </c>
      <c r="B1711" s="197">
        <v>0.8676</v>
      </c>
      <c r="C1711" s="197">
        <v>106.81</v>
      </c>
    </row>
    <row r="1712" ht="15.75" customHeight="1">
      <c r="A1712" s="316">
        <v>44034.0</v>
      </c>
      <c r="B1712" s="197">
        <v>0.8644</v>
      </c>
      <c r="C1712" s="197">
        <v>107.16</v>
      </c>
    </row>
    <row r="1713" ht="15.75" customHeight="1">
      <c r="A1713" s="316">
        <v>44035.0</v>
      </c>
      <c r="B1713" s="197">
        <v>0.8624</v>
      </c>
      <c r="C1713" s="197">
        <v>106.87</v>
      </c>
    </row>
    <row r="1714" ht="15.75" customHeight="1">
      <c r="A1714" s="316">
        <v>44036.0</v>
      </c>
      <c r="B1714" s="197">
        <v>0.8581</v>
      </c>
      <c r="C1714" s="197">
        <v>106.16</v>
      </c>
    </row>
    <row r="1715" ht="15.75" customHeight="1">
      <c r="A1715" s="316">
        <v>44039.0</v>
      </c>
      <c r="B1715" s="197">
        <v>0.851</v>
      </c>
      <c r="C1715" s="197">
        <v>105.38</v>
      </c>
    </row>
    <row r="1716" ht="15.75" customHeight="1">
      <c r="A1716" s="316">
        <v>44040.0</v>
      </c>
      <c r="B1716" s="197">
        <v>0.8536</v>
      </c>
      <c r="C1716" s="197">
        <v>105.1</v>
      </c>
    </row>
    <row r="1717" ht="15.75" customHeight="1">
      <c r="A1717" s="316">
        <v>44041.0</v>
      </c>
      <c r="B1717" s="197">
        <v>0.8481</v>
      </c>
      <c r="C1717" s="197">
        <v>104.93</v>
      </c>
    </row>
    <row r="1718" ht="15.75" customHeight="1">
      <c r="A1718" s="316">
        <v>44042.0</v>
      </c>
      <c r="B1718" s="197">
        <v>0.8441</v>
      </c>
      <c r="C1718" s="197">
        <v>104.74</v>
      </c>
    </row>
    <row r="1719" ht="15.75" customHeight="1">
      <c r="A1719" s="316">
        <v>44043.0</v>
      </c>
      <c r="B1719" s="197">
        <v>0.8493</v>
      </c>
      <c r="C1719" s="197">
        <v>105.98</v>
      </c>
    </row>
    <row r="1720" ht="15.75" customHeight="1">
      <c r="A1720" s="316">
        <v>44046.0</v>
      </c>
      <c r="B1720" s="197">
        <v>0.8502</v>
      </c>
      <c r="C1720" s="197">
        <v>105.96</v>
      </c>
    </row>
    <row r="1721" ht="15.75" customHeight="1">
      <c r="A1721" s="316">
        <v>44047.0</v>
      </c>
      <c r="B1721" s="197">
        <v>0.8473</v>
      </c>
      <c r="C1721" s="197">
        <v>105.73</v>
      </c>
    </row>
    <row r="1722" ht="15.75" customHeight="1">
      <c r="A1722" s="316">
        <v>44048.0</v>
      </c>
      <c r="B1722" s="197">
        <v>0.843</v>
      </c>
      <c r="C1722" s="197">
        <v>105.61</v>
      </c>
    </row>
    <row r="1723" ht="15.75" customHeight="1">
      <c r="A1723" s="316">
        <v>44049.0</v>
      </c>
      <c r="B1723" s="197">
        <v>0.8421</v>
      </c>
      <c r="C1723" s="197">
        <v>105.56</v>
      </c>
    </row>
    <row r="1724" ht="15.75" customHeight="1">
      <c r="A1724" s="316">
        <v>44050.0</v>
      </c>
      <c r="B1724" s="197">
        <v>0.8486</v>
      </c>
      <c r="C1724" s="197">
        <v>105.95</v>
      </c>
    </row>
    <row r="1725" ht="15.75" customHeight="1">
      <c r="A1725" s="316">
        <v>44053.0</v>
      </c>
      <c r="B1725" s="197">
        <v>0.8521</v>
      </c>
      <c r="C1725" s="197">
        <v>105.97</v>
      </c>
    </row>
    <row r="1726" ht="15.75" customHeight="1">
      <c r="A1726" s="316">
        <v>44054.0</v>
      </c>
      <c r="B1726" s="197">
        <v>0.8519</v>
      </c>
      <c r="C1726" s="197">
        <v>106.5</v>
      </c>
    </row>
    <row r="1727" ht="15.75" customHeight="1">
      <c r="A1727" s="316">
        <v>44055.0</v>
      </c>
      <c r="B1727" s="197">
        <v>0.8486</v>
      </c>
      <c r="C1727" s="197">
        <v>106.93</v>
      </c>
    </row>
    <row r="1728" ht="15.75" customHeight="1">
      <c r="A1728" s="316">
        <v>44056.0</v>
      </c>
      <c r="B1728" s="197">
        <v>0.8465</v>
      </c>
      <c r="C1728" s="197">
        <v>106.94</v>
      </c>
    </row>
    <row r="1729" ht="15.75" customHeight="1">
      <c r="A1729" s="316">
        <v>44057.0</v>
      </c>
      <c r="B1729" s="197">
        <v>0.8446</v>
      </c>
      <c r="C1729" s="197">
        <v>106.61</v>
      </c>
    </row>
    <row r="1730" ht="15.75" customHeight="1">
      <c r="A1730" s="316">
        <v>44060.0</v>
      </c>
      <c r="B1730" s="197">
        <v>0.8425</v>
      </c>
      <c r="C1730" s="197">
        <v>106.01</v>
      </c>
    </row>
    <row r="1731" ht="15.75" customHeight="1">
      <c r="A1731" s="316">
        <v>44061.0</v>
      </c>
      <c r="B1731" s="197">
        <v>0.8382</v>
      </c>
      <c r="C1731" s="197">
        <v>105.42</v>
      </c>
    </row>
    <row r="1732" ht="15.75" customHeight="1">
      <c r="A1732" s="316">
        <v>44062.0</v>
      </c>
      <c r="B1732" s="197">
        <v>0.8448</v>
      </c>
      <c r="C1732" s="197">
        <v>106.14</v>
      </c>
    </row>
    <row r="1733" ht="15.75" customHeight="1">
      <c r="A1733" s="316">
        <v>44063.0</v>
      </c>
      <c r="B1733" s="197">
        <v>0.8432</v>
      </c>
      <c r="C1733" s="197">
        <v>105.81</v>
      </c>
    </row>
    <row r="1734" ht="15.75" customHeight="1">
      <c r="A1734" s="316">
        <v>44064.0</v>
      </c>
      <c r="B1734" s="197">
        <v>0.8479</v>
      </c>
      <c r="C1734" s="197">
        <v>105.83</v>
      </c>
    </row>
    <row r="1735" ht="15.75" customHeight="1">
      <c r="A1735" s="316">
        <v>44067.0</v>
      </c>
      <c r="B1735" s="197">
        <v>0.8484</v>
      </c>
      <c r="C1735" s="197">
        <v>105.99</v>
      </c>
    </row>
    <row r="1736" ht="15.75" customHeight="1">
      <c r="A1736" s="316">
        <v>44068.0</v>
      </c>
      <c r="B1736" s="197">
        <v>0.845</v>
      </c>
      <c r="C1736" s="197">
        <v>106.4</v>
      </c>
    </row>
    <row r="1737" ht="15.75" customHeight="1">
      <c r="A1737" s="316">
        <v>44069.0</v>
      </c>
      <c r="B1737" s="197">
        <v>0.8453</v>
      </c>
      <c r="C1737" s="197">
        <v>106.0</v>
      </c>
    </row>
    <row r="1738" ht="15.75" customHeight="1">
      <c r="A1738" s="316">
        <v>44070.0</v>
      </c>
      <c r="B1738" s="197">
        <v>0.846</v>
      </c>
      <c r="C1738" s="197">
        <v>106.58</v>
      </c>
    </row>
    <row r="1739" ht="15.75" customHeight="1">
      <c r="A1739" s="316">
        <v>44071.0</v>
      </c>
      <c r="B1739" s="197">
        <v>0.8401</v>
      </c>
      <c r="C1739" s="197">
        <v>105.41</v>
      </c>
    </row>
    <row r="1740" ht="15.75" customHeight="1">
      <c r="A1740" s="316">
        <v>44074.0</v>
      </c>
      <c r="B1740" s="197">
        <v>0.8379</v>
      </c>
      <c r="C1740" s="197">
        <v>105.92</v>
      </c>
    </row>
    <row r="1741" ht="15.75" customHeight="1">
      <c r="A1741" s="316">
        <v>44075.0</v>
      </c>
      <c r="B1741" s="197">
        <v>0.8396</v>
      </c>
      <c r="C1741" s="197">
        <v>105.97</v>
      </c>
    </row>
    <row r="1742" ht="15.75" customHeight="1">
      <c r="A1742" s="316">
        <v>44076.0</v>
      </c>
      <c r="B1742" s="197">
        <v>0.8436</v>
      </c>
      <c r="C1742" s="197">
        <v>106.19</v>
      </c>
    </row>
    <row r="1743" ht="15.75" customHeight="1">
      <c r="A1743" s="316">
        <v>44077.0</v>
      </c>
      <c r="B1743" s="197">
        <v>0.8438</v>
      </c>
      <c r="C1743" s="197">
        <v>106.2</v>
      </c>
    </row>
    <row r="1744" ht="15.75" customHeight="1">
      <c r="A1744" s="316">
        <v>44078.0</v>
      </c>
      <c r="B1744" s="197">
        <v>0.8449</v>
      </c>
      <c r="C1744" s="197">
        <v>106.26</v>
      </c>
    </row>
    <row r="1745" ht="15.75" customHeight="1">
      <c r="A1745" s="316">
        <v>44081.0</v>
      </c>
      <c r="B1745" s="197">
        <v>0.8466</v>
      </c>
      <c r="C1745" s="197">
        <v>106.32</v>
      </c>
    </row>
    <row r="1746" ht="15.75" customHeight="1">
      <c r="A1746" s="316">
        <v>44082.0</v>
      </c>
      <c r="B1746" s="197">
        <v>0.8494</v>
      </c>
      <c r="C1746" s="197">
        <v>106.04</v>
      </c>
    </row>
    <row r="1747" ht="15.75" customHeight="1">
      <c r="A1747" s="316">
        <v>44083.0</v>
      </c>
      <c r="B1747" s="197">
        <v>0.8473</v>
      </c>
      <c r="C1747" s="197">
        <v>106.19</v>
      </c>
    </row>
    <row r="1748" ht="15.75" customHeight="1">
      <c r="A1748" s="316">
        <v>44084.0</v>
      </c>
      <c r="B1748" s="197">
        <v>0.8465</v>
      </c>
      <c r="C1748" s="197">
        <v>106.14</v>
      </c>
    </row>
    <row r="1749" ht="15.75" customHeight="1">
      <c r="A1749" s="316">
        <v>44085.0</v>
      </c>
      <c r="B1749" s="197">
        <v>0.8443</v>
      </c>
      <c r="C1749" s="197">
        <v>106.19</v>
      </c>
    </row>
    <row r="1750" ht="15.75" customHeight="1">
      <c r="A1750" s="316">
        <v>44088.0</v>
      </c>
      <c r="B1750" s="197">
        <v>0.843</v>
      </c>
      <c r="C1750" s="197">
        <v>105.74</v>
      </c>
    </row>
    <row r="1751" ht="15.75" customHeight="1">
      <c r="A1751" s="316">
        <v>44089.0</v>
      </c>
      <c r="B1751" s="197">
        <v>0.8442</v>
      </c>
      <c r="C1751" s="197">
        <v>105.45</v>
      </c>
    </row>
    <row r="1752" ht="15.75" customHeight="1">
      <c r="A1752" s="316">
        <v>44090.0</v>
      </c>
      <c r="B1752" s="197">
        <v>0.8463</v>
      </c>
      <c r="C1752" s="197">
        <v>104.96</v>
      </c>
    </row>
    <row r="1753" ht="15.75" customHeight="1">
      <c r="A1753" s="316">
        <v>44091.0</v>
      </c>
      <c r="B1753" s="197">
        <v>0.8441</v>
      </c>
      <c r="C1753" s="197">
        <v>104.75</v>
      </c>
    </row>
    <row r="1754" ht="15.75" customHeight="1">
      <c r="A1754" s="316">
        <v>44092.0</v>
      </c>
      <c r="B1754" s="197">
        <v>0.8449</v>
      </c>
      <c r="C1754" s="197">
        <v>104.6</v>
      </c>
    </row>
    <row r="1755" ht="15.75" customHeight="1">
      <c r="A1755" s="316">
        <v>44095.0</v>
      </c>
      <c r="B1755" s="197">
        <v>0.8496</v>
      </c>
      <c r="C1755" s="197">
        <v>104.66</v>
      </c>
    </row>
    <row r="1756" ht="15.75" customHeight="1">
      <c r="A1756" s="316">
        <v>44096.0</v>
      </c>
      <c r="B1756" s="197">
        <v>0.8542</v>
      </c>
      <c r="C1756" s="197">
        <v>104.94</v>
      </c>
    </row>
    <row r="1757" ht="15.75" customHeight="1">
      <c r="A1757" s="316">
        <v>44097.0</v>
      </c>
      <c r="B1757" s="197">
        <v>0.8577</v>
      </c>
      <c r="C1757" s="197">
        <v>105.43</v>
      </c>
    </row>
    <row r="1758" ht="15.75" customHeight="1">
      <c r="A1758" s="316">
        <v>44098.0</v>
      </c>
      <c r="B1758" s="197">
        <v>0.8571</v>
      </c>
      <c r="C1758" s="197">
        <v>105.43</v>
      </c>
    </row>
    <row r="1759" ht="15.75" customHeight="1">
      <c r="A1759" s="316">
        <v>44099.0</v>
      </c>
      <c r="B1759" s="197">
        <v>0.8601</v>
      </c>
      <c r="C1759" s="197">
        <v>105.69</v>
      </c>
    </row>
    <row r="1760" ht="15.75" customHeight="1">
      <c r="A1760" s="316">
        <v>44102.0</v>
      </c>
      <c r="B1760" s="197">
        <v>0.8574</v>
      </c>
      <c r="C1760" s="197">
        <v>105.55</v>
      </c>
    </row>
    <row r="1761" ht="15.75" customHeight="1">
      <c r="A1761" s="316">
        <v>44103.0</v>
      </c>
      <c r="B1761" s="197">
        <v>0.8516</v>
      </c>
      <c r="C1761" s="197">
        <v>105.69</v>
      </c>
    </row>
    <row r="1762" ht="15.75" customHeight="1">
      <c r="A1762" s="316">
        <v>44104.0</v>
      </c>
      <c r="B1762" s="197">
        <v>0.8533</v>
      </c>
      <c r="C1762" s="197">
        <v>105.54</v>
      </c>
    </row>
    <row r="1763" ht="15.75" customHeight="1">
      <c r="A1763" s="316">
        <v>44105.0</v>
      </c>
      <c r="B1763" s="197">
        <v>0.8515</v>
      </c>
      <c r="C1763" s="197">
        <v>105.55</v>
      </c>
    </row>
    <row r="1764" ht="15.75" customHeight="1">
      <c r="A1764" s="316">
        <v>44106.0</v>
      </c>
      <c r="B1764" s="197">
        <v>0.8536</v>
      </c>
      <c r="C1764" s="197">
        <v>105.34</v>
      </c>
    </row>
    <row r="1765" ht="15.75" customHeight="1">
      <c r="A1765" s="316">
        <v>44109.0</v>
      </c>
      <c r="B1765" s="197">
        <v>0.8488</v>
      </c>
      <c r="C1765" s="197">
        <v>105.76</v>
      </c>
    </row>
    <row r="1766" ht="15.75" customHeight="1">
      <c r="A1766" s="316">
        <v>44110.0</v>
      </c>
      <c r="B1766" s="197">
        <v>0.8523</v>
      </c>
      <c r="C1766" s="197">
        <v>105.66</v>
      </c>
    </row>
    <row r="1767" ht="15.75" customHeight="1">
      <c r="A1767" s="316">
        <v>44111.0</v>
      </c>
      <c r="B1767" s="197">
        <v>0.8502</v>
      </c>
      <c r="C1767" s="197">
        <v>106.0</v>
      </c>
    </row>
    <row r="1768" ht="15.75" customHeight="1">
      <c r="A1768" s="316">
        <v>44112.0</v>
      </c>
      <c r="B1768" s="197">
        <v>0.8504</v>
      </c>
      <c r="C1768" s="197">
        <v>106.04</v>
      </c>
    </row>
    <row r="1769" ht="15.75" customHeight="1">
      <c r="A1769" s="316">
        <v>44113.0</v>
      </c>
      <c r="B1769" s="197">
        <v>0.8461</v>
      </c>
      <c r="C1769" s="197">
        <v>105.66</v>
      </c>
    </row>
    <row r="1770" ht="15.75" customHeight="1">
      <c r="A1770" s="316">
        <v>44116.0</v>
      </c>
      <c r="B1770" s="197">
        <v>0.8467</v>
      </c>
      <c r="C1770" s="197">
        <v>105.37</v>
      </c>
    </row>
    <row r="1771" ht="15.75" customHeight="1">
      <c r="A1771" s="316">
        <v>44117.0</v>
      </c>
      <c r="B1771" s="197">
        <v>0.8515</v>
      </c>
      <c r="C1771" s="197">
        <v>105.49</v>
      </c>
    </row>
    <row r="1772" ht="15.75" customHeight="1">
      <c r="A1772" s="316">
        <v>44118.0</v>
      </c>
      <c r="B1772" s="197">
        <v>0.8515</v>
      </c>
      <c r="C1772" s="197">
        <v>105.18</v>
      </c>
    </row>
    <row r="1773" ht="15.75" customHeight="1">
      <c r="A1773" s="316">
        <v>44119.0</v>
      </c>
      <c r="B1773" s="197">
        <v>0.8544</v>
      </c>
      <c r="C1773" s="197">
        <v>105.47</v>
      </c>
    </row>
    <row r="1774" ht="15.75" customHeight="1">
      <c r="A1774" s="316">
        <v>44120.0</v>
      </c>
      <c r="B1774" s="197">
        <v>0.8538</v>
      </c>
      <c r="C1774" s="197">
        <v>105.44</v>
      </c>
    </row>
    <row r="1775" ht="15.75" customHeight="1">
      <c r="A1775" s="316">
        <v>44123.0</v>
      </c>
      <c r="B1775" s="197">
        <v>0.8498</v>
      </c>
      <c r="C1775" s="197">
        <v>105.45</v>
      </c>
    </row>
    <row r="1776" ht="15.75" customHeight="1">
      <c r="A1776" s="316">
        <v>44124.0</v>
      </c>
      <c r="B1776" s="197">
        <v>0.846</v>
      </c>
      <c r="C1776" s="197">
        <v>105.52</v>
      </c>
    </row>
    <row r="1777" ht="15.75" customHeight="1">
      <c r="A1777" s="316">
        <v>44125.0</v>
      </c>
      <c r="B1777" s="197">
        <v>0.8432</v>
      </c>
      <c r="C1777" s="197">
        <v>104.6</v>
      </c>
    </row>
    <row r="1778" ht="15.75" customHeight="1">
      <c r="A1778" s="316">
        <v>44126.0</v>
      </c>
      <c r="B1778" s="197">
        <v>0.8462</v>
      </c>
      <c r="C1778" s="197">
        <v>104.9</v>
      </c>
    </row>
    <row r="1779" ht="15.75" customHeight="1">
      <c r="A1779" s="316">
        <v>44127.0</v>
      </c>
      <c r="B1779" s="197">
        <v>0.8435</v>
      </c>
      <c r="C1779" s="197">
        <v>104.82</v>
      </c>
    </row>
    <row r="1780" ht="15.75" customHeight="1">
      <c r="A1780" s="316">
        <v>44130.0</v>
      </c>
      <c r="B1780" s="197">
        <v>0.8468</v>
      </c>
      <c r="C1780" s="197">
        <v>104.84</v>
      </c>
    </row>
    <row r="1781" ht="15.75" customHeight="1">
      <c r="A1781" s="316">
        <v>44131.0</v>
      </c>
      <c r="B1781" s="197">
        <v>0.8479</v>
      </c>
      <c r="C1781" s="197">
        <v>104.43</v>
      </c>
    </row>
    <row r="1782" ht="15.75" customHeight="1">
      <c r="A1782" s="316">
        <v>44132.0</v>
      </c>
      <c r="B1782" s="197">
        <v>0.8514</v>
      </c>
      <c r="C1782" s="197">
        <v>104.33</v>
      </c>
    </row>
    <row r="1783" ht="15.75" customHeight="1">
      <c r="A1783" s="316">
        <v>44133.0</v>
      </c>
      <c r="B1783" s="197">
        <v>0.8567</v>
      </c>
      <c r="C1783" s="197">
        <v>104.64</v>
      </c>
    </row>
    <row r="1784" ht="15.75" customHeight="1">
      <c r="A1784" s="316">
        <v>44134.0</v>
      </c>
      <c r="B1784" s="197">
        <v>0.8588</v>
      </c>
      <c r="C1784" s="197">
        <v>104.72</v>
      </c>
    </row>
    <row r="1785" ht="15.75" customHeight="1">
      <c r="A1785" s="316">
        <v>44137.0</v>
      </c>
      <c r="B1785" s="197">
        <v>0.8591</v>
      </c>
      <c r="C1785" s="197">
        <v>104.77</v>
      </c>
    </row>
    <row r="1786" ht="15.75" customHeight="1">
      <c r="A1786" s="316">
        <v>44138.0</v>
      </c>
      <c r="B1786" s="197">
        <v>0.8534</v>
      </c>
      <c r="C1786" s="197">
        <v>104.53</v>
      </c>
    </row>
    <row r="1787" ht="15.75" customHeight="1">
      <c r="A1787" s="316">
        <v>44139.0</v>
      </c>
      <c r="B1787" s="197">
        <v>0.8531</v>
      </c>
      <c r="C1787" s="197">
        <v>104.55</v>
      </c>
    </row>
    <row r="1788" ht="15.75" customHeight="1">
      <c r="A1788" s="316">
        <v>44140.0</v>
      </c>
      <c r="B1788" s="197">
        <v>0.8455</v>
      </c>
      <c r="C1788" s="197">
        <v>103.54</v>
      </c>
    </row>
    <row r="1789" ht="15.75" customHeight="1">
      <c r="A1789" s="316">
        <v>44141.0</v>
      </c>
      <c r="B1789" s="197">
        <v>0.8423</v>
      </c>
      <c r="C1789" s="197">
        <v>103.41</v>
      </c>
    </row>
    <row r="1790" ht="15.75" customHeight="1">
      <c r="A1790" s="316">
        <v>44144.0</v>
      </c>
      <c r="B1790" s="197">
        <v>0.8465</v>
      </c>
      <c r="C1790" s="197">
        <v>105.39</v>
      </c>
    </row>
    <row r="1791" ht="15.75" customHeight="1">
      <c r="A1791" s="316">
        <v>44145.0</v>
      </c>
      <c r="B1791" s="197">
        <v>0.8467</v>
      </c>
      <c r="C1791" s="197">
        <v>105.35</v>
      </c>
    </row>
    <row r="1792" ht="15.75" customHeight="1">
      <c r="A1792" s="316">
        <v>44146.0</v>
      </c>
      <c r="B1792" s="197">
        <v>0.8491</v>
      </c>
      <c r="C1792" s="197">
        <v>105.44</v>
      </c>
    </row>
    <row r="1793" ht="15.75" customHeight="1">
      <c r="A1793" s="316">
        <v>44147.0</v>
      </c>
      <c r="B1793" s="197">
        <v>0.8473</v>
      </c>
      <c r="C1793" s="197">
        <v>105.14</v>
      </c>
    </row>
    <row r="1794" ht="15.75" customHeight="1">
      <c r="A1794" s="316">
        <v>44148.0</v>
      </c>
      <c r="B1794" s="197">
        <v>0.845</v>
      </c>
      <c r="C1794" s="197">
        <v>104.7</v>
      </c>
    </row>
    <row r="1795" ht="15.75" customHeight="1">
      <c r="A1795" s="316">
        <v>44151.0</v>
      </c>
      <c r="B1795" s="197">
        <v>0.8437</v>
      </c>
      <c r="C1795" s="197">
        <v>104.59</v>
      </c>
    </row>
    <row r="1796" ht="15.75" customHeight="1">
      <c r="A1796" s="316">
        <v>44152.0</v>
      </c>
      <c r="B1796" s="197">
        <v>0.8431</v>
      </c>
      <c r="C1796" s="197">
        <v>104.22</v>
      </c>
    </row>
    <row r="1797" ht="15.75" customHeight="1">
      <c r="A1797" s="316">
        <v>44153.0</v>
      </c>
      <c r="B1797" s="197">
        <v>0.8436</v>
      </c>
      <c r="C1797" s="197">
        <v>103.86</v>
      </c>
    </row>
    <row r="1798" ht="15.75" customHeight="1">
      <c r="A1798" s="316">
        <v>44154.0</v>
      </c>
      <c r="B1798" s="197">
        <v>0.8422</v>
      </c>
      <c r="C1798" s="197">
        <v>103.76</v>
      </c>
    </row>
    <row r="1799" ht="15.75" customHeight="1">
      <c r="A1799" s="316">
        <v>44155.0</v>
      </c>
      <c r="B1799" s="197">
        <v>0.8436</v>
      </c>
      <c r="C1799" s="197">
        <v>103.91</v>
      </c>
    </row>
    <row r="1800" ht="15.75" customHeight="1">
      <c r="A1800" s="316">
        <v>44158.0</v>
      </c>
      <c r="B1800" s="197">
        <v>0.8446</v>
      </c>
      <c r="C1800" s="197">
        <v>104.57</v>
      </c>
    </row>
    <row r="1801" ht="15.75" customHeight="1">
      <c r="A1801" s="316">
        <v>44159.0</v>
      </c>
      <c r="B1801" s="197">
        <v>0.8409</v>
      </c>
      <c r="C1801" s="197">
        <v>104.45</v>
      </c>
    </row>
    <row r="1802" ht="15.75" customHeight="1">
      <c r="A1802" s="316">
        <v>44160.0</v>
      </c>
      <c r="B1802" s="197">
        <v>0.8395</v>
      </c>
      <c r="C1802" s="197">
        <v>104.48</v>
      </c>
    </row>
    <row r="1803" ht="15.75" customHeight="1">
      <c r="A1803" s="316">
        <v>44161.0</v>
      </c>
      <c r="B1803" s="197">
        <v>0.8395</v>
      </c>
      <c r="C1803" s="197">
        <v>104.3</v>
      </c>
    </row>
    <row r="1804" ht="15.75" customHeight="1">
      <c r="A1804" s="316">
        <v>44162.0</v>
      </c>
      <c r="B1804" s="197">
        <v>0.836</v>
      </c>
      <c r="C1804" s="197">
        <v>104.2</v>
      </c>
    </row>
    <row r="1805" ht="15.75" customHeight="1">
      <c r="A1805" s="316">
        <v>44165.0</v>
      </c>
      <c r="B1805" s="197">
        <v>0.8386</v>
      </c>
      <c r="C1805" s="197">
        <v>104.33</v>
      </c>
    </row>
    <row r="1806" ht="15.75" customHeight="1">
      <c r="A1806" s="316">
        <v>44166.0</v>
      </c>
      <c r="B1806" s="197">
        <v>0.8284</v>
      </c>
      <c r="C1806" s="197">
        <v>104.36</v>
      </c>
    </row>
    <row r="1807" ht="15.75" customHeight="1">
      <c r="A1807" s="316">
        <v>44167.0</v>
      </c>
      <c r="B1807" s="197">
        <v>0.8255</v>
      </c>
      <c r="C1807" s="197">
        <v>104.43</v>
      </c>
    </row>
    <row r="1808" ht="15.75" customHeight="1">
      <c r="A1808" s="316">
        <v>44168.0</v>
      </c>
      <c r="B1808" s="197">
        <v>0.8233</v>
      </c>
      <c r="C1808" s="197">
        <v>103.85</v>
      </c>
    </row>
    <row r="1809" ht="15.75" customHeight="1">
      <c r="A1809" s="316">
        <v>44169.0</v>
      </c>
      <c r="B1809" s="197">
        <v>0.8252</v>
      </c>
      <c r="C1809" s="197">
        <v>104.22</v>
      </c>
    </row>
    <row r="1810" ht="15.75" customHeight="1">
      <c r="A1810" s="316">
        <v>44172.0</v>
      </c>
      <c r="B1810" s="197">
        <v>0.8259</v>
      </c>
      <c r="C1810" s="197">
        <v>104.06</v>
      </c>
    </row>
    <row r="1811" ht="15.75" customHeight="1">
      <c r="A1811" s="316">
        <v>44173.0</v>
      </c>
      <c r="B1811" s="197">
        <v>0.8262</v>
      </c>
      <c r="C1811" s="197">
        <v>104.18</v>
      </c>
    </row>
    <row r="1812" ht="15.75" customHeight="1">
      <c r="A1812" s="316">
        <v>44174.0</v>
      </c>
      <c r="B1812" s="197">
        <v>0.8278</v>
      </c>
      <c r="C1812" s="197">
        <v>104.26</v>
      </c>
    </row>
    <row r="1813" ht="15.75" customHeight="1">
      <c r="A1813" s="316">
        <v>44175.0</v>
      </c>
      <c r="B1813" s="197">
        <v>0.8236</v>
      </c>
      <c r="C1813" s="197">
        <v>104.26</v>
      </c>
    </row>
    <row r="1814" ht="15.75" customHeight="1">
      <c r="A1814" s="316">
        <v>44176.0</v>
      </c>
      <c r="B1814" s="197">
        <v>0.8261</v>
      </c>
      <c r="C1814" s="197">
        <v>104.13</v>
      </c>
    </row>
    <row r="1815" ht="15.75" customHeight="1">
      <c r="A1815" s="316">
        <v>44179.0</v>
      </c>
      <c r="B1815" s="197">
        <v>0.8236</v>
      </c>
      <c r="C1815" s="197">
        <v>104.08</v>
      </c>
    </row>
    <row r="1816" ht="15.75" customHeight="1">
      <c r="A1816" s="316">
        <v>44180.0</v>
      </c>
      <c r="B1816" s="197">
        <v>0.8229</v>
      </c>
      <c r="C1816" s="197">
        <v>103.7</v>
      </c>
    </row>
    <row r="1817" ht="15.75" customHeight="1">
      <c r="A1817" s="316">
        <v>44181.0</v>
      </c>
      <c r="B1817" s="197">
        <v>0.8199</v>
      </c>
      <c r="C1817" s="197">
        <v>103.51</v>
      </c>
    </row>
    <row r="1818" ht="15.75" customHeight="1">
      <c r="A1818" s="316">
        <v>44182.0</v>
      </c>
      <c r="B1818" s="197">
        <v>0.8153</v>
      </c>
      <c r="C1818" s="197">
        <v>103.14</v>
      </c>
    </row>
    <row r="1819" ht="15.75" customHeight="1">
      <c r="A1819" s="316">
        <v>44183.0</v>
      </c>
      <c r="B1819" s="197">
        <v>0.8161</v>
      </c>
      <c r="C1819" s="197">
        <v>103.36</v>
      </c>
    </row>
    <row r="1820" ht="15.75" customHeight="1">
      <c r="A1820" s="316">
        <v>44186.0</v>
      </c>
      <c r="B1820" s="197">
        <v>0.8168</v>
      </c>
      <c r="C1820" s="197">
        <v>103.35</v>
      </c>
    </row>
    <row r="1821" ht="15.75" customHeight="1">
      <c r="A1821" s="316">
        <v>44187.0</v>
      </c>
      <c r="B1821" s="197">
        <v>0.8223</v>
      </c>
      <c r="C1821" s="197">
        <v>103.67</v>
      </c>
    </row>
    <row r="1822" ht="15.75" customHeight="1">
      <c r="A1822" s="316">
        <v>44188.0</v>
      </c>
      <c r="B1822" s="197">
        <v>0.8208</v>
      </c>
      <c r="C1822" s="197">
        <v>103.63</v>
      </c>
    </row>
    <row r="1823" ht="15.75" customHeight="1">
      <c r="A1823" s="316">
        <v>44189.0</v>
      </c>
      <c r="B1823" s="197">
        <v>0.8208</v>
      </c>
      <c r="C1823" s="197">
        <v>103.75</v>
      </c>
    </row>
    <row r="1824" ht="15.75" customHeight="1">
      <c r="A1824" s="316">
        <v>44190.0</v>
      </c>
      <c r="B1824" s="197">
        <v>0.8207</v>
      </c>
      <c r="C1824" s="197">
        <v>103.54</v>
      </c>
    </row>
    <row r="1825" ht="15.75" customHeight="1">
      <c r="A1825" s="316">
        <v>44193.0</v>
      </c>
      <c r="B1825" s="197">
        <v>0.8187</v>
      </c>
      <c r="C1825" s="197">
        <v>103.85</v>
      </c>
    </row>
    <row r="1826" ht="15.75" customHeight="1">
      <c r="A1826" s="316">
        <v>44194.0</v>
      </c>
      <c r="B1826" s="197">
        <v>0.8165</v>
      </c>
      <c r="C1826" s="197">
        <v>103.63</v>
      </c>
    </row>
    <row r="1827" ht="15.75" customHeight="1">
      <c r="A1827" s="316">
        <v>44195.0</v>
      </c>
      <c r="B1827" s="197">
        <v>0.8131</v>
      </c>
      <c r="C1827" s="197">
        <v>103.21</v>
      </c>
    </row>
    <row r="1828" ht="15.75" customHeight="1">
      <c r="A1828" s="316">
        <v>44196.0</v>
      </c>
      <c r="B1828" s="197">
        <v>0.8189</v>
      </c>
      <c r="C1828" s="197">
        <v>103.34</v>
      </c>
    </row>
    <row r="1829" ht="15.75" customHeight="1">
      <c r="A1829" s="316">
        <v>44197.0</v>
      </c>
      <c r="B1829" s="197">
        <v>0.8191</v>
      </c>
      <c r="C1829" s="197">
        <v>103.4</v>
      </c>
    </row>
    <row r="1830" ht="15.75" customHeight="1">
      <c r="A1830" s="316">
        <v>44200.0</v>
      </c>
      <c r="B1830" s="197">
        <v>0.8162</v>
      </c>
      <c r="C1830" s="197">
        <v>103.15</v>
      </c>
    </row>
    <row r="1831" ht="15.75" customHeight="1">
      <c r="A1831" s="316">
        <v>44201.0</v>
      </c>
      <c r="B1831" s="197">
        <v>0.8132</v>
      </c>
      <c r="C1831" s="197">
        <v>102.76</v>
      </c>
    </row>
    <row r="1832" ht="15.75" customHeight="1">
      <c r="A1832" s="316">
        <v>44202.0</v>
      </c>
      <c r="B1832" s="197">
        <v>0.8114</v>
      </c>
      <c r="C1832" s="197">
        <v>103.07</v>
      </c>
    </row>
    <row r="1833" ht="15.75" customHeight="1">
      <c r="A1833" s="316">
        <v>44203.0</v>
      </c>
      <c r="B1833" s="197">
        <v>0.8151</v>
      </c>
      <c r="C1833" s="197">
        <v>103.84</v>
      </c>
    </row>
    <row r="1834" ht="15.75" customHeight="1">
      <c r="A1834" s="316">
        <v>44204.0</v>
      </c>
      <c r="B1834" s="197">
        <v>0.8192</v>
      </c>
      <c r="C1834" s="197">
        <v>104.01</v>
      </c>
    </row>
    <row r="1835" ht="15.75" customHeight="1">
      <c r="A1835" s="316">
        <v>44207.0</v>
      </c>
      <c r="B1835" s="197">
        <v>0.8231</v>
      </c>
      <c r="C1835" s="197">
        <v>104.28</v>
      </c>
    </row>
    <row r="1836" ht="15.75" customHeight="1">
      <c r="A1836" s="316">
        <v>44208.0</v>
      </c>
      <c r="B1836" s="197">
        <v>0.8192</v>
      </c>
      <c r="C1836" s="197">
        <v>103.77</v>
      </c>
    </row>
    <row r="1837" ht="15.75" customHeight="1">
      <c r="A1837" s="316">
        <v>44209.0</v>
      </c>
      <c r="B1837" s="197">
        <v>0.8226</v>
      </c>
      <c r="C1837" s="197">
        <v>103.92</v>
      </c>
    </row>
    <row r="1838" ht="15.75" customHeight="1">
      <c r="A1838" s="316">
        <v>44210.0</v>
      </c>
      <c r="B1838" s="197">
        <v>0.8229</v>
      </c>
      <c r="C1838" s="197">
        <v>103.81</v>
      </c>
    </row>
    <row r="1839" ht="15.75" customHeight="1">
      <c r="A1839" s="316">
        <v>44211.0</v>
      </c>
      <c r="B1839" s="197">
        <v>0.8282</v>
      </c>
      <c r="C1839" s="197">
        <v>103.92</v>
      </c>
    </row>
    <row r="1840" ht="15.75" customHeight="1">
      <c r="A1840" s="316">
        <v>44214.0</v>
      </c>
      <c r="B1840" s="197">
        <v>0.8282</v>
      </c>
      <c r="C1840" s="197">
        <v>103.7</v>
      </c>
    </row>
    <row r="1841" ht="15.75" customHeight="1">
      <c r="A1841" s="316">
        <v>44215.0</v>
      </c>
      <c r="B1841" s="197">
        <v>0.8245</v>
      </c>
      <c r="C1841" s="197">
        <v>103.91</v>
      </c>
    </row>
    <row r="1842" ht="15.75" customHeight="1">
      <c r="A1842" s="316">
        <v>44216.0</v>
      </c>
      <c r="B1842" s="197">
        <v>0.8261</v>
      </c>
      <c r="C1842" s="197">
        <v>103.56</v>
      </c>
    </row>
    <row r="1843" ht="15.75" customHeight="1">
      <c r="A1843" s="316">
        <v>44217.0</v>
      </c>
      <c r="B1843" s="197">
        <v>0.8219</v>
      </c>
      <c r="C1843" s="197">
        <v>103.53</v>
      </c>
    </row>
    <row r="1844" ht="15.75" customHeight="1">
      <c r="A1844" s="316">
        <v>44218.0</v>
      </c>
      <c r="B1844" s="197">
        <v>0.8217</v>
      </c>
      <c r="C1844" s="197">
        <v>103.84</v>
      </c>
    </row>
    <row r="1845" ht="15.75" customHeight="1">
      <c r="A1845" s="316">
        <v>44221.0</v>
      </c>
      <c r="B1845" s="197">
        <v>0.8237</v>
      </c>
      <c r="C1845" s="197">
        <v>103.77</v>
      </c>
    </row>
    <row r="1846" ht="15.75" customHeight="1">
      <c r="A1846" s="316">
        <v>44222.0</v>
      </c>
      <c r="B1846" s="197">
        <v>0.8224</v>
      </c>
      <c r="C1846" s="197">
        <v>103.63</v>
      </c>
    </row>
    <row r="1847" ht="15.75" customHeight="1">
      <c r="A1847" s="316">
        <v>44223.0</v>
      </c>
      <c r="B1847" s="197">
        <v>0.8257</v>
      </c>
      <c r="C1847" s="197">
        <v>104.16</v>
      </c>
    </row>
    <row r="1848" ht="15.75" customHeight="1">
      <c r="A1848" s="316">
        <v>44224.0</v>
      </c>
      <c r="B1848" s="197">
        <v>0.825</v>
      </c>
      <c r="C1848" s="197">
        <v>104.27</v>
      </c>
    </row>
    <row r="1849" ht="15.75" customHeight="1">
      <c r="A1849" s="316">
        <v>44225.0</v>
      </c>
      <c r="B1849" s="197">
        <v>0.824</v>
      </c>
      <c r="C1849" s="197">
        <v>104.78</v>
      </c>
    </row>
    <row r="1850" ht="15.75" customHeight="1">
      <c r="A1850" s="316">
        <v>44228.0</v>
      </c>
      <c r="B1850" s="197">
        <v>0.8292</v>
      </c>
      <c r="C1850" s="197">
        <v>104.94</v>
      </c>
    </row>
    <row r="1851" ht="15.75" customHeight="1">
      <c r="A1851" s="316">
        <v>44229.0</v>
      </c>
      <c r="B1851" s="197">
        <v>0.8304</v>
      </c>
      <c r="C1851" s="197">
        <v>105.0</v>
      </c>
    </row>
    <row r="1852" ht="15.75" customHeight="1">
      <c r="A1852" s="316">
        <v>44230.0</v>
      </c>
      <c r="B1852" s="197">
        <v>0.8309</v>
      </c>
      <c r="C1852" s="197">
        <v>105.04</v>
      </c>
    </row>
    <row r="1853" ht="15.75" customHeight="1">
      <c r="A1853" s="316">
        <v>44231.0</v>
      </c>
      <c r="B1853" s="197">
        <v>0.836</v>
      </c>
      <c r="C1853" s="197">
        <v>105.57</v>
      </c>
    </row>
    <row r="1854" ht="15.75" customHeight="1">
      <c r="A1854" s="316">
        <v>44232.0</v>
      </c>
      <c r="B1854" s="197">
        <v>0.8301</v>
      </c>
      <c r="C1854" s="197">
        <v>105.48</v>
      </c>
    </row>
    <row r="1855" ht="15.75" customHeight="1">
      <c r="A1855" s="316">
        <v>44235.0</v>
      </c>
      <c r="B1855" s="197">
        <v>0.8299</v>
      </c>
      <c r="C1855" s="197">
        <v>105.26</v>
      </c>
    </row>
    <row r="1856" ht="15.75" customHeight="1">
      <c r="A1856" s="316">
        <v>44236.0</v>
      </c>
      <c r="B1856" s="197">
        <v>0.8252</v>
      </c>
      <c r="C1856" s="197">
        <v>104.64</v>
      </c>
    </row>
    <row r="1857" ht="15.75" customHeight="1">
      <c r="A1857" s="316">
        <v>44237.0</v>
      </c>
      <c r="B1857" s="197">
        <v>0.8252</v>
      </c>
      <c r="C1857" s="197">
        <v>104.6</v>
      </c>
    </row>
    <row r="1858" ht="15.75" customHeight="1">
      <c r="A1858" s="316">
        <v>44238.0</v>
      </c>
      <c r="B1858" s="197">
        <v>0.8243</v>
      </c>
      <c r="C1858" s="197">
        <v>104.77</v>
      </c>
    </row>
    <row r="1859" ht="15.75" customHeight="1">
      <c r="A1859" s="316">
        <v>44239.0</v>
      </c>
      <c r="B1859" s="197">
        <v>0.8252</v>
      </c>
      <c r="C1859" s="197">
        <v>105.0</v>
      </c>
    </row>
    <row r="1860" ht="15.75" customHeight="1">
      <c r="A1860" s="316">
        <v>44242.0</v>
      </c>
      <c r="B1860" s="197">
        <v>0.8246</v>
      </c>
      <c r="C1860" s="197">
        <v>105.41</v>
      </c>
    </row>
    <row r="1861" ht="15.75" customHeight="1">
      <c r="A1861" s="316">
        <v>44243.0</v>
      </c>
      <c r="B1861" s="197">
        <v>0.8262</v>
      </c>
      <c r="C1861" s="197">
        <v>106.05</v>
      </c>
    </row>
    <row r="1862" ht="15.75" customHeight="1">
      <c r="A1862" s="316">
        <v>44244.0</v>
      </c>
      <c r="B1862" s="197">
        <v>0.8307</v>
      </c>
      <c r="C1862" s="197">
        <v>105.88</v>
      </c>
    </row>
    <row r="1863" ht="15.75" customHeight="1">
      <c r="A1863" s="316">
        <v>44245.0</v>
      </c>
      <c r="B1863" s="197">
        <v>0.827</v>
      </c>
      <c r="C1863" s="197">
        <v>105.72</v>
      </c>
    </row>
    <row r="1864" ht="15.75" customHeight="1">
      <c r="A1864" s="316">
        <v>44246.0</v>
      </c>
      <c r="B1864" s="197">
        <v>0.8253</v>
      </c>
      <c r="C1864" s="197">
        <v>105.52</v>
      </c>
    </row>
    <row r="1865" ht="15.75" customHeight="1">
      <c r="A1865" s="316">
        <v>44249.0</v>
      </c>
      <c r="B1865" s="197">
        <v>0.8225</v>
      </c>
      <c r="C1865" s="197">
        <v>105.1</v>
      </c>
    </row>
    <row r="1866" ht="15.75" customHeight="1">
      <c r="A1866" s="316">
        <v>44250.0</v>
      </c>
      <c r="B1866" s="197">
        <v>0.8231</v>
      </c>
      <c r="C1866" s="197">
        <v>105.27</v>
      </c>
    </row>
    <row r="1867" ht="15.75" customHeight="1">
      <c r="A1867" s="316">
        <v>44251.0</v>
      </c>
      <c r="B1867" s="197">
        <v>0.8217</v>
      </c>
      <c r="C1867" s="197">
        <v>105.91</v>
      </c>
    </row>
    <row r="1868" ht="15.75" customHeight="1">
      <c r="A1868" s="316">
        <v>44252.0</v>
      </c>
      <c r="B1868" s="197">
        <v>0.8214</v>
      </c>
      <c r="C1868" s="197">
        <v>106.26</v>
      </c>
    </row>
    <row r="1869" ht="15.75" customHeight="1">
      <c r="A1869" s="316">
        <v>44253.0</v>
      </c>
      <c r="B1869" s="197">
        <v>0.8285</v>
      </c>
      <c r="C1869" s="197">
        <v>106.65</v>
      </c>
    </row>
    <row r="1870" ht="15.75" customHeight="1">
      <c r="A1870" s="316">
        <v>44256.0</v>
      </c>
      <c r="B1870" s="197">
        <v>0.83</v>
      </c>
      <c r="C1870" s="197">
        <v>106.77</v>
      </c>
    </row>
    <row r="1871" ht="15.75" customHeight="1">
      <c r="A1871" s="316">
        <v>44257.0</v>
      </c>
      <c r="B1871" s="197">
        <v>0.8272</v>
      </c>
      <c r="C1871" s="197">
        <v>106.7</v>
      </c>
    </row>
    <row r="1872" ht="15.75" customHeight="1">
      <c r="A1872" s="316">
        <v>44258.0</v>
      </c>
      <c r="B1872" s="197">
        <v>0.8291</v>
      </c>
      <c r="C1872" s="197">
        <v>107.03</v>
      </c>
    </row>
    <row r="1873" ht="15.75" customHeight="1">
      <c r="A1873" s="316">
        <v>44259.0</v>
      </c>
      <c r="B1873" s="197">
        <v>0.8353</v>
      </c>
      <c r="C1873" s="197">
        <v>107.99</v>
      </c>
    </row>
    <row r="1874" ht="15.75" customHeight="1">
      <c r="A1874" s="316">
        <v>44260.0</v>
      </c>
      <c r="B1874" s="197">
        <v>0.8398</v>
      </c>
      <c r="C1874" s="197">
        <v>108.49</v>
      </c>
    </row>
    <row r="1875" ht="15.75" customHeight="1">
      <c r="A1875" s="316">
        <v>44263.0</v>
      </c>
      <c r="B1875" s="197">
        <v>0.8442</v>
      </c>
      <c r="C1875" s="197">
        <v>108.93</v>
      </c>
    </row>
    <row r="1876" ht="15.75" customHeight="1">
      <c r="A1876" s="316">
        <v>44264.0</v>
      </c>
      <c r="B1876" s="197">
        <v>0.8403</v>
      </c>
      <c r="C1876" s="197">
        <v>108.5</v>
      </c>
    </row>
    <row r="1877" ht="15.75" customHeight="1">
      <c r="A1877" s="316">
        <v>44265.0</v>
      </c>
      <c r="B1877" s="197">
        <v>0.8383</v>
      </c>
      <c r="C1877" s="197">
        <v>108.4</v>
      </c>
    </row>
    <row r="1878" ht="15.75" customHeight="1">
      <c r="A1878" s="316">
        <v>44266.0</v>
      </c>
      <c r="B1878" s="197">
        <v>0.8344</v>
      </c>
      <c r="C1878" s="197">
        <v>108.52</v>
      </c>
    </row>
    <row r="1879" ht="15.75" customHeight="1">
      <c r="A1879" s="316">
        <v>44267.0</v>
      </c>
      <c r="B1879" s="197">
        <v>0.8369</v>
      </c>
      <c r="C1879" s="197">
        <v>109.08</v>
      </c>
    </row>
    <row r="1880" ht="15.75" customHeight="1">
      <c r="A1880" s="316">
        <v>44270.0</v>
      </c>
      <c r="B1880" s="197">
        <v>0.8383</v>
      </c>
      <c r="C1880" s="197">
        <v>109.13</v>
      </c>
    </row>
    <row r="1881" ht="15.75" customHeight="1">
      <c r="A1881" s="316">
        <v>44271.0</v>
      </c>
      <c r="B1881" s="197">
        <v>0.8402</v>
      </c>
      <c r="C1881" s="197">
        <v>109.01</v>
      </c>
    </row>
    <row r="1882" ht="15.75" customHeight="1">
      <c r="A1882" s="316">
        <v>44272.0</v>
      </c>
      <c r="B1882" s="197">
        <v>0.8348</v>
      </c>
      <c r="C1882" s="197">
        <v>108.85</v>
      </c>
    </row>
    <row r="1883" ht="15.75" customHeight="1">
      <c r="A1883" s="316">
        <v>44273.0</v>
      </c>
      <c r="B1883" s="197">
        <v>0.8393</v>
      </c>
      <c r="C1883" s="197">
        <v>108.9</v>
      </c>
    </row>
    <row r="1884" ht="15.75" customHeight="1">
      <c r="A1884" s="316">
        <v>44274.0</v>
      </c>
      <c r="B1884" s="197">
        <v>0.8401</v>
      </c>
      <c r="C1884" s="197">
        <v>108.93</v>
      </c>
    </row>
    <row r="1885" ht="15.75" customHeight="1">
      <c r="A1885" s="316">
        <v>44277.0</v>
      </c>
      <c r="B1885" s="197">
        <v>0.8381</v>
      </c>
      <c r="C1885" s="197">
        <v>108.86</v>
      </c>
    </row>
    <row r="1886" ht="15.75" customHeight="1">
      <c r="A1886" s="316">
        <v>44278.0</v>
      </c>
      <c r="B1886" s="197">
        <v>0.844</v>
      </c>
      <c r="C1886" s="197">
        <v>108.61</v>
      </c>
    </row>
    <row r="1887" ht="15.75" customHeight="1">
      <c r="A1887" s="316">
        <v>44279.0</v>
      </c>
      <c r="B1887" s="197">
        <v>0.8466</v>
      </c>
      <c r="C1887" s="197">
        <v>108.75</v>
      </c>
    </row>
    <row r="1888" ht="15.75" customHeight="1">
      <c r="A1888" s="316">
        <v>44280.0</v>
      </c>
      <c r="B1888" s="197">
        <v>0.8501</v>
      </c>
      <c r="C1888" s="197">
        <v>109.2</v>
      </c>
    </row>
    <row r="1889" ht="15.75" customHeight="1">
      <c r="A1889" s="316">
        <v>44281.0</v>
      </c>
      <c r="B1889" s="197">
        <v>0.8481</v>
      </c>
      <c r="C1889" s="197">
        <v>109.72</v>
      </c>
    </row>
    <row r="1890" ht="15.75" customHeight="1">
      <c r="A1890" s="316">
        <v>44284.0</v>
      </c>
      <c r="B1890" s="197">
        <v>0.85</v>
      </c>
      <c r="C1890" s="197">
        <v>109.84</v>
      </c>
    </row>
    <row r="1891" ht="15.75" customHeight="1">
      <c r="A1891" s="316">
        <v>44285.0</v>
      </c>
      <c r="B1891" s="197">
        <v>0.8536</v>
      </c>
      <c r="C1891" s="197">
        <v>110.38</v>
      </c>
    </row>
    <row r="1892" ht="15.75" customHeight="1">
      <c r="A1892" s="316">
        <v>44286.0</v>
      </c>
      <c r="B1892" s="197">
        <v>0.8525</v>
      </c>
      <c r="C1892" s="197">
        <v>110.75</v>
      </c>
    </row>
    <row r="1893" ht="15.75" customHeight="1">
      <c r="A1893" s="316">
        <v>44287.0</v>
      </c>
      <c r="B1893" s="197">
        <v>0.8491</v>
      </c>
      <c r="C1893" s="197">
        <v>110.65</v>
      </c>
    </row>
    <row r="1894" ht="15.75" customHeight="1">
      <c r="A1894" s="316">
        <v>44288.0</v>
      </c>
      <c r="B1894" s="197">
        <v>0.851</v>
      </c>
      <c r="C1894" s="197">
        <v>110.76</v>
      </c>
    </row>
    <row r="1895" ht="15.75" customHeight="1">
      <c r="A1895" s="316">
        <v>44291.0</v>
      </c>
      <c r="B1895" s="197">
        <v>0.8467</v>
      </c>
      <c r="C1895" s="197">
        <v>110.19</v>
      </c>
    </row>
    <row r="1896" ht="15.75" customHeight="1">
      <c r="A1896" s="316">
        <v>44292.0</v>
      </c>
      <c r="B1896" s="197">
        <v>0.842</v>
      </c>
      <c r="C1896" s="197">
        <v>109.77</v>
      </c>
    </row>
    <row r="1897" ht="15.75" customHeight="1">
      <c r="A1897" s="316">
        <v>44293.0</v>
      </c>
      <c r="B1897" s="197">
        <v>0.8424</v>
      </c>
      <c r="C1897" s="197">
        <v>109.87</v>
      </c>
    </row>
    <row r="1898" ht="15.75" customHeight="1">
      <c r="A1898" s="316">
        <v>44294.0</v>
      </c>
      <c r="B1898" s="197">
        <v>0.8392</v>
      </c>
      <c r="C1898" s="197">
        <v>109.3</v>
      </c>
    </row>
    <row r="1899" ht="15.75" customHeight="1">
      <c r="A1899" s="316">
        <v>44295.0</v>
      </c>
      <c r="B1899" s="197">
        <v>0.8406</v>
      </c>
      <c r="C1899" s="197">
        <v>109.68</v>
      </c>
    </row>
    <row r="1900" ht="15.75" customHeight="1">
      <c r="A1900" s="316">
        <v>44298.0</v>
      </c>
      <c r="B1900" s="197">
        <v>0.8396</v>
      </c>
      <c r="C1900" s="197">
        <v>109.4</v>
      </c>
    </row>
    <row r="1901" ht="15.75" customHeight="1">
      <c r="A1901" s="316">
        <v>44299.0</v>
      </c>
      <c r="B1901" s="197">
        <v>0.8369</v>
      </c>
      <c r="C1901" s="197">
        <v>109.07</v>
      </c>
    </row>
    <row r="1902" ht="15.75" customHeight="1">
      <c r="A1902" s="316">
        <v>44300.0</v>
      </c>
      <c r="B1902" s="197">
        <v>0.8348</v>
      </c>
      <c r="C1902" s="197">
        <v>108.95</v>
      </c>
    </row>
    <row r="1903" ht="15.75" customHeight="1">
      <c r="A1903" s="316">
        <v>44301.0</v>
      </c>
      <c r="B1903" s="197">
        <v>0.8357</v>
      </c>
      <c r="C1903" s="197">
        <v>108.78</v>
      </c>
    </row>
    <row r="1904" ht="15.75" customHeight="1">
      <c r="A1904" s="316">
        <v>44302.0</v>
      </c>
      <c r="B1904" s="197">
        <v>0.8347</v>
      </c>
      <c r="C1904" s="197">
        <v>108.87</v>
      </c>
    </row>
    <row r="1905" ht="15.75" customHeight="1">
      <c r="A1905" s="316">
        <v>44305.0</v>
      </c>
      <c r="B1905" s="197">
        <v>0.8309</v>
      </c>
      <c r="C1905" s="197">
        <v>108.22</v>
      </c>
    </row>
    <row r="1906" ht="15.75" customHeight="1">
      <c r="A1906" s="316">
        <v>44306.0</v>
      </c>
      <c r="B1906" s="197">
        <v>0.8309</v>
      </c>
      <c r="C1906" s="197">
        <v>108.15</v>
      </c>
    </row>
    <row r="1907" ht="15.75" customHeight="1">
      <c r="A1907" s="316">
        <v>44307.0</v>
      </c>
      <c r="B1907" s="197">
        <v>0.831</v>
      </c>
      <c r="C1907" s="197">
        <v>108.14</v>
      </c>
    </row>
    <row r="1908" ht="15.75" customHeight="1">
      <c r="A1908" s="316">
        <v>44308.0</v>
      </c>
      <c r="B1908" s="197">
        <v>0.8323</v>
      </c>
      <c r="C1908" s="197">
        <v>107.98</v>
      </c>
    </row>
    <row r="1909" ht="15.75" customHeight="1">
      <c r="A1909" s="316">
        <v>44309.0</v>
      </c>
      <c r="B1909" s="197">
        <v>0.8267</v>
      </c>
      <c r="C1909" s="197">
        <v>107.94</v>
      </c>
    </row>
    <row r="1910" ht="15.75" customHeight="1">
      <c r="A1910" s="316">
        <v>44312.0</v>
      </c>
      <c r="B1910" s="197">
        <v>0.8274</v>
      </c>
      <c r="C1910" s="197">
        <v>108.1</v>
      </c>
    </row>
    <row r="1911" ht="15.75" customHeight="1">
      <c r="A1911" s="316">
        <v>44313.0</v>
      </c>
      <c r="B1911" s="197">
        <v>0.827</v>
      </c>
      <c r="C1911" s="197">
        <v>108.73</v>
      </c>
    </row>
    <row r="1912" ht="15.75" customHeight="1">
      <c r="A1912" s="316">
        <v>44314.0</v>
      </c>
      <c r="B1912" s="197">
        <v>0.8248</v>
      </c>
      <c r="C1912" s="197">
        <v>108.61</v>
      </c>
    </row>
    <row r="1913" ht="15.75" customHeight="1">
      <c r="A1913" s="316">
        <v>44315.0</v>
      </c>
      <c r="B1913" s="197">
        <v>0.8251</v>
      </c>
      <c r="C1913" s="197">
        <v>108.94</v>
      </c>
    </row>
    <row r="1914" ht="15.75" customHeight="1">
      <c r="A1914" s="316">
        <v>44316.0</v>
      </c>
      <c r="B1914" s="197">
        <v>0.8322</v>
      </c>
      <c r="C1914" s="197">
        <v>109.39</v>
      </c>
    </row>
    <row r="1915" ht="15.75" customHeight="1">
      <c r="A1915" s="316">
        <v>44319.0</v>
      </c>
      <c r="B1915" s="197">
        <v>0.829</v>
      </c>
      <c r="C1915" s="197">
        <v>109.11</v>
      </c>
    </row>
    <row r="1916" ht="15.75" customHeight="1">
      <c r="A1916" s="316">
        <v>44320.0</v>
      </c>
      <c r="B1916" s="197">
        <v>0.8325</v>
      </c>
      <c r="C1916" s="197">
        <v>109.37</v>
      </c>
    </row>
    <row r="1917" ht="15.75" customHeight="1">
      <c r="A1917" s="316">
        <v>44321.0</v>
      </c>
      <c r="B1917" s="197">
        <v>0.833</v>
      </c>
      <c r="C1917" s="197">
        <v>109.25</v>
      </c>
    </row>
    <row r="1918" ht="15.75" customHeight="1">
      <c r="A1918" s="316">
        <v>44322.0</v>
      </c>
      <c r="B1918" s="197">
        <v>0.8289</v>
      </c>
      <c r="C1918" s="197">
        <v>109.1</v>
      </c>
    </row>
    <row r="1919" ht="15.75" customHeight="1">
      <c r="A1919" s="316">
        <v>44323.0</v>
      </c>
      <c r="B1919" s="197">
        <v>0.8222</v>
      </c>
      <c r="C1919" s="197">
        <v>108.64</v>
      </c>
    </row>
    <row r="1920" ht="15.75" customHeight="1">
      <c r="A1920" s="316">
        <v>44326.0</v>
      </c>
      <c r="B1920" s="197">
        <v>0.8245</v>
      </c>
      <c r="C1920" s="197">
        <v>108.85</v>
      </c>
    </row>
    <row r="1921" ht="15.75" customHeight="1">
      <c r="A1921" s="316">
        <v>44327.0</v>
      </c>
      <c r="B1921" s="197">
        <v>0.8232</v>
      </c>
      <c r="C1921" s="197">
        <v>108.63</v>
      </c>
    </row>
    <row r="1922" ht="15.75" customHeight="1">
      <c r="A1922" s="316">
        <v>44328.0</v>
      </c>
      <c r="B1922" s="197">
        <v>0.8285</v>
      </c>
      <c r="C1922" s="197">
        <v>109.71</v>
      </c>
    </row>
    <row r="1923" ht="15.75" customHeight="1">
      <c r="A1923" s="316">
        <v>44329.0</v>
      </c>
      <c r="B1923" s="197">
        <v>0.8279</v>
      </c>
      <c r="C1923" s="197">
        <v>109.51</v>
      </c>
    </row>
    <row r="1924" ht="15.75" customHeight="1">
      <c r="A1924" s="316">
        <v>44330.0</v>
      </c>
      <c r="B1924" s="197">
        <v>0.8235</v>
      </c>
      <c r="C1924" s="197">
        <v>109.47</v>
      </c>
    </row>
    <row r="1925" ht="15.75" customHeight="1">
      <c r="A1925" s="316">
        <v>44333.0</v>
      </c>
      <c r="B1925" s="197">
        <v>0.823</v>
      </c>
      <c r="C1925" s="197">
        <v>109.26</v>
      </c>
    </row>
    <row r="1926" ht="15.75" customHeight="1">
      <c r="A1926" s="316">
        <v>44334.0</v>
      </c>
      <c r="B1926" s="197">
        <v>0.8181</v>
      </c>
      <c r="C1926" s="197">
        <v>108.91</v>
      </c>
    </row>
    <row r="1927" ht="15.75" customHeight="1">
      <c r="A1927" s="316">
        <v>44335.0</v>
      </c>
      <c r="B1927" s="197">
        <v>0.8214</v>
      </c>
      <c r="C1927" s="197">
        <v>109.26</v>
      </c>
    </row>
    <row r="1928" ht="15.75" customHeight="1">
      <c r="A1928" s="316">
        <v>44336.0</v>
      </c>
      <c r="B1928" s="197">
        <v>0.8178</v>
      </c>
      <c r="C1928" s="197">
        <v>108.8</v>
      </c>
    </row>
    <row r="1929" ht="15.75" customHeight="1">
      <c r="A1929" s="316">
        <v>44337.0</v>
      </c>
      <c r="B1929" s="197">
        <v>0.821</v>
      </c>
      <c r="C1929" s="197">
        <v>108.98</v>
      </c>
    </row>
    <row r="1930" ht="15.75" customHeight="1">
      <c r="A1930" s="316">
        <v>44340.0</v>
      </c>
      <c r="B1930" s="197">
        <v>0.8186</v>
      </c>
      <c r="C1930" s="197">
        <v>108.77</v>
      </c>
    </row>
    <row r="1931" ht="15.75" customHeight="1">
      <c r="A1931" s="316">
        <v>44341.0</v>
      </c>
      <c r="B1931" s="197">
        <v>0.8163</v>
      </c>
      <c r="C1931" s="197">
        <v>108.81</v>
      </c>
    </row>
    <row r="1932" ht="15.75" customHeight="1">
      <c r="A1932" s="316">
        <v>44342.0</v>
      </c>
      <c r="B1932" s="197">
        <v>0.8202</v>
      </c>
      <c r="C1932" s="197">
        <v>109.16</v>
      </c>
    </row>
    <row r="1933" ht="15.75" customHeight="1">
      <c r="A1933" s="316">
        <v>44343.0</v>
      </c>
      <c r="B1933" s="197">
        <v>0.8201</v>
      </c>
      <c r="C1933" s="197">
        <v>109.85</v>
      </c>
    </row>
    <row r="1934" ht="15.75" customHeight="1">
      <c r="A1934" s="316">
        <v>44344.0</v>
      </c>
      <c r="B1934" s="197">
        <v>0.8203</v>
      </c>
      <c r="C1934" s="197">
        <v>109.99</v>
      </c>
    </row>
    <row r="1935" ht="15.75" customHeight="1">
      <c r="A1935" s="316">
        <v>44347.0</v>
      </c>
      <c r="B1935" s="197">
        <v>0.8181</v>
      </c>
      <c r="C1935" s="197">
        <v>109.62</v>
      </c>
    </row>
    <row r="1936" ht="15.75" customHeight="1">
      <c r="A1936" s="316">
        <v>44348.0</v>
      </c>
      <c r="B1936" s="197">
        <v>0.8188</v>
      </c>
      <c r="C1936" s="197">
        <v>109.5</v>
      </c>
    </row>
    <row r="1937" ht="15.75" customHeight="1">
      <c r="A1937" s="316">
        <v>44349.0</v>
      </c>
      <c r="B1937" s="197">
        <v>0.819</v>
      </c>
      <c r="C1937" s="197">
        <v>109.59</v>
      </c>
    </row>
    <row r="1938" ht="15.75" customHeight="1">
      <c r="A1938" s="316">
        <v>44350.0</v>
      </c>
      <c r="B1938" s="197">
        <v>0.8247</v>
      </c>
      <c r="C1938" s="197">
        <v>110.32</v>
      </c>
    </row>
    <row r="1939" ht="15.75" customHeight="1">
      <c r="A1939" s="316">
        <v>44351.0</v>
      </c>
      <c r="B1939" s="197">
        <v>0.822</v>
      </c>
      <c r="C1939" s="197">
        <v>109.59</v>
      </c>
    </row>
    <row r="1940" ht="15.75" customHeight="1">
      <c r="A1940" s="316">
        <v>44354.0</v>
      </c>
      <c r="B1940" s="197">
        <v>0.8204</v>
      </c>
      <c r="C1940" s="197">
        <v>109.27</v>
      </c>
    </row>
    <row r="1941" ht="15.75" customHeight="1">
      <c r="A1941" s="316">
        <v>44355.0</v>
      </c>
      <c r="B1941" s="197">
        <v>0.8215</v>
      </c>
      <c r="C1941" s="197">
        <v>109.51</v>
      </c>
    </row>
    <row r="1942" ht="15.75" customHeight="1">
      <c r="A1942" s="316">
        <v>44356.0</v>
      </c>
      <c r="B1942" s="197">
        <v>0.8211</v>
      </c>
      <c r="C1942" s="197">
        <v>109.66</v>
      </c>
    </row>
    <row r="1943" ht="15.75" customHeight="1">
      <c r="A1943" s="316">
        <v>44357.0</v>
      </c>
      <c r="B1943" s="197">
        <v>0.8213</v>
      </c>
      <c r="C1943" s="197">
        <v>109.34</v>
      </c>
    </row>
    <row r="1944" ht="15.75" customHeight="1">
      <c r="A1944" s="316">
        <v>44358.0</v>
      </c>
      <c r="B1944" s="197">
        <v>0.8259</v>
      </c>
      <c r="C1944" s="197">
        <v>109.7</v>
      </c>
    </row>
    <row r="1945" ht="15.75" customHeight="1">
      <c r="A1945" s="316">
        <v>44361.0</v>
      </c>
      <c r="B1945" s="197">
        <v>0.8251</v>
      </c>
      <c r="C1945" s="197">
        <v>110.08</v>
      </c>
    </row>
    <row r="1946" ht="15.75" customHeight="1">
      <c r="A1946" s="316">
        <v>44362.0</v>
      </c>
      <c r="B1946" s="197">
        <v>0.8247</v>
      </c>
      <c r="C1946" s="197">
        <v>110.13</v>
      </c>
    </row>
    <row r="1947" ht="15.75" customHeight="1">
      <c r="A1947" s="316">
        <v>44363.0</v>
      </c>
      <c r="B1947" s="197">
        <v>0.8338</v>
      </c>
      <c r="C1947" s="197">
        <v>110.72</v>
      </c>
    </row>
    <row r="1948" ht="15.75" customHeight="1">
      <c r="A1948" s="316">
        <v>44364.0</v>
      </c>
      <c r="B1948" s="197">
        <v>0.8399</v>
      </c>
      <c r="C1948" s="197">
        <v>110.24</v>
      </c>
    </row>
    <row r="1949" ht="15.75" customHeight="1">
      <c r="A1949" s="316">
        <v>44365.0</v>
      </c>
      <c r="B1949" s="197">
        <v>0.8431</v>
      </c>
      <c r="C1949" s="197">
        <v>110.25</v>
      </c>
    </row>
    <row r="1950" ht="15.75" customHeight="1">
      <c r="A1950" s="316">
        <v>44368.0</v>
      </c>
      <c r="B1950" s="197">
        <v>0.8391</v>
      </c>
      <c r="C1950" s="197">
        <v>110.34</v>
      </c>
    </row>
    <row r="1951" ht="15.75" customHeight="1">
      <c r="A1951" s="316">
        <v>44369.0</v>
      </c>
      <c r="B1951" s="197">
        <v>0.8375</v>
      </c>
      <c r="C1951" s="197">
        <v>110.68</v>
      </c>
    </row>
    <row r="1952" ht="15.75" customHeight="1">
      <c r="A1952" s="316">
        <v>44370.0</v>
      </c>
      <c r="B1952" s="197">
        <v>0.8385</v>
      </c>
      <c r="C1952" s="197">
        <v>110.97</v>
      </c>
    </row>
    <row r="1953" ht="15.75" customHeight="1">
      <c r="A1953" s="316">
        <v>44371.0</v>
      </c>
      <c r="B1953" s="197">
        <v>0.8382</v>
      </c>
      <c r="C1953" s="197">
        <v>110.89</v>
      </c>
    </row>
    <row r="1954" ht="15.75" customHeight="1">
      <c r="A1954" s="316">
        <v>44372.0</v>
      </c>
      <c r="B1954" s="197">
        <v>0.8379</v>
      </c>
      <c r="C1954" s="197">
        <v>110.85</v>
      </c>
    </row>
    <row r="1955" ht="15.75" customHeight="1">
      <c r="A1955" s="316">
        <v>44375.0</v>
      </c>
      <c r="B1955" s="197">
        <v>0.8387</v>
      </c>
      <c r="C1955" s="197">
        <v>110.65</v>
      </c>
    </row>
    <row r="1956" ht="15.75" customHeight="1">
      <c r="A1956" s="316">
        <v>44376.0</v>
      </c>
      <c r="B1956" s="197">
        <v>0.8406</v>
      </c>
      <c r="C1956" s="197">
        <v>110.58</v>
      </c>
    </row>
    <row r="1957" ht="15.75" customHeight="1">
      <c r="A1957" s="316">
        <v>44377.0</v>
      </c>
      <c r="B1957" s="197">
        <v>0.8435</v>
      </c>
      <c r="C1957" s="197">
        <v>111.12</v>
      </c>
    </row>
    <row r="1958" ht="15.75" customHeight="1">
      <c r="A1958" s="316">
        <v>44378.0</v>
      </c>
      <c r="B1958" s="197">
        <v>0.844</v>
      </c>
      <c r="C1958" s="197">
        <v>111.55</v>
      </c>
    </row>
    <row r="1959" ht="15.75" customHeight="1">
      <c r="A1959" s="316">
        <v>44379.0</v>
      </c>
      <c r="B1959" s="197">
        <v>0.843</v>
      </c>
      <c r="C1959" s="197">
        <v>111.1</v>
      </c>
    </row>
    <row r="1960" ht="15.75" customHeight="1">
      <c r="A1960" s="316">
        <v>44382.0</v>
      </c>
      <c r="B1960" s="197">
        <v>0.8431</v>
      </c>
      <c r="C1960" s="197">
        <v>111.01</v>
      </c>
    </row>
    <row r="1961" ht="15.75" customHeight="1">
      <c r="A1961" s="316">
        <v>44383.0</v>
      </c>
      <c r="B1961" s="197">
        <v>0.8459</v>
      </c>
      <c r="C1961" s="197">
        <v>110.67</v>
      </c>
    </row>
    <row r="1962" ht="15.75" customHeight="1">
      <c r="A1962" s="316">
        <v>44384.0</v>
      </c>
      <c r="B1962" s="197">
        <v>0.8482</v>
      </c>
      <c r="C1962" s="197">
        <v>110.73</v>
      </c>
    </row>
    <row r="1963" ht="15.75" customHeight="1">
      <c r="A1963" s="316">
        <v>44385.0</v>
      </c>
      <c r="B1963" s="197">
        <v>0.8443</v>
      </c>
      <c r="C1963" s="197">
        <v>109.78</v>
      </c>
    </row>
    <row r="1964" ht="15.75" customHeight="1">
      <c r="A1964" s="316">
        <v>44386.0</v>
      </c>
      <c r="B1964" s="197">
        <v>0.8421</v>
      </c>
      <c r="C1964" s="197">
        <v>110.25</v>
      </c>
    </row>
    <row r="1965" ht="15.75" customHeight="1">
      <c r="A1965" s="316">
        <v>44389.0</v>
      </c>
      <c r="B1965" s="197">
        <v>0.8432</v>
      </c>
      <c r="C1965" s="197">
        <v>110.4</v>
      </c>
    </row>
    <row r="1966" ht="15.75" customHeight="1">
      <c r="A1966" s="316">
        <v>44390.0</v>
      </c>
      <c r="B1966" s="197">
        <v>0.8492</v>
      </c>
      <c r="C1966" s="197">
        <v>110.65</v>
      </c>
    </row>
    <row r="1967" ht="15.75" customHeight="1">
      <c r="A1967" s="316">
        <v>44391.0</v>
      </c>
      <c r="B1967" s="197">
        <v>0.8449</v>
      </c>
      <c r="C1967" s="197">
        <v>110.0</v>
      </c>
    </row>
    <row r="1968" ht="15.75" customHeight="1">
      <c r="A1968" s="316">
        <v>44392.0</v>
      </c>
      <c r="B1968" s="197">
        <v>0.8467</v>
      </c>
      <c r="C1968" s="197">
        <v>109.86</v>
      </c>
    </row>
    <row r="1969" ht="15.75" customHeight="1">
      <c r="A1969" s="316">
        <v>44393.0</v>
      </c>
      <c r="B1969" s="197">
        <v>0.8472</v>
      </c>
      <c r="C1969" s="197">
        <v>110.11</v>
      </c>
    </row>
    <row r="1970" ht="15.75" customHeight="1">
      <c r="A1970" s="316">
        <v>44396.0</v>
      </c>
      <c r="B1970" s="197">
        <v>0.8476</v>
      </c>
      <c r="C1970" s="197">
        <v>109.54</v>
      </c>
    </row>
    <row r="1971" ht="15.75" customHeight="1">
      <c r="A1971" s="316">
        <v>44397.0</v>
      </c>
      <c r="B1971" s="197">
        <v>0.8489</v>
      </c>
      <c r="C1971" s="197">
        <v>109.88</v>
      </c>
    </row>
    <row r="1972" ht="15.75" customHeight="1">
      <c r="A1972" s="316">
        <v>44398.0</v>
      </c>
      <c r="B1972" s="197">
        <v>0.8479</v>
      </c>
      <c r="C1972" s="197">
        <v>110.31</v>
      </c>
    </row>
    <row r="1973" ht="15.75" customHeight="1">
      <c r="A1973" s="316">
        <v>44399.0</v>
      </c>
      <c r="B1973" s="197">
        <v>0.8496</v>
      </c>
      <c r="C1973" s="197">
        <v>110.17</v>
      </c>
    </row>
    <row r="1974" ht="15.75" customHeight="1">
      <c r="A1974" s="316">
        <v>44400.0</v>
      </c>
      <c r="B1974" s="197">
        <v>0.8496</v>
      </c>
      <c r="C1974" s="197">
        <v>110.59</v>
      </c>
    </row>
    <row r="1975" ht="15.75" customHeight="1">
      <c r="A1975" s="316">
        <v>44403.0</v>
      </c>
      <c r="B1975" s="197">
        <v>0.8473</v>
      </c>
      <c r="C1975" s="197">
        <v>110.41</v>
      </c>
    </row>
    <row r="1976" ht="15.75" customHeight="1">
      <c r="A1976" s="316">
        <v>44404.0</v>
      </c>
      <c r="B1976" s="197">
        <v>0.8464</v>
      </c>
      <c r="C1976" s="197">
        <v>109.8</v>
      </c>
    </row>
    <row r="1977" ht="15.75" customHeight="1">
      <c r="A1977" s="316">
        <v>44405.0</v>
      </c>
      <c r="B1977" s="197">
        <v>0.8445</v>
      </c>
      <c r="C1977" s="197">
        <v>109.93</v>
      </c>
    </row>
    <row r="1978" ht="15.75" customHeight="1">
      <c r="A1978" s="316">
        <v>44406.0</v>
      </c>
      <c r="B1978" s="197">
        <v>0.8414</v>
      </c>
      <c r="C1978" s="197">
        <v>109.51</v>
      </c>
    </row>
    <row r="1979" ht="15.75" customHeight="1">
      <c r="A1979" s="316">
        <v>44407.0</v>
      </c>
      <c r="B1979" s="197">
        <v>0.8428</v>
      </c>
      <c r="C1979" s="197">
        <v>109.8</v>
      </c>
    </row>
    <row r="1980" ht="15.75" customHeight="1">
      <c r="A1980" s="316">
        <v>44410.0</v>
      </c>
      <c r="B1980" s="197">
        <v>0.8424</v>
      </c>
      <c r="C1980" s="197">
        <v>109.33</v>
      </c>
    </row>
    <row r="1981" ht="15.75" customHeight="1">
      <c r="A1981" s="316">
        <v>44411.0</v>
      </c>
      <c r="B1981" s="197">
        <v>0.8429</v>
      </c>
      <c r="C1981" s="197">
        <v>109.07</v>
      </c>
    </row>
    <row r="1982" ht="15.75" customHeight="1">
      <c r="A1982" s="316">
        <v>44412.0</v>
      </c>
      <c r="B1982" s="197">
        <v>0.8448</v>
      </c>
      <c r="C1982" s="197">
        <v>109.5</v>
      </c>
    </row>
    <row r="1983" ht="15.75" customHeight="1">
      <c r="A1983" s="316">
        <v>44413.0</v>
      </c>
      <c r="B1983" s="197">
        <v>0.8452</v>
      </c>
      <c r="C1983" s="197">
        <v>109.79</v>
      </c>
    </row>
    <row r="1984" ht="15.75" customHeight="1">
      <c r="A1984" s="316">
        <v>44414.0</v>
      </c>
      <c r="B1984" s="197">
        <v>0.8503</v>
      </c>
      <c r="C1984" s="197">
        <v>110.34</v>
      </c>
    </row>
    <row r="1985" ht="15.75" customHeight="1">
      <c r="A1985" s="316">
        <v>44417.0</v>
      </c>
      <c r="B1985" s="197">
        <v>0.8521</v>
      </c>
      <c r="C1985" s="197">
        <v>110.35</v>
      </c>
    </row>
    <row r="1986" ht="15.75" customHeight="1">
      <c r="A1986" s="316">
        <v>44418.0</v>
      </c>
      <c r="B1986" s="197">
        <v>0.8532</v>
      </c>
      <c r="C1986" s="197">
        <v>110.59</v>
      </c>
    </row>
    <row r="1987" ht="15.75" customHeight="1">
      <c r="A1987" s="316">
        <v>44419.0</v>
      </c>
      <c r="B1987" s="197">
        <v>0.8519</v>
      </c>
      <c r="C1987" s="197">
        <v>110.45</v>
      </c>
    </row>
    <row r="1988" ht="15.75" customHeight="1">
      <c r="A1988" s="316">
        <v>44420.0</v>
      </c>
      <c r="B1988" s="197">
        <v>0.8526</v>
      </c>
      <c r="C1988" s="197">
        <v>110.48</v>
      </c>
    </row>
    <row r="1989" ht="15.75" customHeight="1">
      <c r="A1989" s="316">
        <v>44421.0</v>
      </c>
      <c r="B1989" s="197">
        <v>0.8479</v>
      </c>
      <c r="C1989" s="197">
        <v>109.64</v>
      </c>
    </row>
    <row r="1990" ht="15.75" customHeight="1">
      <c r="A1990" s="316">
        <v>44424.0</v>
      </c>
      <c r="B1990" s="197">
        <v>0.8492</v>
      </c>
      <c r="C1990" s="197">
        <v>109.3</v>
      </c>
    </row>
    <row r="1991" ht="15.75" customHeight="1">
      <c r="A1991" s="316">
        <v>44425.0</v>
      </c>
      <c r="B1991" s="197">
        <v>0.8541</v>
      </c>
      <c r="C1991" s="197">
        <v>109.65</v>
      </c>
    </row>
    <row r="1992" ht="15.75" customHeight="1">
      <c r="A1992" s="316">
        <v>44426.0</v>
      </c>
      <c r="B1992" s="197">
        <v>0.8541</v>
      </c>
      <c r="C1992" s="197">
        <v>109.78</v>
      </c>
    </row>
    <row r="1993" ht="15.75" customHeight="1">
      <c r="A1993" s="316">
        <v>44427.0</v>
      </c>
      <c r="B1993" s="197">
        <v>0.8565</v>
      </c>
      <c r="C1993" s="197">
        <v>109.79</v>
      </c>
    </row>
    <row r="1994" ht="15.75" customHeight="1">
      <c r="A1994" s="316">
        <v>44428.0</v>
      </c>
      <c r="B1994" s="197">
        <v>0.8548</v>
      </c>
      <c r="C1994" s="197">
        <v>109.86</v>
      </c>
    </row>
    <row r="1995" ht="15.75" customHeight="1">
      <c r="A1995" s="316">
        <v>44431.0</v>
      </c>
      <c r="B1995" s="197">
        <v>0.8514</v>
      </c>
      <c r="C1995" s="197">
        <v>109.71</v>
      </c>
    </row>
    <row r="1996" ht="15.75" customHeight="1">
      <c r="A1996" s="316">
        <v>44432.0</v>
      </c>
      <c r="B1996" s="197">
        <v>0.8506</v>
      </c>
      <c r="C1996" s="197">
        <v>109.7</v>
      </c>
    </row>
    <row r="1997" ht="15.75" customHeight="1">
      <c r="A1997" s="316">
        <v>44433.0</v>
      </c>
      <c r="B1997" s="197">
        <v>0.8495</v>
      </c>
      <c r="C1997" s="197">
        <v>110.08</v>
      </c>
    </row>
    <row r="1998" ht="15.75" customHeight="1">
      <c r="A1998" s="316">
        <v>44434.0</v>
      </c>
      <c r="B1998" s="197">
        <v>0.851</v>
      </c>
      <c r="C1998" s="197">
        <v>110.1</v>
      </c>
    </row>
    <row r="1999" ht="15.75" customHeight="1">
      <c r="A1999" s="316">
        <v>44435.0</v>
      </c>
      <c r="B1999" s="197">
        <v>0.8479</v>
      </c>
      <c r="C1999" s="197">
        <v>109.89</v>
      </c>
    </row>
    <row r="2000" ht="15.75" customHeight="1">
      <c r="A2000" s="316">
        <v>44438.0</v>
      </c>
      <c r="B2000" s="197">
        <v>0.8477</v>
      </c>
      <c r="C2000" s="197">
        <v>109.93</v>
      </c>
    </row>
    <row r="2001" ht="15.75" customHeight="1">
      <c r="A2001" s="316">
        <v>44439.0</v>
      </c>
      <c r="B2001" s="197">
        <v>0.8469</v>
      </c>
      <c r="C2001" s="197">
        <v>110.04</v>
      </c>
    </row>
    <row r="2002" ht="15.75" customHeight="1">
      <c r="A2002" s="316">
        <v>44440.0</v>
      </c>
      <c r="B2002" s="197">
        <v>0.8447</v>
      </c>
      <c r="C2002" s="197">
        <v>110.07</v>
      </c>
    </row>
    <row r="2003" ht="15.75" customHeight="1">
      <c r="A2003" s="316">
        <v>44441.0</v>
      </c>
      <c r="B2003" s="197">
        <v>0.8421</v>
      </c>
      <c r="C2003" s="197">
        <v>109.97</v>
      </c>
    </row>
    <row r="2004" ht="15.75" customHeight="1">
      <c r="A2004" s="316">
        <v>44442.0</v>
      </c>
      <c r="B2004" s="197">
        <v>0.8419</v>
      </c>
      <c r="C2004" s="197">
        <v>109.84</v>
      </c>
    </row>
    <row r="2005" ht="15.75" customHeight="1">
      <c r="A2005" s="316">
        <v>44445.0</v>
      </c>
      <c r="B2005" s="197">
        <v>0.8426</v>
      </c>
      <c r="C2005" s="197">
        <v>109.9</v>
      </c>
    </row>
    <row r="2006" ht="15.75" customHeight="1">
      <c r="A2006" s="316">
        <v>44446.0</v>
      </c>
      <c r="B2006" s="197">
        <v>0.8445</v>
      </c>
      <c r="C2006" s="197">
        <v>110.3</v>
      </c>
    </row>
    <row r="2007" ht="15.75" customHeight="1">
      <c r="A2007" s="316">
        <v>44447.0</v>
      </c>
      <c r="B2007" s="197">
        <v>0.8464</v>
      </c>
      <c r="C2007" s="197">
        <v>110.28</v>
      </c>
    </row>
    <row r="2008" ht="15.75" customHeight="1">
      <c r="A2008" s="316">
        <v>44448.0</v>
      </c>
      <c r="B2008" s="197">
        <v>0.8458</v>
      </c>
      <c r="C2008" s="197">
        <v>109.75</v>
      </c>
    </row>
    <row r="2009" ht="15.75" customHeight="1">
      <c r="A2009" s="316">
        <v>44449.0</v>
      </c>
      <c r="B2009" s="197">
        <v>0.8468</v>
      </c>
      <c r="C2009" s="197">
        <v>109.99</v>
      </c>
    </row>
    <row r="2010" ht="15.75" customHeight="1">
      <c r="A2010" s="316">
        <v>44452.0</v>
      </c>
      <c r="B2010" s="197">
        <v>0.8467</v>
      </c>
      <c r="C2010" s="197">
        <v>110.03</v>
      </c>
    </row>
    <row r="2011" ht="15.75" customHeight="1">
      <c r="A2011" s="316">
        <v>44453.0</v>
      </c>
      <c r="B2011" s="197">
        <v>0.8472</v>
      </c>
      <c r="C2011" s="197">
        <v>109.7</v>
      </c>
    </row>
    <row r="2012" ht="15.75" customHeight="1">
      <c r="A2012" s="316">
        <v>44454.0</v>
      </c>
      <c r="B2012" s="197">
        <v>0.8464</v>
      </c>
      <c r="C2012" s="197">
        <v>109.39</v>
      </c>
    </row>
    <row r="2013" ht="15.75" customHeight="1">
      <c r="A2013" s="316">
        <v>44455.0</v>
      </c>
      <c r="B2013" s="197">
        <v>0.8498</v>
      </c>
      <c r="C2013" s="197">
        <v>109.76</v>
      </c>
    </row>
    <row r="2014" ht="15.75" customHeight="1">
      <c r="A2014" s="316">
        <v>44456.0</v>
      </c>
      <c r="B2014" s="197">
        <v>0.853</v>
      </c>
      <c r="C2014" s="197">
        <v>110.05</v>
      </c>
    </row>
    <row r="2015" ht="15.75" customHeight="1">
      <c r="A2015" s="316">
        <v>44459.0</v>
      </c>
      <c r="B2015" s="197">
        <v>0.8528</v>
      </c>
      <c r="C2015" s="197">
        <v>109.5</v>
      </c>
    </row>
    <row r="2016" ht="15.75" customHeight="1">
      <c r="A2016" s="316">
        <v>44460.0</v>
      </c>
      <c r="B2016" s="197">
        <v>0.8529</v>
      </c>
      <c r="C2016" s="197">
        <v>109.25</v>
      </c>
    </row>
    <row r="2017" ht="15.75" customHeight="1">
      <c r="A2017" s="316">
        <v>44461.0</v>
      </c>
      <c r="B2017" s="197">
        <v>0.8557</v>
      </c>
      <c r="C2017" s="197">
        <v>109.81</v>
      </c>
    </row>
    <row r="2018" ht="15.75" customHeight="1">
      <c r="A2018" s="316">
        <v>44462.0</v>
      </c>
      <c r="B2018" s="197">
        <v>0.8519</v>
      </c>
      <c r="C2018" s="197">
        <v>110.33</v>
      </c>
    </row>
    <row r="2019" ht="15.75" customHeight="1">
      <c r="A2019" s="316">
        <v>44463.0</v>
      </c>
      <c r="B2019" s="197">
        <v>0.8534</v>
      </c>
      <c r="C2019" s="197">
        <v>110.77</v>
      </c>
    </row>
    <row r="2020" ht="15.75" customHeight="1">
      <c r="A2020" s="316">
        <v>44466.0</v>
      </c>
      <c r="B2020" s="197">
        <v>0.8551</v>
      </c>
      <c r="C2020" s="197">
        <v>111.03</v>
      </c>
    </row>
    <row r="2021" ht="15.75" customHeight="1">
      <c r="A2021" s="316">
        <v>44467.0</v>
      </c>
      <c r="B2021" s="197">
        <v>0.856</v>
      </c>
      <c r="C2021" s="197">
        <v>111.53</v>
      </c>
    </row>
    <row r="2022" ht="15.75" customHeight="1">
      <c r="A2022" s="316">
        <v>44468.0</v>
      </c>
      <c r="B2022" s="197">
        <v>0.8623</v>
      </c>
      <c r="C2022" s="197">
        <v>111.99</v>
      </c>
    </row>
    <row r="2023" ht="15.75" customHeight="1">
      <c r="A2023" s="316">
        <v>44469.0</v>
      </c>
      <c r="B2023" s="197">
        <v>0.8639</v>
      </c>
      <c r="C2023" s="197">
        <v>111.32</v>
      </c>
    </row>
    <row r="2024" ht="15.75" customHeight="1">
      <c r="A2024" s="316">
        <v>44470.0</v>
      </c>
      <c r="B2024" s="197">
        <v>0.8627</v>
      </c>
      <c r="C2024" s="197">
        <v>111.1</v>
      </c>
    </row>
    <row r="2025" ht="15.75" customHeight="1">
      <c r="A2025" s="316">
        <v>44473.0</v>
      </c>
      <c r="B2025" s="197">
        <v>0.8606</v>
      </c>
      <c r="C2025" s="197">
        <v>110.94</v>
      </c>
    </row>
    <row r="2026" ht="15.75" customHeight="1">
      <c r="A2026" s="316">
        <v>44474.0</v>
      </c>
      <c r="B2026" s="197">
        <v>0.8623</v>
      </c>
      <c r="C2026" s="197">
        <v>111.48</v>
      </c>
    </row>
    <row r="2027" ht="15.75" customHeight="1">
      <c r="A2027" s="316">
        <v>44475.0</v>
      </c>
      <c r="B2027" s="197">
        <v>0.8653</v>
      </c>
      <c r="C2027" s="197">
        <v>111.43</v>
      </c>
    </row>
    <row r="2028" ht="15.75" customHeight="1">
      <c r="A2028" s="316">
        <v>44476.0</v>
      </c>
      <c r="B2028" s="197">
        <v>0.8656</v>
      </c>
      <c r="C2028" s="197">
        <v>111.65</v>
      </c>
    </row>
    <row r="2029" ht="15.75" customHeight="1">
      <c r="A2029" s="316">
        <v>44477.0</v>
      </c>
      <c r="B2029" s="197">
        <v>0.8642</v>
      </c>
      <c r="C2029" s="197">
        <v>112.27</v>
      </c>
    </row>
    <row r="2030" ht="15.75" customHeight="1">
      <c r="A2030" s="316">
        <v>44480.0</v>
      </c>
      <c r="B2030" s="197">
        <v>0.8656</v>
      </c>
      <c r="C2030" s="197">
        <v>113.35</v>
      </c>
    </row>
    <row r="2031" ht="15.75" customHeight="1">
      <c r="A2031" s="316">
        <v>44481.0</v>
      </c>
      <c r="B2031" s="197">
        <v>0.8673</v>
      </c>
      <c r="C2031" s="197">
        <v>113.62</v>
      </c>
    </row>
    <row r="2032" ht="15.75" customHeight="1">
      <c r="A2032" s="316">
        <v>44482.0</v>
      </c>
      <c r="B2032" s="197">
        <v>0.8624</v>
      </c>
      <c r="C2032" s="197">
        <v>113.26</v>
      </c>
    </row>
    <row r="2033" ht="15.75" customHeight="1">
      <c r="A2033" s="316">
        <v>44483.0</v>
      </c>
      <c r="B2033" s="197">
        <v>0.8623</v>
      </c>
      <c r="C2033" s="197">
        <v>113.69</v>
      </c>
    </row>
    <row r="2034" ht="15.75" customHeight="1">
      <c r="A2034" s="316">
        <v>44484.0</v>
      </c>
      <c r="B2034" s="197">
        <v>0.8623</v>
      </c>
      <c r="C2034" s="197">
        <v>114.3</v>
      </c>
    </row>
    <row r="2035" ht="15.75" customHeight="1">
      <c r="A2035" s="316">
        <v>44487.0</v>
      </c>
      <c r="B2035" s="197">
        <v>0.8613</v>
      </c>
      <c r="C2035" s="197">
        <v>114.33</v>
      </c>
    </row>
    <row r="2036" ht="15.75" customHeight="1">
      <c r="A2036" s="316">
        <v>44488.0</v>
      </c>
      <c r="B2036" s="197">
        <v>0.8597</v>
      </c>
      <c r="C2036" s="197">
        <v>114.39</v>
      </c>
    </row>
    <row r="2037" ht="15.75" customHeight="1">
      <c r="A2037" s="316">
        <v>44489.0</v>
      </c>
      <c r="B2037" s="197">
        <v>0.8584</v>
      </c>
      <c r="C2037" s="197">
        <v>114.34</v>
      </c>
    </row>
    <row r="2038" ht="15.75" customHeight="1">
      <c r="A2038" s="316">
        <v>44490.0</v>
      </c>
      <c r="B2038" s="197">
        <v>0.8603</v>
      </c>
      <c r="C2038" s="197">
        <v>114.01</v>
      </c>
    </row>
    <row r="2039" ht="15.75" customHeight="1">
      <c r="A2039" s="316">
        <v>44491.0</v>
      </c>
      <c r="B2039" s="197">
        <v>0.8588</v>
      </c>
      <c r="C2039" s="197">
        <v>113.56</v>
      </c>
    </row>
    <row r="2040" ht="15.75" customHeight="1">
      <c r="A2040" s="316">
        <v>44494.0</v>
      </c>
      <c r="B2040" s="197">
        <v>0.8613</v>
      </c>
      <c r="C2040" s="197">
        <v>113.73</v>
      </c>
    </row>
    <row r="2041" ht="15.75" customHeight="1">
      <c r="A2041" s="316">
        <v>44495.0</v>
      </c>
      <c r="B2041" s="197">
        <v>0.8624</v>
      </c>
      <c r="C2041" s="197">
        <v>114.17</v>
      </c>
    </row>
    <row r="2042" ht="15.75" customHeight="1">
      <c r="A2042" s="316">
        <v>44496.0</v>
      </c>
      <c r="B2042" s="197">
        <v>0.8619</v>
      </c>
      <c r="C2042" s="197">
        <v>113.85</v>
      </c>
    </row>
    <row r="2043" ht="15.75" customHeight="1">
      <c r="A2043" s="316">
        <v>44497.0</v>
      </c>
      <c r="B2043" s="197">
        <v>0.856</v>
      </c>
      <c r="C2043" s="197">
        <v>113.59</v>
      </c>
    </row>
    <row r="2044" ht="15.75" customHeight="1">
      <c r="A2044" s="316">
        <v>44498.0</v>
      </c>
      <c r="B2044" s="197">
        <v>0.8651</v>
      </c>
      <c r="C2044" s="197">
        <v>114.07</v>
      </c>
    </row>
    <row r="2045" ht="15.75" customHeight="1">
      <c r="A2045" s="316">
        <v>44501.0</v>
      </c>
      <c r="B2045" s="197">
        <v>0.8616</v>
      </c>
      <c r="C2045" s="197">
        <v>114.01</v>
      </c>
    </row>
    <row r="2046" ht="15.75" customHeight="1">
      <c r="A2046" s="316">
        <v>44502.0</v>
      </c>
      <c r="B2046" s="197">
        <v>0.8636</v>
      </c>
      <c r="C2046" s="197">
        <v>113.97</v>
      </c>
    </row>
    <row r="2047" ht="15.75" customHeight="1">
      <c r="A2047" s="316">
        <v>44503.0</v>
      </c>
      <c r="B2047" s="197">
        <v>0.8613</v>
      </c>
      <c r="C2047" s="197">
        <v>114.02</v>
      </c>
    </row>
    <row r="2048" ht="15.75" customHeight="1">
      <c r="A2048" s="316">
        <v>44504.0</v>
      </c>
      <c r="B2048" s="197">
        <v>0.8655</v>
      </c>
      <c r="C2048" s="197">
        <v>113.77</v>
      </c>
    </row>
    <row r="2049" ht="15.75" customHeight="1">
      <c r="A2049" s="316">
        <v>44505.0</v>
      </c>
      <c r="B2049" s="197">
        <v>0.8645</v>
      </c>
      <c r="C2049" s="197">
        <v>113.48</v>
      </c>
    </row>
    <row r="2050" ht="15.75" customHeight="1">
      <c r="A2050" s="316">
        <v>44508.0</v>
      </c>
      <c r="B2050" s="197">
        <v>0.8631</v>
      </c>
      <c r="C2050" s="197">
        <v>113.25</v>
      </c>
    </row>
    <row r="2051" ht="15.75" customHeight="1">
      <c r="A2051" s="316">
        <v>44509.0</v>
      </c>
      <c r="B2051" s="197">
        <v>0.8626</v>
      </c>
      <c r="C2051" s="197">
        <v>112.9</v>
      </c>
    </row>
    <row r="2052" ht="15.75" customHeight="1">
      <c r="A2052" s="316">
        <v>44510.0</v>
      </c>
      <c r="B2052" s="197">
        <v>0.8713</v>
      </c>
      <c r="C2052" s="197">
        <v>113.92</v>
      </c>
    </row>
    <row r="2053" ht="15.75" customHeight="1">
      <c r="A2053" s="316">
        <v>44511.0</v>
      </c>
      <c r="B2053" s="197">
        <v>0.8735</v>
      </c>
      <c r="C2053" s="197">
        <v>114.07</v>
      </c>
    </row>
    <row r="2054" ht="15.75" customHeight="1">
      <c r="A2054" s="316">
        <v>44512.0</v>
      </c>
      <c r="B2054" s="197">
        <v>0.874</v>
      </c>
      <c r="C2054" s="197">
        <v>113.93</v>
      </c>
    </row>
    <row r="2055" ht="15.75" customHeight="1">
      <c r="A2055" s="316">
        <v>44515.0</v>
      </c>
      <c r="B2055" s="197">
        <v>0.8798</v>
      </c>
      <c r="C2055" s="197">
        <v>114.14</v>
      </c>
    </row>
    <row r="2056" ht="15.75" customHeight="1">
      <c r="A2056" s="316">
        <v>44516.0</v>
      </c>
      <c r="B2056" s="197">
        <v>0.8834</v>
      </c>
      <c r="C2056" s="197">
        <v>114.84</v>
      </c>
    </row>
    <row r="2057" ht="15.75" customHeight="1">
      <c r="A2057" s="316">
        <v>44517.0</v>
      </c>
      <c r="B2057" s="197">
        <v>0.8835</v>
      </c>
      <c r="C2057" s="197">
        <v>114.13</v>
      </c>
    </row>
    <row r="2058" ht="15.75" customHeight="1">
      <c r="A2058" s="316">
        <v>44518.0</v>
      </c>
      <c r="B2058" s="197">
        <v>0.8793</v>
      </c>
      <c r="C2058" s="197">
        <v>114.27</v>
      </c>
    </row>
    <row r="2059" ht="15.75" customHeight="1">
      <c r="A2059" s="316">
        <v>44519.0</v>
      </c>
      <c r="B2059" s="197">
        <v>0.8865</v>
      </c>
      <c r="C2059" s="197">
        <v>114.06</v>
      </c>
    </row>
    <row r="2060" ht="15.75" customHeight="1">
      <c r="A2060" s="316">
        <v>44522.0</v>
      </c>
      <c r="B2060" s="197">
        <v>0.8903</v>
      </c>
      <c r="C2060" s="197">
        <v>114.89</v>
      </c>
    </row>
    <row r="2061" ht="15.75" customHeight="1">
      <c r="A2061" s="316">
        <v>44523.0</v>
      </c>
      <c r="B2061" s="197">
        <v>0.889</v>
      </c>
      <c r="C2061" s="197">
        <v>115.17</v>
      </c>
    </row>
    <row r="2062" ht="15.75" customHeight="1">
      <c r="A2062" s="316">
        <v>44524.0</v>
      </c>
      <c r="B2062" s="197">
        <v>0.8929</v>
      </c>
      <c r="C2062" s="197">
        <v>115.46</v>
      </c>
    </row>
    <row r="2063" ht="15.75" customHeight="1">
      <c r="A2063" s="316">
        <v>44525.0</v>
      </c>
      <c r="B2063" s="197">
        <v>0.8924</v>
      </c>
      <c r="C2063" s="197">
        <v>115.41</v>
      </c>
    </row>
    <row r="2064" ht="15.75" customHeight="1">
      <c r="A2064" s="316">
        <v>44526.0</v>
      </c>
      <c r="B2064" s="197">
        <v>0.8847</v>
      </c>
      <c r="C2064" s="197">
        <v>113.59</v>
      </c>
    </row>
    <row r="2065" ht="15.75" customHeight="1">
      <c r="A2065" s="316">
        <v>44529.0</v>
      </c>
      <c r="B2065" s="197">
        <v>0.8856</v>
      </c>
      <c r="C2065" s="197">
        <v>113.54</v>
      </c>
    </row>
    <row r="2066" ht="15.75" customHeight="1">
      <c r="A2066" s="316">
        <v>44530.0</v>
      </c>
      <c r="B2066" s="197">
        <v>0.8821</v>
      </c>
      <c r="C2066" s="197">
        <v>113.19</v>
      </c>
    </row>
    <row r="2067" ht="15.75" customHeight="1">
      <c r="A2067" s="316">
        <v>44531.0</v>
      </c>
      <c r="B2067" s="197">
        <v>0.8835</v>
      </c>
      <c r="C2067" s="197">
        <v>112.8</v>
      </c>
    </row>
    <row r="2068" ht="15.75" customHeight="1">
      <c r="A2068" s="316">
        <v>44532.0</v>
      </c>
      <c r="B2068" s="197">
        <v>0.8849</v>
      </c>
      <c r="C2068" s="197">
        <v>113.21</v>
      </c>
    </row>
    <row r="2069" ht="15.75" customHeight="1">
      <c r="A2069" s="316">
        <v>44533.0</v>
      </c>
      <c r="B2069" s="197">
        <v>0.8843</v>
      </c>
      <c r="C2069" s="197">
        <v>112.88</v>
      </c>
    </row>
    <row r="2070" ht="15.75" customHeight="1">
      <c r="A2070" s="316">
        <v>44536.0</v>
      </c>
      <c r="B2070" s="197">
        <v>0.8862</v>
      </c>
      <c r="C2070" s="197">
        <v>113.5</v>
      </c>
    </row>
    <row r="2071" ht="15.75" customHeight="1">
      <c r="A2071" s="316">
        <v>44537.0</v>
      </c>
      <c r="B2071" s="197">
        <v>0.8875</v>
      </c>
      <c r="C2071" s="197">
        <v>113.67</v>
      </c>
    </row>
    <row r="2072" ht="15.75" customHeight="1">
      <c r="A2072" s="316">
        <v>44538.0</v>
      </c>
      <c r="B2072" s="197">
        <v>0.8818</v>
      </c>
      <c r="C2072" s="197">
        <v>113.72</v>
      </c>
    </row>
    <row r="2073" ht="15.75" customHeight="1">
      <c r="A2073" s="316">
        <v>44539.0</v>
      </c>
      <c r="B2073" s="197">
        <v>0.8856</v>
      </c>
      <c r="C2073" s="197">
        <v>113.53</v>
      </c>
    </row>
    <row r="2074" ht="15.75" customHeight="1">
      <c r="A2074" s="316">
        <v>44540.0</v>
      </c>
      <c r="B2074" s="197">
        <v>0.8837</v>
      </c>
      <c r="C2074" s="197">
        <v>113.52</v>
      </c>
    </row>
    <row r="2075" ht="15.75" customHeight="1">
      <c r="A2075" s="316">
        <v>44543.0</v>
      </c>
      <c r="B2075" s="197">
        <v>0.8862</v>
      </c>
      <c r="C2075" s="197">
        <v>113.59</v>
      </c>
    </row>
    <row r="2076" ht="15.75" customHeight="1">
      <c r="A2076" s="316">
        <v>44544.0</v>
      </c>
      <c r="B2076" s="197">
        <v>0.8883</v>
      </c>
      <c r="C2076" s="197">
        <v>113.76</v>
      </c>
    </row>
    <row r="2077" ht="15.75" customHeight="1">
      <c r="A2077" s="316">
        <v>44545.0</v>
      </c>
      <c r="B2077" s="197">
        <v>0.8855</v>
      </c>
      <c r="C2077" s="197">
        <v>114.1</v>
      </c>
    </row>
    <row r="2078" ht="15.75" customHeight="1">
      <c r="A2078" s="316">
        <v>44546.0</v>
      </c>
      <c r="B2078" s="197">
        <v>0.8827</v>
      </c>
      <c r="C2078" s="197">
        <v>113.73</v>
      </c>
    </row>
    <row r="2079" ht="15.75" customHeight="1">
      <c r="A2079" s="316">
        <v>44547.0</v>
      </c>
      <c r="B2079" s="197">
        <v>0.89</v>
      </c>
      <c r="C2079" s="197">
        <v>113.75</v>
      </c>
    </row>
    <row r="2080" ht="15.75" customHeight="1">
      <c r="A2080" s="316">
        <v>44550.0</v>
      </c>
      <c r="B2080" s="197">
        <v>0.8869</v>
      </c>
      <c r="C2080" s="197">
        <v>113.66</v>
      </c>
    </row>
    <row r="2081" ht="15.75" customHeight="1">
      <c r="A2081" s="316">
        <v>44551.0</v>
      </c>
      <c r="B2081" s="197">
        <v>0.886</v>
      </c>
      <c r="C2081" s="197">
        <v>114.14</v>
      </c>
    </row>
    <row r="2082" ht="15.75" customHeight="1">
      <c r="A2082" s="316">
        <v>44552.0</v>
      </c>
      <c r="B2082" s="197">
        <v>0.8829</v>
      </c>
      <c r="C2082" s="197">
        <v>114.12</v>
      </c>
    </row>
    <row r="2083" ht="15.75" customHeight="1">
      <c r="A2083" s="316">
        <v>44553.0</v>
      </c>
      <c r="B2083" s="197">
        <v>0.8829</v>
      </c>
      <c r="C2083" s="197">
        <v>114.42</v>
      </c>
    </row>
    <row r="2084" ht="15.75" customHeight="1">
      <c r="A2084" s="316">
        <v>44554.0</v>
      </c>
      <c r="B2084" s="197">
        <v>0.8851</v>
      </c>
      <c r="C2084" s="197">
        <v>114.57</v>
      </c>
    </row>
    <row r="2085" ht="15.75" customHeight="1">
      <c r="A2085" s="316">
        <v>44557.0</v>
      </c>
      <c r="B2085" s="197">
        <v>0.8829</v>
      </c>
      <c r="C2085" s="197">
        <v>114.9</v>
      </c>
    </row>
    <row r="2086" ht="15.75" customHeight="1">
      <c r="A2086" s="316">
        <v>44558.0</v>
      </c>
      <c r="B2086" s="197">
        <v>0.8843</v>
      </c>
      <c r="C2086" s="197">
        <v>114.85</v>
      </c>
    </row>
    <row r="2087" ht="15.75" customHeight="1">
      <c r="A2087" s="316">
        <v>44559.0</v>
      </c>
      <c r="B2087" s="197">
        <v>0.8813</v>
      </c>
      <c r="C2087" s="197">
        <v>114.98</v>
      </c>
    </row>
    <row r="2088" ht="15.75" customHeight="1">
      <c r="A2088" s="316">
        <v>44560.0</v>
      </c>
      <c r="B2088" s="197">
        <v>0.883</v>
      </c>
      <c r="C2088" s="197">
        <v>115.13</v>
      </c>
    </row>
    <row r="2089" ht="15.75" customHeight="1">
      <c r="A2089" s="316">
        <v>44561.0</v>
      </c>
      <c r="B2089" s="197">
        <v>0.8798</v>
      </c>
      <c r="C2089" s="197">
        <v>115.18</v>
      </c>
    </row>
    <row r="2090" ht="15.75" customHeight="1">
      <c r="A2090" s="316">
        <v>44564.0</v>
      </c>
      <c r="B2090" s="197">
        <v>0.8852</v>
      </c>
      <c r="C2090" s="197">
        <v>115.35</v>
      </c>
    </row>
    <row r="2091" ht="15.75" customHeight="1">
      <c r="A2091" s="316">
        <v>44565.0</v>
      </c>
      <c r="B2091" s="197">
        <v>0.8861</v>
      </c>
      <c r="C2091" s="197">
        <v>116.19</v>
      </c>
    </row>
    <row r="2092" ht="15.75" customHeight="1">
      <c r="A2092" s="316">
        <v>44566.0</v>
      </c>
      <c r="B2092" s="197">
        <v>0.884</v>
      </c>
      <c r="C2092" s="197">
        <v>116.15</v>
      </c>
    </row>
    <row r="2093" ht="15.75" customHeight="1">
      <c r="A2093" s="316">
        <v>44567.0</v>
      </c>
      <c r="B2093" s="197">
        <v>0.8851</v>
      </c>
      <c r="C2093" s="197">
        <v>115.85</v>
      </c>
    </row>
    <row r="2094" ht="15.75" customHeight="1">
      <c r="A2094" s="316">
        <v>44568.0</v>
      </c>
      <c r="B2094" s="197">
        <v>0.8803</v>
      </c>
      <c r="C2094" s="197">
        <v>115.61</v>
      </c>
    </row>
    <row r="2095" ht="15.75" customHeight="1">
      <c r="A2095" s="316">
        <v>44571.0</v>
      </c>
      <c r="B2095" s="197">
        <v>0.8828</v>
      </c>
      <c r="C2095" s="197">
        <v>115.24</v>
      </c>
    </row>
    <row r="2096" ht="15.75" customHeight="1">
      <c r="A2096" s="316">
        <v>44572.0</v>
      </c>
      <c r="B2096" s="197">
        <v>0.8797</v>
      </c>
      <c r="C2096" s="197">
        <v>115.31</v>
      </c>
    </row>
    <row r="2097" ht="15.75" customHeight="1">
      <c r="A2097" s="316">
        <v>44573.0</v>
      </c>
      <c r="B2097" s="197">
        <v>0.8741</v>
      </c>
      <c r="C2097" s="197">
        <v>114.65</v>
      </c>
    </row>
    <row r="2098" ht="15.75" customHeight="1">
      <c r="A2098" s="316">
        <v>44574.0</v>
      </c>
      <c r="B2098" s="197">
        <v>0.8731</v>
      </c>
      <c r="C2098" s="197">
        <v>114.23</v>
      </c>
    </row>
    <row r="2099" ht="15.75" customHeight="1">
      <c r="A2099" s="316">
        <v>44575.0</v>
      </c>
      <c r="B2099" s="197">
        <v>0.8761</v>
      </c>
      <c r="C2099" s="197">
        <v>114.23</v>
      </c>
    </row>
    <row r="2100" ht="15.75" customHeight="1">
      <c r="A2100" s="316">
        <v>44578.0</v>
      </c>
      <c r="B2100" s="197">
        <v>0.8768</v>
      </c>
      <c r="C2100" s="197">
        <v>114.66</v>
      </c>
    </row>
    <row r="2101" ht="15.75" customHeight="1">
      <c r="A2101" s="316">
        <v>44579.0</v>
      </c>
      <c r="B2101" s="197">
        <v>0.8829</v>
      </c>
      <c r="C2101" s="197">
        <v>114.64</v>
      </c>
    </row>
    <row r="2102" ht="15.75" customHeight="1">
      <c r="A2102" s="316">
        <v>44580.0</v>
      </c>
      <c r="B2102" s="197">
        <v>0.8817</v>
      </c>
      <c r="C2102" s="197">
        <v>114.34</v>
      </c>
    </row>
    <row r="2103" ht="15.75" customHeight="1">
      <c r="A2103" s="316">
        <v>44581.0</v>
      </c>
      <c r="B2103" s="197">
        <v>0.8842</v>
      </c>
      <c r="C2103" s="197">
        <v>114.16</v>
      </c>
    </row>
    <row r="2104" ht="15.75" customHeight="1">
      <c r="A2104" s="316">
        <v>44582.0</v>
      </c>
      <c r="B2104" s="197">
        <v>0.8817</v>
      </c>
      <c r="C2104" s="197">
        <v>113.72</v>
      </c>
    </row>
    <row r="2105" ht="15.75" customHeight="1">
      <c r="A2105" s="316">
        <v>44585.0</v>
      </c>
      <c r="B2105" s="197">
        <v>0.8831</v>
      </c>
      <c r="C2105" s="197">
        <v>113.99</v>
      </c>
    </row>
    <row r="2106" ht="15.75" customHeight="1">
      <c r="A2106" s="316">
        <v>44586.0</v>
      </c>
      <c r="B2106" s="197">
        <v>0.8849</v>
      </c>
      <c r="C2106" s="197">
        <v>113.91</v>
      </c>
    </row>
    <row r="2107" ht="15.75" customHeight="1">
      <c r="A2107" s="316">
        <v>44587.0</v>
      </c>
      <c r="B2107" s="197">
        <v>0.8898</v>
      </c>
      <c r="C2107" s="197">
        <v>114.69</v>
      </c>
    </row>
    <row r="2108" ht="15.75" customHeight="1">
      <c r="A2108" s="316">
        <v>44588.0</v>
      </c>
      <c r="B2108" s="197">
        <v>0.8973</v>
      </c>
      <c r="C2108" s="197">
        <v>115.38</v>
      </c>
    </row>
    <row r="2109" ht="15.75" customHeight="1">
      <c r="A2109" s="316">
        <v>44589.0</v>
      </c>
      <c r="B2109" s="197">
        <v>0.8973</v>
      </c>
      <c r="C2109" s="197">
        <v>115.33</v>
      </c>
    </row>
    <row r="2110" ht="15.75" customHeight="1">
      <c r="A2110" s="316">
        <v>44592.0</v>
      </c>
      <c r="B2110" s="197">
        <v>0.8903</v>
      </c>
      <c r="C2110" s="197">
        <v>115.15</v>
      </c>
    </row>
    <row r="2111" ht="15.75" customHeight="1">
      <c r="A2111" s="316">
        <v>44593.0</v>
      </c>
      <c r="B2111" s="197">
        <v>0.8871</v>
      </c>
      <c r="C2111" s="197">
        <v>114.77</v>
      </c>
    </row>
    <row r="2112" ht="15.75" customHeight="1">
      <c r="A2112" s="316">
        <v>44594.0</v>
      </c>
      <c r="B2112" s="197">
        <v>0.8847</v>
      </c>
      <c r="C2112" s="197">
        <v>114.48</v>
      </c>
    </row>
    <row r="2113" ht="15.75" customHeight="1">
      <c r="A2113" s="316">
        <v>44595.0</v>
      </c>
      <c r="B2113" s="197">
        <v>0.8742</v>
      </c>
      <c r="C2113" s="197">
        <v>115.0</v>
      </c>
    </row>
    <row r="2114" ht="15.75" customHeight="1">
      <c r="A2114" s="316">
        <v>44596.0</v>
      </c>
      <c r="B2114" s="197">
        <v>0.8736</v>
      </c>
      <c r="C2114" s="197">
        <v>115.37</v>
      </c>
    </row>
    <row r="2115" ht="15.75" customHeight="1">
      <c r="A2115" s="316">
        <v>44599.0</v>
      </c>
      <c r="B2115" s="197">
        <v>0.874</v>
      </c>
      <c r="C2115" s="197">
        <v>115.15</v>
      </c>
    </row>
    <row r="2116" ht="15.75" customHeight="1">
      <c r="A2116" s="316">
        <v>44600.0</v>
      </c>
      <c r="B2116" s="197">
        <v>0.8759</v>
      </c>
      <c r="C2116" s="197">
        <v>115.57</v>
      </c>
    </row>
    <row r="2117" ht="15.75" customHeight="1">
      <c r="A2117" s="316">
        <v>44601.0</v>
      </c>
      <c r="B2117" s="197">
        <v>0.8755</v>
      </c>
      <c r="C2117" s="197">
        <v>115.55</v>
      </c>
    </row>
    <row r="2118" ht="15.75" customHeight="1">
      <c r="A2118" s="316">
        <v>44602.0</v>
      </c>
      <c r="B2118" s="197">
        <v>0.8752</v>
      </c>
      <c r="C2118" s="197">
        <v>116.08</v>
      </c>
    </row>
    <row r="2119" ht="15.75" customHeight="1">
      <c r="A2119" s="316">
        <v>44603.0</v>
      </c>
      <c r="B2119" s="197">
        <v>0.8817</v>
      </c>
      <c r="C2119" s="197">
        <v>115.56</v>
      </c>
    </row>
    <row r="2120" ht="15.75" customHeight="1">
      <c r="A2120" s="316">
        <v>44606.0</v>
      </c>
      <c r="B2120" s="197">
        <v>0.8845</v>
      </c>
      <c r="C2120" s="197">
        <v>115.57</v>
      </c>
    </row>
    <row r="2121" ht="15.75" customHeight="1">
      <c r="A2121" s="316">
        <v>44607.0</v>
      </c>
      <c r="B2121" s="197">
        <v>0.8805</v>
      </c>
      <c r="C2121" s="197">
        <v>115.64</v>
      </c>
    </row>
    <row r="2122" ht="15.75" customHeight="1">
      <c r="A2122" s="316">
        <v>44608.0</v>
      </c>
      <c r="B2122" s="197">
        <v>0.8793</v>
      </c>
      <c r="C2122" s="197">
        <v>115.58</v>
      </c>
    </row>
    <row r="2123" ht="15.75" customHeight="1">
      <c r="A2123" s="316">
        <v>44609.0</v>
      </c>
      <c r="B2123" s="197">
        <v>0.8802</v>
      </c>
      <c r="C2123" s="197">
        <v>114.95</v>
      </c>
    </row>
    <row r="2124" ht="15.75" customHeight="1">
      <c r="A2124" s="316">
        <v>44610.0</v>
      </c>
      <c r="B2124" s="197">
        <v>0.8835</v>
      </c>
      <c r="C2124" s="197">
        <v>115.04</v>
      </c>
    </row>
    <row r="2125" ht="15.75" customHeight="1">
      <c r="A2125" s="316">
        <v>44613.0</v>
      </c>
      <c r="B2125" s="197">
        <v>0.8843</v>
      </c>
      <c r="C2125" s="197">
        <v>114.76</v>
      </c>
    </row>
    <row r="2126" ht="15.75" customHeight="1">
      <c r="A2126" s="316">
        <v>44614.0</v>
      </c>
      <c r="B2126" s="197">
        <v>0.8831</v>
      </c>
      <c r="C2126" s="197">
        <v>115.11</v>
      </c>
    </row>
    <row r="2127" ht="15.75" customHeight="1">
      <c r="A2127" s="316">
        <v>44615.0</v>
      </c>
      <c r="B2127" s="197">
        <v>0.8846</v>
      </c>
      <c r="C2127" s="197">
        <v>115.04</v>
      </c>
    </row>
    <row r="2128" ht="15.75" customHeight="1">
      <c r="A2128" s="316">
        <v>44616.0</v>
      </c>
      <c r="B2128" s="197">
        <v>0.8936</v>
      </c>
      <c r="C2128" s="197">
        <v>115.57</v>
      </c>
    </row>
    <row r="2129" ht="15.75" customHeight="1">
      <c r="A2129" s="316">
        <v>44617.0</v>
      </c>
      <c r="B2129" s="197">
        <v>0.8872</v>
      </c>
      <c r="C2129" s="197">
        <v>115.61</v>
      </c>
    </row>
    <row r="2130" ht="15.75" customHeight="1">
      <c r="A2130" s="316">
        <v>44620.0</v>
      </c>
      <c r="B2130" s="197">
        <v>0.8915</v>
      </c>
      <c r="C2130" s="197">
        <v>115.03</v>
      </c>
    </row>
    <row r="2131" ht="15.75" customHeight="1">
      <c r="A2131" s="316">
        <v>44621.0</v>
      </c>
      <c r="B2131" s="197">
        <v>0.899</v>
      </c>
      <c r="C2131" s="197">
        <v>114.96</v>
      </c>
    </row>
    <row r="2132" ht="15.75" customHeight="1">
      <c r="A2132" s="316">
        <v>44622.0</v>
      </c>
      <c r="B2132" s="197">
        <v>0.8994</v>
      </c>
      <c r="C2132" s="197">
        <v>115.54</v>
      </c>
    </row>
    <row r="2133" ht="15.75" customHeight="1">
      <c r="A2133" s="316">
        <v>44623.0</v>
      </c>
      <c r="B2133" s="197">
        <v>0.9038</v>
      </c>
      <c r="C2133" s="197">
        <v>115.48</v>
      </c>
    </row>
    <row r="2134" ht="15.75" customHeight="1">
      <c r="A2134" s="316">
        <v>44624.0</v>
      </c>
      <c r="B2134" s="197">
        <v>0.9152</v>
      </c>
      <c r="C2134" s="197">
        <v>115.0</v>
      </c>
    </row>
    <row r="2135" ht="15.75" customHeight="1">
      <c r="A2135" s="316">
        <v>44627.0</v>
      </c>
      <c r="B2135" s="197">
        <v>0.9214</v>
      </c>
      <c r="C2135" s="197">
        <v>115.37</v>
      </c>
    </row>
    <row r="2136" ht="15.75" customHeight="1">
      <c r="A2136" s="316">
        <v>44628.0</v>
      </c>
      <c r="B2136" s="197">
        <v>0.9179</v>
      </c>
      <c r="C2136" s="197">
        <v>115.74</v>
      </c>
    </row>
    <row r="2137" ht="15.75" customHeight="1">
      <c r="A2137" s="316">
        <v>44629.0</v>
      </c>
      <c r="B2137" s="197">
        <v>0.9031</v>
      </c>
      <c r="C2137" s="197">
        <v>115.88</v>
      </c>
    </row>
    <row r="2138" ht="15.75" customHeight="1">
      <c r="A2138" s="316">
        <v>44630.0</v>
      </c>
      <c r="B2138" s="197">
        <v>0.9102</v>
      </c>
      <c r="C2138" s="197">
        <v>116.15</v>
      </c>
    </row>
    <row r="2139" ht="15.75" customHeight="1">
      <c r="A2139" s="316">
        <v>44631.0</v>
      </c>
      <c r="B2139" s="197">
        <v>0.9167</v>
      </c>
      <c r="C2139" s="197">
        <v>117.36</v>
      </c>
    </row>
    <row r="2140" ht="15.75" customHeight="1">
      <c r="A2140" s="316">
        <v>44634.0</v>
      </c>
      <c r="B2140" s="197">
        <v>0.9142</v>
      </c>
      <c r="C2140" s="197">
        <v>118.2</v>
      </c>
    </row>
    <row r="2141" ht="15.75" customHeight="1">
      <c r="A2141" s="316">
        <v>44635.0</v>
      </c>
      <c r="B2141" s="197">
        <v>0.913</v>
      </c>
      <c r="C2141" s="197">
        <v>118.31</v>
      </c>
    </row>
    <row r="2142" ht="15.75" customHeight="1">
      <c r="A2142" s="316">
        <v>44636.0</v>
      </c>
      <c r="B2142" s="197">
        <v>0.9065</v>
      </c>
      <c r="C2142" s="197">
        <v>118.76</v>
      </c>
    </row>
    <row r="2143" ht="15.75" customHeight="1">
      <c r="A2143" s="316">
        <v>44637.0</v>
      </c>
      <c r="B2143" s="197">
        <v>0.9016</v>
      </c>
      <c r="C2143" s="197">
        <v>118.61</v>
      </c>
    </row>
    <row r="2144" ht="15.75" customHeight="1">
      <c r="A2144" s="316">
        <v>44638.0</v>
      </c>
      <c r="B2144" s="197">
        <v>0.9051</v>
      </c>
      <c r="C2144" s="197">
        <v>119.29</v>
      </c>
    </row>
    <row r="2145" ht="15.75" customHeight="1">
      <c r="A2145" s="316">
        <v>44641.0</v>
      </c>
      <c r="B2145" s="197">
        <v>0.9079</v>
      </c>
      <c r="C2145" s="197">
        <v>119.49</v>
      </c>
    </row>
    <row r="2146" ht="15.75" customHeight="1">
      <c r="A2146" s="316">
        <v>44642.0</v>
      </c>
      <c r="B2146" s="197">
        <v>0.9069</v>
      </c>
      <c r="C2146" s="197">
        <v>120.83</v>
      </c>
    </row>
    <row r="2147" ht="15.75" customHeight="1">
      <c r="A2147" s="316">
        <v>44643.0</v>
      </c>
      <c r="B2147" s="197">
        <v>0.9088</v>
      </c>
      <c r="C2147" s="197">
        <v>121.17</v>
      </c>
    </row>
    <row r="2148" ht="15.75" customHeight="1">
      <c r="A2148" s="316">
        <v>44644.0</v>
      </c>
      <c r="B2148" s="197">
        <v>0.9094</v>
      </c>
      <c r="C2148" s="197">
        <v>122.39</v>
      </c>
    </row>
    <row r="2149" ht="15.75" customHeight="1">
      <c r="A2149" s="316">
        <v>44645.0</v>
      </c>
      <c r="B2149" s="197">
        <v>0.9107</v>
      </c>
      <c r="C2149" s="197">
        <v>122.2</v>
      </c>
    </row>
    <row r="2150" ht="15.75" customHeight="1">
      <c r="A2150" s="316">
        <v>44648.0</v>
      </c>
      <c r="B2150" s="197">
        <v>0.9103</v>
      </c>
      <c r="C2150" s="197">
        <v>123.93</v>
      </c>
    </row>
    <row r="2151" ht="15.75" customHeight="1">
      <c r="A2151" s="316">
        <v>44649.0</v>
      </c>
      <c r="B2151" s="197">
        <v>0.9022</v>
      </c>
      <c r="C2151" s="197">
        <v>122.91</v>
      </c>
    </row>
    <row r="2152" ht="15.75" customHeight="1">
      <c r="A2152" s="316">
        <v>44650.0</v>
      </c>
      <c r="B2152" s="197">
        <v>0.8963</v>
      </c>
      <c r="C2152" s="197">
        <v>121.89</v>
      </c>
    </row>
    <row r="2153" ht="15.75" customHeight="1">
      <c r="A2153" s="316">
        <v>44651.0</v>
      </c>
      <c r="B2153" s="197">
        <v>0.9037</v>
      </c>
      <c r="C2153" s="197">
        <v>121.76</v>
      </c>
    </row>
    <row r="2154" ht="15.75" customHeight="1">
      <c r="A2154" s="316">
        <v>44652.0</v>
      </c>
      <c r="B2154" s="197">
        <v>0.9053</v>
      </c>
      <c r="C2154" s="197">
        <v>122.61</v>
      </c>
    </row>
    <row r="2155" ht="15.75" customHeight="1">
      <c r="A2155" s="316">
        <v>44655.0</v>
      </c>
      <c r="B2155" s="197">
        <v>0.9117</v>
      </c>
      <c r="C2155" s="197">
        <v>122.82</v>
      </c>
    </row>
    <row r="2156" ht="15.75" customHeight="1">
      <c r="A2156" s="316">
        <v>44656.0</v>
      </c>
      <c r="B2156" s="197">
        <v>0.9172</v>
      </c>
      <c r="C2156" s="197">
        <v>123.62</v>
      </c>
    </row>
    <row r="2157" ht="15.75" customHeight="1">
      <c r="A2157" s="316">
        <v>44657.0</v>
      </c>
      <c r="B2157" s="197">
        <v>0.9179</v>
      </c>
      <c r="C2157" s="197">
        <v>123.85</v>
      </c>
    </row>
    <row r="2158" ht="15.75" customHeight="1">
      <c r="A2158" s="316">
        <v>44658.0</v>
      </c>
      <c r="B2158" s="197">
        <v>0.9192</v>
      </c>
      <c r="C2158" s="197">
        <v>124.0</v>
      </c>
    </row>
    <row r="2159" ht="15.75" customHeight="1">
      <c r="A2159" s="316">
        <v>44659.0</v>
      </c>
      <c r="B2159" s="197">
        <v>0.9196</v>
      </c>
      <c r="C2159" s="197">
        <v>124.44</v>
      </c>
    </row>
    <row r="2160" ht="15.75" customHeight="1">
      <c r="A2160" s="316">
        <v>44662.0</v>
      </c>
      <c r="B2160" s="197">
        <v>0.9189</v>
      </c>
      <c r="C2160" s="197">
        <v>125.4</v>
      </c>
    </row>
    <row r="2161" ht="15.75" customHeight="1">
      <c r="A2161" s="316">
        <v>44663.0</v>
      </c>
      <c r="B2161" s="197">
        <v>0.9238</v>
      </c>
      <c r="C2161" s="197">
        <v>125.41</v>
      </c>
    </row>
    <row r="2162" ht="15.75" customHeight="1">
      <c r="A2162" s="316">
        <v>44664.0</v>
      </c>
      <c r="B2162" s="197">
        <v>0.9181</v>
      </c>
      <c r="C2162" s="197">
        <v>125.67</v>
      </c>
    </row>
    <row r="2163" ht="15.75" customHeight="1">
      <c r="A2163" s="316">
        <v>44665.0</v>
      </c>
      <c r="B2163" s="197">
        <v>0.9236</v>
      </c>
      <c r="C2163" s="197">
        <v>125.9</v>
      </c>
    </row>
    <row r="2164" ht="15.75" customHeight="1">
      <c r="A2164" s="316">
        <v>44666.0</v>
      </c>
      <c r="B2164" s="197">
        <v>0.9252</v>
      </c>
      <c r="C2164" s="197">
        <v>126.59</v>
      </c>
    </row>
    <row r="2165" ht="15.75" customHeight="1">
      <c r="A2165" s="316">
        <v>44669.0</v>
      </c>
      <c r="B2165" s="197">
        <v>0.9276</v>
      </c>
      <c r="C2165" s="197">
        <v>127.0</v>
      </c>
    </row>
    <row r="2166" ht="15.75" customHeight="1">
      <c r="A2166" s="316">
        <v>44670.0</v>
      </c>
      <c r="B2166" s="197">
        <v>0.9271</v>
      </c>
      <c r="C2166" s="197">
        <v>128.95</v>
      </c>
    </row>
    <row r="2167" ht="15.75" customHeight="1">
      <c r="A2167" s="316">
        <v>44671.0</v>
      </c>
      <c r="B2167" s="197">
        <v>0.9214</v>
      </c>
      <c r="C2167" s="197">
        <v>127.91</v>
      </c>
    </row>
    <row r="2168" ht="15.75" customHeight="1">
      <c r="A2168" s="316">
        <v>44672.0</v>
      </c>
      <c r="B2168" s="197">
        <v>0.9232</v>
      </c>
      <c r="C2168" s="197">
        <v>128.43</v>
      </c>
    </row>
    <row r="2169" ht="15.75" customHeight="1">
      <c r="A2169" s="316">
        <v>44673.0</v>
      </c>
      <c r="B2169" s="197">
        <v>0.9263</v>
      </c>
      <c r="C2169" s="197">
        <v>128.61</v>
      </c>
    </row>
    <row r="2170" ht="15.75" customHeight="1">
      <c r="A2170" s="316">
        <v>44676.0</v>
      </c>
      <c r="B2170" s="197">
        <v>0.9337</v>
      </c>
      <c r="C2170" s="197">
        <v>128.15</v>
      </c>
    </row>
    <row r="2171" ht="15.75" customHeight="1">
      <c r="A2171" s="316">
        <v>44677.0</v>
      </c>
      <c r="B2171" s="197">
        <v>0.9402</v>
      </c>
      <c r="C2171" s="197">
        <v>127.25</v>
      </c>
    </row>
    <row r="2172" ht="15.75" customHeight="1">
      <c r="A2172" s="316">
        <v>44678.0</v>
      </c>
      <c r="B2172" s="197">
        <v>0.9472</v>
      </c>
      <c r="C2172" s="197">
        <v>128.45</v>
      </c>
    </row>
    <row r="2173" ht="15.75" customHeight="1">
      <c r="A2173" s="316">
        <v>44679.0</v>
      </c>
      <c r="B2173" s="197">
        <v>0.9526</v>
      </c>
      <c r="C2173" s="197">
        <v>130.93</v>
      </c>
    </row>
    <row r="2174" ht="15.75" customHeight="1">
      <c r="A2174" s="316">
        <v>44680.0</v>
      </c>
      <c r="B2174" s="197">
        <v>0.9492</v>
      </c>
      <c r="C2174" s="197">
        <v>130.01</v>
      </c>
    </row>
    <row r="2175" ht="15.75" customHeight="1">
      <c r="A2175" s="316">
        <v>44683.0</v>
      </c>
      <c r="B2175" s="197">
        <v>0.9518</v>
      </c>
      <c r="C2175" s="197">
        <v>130.19</v>
      </c>
    </row>
    <row r="2176" ht="15.75" customHeight="1">
      <c r="A2176" s="316">
        <v>44684.0</v>
      </c>
      <c r="B2176" s="197">
        <v>0.9507</v>
      </c>
      <c r="C2176" s="197">
        <v>130.15</v>
      </c>
    </row>
    <row r="2177" ht="15.75" customHeight="1">
      <c r="A2177" s="316">
        <v>44685.0</v>
      </c>
      <c r="B2177" s="197">
        <v>0.942</v>
      </c>
      <c r="C2177" s="197">
        <v>129.12</v>
      </c>
    </row>
    <row r="2178" ht="15.75" customHeight="1">
      <c r="A2178" s="316">
        <v>44686.0</v>
      </c>
      <c r="B2178" s="197">
        <v>0.9489</v>
      </c>
      <c r="C2178" s="197">
        <v>130.27</v>
      </c>
    </row>
    <row r="2179" ht="15.75" customHeight="1">
      <c r="A2179" s="316">
        <v>44687.0</v>
      </c>
      <c r="B2179" s="197">
        <v>0.9484</v>
      </c>
      <c r="C2179" s="197">
        <v>130.65</v>
      </c>
    </row>
    <row r="2180" ht="15.75" customHeight="1">
      <c r="A2180" s="316">
        <v>44690.0</v>
      </c>
      <c r="B2180" s="197">
        <v>0.9472</v>
      </c>
      <c r="C2180" s="197">
        <v>130.35</v>
      </c>
    </row>
    <row r="2181" ht="15.75" customHeight="1">
      <c r="A2181" s="316">
        <v>44691.0</v>
      </c>
      <c r="B2181" s="197">
        <v>0.9497</v>
      </c>
      <c r="C2181" s="197">
        <v>130.47</v>
      </c>
    </row>
    <row r="2182" ht="15.75" customHeight="1">
      <c r="A2182" s="316">
        <v>44692.0</v>
      </c>
      <c r="B2182" s="197">
        <v>0.9514</v>
      </c>
      <c r="C2182" s="197">
        <v>130.01</v>
      </c>
    </row>
    <row r="2183" ht="15.75" customHeight="1">
      <c r="A2183" s="316">
        <v>44693.0</v>
      </c>
      <c r="B2183" s="197">
        <v>0.9636</v>
      </c>
      <c r="C2183" s="197">
        <v>128.41</v>
      </c>
    </row>
    <row r="2184" ht="15.75" customHeight="1">
      <c r="A2184" s="316">
        <v>44694.0</v>
      </c>
      <c r="B2184" s="197">
        <v>0.9608</v>
      </c>
      <c r="C2184" s="197">
        <v>129.26</v>
      </c>
    </row>
    <row r="2185" ht="15.75" customHeight="1">
      <c r="A2185" s="316">
        <v>44697.0</v>
      </c>
      <c r="B2185" s="197">
        <v>0.9585</v>
      </c>
      <c r="C2185" s="197">
        <v>129.22</v>
      </c>
    </row>
    <row r="2186" ht="15.75" customHeight="1">
      <c r="A2186" s="316">
        <v>44698.0</v>
      </c>
      <c r="B2186" s="197">
        <v>0.948</v>
      </c>
      <c r="C2186" s="197">
        <v>129.42</v>
      </c>
    </row>
    <row r="2187" ht="15.75" customHeight="1">
      <c r="A2187" s="316">
        <v>44699.0</v>
      </c>
      <c r="B2187" s="197">
        <v>0.956</v>
      </c>
      <c r="C2187" s="197">
        <v>128.25</v>
      </c>
    </row>
    <row r="2188" ht="15.75" customHeight="1">
      <c r="A2188" s="316">
        <v>44700.0</v>
      </c>
      <c r="B2188" s="197">
        <v>0.945</v>
      </c>
      <c r="C2188" s="197">
        <v>127.82</v>
      </c>
    </row>
    <row r="2189" ht="15.75" customHeight="1">
      <c r="A2189" s="316">
        <v>44701.0</v>
      </c>
      <c r="B2189" s="197">
        <v>0.9471</v>
      </c>
      <c r="C2189" s="197">
        <v>127.99</v>
      </c>
    </row>
    <row r="2190" ht="15.75" customHeight="1">
      <c r="A2190" s="316">
        <v>44704.0</v>
      </c>
      <c r="B2190" s="197">
        <v>0.9353</v>
      </c>
      <c r="C2190" s="197">
        <v>127.93</v>
      </c>
    </row>
    <row r="2191" ht="15.75" customHeight="1">
      <c r="A2191" s="316">
        <v>44705.0</v>
      </c>
      <c r="B2191" s="197">
        <v>0.9315</v>
      </c>
      <c r="C2191" s="197">
        <v>126.88</v>
      </c>
    </row>
    <row r="2192" ht="15.75" customHeight="1">
      <c r="A2192" s="316">
        <v>44706.0</v>
      </c>
      <c r="B2192" s="197">
        <v>0.9366</v>
      </c>
      <c r="C2192" s="197">
        <v>127.42</v>
      </c>
    </row>
    <row r="2193" ht="15.75" customHeight="1">
      <c r="A2193" s="316">
        <v>44707.0</v>
      </c>
      <c r="B2193" s="197">
        <v>0.9321</v>
      </c>
      <c r="C2193" s="197">
        <v>127.18</v>
      </c>
    </row>
    <row r="2194" ht="15.75" customHeight="1">
      <c r="A2194" s="316">
        <v>44708.0</v>
      </c>
      <c r="B2194" s="197">
        <v>0.9318</v>
      </c>
      <c r="C2194" s="197">
        <v>127.17</v>
      </c>
    </row>
    <row r="2195" ht="15.75" customHeight="1">
      <c r="A2195" s="316">
        <v>44711.0</v>
      </c>
      <c r="B2195" s="197">
        <v>0.9277</v>
      </c>
      <c r="C2195" s="197">
        <v>127.69</v>
      </c>
    </row>
    <row r="2196" ht="15.75" customHeight="1">
      <c r="A2196" s="316">
        <v>44712.0</v>
      </c>
      <c r="B2196" s="197">
        <v>0.9319</v>
      </c>
      <c r="C2196" s="197">
        <v>128.72</v>
      </c>
    </row>
    <row r="2197" ht="15.75" customHeight="1">
      <c r="A2197" s="316">
        <v>44713.0</v>
      </c>
      <c r="B2197" s="197">
        <v>0.9388</v>
      </c>
      <c r="C2197" s="197">
        <v>130.16</v>
      </c>
    </row>
    <row r="2198" ht="15.75" customHeight="1">
      <c r="A2198" s="316">
        <v>44714.0</v>
      </c>
      <c r="B2198" s="197">
        <v>0.9307</v>
      </c>
      <c r="C2198" s="197">
        <v>129.9</v>
      </c>
    </row>
    <row r="2199" ht="15.75" customHeight="1">
      <c r="A2199" s="316">
        <v>44715.0</v>
      </c>
      <c r="B2199" s="197">
        <v>0.9331</v>
      </c>
      <c r="C2199" s="197">
        <v>131.01</v>
      </c>
    </row>
    <row r="2200" ht="15.75" customHeight="1">
      <c r="A2200" s="316">
        <v>44718.0</v>
      </c>
      <c r="B2200" s="197">
        <v>0.935</v>
      </c>
      <c r="C2200" s="197">
        <v>131.9</v>
      </c>
    </row>
    <row r="2201" ht="15.75" customHeight="1">
      <c r="A2201" s="316">
        <v>44719.0</v>
      </c>
      <c r="B2201" s="197">
        <v>0.9343</v>
      </c>
      <c r="C2201" s="197">
        <v>132.65</v>
      </c>
    </row>
    <row r="2202" ht="15.75" customHeight="1">
      <c r="A2202" s="316">
        <v>44720.0</v>
      </c>
      <c r="B2202" s="197">
        <v>0.9332</v>
      </c>
      <c r="C2202" s="197">
        <v>134.29</v>
      </c>
    </row>
    <row r="2203" ht="15.75" customHeight="1">
      <c r="A2203" s="316">
        <v>44721.0</v>
      </c>
      <c r="B2203" s="197">
        <v>0.942</v>
      </c>
      <c r="C2203" s="197">
        <v>134.4</v>
      </c>
    </row>
    <row r="2204" ht="15.75" customHeight="1">
      <c r="A2204" s="316">
        <v>44722.0</v>
      </c>
      <c r="B2204" s="197">
        <v>0.9512</v>
      </c>
      <c r="C2204" s="197">
        <v>134.47</v>
      </c>
    </row>
    <row r="2205" ht="15.75" customHeight="1">
      <c r="A2205" s="316">
        <v>44725.0</v>
      </c>
      <c r="B2205" s="197">
        <v>0.961</v>
      </c>
      <c r="C2205" s="197">
        <v>134.44</v>
      </c>
    </row>
    <row r="2206" ht="15.75" customHeight="1">
      <c r="A2206" s="316">
        <v>44726.0</v>
      </c>
      <c r="B2206" s="197">
        <v>0.96</v>
      </c>
      <c r="C2206" s="197">
        <v>135.48</v>
      </c>
    </row>
    <row r="2207" ht="15.75" customHeight="1">
      <c r="A2207" s="316">
        <v>44727.0</v>
      </c>
      <c r="B2207" s="197">
        <v>0.9575</v>
      </c>
      <c r="C2207" s="197">
        <v>133.89</v>
      </c>
    </row>
    <row r="2208" ht="15.75" customHeight="1">
      <c r="A2208" s="316">
        <v>44728.0</v>
      </c>
      <c r="B2208" s="197">
        <v>0.9481</v>
      </c>
      <c r="C2208" s="197">
        <v>132.28</v>
      </c>
    </row>
    <row r="2209" ht="15.75" customHeight="1">
      <c r="A2209" s="316">
        <v>44729.0</v>
      </c>
      <c r="B2209" s="197">
        <v>0.9534</v>
      </c>
      <c r="C2209" s="197">
        <v>135.23</v>
      </c>
    </row>
    <row r="2210" ht="15.75" customHeight="1">
      <c r="A2210" s="316">
        <v>44732.0</v>
      </c>
      <c r="B2210" s="197">
        <v>0.9515</v>
      </c>
      <c r="C2210" s="197">
        <v>135.18</v>
      </c>
    </row>
    <row r="2211" ht="15.75" customHeight="1">
      <c r="A2211" s="316">
        <v>44733.0</v>
      </c>
      <c r="B2211" s="197">
        <v>0.9493</v>
      </c>
      <c r="C2211" s="197">
        <v>136.68</v>
      </c>
    </row>
    <row r="2212" ht="15.75" customHeight="1">
      <c r="A2212" s="316">
        <v>44734.0</v>
      </c>
      <c r="B2212" s="197">
        <v>0.9463</v>
      </c>
      <c r="C2212" s="197">
        <v>136.32</v>
      </c>
    </row>
    <row r="2213" ht="15.75" customHeight="1">
      <c r="A2213" s="316">
        <v>44735.0</v>
      </c>
      <c r="B2213" s="197">
        <v>0.9505</v>
      </c>
      <c r="C2213" s="197">
        <v>134.97</v>
      </c>
    </row>
    <row r="2214" ht="15.75" customHeight="1">
      <c r="A2214" s="316">
        <v>44736.0</v>
      </c>
      <c r="B2214" s="197">
        <v>0.9482</v>
      </c>
      <c r="C2214" s="197">
        <v>135.46</v>
      </c>
    </row>
    <row r="2215" ht="15.75" customHeight="1">
      <c r="A2215" s="316">
        <v>44739.0</v>
      </c>
      <c r="B2215" s="197">
        <v>0.9451</v>
      </c>
      <c r="C2215" s="197">
        <v>135.49</v>
      </c>
    </row>
    <row r="2216" ht="15.75" customHeight="1">
      <c r="A2216" s="316">
        <v>44740.0</v>
      </c>
      <c r="B2216" s="197">
        <v>0.9506</v>
      </c>
      <c r="C2216" s="197">
        <v>136.17</v>
      </c>
    </row>
    <row r="2217" ht="15.75" customHeight="1">
      <c r="A2217" s="316">
        <v>44741.0</v>
      </c>
      <c r="B2217" s="197">
        <v>0.9579</v>
      </c>
      <c r="C2217" s="197">
        <v>136.6</v>
      </c>
    </row>
    <row r="2218" ht="15.75" customHeight="1">
      <c r="A2218" s="316">
        <v>44742.0</v>
      </c>
      <c r="B2218" s="197">
        <v>0.9539</v>
      </c>
      <c r="C2218" s="197">
        <v>135.77</v>
      </c>
    </row>
    <row r="2219" ht="15.75" customHeight="1">
      <c r="A2219" s="316">
        <v>44743.0</v>
      </c>
      <c r="B2219" s="197">
        <v>0.9592</v>
      </c>
      <c r="C2219" s="197">
        <v>135.28</v>
      </c>
    </row>
    <row r="2220" ht="15.75" customHeight="1">
      <c r="A2220" s="316">
        <v>44746.0</v>
      </c>
      <c r="B2220" s="197">
        <v>0.9595</v>
      </c>
      <c r="C2220" s="197">
        <v>135.76</v>
      </c>
    </row>
    <row r="2221" ht="15.75" customHeight="1">
      <c r="A2221" s="316">
        <v>44747.0</v>
      </c>
      <c r="B2221" s="197">
        <v>0.9744</v>
      </c>
      <c r="C2221" s="197">
        <v>135.92</v>
      </c>
    </row>
    <row r="2222" ht="15.75" customHeight="1">
      <c r="A2222" s="316">
        <v>44748.0</v>
      </c>
      <c r="B2222" s="197">
        <v>0.9824</v>
      </c>
      <c r="C2222" s="197">
        <v>136.01</v>
      </c>
    </row>
    <row r="2223" ht="15.75" customHeight="1">
      <c r="A2223" s="316">
        <v>44749.0</v>
      </c>
      <c r="B2223" s="197">
        <v>0.9843</v>
      </c>
      <c r="C2223" s="197">
        <v>136.06</v>
      </c>
    </row>
    <row r="2224" ht="15.75" customHeight="1">
      <c r="A2224" s="316">
        <v>44750.0</v>
      </c>
      <c r="B2224" s="197">
        <v>0.982</v>
      </c>
      <c r="C2224" s="197">
        <v>136.2</v>
      </c>
    </row>
    <row r="2225" ht="15.75" customHeight="1">
      <c r="A2225" s="316">
        <v>44753.0</v>
      </c>
      <c r="B2225" s="197">
        <v>0.9961</v>
      </c>
      <c r="C2225" s="197">
        <v>137.47</v>
      </c>
    </row>
    <row r="2226" ht="15.75" customHeight="1">
      <c r="A2226" s="316">
        <v>44754.0</v>
      </c>
      <c r="B2226" s="197">
        <v>0.9965</v>
      </c>
      <c r="C2226" s="197">
        <v>136.89</v>
      </c>
    </row>
    <row r="2227" ht="15.75" customHeight="1">
      <c r="A2227" s="316">
        <v>44755.0</v>
      </c>
      <c r="B2227" s="197">
        <v>0.9944</v>
      </c>
      <c r="C2227" s="197">
        <v>137.45</v>
      </c>
    </row>
    <row r="2228" ht="15.75" customHeight="1">
      <c r="A2228" s="316">
        <v>44756.0</v>
      </c>
      <c r="B2228" s="197">
        <v>0.9981</v>
      </c>
      <c r="C2228" s="197">
        <v>139.0</v>
      </c>
    </row>
    <row r="2229" ht="15.75" customHeight="1">
      <c r="A2229" s="316">
        <v>44757.0</v>
      </c>
      <c r="B2229" s="197">
        <v>0.9915</v>
      </c>
      <c r="C2229" s="197">
        <v>138.76</v>
      </c>
    </row>
    <row r="2230" ht="15.75" customHeight="1">
      <c r="A2230" s="316">
        <v>44760.0</v>
      </c>
      <c r="B2230" s="197">
        <v>0.9859</v>
      </c>
      <c r="C2230" s="197">
        <v>138.16</v>
      </c>
    </row>
    <row r="2231" ht="15.75" customHeight="1">
      <c r="A2231" s="316">
        <v>44761.0</v>
      </c>
      <c r="B2231" s="197">
        <v>0.9781</v>
      </c>
      <c r="C2231" s="197">
        <v>138.23</v>
      </c>
    </row>
    <row r="2232" ht="15.75" customHeight="1">
      <c r="A2232" s="316">
        <v>44762.0</v>
      </c>
      <c r="B2232" s="197">
        <v>0.9827</v>
      </c>
      <c r="C2232" s="197">
        <v>138.3</v>
      </c>
    </row>
    <row r="2233" ht="15.75" customHeight="1">
      <c r="A2233" s="316">
        <v>44763.0</v>
      </c>
      <c r="B2233" s="197">
        <v>0.9779</v>
      </c>
      <c r="C2233" s="197">
        <v>137.42</v>
      </c>
    </row>
    <row r="2234" ht="15.75" customHeight="1">
      <c r="A2234" s="316">
        <v>44764.0</v>
      </c>
      <c r="B2234" s="197">
        <v>0.9799</v>
      </c>
      <c r="C2234" s="197">
        <v>136.32</v>
      </c>
    </row>
    <row r="2235" ht="15.75" customHeight="1">
      <c r="A2235" s="316">
        <v>44767.0</v>
      </c>
      <c r="B2235" s="197">
        <v>0.9788</v>
      </c>
      <c r="C2235" s="197">
        <v>136.75</v>
      </c>
    </row>
    <row r="2236" ht="15.75" customHeight="1">
      <c r="A2236" s="316">
        <v>44768.0</v>
      </c>
      <c r="B2236" s="197">
        <v>0.9887</v>
      </c>
      <c r="C2236" s="197">
        <v>136.98</v>
      </c>
    </row>
    <row r="2237" ht="15.75" customHeight="1">
      <c r="A2237" s="316">
        <v>44769.0</v>
      </c>
      <c r="B2237" s="197">
        <v>0.9811</v>
      </c>
      <c r="C2237" s="197">
        <v>136.63</v>
      </c>
    </row>
    <row r="2238" ht="15.75" customHeight="1">
      <c r="A2238" s="316">
        <v>44770.0</v>
      </c>
      <c r="B2238" s="197">
        <v>0.9808</v>
      </c>
      <c r="C2238" s="197">
        <v>134.3</v>
      </c>
    </row>
    <row r="2239" ht="15.75" customHeight="1">
      <c r="A2239" s="316">
        <v>44771.0</v>
      </c>
      <c r="B2239" s="197">
        <v>0.9794</v>
      </c>
      <c r="C2239" s="197">
        <v>133.39</v>
      </c>
    </row>
    <row r="2240" ht="15.75" customHeight="1">
      <c r="A2240" s="316">
        <v>44774.0</v>
      </c>
      <c r="B2240" s="197">
        <v>0.9747</v>
      </c>
      <c r="C2240" s="197">
        <v>131.62</v>
      </c>
    </row>
    <row r="2241" ht="15.75" customHeight="1">
      <c r="A2241" s="316">
        <v>44775.0</v>
      </c>
      <c r="B2241" s="197">
        <v>0.9838</v>
      </c>
      <c r="C2241" s="197">
        <v>133.19</v>
      </c>
    </row>
    <row r="2242" ht="15.75" customHeight="1">
      <c r="A2242" s="316">
        <v>44776.0</v>
      </c>
      <c r="B2242" s="197">
        <v>0.984</v>
      </c>
      <c r="C2242" s="197">
        <v>133.87</v>
      </c>
    </row>
    <row r="2243" ht="15.75" customHeight="1">
      <c r="A2243" s="316">
        <v>44777.0</v>
      </c>
      <c r="B2243" s="197">
        <v>0.9762</v>
      </c>
      <c r="C2243" s="197">
        <v>132.98</v>
      </c>
    </row>
    <row r="2244" ht="15.75" customHeight="1">
      <c r="A2244" s="316">
        <v>44778.0</v>
      </c>
      <c r="B2244" s="197">
        <v>0.9828</v>
      </c>
      <c r="C2244" s="197">
        <v>135.13</v>
      </c>
    </row>
    <row r="2245" ht="15.75" customHeight="1">
      <c r="A2245" s="316">
        <v>44781.0</v>
      </c>
      <c r="B2245" s="197">
        <v>0.9812</v>
      </c>
      <c r="C2245" s="197">
        <v>135.07</v>
      </c>
    </row>
    <row r="2246" ht="15.75" customHeight="1">
      <c r="A2246" s="316">
        <v>44782.0</v>
      </c>
      <c r="B2246" s="197">
        <v>0.9792</v>
      </c>
      <c r="C2246" s="197">
        <v>135.17</v>
      </c>
    </row>
    <row r="2247" ht="15.75" customHeight="1">
      <c r="A2247" s="316">
        <v>44783.0</v>
      </c>
      <c r="B2247" s="197">
        <v>0.9711</v>
      </c>
      <c r="C2247" s="197">
        <v>132.92</v>
      </c>
    </row>
    <row r="2248" ht="15.75" customHeight="1">
      <c r="A2248" s="316">
        <v>44784.0</v>
      </c>
      <c r="B2248" s="197">
        <v>0.9693</v>
      </c>
      <c r="C2248" s="197">
        <v>133.07</v>
      </c>
    </row>
    <row r="2249" ht="15.75" customHeight="1">
      <c r="A2249" s="316">
        <v>44785.0</v>
      </c>
      <c r="B2249" s="197">
        <v>0.9752</v>
      </c>
      <c r="C2249" s="197">
        <v>133.58</v>
      </c>
    </row>
    <row r="2250" ht="15.75" customHeight="1">
      <c r="A2250" s="316">
        <v>44788.0</v>
      </c>
      <c r="B2250" s="197">
        <v>0.9846</v>
      </c>
      <c r="C2250" s="197">
        <v>133.33</v>
      </c>
    </row>
    <row r="2251" ht="15.75" customHeight="1">
      <c r="A2251" s="316">
        <v>44789.0</v>
      </c>
      <c r="B2251" s="197">
        <v>0.9833</v>
      </c>
      <c r="C2251" s="197">
        <v>134.26</v>
      </c>
    </row>
    <row r="2252" ht="15.75" customHeight="1">
      <c r="A2252" s="316">
        <v>44790.0</v>
      </c>
      <c r="B2252" s="197">
        <v>0.9826</v>
      </c>
      <c r="C2252" s="197">
        <v>135.1</v>
      </c>
    </row>
    <row r="2253" ht="15.75" customHeight="1">
      <c r="A2253" s="316">
        <v>44791.0</v>
      </c>
      <c r="B2253" s="197">
        <v>0.9917</v>
      </c>
      <c r="C2253" s="197">
        <v>135.9</v>
      </c>
    </row>
    <row r="2254" ht="15.75" customHeight="1">
      <c r="A2254" s="316">
        <v>44792.0</v>
      </c>
      <c r="B2254" s="197">
        <v>0.9967</v>
      </c>
      <c r="C2254" s="197">
        <v>137.09</v>
      </c>
    </row>
    <row r="2255" ht="15.75" customHeight="1">
      <c r="A2255" s="316">
        <v>44795.0</v>
      </c>
      <c r="B2255" s="197">
        <v>1.006</v>
      </c>
      <c r="C2255" s="197">
        <v>137.52</v>
      </c>
    </row>
    <row r="2256" ht="15.75" customHeight="1">
      <c r="A2256" s="316">
        <v>44796.0</v>
      </c>
      <c r="B2256" s="197">
        <v>1.0032</v>
      </c>
      <c r="C2256" s="197">
        <v>136.82</v>
      </c>
    </row>
    <row r="2257" ht="15.75" customHeight="1">
      <c r="A2257" s="316">
        <v>44797.0</v>
      </c>
      <c r="B2257" s="197">
        <v>1.0038</v>
      </c>
      <c r="C2257" s="197">
        <v>137.17</v>
      </c>
    </row>
    <row r="2258" ht="15.75" customHeight="1">
      <c r="A2258" s="316">
        <v>44798.0</v>
      </c>
      <c r="B2258" s="197">
        <v>1.0027</v>
      </c>
      <c r="C2258" s="197">
        <v>136.56</v>
      </c>
    </row>
    <row r="2259" ht="15.75" customHeight="1">
      <c r="A2259" s="316">
        <v>44799.0</v>
      </c>
      <c r="B2259" s="197">
        <v>1.0038</v>
      </c>
      <c r="C2259" s="197">
        <v>137.76</v>
      </c>
    </row>
    <row r="2260" ht="15.75" customHeight="1">
      <c r="A2260" s="316">
        <v>44802.0</v>
      </c>
      <c r="B2260" s="197">
        <v>1.0007</v>
      </c>
      <c r="C2260" s="197">
        <v>138.77</v>
      </c>
    </row>
    <row r="2261" ht="15.75" customHeight="1">
      <c r="A2261" s="316">
        <v>44803.0</v>
      </c>
      <c r="B2261" s="197">
        <v>0.9987</v>
      </c>
      <c r="C2261" s="197">
        <v>138.81</v>
      </c>
    </row>
    <row r="2262" ht="15.75" customHeight="1">
      <c r="A2262" s="316">
        <v>44804.0</v>
      </c>
      <c r="B2262" s="197">
        <v>0.9949</v>
      </c>
      <c r="C2262" s="197">
        <v>138.98</v>
      </c>
    </row>
    <row r="2263" ht="15.75" customHeight="1">
      <c r="A2263" s="316">
        <v>44805.0</v>
      </c>
      <c r="B2263" s="197">
        <v>1.0057</v>
      </c>
      <c r="C2263" s="197">
        <v>140.22</v>
      </c>
    </row>
    <row r="2264" ht="15.75" customHeight="1">
      <c r="A2264" s="316">
        <v>44806.0</v>
      </c>
      <c r="B2264" s="197">
        <v>1.0052</v>
      </c>
      <c r="C2264" s="197">
        <v>140.26</v>
      </c>
    </row>
    <row r="2265" ht="15.75" customHeight="1">
      <c r="A2265" s="316">
        <v>44809.0</v>
      </c>
      <c r="B2265" s="197">
        <v>1.0079</v>
      </c>
      <c r="C2265" s="197">
        <v>140.65</v>
      </c>
    </row>
    <row r="2266" ht="15.75" customHeight="1">
      <c r="A2266" s="316">
        <v>44810.0</v>
      </c>
      <c r="B2266" s="197">
        <v>1.0099</v>
      </c>
      <c r="C2266" s="197">
        <v>142.81</v>
      </c>
    </row>
    <row r="2267" ht="15.75" customHeight="1">
      <c r="A2267" s="316">
        <v>44811.0</v>
      </c>
      <c r="B2267" s="197">
        <v>0.9999</v>
      </c>
      <c r="C2267" s="197">
        <v>143.76</v>
      </c>
    </row>
    <row r="2268" ht="15.75" customHeight="1">
      <c r="A2268" s="316">
        <v>44812.0</v>
      </c>
      <c r="B2268" s="197">
        <v>1.0005</v>
      </c>
      <c r="C2268" s="197">
        <v>144.13</v>
      </c>
    </row>
    <row r="2269" ht="15.75" customHeight="1">
      <c r="A2269" s="316">
        <v>44813.0</v>
      </c>
      <c r="B2269" s="197">
        <v>0.9969</v>
      </c>
      <c r="C2269" s="197">
        <v>142.67</v>
      </c>
    </row>
    <row r="2270" ht="15.75" customHeight="1">
      <c r="A2270" s="316">
        <v>44816.0</v>
      </c>
      <c r="B2270" s="197">
        <v>0.988</v>
      </c>
      <c r="C2270" s="197">
        <v>142.87</v>
      </c>
    </row>
    <row r="2271" ht="15.75" customHeight="1">
      <c r="A2271" s="316">
        <v>44817.0</v>
      </c>
      <c r="B2271" s="197">
        <v>1.0033</v>
      </c>
      <c r="C2271" s="197">
        <v>144.65</v>
      </c>
    </row>
    <row r="2272" ht="15.75" customHeight="1">
      <c r="A2272" s="316">
        <v>44818.0</v>
      </c>
      <c r="B2272" s="197">
        <v>1.0022</v>
      </c>
      <c r="C2272" s="197">
        <v>143.18</v>
      </c>
    </row>
    <row r="2273" ht="15.75" customHeight="1">
      <c r="A2273" s="316">
        <v>44819.0</v>
      </c>
      <c r="B2273" s="197">
        <v>1.0005</v>
      </c>
      <c r="C2273" s="197">
        <v>143.59</v>
      </c>
    </row>
    <row r="2274" ht="15.75" customHeight="1">
      <c r="A2274" s="316">
        <v>44820.0</v>
      </c>
      <c r="B2274" s="197">
        <v>0.9988</v>
      </c>
      <c r="C2274" s="197">
        <v>142.99</v>
      </c>
    </row>
    <row r="2275" ht="15.75" customHeight="1">
      <c r="A2275" s="316">
        <v>44823.0</v>
      </c>
      <c r="B2275" s="197">
        <v>0.9979</v>
      </c>
      <c r="C2275" s="197">
        <v>143.22</v>
      </c>
    </row>
    <row r="2276" ht="15.75" customHeight="1">
      <c r="A2276" s="316">
        <v>44824.0</v>
      </c>
      <c r="B2276" s="197">
        <v>1.0032</v>
      </c>
      <c r="C2276" s="197">
        <v>143.78</v>
      </c>
    </row>
    <row r="2277" ht="15.75" customHeight="1">
      <c r="A2277" s="316">
        <v>44825.0</v>
      </c>
      <c r="B2277" s="197">
        <v>1.0166</v>
      </c>
      <c r="C2277" s="197">
        <v>144.13</v>
      </c>
    </row>
    <row r="2278" ht="15.75" customHeight="1">
      <c r="A2278" s="316">
        <v>44826.0</v>
      </c>
      <c r="B2278" s="197">
        <v>1.0176</v>
      </c>
      <c r="C2278" s="197">
        <v>142.46</v>
      </c>
    </row>
    <row r="2279" ht="15.75" customHeight="1">
      <c r="A2279" s="316">
        <v>44827.0</v>
      </c>
      <c r="B2279" s="197">
        <v>1.0348</v>
      </c>
      <c r="C2279" s="197">
        <v>143.43</v>
      </c>
    </row>
    <row r="2280" ht="15.75" customHeight="1">
      <c r="A2280" s="316">
        <v>44830.0</v>
      </c>
      <c r="B2280" s="197">
        <v>1.0408</v>
      </c>
      <c r="C2280" s="197">
        <v>144.77</v>
      </c>
    </row>
    <row r="2281" ht="15.75" customHeight="1">
      <c r="A2281" s="316">
        <v>44831.0</v>
      </c>
      <c r="B2281" s="197">
        <v>1.0425</v>
      </c>
      <c r="C2281" s="197">
        <v>144.85</v>
      </c>
    </row>
    <row r="2282" ht="15.75" customHeight="1">
      <c r="A2282" s="316">
        <v>44832.0</v>
      </c>
      <c r="B2282" s="197">
        <v>1.0276</v>
      </c>
      <c r="C2282" s="197">
        <v>144.21</v>
      </c>
    </row>
    <row r="2283" ht="15.75" customHeight="1">
      <c r="A2283" s="316">
        <v>44833.0</v>
      </c>
      <c r="B2283" s="197">
        <v>1.019</v>
      </c>
      <c r="C2283" s="197">
        <v>144.52</v>
      </c>
    </row>
    <row r="2284" ht="15.75" customHeight="1">
      <c r="A2284" s="316">
        <v>44834.0</v>
      </c>
      <c r="B2284" s="197">
        <v>1.0212</v>
      </c>
      <c r="C2284" s="197">
        <v>144.8</v>
      </c>
    </row>
    <row r="2285" ht="15.75" customHeight="1">
      <c r="A2285" s="316">
        <v>44837.0</v>
      </c>
      <c r="B2285" s="197">
        <v>1.0179</v>
      </c>
      <c r="C2285" s="197">
        <v>144.58</v>
      </c>
    </row>
    <row r="2286" ht="15.75" customHeight="1">
      <c r="A2286" s="316">
        <v>44838.0</v>
      </c>
      <c r="B2286" s="197">
        <v>1.0016</v>
      </c>
      <c r="C2286" s="197">
        <v>144.18</v>
      </c>
    </row>
    <row r="2287" ht="15.75" customHeight="1">
      <c r="A2287" s="316">
        <v>44839.0</v>
      </c>
      <c r="B2287" s="197">
        <v>1.0123</v>
      </c>
      <c r="C2287" s="197">
        <v>144.7</v>
      </c>
    </row>
    <row r="2288" ht="15.75" customHeight="1">
      <c r="A2288" s="316">
        <v>44840.0</v>
      </c>
      <c r="B2288" s="197">
        <v>1.0215</v>
      </c>
      <c r="C2288" s="197">
        <v>145.15</v>
      </c>
    </row>
    <row r="2289" ht="15.75" customHeight="1">
      <c r="A2289" s="316">
        <v>44841.0</v>
      </c>
      <c r="B2289" s="197">
        <v>1.0288</v>
      </c>
      <c r="C2289" s="197">
        <v>145.49</v>
      </c>
    </row>
    <row r="2290" ht="15.75" customHeight="1">
      <c r="A2290" s="316">
        <v>44844.0</v>
      </c>
      <c r="B2290" s="197">
        <v>1.0312</v>
      </c>
      <c r="C2290" s="197">
        <v>145.78</v>
      </c>
    </row>
    <row r="2291" ht="15.75" customHeight="1">
      <c r="A2291" s="316">
        <v>44845.0</v>
      </c>
      <c r="B2291" s="197">
        <v>1.0306</v>
      </c>
      <c r="C2291" s="197">
        <v>145.87</v>
      </c>
    </row>
    <row r="2292" ht="15.75" customHeight="1">
      <c r="A2292" s="316">
        <v>44846.0</v>
      </c>
      <c r="B2292" s="197">
        <v>1.0307</v>
      </c>
      <c r="C2292" s="197">
        <v>146.92</v>
      </c>
    </row>
    <row r="2293" ht="15.75" customHeight="1">
      <c r="A2293" s="316">
        <v>44847.0</v>
      </c>
      <c r="B2293" s="197">
        <v>1.0233</v>
      </c>
      <c r="C2293" s="197">
        <v>147.29</v>
      </c>
    </row>
    <row r="2294" ht="15.75" customHeight="1">
      <c r="A2294" s="316">
        <v>44848.0</v>
      </c>
      <c r="B2294" s="197">
        <v>1.029</v>
      </c>
      <c r="C2294" s="197">
        <v>148.81</v>
      </c>
    </row>
    <row r="2295" ht="15.75" customHeight="1">
      <c r="A2295" s="316">
        <v>44851.0</v>
      </c>
      <c r="B2295" s="197">
        <v>1.0167</v>
      </c>
      <c r="C2295" s="197">
        <v>149.05</v>
      </c>
    </row>
    <row r="2296" ht="15.75" customHeight="1">
      <c r="A2296" s="316">
        <v>44852.0</v>
      </c>
      <c r="B2296" s="197">
        <v>1.0149</v>
      </c>
      <c r="C2296" s="197">
        <v>149.3</v>
      </c>
    </row>
    <row r="2297" ht="15.75" customHeight="1">
      <c r="A2297" s="316">
        <v>44853.0</v>
      </c>
      <c r="B2297" s="197">
        <v>1.0233</v>
      </c>
      <c r="C2297" s="197">
        <v>149.92</v>
      </c>
    </row>
    <row r="2298" ht="15.75" customHeight="1">
      <c r="A2298" s="316">
        <v>44854.0</v>
      </c>
      <c r="B2298" s="197">
        <v>1.0222</v>
      </c>
      <c r="C2298" s="197">
        <v>150.16</v>
      </c>
    </row>
    <row r="2299" ht="15.75" customHeight="1">
      <c r="A2299" s="316">
        <v>44855.0</v>
      </c>
      <c r="B2299" s="197">
        <v>1.0144</v>
      </c>
      <c r="C2299" s="197">
        <v>147.85</v>
      </c>
    </row>
    <row r="2300" ht="15.75" customHeight="1">
      <c r="A2300" s="316">
        <v>44858.0</v>
      </c>
      <c r="B2300" s="197">
        <v>1.0129</v>
      </c>
      <c r="C2300" s="197">
        <v>149.07</v>
      </c>
    </row>
    <row r="2301" ht="15.75" customHeight="1">
      <c r="A2301" s="316">
        <v>44859.0</v>
      </c>
      <c r="B2301" s="197">
        <v>1.0038</v>
      </c>
      <c r="C2301" s="197">
        <v>147.97</v>
      </c>
    </row>
    <row r="2302" ht="15.75" customHeight="1">
      <c r="A2302" s="316">
        <v>44860.0</v>
      </c>
      <c r="B2302" s="197">
        <v>0.9922</v>
      </c>
      <c r="C2302" s="197">
        <v>146.47</v>
      </c>
    </row>
    <row r="2303" ht="15.75" customHeight="1">
      <c r="A2303" s="316">
        <v>44861.0</v>
      </c>
      <c r="B2303" s="197">
        <v>1.0037</v>
      </c>
      <c r="C2303" s="197">
        <v>146.35</v>
      </c>
    </row>
    <row r="2304" ht="15.75" customHeight="1">
      <c r="A2304" s="316">
        <v>44862.0</v>
      </c>
      <c r="B2304" s="197">
        <v>1.0038</v>
      </c>
      <c r="C2304" s="197">
        <v>147.76</v>
      </c>
    </row>
    <row r="2305" ht="15.75" customHeight="1">
      <c r="A2305" s="316">
        <v>44865.0</v>
      </c>
      <c r="B2305" s="197">
        <v>1.0124</v>
      </c>
      <c r="C2305" s="197">
        <v>148.76</v>
      </c>
    </row>
    <row r="2306" ht="15.75" customHeight="1">
      <c r="A2306" s="316">
        <v>44866.0</v>
      </c>
      <c r="B2306" s="197">
        <v>1.0129</v>
      </c>
      <c r="C2306" s="197">
        <v>148.3</v>
      </c>
    </row>
    <row r="2307" ht="15.75" customHeight="1">
      <c r="A2307" s="316">
        <v>44867.0</v>
      </c>
      <c r="B2307" s="197">
        <v>1.019</v>
      </c>
      <c r="C2307" s="197">
        <v>147.94</v>
      </c>
    </row>
    <row r="2308" ht="15.75" customHeight="1">
      <c r="A2308" s="316">
        <v>44868.0</v>
      </c>
      <c r="B2308" s="197">
        <v>1.026</v>
      </c>
      <c r="C2308" s="197">
        <v>148.3</v>
      </c>
    </row>
    <row r="2309" ht="15.75" customHeight="1">
      <c r="A2309" s="316">
        <v>44869.0</v>
      </c>
      <c r="B2309" s="197">
        <v>1.0056</v>
      </c>
      <c r="C2309" s="197">
        <v>146.73</v>
      </c>
    </row>
    <row r="2310" ht="15.75" customHeight="1">
      <c r="A2310" s="316">
        <v>44872.0</v>
      </c>
      <c r="B2310" s="197">
        <v>0.9983</v>
      </c>
      <c r="C2310" s="197">
        <v>146.73</v>
      </c>
    </row>
    <row r="2311" ht="15.75" customHeight="1">
      <c r="A2311" s="316">
        <v>44873.0</v>
      </c>
      <c r="B2311" s="197">
        <v>0.993</v>
      </c>
      <c r="C2311" s="197">
        <v>145.7</v>
      </c>
    </row>
    <row r="2312" ht="15.75" customHeight="1">
      <c r="A2312" s="316">
        <v>44874.0</v>
      </c>
      <c r="B2312" s="197">
        <v>0.9992</v>
      </c>
      <c r="C2312" s="197">
        <v>146.57</v>
      </c>
    </row>
    <row r="2313" ht="15.75" customHeight="1">
      <c r="A2313" s="316">
        <v>44875.0</v>
      </c>
      <c r="B2313" s="197">
        <v>0.9797</v>
      </c>
      <c r="C2313" s="197">
        <v>141.02</v>
      </c>
    </row>
    <row r="2314" ht="15.75" customHeight="1">
      <c r="A2314" s="316">
        <v>44876.0</v>
      </c>
      <c r="B2314" s="197">
        <v>0.9678</v>
      </c>
      <c r="C2314" s="197">
        <v>138.92</v>
      </c>
    </row>
    <row r="2315" ht="15.75" customHeight="1">
      <c r="A2315" s="316">
        <v>44879.0</v>
      </c>
      <c r="B2315" s="197">
        <v>0.9684</v>
      </c>
      <c r="C2315" s="197">
        <v>139.93</v>
      </c>
    </row>
    <row r="2316" ht="15.75" customHeight="1">
      <c r="A2316" s="316">
        <v>44880.0</v>
      </c>
      <c r="B2316" s="197">
        <v>0.9664</v>
      </c>
      <c r="C2316" s="197">
        <v>139.31</v>
      </c>
    </row>
    <row r="2317" ht="15.75" customHeight="1">
      <c r="A2317" s="316">
        <v>44881.0</v>
      </c>
      <c r="B2317" s="197">
        <v>0.9621</v>
      </c>
      <c r="C2317" s="197">
        <v>139.57</v>
      </c>
    </row>
    <row r="2318" ht="15.75" customHeight="1">
      <c r="A2318" s="316">
        <v>44882.0</v>
      </c>
      <c r="B2318" s="197">
        <v>0.9653</v>
      </c>
      <c r="C2318" s="197">
        <v>140.22</v>
      </c>
    </row>
    <row r="2319" ht="15.75" customHeight="1">
      <c r="A2319" s="316">
        <v>44883.0</v>
      </c>
      <c r="B2319" s="197">
        <v>0.9688</v>
      </c>
      <c r="C2319" s="197">
        <v>140.42</v>
      </c>
    </row>
    <row r="2320" ht="15.75" customHeight="1">
      <c r="A2320" s="316">
        <v>44886.0</v>
      </c>
      <c r="B2320" s="197">
        <v>0.9767</v>
      </c>
      <c r="C2320" s="197">
        <v>142.17</v>
      </c>
    </row>
    <row r="2321" ht="15.75" customHeight="1">
      <c r="A2321" s="316">
        <v>44887.0</v>
      </c>
      <c r="B2321" s="197">
        <v>0.9707</v>
      </c>
      <c r="C2321" s="197">
        <v>141.29</v>
      </c>
    </row>
    <row r="2322" ht="15.75" customHeight="1">
      <c r="A2322" s="316">
        <v>44888.0</v>
      </c>
      <c r="B2322" s="197">
        <v>0.9621</v>
      </c>
      <c r="C2322" s="197">
        <v>139.62</v>
      </c>
    </row>
    <row r="2323" ht="15.75" customHeight="1">
      <c r="A2323" s="316">
        <v>44889.0</v>
      </c>
      <c r="B2323" s="197">
        <v>0.9611</v>
      </c>
      <c r="C2323" s="197">
        <v>138.68</v>
      </c>
    </row>
    <row r="2324" ht="15.75" customHeight="1">
      <c r="A2324" s="316">
        <v>44890.0</v>
      </c>
      <c r="B2324" s="197">
        <v>0.9627</v>
      </c>
      <c r="C2324" s="197">
        <v>139.38</v>
      </c>
    </row>
    <row r="2325" ht="15.75" customHeight="1">
      <c r="A2325" s="316">
        <v>44893.0</v>
      </c>
      <c r="B2325" s="197">
        <v>0.9674</v>
      </c>
      <c r="C2325" s="197">
        <v>138.98</v>
      </c>
    </row>
    <row r="2326" ht="15.75" customHeight="1">
      <c r="A2326" s="316">
        <v>44894.0</v>
      </c>
      <c r="B2326" s="197">
        <v>0.9684</v>
      </c>
      <c r="C2326" s="197">
        <v>138.78</v>
      </c>
    </row>
    <row r="2327" ht="15.75" customHeight="1">
      <c r="A2327" s="316">
        <v>44895.0</v>
      </c>
      <c r="B2327" s="197">
        <v>0.9612</v>
      </c>
      <c r="C2327" s="197">
        <v>138.16</v>
      </c>
    </row>
    <row r="2328" ht="15.75" customHeight="1">
      <c r="A2328" s="316">
        <v>44896.0</v>
      </c>
      <c r="B2328" s="197">
        <v>0.9514</v>
      </c>
      <c r="C2328" s="197">
        <v>135.36</v>
      </c>
    </row>
    <row r="2329" ht="15.75" customHeight="1">
      <c r="A2329" s="316">
        <v>44897.0</v>
      </c>
      <c r="B2329" s="197">
        <v>0.9502</v>
      </c>
      <c r="C2329" s="197">
        <v>134.38</v>
      </c>
    </row>
    <row r="2330" ht="15.75" customHeight="1">
      <c r="A2330" s="316">
        <v>44900.0</v>
      </c>
      <c r="B2330" s="197">
        <v>0.9535</v>
      </c>
      <c r="C2330" s="197">
        <v>136.82</v>
      </c>
    </row>
    <row r="2331" ht="15.75" customHeight="1">
      <c r="A2331" s="316">
        <v>44901.0</v>
      </c>
      <c r="B2331" s="197">
        <v>0.9559</v>
      </c>
      <c r="C2331" s="197">
        <v>137.08</v>
      </c>
    </row>
    <row r="2332" ht="15.75" customHeight="1">
      <c r="A2332" s="316">
        <v>44902.0</v>
      </c>
      <c r="B2332" s="197">
        <v>0.9521</v>
      </c>
      <c r="C2332" s="197">
        <v>136.66</v>
      </c>
    </row>
    <row r="2333" ht="15.75" customHeight="1">
      <c r="A2333" s="316">
        <v>44903.0</v>
      </c>
      <c r="B2333" s="197">
        <v>0.9476</v>
      </c>
      <c r="C2333" s="197">
        <v>136.76</v>
      </c>
    </row>
    <row r="2334" ht="15.75" customHeight="1">
      <c r="A2334" s="316">
        <v>44904.0</v>
      </c>
      <c r="B2334" s="197">
        <v>0.9499</v>
      </c>
      <c r="C2334" s="197">
        <v>136.71</v>
      </c>
    </row>
    <row r="2335" ht="15.75" customHeight="1">
      <c r="A2335" s="316">
        <v>44907.0</v>
      </c>
      <c r="B2335" s="197">
        <v>0.9493</v>
      </c>
      <c r="C2335" s="197">
        <v>137.71</v>
      </c>
    </row>
    <row r="2336" ht="15.75" customHeight="1">
      <c r="A2336" s="316">
        <v>44908.0</v>
      </c>
      <c r="B2336" s="197">
        <v>0.9406</v>
      </c>
      <c r="C2336" s="197">
        <v>135.65</v>
      </c>
    </row>
    <row r="2337" ht="15.75" customHeight="1">
      <c r="A2337" s="316">
        <v>44909.0</v>
      </c>
      <c r="B2337" s="197">
        <v>0.9362</v>
      </c>
      <c r="C2337" s="197">
        <v>135.49</v>
      </c>
    </row>
    <row r="2338" ht="15.75" customHeight="1">
      <c r="A2338" s="316">
        <v>44910.0</v>
      </c>
      <c r="B2338" s="197">
        <v>0.9411</v>
      </c>
      <c r="C2338" s="197">
        <v>137.8</v>
      </c>
    </row>
    <row r="2339" ht="15.75" customHeight="1">
      <c r="A2339" s="316">
        <v>44911.0</v>
      </c>
      <c r="B2339" s="197">
        <v>0.9449</v>
      </c>
      <c r="C2339" s="197">
        <v>136.87</v>
      </c>
    </row>
    <row r="2340" ht="15.75" customHeight="1">
      <c r="A2340" s="316">
        <v>44914.0</v>
      </c>
      <c r="B2340" s="197">
        <v>0.9429</v>
      </c>
      <c r="C2340" s="197">
        <v>136.92</v>
      </c>
    </row>
    <row r="2341" ht="15.75" customHeight="1">
      <c r="A2341" s="316">
        <v>44915.0</v>
      </c>
      <c r="B2341" s="197">
        <v>0.9414</v>
      </c>
      <c r="C2341" s="197">
        <v>131.78</v>
      </c>
    </row>
    <row r="2342" ht="15.75" customHeight="1">
      <c r="A2342" s="316">
        <v>44916.0</v>
      </c>
      <c r="B2342" s="197">
        <v>0.9431</v>
      </c>
      <c r="C2342" s="197">
        <v>132.51</v>
      </c>
    </row>
    <row r="2343" ht="15.75" customHeight="1">
      <c r="A2343" s="316">
        <v>44917.0</v>
      </c>
      <c r="B2343" s="197">
        <v>0.944</v>
      </c>
      <c r="C2343" s="197">
        <v>132.39</v>
      </c>
    </row>
    <row r="2344" ht="15.75" customHeight="1">
      <c r="A2344" s="316">
        <v>44918.0</v>
      </c>
      <c r="B2344" s="197">
        <v>0.9423</v>
      </c>
      <c r="C2344" s="197">
        <v>133.13</v>
      </c>
    </row>
    <row r="2345" ht="15.75" customHeight="1">
      <c r="A2345" s="316">
        <v>44921.0</v>
      </c>
      <c r="B2345" s="197">
        <v>0.9404</v>
      </c>
      <c r="C2345" s="197">
        <v>133.0</v>
      </c>
    </row>
    <row r="2346" ht="15.75" customHeight="1">
      <c r="A2346" s="316">
        <v>44922.0</v>
      </c>
      <c r="B2346" s="197">
        <v>0.94</v>
      </c>
      <c r="C2346" s="197">
        <v>133.51</v>
      </c>
    </row>
    <row r="2347" ht="15.75" customHeight="1">
      <c r="A2347" s="316">
        <v>44923.0</v>
      </c>
      <c r="B2347" s="197">
        <v>0.9424</v>
      </c>
      <c r="C2347" s="197">
        <v>134.5</v>
      </c>
    </row>
    <row r="2348" ht="15.75" customHeight="1">
      <c r="A2348" s="316">
        <v>44924.0</v>
      </c>
      <c r="B2348" s="197">
        <v>0.9381</v>
      </c>
      <c r="C2348" s="197">
        <v>133.04</v>
      </c>
    </row>
    <row r="2349" ht="15.75" customHeight="1">
      <c r="A2349" s="316">
        <v>44925.0</v>
      </c>
      <c r="B2349" s="197">
        <v>0.935</v>
      </c>
      <c r="C2349" s="197">
        <v>131.17</v>
      </c>
    </row>
    <row r="2350" ht="15.75" customHeight="1">
      <c r="A2350" s="316">
        <v>44928.0</v>
      </c>
      <c r="B2350" s="197">
        <v>0.9378</v>
      </c>
      <c r="C2350" s="197">
        <v>131.01</v>
      </c>
    </row>
    <row r="2351" ht="15.75" customHeight="1">
      <c r="A2351" s="316">
        <v>44929.0</v>
      </c>
      <c r="B2351" s="197">
        <v>0.9482</v>
      </c>
      <c r="C2351" s="197">
        <v>131.03</v>
      </c>
    </row>
    <row r="2352" ht="15.75" customHeight="1">
      <c r="A2352" s="316">
        <v>44930.0</v>
      </c>
      <c r="B2352" s="197">
        <v>0.9434</v>
      </c>
      <c r="C2352" s="197">
        <v>132.66</v>
      </c>
    </row>
    <row r="2353" ht="15.75" customHeight="1">
      <c r="A2353" s="316">
        <v>44931.0</v>
      </c>
      <c r="B2353" s="197">
        <v>0.9505</v>
      </c>
      <c r="C2353" s="197">
        <v>133.42</v>
      </c>
    </row>
    <row r="2354" ht="15.75" customHeight="1">
      <c r="A2354" s="316">
        <v>44932.0</v>
      </c>
      <c r="B2354" s="197">
        <v>0.9398</v>
      </c>
      <c r="C2354" s="197">
        <v>132.15</v>
      </c>
    </row>
    <row r="2355" ht="15.75" customHeight="1">
      <c r="A2355" s="316">
        <v>44935.0</v>
      </c>
      <c r="B2355" s="197">
        <v>0.9321</v>
      </c>
      <c r="C2355" s="197">
        <v>131.9</v>
      </c>
    </row>
    <row r="2356" ht="15.75" customHeight="1">
      <c r="A2356" s="316">
        <v>44936.0</v>
      </c>
      <c r="B2356" s="197">
        <v>0.9318</v>
      </c>
      <c r="C2356" s="197">
        <v>132.28</v>
      </c>
    </row>
    <row r="2357" ht="15.75" customHeight="1">
      <c r="A2357" s="316">
        <v>44937.0</v>
      </c>
      <c r="B2357" s="197">
        <v>0.9298</v>
      </c>
      <c r="C2357" s="197">
        <v>132.51</v>
      </c>
    </row>
    <row r="2358" ht="15.75" customHeight="1">
      <c r="A2358" s="316">
        <v>44938.0</v>
      </c>
      <c r="B2358" s="197">
        <v>0.9216</v>
      </c>
      <c r="C2358" s="197">
        <v>129.32</v>
      </c>
    </row>
    <row r="2359" ht="15.75" customHeight="1">
      <c r="A2359" s="316">
        <v>44939.0</v>
      </c>
      <c r="B2359" s="197">
        <v>0.9238</v>
      </c>
      <c r="C2359" s="197">
        <v>127.98</v>
      </c>
    </row>
    <row r="2360" ht="15.75" customHeight="1">
      <c r="A2360" s="316">
        <v>44942.0</v>
      </c>
      <c r="B2360" s="197">
        <v>0.9243</v>
      </c>
      <c r="C2360" s="197">
        <v>128.69</v>
      </c>
    </row>
    <row r="2361" ht="15.75" customHeight="1">
      <c r="A2361" s="316">
        <v>44943.0</v>
      </c>
      <c r="B2361" s="197">
        <v>0.927</v>
      </c>
      <c r="C2361" s="197">
        <v>128.17</v>
      </c>
    </row>
    <row r="2362" ht="15.75" customHeight="1">
      <c r="A2362" s="316">
        <v>44944.0</v>
      </c>
      <c r="B2362" s="197">
        <v>0.9265</v>
      </c>
      <c r="C2362" s="197">
        <v>128.95</v>
      </c>
    </row>
    <row r="2363" ht="15.75" customHeight="1">
      <c r="A2363" s="316">
        <v>44945.0</v>
      </c>
      <c r="B2363" s="197">
        <v>0.9234</v>
      </c>
      <c r="C2363" s="197">
        <v>128.46</v>
      </c>
    </row>
    <row r="2364" ht="15.75" customHeight="1">
      <c r="A2364" s="316">
        <v>44946.0</v>
      </c>
      <c r="B2364" s="197">
        <v>0.9213</v>
      </c>
      <c r="C2364" s="197">
        <v>129.88</v>
      </c>
    </row>
    <row r="2365" ht="15.75" customHeight="1">
      <c r="A2365" s="316">
        <v>44949.0</v>
      </c>
      <c r="B2365" s="197">
        <v>0.9199</v>
      </c>
      <c r="C2365" s="197">
        <v>130.69</v>
      </c>
    </row>
    <row r="2366" ht="15.75" customHeight="1">
      <c r="A2366" s="316">
        <v>44950.0</v>
      </c>
      <c r="B2366" s="197">
        <v>0.9187</v>
      </c>
      <c r="C2366" s="197">
        <v>130.18</v>
      </c>
    </row>
    <row r="2367" ht="15.75" customHeight="1">
      <c r="A2367" s="316">
        <v>44951.0</v>
      </c>
      <c r="B2367" s="197">
        <v>0.9162</v>
      </c>
      <c r="C2367" s="197">
        <v>129.63</v>
      </c>
    </row>
    <row r="2368" ht="15.75" customHeight="1">
      <c r="A2368" s="316">
        <v>44952.0</v>
      </c>
      <c r="B2368" s="197">
        <v>0.9182</v>
      </c>
      <c r="C2368" s="197">
        <v>130.24</v>
      </c>
    </row>
    <row r="2369" ht="15.75" customHeight="1">
      <c r="A2369" s="316">
        <v>44953.0</v>
      </c>
      <c r="B2369" s="197">
        <v>0.9207</v>
      </c>
      <c r="C2369" s="197">
        <v>129.98</v>
      </c>
    </row>
    <row r="2370" ht="15.75" customHeight="1">
      <c r="A2370" s="316">
        <v>44956.0</v>
      </c>
      <c r="B2370" s="197">
        <v>0.9218</v>
      </c>
      <c r="C2370" s="197">
        <v>130.47</v>
      </c>
    </row>
    <row r="2371" ht="15.75" customHeight="1">
      <c r="A2371" s="316">
        <v>44957.0</v>
      </c>
      <c r="B2371" s="197">
        <v>0.9208</v>
      </c>
      <c r="C2371" s="197">
        <v>130.14</v>
      </c>
    </row>
    <row r="2372" ht="15.75" customHeight="1">
      <c r="A2372" s="316">
        <v>44958.0</v>
      </c>
      <c r="B2372" s="197">
        <v>0.9102</v>
      </c>
      <c r="C2372" s="197">
        <v>129.08</v>
      </c>
    </row>
    <row r="2373" ht="15.75" customHeight="1">
      <c r="A2373" s="316">
        <v>44959.0</v>
      </c>
      <c r="B2373" s="197">
        <v>0.9167</v>
      </c>
      <c r="C2373" s="197">
        <v>128.76</v>
      </c>
    </row>
    <row r="2374" ht="15.75" customHeight="1">
      <c r="A2374" s="316">
        <v>44960.0</v>
      </c>
      <c r="B2374" s="197">
        <v>0.9266</v>
      </c>
      <c r="C2374" s="197">
        <v>131.24</v>
      </c>
    </row>
    <row r="2375" ht="15.75" customHeight="1">
      <c r="A2375" s="316">
        <v>44963.0</v>
      </c>
      <c r="B2375" s="197">
        <v>0.9325</v>
      </c>
      <c r="C2375" s="197">
        <v>132.7</v>
      </c>
    </row>
    <row r="2376" ht="15.75" customHeight="1">
      <c r="A2376" s="316">
        <v>44964.0</v>
      </c>
      <c r="B2376" s="197">
        <v>0.9325</v>
      </c>
      <c r="C2376" s="197">
        <v>131.14</v>
      </c>
    </row>
    <row r="2377" ht="15.75" customHeight="1">
      <c r="A2377" s="316">
        <v>44965.0</v>
      </c>
      <c r="B2377" s="197">
        <v>0.9338</v>
      </c>
      <c r="C2377" s="197">
        <v>131.46</v>
      </c>
    </row>
    <row r="2378" ht="15.75" customHeight="1">
      <c r="A2378" s="316">
        <v>44966.0</v>
      </c>
      <c r="B2378" s="197">
        <v>0.9314</v>
      </c>
      <c r="C2378" s="197">
        <v>131.65</v>
      </c>
    </row>
    <row r="2379" ht="15.75" customHeight="1">
      <c r="A2379" s="316">
        <v>44967.0</v>
      </c>
      <c r="B2379" s="197">
        <v>0.9371</v>
      </c>
      <c r="C2379" s="197">
        <v>131.6</v>
      </c>
    </row>
    <row r="2380" ht="15.75" customHeight="1">
      <c r="A2380" s="316">
        <v>44970.0</v>
      </c>
      <c r="B2380" s="197">
        <v>0.9329</v>
      </c>
      <c r="C2380" s="197">
        <v>132.49</v>
      </c>
    </row>
    <row r="2381" ht="15.75" customHeight="1">
      <c r="A2381" s="316">
        <v>44971.0</v>
      </c>
      <c r="B2381" s="197">
        <v>0.9315</v>
      </c>
      <c r="C2381" s="197">
        <v>133.23</v>
      </c>
    </row>
    <row r="2382" ht="15.75" customHeight="1">
      <c r="A2382" s="316">
        <v>44972.0</v>
      </c>
      <c r="B2382" s="197">
        <v>0.9358</v>
      </c>
      <c r="C2382" s="197">
        <v>134.19</v>
      </c>
    </row>
    <row r="2383" ht="15.75" customHeight="1">
      <c r="A2383" s="316">
        <v>44973.0</v>
      </c>
      <c r="B2383" s="197">
        <v>0.9371</v>
      </c>
      <c r="C2383" s="197">
        <v>133.96</v>
      </c>
    </row>
    <row r="2384" ht="15.75" customHeight="1">
      <c r="A2384" s="316">
        <v>44974.0</v>
      </c>
      <c r="B2384" s="197">
        <v>0.9353</v>
      </c>
      <c r="C2384" s="197">
        <v>134.21</v>
      </c>
    </row>
    <row r="2385" ht="15.75" customHeight="1">
      <c r="A2385" s="316">
        <v>44977.0</v>
      </c>
      <c r="B2385" s="197">
        <v>0.936</v>
      </c>
      <c r="C2385" s="197">
        <v>134.31</v>
      </c>
    </row>
    <row r="2386" ht="15.75" customHeight="1">
      <c r="A2386" s="316">
        <v>44978.0</v>
      </c>
      <c r="B2386" s="197">
        <v>0.9395</v>
      </c>
      <c r="C2386" s="197">
        <v>135.04</v>
      </c>
    </row>
    <row r="2387" ht="15.75" customHeight="1">
      <c r="A2387" s="316">
        <v>44979.0</v>
      </c>
      <c r="B2387" s="197">
        <v>0.9431</v>
      </c>
      <c r="C2387" s="197">
        <v>134.94</v>
      </c>
    </row>
    <row r="2388" ht="15.75" customHeight="1">
      <c r="A2388" s="316">
        <v>44980.0</v>
      </c>
      <c r="B2388" s="197">
        <v>0.944</v>
      </c>
      <c r="C2388" s="197">
        <v>134.73</v>
      </c>
    </row>
    <row r="2389" ht="15.75" customHeight="1">
      <c r="A2389" s="316">
        <v>44981.0</v>
      </c>
      <c r="B2389" s="197">
        <v>0.9485</v>
      </c>
      <c r="C2389" s="197">
        <v>136.55</v>
      </c>
    </row>
    <row r="2390" ht="15.75" customHeight="1">
      <c r="A2390" s="316">
        <v>44984.0</v>
      </c>
      <c r="B2390" s="197">
        <v>0.9427</v>
      </c>
      <c r="C2390" s="197">
        <v>136.25</v>
      </c>
    </row>
    <row r="2391" ht="15.75" customHeight="1">
      <c r="A2391" s="316">
        <v>44985.0</v>
      </c>
      <c r="B2391" s="197">
        <v>0.9459</v>
      </c>
      <c r="C2391" s="197">
        <v>136.27</v>
      </c>
    </row>
    <row r="2392" ht="15.75" customHeight="1">
      <c r="A2392" s="316">
        <v>44986.0</v>
      </c>
      <c r="B2392" s="197">
        <v>0.9376</v>
      </c>
      <c r="C2392" s="197">
        <v>136.22</v>
      </c>
    </row>
    <row r="2393" ht="15.75" customHeight="1">
      <c r="A2393" s="316">
        <v>44987.0</v>
      </c>
      <c r="B2393" s="197">
        <v>0.9438</v>
      </c>
      <c r="C2393" s="197">
        <v>136.8</v>
      </c>
    </row>
    <row r="2394" ht="15.75" customHeight="1">
      <c r="A2394" s="316">
        <v>44988.0</v>
      </c>
      <c r="B2394" s="197">
        <v>0.9407</v>
      </c>
      <c r="C2394" s="197">
        <v>135.95</v>
      </c>
    </row>
    <row r="2395" ht="15.75" customHeight="1">
      <c r="A2395" s="316">
        <v>44991.0</v>
      </c>
      <c r="B2395" s="197">
        <v>0.9365</v>
      </c>
      <c r="C2395" s="197">
        <v>135.96</v>
      </c>
    </row>
    <row r="2396" ht="15.75" customHeight="1">
      <c r="A2396" s="316">
        <v>44992.0</v>
      </c>
      <c r="B2396" s="197">
        <v>0.948</v>
      </c>
      <c r="C2396" s="197">
        <v>137.17</v>
      </c>
    </row>
    <row r="2397" ht="15.75" customHeight="1">
      <c r="A2397" s="316">
        <v>44993.0</v>
      </c>
      <c r="B2397" s="197">
        <v>0.9486</v>
      </c>
      <c r="C2397" s="197">
        <v>137.4</v>
      </c>
    </row>
    <row r="2398" ht="15.75" customHeight="1">
      <c r="A2398" s="316">
        <v>44994.0</v>
      </c>
      <c r="B2398" s="197">
        <v>0.9453</v>
      </c>
      <c r="C2398" s="197">
        <v>136.18</v>
      </c>
    </row>
    <row r="2399" ht="15.75" customHeight="1">
      <c r="A2399" s="316">
        <v>44995.0</v>
      </c>
      <c r="B2399" s="197">
        <v>0.9402</v>
      </c>
      <c r="C2399" s="197">
        <v>135.14</v>
      </c>
    </row>
    <row r="2400" ht="15.75" customHeight="1">
      <c r="A2400" s="316">
        <v>44998.0</v>
      </c>
      <c r="B2400" s="197">
        <v>0.932</v>
      </c>
      <c r="C2400" s="197">
        <v>133.25</v>
      </c>
    </row>
    <row r="2401" ht="15.75" customHeight="1">
      <c r="A2401" s="316">
        <v>44999.0</v>
      </c>
      <c r="B2401" s="197">
        <v>0.9318</v>
      </c>
      <c r="C2401" s="197">
        <v>134.24</v>
      </c>
    </row>
    <row r="2402" ht="15.75" customHeight="1">
      <c r="A2402" s="316">
        <v>45000.0</v>
      </c>
      <c r="B2402" s="197">
        <v>0.9455</v>
      </c>
      <c r="C2402" s="197">
        <v>133.48</v>
      </c>
    </row>
    <row r="2403" ht="15.75" customHeight="1">
      <c r="A2403" s="316">
        <v>45001.0</v>
      </c>
      <c r="B2403" s="197">
        <v>0.9428</v>
      </c>
      <c r="C2403" s="197">
        <v>133.77</v>
      </c>
    </row>
    <row r="2404" ht="15.75" customHeight="1">
      <c r="A2404" s="316">
        <v>45002.0</v>
      </c>
      <c r="B2404" s="197">
        <v>0.9391</v>
      </c>
      <c r="C2404" s="197">
        <v>132.14</v>
      </c>
    </row>
    <row r="2405" ht="15.75" customHeight="1">
      <c r="A2405" s="316">
        <v>45005.0</v>
      </c>
      <c r="B2405" s="197">
        <v>0.933</v>
      </c>
      <c r="C2405" s="197">
        <v>131.34</v>
      </c>
    </row>
    <row r="2406" ht="15.75" customHeight="1">
      <c r="A2406" s="316">
        <v>45006.0</v>
      </c>
      <c r="B2406" s="197">
        <v>0.9289</v>
      </c>
      <c r="C2406" s="197">
        <v>132.55</v>
      </c>
    </row>
    <row r="2407" ht="15.75" customHeight="1">
      <c r="A2407" s="316">
        <v>45007.0</v>
      </c>
      <c r="B2407" s="197">
        <v>0.9213</v>
      </c>
      <c r="C2407" s="197">
        <v>131.52</v>
      </c>
    </row>
    <row r="2408" ht="15.75" customHeight="1">
      <c r="A2408" s="316">
        <v>45008.0</v>
      </c>
      <c r="B2408" s="197">
        <v>0.9236</v>
      </c>
      <c r="C2408" s="197">
        <v>130.91</v>
      </c>
    </row>
    <row r="2409" ht="15.75" customHeight="1">
      <c r="A2409" s="316">
        <v>45009.0</v>
      </c>
      <c r="B2409" s="197">
        <v>0.93</v>
      </c>
      <c r="C2409" s="197">
        <v>130.79</v>
      </c>
    </row>
    <row r="2410" ht="15.75" customHeight="1">
      <c r="A2410" s="316">
        <v>45012.0</v>
      </c>
      <c r="B2410" s="197">
        <v>0.9263</v>
      </c>
      <c r="C2410" s="197">
        <v>131.61</v>
      </c>
    </row>
    <row r="2411" ht="15.75" customHeight="1">
      <c r="A2411" s="316">
        <v>45013.0</v>
      </c>
      <c r="B2411" s="197">
        <v>0.9223</v>
      </c>
      <c r="C2411" s="197">
        <v>130.95</v>
      </c>
    </row>
    <row r="2412" ht="15.75" customHeight="1">
      <c r="A2412" s="316">
        <v>45014.0</v>
      </c>
      <c r="B2412" s="197">
        <v>0.9223</v>
      </c>
      <c r="C2412" s="197">
        <v>132.89</v>
      </c>
    </row>
    <row r="2413" ht="15.75" customHeight="1">
      <c r="A2413" s="316">
        <v>45015.0</v>
      </c>
      <c r="B2413" s="197">
        <v>0.9171</v>
      </c>
      <c r="C2413" s="197">
        <v>132.76</v>
      </c>
    </row>
    <row r="2414" ht="15.75" customHeight="1">
      <c r="A2414" s="316">
        <v>45016.0</v>
      </c>
      <c r="B2414" s="197">
        <v>0.9232</v>
      </c>
      <c r="C2414" s="197">
        <v>133.0</v>
      </c>
    </row>
    <row r="2415" ht="15.75" customHeight="1">
      <c r="A2415" s="316">
        <v>45019.0</v>
      </c>
      <c r="B2415" s="197">
        <v>0.9179</v>
      </c>
      <c r="C2415" s="197">
        <v>132.55</v>
      </c>
    </row>
    <row r="2416" ht="15.75" customHeight="1">
      <c r="A2416" s="316">
        <v>45020.0</v>
      </c>
      <c r="B2416" s="197">
        <v>0.9133</v>
      </c>
      <c r="C2416" s="197">
        <v>131.73</v>
      </c>
    </row>
    <row r="2417" ht="15.75" customHeight="1">
      <c r="A2417" s="316">
        <v>45021.0</v>
      </c>
      <c r="B2417" s="197">
        <v>0.9174</v>
      </c>
      <c r="C2417" s="197">
        <v>131.34</v>
      </c>
    </row>
    <row r="2418" ht="15.75" customHeight="1">
      <c r="A2418" s="316">
        <v>45022.0</v>
      </c>
      <c r="B2418" s="197">
        <v>0.916</v>
      </c>
      <c r="C2418" s="197">
        <v>131.86</v>
      </c>
    </row>
    <row r="2419" ht="15.75" customHeight="1">
      <c r="A2419" s="316">
        <v>45023.0</v>
      </c>
      <c r="B2419" s="197">
        <v>0.9181</v>
      </c>
      <c r="C2419" s="197">
        <v>132.29</v>
      </c>
    </row>
    <row r="2420" ht="15.75" customHeight="1">
      <c r="A2420" s="316">
        <v>45026.0</v>
      </c>
      <c r="B2420" s="197">
        <v>0.9212</v>
      </c>
      <c r="C2420" s="197">
        <v>133.64</v>
      </c>
    </row>
    <row r="2421" ht="15.75" customHeight="1">
      <c r="A2421" s="316">
        <v>45027.0</v>
      </c>
      <c r="B2421" s="197">
        <v>0.9167</v>
      </c>
      <c r="C2421" s="197">
        <v>133.72</v>
      </c>
    </row>
    <row r="2422" ht="15.75" customHeight="1">
      <c r="A2422" s="316">
        <v>45028.0</v>
      </c>
      <c r="B2422" s="197">
        <v>0.9099</v>
      </c>
      <c r="C2422" s="197">
        <v>133.17</v>
      </c>
    </row>
    <row r="2423" ht="15.75" customHeight="1">
      <c r="A2423" s="316">
        <v>45029.0</v>
      </c>
      <c r="B2423" s="197">
        <v>0.9054</v>
      </c>
      <c r="C2423" s="197">
        <v>132.6</v>
      </c>
    </row>
    <row r="2424" ht="15.75" customHeight="1">
      <c r="A2424" s="316">
        <v>45030.0</v>
      </c>
      <c r="B2424" s="197">
        <v>0.9104</v>
      </c>
      <c r="C2424" s="197">
        <v>133.85</v>
      </c>
    </row>
    <row r="2425" ht="15.75" customHeight="1">
      <c r="A2425" s="316">
        <v>45033.0</v>
      </c>
      <c r="B2425" s="197">
        <v>0.9156</v>
      </c>
      <c r="C2425" s="197">
        <v>134.51</v>
      </c>
    </row>
    <row r="2426" ht="15.75" customHeight="1">
      <c r="A2426" s="316">
        <v>45034.0</v>
      </c>
      <c r="B2426" s="197">
        <v>0.9115</v>
      </c>
      <c r="C2426" s="197">
        <v>134.16</v>
      </c>
    </row>
    <row r="2427" ht="15.75" customHeight="1">
      <c r="A2427" s="316">
        <v>45035.0</v>
      </c>
      <c r="B2427" s="197">
        <v>0.913</v>
      </c>
      <c r="C2427" s="197">
        <v>134.76</v>
      </c>
    </row>
    <row r="2428" ht="15.75" customHeight="1">
      <c r="A2428" s="316">
        <v>45036.0</v>
      </c>
      <c r="B2428" s="197">
        <v>0.9119</v>
      </c>
      <c r="C2428" s="197">
        <v>134.26</v>
      </c>
    </row>
    <row r="2429" ht="15.75" customHeight="1">
      <c r="A2429" s="316">
        <v>45037.0</v>
      </c>
      <c r="B2429" s="197">
        <v>0.9112</v>
      </c>
      <c r="C2429" s="197">
        <v>134.28</v>
      </c>
    </row>
    <row r="2430" ht="15.75" customHeight="1">
      <c r="A2430" s="316">
        <v>45040.0</v>
      </c>
      <c r="B2430" s="197">
        <v>0.9055</v>
      </c>
      <c r="C2430" s="197">
        <v>134.25</v>
      </c>
    </row>
    <row r="2431" ht="15.75" customHeight="1">
      <c r="A2431" s="316">
        <v>45041.0</v>
      </c>
      <c r="B2431" s="197">
        <v>0.9115</v>
      </c>
      <c r="C2431" s="197">
        <v>133.82</v>
      </c>
    </row>
    <row r="2432" ht="15.75" customHeight="1">
      <c r="A2432" s="316">
        <v>45042.0</v>
      </c>
      <c r="B2432" s="197">
        <v>0.9061</v>
      </c>
      <c r="C2432" s="197">
        <v>133.69</v>
      </c>
    </row>
    <row r="2433" ht="15.75" customHeight="1">
      <c r="A2433" s="316">
        <v>45043.0</v>
      </c>
      <c r="B2433" s="197">
        <v>0.9069</v>
      </c>
      <c r="C2433" s="197">
        <v>134.03</v>
      </c>
    </row>
    <row r="2434" ht="15.75" customHeight="1">
      <c r="A2434" s="316">
        <v>45044.0</v>
      </c>
      <c r="B2434" s="197">
        <v>0.9083</v>
      </c>
      <c r="C2434" s="197">
        <v>136.36</v>
      </c>
    </row>
    <row r="2435" ht="15.75" customHeight="1">
      <c r="A2435" s="316">
        <v>45047.0</v>
      </c>
      <c r="B2435" s="197">
        <v>0.9114</v>
      </c>
      <c r="C2435" s="197">
        <v>137.53</v>
      </c>
    </row>
    <row r="2436" ht="15.75" customHeight="1">
      <c r="A2436" s="316">
        <v>45048.0</v>
      </c>
      <c r="B2436" s="197">
        <v>0.9093</v>
      </c>
      <c r="C2436" s="197">
        <v>136.62</v>
      </c>
    </row>
    <row r="2437" ht="15.75" customHeight="1">
      <c r="A2437" s="316">
        <v>45049.0</v>
      </c>
      <c r="B2437" s="197">
        <v>0.9044</v>
      </c>
      <c r="C2437" s="197">
        <v>134.75</v>
      </c>
    </row>
    <row r="2438" ht="15.75" customHeight="1">
      <c r="A2438" s="316">
        <v>45050.0</v>
      </c>
      <c r="B2438" s="197">
        <v>0.9084</v>
      </c>
      <c r="C2438" s="197">
        <v>134.37</v>
      </c>
    </row>
    <row r="2439" ht="15.75" customHeight="1">
      <c r="A2439" s="316">
        <v>45051.0</v>
      </c>
      <c r="B2439" s="197">
        <v>0.9081</v>
      </c>
      <c r="C2439" s="197">
        <v>134.93</v>
      </c>
    </row>
    <row r="2440" ht="15.75" customHeight="1">
      <c r="A2440" s="316">
        <v>45054.0</v>
      </c>
      <c r="B2440" s="197">
        <v>0.909</v>
      </c>
      <c r="C2440" s="197">
        <v>135.17</v>
      </c>
    </row>
    <row r="2441" ht="15.75" customHeight="1">
      <c r="A2441" s="316">
        <v>45055.0</v>
      </c>
      <c r="B2441" s="197">
        <v>0.9125</v>
      </c>
      <c r="C2441" s="197">
        <v>135.27</v>
      </c>
    </row>
    <row r="2442" ht="15.75" customHeight="1">
      <c r="A2442" s="316">
        <v>45056.0</v>
      </c>
      <c r="B2442" s="197">
        <v>0.9108</v>
      </c>
      <c r="C2442" s="197">
        <v>134.39</v>
      </c>
    </row>
    <row r="2443" ht="15.75" customHeight="1">
      <c r="A2443" s="316">
        <v>45057.0</v>
      </c>
      <c r="B2443" s="197">
        <v>0.9162</v>
      </c>
      <c r="C2443" s="197">
        <v>134.59</v>
      </c>
    </row>
    <row r="2444" ht="15.75" customHeight="1">
      <c r="A2444" s="316">
        <v>45058.0</v>
      </c>
      <c r="B2444" s="197">
        <v>0.9221</v>
      </c>
      <c r="C2444" s="197">
        <v>135.78</v>
      </c>
    </row>
    <row r="2445" ht="15.75" customHeight="1">
      <c r="A2445" s="316">
        <v>45061.0</v>
      </c>
      <c r="B2445" s="197">
        <v>0.9197</v>
      </c>
      <c r="C2445" s="197">
        <v>136.13</v>
      </c>
    </row>
    <row r="2446" ht="15.75" customHeight="1">
      <c r="A2446" s="316">
        <v>45062.0</v>
      </c>
      <c r="B2446" s="197">
        <v>0.9208</v>
      </c>
      <c r="C2446" s="197">
        <v>136.42</v>
      </c>
    </row>
    <row r="2447" ht="15.75" customHeight="1">
      <c r="A2447" s="316">
        <v>45063.0</v>
      </c>
      <c r="B2447" s="197">
        <v>0.9227</v>
      </c>
      <c r="C2447" s="197">
        <v>137.71</v>
      </c>
    </row>
    <row r="2448" ht="15.75" customHeight="1">
      <c r="A2448" s="316">
        <v>45064.0</v>
      </c>
      <c r="B2448" s="197">
        <v>0.9286</v>
      </c>
      <c r="C2448" s="197">
        <v>138.73</v>
      </c>
    </row>
    <row r="2449" ht="15.75" customHeight="1">
      <c r="A2449" s="316">
        <v>45065.0</v>
      </c>
      <c r="B2449" s="197">
        <v>0.9263</v>
      </c>
      <c r="C2449" s="197">
        <v>138.19</v>
      </c>
    </row>
    <row r="2450" ht="15.75" customHeight="1">
      <c r="A2450" s="316">
        <v>45068.0</v>
      </c>
      <c r="B2450" s="197">
        <v>0.9249</v>
      </c>
      <c r="C2450" s="197">
        <v>138.61</v>
      </c>
    </row>
    <row r="2451" ht="15.75" customHeight="1">
      <c r="A2451" s="316">
        <v>45069.0</v>
      </c>
      <c r="B2451" s="197">
        <v>0.9287</v>
      </c>
      <c r="C2451" s="197">
        <v>138.6</v>
      </c>
    </row>
    <row r="2452" ht="15.75" customHeight="1">
      <c r="A2452" s="316">
        <v>45070.0</v>
      </c>
      <c r="B2452" s="197">
        <v>0.9304</v>
      </c>
      <c r="C2452" s="197">
        <v>139.48</v>
      </c>
    </row>
    <row r="2453" ht="15.75" customHeight="1">
      <c r="A2453" s="316">
        <v>45071.0</v>
      </c>
      <c r="B2453" s="197">
        <v>0.9325</v>
      </c>
      <c r="C2453" s="197">
        <v>140.08</v>
      </c>
    </row>
    <row r="2454" ht="15.75" customHeight="1">
      <c r="A2454" s="316">
        <v>45072.0</v>
      </c>
      <c r="B2454" s="197">
        <v>0.9336</v>
      </c>
      <c r="C2454" s="197">
        <v>140.72</v>
      </c>
    </row>
    <row r="2455" ht="15.75" customHeight="1">
      <c r="A2455" s="316">
        <v>45075.0</v>
      </c>
      <c r="B2455" s="197">
        <v>0.9342</v>
      </c>
      <c r="C2455" s="197">
        <v>140.49</v>
      </c>
    </row>
    <row r="2456" ht="15.75" customHeight="1">
      <c r="A2456" s="316">
        <v>45076.0</v>
      </c>
      <c r="B2456" s="197">
        <v>0.9317</v>
      </c>
      <c r="C2456" s="197">
        <v>139.81</v>
      </c>
    </row>
    <row r="2457" ht="15.75" customHeight="1">
      <c r="A2457" s="316">
        <v>45077.0</v>
      </c>
      <c r="B2457" s="197">
        <v>0.9356</v>
      </c>
      <c r="C2457" s="197">
        <v>139.36</v>
      </c>
    </row>
    <row r="2458" ht="15.75" customHeight="1">
      <c r="A2458" s="316">
        <v>45078.0</v>
      </c>
      <c r="B2458" s="197">
        <v>0.9293</v>
      </c>
      <c r="C2458" s="197">
        <v>138.81</v>
      </c>
    </row>
    <row r="2459" ht="15.75" customHeight="1">
      <c r="A2459" s="316">
        <v>45079.0</v>
      </c>
      <c r="B2459" s="197">
        <v>0.9344</v>
      </c>
      <c r="C2459" s="197">
        <v>140.08</v>
      </c>
    </row>
    <row r="2460" ht="15.75" customHeight="1">
      <c r="A2460" s="316">
        <v>45082.0</v>
      </c>
      <c r="B2460" s="197">
        <v>0.9336</v>
      </c>
      <c r="C2460" s="197">
        <v>139.6</v>
      </c>
    </row>
    <row r="2461" ht="15.75" customHeight="1">
      <c r="A2461" s="316">
        <v>45083.0</v>
      </c>
      <c r="B2461" s="197">
        <v>0.9353</v>
      </c>
      <c r="C2461" s="197">
        <v>139.65</v>
      </c>
    </row>
    <row r="2462" ht="15.75" customHeight="1">
      <c r="A2462" s="316">
        <v>45084.0</v>
      </c>
      <c r="B2462" s="197">
        <v>0.9348</v>
      </c>
      <c r="C2462" s="197">
        <v>140.18</v>
      </c>
    </row>
    <row r="2463" ht="15.75" customHeight="1">
      <c r="A2463" s="316">
        <v>45085.0</v>
      </c>
      <c r="B2463" s="197">
        <v>0.9276</v>
      </c>
      <c r="C2463" s="197">
        <v>138.93</v>
      </c>
    </row>
    <row r="2464" ht="15.75" customHeight="1">
      <c r="A2464" s="316">
        <v>45086.0</v>
      </c>
      <c r="B2464" s="197">
        <v>0.9308</v>
      </c>
      <c r="C2464" s="197">
        <v>139.53</v>
      </c>
    </row>
    <row r="2465" ht="15.75" customHeight="1">
      <c r="A2465" s="316">
        <v>45089.0</v>
      </c>
      <c r="B2465" s="197">
        <v>0.9297</v>
      </c>
      <c r="C2465" s="197">
        <v>139.62</v>
      </c>
    </row>
    <row r="2466" ht="15.75" customHeight="1">
      <c r="A2466" s="316">
        <v>45090.0</v>
      </c>
      <c r="B2466" s="197">
        <v>0.9266</v>
      </c>
      <c r="C2466" s="197">
        <v>140.23</v>
      </c>
    </row>
    <row r="2467" ht="15.75" customHeight="1">
      <c r="A2467" s="316">
        <v>45091.0</v>
      </c>
      <c r="B2467" s="197">
        <v>0.9237</v>
      </c>
      <c r="C2467" s="197">
        <v>140.13</v>
      </c>
    </row>
    <row r="2468" ht="15.75" customHeight="1">
      <c r="A2468" s="316">
        <v>45092.0</v>
      </c>
      <c r="B2468" s="197">
        <v>0.9137</v>
      </c>
      <c r="C2468" s="197">
        <v>140.34</v>
      </c>
    </row>
    <row r="2469" ht="15.75" customHeight="1">
      <c r="A2469" s="316">
        <v>45093.0</v>
      </c>
      <c r="B2469" s="197">
        <v>0.9152</v>
      </c>
      <c r="C2469" s="197">
        <v>142.0</v>
      </c>
    </row>
    <row r="2470" ht="15.75" customHeight="1">
      <c r="A2470" s="316">
        <v>45096.0</v>
      </c>
      <c r="B2470" s="197">
        <v>0.9158</v>
      </c>
      <c r="C2470" s="197">
        <v>142.0</v>
      </c>
    </row>
    <row r="2471" ht="15.75" customHeight="1">
      <c r="A2471" s="316">
        <v>45097.0</v>
      </c>
      <c r="B2471" s="197">
        <v>0.916</v>
      </c>
      <c r="C2471" s="197">
        <v>141.5</v>
      </c>
    </row>
    <row r="2472" ht="15.75" customHeight="1">
      <c r="A2472" s="316">
        <v>45098.0</v>
      </c>
      <c r="B2472" s="197">
        <v>0.9103</v>
      </c>
      <c r="C2472" s="197">
        <v>141.9</v>
      </c>
    </row>
    <row r="2473" ht="15.75" customHeight="1">
      <c r="A2473" s="316">
        <v>45099.0</v>
      </c>
      <c r="B2473" s="197">
        <v>0.9128</v>
      </c>
      <c r="C2473" s="197">
        <v>143.13</v>
      </c>
    </row>
    <row r="2474" ht="15.75" customHeight="1">
      <c r="A2474" s="316">
        <v>45100.0</v>
      </c>
      <c r="B2474" s="197">
        <v>0.9187</v>
      </c>
      <c r="C2474" s="197">
        <v>143.8</v>
      </c>
    </row>
    <row r="2475" ht="15.75" customHeight="1">
      <c r="A2475" s="316">
        <v>45103.0</v>
      </c>
      <c r="B2475" s="197">
        <v>0.917</v>
      </c>
      <c r="C2475" s="197">
        <v>143.52</v>
      </c>
    </row>
    <row r="2476" ht="15.75" customHeight="1">
      <c r="A2476" s="316">
        <v>45104.0</v>
      </c>
      <c r="B2476" s="197">
        <v>0.9124</v>
      </c>
      <c r="C2476" s="197">
        <v>144.09</v>
      </c>
    </row>
    <row r="2477" ht="15.75" customHeight="1">
      <c r="A2477" s="316">
        <v>45105.0</v>
      </c>
      <c r="B2477" s="197">
        <v>0.9164</v>
      </c>
      <c r="C2477" s="197">
        <v>144.5</v>
      </c>
    </row>
    <row r="2478" ht="15.75" customHeight="1">
      <c r="A2478" s="316">
        <v>45106.0</v>
      </c>
      <c r="B2478" s="197">
        <v>0.9207</v>
      </c>
      <c r="C2478" s="197">
        <v>144.8</v>
      </c>
    </row>
    <row r="2479" ht="15.75" customHeight="1">
      <c r="A2479" s="316">
        <v>45107.0</v>
      </c>
      <c r="B2479" s="197">
        <v>0.9173</v>
      </c>
      <c r="C2479" s="197">
        <v>144.39</v>
      </c>
    </row>
    <row r="2480" ht="15.75" customHeight="1">
      <c r="A2480" s="316">
        <v>45110.0</v>
      </c>
      <c r="B2480" s="197">
        <v>0.9168</v>
      </c>
      <c r="C2480" s="197">
        <v>144.71</v>
      </c>
    </row>
    <row r="2481" ht="15.75" customHeight="1">
      <c r="A2481" s="316">
        <v>45111.0</v>
      </c>
      <c r="B2481" s="197">
        <v>0.9194</v>
      </c>
      <c r="C2481" s="197">
        <v>144.5</v>
      </c>
    </row>
    <row r="2482" ht="15.75" customHeight="1">
      <c r="A2482" s="316">
        <v>45112.0</v>
      </c>
      <c r="B2482" s="197">
        <v>0.9214</v>
      </c>
      <c r="C2482" s="197">
        <v>144.67</v>
      </c>
    </row>
    <row r="2483" ht="15.75" customHeight="1">
      <c r="A2483" s="316">
        <v>45113.0</v>
      </c>
      <c r="B2483" s="197">
        <v>0.9186</v>
      </c>
      <c r="C2483" s="197">
        <v>144.08</v>
      </c>
    </row>
    <row r="2484" ht="15.75" customHeight="1">
      <c r="A2484" s="316">
        <v>45114.0</v>
      </c>
      <c r="B2484" s="197">
        <v>0.9125</v>
      </c>
      <c r="C2484" s="197">
        <v>142.34</v>
      </c>
    </row>
    <row r="2485" ht="15.75" customHeight="1">
      <c r="A2485" s="316">
        <v>45117.0</v>
      </c>
      <c r="B2485" s="197">
        <v>0.9091</v>
      </c>
      <c r="C2485" s="197">
        <v>141.33</v>
      </c>
    </row>
    <row r="2486" ht="15.75" customHeight="1">
      <c r="A2486" s="316">
        <v>45118.0</v>
      </c>
      <c r="B2486" s="197">
        <v>0.9084</v>
      </c>
      <c r="C2486" s="197">
        <v>140.39</v>
      </c>
    </row>
    <row r="2487" ht="15.75" customHeight="1">
      <c r="A2487" s="316">
        <v>45119.0</v>
      </c>
      <c r="B2487" s="197">
        <v>0.8987</v>
      </c>
      <c r="C2487" s="197">
        <v>138.51</v>
      </c>
    </row>
    <row r="2488" ht="15.75" customHeight="1">
      <c r="A2488" s="316">
        <v>45120.0</v>
      </c>
      <c r="B2488" s="197">
        <v>0.8909</v>
      </c>
      <c r="C2488" s="197">
        <v>138.06</v>
      </c>
    </row>
    <row r="2489" ht="15.75" customHeight="1">
      <c r="A2489" s="316">
        <v>45121.0</v>
      </c>
      <c r="B2489" s="197">
        <v>0.8914</v>
      </c>
      <c r="C2489" s="197">
        <v>139.0</v>
      </c>
    </row>
    <row r="2490" ht="15.75" customHeight="1">
      <c r="A2490" s="316">
        <v>45124.0</v>
      </c>
      <c r="B2490" s="197">
        <v>0.8903</v>
      </c>
      <c r="C2490" s="197">
        <v>138.73</v>
      </c>
    </row>
    <row r="2491" ht="15.75" customHeight="1">
      <c r="A2491" s="316">
        <v>45125.0</v>
      </c>
      <c r="B2491" s="197">
        <v>0.8907</v>
      </c>
      <c r="C2491" s="197">
        <v>138.85</v>
      </c>
    </row>
    <row r="2492" ht="15.75" customHeight="1">
      <c r="A2492" s="316">
        <v>45126.0</v>
      </c>
      <c r="B2492" s="197">
        <v>0.8931</v>
      </c>
      <c r="C2492" s="197">
        <v>139.71</v>
      </c>
    </row>
    <row r="2493" ht="15.75" customHeight="1">
      <c r="A2493" s="316">
        <v>45127.0</v>
      </c>
      <c r="B2493" s="197">
        <v>0.8986</v>
      </c>
      <c r="C2493" s="197">
        <v>140.09</v>
      </c>
    </row>
    <row r="2494" ht="15.75" customHeight="1">
      <c r="A2494" s="316">
        <v>45128.0</v>
      </c>
      <c r="B2494" s="197">
        <v>0.8996</v>
      </c>
      <c r="C2494" s="197">
        <v>141.88</v>
      </c>
    </row>
    <row r="2495" ht="15.75" customHeight="1">
      <c r="A2495" s="316">
        <v>45131.0</v>
      </c>
      <c r="B2495" s="197">
        <v>0.904</v>
      </c>
      <c r="C2495" s="197">
        <v>141.5</v>
      </c>
    </row>
    <row r="2496" ht="15.75" customHeight="1">
      <c r="A2496" s="316">
        <v>45132.0</v>
      </c>
      <c r="B2496" s="197">
        <v>0.9048</v>
      </c>
      <c r="C2496" s="197">
        <v>140.93</v>
      </c>
    </row>
    <row r="2497" ht="15.75" customHeight="1">
      <c r="A2497" s="316">
        <v>45133.0</v>
      </c>
      <c r="B2497" s="197">
        <v>0.9022</v>
      </c>
      <c r="C2497" s="197">
        <v>140.25</v>
      </c>
    </row>
    <row r="2498" ht="15.75" customHeight="1">
      <c r="A2498" s="316">
        <v>45134.0</v>
      </c>
      <c r="B2498" s="197">
        <v>0.9111</v>
      </c>
      <c r="C2498" s="197">
        <v>139.6</v>
      </c>
    </row>
    <row r="2499" ht="15.75" customHeight="1">
      <c r="A2499" s="316">
        <v>45135.0</v>
      </c>
      <c r="B2499" s="197">
        <v>0.9085</v>
      </c>
      <c r="C2499" s="197">
        <v>141.2</v>
      </c>
    </row>
    <row r="2500" ht="15.75" customHeight="1">
      <c r="A2500" s="316">
        <v>45138.0</v>
      </c>
      <c r="B2500" s="197">
        <v>0.9094</v>
      </c>
      <c r="C2500" s="197">
        <v>142.32</v>
      </c>
    </row>
    <row r="2501" ht="15.75" customHeight="1">
      <c r="A2501" s="316">
        <v>45139.0</v>
      </c>
      <c r="B2501" s="197">
        <v>0.9105</v>
      </c>
      <c r="C2501" s="197">
        <v>143.35</v>
      </c>
    </row>
    <row r="2502" ht="15.75" customHeight="1">
      <c r="A2502" s="316">
        <v>45140.0</v>
      </c>
      <c r="B2502" s="197">
        <v>0.9143</v>
      </c>
      <c r="C2502" s="197">
        <v>143.34</v>
      </c>
    </row>
    <row r="2503" ht="15.75" customHeight="1">
      <c r="A2503" s="316">
        <v>45141.0</v>
      </c>
      <c r="B2503" s="197">
        <v>0.9134</v>
      </c>
      <c r="C2503" s="197">
        <v>142.65</v>
      </c>
    </row>
    <row r="2504" ht="15.75" customHeight="1">
      <c r="A2504" s="316">
        <v>45142.0</v>
      </c>
      <c r="B2504" s="197">
        <v>0.9099</v>
      </c>
      <c r="C2504" s="197">
        <v>141.89</v>
      </c>
    </row>
    <row r="2505" ht="15.75" customHeight="1">
      <c r="A2505" s="316">
        <v>45145.0</v>
      </c>
      <c r="B2505" s="197">
        <v>0.909</v>
      </c>
      <c r="C2505" s="197">
        <v>142.54</v>
      </c>
    </row>
    <row r="2506" ht="15.75" customHeight="1">
      <c r="A2506" s="316">
        <v>45146.0</v>
      </c>
      <c r="B2506" s="197">
        <v>0.9128</v>
      </c>
      <c r="C2506" s="197">
        <v>143.4</v>
      </c>
    </row>
    <row r="2507" ht="15.75" customHeight="1">
      <c r="A2507" s="316">
        <v>45147.0</v>
      </c>
      <c r="B2507" s="197">
        <v>0.9113</v>
      </c>
      <c r="C2507" s="197">
        <v>143.74</v>
      </c>
    </row>
    <row r="2508" ht="15.75" customHeight="1">
      <c r="A2508" s="316">
        <v>45148.0</v>
      </c>
      <c r="B2508" s="197">
        <v>0.9108</v>
      </c>
      <c r="C2508" s="197">
        <v>144.78</v>
      </c>
    </row>
    <row r="2509" ht="15.75" customHeight="1">
      <c r="A2509" s="316">
        <v>45149.0</v>
      </c>
      <c r="B2509" s="197">
        <v>0.9141</v>
      </c>
      <c r="C2509" s="197">
        <v>145.01</v>
      </c>
    </row>
    <row r="2510" ht="15.75" customHeight="1">
      <c r="A2510" s="316">
        <v>45152.0</v>
      </c>
      <c r="B2510" s="197">
        <v>0.917</v>
      </c>
      <c r="C2510" s="197">
        <v>145.57</v>
      </c>
    </row>
    <row r="2511" ht="15.75" customHeight="1">
      <c r="A2511" s="316">
        <v>45153.0</v>
      </c>
      <c r="B2511" s="197">
        <v>0.9173</v>
      </c>
      <c r="C2511" s="197">
        <v>145.59</v>
      </c>
    </row>
    <row r="2512" ht="15.75" customHeight="1">
      <c r="A2512" s="316">
        <v>45154.0</v>
      </c>
      <c r="B2512" s="197">
        <v>0.9193</v>
      </c>
      <c r="C2512" s="197">
        <v>146.36</v>
      </c>
    </row>
    <row r="2513" ht="15.75" customHeight="1">
      <c r="A2513" s="316">
        <v>45155.0</v>
      </c>
      <c r="B2513" s="197">
        <v>0.9199</v>
      </c>
      <c r="C2513" s="197">
        <v>145.85</v>
      </c>
    </row>
    <row r="2514" ht="15.75" customHeight="1">
      <c r="A2514" s="316">
        <v>45156.0</v>
      </c>
      <c r="B2514" s="197">
        <v>0.9206</v>
      </c>
      <c r="C2514" s="197">
        <v>145.43</v>
      </c>
    </row>
    <row r="2515" ht="15.75" customHeight="1">
      <c r="A2515" s="316">
        <v>45159.0</v>
      </c>
      <c r="B2515" s="197">
        <v>0.9179</v>
      </c>
      <c r="C2515" s="197">
        <v>146.25</v>
      </c>
    </row>
    <row r="2516" ht="15.75" customHeight="1">
      <c r="A2516" s="316">
        <v>45160.0</v>
      </c>
      <c r="B2516" s="197">
        <v>0.9222</v>
      </c>
      <c r="C2516" s="197">
        <v>145.9</v>
      </c>
    </row>
    <row r="2517" ht="15.75" customHeight="1">
      <c r="A2517" s="316">
        <v>45161.0</v>
      </c>
      <c r="B2517" s="197">
        <v>0.9207</v>
      </c>
      <c r="C2517" s="197">
        <v>144.86</v>
      </c>
    </row>
    <row r="2518" ht="15.75" customHeight="1">
      <c r="A2518" s="316">
        <v>45162.0</v>
      </c>
      <c r="B2518" s="197">
        <v>0.9251</v>
      </c>
      <c r="C2518" s="197">
        <v>145.85</v>
      </c>
    </row>
    <row r="2519" ht="15.75" customHeight="1">
      <c r="A2519" s="316">
        <v>45163.0</v>
      </c>
      <c r="B2519" s="197">
        <v>0.9266</v>
      </c>
      <c r="C2519" s="197">
        <v>146.52</v>
      </c>
    </row>
    <row r="2520" ht="15.75" customHeight="1">
      <c r="A2520" s="316">
        <v>45166.0</v>
      </c>
      <c r="B2520" s="197">
        <v>0.9244</v>
      </c>
      <c r="C2520" s="197">
        <v>146.55</v>
      </c>
    </row>
    <row r="2521" ht="15.75" customHeight="1">
      <c r="A2521" s="316">
        <v>45167.0</v>
      </c>
      <c r="B2521" s="197">
        <v>0.9192</v>
      </c>
      <c r="C2521" s="197">
        <v>145.9</v>
      </c>
    </row>
    <row r="2522" ht="15.75" customHeight="1">
      <c r="A2522" s="316">
        <v>45168.0</v>
      </c>
      <c r="B2522" s="197">
        <v>0.9156</v>
      </c>
      <c r="C2522" s="197">
        <v>146.26</v>
      </c>
    </row>
    <row r="2523" ht="15.75" customHeight="1">
      <c r="A2523" s="316">
        <v>45169.0</v>
      </c>
      <c r="B2523" s="197">
        <v>0.9223</v>
      </c>
      <c r="C2523" s="197">
        <v>145.55</v>
      </c>
    </row>
    <row r="2524" ht="15.75" customHeight="1">
      <c r="A2524" s="316">
        <v>45170.0</v>
      </c>
      <c r="B2524" s="197">
        <v>0.9286</v>
      </c>
      <c r="C2524" s="197">
        <v>146.29</v>
      </c>
    </row>
    <row r="2525" ht="15.75" customHeight="1">
      <c r="A2525" s="316">
        <v>45173.0</v>
      </c>
      <c r="B2525" s="197">
        <v>0.9266</v>
      </c>
      <c r="C2525" s="197">
        <v>146.5</v>
      </c>
    </row>
    <row r="2526" ht="15.75" customHeight="1">
      <c r="A2526" s="316">
        <v>45174.0</v>
      </c>
      <c r="B2526" s="197">
        <v>0.9327</v>
      </c>
      <c r="C2526" s="197">
        <v>147.73</v>
      </c>
    </row>
    <row r="2527" ht="15.75" customHeight="1">
      <c r="A2527" s="316">
        <v>45175.0</v>
      </c>
      <c r="B2527" s="197">
        <v>0.9323</v>
      </c>
      <c r="C2527" s="197">
        <v>147.68</v>
      </c>
    </row>
    <row r="2528" ht="15.75" customHeight="1">
      <c r="A2528" s="316">
        <v>45176.0</v>
      </c>
      <c r="B2528" s="197">
        <v>0.935</v>
      </c>
      <c r="C2528" s="197">
        <v>147.31</v>
      </c>
    </row>
    <row r="2529" ht="15.75" customHeight="1">
      <c r="A2529" s="316">
        <v>45177.0</v>
      </c>
      <c r="B2529" s="197">
        <v>0.935</v>
      </c>
      <c r="C2529" s="197">
        <v>147.88</v>
      </c>
    </row>
    <row r="2530" ht="15.75" customHeight="1">
      <c r="A2530" s="316">
        <v>45180.0</v>
      </c>
      <c r="B2530" s="197">
        <v>0.9303</v>
      </c>
      <c r="C2530" s="197">
        <v>146.61</v>
      </c>
    </row>
    <row r="2531" ht="15.75" customHeight="1">
      <c r="A2531" s="316">
        <v>45181.0</v>
      </c>
      <c r="B2531" s="197">
        <v>0.93</v>
      </c>
      <c r="C2531" s="197">
        <v>147.09</v>
      </c>
    </row>
    <row r="2532" ht="15.75" customHeight="1">
      <c r="A2532" s="316">
        <v>45182.0</v>
      </c>
      <c r="B2532" s="197">
        <v>0.9321</v>
      </c>
      <c r="C2532" s="197">
        <v>147.48</v>
      </c>
    </row>
    <row r="2533" ht="15.75" customHeight="1">
      <c r="A2533" s="316">
        <v>45183.0</v>
      </c>
      <c r="B2533" s="197">
        <v>0.9397</v>
      </c>
      <c r="C2533" s="197">
        <v>147.49</v>
      </c>
    </row>
    <row r="2534" ht="15.75" customHeight="1">
      <c r="A2534" s="316">
        <v>45184.0</v>
      </c>
      <c r="B2534" s="197">
        <v>0.9389</v>
      </c>
      <c r="C2534" s="197">
        <v>147.87</v>
      </c>
    </row>
    <row r="2535" ht="15.75" customHeight="1">
      <c r="A2535" s="316">
        <v>45187.0</v>
      </c>
      <c r="B2535" s="197">
        <v>0.9354</v>
      </c>
      <c r="C2535" s="197">
        <v>147.62</v>
      </c>
    </row>
    <row r="2536" ht="15.75" customHeight="1">
      <c r="A2536" s="316">
        <v>45188.0</v>
      </c>
      <c r="B2536" s="197">
        <v>0.9365</v>
      </c>
      <c r="C2536" s="197">
        <v>147.87</v>
      </c>
    </row>
    <row r="2537" ht="15.75" customHeight="1">
      <c r="A2537" s="316">
        <v>45189.0</v>
      </c>
      <c r="B2537" s="197">
        <v>0.9381</v>
      </c>
      <c r="C2537" s="197">
        <v>148.36</v>
      </c>
    </row>
    <row r="2538" ht="15.75" customHeight="1">
      <c r="A2538" s="316">
        <v>45190.0</v>
      </c>
      <c r="B2538" s="197">
        <v>0.9382</v>
      </c>
      <c r="C2538" s="197">
        <v>147.61</v>
      </c>
    </row>
    <row r="2539" ht="15.75" customHeight="1">
      <c r="A2539" s="316">
        <v>45191.0</v>
      </c>
      <c r="B2539" s="197">
        <v>0.9404</v>
      </c>
      <c r="C2539" s="197">
        <v>148.4</v>
      </c>
    </row>
    <row r="2540" ht="15.75" customHeight="1">
      <c r="A2540" s="316">
        <v>45194.0</v>
      </c>
      <c r="B2540" s="197">
        <v>0.9441</v>
      </c>
      <c r="C2540" s="197">
        <v>148.89</v>
      </c>
    </row>
    <row r="2541" ht="15.75" customHeight="1">
      <c r="A2541" s="316">
        <v>45195.0</v>
      </c>
      <c r="B2541" s="197">
        <v>0.9459</v>
      </c>
      <c r="C2541" s="197">
        <v>149.08</v>
      </c>
    </row>
    <row r="2542" ht="15.75" customHeight="1">
      <c r="A2542" s="316">
        <v>45196.0</v>
      </c>
      <c r="B2542" s="197">
        <v>0.9522</v>
      </c>
      <c r="C2542" s="197">
        <v>149.65</v>
      </c>
    </row>
    <row r="2543" ht="15.75" customHeight="1">
      <c r="A2543" s="316">
        <v>45197.0</v>
      </c>
      <c r="B2543" s="197">
        <v>0.9465</v>
      </c>
      <c r="C2543" s="197">
        <v>149.32</v>
      </c>
    </row>
    <row r="2544" ht="15.75" customHeight="1">
      <c r="A2544" s="316">
        <v>45198.0</v>
      </c>
      <c r="B2544" s="197">
        <v>0.9464</v>
      </c>
      <c r="C2544" s="197">
        <v>149.41</v>
      </c>
    </row>
    <row r="2545" ht="15.75" customHeight="1">
      <c r="A2545" s="316">
        <v>45201.0</v>
      </c>
      <c r="B2545" s="197">
        <v>0.9545</v>
      </c>
      <c r="C2545" s="197">
        <v>149.87</v>
      </c>
    </row>
    <row r="2546" ht="15.75" customHeight="1">
      <c r="A2546" s="316">
        <v>45202.0</v>
      </c>
      <c r="B2546" s="197">
        <v>0.9555</v>
      </c>
      <c r="C2546" s="197">
        <v>149.07</v>
      </c>
    </row>
    <row r="2547" ht="15.75" customHeight="1">
      <c r="A2547" s="316">
        <v>45203.0</v>
      </c>
      <c r="B2547" s="197">
        <v>0.9521</v>
      </c>
      <c r="C2547" s="197">
        <v>149.13</v>
      </c>
    </row>
    <row r="2548" ht="15.75" customHeight="1">
      <c r="A2548" s="316">
        <v>45204.0</v>
      </c>
      <c r="B2548" s="197">
        <v>0.948</v>
      </c>
      <c r="C2548" s="197">
        <v>148.52</v>
      </c>
    </row>
    <row r="2549" ht="15.75" customHeight="1">
      <c r="A2549" s="316">
        <v>45205.0</v>
      </c>
      <c r="B2549" s="197">
        <v>0.9452</v>
      </c>
      <c r="C2549" s="197">
        <v>149.39</v>
      </c>
    </row>
    <row r="2550" ht="15.75" customHeight="1">
      <c r="A2550" s="316">
        <v>45208.0</v>
      </c>
      <c r="B2550" s="197">
        <v>0.9464</v>
      </c>
      <c r="C2550" s="197">
        <v>148.52</v>
      </c>
    </row>
    <row r="2551" ht="15.75" customHeight="1">
      <c r="A2551" s="316">
        <v>45209.0</v>
      </c>
      <c r="B2551" s="197">
        <v>0.943</v>
      </c>
      <c r="C2551" s="197">
        <v>148.72</v>
      </c>
    </row>
    <row r="2552" ht="15.75" customHeight="1">
      <c r="A2552" s="316">
        <v>45210.0</v>
      </c>
      <c r="B2552" s="197">
        <v>0.9417</v>
      </c>
      <c r="C2552" s="197">
        <v>149.18</v>
      </c>
    </row>
    <row r="2553" ht="15.75" customHeight="1">
      <c r="A2553" s="316">
        <v>45211.0</v>
      </c>
      <c r="B2553" s="197">
        <v>0.9499</v>
      </c>
      <c r="C2553" s="197">
        <v>149.82</v>
      </c>
    </row>
    <row r="2554" ht="15.75" customHeight="1">
      <c r="A2554" s="316">
        <v>45212.0</v>
      </c>
      <c r="B2554" s="197">
        <v>0.952</v>
      </c>
      <c r="C2554" s="197">
        <v>149.63</v>
      </c>
    </row>
    <row r="2555" ht="15.75" customHeight="1">
      <c r="A2555" s="316">
        <v>45215.0</v>
      </c>
      <c r="B2555" s="197">
        <v>0.947</v>
      </c>
      <c r="C2555" s="197">
        <v>149.53</v>
      </c>
    </row>
    <row r="2556" ht="15.75" customHeight="1">
      <c r="A2556" s="316">
        <v>45216.0</v>
      </c>
      <c r="B2556" s="197">
        <v>0.9455</v>
      </c>
      <c r="C2556" s="197">
        <v>149.84</v>
      </c>
    </row>
    <row r="2557" ht="15.75" customHeight="1">
      <c r="A2557" s="316">
        <v>45217.0</v>
      </c>
      <c r="B2557" s="197">
        <v>0.9491</v>
      </c>
      <c r="C2557" s="197">
        <v>149.94</v>
      </c>
    </row>
    <row r="2558" ht="15.75" customHeight="1">
      <c r="A2558" s="316">
        <v>45218.0</v>
      </c>
      <c r="B2558" s="197">
        <v>0.945</v>
      </c>
      <c r="C2558" s="197">
        <v>149.82</v>
      </c>
    </row>
    <row r="2559" ht="15.75" customHeight="1">
      <c r="A2559" s="316">
        <v>45219.0</v>
      </c>
      <c r="B2559" s="197">
        <v>0.9441</v>
      </c>
      <c r="C2559" s="197">
        <v>149.9</v>
      </c>
    </row>
    <row r="2560" ht="15.75" customHeight="1">
      <c r="A2560" s="316">
        <v>45222.0</v>
      </c>
      <c r="B2560" s="197">
        <v>0.9373</v>
      </c>
      <c r="C2560" s="197">
        <v>149.73</v>
      </c>
    </row>
    <row r="2561" ht="15.75" customHeight="1">
      <c r="A2561" s="316">
        <v>45223.0</v>
      </c>
      <c r="B2561" s="197">
        <v>0.9444</v>
      </c>
      <c r="C2561" s="197">
        <v>149.93</v>
      </c>
    </row>
    <row r="2562" ht="15.75" customHeight="1">
      <c r="A2562" s="316">
        <v>45224.0</v>
      </c>
      <c r="B2562" s="197">
        <v>0.9465</v>
      </c>
      <c r="C2562" s="197">
        <v>150.26</v>
      </c>
    </row>
    <row r="2563" ht="15.75" customHeight="1">
      <c r="A2563" s="316">
        <v>45225.0</v>
      </c>
      <c r="B2563" s="197">
        <v>0.9468</v>
      </c>
      <c r="C2563" s="197">
        <v>150.45</v>
      </c>
    </row>
    <row r="2564" ht="15.75" customHeight="1">
      <c r="A2564" s="316">
        <v>45226.0</v>
      </c>
      <c r="B2564" s="197">
        <v>0.9468</v>
      </c>
      <c r="C2564" s="197">
        <v>149.72</v>
      </c>
    </row>
    <row r="2565" ht="15.75" customHeight="1">
      <c r="A2565" s="316">
        <v>45229.0</v>
      </c>
      <c r="B2565" s="197">
        <v>0.9421</v>
      </c>
      <c r="C2565" s="197">
        <v>149.16</v>
      </c>
    </row>
    <row r="2566" ht="15.75" customHeight="1">
      <c r="A2566" s="316">
        <v>45230.0</v>
      </c>
      <c r="B2566" s="197">
        <v>0.9458</v>
      </c>
      <c r="C2566" s="197">
        <v>151.76</v>
      </c>
    </row>
    <row r="2567" ht="15.75" customHeight="1">
      <c r="A2567" s="316">
        <v>45231.0</v>
      </c>
      <c r="B2567" s="197">
        <v>0.9461</v>
      </c>
      <c r="C2567" s="197">
        <v>150.97</v>
      </c>
    </row>
    <row r="2568" ht="15.75" customHeight="1">
      <c r="A2568" s="316">
        <v>45232.0</v>
      </c>
      <c r="B2568" s="197">
        <v>0.9415</v>
      </c>
      <c r="C2568" s="197">
        <v>150.49</v>
      </c>
    </row>
    <row r="2569" ht="15.75" customHeight="1">
      <c r="A2569" s="316">
        <v>45233.0</v>
      </c>
      <c r="B2569" s="197">
        <v>0.9322</v>
      </c>
      <c r="C2569" s="197">
        <v>149.46</v>
      </c>
    </row>
    <row r="2570" ht="15.75" customHeight="1">
      <c r="A2570" s="316">
        <v>45236.0</v>
      </c>
      <c r="B2570" s="197">
        <v>0.9331</v>
      </c>
      <c r="C2570" s="197">
        <v>150.08</v>
      </c>
    </row>
    <row r="2571" ht="15.75" customHeight="1">
      <c r="A2571" s="316">
        <v>45237.0</v>
      </c>
      <c r="B2571" s="197">
        <v>0.9347</v>
      </c>
      <c r="C2571" s="197">
        <v>150.43</v>
      </c>
    </row>
    <row r="2572" ht="15.75" customHeight="1">
      <c r="A2572" s="316">
        <v>45238.0</v>
      </c>
      <c r="B2572" s="197">
        <v>0.9339</v>
      </c>
      <c r="C2572" s="197">
        <v>150.99</v>
      </c>
    </row>
    <row r="2573" ht="15.75" customHeight="1">
      <c r="A2573" s="316">
        <v>45239.0</v>
      </c>
      <c r="B2573" s="197">
        <v>0.9375</v>
      </c>
      <c r="C2573" s="197">
        <v>151.36</v>
      </c>
    </row>
    <row r="2574" ht="15.75" customHeight="1">
      <c r="A2574" s="316">
        <v>45240.0</v>
      </c>
      <c r="B2574" s="197">
        <v>0.9361</v>
      </c>
      <c r="C2574" s="197">
        <v>151.59</v>
      </c>
    </row>
    <row r="2575" ht="15.75" customHeight="1">
      <c r="A2575" s="316">
        <v>45243.0</v>
      </c>
      <c r="B2575" s="197">
        <v>0.9348</v>
      </c>
      <c r="C2575" s="197">
        <v>151.73</v>
      </c>
    </row>
    <row r="2576" ht="15.75" customHeight="1">
      <c r="A2576" s="316">
        <v>45244.0</v>
      </c>
      <c r="B2576" s="197">
        <v>0.9193</v>
      </c>
      <c r="C2576" s="197">
        <v>150.39</v>
      </c>
    </row>
    <row r="2577" ht="15.75" customHeight="1">
      <c r="A2577" s="316">
        <v>45245.0</v>
      </c>
      <c r="B2577" s="197">
        <v>0.922</v>
      </c>
      <c r="C2577" s="197">
        <v>151.39</v>
      </c>
    </row>
    <row r="2578" ht="15.75" customHeight="1">
      <c r="A2578" s="316">
        <v>45246.0</v>
      </c>
      <c r="B2578" s="197">
        <v>0.9215</v>
      </c>
      <c r="C2578" s="197">
        <v>150.74</v>
      </c>
    </row>
    <row r="2579" ht="15.75" customHeight="1">
      <c r="A2579" s="316">
        <v>45247.0</v>
      </c>
      <c r="B2579" s="197">
        <v>0.9165</v>
      </c>
      <c r="C2579" s="197">
        <v>149.77</v>
      </c>
    </row>
    <row r="2580" ht="15.75" customHeight="1">
      <c r="A2580" s="316">
        <v>45250.0</v>
      </c>
      <c r="B2580" s="197">
        <v>0.9142</v>
      </c>
      <c r="C2580" s="197">
        <v>148.42</v>
      </c>
    </row>
    <row r="2581" ht="15.75" customHeight="1">
      <c r="A2581" s="316">
        <v>45251.0</v>
      </c>
      <c r="B2581" s="197">
        <v>0.9166</v>
      </c>
      <c r="C2581" s="197">
        <v>148.41</v>
      </c>
    </row>
    <row r="2582" ht="15.75" customHeight="1">
      <c r="A2582" s="316">
        <v>45252.0</v>
      </c>
      <c r="B2582" s="197">
        <v>0.9185</v>
      </c>
      <c r="C2582" s="197">
        <v>149.55</v>
      </c>
    </row>
    <row r="2583" ht="15.75" customHeight="1">
      <c r="A2583" s="316">
        <v>45253.0</v>
      </c>
      <c r="B2583" s="197">
        <v>0.9173</v>
      </c>
      <c r="C2583" s="197">
        <v>149.6</v>
      </c>
    </row>
    <row r="2584" ht="15.75" customHeight="1">
      <c r="A2584" s="316">
        <v>45254.0</v>
      </c>
      <c r="B2584" s="197">
        <v>0.9149</v>
      </c>
      <c r="C2584" s="197">
        <v>149.5</v>
      </c>
    </row>
    <row r="2585" ht="15.75" customHeight="1">
      <c r="A2585" s="316">
        <v>45257.0</v>
      </c>
      <c r="B2585" s="197">
        <v>0.913</v>
      </c>
      <c r="C2585" s="197">
        <v>148.71</v>
      </c>
    </row>
    <row r="2586" ht="15.75" customHeight="1">
      <c r="A2586" s="316">
        <v>45258.0</v>
      </c>
      <c r="B2586" s="197">
        <v>0.9098</v>
      </c>
      <c r="C2586" s="197">
        <v>147.5</v>
      </c>
    </row>
    <row r="2587" ht="15.75" customHeight="1">
      <c r="A2587" s="316">
        <v>45259.0</v>
      </c>
      <c r="B2587" s="197">
        <v>0.9117</v>
      </c>
      <c r="C2587" s="197">
        <v>147.26</v>
      </c>
    </row>
    <row r="2588" ht="15.75" customHeight="1">
      <c r="A2588" s="316">
        <v>45260.0</v>
      </c>
      <c r="B2588" s="197">
        <v>0.9186</v>
      </c>
      <c r="C2588" s="197">
        <v>148.23</v>
      </c>
    </row>
    <row r="2589" ht="15.75" customHeight="1">
      <c r="A2589" s="316">
        <v>45261.0</v>
      </c>
      <c r="B2589" s="197">
        <v>0.9194</v>
      </c>
      <c r="C2589" s="197">
        <v>146.86</v>
      </c>
    </row>
    <row r="2590" ht="15.75" customHeight="1">
      <c r="A2590" s="316">
        <v>45264.0</v>
      </c>
      <c r="B2590" s="197">
        <v>0.9229</v>
      </c>
      <c r="C2590" s="197">
        <v>147.22</v>
      </c>
    </row>
    <row r="2591" ht="15.75" customHeight="1">
      <c r="A2591" s="316">
        <v>45265.0</v>
      </c>
      <c r="B2591" s="197">
        <v>0.9263</v>
      </c>
      <c r="C2591" s="197">
        <v>147.17</v>
      </c>
    </row>
    <row r="2592" ht="15.75" customHeight="1">
      <c r="A2592" s="316">
        <v>45266.0</v>
      </c>
      <c r="B2592" s="197">
        <v>0.9291</v>
      </c>
      <c r="C2592" s="197">
        <v>147.32</v>
      </c>
    </row>
    <row r="2593" ht="15.75" customHeight="1">
      <c r="A2593" s="316">
        <v>45267.0</v>
      </c>
      <c r="B2593" s="197">
        <v>0.9265</v>
      </c>
      <c r="C2593" s="197">
        <v>144.16</v>
      </c>
    </row>
    <row r="2594" ht="15.75" customHeight="1">
      <c r="A2594" s="316">
        <v>45268.0</v>
      </c>
      <c r="B2594" s="197">
        <v>0.9294</v>
      </c>
      <c r="C2594" s="197">
        <v>145.0</v>
      </c>
    </row>
    <row r="2595" ht="15.75" customHeight="1">
      <c r="A2595" s="316">
        <v>45271.0</v>
      </c>
      <c r="B2595" s="197">
        <v>0.929</v>
      </c>
      <c r="C2595" s="197">
        <v>146.18</v>
      </c>
    </row>
    <row r="2596" ht="15.75" customHeight="1">
      <c r="A2596" s="316">
        <v>45272.0</v>
      </c>
      <c r="B2596" s="197">
        <v>0.9265</v>
      </c>
      <c r="C2596" s="197">
        <v>145.46</v>
      </c>
    </row>
    <row r="2597" ht="15.75" customHeight="1">
      <c r="A2597" s="316">
        <v>45273.0</v>
      </c>
      <c r="B2597" s="197">
        <v>0.9197</v>
      </c>
      <c r="C2597" s="197">
        <v>142.9</v>
      </c>
    </row>
    <row r="2598" ht="15.75" customHeight="1">
      <c r="A2598" s="316">
        <v>45274.0</v>
      </c>
      <c r="B2598" s="197">
        <v>0.9098</v>
      </c>
      <c r="C2598" s="197">
        <v>141.94</v>
      </c>
    </row>
    <row r="2599" ht="15.75" customHeight="1">
      <c r="A2599" s="316">
        <v>45275.0</v>
      </c>
      <c r="B2599" s="197">
        <v>0.9181</v>
      </c>
      <c r="C2599" s="197">
        <v>142.32</v>
      </c>
    </row>
    <row r="2600" ht="15.75" customHeight="1">
      <c r="A2600" s="316">
        <v>45278.0</v>
      </c>
      <c r="B2600" s="197">
        <v>0.9155</v>
      </c>
      <c r="C2600" s="197">
        <v>142.81</v>
      </c>
    </row>
    <row r="2601" ht="15.75" customHeight="1">
      <c r="A2601" s="316">
        <v>45279.0</v>
      </c>
      <c r="B2601" s="197">
        <v>0.9107</v>
      </c>
      <c r="C2601" s="197">
        <v>143.85</v>
      </c>
    </row>
    <row r="2602" ht="15.75" customHeight="1">
      <c r="A2602" s="316">
        <v>45280.0</v>
      </c>
      <c r="B2602" s="197">
        <v>0.9141</v>
      </c>
      <c r="C2602" s="197">
        <v>143.59</v>
      </c>
    </row>
    <row r="2603" ht="15.75" customHeight="1">
      <c r="A2603" s="316">
        <v>45281.0</v>
      </c>
      <c r="B2603" s="197">
        <v>0.9082</v>
      </c>
      <c r="C2603" s="197">
        <v>142.14</v>
      </c>
    </row>
    <row r="2604" ht="15.75" customHeight="1">
      <c r="A2604" s="316">
        <v>45282.0</v>
      </c>
      <c r="B2604" s="197">
        <v>0.9086</v>
      </c>
      <c r="C2604" s="197">
        <v>142.65</v>
      </c>
    </row>
    <row r="2605" ht="15.75" customHeight="1">
      <c r="A2605" s="316">
        <v>45285.0</v>
      </c>
      <c r="B2605" s="197">
        <v>0.9089</v>
      </c>
      <c r="C2605" s="197">
        <v>142.48</v>
      </c>
    </row>
    <row r="2606" ht="15.75" customHeight="1">
      <c r="A2606" s="316">
        <v>45286.0</v>
      </c>
      <c r="B2606" s="197">
        <v>0.9057</v>
      </c>
      <c r="C2606" s="197">
        <v>142.42</v>
      </c>
    </row>
    <row r="2607" ht="15.75" customHeight="1">
      <c r="A2607" s="316">
        <v>45287.0</v>
      </c>
      <c r="B2607" s="197">
        <v>0.9006</v>
      </c>
      <c r="C2607" s="197">
        <v>141.85</v>
      </c>
    </row>
    <row r="2608" ht="15.75" customHeight="1">
      <c r="A2608" s="316">
        <v>45288.0</v>
      </c>
      <c r="B2608" s="197">
        <v>0.9042</v>
      </c>
      <c r="C2608" s="197">
        <v>141.5</v>
      </c>
    </row>
    <row r="2609" ht="15.75" customHeight="1">
      <c r="A2609" s="316">
        <v>45289.0</v>
      </c>
      <c r="B2609" s="197">
        <v>0.9063</v>
      </c>
      <c r="C2609" s="197">
        <v>141.13</v>
      </c>
    </row>
    <row r="2610" ht="15.75" customHeight="1">
      <c r="A2610" s="316">
        <v>45292.0</v>
      </c>
      <c r="B2610" s="197">
        <v>0.9057</v>
      </c>
      <c r="C2610" s="197">
        <v>140.92</v>
      </c>
    </row>
    <row r="2611" ht="15.75" customHeight="1">
      <c r="A2611" s="316">
        <v>45293.0</v>
      </c>
      <c r="B2611" s="197">
        <v>0.9141</v>
      </c>
      <c r="C2611" s="197">
        <v>142.01</v>
      </c>
    </row>
    <row r="2612" ht="15.75" customHeight="1">
      <c r="A2612" s="316">
        <v>45294.0</v>
      </c>
      <c r="B2612" s="197">
        <v>0.9157</v>
      </c>
      <c r="C2612" s="197">
        <v>143.3</v>
      </c>
    </row>
    <row r="2613" ht="15.75" customHeight="1">
      <c r="A2613" s="316">
        <v>45295.0</v>
      </c>
      <c r="B2613" s="197">
        <v>0.9138</v>
      </c>
      <c r="C2613" s="197">
        <v>144.64</v>
      </c>
    </row>
    <row r="2614" ht="15.75" customHeight="1">
      <c r="A2614" s="316">
        <v>45296.0</v>
      </c>
      <c r="B2614" s="197">
        <v>0.9141</v>
      </c>
      <c r="C2614" s="197">
        <v>144.76</v>
      </c>
    </row>
    <row r="2615" ht="15.75" customHeight="1">
      <c r="A2615" s="316">
        <v>45299.0</v>
      </c>
      <c r="B2615" s="197">
        <v>0.9133</v>
      </c>
      <c r="C2615" s="197">
        <v>144.25</v>
      </c>
    </row>
    <row r="2616" ht="15.75" customHeight="1">
      <c r="A2616" s="316">
        <v>45300.0</v>
      </c>
      <c r="B2616" s="197">
        <v>0.9149</v>
      </c>
      <c r="C2616" s="197">
        <v>144.5</v>
      </c>
    </row>
    <row r="2617" ht="15.75" customHeight="1">
      <c r="A2617" s="316">
        <v>45301.0</v>
      </c>
      <c r="B2617" s="197">
        <v>0.9114</v>
      </c>
      <c r="C2617" s="197">
        <v>145.77</v>
      </c>
    </row>
    <row r="2618" ht="15.75" customHeight="1">
      <c r="A2618" s="316">
        <v>45302.0</v>
      </c>
      <c r="B2618" s="197">
        <v>0.9115</v>
      </c>
      <c r="C2618" s="197">
        <v>145.31</v>
      </c>
    </row>
    <row r="2619" ht="15.75" customHeight="1">
      <c r="A2619" s="316">
        <v>45303.0</v>
      </c>
      <c r="B2619" s="197">
        <v>0.9135</v>
      </c>
      <c r="C2619" s="197">
        <v>144.97</v>
      </c>
    </row>
    <row r="2620" ht="15.75" customHeight="1">
      <c r="A2620" s="316">
        <v>45306.0</v>
      </c>
      <c r="B2620" s="197">
        <v>0.9134</v>
      </c>
      <c r="C2620" s="197">
        <v>145.8</v>
      </c>
    </row>
    <row r="2621" ht="15.75" customHeight="1">
      <c r="A2621" s="316">
        <v>45307.0</v>
      </c>
      <c r="B2621" s="197">
        <v>0.9196</v>
      </c>
      <c r="C2621" s="197">
        <v>147.2</v>
      </c>
    </row>
    <row r="2622" ht="15.75" customHeight="1">
      <c r="A2622" s="316">
        <v>45308.0</v>
      </c>
      <c r="B2622" s="197">
        <v>0.919</v>
      </c>
      <c r="C2622" s="197">
        <v>148.18</v>
      </c>
    </row>
    <row r="2623" ht="15.75" customHeight="1">
      <c r="A2623" s="316">
        <v>45309.0</v>
      </c>
      <c r="B2623" s="197">
        <v>0.9195</v>
      </c>
      <c r="C2623" s="197">
        <v>148.18</v>
      </c>
    </row>
    <row r="2624" ht="15.75" customHeight="1">
      <c r="A2624" s="316">
        <v>45310.0</v>
      </c>
      <c r="B2624" s="197">
        <v>0.9178</v>
      </c>
      <c r="C2624" s="197">
        <v>148.2</v>
      </c>
    </row>
    <row r="2625" ht="15.75" customHeight="1">
      <c r="A2625" s="316">
        <v>45313.0</v>
      </c>
      <c r="B2625" s="197">
        <v>0.919</v>
      </c>
      <c r="C2625" s="197">
        <v>148.13</v>
      </c>
    </row>
    <row r="2626" ht="15.75" customHeight="1">
      <c r="A2626" s="316">
        <v>45314.0</v>
      </c>
      <c r="B2626" s="197">
        <v>0.9214</v>
      </c>
      <c r="C2626" s="197">
        <v>148.4</v>
      </c>
    </row>
    <row r="2627" ht="15.75" customHeight="1">
      <c r="A2627" s="316">
        <v>45315.0</v>
      </c>
      <c r="B2627" s="197">
        <v>0.9188</v>
      </c>
      <c r="C2627" s="197">
        <v>147.52</v>
      </c>
    </row>
    <row r="2628" ht="15.75" customHeight="1">
      <c r="A2628" s="316">
        <v>45316.0</v>
      </c>
      <c r="B2628" s="197">
        <v>0.9221</v>
      </c>
      <c r="C2628" s="197">
        <v>147.67</v>
      </c>
    </row>
    <row r="2629" ht="15.75" customHeight="1">
      <c r="A2629" s="316">
        <v>45317.0</v>
      </c>
      <c r="B2629" s="197">
        <v>0.9218</v>
      </c>
      <c r="C2629" s="197">
        <v>148.21</v>
      </c>
    </row>
    <row r="2630" ht="15.75" customHeight="1">
      <c r="A2630" s="316">
        <v>45320.0</v>
      </c>
      <c r="B2630" s="197">
        <v>0.9233</v>
      </c>
      <c r="C2630" s="197">
        <v>147.52</v>
      </c>
    </row>
    <row r="2631" ht="15.75" customHeight="1">
      <c r="A2631" s="316">
        <v>45321.0</v>
      </c>
      <c r="B2631" s="197">
        <v>0.9221</v>
      </c>
      <c r="C2631" s="197">
        <v>147.62</v>
      </c>
    </row>
    <row r="2632" ht="15.75" customHeight="1">
      <c r="A2632" s="316">
        <v>45322.0</v>
      </c>
      <c r="B2632" s="197">
        <v>0.9244</v>
      </c>
      <c r="C2632" s="197">
        <v>146.97</v>
      </c>
    </row>
    <row r="2633" ht="15.75" customHeight="1">
      <c r="A2633" s="316">
        <v>45323.0</v>
      </c>
      <c r="B2633" s="197">
        <v>0.9199</v>
      </c>
      <c r="C2633" s="197">
        <v>146.46</v>
      </c>
    </row>
    <row r="2634" ht="15.75" customHeight="1">
      <c r="A2634" s="316">
        <v>45324.0</v>
      </c>
      <c r="B2634" s="197">
        <v>0.9274</v>
      </c>
      <c r="C2634" s="197">
        <v>148.45</v>
      </c>
    </row>
    <row r="2635" ht="15.75" customHeight="1">
      <c r="A2635" s="316">
        <v>45327.0</v>
      </c>
      <c r="B2635" s="197">
        <v>0.931</v>
      </c>
      <c r="C2635" s="197">
        <v>148.69</v>
      </c>
    </row>
    <row r="2636" ht="15.75" customHeight="1">
      <c r="A2636" s="316">
        <v>45328.0</v>
      </c>
      <c r="B2636" s="197">
        <v>0.9299</v>
      </c>
      <c r="C2636" s="197">
        <v>147.96</v>
      </c>
    </row>
    <row r="2637" ht="15.75" customHeight="1">
      <c r="A2637" s="316">
        <v>45329.0</v>
      </c>
      <c r="B2637" s="197">
        <v>0.9284</v>
      </c>
      <c r="C2637" s="197">
        <v>148.2</v>
      </c>
    </row>
    <row r="2638" ht="15.75" customHeight="1">
      <c r="A2638" s="316">
        <v>45330.0</v>
      </c>
      <c r="B2638" s="197">
        <v>0.9279</v>
      </c>
      <c r="C2638" s="197">
        <v>149.33</v>
      </c>
    </row>
    <row r="2639" ht="15.75" customHeight="1">
      <c r="A2639" s="316">
        <v>45331.0</v>
      </c>
      <c r="B2639" s="197">
        <v>0.9276</v>
      </c>
      <c r="C2639" s="197">
        <v>149.38</v>
      </c>
    </row>
    <row r="2640" ht="15.75" customHeight="1">
      <c r="A2640" s="316">
        <v>45334.0</v>
      </c>
      <c r="B2640" s="197">
        <v>0.9285</v>
      </c>
      <c r="C2640" s="197">
        <v>149.37</v>
      </c>
    </row>
    <row r="2641" ht="15.75" customHeight="1">
      <c r="A2641" s="316">
        <v>45335.0</v>
      </c>
      <c r="B2641" s="197">
        <v>0.9339</v>
      </c>
      <c r="C2641" s="197">
        <v>150.85</v>
      </c>
    </row>
    <row r="2642" ht="15.75" customHeight="1">
      <c r="A2642" s="316">
        <v>45336.0</v>
      </c>
      <c r="B2642" s="197">
        <v>0.9324</v>
      </c>
      <c r="C2642" s="197">
        <v>150.62</v>
      </c>
    </row>
    <row r="2643" ht="15.75" customHeight="1">
      <c r="A2643" s="316">
        <v>45337.0</v>
      </c>
      <c r="B2643" s="197">
        <v>0.9284</v>
      </c>
      <c r="C2643" s="197">
        <v>149.95</v>
      </c>
    </row>
    <row r="2644" ht="15.75" customHeight="1">
      <c r="A2644" s="316">
        <v>45338.0</v>
      </c>
      <c r="B2644" s="197">
        <v>0.9282</v>
      </c>
      <c r="C2644" s="197">
        <v>150.26</v>
      </c>
    </row>
    <row r="2645" ht="15.75" customHeight="1">
      <c r="A2645" s="316">
        <v>45341.0</v>
      </c>
      <c r="B2645" s="197">
        <v>0.928</v>
      </c>
      <c r="C2645" s="197">
        <v>150.18</v>
      </c>
    </row>
    <row r="2646" ht="15.75" customHeight="1">
      <c r="A2646" s="316">
        <v>45342.0</v>
      </c>
      <c r="B2646" s="197">
        <v>0.9253</v>
      </c>
      <c r="C2646" s="197">
        <v>150.02</v>
      </c>
    </row>
    <row r="2647" ht="15.75" customHeight="1">
      <c r="A2647" s="316">
        <v>45343.0</v>
      </c>
      <c r="B2647" s="197">
        <v>0.9244</v>
      </c>
      <c r="C2647" s="197">
        <v>150.31</v>
      </c>
    </row>
    <row r="2648" ht="15.75" customHeight="1">
      <c r="A2648" s="316">
        <v>45344.0</v>
      </c>
      <c r="B2648" s="197">
        <v>0.9241</v>
      </c>
      <c r="C2648" s="197">
        <v>150.54</v>
      </c>
    </row>
    <row r="2649" ht="15.75" customHeight="1">
      <c r="A2649" s="316">
        <v>45345.0</v>
      </c>
      <c r="B2649" s="197">
        <v>0.9247</v>
      </c>
      <c r="C2649" s="197">
        <v>150.57</v>
      </c>
    </row>
    <row r="2650" ht="15.75" customHeight="1">
      <c r="A2650" s="316">
        <v>45348.0</v>
      </c>
      <c r="B2650" s="197">
        <v>0.9216</v>
      </c>
      <c r="C2650" s="197">
        <v>150.72</v>
      </c>
    </row>
    <row r="2651" ht="15.75" customHeight="1">
      <c r="A2651" s="316">
        <v>45349.0</v>
      </c>
      <c r="B2651" s="197">
        <v>0.9222</v>
      </c>
      <c r="C2651" s="197">
        <v>150.53</v>
      </c>
    </row>
    <row r="2652" ht="15.75" customHeight="1">
      <c r="A2652" s="316">
        <v>45350.0</v>
      </c>
      <c r="B2652" s="197">
        <v>0.9228</v>
      </c>
      <c r="C2652" s="197">
        <v>150.71</v>
      </c>
    </row>
    <row r="2653" ht="15.75" customHeight="1">
      <c r="A2653" s="316">
        <v>45351.0</v>
      </c>
      <c r="B2653" s="197">
        <v>0.9256</v>
      </c>
      <c r="C2653" s="197">
        <v>149.99</v>
      </c>
    </row>
    <row r="2654" ht="15.75" customHeight="1">
      <c r="A2654" s="316">
        <v>45352.0</v>
      </c>
      <c r="B2654" s="197">
        <v>0.9232</v>
      </c>
      <c r="C2654" s="197">
        <v>150.2</v>
      </c>
    </row>
    <row r="2655" ht="15.75" customHeight="1">
      <c r="A2655" s="316">
        <v>45355.0</v>
      </c>
      <c r="B2655" s="197">
        <v>0.9213</v>
      </c>
      <c r="C2655" s="197">
        <v>150.54</v>
      </c>
    </row>
    <row r="2656" ht="15.75" customHeight="1">
      <c r="A2656" s="316">
        <v>45356.0</v>
      </c>
      <c r="B2656" s="197">
        <v>0.9212</v>
      </c>
      <c r="C2656" s="197">
        <v>150.06</v>
      </c>
    </row>
    <row r="2657" ht="15.75" customHeight="1">
      <c r="A2657" s="316">
        <v>45357.0</v>
      </c>
      <c r="B2657" s="197">
        <v>0.9176</v>
      </c>
      <c r="C2657" s="197">
        <v>149.43</v>
      </c>
    </row>
    <row r="2658" ht="15.75" customHeight="1">
      <c r="A2658" s="316">
        <v>45358.0</v>
      </c>
      <c r="B2658" s="197">
        <v>0.9135</v>
      </c>
      <c r="C2658" s="197">
        <v>148.07</v>
      </c>
    </row>
    <row r="2659" ht="15.75" customHeight="1">
      <c r="A2659" s="316">
        <v>45359.0</v>
      </c>
      <c r="B2659" s="197">
        <v>0.9147</v>
      </c>
      <c r="C2659" s="197">
        <v>147.12</v>
      </c>
    </row>
    <row r="2660" ht="15.75" customHeight="1">
      <c r="A2660" s="316">
        <v>45362.0</v>
      </c>
      <c r="B2660" s="197">
        <v>0.9153</v>
      </c>
      <c r="C2660" s="197">
        <v>146.96</v>
      </c>
    </row>
    <row r="2661" ht="15.75" customHeight="1">
      <c r="A2661" s="316">
        <v>45363.0</v>
      </c>
      <c r="B2661" s="197">
        <v>0.9153</v>
      </c>
      <c r="C2661" s="197">
        <v>147.73</v>
      </c>
    </row>
    <row r="2662" ht="15.75" customHeight="1">
      <c r="A2662" s="316">
        <v>45364.0</v>
      </c>
      <c r="B2662" s="197">
        <v>0.9135</v>
      </c>
      <c r="C2662" s="197">
        <v>147.77</v>
      </c>
    </row>
    <row r="2663" ht="15.75" customHeight="1">
      <c r="A2663" s="316">
        <v>45365.0</v>
      </c>
      <c r="B2663" s="197">
        <v>0.9189</v>
      </c>
      <c r="C2663" s="197">
        <v>148.36</v>
      </c>
    </row>
    <row r="2664" ht="15.75" customHeight="1">
      <c r="A2664" s="316">
        <v>45366.0</v>
      </c>
      <c r="B2664" s="197">
        <v>0.9187</v>
      </c>
      <c r="C2664" s="197">
        <v>149.14</v>
      </c>
    </row>
    <row r="2665" ht="15.75" customHeight="1">
      <c r="A2665" s="316">
        <v>45369.0</v>
      </c>
      <c r="B2665" s="197">
        <v>0.9198</v>
      </c>
      <c r="C2665" s="197">
        <v>149.17</v>
      </c>
    </row>
    <row r="2666" ht="15.75" customHeight="1">
      <c r="A2666" s="316">
        <v>45370.0</v>
      </c>
      <c r="B2666" s="197">
        <v>0.9204</v>
      </c>
      <c r="C2666" s="197">
        <v>150.87</v>
      </c>
    </row>
    <row r="2667" ht="15.75" customHeight="1">
      <c r="A2667" s="316">
        <v>45371.0</v>
      </c>
      <c r="B2667" s="197">
        <v>0.9157</v>
      </c>
      <c r="C2667" s="197">
        <v>151.28</v>
      </c>
    </row>
    <row r="2668" ht="15.75" customHeight="1">
      <c r="A2668" s="316">
        <v>45372.0</v>
      </c>
      <c r="B2668" s="197">
        <v>0.9209</v>
      </c>
      <c r="C2668" s="197">
        <v>151.63</v>
      </c>
    </row>
    <row r="2669" ht="15.75" customHeight="1">
      <c r="A2669" s="316">
        <v>45373.0</v>
      </c>
      <c r="B2669" s="197">
        <v>0.9257</v>
      </c>
      <c r="C2669" s="197">
        <v>151.61</v>
      </c>
    </row>
    <row r="2670" ht="15.75" customHeight="1">
      <c r="A2670" s="316">
        <v>45376.0</v>
      </c>
      <c r="B2670" s="197">
        <v>0.9228</v>
      </c>
      <c r="C2670" s="197">
        <v>151.43</v>
      </c>
    </row>
    <row r="2671" ht="15.75" customHeight="1">
      <c r="A2671" s="316">
        <v>45377.0</v>
      </c>
      <c r="B2671" s="197">
        <v>0.9233</v>
      </c>
      <c r="C2671" s="197">
        <v>151.57</v>
      </c>
    </row>
    <row r="2672" ht="15.75" customHeight="1">
      <c r="A2672" s="316">
        <v>45378.0</v>
      </c>
      <c r="B2672" s="197">
        <v>0.9236</v>
      </c>
      <c r="C2672" s="197">
        <v>151.34</v>
      </c>
    </row>
    <row r="2673" ht="15.75" customHeight="1">
      <c r="A2673" s="316">
        <v>45379.0</v>
      </c>
      <c r="B2673" s="197">
        <v>0.9271</v>
      </c>
      <c r="C2673" s="197">
        <v>151.39</v>
      </c>
    </row>
    <row r="2674" ht="15.75" customHeight="1">
      <c r="A2674" s="316">
        <v>45380.0</v>
      </c>
      <c r="B2674" s="197">
        <v>0.9275</v>
      </c>
      <c r="C2674" s="197">
        <v>151.42</v>
      </c>
    </row>
    <row r="2675" ht="15.75" customHeight="1">
      <c r="A2675" s="316">
        <v>45383.0</v>
      </c>
      <c r="B2675" s="197">
        <v>0.9309</v>
      </c>
      <c r="C2675" s="197">
        <v>151.66</v>
      </c>
    </row>
    <row r="2676" ht="15.75" customHeight="1">
      <c r="A2676" s="316">
        <v>45384.0</v>
      </c>
      <c r="B2676" s="197">
        <v>0.9286</v>
      </c>
      <c r="C2676" s="197">
        <v>151.57</v>
      </c>
    </row>
    <row r="2677" ht="15.75" customHeight="1">
      <c r="A2677" s="316">
        <v>45385.0</v>
      </c>
      <c r="B2677" s="197">
        <v>0.9229</v>
      </c>
      <c r="C2677" s="197">
        <v>151.71</v>
      </c>
    </row>
    <row r="2678" ht="15.75" customHeight="1">
      <c r="A2678" s="316">
        <v>45386.0</v>
      </c>
      <c r="B2678" s="197">
        <v>0.9228</v>
      </c>
      <c r="C2678" s="197">
        <v>151.36</v>
      </c>
    </row>
    <row r="2679" ht="15.75" customHeight="1">
      <c r="A2679" s="316">
        <v>45387.0</v>
      </c>
      <c r="B2679" s="197">
        <v>0.9231</v>
      </c>
      <c r="C2679" s="197">
        <v>151.65</v>
      </c>
    </row>
    <row r="2680" ht="15.75" customHeight="1">
      <c r="A2680" s="316">
        <v>45390.0</v>
      </c>
      <c r="B2680" s="197">
        <v>0.9209</v>
      </c>
      <c r="C2680" s="197">
        <v>151.87</v>
      </c>
    </row>
    <row r="2681" ht="15.75" customHeight="1">
      <c r="A2681" s="316">
        <v>45391.0</v>
      </c>
      <c r="B2681" s="197">
        <v>0.9211</v>
      </c>
      <c r="C2681" s="197">
        <v>151.81</v>
      </c>
    </row>
    <row r="2682" ht="15.75" customHeight="1">
      <c r="A2682" s="316">
        <v>45392.0</v>
      </c>
      <c r="B2682" s="197">
        <v>0.931</v>
      </c>
      <c r="C2682" s="197">
        <v>153.19</v>
      </c>
    </row>
    <row r="2683" ht="15.75" customHeight="1">
      <c r="A2683" s="316">
        <v>45393.0</v>
      </c>
      <c r="B2683" s="197">
        <v>0.9324</v>
      </c>
      <c r="C2683" s="197">
        <v>153.29</v>
      </c>
    </row>
    <row r="2684" ht="15.75" customHeight="1">
      <c r="A2684" s="316">
        <v>45394.0</v>
      </c>
      <c r="B2684" s="197">
        <v>0.94</v>
      </c>
      <c r="C2684" s="197">
        <v>153.35</v>
      </c>
    </row>
    <row r="2685" ht="15.75" customHeight="1">
      <c r="A2685" s="316">
        <v>45397.0</v>
      </c>
      <c r="B2685" s="197">
        <v>0.9413</v>
      </c>
      <c r="C2685" s="197">
        <v>154.29</v>
      </c>
    </row>
    <row r="2686" ht="15.75" customHeight="1">
      <c r="A2686" s="316">
        <v>45398.0</v>
      </c>
      <c r="B2686" s="197">
        <v>0.9418</v>
      </c>
      <c r="C2686" s="197">
        <v>154.74</v>
      </c>
    </row>
    <row r="2687" ht="15.75" customHeight="1">
      <c r="A2687" s="316">
        <v>45399.0</v>
      </c>
      <c r="B2687" s="197">
        <v>0.937</v>
      </c>
      <c r="C2687" s="197">
        <v>154.4</v>
      </c>
    </row>
    <row r="2688" ht="15.75" customHeight="1">
      <c r="A2688" s="316">
        <v>45400.0</v>
      </c>
      <c r="B2688" s="197">
        <v>0.9396</v>
      </c>
      <c r="C2688" s="197">
        <v>154.65</v>
      </c>
    </row>
    <row r="2689" ht="15.75" customHeight="1">
      <c r="A2689" s="316">
        <v>45401.0</v>
      </c>
      <c r="B2689" s="197">
        <v>0.9387</v>
      </c>
      <c r="C2689" s="197">
        <v>154.67</v>
      </c>
    </row>
    <row r="2690" ht="15.75" customHeight="1">
      <c r="A2690" s="316">
        <v>45404.0</v>
      </c>
      <c r="B2690" s="197">
        <v>0.9387</v>
      </c>
      <c r="C2690" s="197">
        <v>154.86</v>
      </c>
    </row>
    <row r="2691" ht="15.75" customHeight="1">
      <c r="A2691" s="316">
        <v>45405.0</v>
      </c>
      <c r="B2691" s="197">
        <v>0.9345</v>
      </c>
      <c r="C2691" s="197">
        <v>154.84</v>
      </c>
    </row>
    <row r="2692" ht="15.75" customHeight="1">
      <c r="A2692" s="316">
        <v>45406.0</v>
      </c>
      <c r="B2692" s="197">
        <v>0.9348</v>
      </c>
      <c r="C2692" s="197">
        <v>155.36</v>
      </c>
    </row>
    <row r="2693" ht="15.75" customHeight="1">
      <c r="A2693" s="316">
        <v>45407.0</v>
      </c>
      <c r="B2693" s="197">
        <v>0.9321</v>
      </c>
      <c r="C2693" s="197">
        <v>155.66</v>
      </c>
    </row>
    <row r="2694" ht="15.75" customHeight="1">
      <c r="A2694" s="316">
        <v>45408.0</v>
      </c>
      <c r="B2694" s="197">
        <v>0.9354</v>
      </c>
      <c r="C2694" s="197">
        <v>158.38</v>
      </c>
    </row>
    <row r="2695" ht="15.75" customHeight="1">
      <c r="A2695" s="316">
        <v>45411.0</v>
      </c>
      <c r="B2695" s="197">
        <v>0.9328</v>
      </c>
      <c r="C2695" s="197">
        <v>156.38</v>
      </c>
    </row>
    <row r="2696" ht="15.75" customHeight="1">
      <c r="A2696" s="316">
        <v>45412.0</v>
      </c>
      <c r="B2696" s="197">
        <v>0.9377</v>
      </c>
      <c r="C2696" s="197">
        <v>157.83</v>
      </c>
    </row>
    <row r="2697" ht="15.75" customHeight="1">
      <c r="A2697" s="316">
        <v>45413.0</v>
      </c>
      <c r="B2697" s="197">
        <v>0.9339</v>
      </c>
      <c r="C2697" s="197">
        <v>154.63</v>
      </c>
    </row>
    <row r="2698" ht="15.75" customHeight="1">
      <c r="A2698" s="316">
        <v>45414.0</v>
      </c>
      <c r="B2698" s="197">
        <v>0.9325</v>
      </c>
      <c r="C2698" s="197">
        <v>153.77</v>
      </c>
    </row>
    <row r="2699" ht="15.75" customHeight="1">
      <c r="A2699" s="316">
        <v>45415.0</v>
      </c>
      <c r="B2699" s="197">
        <v>0.9296</v>
      </c>
      <c r="C2699" s="197">
        <v>153.15</v>
      </c>
    </row>
    <row r="2700" ht="15.75" customHeight="1">
      <c r="A2700" s="316">
        <v>45418.0</v>
      </c>
      <c r="B2700" s="197">
        <v>0.9287</v>
      </c>
      <c r="C2700" s="197">
        <v>153.97</v>
      </c>
    </row>
    <row r="2701" ht="15.75" customHeight="1">
      <c r="A2701" s="316">
        <v>45419.0</v>
      </c>
      <c r="B2701" s="197">
        <v>0.9299</v>
      </c>
      <c r="C2701" s="197">
        <v>154.71</v>
      </c>
    </row>
    <row r="2702" ht="15.75" customHeight="1">
      <c r="A2702" s="316">
        <v>45420.0</v>
      </c>
      <c r="B2702" s="197">
        <v>0.9305</v>
      </c>
      <c r="C2702" s="197">
        <v>155.59</v>
      </c>
    </row>
    <row r="2703" ht="15.75" customHeight="1">
      <c r="A2703" s="316">
        <v>45421.0</v>
      </c>
      <c r="B2703" s="197">
        <v>0.9275</v>
      </c>
      <c r="C2703" s="197">
        <v>155.54</v>
      </c>
    </row>
    <row r="2704" ht="15.75" customHeight="1">
      <c r="A2704" s="316">
        <v>45422.0</v>
      </c>
      <c r="B2704" s="197">
        <v>0.9289</v>
      </c>
      <c r="C2704" s="197">
        <v>155.85</v>
      </c>
    </row>
    <row r="2705" ht="15.75" customHeight="1">
      <c r="A2705" s="316">
        <v>45425.0</v>
      </c>
      <c r="B2705" s="197">
        <v>0.9269</v>
      </c>
      <c r="C2705" s="197">
        <v>156.25</v>
      </c>
    </row>
    <row r="2706" ht="15.75" customHeight="1">
      <c r="A2706" s="316">
        <v>45426.0</v>
      </c>
      <c r="B2706" s="197">
        <v>0.9244</v>
      </c>
      <c r="C2706" s="197">
        <v>156.45</v>
      </c>
    </row>
    <row r="2707" ht="15.75" customHeight="1">
      <c r="A2707" s="316">
        <v>45427.0</v>
      </c>
      <c r="B2707" s="197">
        <v>0.9188</v>
      </c>
      <c r="C2707" s="197">
        <v>154.9</v>
      </c>
    </row>
    <row r="2708" ht="15.75" customHeight="1">
      <c r="A2708" s="316">
        <v>45428.0</v>
      </c>
      <c r="B2708" s="197">
        <v>0.9203</v>
      </c>
      <c r="C2708" s="197">
        <v>155.42</v>
      </c>
    </row>
    <row r="2709" ht="15.75" customHeight="1">
      <c r="A2709" s="316">
        <v>45429.0</v>
      </c>
      <c r="B2709" s="197">
        <v>0.9203</v>
      </c>
      <c r="C2709" s="197">
        <v>155.79</v>
      </c>
    </row>
    <row r="2710" ht="15.75" customHeight="1">
      <c r="A2710" s="316">
        <v>45432.0</v>
      </c>
      <c r="B2710" s="197">
        <v>0.9211</v>
      </c>
      <c r="C2710" s="197">
        <v>156.29</v>
      </c>
    </row>
    <row r="2711" ht="15.75" customHeight="1">
      <c r="A2711" s="316">
        <v>45433.0</v>
      </c>
      <c r="B2711" s="197">
        <v>0.9214</v>
      </c>
      <c r="C2711" s="197">
        <v>156.2</v>
      </c>
    </row>
    <row r="2712" ht="15.75" customHeight="1">
      <c r="A2712" s="316">
        <v>45434.0</v>
      </c>
      <c r="B2712" s="197">
        <v>0.924</v>
      </c>
      <c r="C2712" s="197">
        <v>156.83</v>
      </c>
    </row>
    <row r="2713" ht="15.75" customHeight="1">
      <c r="A2713" s="316">
        <v>45435.0</v>
      </c>
      <c r="B2713" s="197">
        <v>0.9247</v>
      </c>
      <c r="C2713" s="197">
        <v>156.97</v>
      </c>
    </row>
    <row r="2714" ht="15.75" customHeight="1">
      <c r="A2714" s="316">
        <v>45436.0</v>
      </c>
      <c r="B2714" s="197">
        <v>0.9222</v>
      </c>
      <c r="C2714" s="197">
        <v>157.1</v>
      </c>
    </row>
    <row r="2715" ht="15.75" customHeight="1">
      <c r="A2715" s="316">
        <v>45439.0</v>
      </c>
      <c r="B2715" s="197">
        <v>0.9211</v>
      </c>
      <c r="C2715" s="197">
        <v>156.96</v>
      </c>
    </row>
    <row r="2716" ht="15.75" customHeight="1">
      <c r="A2716" s="316">
        <v>45440.0</v>
      </c>
      <c r="B2716" s="197">
        <v>0.9212</v>
      </c>
      <c r="C2716" s="197">
        <v>157.2</v>
      </c>
    </row>
    <row r="2717" ht="15.75" customHeight="1">
      <c r="A2717" s="316">
        <v>45441.0</v>
      </c>
      <c r="B2717" s="197">
        <v>0.9259</v>
      </c>
      <c r="C2717" s="197">
        <v>157.68</v>
      </c>
    </row>
    <row r="2718" ht="15.75" customHeight="1">
      <c r="A2718" s="316">
        <v>45442.0</v>
      </c>
      <c r="B2718" s="197">
        <v>0.9233</v>
      </c>
      <c r="C2718" s="197">
        <v>156.86</v>
      </c>
    </row>
    <row r="2719" ht="15.75" customHeight="1">
      <c r="A2719" s="316">
        <v>45443.0</v>
      </c>
      <c r="B2719" s="197">
        <v>0.9222</v>
      </c>
      <c r="C2719" s="197">
        <v>157.35</v>
      </c>
    </row>
    <row r="2720" ht="15.75" customHeight="1">
      <c r="A2720" s="316">
        <v>45446.0</v>
      </c>
      <c r="B2720" s="197">
        <v>0.9171</v>
      </c>
      <c r="C2720" s="197">
        <v>156.13</v>
      </c>
    </row>
    <row r="2721" ht="15.75" customHeight="1">
      <c r="A2721" s="316">
        <v>45447.0</v>
      </c>
      <c r="B2721" s="197">
        <v>0.9192</v>
      </c>
      <c r="C2721" s="197">
        <v>154.92</v>
      </c>
    </row>
    <row r="2722" ht="15.75" customHeight="1">
      <c r="A2722" s="316">
        <v>45448.0</v>
      </c>
      <c r="B2722" s="197">
        <v>0.9201</v>
      </c>
      <c r="C2722" s="197">
        <v>156.14</v>
      </c>
    </row>
    <row r="2723" ht="15.75" customHeight="1">
      <c r="A2723" s="316">
        <v>45449.0</v>
      </c>
      <c r="B2723" s="197">
        <v>0.9184</v>
      </c>
      <c r="C2723" s="197">
        <v>155.64</v>
      </c>
    </row>
    <row r="2724" ht="15.75" customHeight="1">
      <c r="A2724" s="316">
        <v>45450.0</v>
      </c>
      <c r="B2724" s="197">
        <v>0.9261</v>
      </c>
      <c r="C2724" s="197">
        <v>156.82</v>
      </c>
    </row>
    <row r="2725" ht="15.75" customHeight="1">
      <c r="A2725" s="316">
        <v>45453.0</v>
      </c>
      <c r="B2725" s="197">
        <v>0.929</v>
      </c>
      <c r="C2725" s="197">
        <v>157.07</v>
      </c>
    </row>
    <row r="2726" ht="15.75" customHeight="1">
      <c r="A2726" s="316">
        <v>45454.0</v>
      </c>
      <c r="B2726" s="197">
        <v>0.9311</v>
      </c>
      <c r="C2726" s="197">
        <v>157.16</v>
      </c>
    </row>
    <row r="2727" ht="15.75" customHeight="1">
      <c r="A2727" s="316">
        <v>45455.0</v>
      </c>
      <c r="B2727" s="197">
        <v>0.9252</v>
      </c>
      <c r="C2727" s="197">
        <v>156.75</v>
      </c>
    </row>
    <row r="2728" ht="15.75" customHeight="1">
      <c r="A2728" s="316">
        <v>45456.0</v>
      </c>
      <c r="B2728" s="197">
        <v>0.9314</v>
      </c>
      <c r="C2728" s="197">
        <v>157.08</v>
      </c>
    </row>
    <row r="2729" ht="15.75" customHeight="1">
      <c r="A2729" s="316">
        <v>45457.0</v>
      </c>
      <c r="B2729" s="197">
        <v>0.9353</v>
      </c>
      <c r="C2729" s="197">
        <v>157.55</v>
      </c>
    </row>
    <row r="2730" ht="15.75" customHeight="1">
      <c r="A2730" s="316">
        <v>45460.0</v>
      </c>
      <c r="B2730" s="197">
        <v>0.9317</v>
      </c>
      <c r="C2730" s="197">
        <v>157.78</v>
      </c>
    </row>
    <row r="2731" ht="15.75" customHeight="1">
      <c r="A2731" s="316">
        <v>45461.0</v>
      </c>
      <c r="B2731" s="197">
        <v>0.9312</v>
      </c>
      <c r="C2731" s="197">
        <v>157.9</v>
      </c>
    </row>
    <row r="2732" ht="15.75" customHeight="1">
      <c r="A2732" s="316">
        <v>45462.0</v>
      </c>
      <c r="B2732" s="197">
        <v>0.931</v>
      </c>
      <c r="C2732" s="197">
        <v>158.12</v>
      </c>
    </row>
    <row r="2733" ht="15.75" customHeight="1">
      <c r="A2733" s="316">
        <v>45463.0</v>
      </c>
      <c r="B2733" s="197">
        <v>0.9345</v>
      </c>
      <c r="C2733" s="197">
        <v>158.96</v>
      </c>
    </row>
    <row r="2734" ht="15.75" customHeight="1">
      <c r="A2734" s="316">
        <v>45464.0</v>
      </c>
      <c r="B2734" s="197">
        <v>0.9354</v>
      </c>
      <c r="C2734" s="197">
        <v>159.9</v>
      </c>
    </row>
    <row r="2735" ht="15.75" customHeight="1">
      <c r="A2735" s="316">
        <v>45467.0</v>
      </c>
      <c r="B2735" s="197">
        <v>0.9319</v>
      </c>
      <c r="C2735" s="197">
        <v>159.71</v>
      </c>
    </row>
    <row r="2736" ht="15.75" customHeight="1">
      <c r="A2736" s="316">
        <v>45468.0</v>
      </c>
      <c r="B2736" s="197">
        <v>0.9334</v>
      </c>
      <c r="C2736" s="197">
        <v>159.75</v>
      </c>
    </row>
    <row r="2737" ht="15.75" customHeight="1">
      <c r="A2737" s="316">
        <v>45469.0</v>
      </c>
      <c r="B2737" s="197">
        <v>0.9363</v>
      </c>
      <c r="C2737" s="197">
        <v>160.86</v>
      </c>
    </row>
    <row r="2738" ht="15.75" customHeight="1">
      <c r="A2738" s="316">
        <v>45470.0</v>
      </c>
      <c r="B2738" s="197">
        <v>0.9343</v>
      </c>
      <c r="C2738" s="197">
        <v>160.8</v>
      </c>
    </row>
    <row r="2739" ht="15.75" customHeight="1">
      <c r="A2739" s="316">
        <v>45471.0</v>
      </c>
      <c r="B2739" s="197">
        <v>0.9337</v>
      </c>
      <c r="C2739" s="197">
        <v>160.95</v>
      </c>
    </row>
    <row r="2740" ht="15.75" customHeight="1">
      <c r="A2740" s="316">
        <v>45474.0</v>
      </c>
      <c r="B2740" s="197">
        <v>0.9312</v>
      </c>
      <c r="C2740" s="197">
        <v>161.52</v>
      </c>
    </row>
    <row r="2741" ht="15.75" customHeight="1">
      <c r="A2741" s="316">
        <v>45475.0</v>
      </c>
      <c r="B2741" s="197">
        <v>0.9307</v>
      </c>
      <c r="C2741" s="197">
        <v>161.49</v>
      </c>
    </row>
    <row r="2742" ht="15.75" customHeight="1">
      <c r="A2742" s="316">
        <v>45476.0</v>
      </c>
      <c r="B2742" s="197">
        <v>0.9274</v>
      </c>
      <c r="C2742" s="197">
        <v>161.73</v>
      </c>
    </row>
    <row r="2743" ht="15.75" customHeight="1">
      <c r="A2743" s="316">
        <v>45477.0</v>
      </c>
      <c r="B2743" s="197">
        <v>0.9251</v>
      </c>
      <c r="C2743" s="197">
        <v>161.36</v>
      </c>
    </row>
    <row r="2744" ht="15.75" customHeight="1">
      <c r="A2744" s="316">
        <v>45478.0</v>
      </c>
      <c r="B2744" s="197">
        <v>0.923</v>
      </c>
      <c r="C2744" s="197">
        <v>160.85</v>
      </c>
    </row>
    <row r="2745" ht="15.75" customHeight="1">
      <c r="A2745" s="316">
        <v>45481.0</v>
      </c>
      <c r="B2745" s="197">
        <v>0.9239</v>
      </c>
      <c r="C2745" s="197">
        <v>160.86</v>
      </c>
    </row>
    <row r="2746" ht="15.75" customHeight="1">
      <c r="A2746" s="316">
        <v>45482.0</v>
      </c>
      <c r="B2746" s="197">
        <v>0.9249</v>
      </c>
      <c r="C2746" s="197">
        <v>161.38</v>
      </c>
    </row>
    <row r="2747" ht="15.75" customHeight="1">
      <c r="A2747" s="316">
        <v>45483.0</v>
      </c>
      <c r="B2747" s="197">
        <v>0.9234</v>
      </c>
      <c r="C2747" s="197">
        <v>161.73</v>
      </c>
    </row>
    <row r="2748" ht="15.75" customHeight="1">
      <c r="A2748" s="316">
        <v>45484.0</v>
      </c>
      <c r="B2748" s="197">
        <v>0.9202</v>
      </c>
      <c r="C2748" s="197">
        <v>158.92</v>
      </c>
    </row>
    <row r="2749" ht="15.75" customHeight="1">
      <c r="A2749" s="316">
        <v>45485.0</v>
      </c>
      <c r="B2749" s="197">
        <v>0.9172</v>
      </c>
      <c r="C2749" s="197">
        <v>158.01</v>
      </c>
    </row>
    <row r="2750" ht="15.75" customHeight="1">
      <c r="A2750" s="316">
        <v>45488.0</v>
      </c>
      <c r="B2750" s="197">
        <v>0.918</v>
      </c>
      <c r="C2750" s="197">
        <v>158.15</v>
      </c>
    </row>
    <row r="2751" ht="15.75" customHeight="1">
      <c r="A2751" s="316">
        <v>45489.0</v>
      </c>
      <c r="B2751" s="197">
        <v>0.9176</v>
      </c>
      <c r="C2751" s="197">
        <v>158.39</v>
      </c>
    </row>
    <row r="2752" ht="15.75" customHeight="1">
      <c r="A2752" s="316">
        <v>45490.0</v>
      </c>
      <c r="B2752" s="197">
        <v>0.9142</v>
      </c>
      <c r="C2752" s="197">
        <v>156.25</v>
      </c>
    </row>
    <row r="2753" ht="15.75" customHeight="1">
      <c r="A2753" s="316">
        <v>45491.0</v>
      </c>
      <c r="B2753" s="197">
        <v>0.9178</v>
      </c>
      <c r="C2753" s="197">
        <v>157.39</v>
      </c>
    </row>
    <row r="2754" ht="15.75" customHeight="1">
      <c r="A2754" s="316">
        <v>45492.0</v>
      </c>
      <c r="B2754" s="197">
        <v>0.9194</v>
      </c>
      <c r="C2754" s="197">
        <v>157.58</v>
      </c>
    </row>
    <row r="2755" ht="15.75" customHeight="1">
      <c r="A2755" s="316">
        <v>45495.0</v>
      </c>
      <c r="B2755" s="197">
        <v>0.9183</v>
      </c>
      <c r="C2755" s="197">
        <v>157.07</v>
      </c>
    </row>
    <row r="2756" ht="15.75" customHeight="1">
      <c r="A2756" s="316">
        <v>45496.0</v>
      </c>
      <c r="B2756" s="197">
        <v>0.9214</v>
      </c>
      <c r="C2756" s="197">
        <v>155.63</v>
      </c>
    </row>
    <row r="2757" ht="15.75" customHeight="1">
      <c r="A2757" s="316">
        <v>45497.0</v>
      </c>
      <c r="B2757" s="197">
        <v>0.9226</v>
      </c>
      <c r="C2757" s="197">
        <v>153.92</v>
      </c>
    </row>
    <row r="2758" ht="15.75" customHeight="1">
      <c r="A2758" s="316">
        <v>45498.0</v>
      </c>
      <c r="B2758" s="197">
        <v>0.9221</v>
      </c>
      <c r="C2758" s="197">
        <v>153.97</v>
      </c>
    </row>
    <row r="2759" ht="15.75" customHeight="1">
      <c r="A2759" s="316">
        <v>45499.0</v>
      </c>
      <c r="B2759" s="197">
        <v>0.9215</v>
      </c>
      <c r="C2759" s="197">
        <v>153.85</v>
      </c>
    </row>
    <row r="2760" ht="15.75" customHeight="1">
      <c r="A2760" s="316">
        <v>45502.0</v>
      </c>
      <c r="B2760" s="197">
        <v>0.9242</v>
      </c>
      <c r="C2760" s="197">
        <v>154.04</v>
      </c>
    </row>
    <row r="2761" ht="15.75" customHeight="1">
      <c r="A2761" s="316">
        <v>45503.0</v>
      </c>
      <c r="B2761" s="197">
        <v>0.9247</v>
      </c>
      <c r="C2761" s="197">
        <v>152.85</v>
      </c>
    </row>
    <row r="2762" ht="15.75" customHeight="1">
      <c r="A2762" s="316">
        <v>45504.0</v>
      </c>
      <c r="B2762" s="197">
        <v>0.9238</v>
      </c>
      <c r="C2762" s="197">
        <v>150.01</v>
      </c>
    </row>
    <row r="2763" ht="15.75" customHeight="1">
      <c r="A2763" s="316">
        <v>45505.0</v>
      </c>
      <c r="B2763" s="197">
        <v>0.9268</v>
      </c>
      <c r="C2763" s="197">
        <v>149.4</v>
      </c>
    </row>
    <row r="2764" ht="15.75" customHeight="1">
      <c r="A2764" s="316">
        <v>45506.0</v>
      </c>
      <c r="B2764" s="197">
        <v>0.9168</v>
      </c>
      <c r="C2764" s="197">
        <v>146.65</v>
      </c>
    </row>
    <row r="2765" ht="15.75" customHeight="1">
      <c r="A2765" s="316">
        <v>45509.0</v>
      </c>
      <c r="B2765" s="197">
        <v>0.9133</v>
      </c>
      <c r="C2765" s="197">
        <v>144.23</v>
      </c>
    </row>
    <row r="2766" ht="15.75" customHeight="1">
      <c r="A2766" s="316">
        <v>45510.0</v>
      </c>
      <c r="B2766" s="197">
        <v>0.9151</v>
      </c>
      <c r="C2766" s="197">
        <v>144.41</v>
      </c>
    </row>
    <row r="2767" ht="15.75" customHeight="1">
      <c r="A2767" s="316">
        <v>45511.0</v>
      </c>
      <c r="B2767" s="197">
        <v>0.9157</v>
      </c>
      <c r="C2767" s="197">
        <v>146.71</v>
      </c>
    </row>
    <row r="2768" ht="15.75" customHeight="1">
      <c r="A2768" s="316">
        <v>45512.0</v>
      </c>
      <c r="B2768" s="197">
        <v>0.9159</v>
      </c>
      <c r="C2768" s="197">
        <v>147.3</v>
      </c>
    </row>
    <row r="2769" ht="15.75" customHeight="1">
      <c r="A2769" s="316">
        <v>45513.0</v>
      </c>
      <c r="B2769" s="197">
        <v>0.9163</v>
      </c>
      <c r="C2769" s="197">
        <v>146.76</v>
      </c>
    </row>
    <row r="2770" ht="15.75" customHeight="1">
      <c r="A2770" s="316">
        <v>45516.0</v>
      </c>
      <c r="B2770" s="197">
        <v>0.9149</v>
      </c>
      <c r="C2770" s="197">
        <v>147.24</v>
      </c>
    </row>
    <row r="2771" ht="15.75" customHeight="1">
      <c r="A2771" s="316">
        <v>45517.0</v>
      </c>
      <c r="B2771" s="197">
        <v>0.9098</v>
      </c>
      <c r="C2771" s="197">
        <v>146.85</v>
      </c>
    </row>
    <row r="2772" ht="15.75" customHeight="1">
      <c r="A2772" s="316">
        <v>45518.0</v>
      </c>
      <c r="B2772" s="197">
        <v>0.9081</v>
      </c>
      <c r="C2772" s="197">
        <v>147.36</v>
      </c>
    </row>
    <row r="2773" ht="15.75" customHeight="1">
      <c r="A2773" s="316">
        <v>45519.0</v>
      </c>
      <c r="B2773" s="197">
        <v>0.9115</v>
      </c>
      <c r="C2773" s="197">
        <v>149.31</v>
      </c>
    </row>
    <row r="2774" ht="15.75" customHeight="1">
      <c r="A2774" s="316">
        <v>45520.0</v>
      </c>
      <c r="B2774" s="197">
        <v>0.9074</v>
      </c>
      <c r="C2774" s="197">
        <v>147.75</v>
      </c>
    </row>
    <row r="2775" ht="15.75" customHeight="1">
      <c r="A2775" s="316">
        <v>45523.0</v>
      </c>
      <c r="B2775" s="197">
        <v>0.9022</v>
      </c>
      <c r="C2775" s="197">
        <v>146.63</v>
      </c>
    </row>
    <row r="2776" ht="15.75" customHeight="1">
      <c r="A2776" s="316">
        <v>45524.0</v>
      </c>
      <c r="B2776" s="197">
        <v>0.8986</v>
      </c>
      <c r="C2776" s="197">
        <v>145.28</v>
      </c>
    </row>
    <row r="2777" ht="15.75" customHeight="1">
      <c r="A2777" s="316">
        <v>45525.0</v>
      </c>
      <c r="B2777" s="197">
        <v>0.897</v>
      </c>
      <c r="C2777" s="197">
        <v>145.32</v>
      </c>
    </row>
    <row r="2778" ht="15.75" customHeight="1">
      <c r="A2778" s="316">
        <v>45526.0</v>
      </c>
      <c r="B2778" s="197">
        <v>0.9</v>
      </c>
      <c r="C2778" s="197">
        <v>146.31</v>
      </c>
    </row>
    <row r="2779" ht="15.75" customHeight="1">
      <c r="A2779" s="316">
        <v>45527.0</v>
      </c>
      <c r="B2779" s="197">
        <v>0.8937</v>
      </c>
      <c r="C2779" s="197">
        <v>144.47</v>
      </c>
    </row>
    <row r="2780" ht="15.75" customHeight="1">
      <c r="A2780" s="316">
        <v>45530.0</v>
      </c>
      <c r="B2780" s="197">
        <v>0.8961</v>
      </c>
      <c r="C2780" s="197">
        <v>144.54</v>
      </c>
    </row>
    <row r="2781" ht="15.75" customHeight="1">
      <c r="A2781" s="316">
        <v>45531.0</v>
      </c>
      <c r="B2781" s="197">
        <v>0.8942</v>
      </c>
      <c r="C2781" s="197">
        <v>143.99</v>
      </c>
    </row>
    <row r="2782" ht="15.75" customHeight="1">
      <c r="A2782" s="316">
        <v>45532.0</v>
      </c>
      <c r="B2782" s="197">
        <v>0.8994</v>
      </c>
      <c r="C2782" s="197">
        <v>144.62</v>
      </c>
    </row>
    <row r="2783" ht="15.75" customHeight="1">
      <c r="A2783" s="316">
        <v>45533.0</v>
      </c>
      <c r="B2783" s="197">
        <v>0.9028</v>
      </c>
      <c r="C2783" s="197">
        <v>145.02</v>
      </c>
    </row>
    <row r="2784" ht="15.75" customHeight="1">
      <c r="A2784" s="316">
        <v>45534.0</v>
      </c>
      <c r="B2784" s="197">
        <v>0.9054</v>
      </c>
      <c r="C2784" s="197">
        <v>146.27</v>
      </c>
    </row>
    <row r="2785" ht="15.75" customHeight="1">
      <c r="A2785" s="316">
        <v>45537.0</v>
      </c>
      <c r="B2785" s="197">
        <v>0.9034</v>
      </c>
      <c r="C2785" s="197">
        <v>146.98</v>
      </c>
    </row>
    <row r="2786" ht="15.75" customHeight="1">
      <c r="A2786" s="316">
        <v>45538.0</v>
      </c>
      <c r="B2786" s="197">
        <v>0.9056</v>
      </c>
      <c r="C2786" s="197">
        <v>145.5</v>
      </c>
    </row>
    <row r="2787" ht="15.75" customHeight="1">
      <c r="A2787" s="316">
        <v>45539.0</v>
      </c>
      <c r="B2787" s="197">
        <v>0.9024</v>
      </c>
      <c r="C2787" s="197">
        <v>143.76</v>
      </c>
    </row>
    <row r="2788" ht="15.75" customHeight="1">
      <c r="A2788" s="316">
        <v>45540.0</v>
      </c>
      <c r="B2788" s="197">
        <v>0.9001</v>
      </c>
      <c r="C2788" s="197">
        <v>143.47</v>
      </c>
    </row>
    <row r="2789" ht="15.75" customHeight="1">
      <c r="A2789" s="316">
        <v>45541.0</v>
      </c>
      <c r="B2789" s="197">
        <v>0.9025</v>
      </c>
      <c r="C2789" s="197">
        <v>142.4</v>
      </c>
    </row>
    <row r="2790" ht="15.75" customHeight="1">
      <c r="A2790" s="316">
        <v>45544.0</v>
      </c>
      <c r="B2790" s="197">
        <v>0.9063</v>
      </c>
      <c r="C2790" s="197">
        <v>143.22</v>
      </c>
    </row>
    <row r="2791" ht="15.75" customHeight="1">
      <c r="A2791" s="316">
        <v>45545.0</v>
      </c>
      <c r="B2791" s="197">
        <v>0.9075</v>
      </c>
      <c r="C2791" s="197">
        <v>142.47</v>
      </c>
    </row>
    <row r="2792" ht="15.75" customHeight="1">
      <c r="A2792" s="316">
        <v>45546.0</v>
      </c>
      <c r="B2792" s="197">
        <v>0.9082</v>
      </c>
      <c r="C2792" s="197">
        <v>142.38</v>
      </c>
    </row>
    <row r="2793" ht="15.75" customHeight="1">
      <c r="A2793" s="316">
        <v>45547.0</v>
      </c>
      <c r="B2793" s="197">
        <v>0.9031</v>
      </c>
      <c r="C2793" s="197">
        <v>141.85</v>
      </c>
    </row>
    <row r="2794" ht="15.75" customHeight="1">
      <c r="A2794" s="316">
        <v>45548.0</v>
      </c>
      <c r="B2794" s="197">
        <v>0.9033</v>
      </c>
      <c r="C2794" s="197">
        <v>140.92</v>
      </c>
    </row>
    <row r="2795" ht="15.75" customHeight="1">
      <c r="A2795" s="316">
        <v>45551.0</v>
      </c>
      <c r="B2795" s="197">
        <v>0.8983</v>
      </c>
      <c r="C2795" s="197">
        <v>140.63</v>
      </c>
    </row>
    <row r="2796" ht="15.75" customHeight="1">
      <c r="A2796" s="316">
        <v>45552.0</v>
      </c>
      <c r="B2796" s="197">
        <v>0.8999</v>
      </c>
      <c r="C2796" s="197">
        <v>142.43</v>
      </c>
    </row>
    <row r="2797" ht="15.75" customHeight="1">
      <c r="A2797" s="316">
        <v>45553.0</v>
      </c>
      <c r="B2797" s="197">
        <v>0.8995</v>
      </c>
      <c r="C2797" s="197">
        <v>142.31</v>
      </c>
    </row>
    <row r="2798" ht="15.75" customHeight="1">
      <c r="A2798" s="316">
        <v>45554.0</v>
      </c>
      <c r="B2798" s="197">
        <v>0.896</v>
      </c>
      <c r="C2798" s="197">
        <v>142.65</v>
      </c>
    </row>
    <row r="2799" ht="15.75" customHeight="1">
      <c r="A2799" s="316">
        <v>45555.0</v>
      </c>
      <c r="B2799" s="197">
        <v>0.8965</v>
      </c>
      <c r="C2799" s="197">
        <v>143.98</v>
      </c>
    </row>
    <row r="2800" ht="15.75" customHeight="1">
      <c r="A2800" s="316">
        <v>45558.0</v>
      </c>
      <c r="B2800" s="197">
        <v>0.9001</v>
      </c>
      <c r="C2800" s="197">
        <v>143.63</v>
      </c>
    </row>
    <row r="2801" ht="15.75" customHeight="1">
      <c r="A2801" s="316">
        <v>45559.0</v>
      </c>
      <c r="B2801" s="197">
        <v>0.8946</v>
      </c>
      <c r="C2801" s="197">
        <v>143.25</v>
      </c>
    </row>
    <row r="2802" ht="15.75" customHeight="1">
      <c r="A2802" s="316">
        <v>45560.0</v>
      </c>
      <c r="B2802" s="197">
        <v>0.8983</v>
      </c>
      <c r="C2802" s="197">
        <v>144.77</v>
      </c>
    </row>
    <row r="2803" ht="15.75" customHeight="1">
      <c r="A2803" s="316">
        <v>45561.0</v>
      </c>
      <c r="B2803" s="197">
        <v>0.8948</v>
      </c>
      <c r="C2803" s="197">
        <v>144.86</v>
      </c>
    </row>
    <row r="2804" ht="15.75" customHeight="1">
      <c r="A2804" s="316">
        <v>45562.0</v>
      </c>
      <c r="B2804" s="197">
        <v>0.8963</v>
      </c>
      <c r="C2804" s="197">
        <v>142.3</v>
      </c>
    </row>
    <row r="2805" ht="15.75" customHeight="1">
      <c r="A2805" s="316">
        <v>45565.0</v>
      </c>
      <c r="B2805" s="197">
        <v>0.8981</v>
      </c>
      <c r="C2805" s="197">
        <v>143.65</v>
      </c>
    </row>
    <row r="2806" ht="15.75" customHeight="1">
      <c r="A2806" s="316">
        <v>45566.0</v>
      </c>
      <c r="B2806" s="197">
        <v>0.9036</v>
      </c>
      <c r="C2806" s="197">
        <v>143.59</v>
      </c>
    </row>
    <row r="2807" ht="15.75" customHeight="1">
      <c r="A2807" s="316">
        <v>45567.0</v>
      </c>
      <c r="B2807" s="197">
        <v>0.9055</v>
      </c>
      <c r="C2807" s="197">
        <v>146.48</v>
      </c>
    </row>
    <row r="2808" ht="15.75" customHeight="1">
      <c r="A2808" s="316">
        <v>45568.0</v>
      </c>
      <c r="B2808" s="197">
        <v>0.9068</v>
      </c>
      <c r="C2808" s="197">
        <v>146.95</v>
      </c>
    </row>
    <row r="2809" ht="15.75" customHeight="1">
      <c r="A2809" s="316">
        <v>45569.0</v>
      </c>
      <c r="B2809" s="197">
        <v>0.9119</v>
      </c>
      <c r="C2809" s="197">
        <v>148.85</v>
      </c>
    </row>
    <row r="2810" ht="15.75" customHeight="1">
      <c r="A2810" s="316">
        <v>45572.0</v>
      </c>
      <c r="B2810" s="197">
        <v>0.9116</v>
      </c>
      <c r="C2810" s="197">
        <v>148.2</v>
      </c>
    </row>
    <row r="2811" ht="15.75" customHeight="1">
      <c r="A2811" s="316">
        <v>45573.0</v>
      </c>
      <c r="B2811" s="197">
        <v>0.9111</v>
      </c>
      <c r="C2811" s="197">
        <v>148.21</v>
      </c>
    </row>
    <row r="2812" ht="15.75" customHeight="1">
      <c r="A2812" s="316">
        <v>45574.0</v>
      </c>
      <c r="B2812" s="197">
        <v>0.9143</v>
      </c>
      <c r="C2812" s="197">
        <v>149.32</v>
      </c>
    </row>
    <row r="2813" ht="15.75" customHeight="1">
      <c r="A2813" s="316">
        <v>45575.0</v>
      </c>
      <c r="B2813" s="197">
        <v>0.9149</v>
      </c>
      <c r="C2813" s="197">
        <v>148.59</v>
      </c>
    </row>
    <row r="2814" ht="15.75" customHeight="1">
      <c r="A2814" s="316">
        <v>45576.0</v>
      </c>
      <c r="B2814" s="197">
        <v>0.9151</v>
      </c>
      <c r="C2814" s="197">
        <v>149.22</v>
      </c>
    </row>
    <row r="2815" ht="15.75" customHeight="1">
      <c r="A2815" s="316">
        <v>45579.0</v>
      </c>
      <c r="B2815" s="197">
        <v>0.9168</v>
      </c>
      <c r="C2815" s="197">
        <v>149.78</v>
      </c>
    </row>
    <row r="2816" ht="15.75" customHeight="1">
      <c r="A2816" s="316">
        <v>45580.0</v>
      </c>
      <c r="B2816" s="197">
        <v>0.9184</v>
      </c>
      <c r="C2816" s="197">
        <v>149.22</v>
      </c>
    </row>
    <row r="2817" ht="15.75" customHeight="1">
      <c r="A2817" s="316">
        <v>45581.0</v>
      </c>
      <c r="B2817" s="197">
        <v>0.9207</v>
      </c>
      <c r="C2817" s="197">
        <v>149.65</v>
      </c>
    </row>
    <row r="2818" ht="15.75" customHeight="1">
      <c r="A2818" s="316">
        <v>45582.0</v>
      </c>
      <c r="B2818" s="197">
        <v>0.9233</v>
      </c>
      <c r="C2818" s="197">
        <v>150.23</v>
      </c>
    </row>
    <row r="2819" ht="15.75" customHeight="1">
      <c r="A2819" s="316">
        <v>45583.0</v>
      </c>
      <c r="B2819" s="197">
        <v>0.9206</v>
      </c>
      <c r="C2819" s="197">
        <v>149.6</v>
      </c>
    </row>
    <row r="2820" ht="15.75" customHeight="1">
      <c r="A2820" s="316">
        <v>45586.0</v>
      </c>
      <c r="B2820" s="197">
        <v>0.9247</v>
      </c>
      <c r="C2820" s="197">
        <v>150.86</v>
      </c>
    </row>
    <row r="2821" ht="15.75" customHeight="1">
      <c r="A2821" s="316">
        <v>45587.0</v>
      </c>
      <c r="B2821" s="197">
        <v>0.9263</v>
      </c>
      <c r="C2821" s="197">
        <v>151.09</v>
      </c>
    </row>
    <row r="2822" ht="15.75" customHeight="1">
      <c r="A2822" s="316">
        <v>45588.0</v>
      </c>
      <c r="B2822" s="197">
        <v>0.9277</v>
      </c>
      <c r="C2822" s="197">
        <v>152.77</v>
      </c>
    </row>
    <row r="2823" ht="15.75" customHeight="1">
      <c r="A2823" s="316">
        <v>45589.0</v>
      </c>
      <c r="B2823" s="197">
        <v>0.9237</v>
      </c>
      <c r="C2823" s="197">
        <v>151.84</v>
      </c>
    </row>
    <row r="2824" ht="15.75" customHeight="1">
      <c r="A2824" s="316">
        <v>45590.0</v>
      </c>
      <c r="B2824" s="197">
        <v>0.9266</v>
      </c>
      <c r="C2824" s="197">
        <v>152.39</v>
      </c>
    </row>
    <row r="2825" ht="15.75" customHeight="1">
      <c r="A2825" s="316">
        <v>45593.0</v>
      </c>
      <c r="B2825" s="197">
        <v>0.925</v>
      </c>
      <c r="C2825" s="197">
        <v>153.3</v>
      </c>
    </row>
    <row r="2826" ht="15.75" customHeight="1">
      <c r="A2826" s="316">
        <v>45594.0</v>
      </c>
      <c r="B2826" s="197">
        <v>0.9245</v>
      </c>
      <c r="C2826" s="197">
        <v>153.37</v>
      </c>
    </row>
    <row r="2827" ht="15.75" customHeight="1">
      <c r="A2827" s="316">
        <v>45595.0</v>
      </c>
      <c r="B2827" s="197">
        <v>0.9213</v>
      </c>
      <c r="C2827" s="197">
        <v>153.43</v>
      </c>
    </row>
    <row r="2828" ht="15.75" customHeight="1">
      <c r="A2828" s="316">
        <v>45596.0</v>
      </c>
      <c r="B2828" s="197">
        <v>0.9189</v>
      </c>
      <c r="C2828" s="197">
        <v>152.05</v>
      </c>
    </row>
    <row r="2829" ht="15.75" customHeight="1">
      <c r="A2829" s="316">
        <v>45597.0</v>
      </c>
      <c r="B2829" s="197">
        <v>0.9232</v>
      </c>
      <c r="C2829" s="197">
        <v>153.07</v>
      </c>
    </row>
    <row r="2830" ht="15.75" customHeight="1">
      <c r="A2830" s="316">
        <v>45600.0</v>
      </c>
      <c r="B2830" s="197">
        <v>0.9195</v>
      </c>
      <c r="C2830" s="197">
        <v>152.15</v>
      </c>
    </row>
    <row r="2831" ht="15.75" customHeight="1">
      <c r="A2831" s="316">
        <v>45601.0</v>
      </c>
      <c r="B2831" s="197">
        <v>0.9152</v>
      </c>
      <c r="C2831" s="197">
        <v>151.64</v>
      </c>
    </row>
    <row r="2832" ht="15.75" customHeight="1">
      <c r="A2832" s="316">
        <v>45602.0</v>
      </c>
      <c r="B2832" s="197">
        <v>0.9323</v>
      </c>
      <c r="C2832" s="197">
        <v>154.65</v>
      </c>
    </row>
    <row r="2833" ht="15.75" customHeight="1">
      <c r="A2833" s="316">
        <v>45603.0</v>
      </c>
      <c r="B2833" s="197">
        <v>0.9258</v>
      </c>
      <c r="C2833" s="197">
        <v>152.96</v>
      </c>
    </row>
    <row r="2834" ht="15.75" customHeight="1">
      <c r="A2834" s="316">
        <v>45604.0</v>
      </c>
      <c r="B2834" s="197">
        <v>0.9335</v>
      </c>
      <c r="C2834" s="197">
        <v>152.67</v>
      </c>
    </row>
    <row r="2835" ht="15.75" customHeight="1">
      <c r="A2835" s="316">
        <v>45607.0</v>
      </c>
      <c r="B2835" s="197">
        <v>0.939</v>
      </c>
      <c r="C2835" s="197">
        <v>153.74</v>
      </c>
    </row>
    <row r="2836" ht="15.75" customHeight="1">
      <c r="A2836" s="316">
        <v>45608.0</v>
      </c>
      <c r="B2836" s="197">
        <v>0.9416</v>
      </c>
      <c r="C2836" s="197">
        <v>154.64</v>
      </c>
    </row>
    <row r="2837" ht="15.75" customHeight="1">
      <c r="A2837" s="316">
        <v>45609.0</v>
      </c>
      <c r="B2837" s="197">
        <v>0.9468</v>
      </c>
      <c r="C2837" s="197">
        <v>155.5</v>
      </c>
    </row>
    <row r="2838" ht="15.75" customHeight="1">
      <c r="A2838" s="316">
        <v>45610.0</v>
      </c>
      <c r="B2838" s="197">
        <v>0.9498</v>
      </c>
      <c r="C2838" s="197">
        <v>156.29</v>
      </c>
    </row>
    <row r="2839" ht="15.75" customHeight="1">
      <c r="A2839" s="316">
        <v>45611.0</v>
      </c>
      <c r="B2839" s="197">
        <v>0.9504</v>
      </c>
      <c r="C2839" s="197">
        <v>154.45</v>
      </c>
    </row>
    <row r="2840" ht="15.75" customHeight="1">
      <c r="A2840" s="316">
        <v>45614.0</v>
      </c>
      <c r="B2840" s="197">
        <v>0.9437</v>
      </c>
      <c r="C2840" s="197">
        <v>154.68</v>
      </c>
    </row>
    <row r="2841" ht="15.75" customHeight="1">
      <c r="A2841" s="316">
        <v>45615.0</v>
      </c>
      <c r="B2841" s="197">
        <v>0.944</v>
      </c>
      <c r="C2841" s="197">
        <v>154.68</v>
      </c>
    </row>
    <row r="2842" ht="15.75" customHeight="1">
      <c r="A2842" s="316">
        <v>45616.0</v>
      </c>
      <c r="B2842" s="197">
        <v>0.9485</v>
      </c>
      <c r="C2842" s="197">
        <v>155.51</v>
      </c>
    </row>
    <row r="2843" ht="15.75" customHeight="1">
      <c r="A2843" s="316">
        <v>45617.0</v>
      </c>
      <c r="B2843" s="197">
        <v>0.9548</v>
      </c>
      <c r="C2843" s="197">
        <v>154.56</v>
      </c>
    </row>
    <row r="2844" ht="15.75" customHeight="1">
      <c r="A2844" s="316">
        <v>45618.0</v>
      </c>
      <c r="B2844" s="197">
        <v>0.961</v>
      </c>
      <c r="C2844" s="197">
        <v>154.92</v>
      </c>
    </row>
    <row r="2845" ht="15.75" customHeight="1">
      <c r="A2845" s="316">
        <v>45621.0</v>
      </c>
      <c r="B2845" s="197">
        <v>0.953</v>
      </c>
      <c r="C2845" s="197">
        <v>154.27</v>
      </c>
    </row>
    <row r="2846" ht="15.75" customHeight="1">
      <c r="A2846" s="316">
        <v>45622.0</v>
      </c>
      <c r="B2846" s="197">
        <v>0.9537</v>
      </c>
      <c r="C2846" s="197">
        <v>153.12</v>
      </c>
    </row>
    <row r="2847" ht="15.75" customHeight="1">
      <c r="A2847" s="316">
        <v>45623.0</v>
      </c>
      <c r="B2847" s="197">
        <v>0.9465</v>
      </c>
      <c r="C2847" s="197">
        <v>151.13</v>
      </c>
    </row>
    <row r="2848" ht="15.75" customHeight="1">
      <c r="A2848" s="316">
        <v>45624.0</v>
      </c>
      <c r="B2848" s="197">
        <v>0.9483</v>
      </c>
      <c r="C2848" s="197">
        <v>151.57</v>
      </c>
    </row>
    <row r="2849" ht="15.75" customHeight="1">
      <c r="A2849" s="316">
        <v>45625.0</v>
      </c>
      <c r="B2849" s="197">
        <v>0.9459</v>
      </c>
      <c r="C2849" s="197">
        <v>149.87</v>
      </c>
    </row>
    <row r="2850" ht="15.75" customHeight="1">
      <c r="A2850" s="316">
        <v>45628.0</v>
      </c>
      <c r="B2850" s="197">
        <v>0.9527</v>
      </c>
      <c r="C2850" s="197">
        <v>149.63</v>
      </c>
    </row>
    <row r="2851" ht="15.75" customHeight="1">
      <c r="A2851" s="316">
        <v>45629.0</v>
      </c>
      <c r="B2851" s="197">
        <v>0.9519</v>
      </c>
      <c r="C2851" s="197">
        <v>149.63</v>
      </c>
    </row>
    <row r="2852" ht="15.75" customHeight="1">
      <c r="A2852" s="316">
        <v>45630.0</v>
      </c>
      <c r="B2852" s="197">
        <v>0.9516</v>
      </c>
      <c r="C2852" s="197">
        <v>150.65</v>
      </c>
    </row>
    <row r="2853" ht="15.75" customHeight="1">
      <c r="A2853" s="316">
        <v>45631.0</v>
      </c>
      <c r="B2853" s="197">
        <v>0.9449</v>
      </c>
      <c r="C2853" s="197">
        <v>150.15</v>
      </c>
    </row>
    <row r="2854" ht="15.75" customHeight="1">
      <c r="A2854" s="316">
        <v>45632.0</v>
      </c>
      <c r="B2854" s="197">
        <v>0.9467</v>
      </c>
      <c r="C2854" s="197">
        <v>150.11</v>
      </c>
    </row>
    <row r="2855" ht="15.75" customHeight="1">
      <c r="A2855" s="316">
        <v>45635.0</v>
      </c>
      <c r="B2855" s="197">
        <v>0.9476</v>
      </c>
      <c r="C2855" s="197">
        <v>151.28</v>
      </c>
    </row>
    <row r="2856" ht="15.75" customHeight="1">
      <c r="A2856" s="316">
        <v>45636.0</v>
      </c>
      <c r="B2856" s="197">
        <v>0.95</v>
      </c>
      <c r="C2856" s="197">
        <v>151.98</v>
      </c>
    </row>
    <row r="2857" ht="15.75" customHeight="1">
      <c r="A2857" s="316">
        <v>45637.0</v>
      </c>
      <c r="B2857" s="197">
        <v>0.9531</v>
      </c>
      <c r="C2857" s="197">
        <v>152.48</v>
      </c>
    </row>
    <row r="2858" ht="15.75" customHeight="1">
      <c r="A2858" s="316">
        <v>45638.0</v>
      </c>
      <c r="B2858" s="197">
        <v>0.9556</v>
      </c>
      <c r="C2858" s="197">
        <v>152.65</v>
      </c>
    </row>
    <row r="2859" ht="15.75" customHeight="1">
      <c r="A2859" s="316">
        <v>45639.0</v>
      </c>
      <c r="B2859" s="197">
        <v>0.9527</v>
      </c>
      <c r="C2859" s="197">
        <v>153.75</v>
      </c>
    </row>
    <row r="2860" ht="15.75" customHeight="1">
      <c r="A2860" s="316">
        <v>45642.0</v>
      </c>
      <c r="B2860" s="197">
        <v>0.9516</v>
      </c>
      <c r="C2860" s="197">
        <v>154.21</v>
      </c>
    </row>
    <row r="2861" ht="15.75" customHeight="1">
      <c r="A2861" s="316">
        <v>45643.0</v>
      </c>
      <c r="B2861" s="197">
        <v>0.9533</v>
      </c>
      <c r="C2861" s="197">
        <v>153.54</v>
      </c>
    </row>
    <row r="2862" ht="15.75" customHeight="1">
      <c r="A2862" s="316">
        <v>45644.0</v>
      </c>
      <c r="B2862" s="197">
        <v>0.9662</v>
      </c>
      <c r="C2862" s="197">
        <v>154.87</v>
      </c>
    </row>
    <row r="2863" ht="15.75" customHeight="1">
      <c r="A2863" s="316">
        <v>45645.0</v>
      </c>
      <c r="B2863" s="197">
        <v>0.9653</v>
      </c>
      <c r="C2863" s="197">
        <v>157.47</v>
      </c>
    </row>
    <row r="2864" ht="15.75" customHeight="1">
      <c r="A2864" s="316">
        <v>45646.0</v>
      </c>
      <c r="B2864" s="197">
        <v>0.9599</v>
      </c>
      <c r="C2864" s="197">
        <v>156.61</v>
      </c>
    </row>
    <row r="2865" ht="15.75" customHeight="1">
      <c r="A2865" s="316">
        <v>45649.0</v>
      </c>
      <c r="B2865" s="197">
        <v>0.9612</v>
      </c>
      <c r="C2865" s="197">
        <v>157.22</v>
      </c>
    </row>
    <row r="2866" ht="15.75" customHeight="1">
      <c r="A2866" s="316">
        <v>45650.0</v>
      </c>
      <c r="B2866" s="197">
        <v>0.9628</v>
      </c>
      <c r="C2866" s="197">
        <v>157.38</v>
      </c>
    </row>
    <row r="2867" ht="15.75" customHeight="1">
      <c r="A2867" s="316">
        <v>45651.0</v>
      </c>
      <c r="B2867" s="197">
        <v>0.963</v>
      </c>
      <c r="C2867" s="197">
        <v>157.55</v>
      </c>
    </row>
    <row r="2868" ht="15.75" customHeight="1">
      <c r="A2868" s="316">
        <v>45652.0</v>
      </c>
      <c r="B2868" s="197">
        <v>0.96</v>
      </c>
      <c r="C2868" s="197">
        <v>158.05</v>
      </c>
    </row>
    <row r="2869" ht="15.75" customHeight="1">
      <c r="A2869" s="316">
        <v>45653.0</v>
      </c>
      <c r="B2869" s="197">
        <v>0.9603</v>
      </c>
      <c r="C2869" s="197">
        <v>158.05</v>
      </c>
    </row>
    <row r="2870" ht="15.75" customHeight="1">
      <c r="A2870" s="316">
        <v>45656.0</v>
      </c>
      <c r="B2870" s="197">
        <v>0.961</v>
      </c>
      <c r="C2870" s="197">
        <v>156.87</v>
      </c>
    </row>
    <row r="2871" ht="15.75" customHeight="1">
      <c r="A2871" s="316">
        <v>45657.0</v>
      </c>
      <c r="B2871" s="197">
        <v>0.966</v>
      </c>
      <c r="C2871" s="197">
        <v>157.24</v>
      </c>
    </row>
    <row r="2872" ht="15.75" customHeight="1">
      <c r="A2872" s="316">
        <v>45658.0</v>
      </c>
      <c r="B2872" s="197">
        <v>0.9662</v>
      </c>
      <c r="C2872" s="197">
        <v>157.35</v>
      </c>
    </row>
    <row r="2873" ht="15.75" customHeight="1">
      <c r="A2873" s="316">
        <v>45659.0</v>
      </c>
      <c r="B2873" s="197">
        <v>0.9745</v>
      </c>
      <c r="C2873" s="197">
        <v>157.57</v>
      </c>
    </row>
    <row r="2874" ht="15.75" customHeight="1">
      <c r="A2874" s="316">
        <v>45660.0</v>
      </c>
      <c r="B2874" s="197">
        <v>0.9703</v>
      </c>
      <c r="C2874" s="197">
        <v>157.39</v>
      </c>
    </row>
    <row r="2875" ht="15.75" customHeight="1">
      <c r="A2875" s="316">
        <v>45663.0</v>
      </c>
      <c r="B2875" s="197">
        <v>0.9626</v>
      </c>
      <c r="C2875" s="197">
        <v>157.65</v>
      </c>
    </row>
    <row r="2876" ht="15.75" customHeight="1">
      <c r="A2876" s="316">
        <v>45664.0</v>
      </c>
      <c r="B2876" s="197">
        <v>0.9672</v>
      </c>
      <c r="C2876" s="197">
        <v>158.08</v>
      </c>
    </row>
    <row r="2877" ht="15.75" customHeight="1">
      <c r="A2877" s="316">
        <v>45665.0</v>
      </c>
      <c r="B2877" s="197">
        <v>0.9692</v>
      </c>
      <c r="C2877" s="197">
        <v>158.37</v>
      </c>
    </row>
    <row r="2878" ht="15.75" customHeight="1">
      <c r="A2878" s="316">
        <v>45666.0</v>
      </c>
      <c r="B2878" s="197">
        <v>0.971</v>
      </c>
      <c r="C2878" s="197">
        <v>158.18</v>
      </c>
    </row>
    <row r="2879" ht="15.75" customHeight="1">
      <c r="A2879" s="316">
        <v>45667.0</v>
      </c>
      <c r="B2879" s="197">
        <v>0.9769</v>
      </c>
      <c r="C2879" s="197">
        <v>157.84</v>
      </c>
    </row>
    <row r="2880" ht="15.75" customHeight="1">
      <c r="A2880" s="316">
        <v>45670.0</v>
      </c>
      <c r="B2880" s="197">
        <v>0.9763</v>
      </c>
      <c r="C2880" s="197">
        <v>157.5</v>
      </c>
    </row>
    <row r="2881" ht="15.75" customHeight="1">
      <c r="A2881" s="316">
        <v>45671.0</v>
      </c>
      <c r="B2881" s="197">
        <v>0.9702</v>
      </c>
      <c r="C2881" s="197">
        <v>158.0</v>
      </c>
    </row>
    <row r="2882" ht="15.75" customHeight="1">
      <c r="A2882" s="316">
        <v>45672.0</v>
      </c>
      <c r="B2882" s="197">
        <v>0.9721</v>
      </c>
      <c r="C2882" s="197">
        <v>156.49</v>
      </c>
    </row>
    <row r="2883" ht="15.75" customHeight="1">
      <c r="A2883" s="316">
        <v>45673.0</v>
      </c>
      <c r="B2883" s="197">
        <v>0.9711</v>
      </c>
      <c r="C2883" s="197">
        <v>155.22</v>
      </c>
    </row>
    <row r="2884" ht="15.75" customHeight="1">
      <c r="A2884" s="316">
        <v>45674.0</v>
      </c>
      <c r="B2884" s="197">
        <v>0.9742</v>
      </c>
      <c r="C2884" s="197">
        <v>156.39</v>
      </c>
    </row>
    <row r="2885" ht="15.75" customHeight="1">
      <c r="A2885" s="316">
        <v>45677.0</v>
      </c>
      <c r="B2885" s="197">
        <v>0.9602</v>
      </c>
      <c r="C2885" s="197">
        <v>155.68</v>
      </c>
    </row>
    <row r="2886" ht="15.75" customHeight="1">
      <c r="A2886" s="316">
        <v>45678.0</v>
      </c>
      <c r="B2886" s="197">
        <v>0.9595</v>
      </c>
      <c r="C2886" s="197">
        <v>155.59</v>
      </c>
    </row>
    <row r="2887" ht="15.75" customHeight="1">
      <c r="A2887" s="316">
        <v>45679.0</v>
      </c>
      <c r="B2887" s="197">
        <v>0.9608</v>
      </c>
      <c r="C2887" s="197">
        <v>156.57</v>
      </c>
    </row>
    <row r="2888" ht="15.75" customHeight="1">
      <c r="A2888" s="316">
        <v>45680.0</v>
      </c>
      <c r="B2888" s="197">
        <v>0.9602</v>
      </c>
      <c r="C2888" s="197">
        <v>156.08</v>
      </c>
    </row>
    <row r="2889" ht="15.75" customHeight="1">
      <c r="A2889" s="316">
        <v>45681.0</v>
      </c>
      <c r="B2889" s="197">
        <v>0.954</v>
      </c>
      <c r="C2889" s="197">
        <v>156.07</v>
      </c>
    </row>
    <row r="2890" ht="15.75" customHeight="1">
      <c r="A2890" s="316">
        <v>45684.0</v>
      </c>
      <c r="B2890" s="197">
        <v>0.9532</v>
      </c>
      <c r="C2890" s="197">
        <v>154.53</v>
      </c>
    </row>
    <row r="2891" ht="15.75" customHeight="1">
      <c r="A2891" s="316">
        <v>45685.0</v>
      </c>
      <c r="B2891" s="197">
        <v>0.9589</v>
      </c>
      <c r="C2891" s="197">
        <v>155.58</v>
      </c>
    </row>
    <row r="2892" ht="15.75" customHeight="1">
      <c r="A2892" s="316">
        <v>45686.0</v>
      </c>
      <c r="B2892" s="197">
        <v>0.9597</v>
      </c>
      <c r="C2892" s="197">
        <v>155.26</v>
      </c>
    </row>
    <row r="2893" ht="15.75" customHeight="1">
      <c r="A2893" s="316">
        <v>45687.0</v>
      </c>
      <c r="B2893" s="197">
        <v>0.9627</v>
      </c>
      <c r="C2893" s="197">
        <v>154.31</v>
      </c>
    </row>
    <row r="2894" ht="15.75" customHeight="1">
      <c r="A2894" s="316">
        <v>45688.0</v>
      </c>
      <c r="B2894" s="197">
        <v>0.9656</v>
      </c>
      <c r="C2894" s="197">
        <v>155.27</v>
      </c>
    </row>
    <row r="2895" ht="15.75" customHeight="1">
      <c r="A2895" s="316">
        <v>45691.0</v>
      </c>
      <c r="B2895" s="197">
        <v>0.9669</v>
      </c>
      <c r="C2895" s="197">
        <v>154.79</v>
      </c>
    </row>
    <row r="2896" ht="15.75" customHeight="1">
      <c r="A2896" s="316">
        <v>45692.0</v>
      </c>
      <c r="B2896" s="197">
        <v>0.9636</v>
      </c>
      <c r="C2896" s="197">
        <v>154.35</v>
      </c>
    </row>
    <row r="2897" ht="15.75" customHeight="1">
      <c r="A2897" s="316">
        <v>45693.0</v>
      </c>
      <c r="B2897" s="197">
        <v>0.9614</v>
      </c>
      <c r="C2897" s="197">
        <v>152.63</v>
      </c>
    </row>
    <row r="2898" ht="15.75" customHeight="1">
      <c r="A2898" s="316">
        <v>45694.0</v>
      </c>
      <c r="B2898" s="197">
        <v>0.9632</v>
      </c>
      <c r="C2898" s="197">
        <v>151.48</v>
      </c>
    </row>
    <row r="2899" ht="15.75" customHeight="1">
      <c r="A2899" s="316">
        <v>45695.0</v>
      </c>
      <c r="B2899" s="197">
        <v>0.9686</v>
      </c>
      <c r="C2899" s="197">
        <v>151.49</v>
      </c>
    </row>
    <row r="2900" ht="15.75" customHeight="1">
      <c r="A2900" s="316">
        <v>45698.0</v>
      </c>
      <c r="B2900" s="197">
        <v>0.9703</v>
      </c>
      <c r="C2900" s="197">
        <v>152.01</v>
      </c>
    </row>
    <row r="2901" ht="15.75" customHeight="1">
      <c r="A2901" s="316">
        <v>45699.0</v>
      </c>
      <c r="B2901" s="197">
        <v>0.9652</v>
      </c>
      <c r="C2901" s="197">
        <v>152.51</v>
      </c>
    </row>
    <row r="2902" ht="15.75" customHeight="1">
      <c r="A2902" s="316">
        <v>45700.0</v>
      </c>
      <c r="B2902" s="197">
        <v>0.9632</v>
      </c>
      <c r="C2902" s="197">
        <v>154.43</v>
      </c>
    </row>
    <row r="2903" ht="15.75" customHeight="1">
      <c r="A2903" s="316">
        <v>45701.0</v>
      </c>
      <c r="B2903" s="197">
        <v>0.9557</v>
      </c>
      <c r="C2903" s="197">
        <v>152.81</v>
      </c>
    </row>
    <row r="2904" ht="15.75" customHeight="1">
      <c r="A2904" s="316">
        <v>45702.0</v>
      </c>
      <c r="B2904" s="197">
        <v>0.9534</v>
      </c>
      <c r="C2904" s="197">
        <v>152.36</v>
      </c>
    </row>
    <row r="2905" ht="15.75" customHeight="1">
      <c r="A2905" s="316">
        <v>45705.0</v>
      </c>
      <c r="B2905" s="197">
        <v>0.9539</v>
      </c>
      <c r="C2905" s="197">
        <v>151.53</v>
      </c>
    </row>
    <row r="2906" ht="15.75" customHeight="1">
      <c r="A2906" s="316">
        <v>45706.0</v>
      </c>
      <c r="B2906" s="197">
        <v>0.9574</v>
      </c>
      <c r="C2906" s="197">
        <v>152.08</v>
      </c>
    </row>
    <row r="2907" ht="15.75" customHeight="1">
      <c r="A2907" s="316">
        <v>45707.0</v>
      </c>
      <c r="B2907" s="197">
        <v>0.9595</v>
      </c>
      <c r="C2907" s="197">
        <v>151.49</v>
      </c>
    </row>
    <row r="2908" ht="15.75" customHeight="1">
      <c r="A2908" s="316">
        <v>45708.0</v>
      </c>
      <c r="B2908" s="197">
        <v>0.9523</v>
      </c>
      <c r="C2908" s="197">
        <v>149.67</v>
      </c>
    </row>
    <row r="2909" ht="15.75" customHeight="1">
      <c r="A2909" s="316">
        <v>45709.0</v>
      </c>
      <c r="B2909" s="197">
        <v>0.9574</v>
      </c>
      <c r="C2909" s="197">
        <v>149.39</v>
      </c>
    </row>
    <row r="2910" ht="15.75" customHeight="1">
      <c r="A2910" s="316">
        <v>45712.0</v>
      </c>
      <c r="B2910" s="197">
        <v>0.9555</v>
      </c>
      <c r="C2910" s="197">
        <v>149.74</v>
      </c>
    </row>
    <row r="2911" ht="15.75" customHeight="1">
      <c r="A2911" s="316">
        <v>45713.0</v>
      </c>
      <c r="B2911" s="197">
        <v>0.9513</v>
      </c>
      <c r="C2911" s="197">
        <v>149.05</v>
      </c>
    </row>
    <row r="2912" ht="15.75" customHeight="1">
      <c r="A2912" s="316">
        <v>45714.0</v>
      </c>
      <c r="B2912" s="197">
        <v>0.9539</v>
      </c>
      <c r="C2912" s="197">
        <v>149.11</v>
      </c>
    </row>
    <row r="2913" ht="15.75" customHeight="1">
      <c r="A2913" s="316">
        <v>45715.0</v>
      </c>
      <c r="B2913" s="197">
        <v>0.9618</v>
      </c>
      <c r="C2913" s="197">
        <v>149.83</v>
      </c>
    </row>
    <row r="2914" ht="15.75" customHeight="1">
      <c r="A2914" s="316">
        <v>45716.0</v>
      </c>
      <c r="B2914" s="197">
        <v>0.9642</v>
      </c>
      <c r="C2914" s="197">
        <v>150.68</v>
      </c>
    </row>
    <row r="2915" ht="15.75" customHeight="1">
      <c r="A2915" s="316">
        <v>45719.0</v>
      </c>
      <c r="B2915" s="197">
        <v>0.9537</v>
      </c>
      <c r="C2915" s="197">
        <v>149.52</v>
      </c>
    </row>
    <row r="2916" ht="15.75" customHeight="1">
      <c r="A2916" s="316">
        <v>45720.0</v>
      </c>
      <c r="B2916" s="197">
        <v>0.9412</v>
      </c>
      <c r="C2916" s="197">
        <v>149.83</v>
      </c>
    </row>
    <row r="2917" ht="15.75" customHeight="1">
      <c r="A2917" s="316">
        <v>45721.0</v>
      </c>
      <c r="B2917" s="197">
        <v>0.9271</v>
      </c>
      <c r="C2917" s="197">
        <v>148.9</v>
      </c>
    </row>
    <row r="2918" ht="15.75" customHeight="1">
      <c r="A2918" s="316">
        <v>45722.0</v>
      </c>
      <c r="B2918" s="197">
        <v>0.9277</v>
      </c>
      <c r="C2918" s="197">
        <v>148.0</v>
      </c>
    </row>
    <row r="2919" ht="15.75" customHeight="1">
      <c r="A2919" s="316">
        <v>45723.0</v>
      </c>
      <c r="B2919" s="197">
        <v>0.9237</v>
      </c>
      <c r="C2919" s="197">
        <v>148.1</v>
      </c>
    </row>
    <row r="2920" ht="15.75" customHeight="1">
      <c r="A2920" s="316">
        <v>45726.0</v>
      </c>
      <c r="B2920" s="197">
        <v>0.9232</v>
      </c>
      <c r="C2920" s="197">
        <v>147.29</v>
      </c>
    </row>
    <row r="2921" ht="15.75" customHeight="1">
      <c r="A2921" s="316">
        <v>45727.0</v>
      </c>
      <c r="B2921" s="197">
        <v>0.916</v>
      </c>
      <c r="C2921" s="197">
        <v>147.79</v>
      </c>
    </row>
    <row r="2922" ht="15.75" customHeight="1">
      <c r="A2922" s="316">
        <v>45728.0</v>
      </c>
      <c r="B2922" s="197">
        <v>0.9186</v>
      </c>
      <c r="C2922" s="197">
        <v>148.26</v>
      </c>
    </row>
    <row r="2923" ht="15.75" customHeight="1">
      <c r="A2923" s="316">
        <v>45729.0</v>
      </c>
      <c r="B2923" s="197">
        <v>0.9217</v>
      </c>
      <c r="C2923" s="197">
        <v>147.83</v>
      </c>
    </row>
    <row r="2924" ht="15.75" customHeight="1">
      <c r="A2924" s="316">
        <v>45730.0</v>
      </c>
      <c r="B2924" s="197">
        <v>0.9199</v>
      </c>
      <c r="C2924" s="197">
        <v>148.68</v>
      </c>
    </row>
    <row r="2925" ht="15.75" customHeight="1">
      <c r="A2925" s="316">
        <v>45733.0</v>
      </c>
      <c r="B2925" s="197">
        <v>0.9157</v>
      </c>
      <c r="C2925" s="197">
        <v>149.22</v>
      </c>
    </row>
    <row r="2926" ht="15.75" customHeight="1">
      <c r="A2926" s="316">
        <v>45734.0</v>
      </c>
      <c r="B2926" s="197">
        <v>0.9138</v>
      </c>
      <c r="C2926" s="197">
        <v>149.29</v>
      </c>
    </row>
    <row r="2927" ht="15.75" customHeight="1">
      <c r="A2927" s="316">
        <v>45735.0</v>
      </c>
      <c r="B2927" s="197">
        <v>0.9174</v>
      </c>
      <c r="C2927" s="197">
        <v>148.71</v>
      </c>
    </row>
    <row r="2928" ht="15.75" customHeight="1">
      <c r="A2928" s="316">
        <v>45736.0</v>
      </c>
      <c r="B2928" s="197">
        <v>0.9219</v>
      </c>
      <c r="C2928" s="197">
        <v>148.8</v>
      </c>
    </row>
    <row r="2929" ht="15.75" customHeight="1">
      <c r="A2929" s="316">
        <v>45737.0</v>
      </c>
      <c r="B2929" s="197">
        <v>0.9256</v>
      </c>
      <c r="C2929" s="197">
        <v>149.38</v>
      </c>
    </row>
    <row r="2930" ht="15.75" customHeight="1">
      <c r="A2930" s="316">
        <v>45740.0</v>
      </c>
      <c r="B2930" s="197">
        <v>0.9259</v>
      </c>
      <c r="C2930" s="197">
        <v>150.72</v>
      </c>
    </row>
    <row r="2931" ht="15.75" customHeight="1">
      <c r="A2931" s="316">
        <v>45741.0</v>
      </c>
      <c r="B2931" s="197">
        <v>0.9269</v>
      </c>
      <c r="C2931" s="197">
        <v>149.92</v>
      </c>
    </row>
    <row r="2932" ht="15.75" customHeight="1">
      <c r="A2932" s="316">
        <v>45742.0</v>
      </c>
      <c r="B2932" s="197">
        <v>0.93</v>
      </c>
      <c r="C2932" s="197">
        <v>150.59</v>
      </c>
    </row>
    <row r="2933" ht="15.75" customHeight="1">
      <c r="A2933" s="316">
        <v>45743.0</v>
      </c>
      <c r="B2933" s="197">
        <v>0.9259</v>
      </c>
      <c r="C2933" s="197">
        <v>151.06</v>
      </c>
    </row>
    <row r="2934" ht="15.75" customHeight="1">
      <c r="A2934" s="316">
        <v>45744.0</v>
      </c>
      <c r="B2934" s="197">
        <v>0.9243</v>
      </c>
      <c r="C2934" s="197">
        <v>149.89</v>
      </c>
    </row>
    <row r="2935" ht="15.75" customHeight="1">
      <c r="A2935" s="316">
        <v>45747.0</v>
      </c>
      <c r="B2935" s="197">
        <v>0.9248</v>
      </c>
      <c r="C2935" s="197">
        <v>149.98</v>
      </c>
    </row>
    <row r="2936" ht="15.75" customHeight="1">
      <c r="A2936" s="316">
        <v>45748.0</v>
      </c>
      <c r="B2936" s="197">
        <v>0.9267</v>
      </c>
      <c r="C2936" s="197">
        <v>149.63</v>
      </c>
    </row>
    <row r="2937" ht="15.75" customHeight="1">
      <c r="A2937" s="316">
        <v>45749.0</v>
      </c>
      <c r="B2937" s="197">
        <v>0.922</v>
      </c>
      <c r="C2937" s="197">
        <v>149.36</v>
      </c>
    </row>
    <row r="2938" ht="15.75" customHeight="1">
      <c r="A2938" s="316">
        <v>45750.0</v>
      </c>
      <c r="B2938" s="197">
        <v>0.9049</v>
      </c>
      <c r="C2938" s="197">
        <v>146.08</v>
      </c>
    </row>
    <row r="2939" ht="15.75" customHeight="1">
      <c r="A2939" s="316">
        <v>45751.0</v>
      </c>
      <c r="B2939" s="197">
        <v>0.9147</v>
      </c>
      <c r="C2939" s="197">
        <v>147.28</v>
      </c>
    </row>
    <row r="2940" ht="15.75" customHeight="1">
      <c r="A2940" s="316">
        <v>45754.0</v>
      </c>
      <c r="B2940" s="197">
        <v>0.9174</v>
      </c>
      <c r="C2940" s="197">
        <v>147.88</v>
      </c>
    </row>
    <row r="2941" ht="15.75" customHeight="1">
      <c r="A2941" s="316">
        <v>45755.0</v>
      </c>
      <c r="B2941" s="197">
        <v>0.913</v>
      </c>
      <c r="C2941" s="197">
        <v>146.33</v>
      </c>
    </row>
    <row r="2942" ht="15.75" customHeight="1">
      <c r="A2942" s="316">
        <v>45756.0</v>
      </c>
      <c r="B2942" s="197">
        <v>0.9138</v>
      </c>
      <c r="C2942" s="197">
        <v>147.89</v>
      </c>
    </row>
    <row r="2943" ht="15.75" customHeight="1">
      <c r="A2943" s="316">
        <v>45757.0</v>
      </c>
      <c r="B2943" s="197">
        <v>0.8932</v>
      </c>
      <c r="C2943" s="197">
        <v>144.47</v>
      </c>
    </row>
    <row r="2944" ht="15.75" customHeight="1">
      <c r="A2944" s="316">
        <v>45758.0</v>
      </c>
      <c r="B2944" s="197">
        <v>0.8828</v>
      </c>
      <c r="C2944" s="197">
        <v>143.94</v>
      </c>
    </row>
    <row r="2945" ht="15.75" customHeight="1">
      <c r="A2945" s="316">
        <v>45761.0</v>
      </c>
      <c r="B2945" s="197">
        <v>0.8811</v>
      </c>
      <c r="C2945" s="197">
        <v>143.21</v>
      </c>
    </row>
    <row r="2946" ht="15.75" customHeight="1">
      <c r="A2946" s="316">
        <v>45762.0</v>
      </c>
      <c r="B2946" s="197">
        <v>0.8866</v>
      </c>
      <c r="C2946" s="197">
        <v>143.29</v>
      </c>
    </row>
    <row r="2947" ht="15.75" customHeight="1">
      <c r="A2947" s="316">
        <v>45763.0</v>
      </c>
      <c r="B2947" s="197">
        <v>0.8774</v>
      </c>
      <c r="C2947" s="197">
        <v>141.94</v>
      </c>
    </row>
    <row r="2948" ht="15.75" customHeight="1">
      <c r="A2948" s="316">
        <v>45764.0</v>
      </c>
      <c r="B2948" s="197">
        <v>0.8803</v>
      </c>
      <c r="C2948" s="197">
        <v>142.51</v>
      </c>
    </row>
    <row r="2949" ht="15.75" customHeight="1">
      <c r="A2949" s="316">
        <v>45765.0</v>
      </c>
      <c r="B2949" s="197">
        <v>0.8785</v>
      </c>
      <c r="C2949" s="197">
        <v>142.35</v>
      </c>
    </row>
    <row r="2950" ht="15.75" customHeight="1">
      <c r="A2950" s="316">
        <v>45768.0</v>
      </c>
      <c r="B2950" s="197">
        <v>0.8688</v>
      </c>
      <c r="C2950" s="197">
        <v>140.93</v>
      </c>
    </row>
    <row r="2951" ht="15.75" customHeight="1">
      <c r="A2951" s="316">
        <v>45769.0</v>
      </c>
      <c r="B2951" s="197">
        <v>0.8757</v>
      </c>
      <c r="C2951" s="197">
        <v>141.63</v>
      </c>
    </row>
    <row r="2952" ht="15.75" customHeight="1">
      <c r="A2952" s="316">
        <v>45770.0</v>
      </c>
      <c r="B2952" s="197">
        <v>0.8841</v>
      </c>
      <c r="C2952" s="197">
        <v>143.51</v>
      </c>
    </row>
    <row r="2953" ht="15.75" customHeight="1">
      <c r="A2953" s="316">
        <v>45771.0</v>
      </c>
      <c r="B2953" s="197">
        <v>0.8784</v>
      </c>
      <c r="C2953" s="197">
        <v>142.66</v>
      </c>
    </row>
    <row r="2954" ht="15.75" customHeight="1">
      <c r="A2954" s="316">
        <v>45772.0</v>
      </c>
      <c r="B2954" s="197">
        <v>0.8807</v>
      </c>
      <c r="C2954" s="197">
        <v>143.76</v>
      </c>
    </row>
    <row r="2955" ht="15.75" customHeight="1">
      <c r="A2955" s="316">
        <v>45775.0</v>
      </c>
      <c r="B2955" s="197">
        <v>0.8761</v>
      </c>
      <c r="C2955" s="197">
        <v>142.06</v>
      </c>
    </row>
    <row r="2956" ht="15.75" customHeight="1">
      <c r="A2956" s="316">
        <v>45776.0</v>
      </c>
      <c r="B2956" s="197">
        <v>0.8789</v>
      </c>
      <c r="C2956" s="197">
        <v>142.4</v>
      </c>
    </row>
    <row r="2957" ht="15.75" customHeight="1">
      <c r="A2957" s="316">
        <v>45777.0</v>
      </c>
      <c r="B2957" s="197">
        <v>0.8829</v>
      </c>
      <c r="C2957" s="197">
        <v>143.13</v>
      </c>
    </row>
    <row r="2958" ht="15.75" customHeight="1">
      <c r="A2958" s="316">
        <v>45778.0</v>
      </c>
      <c r="B2958" s="197">
        <v>0.8861</v>
      </c>
      <c r="C2958" s="197">
        <v>145.45</v>
      </c>
    </row>
    <row r="2959" ht="15.75" customHeight="1">
      <c r="A2959" s="316">
        <v>45779.0</v>
      </c>
      <c r="B2959" s="197">
        <v>0.8861</v>
      </c>
      <c r="C2959" s="197">
        <v>145.09</v>
      </c>
    </row>
    <row r="2960" ht="15.75" customHeight="1">
      <c r="A2960" s="316">
        <v>45782.0</v>
      </c>
      <c r="B2960" s="197">
        <v>0.884</v>
      </c>
      <c r="C2960" s="197">
        <v>143.72</v>
      </c>
    </row>
    <row r="2961" ht="15.75" customHeight="1">
      <c r="A2961" s="316">
        <v>45783.0</v>
      </c>
      <c r="B2961" s="197">
        <v>0.8799</v>
      </c>
      <c r="C2961" s="197">
        <v>142.53</v>
      </c>
    </row>
    <row r="2962" ht="15.75" customHeight="1">
      <c r="A2962" s="316">
        <v>45784.0</v>
      </c>
      <c r="B2962" s="197">
        <v>0.8853</v>
      </c>
      <c r="C2962" s="197">
        <v>143.85</v>
      </c>
    </row>
    <row r="2963" ht="15.75" customHeight="1">
      <c r="A2963" s="316">
        <v>45785.0</v>
      </c>
      <c r="B2963" s="197">
        <v>0.891</v>
      </c>
      <c r="C2963" s="197">
        <v>145.93</v>
      </c>
    </row>
    <row r="2964" ht="15.75" customHeight="1">
      <c r="A2964" s="316">
        <v>45786.0</v>
      </c>
      <c r="B2964" s="197">
        <v>0.8898</v>
      </c>
      <c r="C2964" s="197">
        <v>145.44</v>
      </c>
    </row>
    <row r="2965" ht="15.75" customHeight="1">
      <c r="A2965" s="316">
        <v>45789.0</v>
      </c>
      <c r="B2965" s="197">
        <v>0.9023</v>
      </c>
      <c r="C2965" s="197">
        <v>148.48</v>
      </c>
    </row>
    <row r="2966" ht="15.75" customHeight="1">
      <c r="A2966" s="316">
        <v>45790.0</v>
      </c>
      <c r="B2966" s="197">
        <v>0.8941</v>
      </c>
      <c r="C2966" s="197">
        <v>147.49</v>
      </c>
    </row>
    <row r="2967" ht="15.75" customHeight="1">
      <c r="A2967" s="316">
        <v>45791.0</v>
      </c>
      <c r="B2967" s="197">
        <v>0.8953</v>
      </c>
      <c r="C2967" s="197">
        <v>146.77</v>
      </c>
    </row>
    <row r="2968" ht="15.75" customHeight="1">
      <c r="A2968" s="316">
        <v>45792.0</v>
      </c>
      <c r="B2968" s="197">
        <v>0.8943</v>
      </c>
      <c r="C2968" s="197">
        <v>145.69</v>
      </c>
    </row>
    <row r="2969" ht="15.75" customHeight="1">
      <c r="A2969" s="316">
        <v>45793.0</v>
      </c>
      <c r="B2969" s="197">
        <v>0.8969</v>
      </c>
      <c r="C2969" s="197">
        <v>145.94</v>
      </c>
    </row>
    <row r="2970" ht="15.75" customHeight="1">
      <c r="A2970" s="316">
        <v>45796.0</v>
      </c>
      <c r="B2970" s="197">
        <v>0.8902</v>
      </c>
      <c r="C2970" s="197">
        <v>144.89</v>
      </c>
    </row>
    <row r="2971" ht="15.75" customHeight="1">
      <c r="A2971" s="316">
        <v>45797.0</v>
      </c>
      <c r="B2971" s="197">
        <v>0.8864</v>
      </c>
      <c r="C2971" s="197">
        <v>144.52</v>
      </c>
    </row>
    <row r="2972" ht="15.75" customHeight="1">
      <c r="A2972" s="316">
        <v>45798.0</v>
      </c>
      <c r="B2972" s="197">
        <v>0.8829</v>
      </c>
      <c r="C2972" s="197">
        <v>143.7</v>
      </c>
    </row>
    <row r="2973" ht="15.75" customHeight="1">
      <c r="A2973" s="316">
        <v>45799.0</v>
      </c>
      <c r="B2973" s="197">
        <v>0.8867</v>
      </c>
      <c r="C2973" s="197">
        <v>144.03</v>
      </c>
    </row>
    <row r="2974" ht="15.75" customHeight="1">
      <c r="A2974" s="316">
        <v>45800.0</v>
      </c>
      <c r="B2974" s="197">
        <v>0.8812</v>
      </c>
      <c r="C2974" s="197">
        <v>142.62</v>
      </c>
    </row>
    <row r="2975" ht="15.75" customHeight="1">
      <c r="A2975" s="316">
        <v>45803.0</v>
      </c>
      <c r="B2975" s="197">
        <v>0.8785</v>
      </c>
      <c r="C2975" s="197">
        <v>142.86</v>
      </c>
    </row>
    <row r="2976" ht="15.75" customHeight="1">
      <c r="A2976" s="316">
        <v>45804.0</v>
      </c>
      <c r="B2976" s="197">
        <v>0.883</v>
      </c>
      <c r="C2976" s="197">
        <v>144.35</v>
      </c>
    </row>
    <row r="2977" ht="15.75" customHeight="1">
      <c r="A2977" s="316">
        <v>45805.0</v>
      </c>
      <c r="B2977" s="197">
        <v>0.8858</v>
      </c>
      <c r="C2977" s="197">
        <v>144.87</v>
      </c>
    </row>
    <row r="2978" ht="15.75" customHeight="1">
      <c r="A2978" s="316">
        <v>45806.0</v>
      </c>
      <c r="B2978" s="197">
        <v>0.8799</v>
      </c>
      <c r="C2978" s="197">
        <v>144.25</v>
      </c>
    </row>
    <row r="2979" ht="15.75" customHeight="1">
      <c r="A2979" s="316">
        <v>45807.0</v>
      </c>
      <c r="B2979" s="197">
        <v>0.8817</v>
      </c>
      <c r="C2979" s="197">
        <v>144.19</v>
      </c>
    </row>
    <row r="2980" ht="15.75" customHeight="1">
      <c r="A2980" s="316">
        <v>45810.0</v>
      </c>
      <c r="B2980" s="197">
        <v>0.8743</v>
      </c>
      <c r="C2980" s="197">
        <v>142.74</v>
      </c>
    </row>
    <row r="2981" ht="15.75" customHeight="1">
      <c r="A2981" s="316">
        <v>45811.0</v>
      </c>
      <c r="B2981" s="197">
        <v>0.8797</v>
      </c>
      <c r="C2981" s="197">
        <v>144.07</v>
      </c>
    </row>
    <row r="2982" ht="15.75" customHeight="1">
      <c r="A2982" s="316">
        <v>45812.0</v>
      </c>
      <c r="B2982" s="197">
        <v>0.8762</v>
      </c>
      <c r="C2982" s="197">
        <v>142.8</v>
      </c>
    </row>
    <row r="2983" ht="15.75" customHeight="1">
      <c r="A2983" s="316">
        <v>45813.0</v>
      </c>
      <c r="B2983" s="197">
        <v>0.8739</v>
      </c>
      <c r="C2983" s="197">
        <v>143.58</v>
      </c>
    </row>
    <row r="2984" ht="15.75" customHeight="1">
      <c r="A2984" s="316">
        <v>45814.0</v>
      </c>
      <c r="B2984" s="197">
        <v>0.8781</v>
      </c>
      <c r="C2984" s="197">
        <v>144.92</v>
      </c>
    </row>
    <row r="2985" ht="15.75" customHeight="1">
      <c r="A2985" s="316">
        <v>45817.0</v>
      </c>
      <c r="B2985" s="197">
        <v>0.8758</v>
      </c>
      <c r="C2985" s="197">
        <v>144.65</v>
      </c>
    </row>
    <row r="2986" ht="15.75" customHeight="1">
      <c r="A2986" s="316">
        <v>45818.0</v>
      </c>
      <c r="B2986" s="197">
        <v>0.8755</v>
      </c>
      <c r="C2986" s="197">
        <v>144.9</v>
      </c>
    </row>
    <row r="2987" ht="15.75" customHeight="1">
      <c r="A2987" s="316">
        <v>45819.0</v>
      </c>
      <c r="B2987" s="197">
        <v>0.8706</v>
      </c>
      <c r="C2987" s="197">
        <v>144.6</v>
      </c>
    </row>
    <row r="2988" ht="15.75" customHeight="1">
      <c r="A2988" s="316">
        <v>45820.0</v>
      </c>
      <c r="B2988" s="197">
        <v>0.8636</v>
      </c>
      <c r="C2988" s="197">
        <v>143.51</v>
      </c>
    </row>
    <row r="2989" ht="15.75" customHeight="1">
      <c r="A2989" s="316">
        <v>45821.0</v>
      </c>
      <c r="B2989" s="197">
        <v>0.8668</v>
      </c>
      <c r="C2989" s="197">
        <v>144.26</v>
      </c>
    </row>
    <row r="2990" ht="15.75" customHeight="1">
      <c r="A2990" s="316">
        <v>45824.0</v>
      </c>
      <c r="B2990" s="197">
        <v>0.8653</v>
      </c>
      <c r="C2990" s="197">
        <v>144.8</v>
      </c>
    </row>
    <row r="2991" ht="15.75" customHeight="1">
      <c r="A2991" s="316">
        <v>45825.0</v>
      </c>
      <c r="B2991" s="197">
        <v>0.8712</v>
      </c>
      <c r="C2991" s="197">
        <v>145.36</v>
      </c>
    </row>
    <row r="2992" ht="15.75" customHeight="1">
      <c r="A2992" s="316">
        <v>45826.0</v>
      </c>
      <c r="B2992" s="197">
        <v>0.8714</v>
      </c>
      <c r="C2992" s="197">
        <v>145.17</v>
      </c>
    </row>
    <row r="2993" ht="15.75" customHeight="1">
      <c r="A2993" s="316">
        <v>45827.0</v>
      </c>
      <c r="B2993" s="197">
        <v>0.8702</v>
      </c>
      <c r="C2993" s="197">
        <v>145.54</v>
      </c>
    </row>
    <row r="2994" ht="15.75" customHeight="1">
      <c r="A2994" s="316">
        <v>45828.0</v>
      </c>
      <c r="B2994" s="197">
        <v>0.8684</v>
      </c>
      <c r="C2994" s="197">
        <v>146.15</v>
      </c>
    </row>
    <row r="2995" ht="15.75" customHeight="1">
      <c r="A2995" s="316">
        <v>45831.0</v>
      </c>
      <c r="B2995" s="197">
        <v>0.8639</v>
      </c>
      <c r="C2995" s="197">
        <v>146.22</v>
      </c>
    </row>
    <row r="2996" ht="15.75" customHeight="1">
      <c r="A2996" s="316">
        <v>45832.0</v>
      </c>
      <c r="B2996" s="197">
        <v>0.8615</v>
      </c>
      <c r="C2996" s="197">
        <v>144.99</v>
      </c>
    </row>
    <row r="2997" ht="15.75" customHeight="1">
      <c r="A2997" s="316">
        <v>45833.0</v>
      </c>
      <c r="B2997" s="197">
        <v>0.8578</v>
      </c>
      <c r="C2997" s="197">
        <v>145.29</v>
      </c>
    </row>
    <row r="2998" ht="15.75" customHeight="1">
      <c r="A2998" s="316">
        <v>45834.0</v>
      </c>
      <c r="B2998" s="197">
        <v>0.8548</v>
      </c>
      <c r="C2998" s="197">
        <v>144.47</v>
      </c>
    </row>
    <row r="2999" ht="15.75" customHeight="1">
      <c r="A2999" s="316">
        <v>45835.0</v>
      </c>
      <c r="B2999" s="197">
        <v>0.8544</v>
      </c>
      <c r="C2999" s="197">
        <v>144.68</v>
      </c>
    </row>
    <row r="3000" ht="15.75" customHeight="1">
      <c r="A3000" s="316">
        <v>45838.0</v>
      </c>
      <c r="B3000" s="197">
        <v>0.8485</v>
      </c>
      <c r="C3000" s="197">
        <v>144.08</v>
      </c>
    </row>
    <row r="3001" ht="15.75" customHeight="1">
      <c r="A3001" s="316">
        <v>45839.0</v>
      </c>
      <c r="B3001" s="197">
        <v>0.8471</v>
      </c>
      <c r="C3001" s="197">
        <v>143.48</v>
      </c>
    </row>
    <row r="3002" ht="15.75" customHeight="1">
      <c r="A3002" s="316">
        <v>45840.0</v>
      </c>
      <c r="B3002" s="197">
        <v>0.8476</v>
      </c>
      <c r="C3002" s="197">
        <v>143.73</v>
      </c>
    </row>
    <row r="3003" ht="15.75" customHeight="1">
      <c r="A3003" s="316">
        <v>45841.0</v>
      </c>
      <c r="B3003" s="197">
        <v>0.8506</v>
      </c>
      <c r="C3003" s="197">
        <v>144.94</v>
      </c>
    </row>
    <row r="3004" ht="15.75" customHeight="1">
      <c r="A3004" s="316">
        <v>45842.0</v>
      </c>
      <c r="B3004" s="197">
        <v>0.8501</v>
      </c>
      <c r="C3004" s="197">
        <v>144.62</v>
      </c>
    </row>
    <row r="3005" ht="15.75" customHeight="1">
      <c r="A3005" s="316">
        <v>45845.0</v>
      </c>
      <c r="B3005" s="197">
        <v>0.8542</v>
      </c>
      <c r="C3005" s="197">
        <v>146.09</v>
      </c>
    </row>
    <row r="3006" ht="15.75" customHeight="1">
      <c r="A3006" s="316">
        <v>45846.0</v>
      </c>
      <c r="B3006" s="197">
        <v>0.853</v>
      </c>
      <c r="C3006" s="197">
        <v>146.6</v>
      </c>
    </row>
    <row r="3007" ht="15.75" customHeight="1">
      <c r="A3007" s="316">
        <v>45847.0</v>
      </c>
      <c r="B3007" s="197">
        <v>0.8535</v>
      </c>
      <c r="C3007" s="197">
        <v>146.35</v>
      </c>
    </row>
    <row r="3008" ht="15.75" customHeight="1">
      <c r="A3008" s="316">
        <v>45848.0</v>
      </c>
      <c r="B3008" s="197">
        <v>0.8547</v>
      </c>
      <c r="C3008" s="197">
        <v>146.28</v>
      </c>
    </row>
    <row r="3009" ht="15.75" customHeight="1">
      <c r="A3009" s="316">
        <v>45849.0</v>
      </c>
      <c r="B3009" s="197">
        <v>0.8559</v>
      </c>
      <c r="C3009" s="197">
        <v>147.49</v>
      </c>
    </row>
    <row r="3010" ht="15.75" customHeight="1">
      <c r="A3010" s="316">
        <v>45852.0</v>
      </c>
      <c r="B3010" s="197">
        <v>0.8574</v>
      </c>
      <c r="C3010" s="197">
        <v>147.75</v>
      </c>
    </row>
    <row r="3011" ht="15.75" customHeight="1">
      <c r="A3011" s="316">
        <v>45853.0</v>
      </c>
      <c r="B3011" s="197">
        <v>0.8621</v>
      </c>
      <c r="C3011" s="197">
        <v>148.92</v>
      </c>
    </row>
    <row r="3012" ht="15.75" customHeight="1">
      <c r="A3012" s="316">
        <v>45854.0</v>
      </c>
      <c r="B3012" s="197">
        <v>0.8593</v>
      </c>
      <c r="C3012" s="197">
        <v>147.96</v>
      </c>
    </row>
    <row r="3013" ht="15.75" customHeight="1">
      <c r="A3013" s="316">
        <v>45855.0</v>
      </c>
      <c r="B3013" s="197">
        <v>0.8625</v>
      </c>
      <c r="C3013" s="197">
        <v>148.66</v>
      </c>
    </row>
    <row r="3014" ht="15.75" customHeight="1">
      <c r="A3014" s="316">
        <v>45856.0</v>
      </c>
      <c r="B3014" s="197">
        <v>0.8608</v>
      </c>
      <c r="C3014" s="197">
        <v>148.87</v>
      </c>
    </row>
    <row r="3015" ht="15.75" customHeight="1">
      <c r="A3015" s="316">
        <v>45859.0</v>
      </c>
      <c r="B3015" s="197">
        <v>0.8554</v>
      </c>
      <c r="C3015" s="197">
        <v>147.43</v>
      </c>
    </row>
    <row r="3016" ht="15.75" customHeight="1">
      <c r="A3016" s="316">
        <v>45860.0</v>
      </c>
      <c r="B3016" s="197">
        <v>0.8508</v>
      </c>
      <c r="C3016" s="197">
        <v>146.67</v>
      </c>
    </row>
    <row r="3017" ht="15.75" customHeight="1">
      <c r="A3017" s="316">
        <v>45861.0</v>
      </c>
      <c r="B3017" s="197">
        <v>0.8498</v>
      </c>
      <c r="C3017" s="197">
        <v>146.59</v>
      </c>
    </row>
    <row r="3018" ht="15.75" customHeight="1">
      <c r="A3018" s="316">
        <v>45862.0</v>
      </c>
      <c r="B3018" s="197">
        <v>0.8513</v>
      </c>
      <c r="C3018" s="197">
        <v>147.03</v>
      </c>
    </row>
    <row r="3019" ht="15.75" customHeight="1">
      <c r="A3019" s="316">
        <v>45863.0</v>
      </c>
      <c r="B3019" s="197">
        <v>0.852</v>
      </c>
      <c r="C3019" s="197">
        <v>147.76</v>
      </c>
    </row>
    <row r="3020" ht="15.75" customHeight="1">
      <c r="A3020" s="316">
        <v>45866.0</v>
      </c>
      <c r="B3020" s="197">
        <v>0.8631</v>
      </c>
      <c r="C3020" s="197">
        <v>148.58</v>
      </c>
    </row>
    <row r="3021" ht="15.75" customHeight="1">
      <c r="A3021" s="316">
        <v>45867.0</v>
      </c>
      <c r="B3021" s="197">
        <v>0.8662</v>
      </c>
      <c r="C3021" s="197">
        <v>148.52</v>
      </c>
    </row>
    <row r="3022" ht="15.75" customHeight="1">
      <c r="A3022" s="316">
        <v>45868.0</v>
      </c>
      <c r="B3022" s="197">
        <v>0.877</v>
      </c>
      <c r="C3022" s="197">
        <v>149.53</v>
      </c>
    </row>
    <row r="3023" ht="15.75" customHeight="1">
      <c r="A3023" s="316">
        <v>45869.0</v>
      </c>
      <c r="B3023" s="197">
        <v>0.8761</v>
      </c>
      <c r="C3023" s="197">
        <v>150.77</v>
      </c>
    </row>
    <row r="3024" ht="15.75" customHeight="1">
      <c r="A3024" s="316">
        <v>45870.0</v>
      </c>
      <c r="B3024" s="197">
        <v>0.8633</v>
      </c>
      <c r="C3024" s="197">
        <v>147.48</v>
      </c>
    </row>
    <row r="3025" ht="15.75" customHeight="1">
      <c r="A3025" s="316">
        <v>45873.0</v>
      </c>
      <c r="B3025" s="197">
        <v>0.8644</v>
      </c>
      <c r="C3025" s="197">
        <v>147.1</v>
      </c>
    </row>
    <row r="3026" ht="15.75" customHeight="1">
      <c r="A3026" s="316">
        <v>45874.0</v>
      </c>
      <c r="B3026" s="197">
        <v>0.864</v>
      </c>
      <c r="C3026" s="197">
        <v>147.64</v>
      </c>
    </row>
    <row r="3027" ht="15.75" customHeight="1">
      <c r="A3027" s="316">
        <v>45875.0</v>
      </c>
      <c r="B3027" s="197">
        <v>0.8577</v>
      </c>
      <c r="C3027" s="197">
        <v>147.38</v>
      </c>
    </row>
    <row r="3028" ht="15.75" customHeight="1">
      <c r="A3028" s="316">
        <v>45876.0</v>
      </c>
      <c r="B3028" s="197">
        <v>0.8573</v>
      </c>
      <c r="C3028" s="197">
        <v>147.17</v>
      </c>
    </row>
    <row r="3029" ht="15.75" customHeight="1">
      <c r="A3029" s="316">
        <v>45877.0</v>
      </c>
      <c r="B3029" s="197">
        <v>0.8593</v>
      </c>
      <c r="C3029" s="197">
        <v>147.83</v>
      </c>
    </row>
    <row r="3030" ht="15.75" customHeight="1">
      <c r="A3030" s="316">
        <v>45880.0</v>
      </c>
      <c r="B3030" s="197">
        <v>0.861</v>
      </c>
      <c r="C3030" s="197">
        <v>148.16</v>
      </c>
    </row>
    <row r="3031" ht="15.75" customHeight="1">
      <c r="A3031" s="316">
        <v>45881.0</v>
      </c>
      <c r="B3031" s="197">
        <v>0.8566</v>
      </c>
      <c r="C3031" s="197">
        <v>147.85</v>
      </c>
    </row>
    <row r="3032" ht="15.75" customHeight="1">
      <c r="A3032" s="316">
        <v>45882.0</v>
      </c>
      <c r="B3032" s="197">
        <v>0.8544</v>
      </c>
      <c r="C3032" s="197">
        <v>147.39</v>
      </c>
    </row>
    <row r="3033" ht="15.75" customHeight="1">
      <c r="A3033" s="316">
        <v>45883.0</v>
      </c>
      <c r="B3033" s="197">
        <v>0.8586</v>
      </c>
      <c r="C3033" s="197">
        <v>147.77</v>
      </c>
    </row>
    <row r="3034" ht="15.75" customHeight="1">
      <c r="A3034" s="316">
        <v>45884.0</v>
      </c>
      <c r="B3034" s="197">
        <v>0.8554</v>
      </c>
      <c r="C3034" s="197">
        <v>147.24</v>
      </c>
    </row>
    <row r="3035" ht="15.75" customHeight="1">
      <c r="A3035" s="316">
        <v>45887.0</v>
      </c>
      <c r="B3035" s="197">
        <v>0.8577</v>
      </c>
      <c r="C3035" s="197">
        <v>147.9</v>
      </c>
    </row>
    <row r="3036" ht="15.75" customHeight="1">
      <c r="A3036" s="316">
        <v>45888.0</v>
      </c>
      <c r="B3036" s="197">
        <v>0.8587</v>
      </c>
      <c r="C3036" s="197">
        <v>147.68</v>
      </c>
    </row>
    <row r="3037" ht="15.75" customHeight="1">
      <c r="A3037" s="316">
        <v>45889.0</v>
      </c>
      <c r="B3037" s="197">
        <v>0.8584</v>
      </c>
      <c r="C3037" s="197">
        <v>147.35</v>
      </c>
    </row>
    <row r="3038" ht="15.75" customHeight="1">
      <c r="A3038" s="316">
        <v>45890.0</v>
      </c>
      <c r="B3038" s="197">
        <v>0.8617</v>
      </c>
      <c r="C3038" s="197">
        <v>148.38</v>
      </c>
    </row>
    <row r="3039" ht="15.75" customHeight="1">
      <c r="A3039" s="316">
        <v>45891.0</v>
      </c>
      <c r="B3039" s="197">
        <v>0.8536</v>
      </c>
      <c r="C3039" s="197">
        <v>146.99</v>
      </c>
    </row>
    <row r="3040" ht="15.75" customHeight="1">
      <c r="A3040" s="316">
        <v>45894.0</v>
      </c>
      <c r="B3040" s="197">
        <v>0.8609</v>
      </c>
      <c r="C3040" s="197">
        <v>147.82</v>
      </c>
    </row>
    <row r="3041" ht="15.75" customHeight="1">
      <c r="A3041" s="316">
        <v>45895.0</v>
      </c>
      <c r="B3041" s="197">
        <v>0.859</v>
      </c>
      <c r="C3041" s="197">
        <v>147.44</v>
      </c>
    </row>
    <row r="3042" ht="15.75" customHeight="1">
      <c r="A3042" s="316">
        <v>45896.0</v>
      </c>
      <c r="B3042" s="197">
        <v>0.8593</v>
      </c>
      <c r="C3042" s="197">
        <v>147.48</v>
      </c>
    </row>
    <row r="3043" ht="15.75" customHeight="1">
      <c r="A3043" s="316">
        <v>45897.0</v>
      </c>
      <c r="B3043" s="197">
        <v>0.8561</v>
      </c>
      <c r="C3043" s="197">
        <v>146.95</v>
      </c>
    </row>
    <row r="3044" ht="15.75" customHeight="1">
      <c r="A3044" s="316">
        <v>45898.0</v>
      </c>
      <c r="B3044" s="197">
        <v>0.8561</v>
      </c>
      <c r="C3044" s="197">
        <v>147.14</v>
      </c>
    </row>
    <row r="3045" ht="15.75" customHeight="1">
      <c r="A3045" s="316">
        <v>45901.0</v>
      </c>
      <c r="B3045" s="197">
        <v>0.8539</v>
      </c>
      <c r="C3045" s="197">
        <v>147.19</v>
      </c>
    </row>
    <row r="3046" ht="15.75" customHeight="1">
      <c r="A3046" s="316">
        <v>45902.0</v>
      </c>
      <c r="B3046" s="197">
        <v>0.8593</v>
      </c>
      <c r="C3046" s="197">
        <v>148.38</v>
      </c>
    </row>
    <row r="3047" ht="15.75" customHeight="1">
      <c r="A3047" s="316">
        <v>45903.0</v>
      </c>
      <c r="B3047" s="197">
        <v>0.8576</v>
      </c>
      <c r="C3047" s="197">
        <v>148.13</v>
      </c>
    </row>
    <row r="3048" ht="15.75" customHeight="1">
      <c r="A3048" s="316">
        <v>45904.0</v>
      </c>
      <c r="B3048" s="197">
        <v>0.8585</v>
      </c>
      <c r="C3048" s="197">
        <v>148.5</v>
      </c>
    </row>
    <row r="3049" ht="15.75" customHeight="1">
      <c r="A3049" s="316">
        <v>45905.0</v>
      </c>
      <c r="B3049" s="197">
        <v>0.8538</v>
      </c>
      <c r="C3049" s="197">
        <v>147.52</v>
      </c>
    </row>
    <row r="3050" ht="15.75" customHeight="1">
      <c r="A3050" s="316">
        <v>45908.0</v>
      </c>
      <c r="B3050" s="197">
        <v>0.8501</v>
      </c>
      <c r="C3050" s="197">
        <v>147.54</v>
      </c>
    </row>
    <row r="3051" ht="15.75" customHeight="1">
      <c r="A3051" s="316">
        <v>45909.0</v>
      </c>
      <c r="B3051" s="197">
        <v>0.8542</v>
      </c>
      <c r="C3051" s="197">
        <v>147.42</v>
      </c>
    </row>
    <row r="3052" ht="15.75" customHeight="1">
      <c r="A3052" s="316">
        <v>45910.0</v>
      </c>
      <c r="B3052" s="197">
        <v>0.8551</v>
      </c>
      <c r="C3052" s="197">
        <v>147.48</v>
      </c>
    </row>
    <row r="3053" ht="15.75" customHeight="1">
      <c r="A3053" s="316">
        <v>45911.0</v>
      </c>
      <c r="B3053" s="197">
        <v>0.8523</v>
      </c>
      <c r="C3053" s="197">
        <v>147.22</v>
      </c>
    </row>
    <row r="3054" ht="15.75" customHeight="1">
      <c r="A3054" s="316">
        <v>45912.0</v>
      </c>
      <c r="B3054" s="197">
        <v>0.8525</v>
      </c>
      <c r="C3054" s="197">
        <v>147.73</v>
      </c>
    </row>
    <row r="3055" ht="15.75" customHeight="1">
      <c r="A3055" s="316">
        <v>45915.0</v>
      </c>
      <c r="B3055" s="197">
        <v>0.8503</v>
      </c>
      <c r="C3055" s="197">
        <v>147.43</v>
      </c>
    </row>
    <row r="3056" ht="15.75" customHeight="1">
      <c r="A3056" s="316">
        <v>45916.0</v>
      </c>
      <c r="B3056" s="197">
        <v>0.8427</v>
      </c>
      <c r="C3056" s="197">
        <v>146.5</v>
      </c>
    </row>
    <row r="3057" ht="15.75" customHeight="1">
      <c r="A3057" s="316">
        <v>45917.0</v>
      </c>
      <c r="B3057" s="197">
        <v>0.8466</v>
      </c>
      <c r="C3057" s="197">
        <v>147.02</v>
      </c>
    </row>
    <row r="3058" ht="15.75" customHeight="1">
      <c r="A3058" s="316">
        <v>45918.0</v>
      </c>
      <c r="B3058" s="197">
        <v>0.8486</v>
      </c>
      <c r="C3058" s="197">
        <v>148.01</v>
      </c>
    </row>
    <row r="3059" ht="15.75" customHeight="1">
      <c r="A3059" s="316">
        <v>45919.0</v>
      </c>
      <c r="B3059" s="197">
        <v>0.852</v>
      </c>
      <c r="C3059" s="197">
        <v>148.0</v>
      </c>
    </row>
    <row r="3060" ht="15.75" customHeight="1">
      <c r="A3060" s="316">
        <v>45922.0</v>
      </c>
      <c r="B3060" s="197">
        <v>0.8473</v>
      </c>
      <c r="C3060" s="197">
        <v>147.73</v>
      </c>
    </row>
    <row r="3061" ht="15.75" customHeight="1">
      <c r="A3061" s="316">
        <v>45923.0</v>
      </c>
      <c r="B3061" s="197">
        <v>0.8464</v>
      </c>
      <c r="C3061" s="197">
        <v>147.67</v>
      </c>
    </row>
    <row r="3062" ht="15.75" customHeight="1">
      <c r="A3062" s="316">
        <v>45924.0</v>
      </c>
      <c r="B3062" s="197">
        <v>0.852</v>
      </c>
      <c r="C3062" s="197">
        <v>148.91</v>
      </c>
    </row>
    <row r="3063" ht="15.75" customHeight="1">
      <c r="A3063" s="316">
        <v>45925.0</v>
      </c>
      <c r="B3063" s="197">
        <v>0.8573</v>
      </c>
      <c r="C3063" s="197">
        <v>149.81</v>
      </c>
    </row>
    <row r="3064" ht="15.75" customHeight="1">
      <c r="A3064" s="316">
        <v>45926.0</v>
      </c>
      <c r="B3064" s="197">
        <v>0.8549</v>
      </c>
      <c r="C3064" s="197">
        <v>149.55</v>
      </c>
    </row>
    <row r="3065" ht="15.75" customHeight="1">
      <c r="A3065" s="316">
        <v>45929.0</v>
      </c>
      <c r="B3065" s="197">
        <v>0.8528</v>
      </c>
      <c r="C3065" s="197">
        <v>148.62</v>
      </c>
    </row>
    <row r="3066" ht="15.75" customHeight="1">
      <c r="A3066" s="316">
        <v>45930.0</v>
      </c>
      <c r="B3066" s="197">
        <v>0.8523</v>
      </c>
      <c r="C3066" s="197">
        <v>147.93</v>
      </c>
    </row>
    <row r="3067" ht="15.75" customHeight="1">
      <c r="A3067" s="316">
        <v>45931.0</v>
      </c>
      <c r="B3067" s="197">
        <v>0.8529</v>
      </c>
      <c r="C3067" s="197">
        <v>147.1</v>
      </c>
    </row>
    <row r="3068" ht="15.75" customHeight="1">
      <c r="A3068" s="316">
        <v>45932.0</v>
      </c>
      <c r="B3068" s="197">
        <v>0.8536</v>
      </c>
      <c r="C3068" s="197">
        <v>147.29</v>
      </c>
    </row>
    <row r="3069" ht="15.75" customHeight="1">
      <c r="A3069" s="316">
        <v>45933.0</v>
      </c>
      <c r="B3069" s="197">
        <v>0.852</v>
      </c>
      <c r="C3069" s="197">
        <v>147.51</v>
      </c>
    </row>
    <row r="3070" ht="15.75" customHeight="1">
      <c r="A3070" s="316">
        <v>45936.0</v>
      </c>
      <c r="B3070" s="197">
        <v>0.8541</v>
      </c>
      <c r="C3070" s="197">
        <v>150.36</v>
      </c>
    </row>
    <row r="3071" ht="15.75" customHeight="1">
      <c r="A3071" s="316">
        <v>45937.0</v>
      </c>
      <c r="B3071" s="197">
        <v>0.8579</v>
      </c>
      <c r="C3071" s="197">
        <v>151.91</v>
      </c>
    </row>
    <row r="3072" ht="15.75" customHeight="1">
      <c r="A3072" s="316">
        <v>45938.0</v>
      </c>
      <c r="B3072" s="197">
        <v>0.8603</v>
      </c>
      <c r="C3072" s="197">
        <v>152.7</v>
      </c>
    </row>
    <row r="3073" ht="15.75" customHeight="1">
      <c r="A3073" s="316">
        <v>45939.0</v>
      </c>
      <c r="B3073" s="197">
        <v>0.8648</v>
      </c>
      <c r="C3073" s="197">
        <v>153.1</v>
      </c>
    </row>
    <row r="3074" ht="15.75" customHeight="1">
      <c r="A3074" s="316">
        <v>45940.0</v>
      </c>
      <c r="B3074" s="197">
        <v>0.8614</v>
      </c>
      <c r="C3074" s="197">
        <v>151.25</v>
      </c>
    </row>
    <row r="3075" ht="15.75" customHeight="1">
      <c r="A3075" s="316">
        <v>45943.0</v>
      </c>
      <c r="B3075" s="197">
        <v>0.8644</v>
      </c>
      <c r="C3075" s="197">
        <v>152.29</v>
      </c>
    </row>
    <row r="3076" ht="15.75" customHeight="1">
      <c r="A3076" s="316">
        <v>45944.0</v>
      </c>
      <c r="B3076" s="197">
        <v>0.8616</v>
      </c>
      <c r="C3076" s="197">
        <v>151.86</v>
      </c>
    </row>
    <row r="3077" ht="15.75" customHeight="1">
      <c r="A3077" s="316">
        <v>45945.0</v>
      </c>
      <c r="B3077" s="197">
        <v>0.8586</v>
      </c>
      <c r="C3077" s="197">
        <v>151.07</v>
      </c>
    </row>
    <row r="3078" ht="15.75" customHeight="1">
      <c r="A3078" s="316">
        <v>45946.0</v>
      </c>
      <c r="B3078" s="197">
        <v>0.8557</v>
      </c>
      <c r="C3078" s="197">
        <v>150.44</v>
      </c>
    </row>
    <row r="3079" ht="15.75" customHeight="1">
      <c r="A3079" s="316">
        <v>45947.0</v>
      </c>
      <c r="B3079" s="197">
        <v>0.8585</v>
      </c>
      <c r="C3079" s="197">
        <v>150.67</v>
      </c>
    </row>
    <row r="3080" ht="15.75" customHeight="1">
      <c r="A3080" s="316">
        <v>45950.0</v>
      </c>
      <c r="B3080" s="197">
        <v>0.859</v>
      </c>
      <c r="C3080" s="197">
        <v>150.76</v>
      </c>
    </row>
    <row r="3081" ht="15.75" customHeight="1">
      <c r="A3081" s="316">
        <v>45951.0</v>
      </c>
      <c r="B3081" s="197">
        <v>0.8622</v>
      </c>
      <c r="C3081" s="197">
        <v>151.94</v>
      </c>
    </row>
    <row r="3082" ht="15.75" customHeight="1">
      <c r="A3082" s="316">
        <v>45952.0</v>
      </c>
      <c r="B3082" s="197">
        <v>0.8613</v>
      </c>
      <c r="C3082" s="197">
        <v>152.01</v>
      </c>
    </row>
    <row r="3083" ht="15.75" customHeight="1">
      <c r="A3083" s="316">
        <v>45953.0</v>
      </c>
      <c r="B3083" s="197">
        <v>0.8608</v>
      </c>
      <c r="C3083" s="197">
        <v>152.59</v>
      </c>
    </row>
    <row r="3084" ht="15.75" customHeight="1">
      <c r="A3084" s="316">
        <v>45954.0</v>
      </c>
      <c r="B3084" s="197">
        <v>0.8605</v>
      </c>
      <c r="C3084" s="197">
        <v>152.91</v>
      </c>
    </row>
    <row r="3085" ht="15.75" customHeight="1">
      <c r="A3085" s="316">
        <v>45957.0</v>
      </c>
      <c r="B3085" s="197">
        <v>0.8588</v>
      </c>
      <c r="C3085" s="197">
        <v>152.88</v>
      </c>
    </row>
    <row r="3086" ht="15.75" customHeight="1">
      <c r="A3086" s="316">
        <v>45958.0</v>
      </c>
      <c r="B3086" s="197">
        <v>0.8583</v>
      </c>
      <c r="C3086" s="197">
        <v>152.12</v>
      </c>
    </row>
    <row r="3087" ht="15.75" customHeight="1">
      <c r="A3087" s="316">
        <v>45959.0</v>
      </c>
      <c r="B3087" s="197">
        <v>0.8621</v>
      </c>
      <c r="C3087" s="197">
        <v>152.74</v>
      </c>
    </row>
    <row r="3088" ht="15.75" customHeight="1">
      <c r="A3088" s="316">
        <v>45960.0</v>
      </c>
      <c r="B3088" s="197">
        <v>0.8648</v>
      </c>
      <c r="C3088" s="197">
        <v>154.15</v>
      </c>
    </row>
    <row r="3089" ht="15.75" customHeight="1">
      <c r="A3089" s="316">
        <v>45961.0</v>
      </c>
      <c r="B3089" s="197">
        <v>0.8671</v>
      </c>
      <c r="C3089" s="197">
        <v>154.06</v>
      </c>
    </row>
    <row r="3090" ht="15.75" customHeight="1">
      <c r="A3090" s="316">
        <v>45964.0</v>
      </c>
      <c r="B3090" s="197">
        <v>0.8681</v>
      </c>
      <c r="C3090" s="197">
        <v>154.23</v>
      </c>
    </row>
    <row r="3091" ht="15.75" customHeight="1">
      <c r="A3091" s="316">
        <v>45965.0</v>
      </c>
      <c r="B3091" s="197">
        <v>0.871</v>
      </c>
      <c r="C3091" s="197">
        <v>153.68</v>
      </c>
    </row>
    <row r="3092" ht="15.75" customHeight="1">
      <c r="A3092" s="316">
        <v>45966.0</v>
      </c>
      <c r="B3092" s="197">
        <v>0.8702</v>
      </c>
      <c r="C3092" s="197">
        <v>154.14</v>
      </c>
    </row>
    <row r="3093" ht="15.75" customHeight="1">
      <c r="A3093" s="316">
        <v>45967.0</v>
      </c>
      <c r="B3093" s="197">
        <v>0.8661</v>
      </c>
      <c r="C3093" s="197">
        <v>153.08</v>
      </c>
    </row>
    <row r="3094" ht="15.75" customHeight="1">
      <c r="A3094" s="316">
        <v>45968.0</v>
      </c>
      <c r="B3094" s="197">
        <v>0.8648</v>
      </c>
      <c r="C3094" s="197">
        <v>153.49</v>
      </c>
    </row>
    <row r="3095" ht="15.75" customHeight="1">
      <c r="A3095" s="316">
        <v>45971.0</v>
      </c>
      <c r="B3095" s="197">
        <v>0.8653</v>
      </c>
      <c r="C3095" s="197">
        <v>154.16</v>
      </c>
    </row>
    <row r="3096" ht="15.75" customHeight="1">
      <c r="A3096" s="316">
        <v>45972.0</v>
      </c>
      <c r="B3096" s="197">
        <v>0.8634</v>
      </c>
      <c r="C3096" s="197">
        <v>154.17</v>
      </c>
    </row>
    <row r="3097" ht="15.75" customHeight="1">
      <c r="A3097" s="316">
        <v>45973.0</v>
      </c>
      <c r="B3097" s="197">
        <v>0.8626</v>
      </c>
      <c r="C3097" s="197">
        <v>154.81</v>
      </c>
    </row>
    <row r="3098" ht="15.75" customHeight="1">
      <c r="A3098" s="316">
        <v>45974.0</v>
      </c>
      <c r="B3098" s="197">
        <v>0.8597</v>
      </c>
      <c r="C3098" s="197">
        <v>154.58</v>
      </c>
    </row>
    <row r="3099" ht="15.75" customHeight="1">
      <c r="A3099" s="316">
        <v>45975.0</v>
      </c>
      <c r="B3099" s="197">
        <v>0.861</v>
      </c>
      <c r="C3099" s="197">
        <v>154.62</v>
      </c>
    </row>
    <row r="3100" ht="15.75" customHeight="1">
      <c r="A3100" s="316">
        <v>45978.0</v>
      </c>
      <c r="B3100" s="197">
        <v>0.8627</v>
      </c>
      <c r="C3100" s="197">
        <v>155.28</v>
      </c>
    </row>
    <row r="3101" ht="15.75" customHeight="1">
      <c r="A3101" s="316">
        <v>45979.0</v>
      </c>
      <c r="B3101" s="197">
        <v>0.8636</v>
      </c>
      <c r="C3101" s="197">
        <v>155.53</v>
      </c>
    </row>
    <row r="3102" ht="15.75" customHeight="1">
      <c r="A3102" s="316">
        <v>45980.0</v>
      </c>
      <c r="B3102" s="197">
        <v>0.8668</v>
      </c>
      <c r="C3102" s="197">
        <v>157.18</v>
      </c>
    </row>
    <row r="3103" ht="15.75" customHeight="1">
      <c r="A3103" s="316">
        <v>45981.0</v>
      </c>
      <c r="B3103" s="197">
        <v>0.8675</v>
      </c>
      <c r="C3103" s="197">
        <v>157.5</v>
      </c>
    </row>
    <row r="3104" ht="15.75" customHeight="1">
      <c r="A3104" s="316">
        <v>45982.0</v>
      </c>
      <c r="B3104" s="197">
        <v>0.8689</v>
      </c>
      <c r="C3104" s="197">
        <v>156.52</v>
      </c>
    </row>
    <row r="3105" ht="15.75" customHeight="1">
      <c r="A3105" s="316">
        <v>45985.0</v>
      </c>
      <c r="B3105" s="197">
        <v>0.8676</v>
      </c>
      <c r="C3105" s="197">
        <v>156.6</v>
      </c>
    </row>
  </sheetData>
  <autoFilter ref="$A$1:$C$783"/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1.5"/>
    <col customWidth="1" min="3" max="4" width="10.13"/>
    <col customWidth="1" min="5" max="5" width="13.13"/>
    <col customWidth="1" min="6" max="6" width="14.0"/>
    <col customWidth="1" min="7" max="7" width="13.75"/>
    <col customWidth="1" min="8" max="8" width="15.88"/>
    <col customWidth="1" min="9" max="9" width="12.63"/>
    <col customWidth="1" min="10" max="12" width="7.63"/>
  </cols>
  <sheetData>
    <row r="1">
      <c r="A1" s="316" t="s">
        <v>64</v>
      </c>
      <c r="B1" s="317" t="s">
        <v>66</v>
      </c>
      <c r="C1" s="317" t="s">
        <v>68</v>
      </c>
      <c r="D1" s="317" t="s">
        <v>69</v>
      </c>
      <c r="E1" s="317" t="s">
        <v>70</v>
      </c>
      <c r="F1" s="317" t="s">
        <v>71</v>
      </c>
      <c r="G1" s="317" t="s">
        <v>72</v>
      </c>
      <c r="H1" s="317" t="s">
        <v>73</v>
      </c>
      <c r="I1" s="433" t="s">
        <v>74</v>
      </c>
    </row>
    <row r="2">
      <c r="A2" s="316">
        <v>41640.0</v>
      </c>
      <c r="B2" s="434">
        <v>4.332</v>
      </c>
      <c r="C2" s="434">
        <v>5.469</v>
      </c>
      <c r="D2" s="197">
        <v>6.146</v>
      </c>
      <c r="E2" s="197" t="str">
        <f t="shared" ref="E2:E3105" si="1">VLOOKUP(A2,'[1]EUR 7Y'!$A$1:$B$3105,2,FALSE)</f>
        <v>#REF!</v>
      </c>
      <c r="F2" s="197" t="str">
        <f t="shared" ref="F2:F3105" si="2">VLOOKUP(A2,'[1]EUR 10Y'!$A$1:$B$3105,2,FALSE)</f>
        <v>#REF!</v>
      </c>
      <c r="G2" s="197" t="str">
        <f t="shared" ref="G2:G3105" si="3">VLOOKUP(A2,'[1]JPY 5Y'!$A$1:$B$2844,2,FALSE)</f>
        <v>#REF!</v>
      </c>
      <c r="H2" s="197" t="str">
        <f t="shared" ref="H2:H3105" si="4">VLOOKUP(A2,'[1]JPY 10Y'!$A$1:$B$3105,2,FALSE)</f>
        <v>#REF!</v>
      </c>
      <c r="I2" s="197" t="str">
        <f t="shared" ref="I2:I3105" si="5">IF(YEAR(A2)&lt;=2020,"Sebelum Covid",IF(YEAR(A2)&gt;=2023,"Setelah Covid","Covid"))</f>
        <v>Sebelum Covid</v>
      </c>
    </row>
    <row r="3">
      <c r="A3" s="316">
        <v>41641.0</v>
      </c>
      <c r="B3" s="197">
        <v>4.367</v>
      </c>
      <c r="C3" s="434">
        <v>5.548</v>
      </c>
      <c r="D3" s="197">
        <v>6.232</v>
      </c>
      <c r="E3" s="197" t="str">
        <f t="shared" si="1"/>
        <v>#REF!</v>
      </c>
      <c r="F3" s="197" t="str">
        <f t="shared" si="2"/>
        <v>#REF!</v>
      </c>
      <c r="G3" s="197" t="str">
        <f t="shared" si="3"/>
        <v>#REF!</v>
      </c>
      <c r="H3" s="197" t="str">
        <f t="shared" si="4"/>
        <v>#REF!</v>
      </c>
      <c r="I3" s="197" t="str">
        <f t="shared" si="5"/>
        <v>Sebelum Covid</v>
      </c>
      <c r="L3" s="320"/>
    </row>
    <row r="4">
      <c r="A4" s="316">
        <v>41642.0</v>
      </c>
      <c r="B4" s="197">
        <v>4.473</v>
      </c>
      <c r="C4" s="197">
        <v>5.736</v>
      </c>
      <c r="D4" s="197">
        <v>6.345</v>
      </c>
      <c r="E4" s="197" t="str">
        <f t="shared" si="1"/>
        <v>#REF!</v>
      </c>
      <c r="F4" s="197" t="str">
        <f t="shared" si="2"/>
        <v>#REF!</v>
      </c>
      <c r="G4" s="197" t="str">
        <f t="shared" si="3"/>
        <v>#REF!</v>
      </c>
      <c r="H4" s="197" t="str">
        <f t="shared" si="4"/>
        <v>#REF!</v>
      </c>
      <c r="I4" s="197" t="str">
        <f t="shared" si="5"/>
        <v>Sebelum Covid</v>
      </c>
    </row>
    <row r="5">
      <c r="A5" s="316">
        <v>41645.0</v>
      </c>
      <c r="B5" s="197">
        <v>4.54</v>
      </c>
      <c r="C5" s="197">
        <v>5.76</v>
      </c>
      <c r="D5" s="197">
        <v>6.398</v>
      </c>
      <c r="E5" s="197" t="str">
        <f t="shared" si="1"/>
        <v>#REF!</v>
      </c>
      <c r="F5" s="197" t="str">
        <f t="shared" si="2"/>
        <v>#REF!</v>
      </c>
      <c r="G5" s="197" t="str">
        <f t="shared" si="3"/>
        <v>#REF!</v>
      </c>
      <c r="H5" s="197" t="str">
        <f t="shared" si="4"/>
        <v>#REF!</v>
      </c>
      <c r="I5" s="197" t="str">
        <f t="shared" si="5"/>
        <v>Sebelum Covid</v>
      </c>
    </row>
    <row r="6">
      <c r="A6" s="316">
        <v>41646.0</v>
      </c>
      <c r="B6" s="197">
        <v>4.635</v>
      </c>
      <c r="C6" s="197">
        <v>5.791</v>
      </c>
      <c r="D6" s="197">
        <v>6.413</v>
      </c>
      <c r="E6" s="197" t="str">
        <f t="shared" si="1"/>
        <v>#REF!</v>
      </c>
      <c r="F6" s="197" t="str">
        <f t="shared" si="2"/>
        <v>#REF!</v>
      </c>
      <c r="G6" s="197" t="str">
        <f t="shared" si="3"/>
        <v>#REF!</v>
      </c>
      <c r="H6" s="197" t="str">
        <f t="shared" si="4"/>
        <v>#REF!</v>
      </c>
      <c r="I6" s="197" t="str">
        <f t="shared" si="5"/>
        <v>Sebelum Covid</v>
      </c>
    </row>
    <row r="7">
      <c r="A7" s="316">
        <v>41647.0</v>
      </c>
      <c r="B7" s="197">
        <v>4.605</v>
      </c>
      <c r="C7" s="197">
        <v>5.71</v>
      </c>
      <c r="D7" s="197">
        <v>6.367</v>
      </c>
      <c r="E7" s="197" t="str">
        <f t="shared" si="1"/>
        <v>#REF!</v>
      </c>
      <c r="F7" s="197" t="str">
        <f t="shared" si="2"/>
        <v>#REF!</v>
      </c>
      <c r="G7" s="197" t="str">
        <f t="shared" si="3"/>
        <v>#REF!</v>
      </c>
      <c r="H7" s="197" t="str">
        <f t="shared" si="4"/>
        <v>#REF!</v>
      </c>
      <c r="I7" s="197" t="str">
        <f t="shared" si="5"/>
        <v>Sebelum Covid</v>
      </c>
    </row>
    <row r="8">
      <c r="A8" s="316">
        <v>41648.0</v>
      </c>
      <c r="B8" s="197">
        <v>4.615</v>
      </c>
      <c r="C8" s="197">
        <v>5.703</v>
      </c>
      <c r="D8" s="197">
        <v>6.41</v>
      </c>
      <c r="E8" s="197" t="str">
        <f t="shared" si="1"/>
        <v>#REF!</v>
      </c>
      <c r="F8" s="197" t="str">
        <f t="shared" si="2"/>
        <v>#REF!</v>
      </c>
      <c r="G8" s="197" t="str">
        <f t="shared" si="3"/>
        <v>#REF!</v>
      </c>
      <c r="H8" s="197" t="str">
        <f t="shared" si="4"/>
        <v>#REF!</v>
      </c>
      <c r="I8" s="197" t="str">
        <f t="shared" si="5"/>
        <v>Sebelum Covid</v>
      </c>
    </row>
    <row r="9">
      <c r="A9" s="316">
        <v>41649.0</v>
      </c>
      <c r="B9" s="197">
        <v>4.625</v>
      </c>
      <c r="C9" s="197">
        <v>5.674</v>
      </c>
      <c r="D9" s="197">
        <v>6.422</v>
      </c>
      <c r="E9" s="197" t="str">
        <f t="shared" si="1"/>
        <v>#REF!</v>
      </c>
      <c r="F9" s="197" t="str">
        <f t="shared" si="2"/>
        <v>#REF!</v>
      </c>
      <c r="G9" s="197" t="str">
        <f t="shared" si="3"/>
        <v>#REF!</v>
      </c>
      <c r="H9" s="197" t="str">
        <f t="shared" si="4"/>
        <v>#REF!</v>
      </c>
      <c r="I9" s="197" t="str">
        <f t="shared" si="5"/>
        <v>Sebelum Covid</v>
      </c>
    </row>
    <row r="10">
      <c r="A10" s="316">
        <v>41652.0</v>
      </c>
      <c r="B10" s="197">
        <v>4.576</v>
      </c>
      <c r="C10" s="197">
        <v>5.572</v>
      </c>
      <c r="D10" s="197">
        <v>6.366</v>
      </c>
      <c r="E10" s="197" t="str">
        <f t="shared" si="1"/>
        <v>#REF!</v>
      </c>
      <c r="F10" s="197" t="str">
        <f t="shared" si="2"/>
        <v>#REF!</v>
      </c>
      <c r="G10" s="197" t="str">
        <f t="shared" si="3"/>
        <v>#REF!</v>
      </c>
      <c r="H10" s="197" t="str">
        <f t="shared" si="4"/>
        <v>#REF!</v>
      </c>
      <c r="I10" s="197" t="str">
        <f t="shared" si="5"/>
        <v>Sebelum Covid</v>
      </c>
    </row>
    <row r="11">
      <c r="A11" s="316">
        <v>41653.0</v>
      </c>
      <c r="B11" s="197">
        <v>4.575</v>
      </c>
      <c r="C11" s="197">
        <v>5.578</v>
      </c>
      <c r="D11" s="197">
        <v>6.367</v>
      </c>
      <c r="E11" s="197" t="str">
        <f t="shared" si="1"/>
        <v>#REF!</v>
      </c>
      <c r="F11" s="197" t="str">
        <f t="shared" si="2"/>
        <v>#REF!</v>
      </c>
      <c r="G11" s="197" t="str">
        <f t="shared" si="3"/>
        <v>#REF!</v>
      </c>
      <c r="H11" s="197" t="str">
        <f t="shared" si="4"/>
        <v>#REF!</v>
      </c>
      <c r="I11" s="197" t="str">
        <f t="shared" si="5"/>
        <v>Sebelum Covid</v>
      </c>
    </row>
    <row r="12">
      <c r="A12" s="316">
        <v>41654.0</v>
      </c>
      <c r="B12" s="197">
        <v>4.581</v>
      </c>
      <c r="C12" s="197">
        <v>5.539</v>
      </c>
      <c r="D12" s="197">
        <v>6.389</v>
      </c>
      <c r="E12" s="197" t="str">
        <f t="shared" si="1"/>
        <v>#REF!</v>
      </c>
      <c r="F12" s="197" t="str">
        <f t="shared" si="2"/>
        <v>#REF!</v>
      </c>
      <c r="G12" s="197" t="str">
        <f t="shared" si="3"/>
        <v>#REF!</v>
      </c>
      <c r="H12" s="197" t="str">
        <f t="shared" si="4"/>
        <v>#REF!</v>
      </c>
      <c r="I12" s="197" t="str">
        <f t="shared" si="5"/>
        <v>Sebelum Covid</v>
      </c>
    </row>
    <row r="13">
      <c r="A13" s="316">
        <v>41655.0</v>
      </c>
      <c r="B13" s="197">
        <v>4.536</v>
      </c>
      <c r="C13" s="197">
        <v>5.468</v>
      </c>
      <c r="D13" s="197">
        <v>6.32</v>
      </c>
      <c r="E13" s="197" t="str">
        <f t="shared" si="1"/>
        <v>#REF!</v>
      </c>
      <c r="F13" s="197" t="str">
        <f t="shared" si="2"/>
        <v>#REF!</v>
      </c>
      <c r="G13" s="197" t="str">
        <f t="shared" si="3"/>
        <v>#REF!</v>
      </c>
      <c r="H13" s="197" t="str">
        <f t="shared" si="4"/>
        <v>#REF!</v>
      </c>
      <c r="I13" s="197" t="str">
        <f t="shared" si="5"/>
        <v>Sebelum Covid</v>
      </c>
    </row>
    <row r="14">
      <c r="A14" s="316">
        <v>41656.0</v>
      </c>
      <c r="B14" s="197">
        <v>4.455</v>
      </c>
      <c r="C14" s="197">
        <v>5.404</v>
      </c>
      <c r="D14" s="197">
        <v>6.234</v>
      </c>
      <c r="E14" s="197" t="str">
        <f t="shared" si="1"/>
        <v>#REF!</v>
      </c>
      <c r="F14" s="197" t="str">
        <f t="shared" si="2"/>
        <v>#REF!</v>
      </c>
      <c r="G14" s="197" t="str">
        <f t="shared" si="3"/>
        <v>#REF!</v>
      </c>
      <c r="H14" s="197" t="str">
        <f t="shared" si="4"/>
        <v>#REF!</v>
      </c>
      <c r="I14" s="197" t="str">
        <f t="shared" si="5"/>
        <v>Sebelum Covid</v>
      </c>
    </row>
    <row r="15">
      <c r="A15" s="316">
        <v>41659.0</v>
      </c>
      <c r="B15" s="197">
        <v>4.451</v>
      </c>
      <c r="C15" s="197">
        <v>5.403</v>
      </c>
      <c r="D15" s="197">
        <v>6.21</v>
      </c>
      <c r="E15" s="197" t="str">
        <f t="shared" si="1"/>
        <v>#REF!</v>
      </c>
      <c r="F15" s="197" t="str">
        <f t="shared" si="2"/>
        <v>#REF!</v>
      </c>
      <c r="G15" s="197" t="str">
        <f t="shared" si="3"/>
        <v>#REF!</v>
      </c>
      <c r="H15" s="197" t="str">
        <f t="shared" si="4"/>
        <v>#REF!</v>
      </c>
      <c r="I15" s="197" t="str">
        <f t="shared" si="5"/>
        <v>Sebelum Covid</v>
      </c>
    </row>
    <row r="16">
      <c r="A16" s="316">
        <v>41660.0</v>
      </c>
      <c r="B16" s="197">
        <v>4.449</v>
      </c>
      <c r="C16" s="197">
        <v>5.389</v>
      </c>
      <c r="D16" s="197">
        <v>6.224</v>
      </c>
      <c r="E16" s="197" t="str">
        <f t="shared" si="1"/>
        <v>#REF!</v>
      </c>
      <c r="F16" s="197" t="str">
        <f t="shared" si="2"/>
        <v>#REF!</v>
      </c>
      <c r="G16" s="197" t="str">
        <f t="shared" si="3"/>
        <v>#REF!</v>
      </c>
      <c r="H16" s="197" t="str">
        <f t="shared" si="4"/>
        <v>#REF!</v>
      </c>
      <c r="I16" s="197" t="str">
        <f t="shared" si="5"/>
        <v>Sebelum Covid</v>
      </c>
    </row>
    <row r="17">
      <c r="A17" s="316">
        <v>41661.0</v>
      </c>
      <c r="B17" s="197">
        <v>4.434</v>
      </c>
      <c r="C17" s="197">
        <v>5.376</v>
      </c>
      <c r="D17" s="197">
        <v>6.217</v>
      </c>
      <c r="E17" s="197" t="str">
        <f t="shared" si="1"/>
        <v>#REF!</v>
      </c>
      <c r="F17" s="197" t="str">
        <f t="shared" si="2"/>
        <v>#REF!</v>
      </c>
      <c r="G17" s="197" t="str">
        <f t="shared" si="3"/>
        <v>#REF!</v>
      </c>
      <c r="H17" s="197" t="str">
        <f t="shared" si="4"/>
        <v>#REF!</v>
      </c>
      <c r="I17" s="197" t="str">
        <f t="shared" si="5"/>
        <v>Sebelum Covid</v>
      </c>
    </row>
    <row r="18">
      <c r="A18" s="316">
        <v>41662.0</v>
      </c>
      <c r="B18" s="197">
        <v>4.436</v>
      </c>
      <c r="C18" s="197">
        <v>5.418</v>
      </c>
      <c r="D18" s="197">
        <v>6.246</v>
      </c>
      <c r="E18" s="197" t="str">
        <f t="shared" si="1"/>
        <v>#REF!</v>
      </c>
      <c r="F18" s="197" t="str">
        <f t="shared" si="2"/>
        <v>#REF!</v>
      </c>
      <c r="G18" s="197" t="str">
        <f t="shared" si="3"/>
        <v>#REF!</v>
      </c>
      <c r="H18" s="197" t="str">
        <f t="shared" si="4"/>
        <v>#REF!</v>
      </c>
      <c r="I18" s="197" t="str">
        <f t="shared" si="5"/>
        <v>Sebelum Covid</v>
      </c>
    </row>
    <row r="19">
      <c r="A19" s="316">
        <v>41663.0</v>
      </c>
      <c r="B19" s="197">
        <v>4.511</v>
      </c>
      <c r="C19" s="197">
        <v>5.494</v>
      </c>
      <c r="D19" s="197">
        <v>6.327</v>
      </c>
      <c r="E19" s="197" t="str">
        <f t="shared" si="1"/>
        <v>#REF!</v>
      </c>
      <c r="F19" s="197" t="str">
        <f t="shared" si="2"/>
        <v>#REF!</v>
      </c>
      <c r="G19" s="197" t="str">
        <f t="shared" si="3"/>
        <v>#REF!</v>
      </c>
      <c r="H19" s="197" t="str">
        <f t="shared" si="4"/>
        <v>#REF!</v>
      </c>
      <c r="I19" s="197" t="str">
        <f t="shared" si="5"/>
        <v>Sebelum Covid</v>
      </c>
    </row>
    <row r="20">
      <c r="A20" s="316">
        <v>41666.0</v>
      </c>
      <c r="B20" s="197">
        <v>4.592</v>
      </c>
      <c r="C20" s="197">
        <v>5.549</v>
      </c>
      <c r="D20" s="197">
        <v>6.411</v>
      </c>
      <c r="E20" s="197" t="str">
        <f t="shared" si="1"/>
        <v>#REF!</v>
      </c>
      <c r="F20" s="197" t="str">
        <f t="shared" si="2"/>
        <v>#REF!</v>
      </c>
      <c r="G20" s="197" t="str">
        <f t="shared" si="3"/>
        <v>#REF!</v>
      </c>
      <c r="H20" s="197" t="str">
        <f t="shared" si="4"/>
        <v>#REF!</v>
      </c>
      <c r="I20" s="197" t="str">
        <f t="shared" si="5"/>
        <v>Sebelum Covid</v>
      </c>
    </row>
    <row r="21" ht="15.75" customHeight="1">
      <c r="A21" s="316">
        <v>41667.0</v>
      </c>
      <c r="B21" s="197">
        <v>4.541</v>
      </c>
      <c r="C21" s="197">
        <v>5.505</v>
      </c>
      <c r="D21" s="197">
        <v>6.336</v>
      </c>
      <c r="E21" s="197" t="str">
        <f t="shared" si="1"/>
        <v>#REF!</v>
      </c>
      <c r="F21" s="197" t="str">
        <f t="shared" si="2"/>
        <v>#REF!</v>
      </c>
      <c r="G21" s="197" t="str">
        <f t="shared" si="3"/>
        <v>#REF!</v>
      </c>
      <c r="H21" s="197" t="str">
        <f t="shared" si="4"/>
        <v>#REF!</v>
      </c>
      <c r="I21" s="197" t="str">
        <f t="shared" si="5"/>
        <v>Sebelum Covid</v>
      </c>
    </row>
    <row r="22" ht="15.75" customHeight="1">
      <c r="A22" s="316">
        <v>41668.0</v>
      </c>
      <c r="B22" s="197">
        <v>4.47</v>
      </c>
      <c r="C22" s="197">
        <v>5.41</v>
      </c>
      <c r="D22" s="197">
        <v>6.254</v>
      </c>
      <c r="E22" s="197" t="str">
        <f t="shared" si="1"/>
        <v>#REF!</v>
      </c>
      <c r="F22" s="197" t="str">
        <f t="shared" si="2"/>
        <v>#REF!</v>
      </c>
      <c r="G22" s="197" t="str">
        <f t="shared" si="3"/>
        <v>#REF!</v>
      </c>
      <c r="H22" s="197" t="str">
        <f t="shared" si="4"/>
        <v>#REF!</v>
      </c>
      <c r="I22" s="197" t="str">
        <f t="shared" si="5"/>
        <v>Sebelum Covid</v>
      </c>
    </row>
    <row r="23" ht="15.75" customHeight="1">
      <c r="A23" s="316">
        <v>41669.0</v>
      </c>
      <c r="B23" s="197">
        <v>4.494</v>
      </c>
      <c r="C23" s="197">
        <v>5.436</v>
      </c>
      <c r="D23" s="197">
        <v>6.279</v>
      </c>
      <c r="E23" s="197" t="str">
        <f t="shared" si="1"/>
        <v>#REF!</v>
      </c>
      <c r="F23" s="197" t="str">
        <f t="shared" si="2"/>
        <v>#REF!</v>
      </c>
      <c r="G23" s="197" t="str">
        <f t="shared" si="3"/>
        <v>#REF!</v>
      </c>
      <c r="H23" s="197" t="str">
        <f t="shared" si="4"/>
        <v>#REF!</v>
      </c>
      <c r="I23" s="197" t="str">
        <f t="shared" si="5"/>
        <v>Sebelum Covid</v>
      </c>
    </row>
    <row r="24" ht="15.75" customHeight="1">
      <c r="A24" s="316">
        <v>41670.0</v>
      </c>
      <c r="B24" s="197">
        <v>4.506</v>
      </c>
      <c r="C24" s="197">
        <v>5.456</v>
      </c>
      <c r="D24" s="197">
        <v>6.299</v>
      </c>
      <c r="E24" s="197" t="str">
        <f t="shared" si="1"/>
        <v>#REF!</v>
      </c>
      <c r="F24" s="197" t="str">
        <f t="shared" si="2"/>
        <v>#REF!</v>
      </c>
      <c r="G24" s="197" t="str">
        <f t="shared" si="3"/>
        <v>#REF!</v>
      </c>
      <c r="H24" s="197" t="str">
        <f t="shared" si="4"/>
        <v>#REF!</v>
      </c>
      <c r="I24" s="197" t="str">
        <f t="shared" si="5"/>
        <v>Sebelum Covid</v>
      </c>
    </row>
    <row r="25" ht="15.75" customHeight="1">
      <c r="A25" s="316">
        <v>41673.0</v>
      </c>
      <c r="B25" s="197">
        <v>4.518</v>
      </c>
      <c r="C25" s="197">
        <v>5.48</v>
      </c>
      <c r="D25" s="197">
        <v>6.351</v>
      </c>
      <c r="E25" s="197" t="str">
        <f t="shared" si="1"/>
        <v>#REF!</v>
      </c>
      <c r="F25" s="197" t="str">
        <f t="shared" si="2"/>
        <v>#REF!</v>
      </c>
      <c r="G25" s="197" t="str">
        <f t="shared" si="3"/>
        <v>#REF!</v>
      </c>
      <c r="H25" s="197" t="str">
        <f t="shared" si="4"/>
        <v>#REF!</v>
      </c>
      <c r="I25" s="197" t="str">
        <f t="shared" si="5"/>
        <v>Sebelum Covid</v>
      </c>
    </row>
    <row r="26" ht="15.75" customHeight="1">
      <c r="A26" s="316">
        <v>41674.0</v>
      </c>
      <c r="B26" s="197">
        <v>4.479</v>
      </c>
      <c r="C26" s="197">
        <v>5.48</v>
      </c>
      <c r="D26" s="197">
        <v>6.316</v>
      </c>
      <c r="E26" s="197" t="str">
        <f t="shared" si="1"/>
        <v>#REF!</v>
      </c>
      <c r="F26" s="197" t="str">
        <f t="shared" si="2"/>
        <v>#REF!</v>
      </c>
      <c r="G26" s="197" t="str">
        <f t="shared" si="3"/>
        <v>#REF!</v>
      </c>
      <c r="H26" s="197" t="str">
        <f t="shared" si="4"/>
        <v>#REF!</v>
      </c>
      <c r="I26" s="197" t="str">
        <f t="shared" si="5"/>
        <v>Sebelum Covid</v>
      </c>
    </row>
    <row r="27" ht="15.75" customHeight="1">
      <c r="A27" s="316">
        <v>41675.0</v>
      </c>
      <c r="B27" s="197">
        <v>4.399</v>
      </c>
      <c r="C27" s="197">
        <v>5.456</v>
      </c>
      <c r="D27" s="197">
        <v>6.254</v>
      </c>
      <c r="E27" s="197" t="str">
        <f t="shared" si="1"/>
        <v>#REF!</v>
      </c>
      <c r="F27" s="197" t="str">
        <f t="shared" si="2"/>
        <v>#REF!</v>
      </c>
      <c r="G27" s="197" t="str">
        <f t="shared" si="3"/>
        <v>#REF!</v>
      </c>
      <c r="H27" s="197" t="str">
        <f t="shared" si="4"/>
        <v>#REF!</v>
      </c>
      <c r="I27" s="197" t="str">
        <f t="shared" si="5"/>
        <v>Sebelum Covid</v>
      </c>
    </row>
    <row r="28" ht="15.75" customHeight="1">
      <c r="A28" s="316">
        <v>41676.0</v>
      </c>
      <c r="B28" s="197">
        <v>4.327</v>
      </c>
      <c r="C28" s="197">
        <v>5.432</v>
      </c>
      <c r="D28" s="197">
        <v>6.205</v>
      </c>
      <c r="E28" s="197" t="str">
        <f t="shared" si="1"/>
        <v>#REF!</v>
      </c>
      <c r="F28" s="197" t="str">
        <f t="shared" si="2"/>
        <v>#REF!</v>
      </c>
      <c r="G28" s="197" t="str">
        <f t="shared" si="3"/>
        <v>#REF!</v>
      </c>
      <c r="H28" s="197" t="str">
        <f t="shared" si="4"/>
        <v>#REF!</v>
      </c>
      <c r="I28" s="197" t="str">
        <f t="shared" si="5"/>
        <v>Sebelum Covid</v>
      </c>
    </row>
    <row r="29" ht="15.75" customHeight="1">
      <c r="A29" s="316">
        <v>41677.0</v>
      </c>
      <c r="B29" s="197">
        <v>4.318</v>
      </c>
      <c r="C29" s="197">
        <v>5.432</v>
      </c>
      <c r="D29" s="197">
        <v>6.181</v>
      </c>
      <c r="E29" s="197" t="str">
        <f t="shared" si="1"/>
        <v>#REF!</v>
      </c>
      <c r="F29" s="197" t="str">
        <f t="shared" si="2"/>
        <v>#REF!</v>
      </c>
      <c r="G29" s="197" t="str">
        <f t="shared" si="3"/>
        <v>#REF!</v>
      </c>
      <c r="H29" s="197" t="str">
        <f t="shared" si="4"/>
        <v>#REF!</v>
      </c>
      <c r="I29" s="197" t="str">
        <f t="shared" si="5"/>
        <v>Sebelum Covid</v>
      </c>
    </row>
    <row r="30" ht="15.75" customHeight="1">
      <c r="A30" s="316">
        <v>41680.0</v>
      </c>
      <c r="B30" s="197">
        <v>4.277</v>
      </c>
      <c r="C30" s="197">
        <v>5.383</v>
      </c>
      <c r="D30" s="197">
        <v>6.122</v>
      </c>
      <c r="E30" s="197" t="str">
        <f t="shared" si="1"/>
        <v>#REF!</v>
      </c>
      <c r="F30" s="197" t="str">
        <f t="shared" si="2"/>
        <v>#REF!</v>
      </c>
      <c r="G30" s="197" t="str">
        <f t="shared" si="3"/>
        <v>#REF!</v>
      </c>
      <c r="H30" s="197" t="str">
        <f t="shared" si="4"/>
        <v>#REF!</v>
      </c>
      <c r="I30" s="197" t="str">
        <f t="shared" si="5"/>
        <v>Sebelum Covid</v>
      </c>
    </row>
    <row r="31" ht="15.75" customHeight="1">
      <c r="A31" s="316">
        <v>41681.0</v>
      </c>
      <c r="B31" s="197">
        <v>4.271</v>
      </c>
      <c r="C31" s="197">
        <v>5.338</v>
      </c>
      <c r="D31" s="197">
        <v>6.098</v>
      </c>
      <c r="E31" s="197" t="str">
        <f t="shared" si="1"/>
        <v>#REF!</v>
      </c>
      <c r="F31" s="197" t="str">
        <f t="shared" si="2"/>
        <v>#REF!</v>
      </c>
      <c r="G31" s="197" t="str">
        <f t="shared" si="3"/>
        <v>#REF!</v>
      </c>
      <c r="H31" s="197" t="str">
        <f t="shared" si="4"/>
        <v>#REF!</v>
      </c>
      <c r="I31" s="197" t="str">
        <f t="shared" si="5"/>
        <v>Sebelum Covid</v>
      </c>
    </row>
    <row r="32" ht="15.75" customHeight="1">
      <c r="A32" s="316">
        <v>41682.0</v>
      </c>
      <c r="B32" s="197">
        <v>4.257</v>
      </c>
      <c r="C32" s="197">
        <v>5.35</v>
      </c>
      <c r="D32" s="197">
        <v>6.122</v>
      </c>
      <c r="E32" s="197" t="str">
        <f t="shared" si="1"/>
        <v>#REF!</v>
      </c>
      <c r="F32" s="197" t="str">
        <f t="shared" si="2"/>
        <v>#REF!</v>
      </c>
      <c r="G32" s="197" t="str">
        <f t="shared" si="3"/>
        <v>#REF!</v>
      </c>
      <c r="H32" s="197" t="str">
        <f t="shared" si="4"/>
        <v>#REF!</v>
      </c>
      <c r="I32" s="197" t="str">
        <f t="shared" si="5"/>
        <v>Sebelum Covid</v>
      </c>
    </row>
    <row r="33" ht="15.75" customHeight="1">
      <c r="A33" s="316">
        <v>41683.0</v>
      </c>
      <c r="B33" s="197">
        <v>4.281</v>
      </c>
      <c r="C33" s="197">
        <v>5.418</v>
      </c>
      <c r="D33" s="197">
        <v>6.189</v>
      </c>
      <c r="E33" s="197" t="str">
        <f t="shared" si="1"/>
        <v>#REF!</v>
      </c>
      <c r="F33" s="197" t="str">
        <f t="shared" si="2"/>
        <v>#REF!</v>
      </c>
      <c r="G33" s="197" t="str">
        <f t="shared" si="3"/>
        <v>#REF!</v>
      </c>
      <c r="H33" s="197" t="str">
        <f t="shared" si="4"/>
        <v>#REF!</v>
      </c>
      <c r="I33" s="197" t="str">
        <f t="shared" si="5"/>
        <v>Sebelum Covid</v>
      </c>
    </row>
    <row r="34" ht="15.75" customHeight="1">
      <c r="A34" s="316">
        <v>41684.0</v>
      </c>
      <c r="B34" s="197">
        <v>4.195</v>
      </c>
      <c r="C34" s="197">
        <v>5.326</v>
      </c>
      <c r="D34" s="197">
        <v>6.169</v>
      </c>
      <c r="E34" s="197" t="str">
        <f t="shared" si="1"/>
        <v>#REF!</v>
      </c>
      <c r="F34" s="197" t="str">
        <f t="shared" si="2"/>
        <v>#REF!</v>
      </c>
      <c r="G34" s="197" t="str">
        <f t="shared" si="3"/>
        <v>#REF!</v>
      </c>
      <c r="H34" s="197" t="str">
        <f t="shared" si="4"/>
        <v>#REF!</v>
      </c>
      <c r="I34" s="197" t="str">
        <f t="shared" si="5"/>
        <v>Sebelum Covid</v>
      </c>
    </row>
    <row r="35" ht="15.75" customHeight="1">
      <c r="A35" s="316">
        <v>41687.0</v>
      </c>
      <c r="B35" s="197">
        <v>4.148</v>
      </c>
      <c r="C35" s="197">
        <v>5.266</v>
      </c>
      <c r="D35" s="197">
        <v>6.134</v>
      </c>
      <c r="E35" s="197" t="str">
        <f t="shared" si="1"/>
        <v>#REF!</v>
      </c>
      <c r="F35" s="197" t="str">
        <f t="shared" si="2"/>
        <v>#REF!</v>
      </c>
      <c r="G35" s="197" t="str">
        <f t="shared" si="3"/>
        <v>#REF!</v>
      </c>
      <c r="H35" s="197" t="str">
        <f t="shared" si="4"/>
        <v>#REF!</v>
      </c>
      <c r="I35" s="197" t="str">
        <f t="shared" si="5"/>
        <v>Sebelum Covid</v>
      </c>
    </row>
    <row r="36" ht="15.75" customHeight="1">
      <c r="A36" s="316">
        <v>41688.0</v>
      </c>
      <c r="B36" s="197">
        <v>4.12</v>
      </c>
      <c r="C36" s="197">
        <v>5.21</v>
      </c>
      <c r="D36" s="197">
        <v>6.098</v>
      </c>
      <c r="E36" s="197" t="str">
        <f t="shared" si="1"/>
        <v>#REF!</v>
      </c>
      <c r="F36" s="197" t="str">
        <f t="shared" si="2"/>
        <v>#REF!</v>
      </c>
      <c r="G36" s="197" t="str">
        <f t="shared" si="3"/>
        <v>#REF!</v>
      </c>
      <c r="H36" s="197" t="str">
        <f t="shared" si="4"/>
        <v>#REF!</v>
      </c>
      <c r="I36" s="197" t="str">
        <f t="shared" si="5"/>
        <v>Sebelum Covid</v>
      </c>
    </row>
    <row r="37" ht="15.75" customHeight="1">
      <c r="A37" s="316">
        <v>41689.0</v>
      </c>
      <c r="B37" s="197">
        <v>4.07</v>
      </c>
      <c r="C37" s="197">
        <v>5.18</v>
      </c>
      <c r="D37" s="197">
        <v>6.072</v>
      </c>
      <c r="E37" s="197" t="str">
        <f t="shared" si="1"/>
        <v>#REF!</v>
      </c>
      <c r="F37" s="197" t="str">
        <f t="shared" si="2"/>
        <v>#REF!</v>
      </c>
      <c r="G37" s="197" t="str">
        <f t="shared" si="3"/>
        <v>#REF!</v>
      </c>
      <c r="H37" s="197" t="str">
        <f t="shared" si="4"/>
        <v>#REF!</v>
      </c>
      <c r="I37" s="197" t="str">
        <f t="shared" si="5"/>
        <v>Sebelum Covid</v>
      </c>
    </row>
    <row r="38" ht="15.75" customHeight="1">
      <c r="A38" s="316">
        <v>41690.0</v>
      </c>
      <c r="B38" s="197">
        <v>4.06</v>
      </c>
      <c r="C38" s="197">
        <v>5.209</v>
      </c>
      <c r="D38" s="197">
        <v>6.106</v>
      </c>
      <c r="E38" s="197" t="str">
        <f t="shared" si="1"/>
        <v>#REF!</v>
      </c>
      <c r="F38" s="197" t="str">
        <f t="shared" si="2"/>
        <v>#REF!</v>
      </c>
      <c r="G38" s="197" t="str">
        <f t="shared" si="3"/>
        <v>#REF!</v>
      </c>
      <c r="H38" s="197" t="str">
        <f t="shared" si="4"/>
        <v>#REF!</v>
      </c>
      <c r="I38" s="197" t="str">
        <f t="shared" si="5"/>
        <v>Sebelum Covid</v>
      </c>
    </row>
    <row r="39" ht="15.75" customHeight="1">
      <c r="A39" s="316">
        <v>41691.0</v>
      </c>
      <c r="B39" s="197">
        <v>4.069</v>
      </c>
      <c r="C39" s="197">
        <v>5.206</v>
      </c>
      <c r="D39" s="197">
        <v>6.13</v>
      </c>
      <c r="E39" s="197" t="str">
        <f t="shared" si="1"/>
        <v>#REF!</v>
      </c>
      <c r="F39" s="197" t="str">
        <f t="shared" si="2"/>
        <v>#REF!</v>
      </c>
      <c r="G39" s="197" t="str">
        <f t="shared" si="3"/>
        <v>#REF!</v>
      </c>
      <c r="H39" s="197" t="str">
        <f t="shared" si="4"/>
        <v>#REF!</v>
      </c>
      <c r="I39" s="197" t="str">
        <f t="shared" si="5"/>
        <v>Sebelum Covid</v>
      </c>
    </row>
    <row r="40" ht="15.75" customHeight="1">
      <c r="A40" s="316">
        <v>41694.0</v>
      </c>
      <c r="B40" s="197">
        <v>4.057</v>
      </c>
      <c r="C40" s="197">
        <v>5.194</v>
      </c>
      <c r="D40" s="197">
        <v>6.127</v>
      </c>
      <c r="E40" s="197" t="str">
        <f t="shared" si="1"/>
        <v>#REF!</v>
      </c>
      <c r="F40" s="197" t="str">
        <f t="shared" si="2"/>
        <v>#REF!</v>
      </c>
      <c r="G40" s="197" t="str">
        <f t="shared" si="3"/>
        <v>#REF!</v>
      </c>
      <c r="H40" s="197" t="str">
        <f t="shared" si="4"/>
        <v>#REF!</v>
      </c>
      <c r="I40" s="197" t="str">
        <f t="shared" si="5"/>
        <v>Sebelum Covid</v>
      </c>
    </row>
    <row r="41" ht="15.75" customHeight="1">
      <c r="A41" s="316">
        <v>41695.0</v>
      </c>
      <c r="B41" s="197">
        <v>4.012</v>
      </c>
      <c r="C41" s="197">
        <v>5.127</v>
      </c>
      <c r="D41" s="197">
        <v>6.08</v>
      </c>
      <c r="E41" s="197" t="str">
        <f t="shared" si="1"/>
        <v>#REF!</v>
      </c>
      <c r="F41" s="197" t="str">
        <f t="shared" si="2"/>
        <v>#REF!</v>
      </c>
      <c r="G41" s="197" t="str">
        <f t="shared" si="3"/>
        <v>#REF!</v>
      </c>
      <c r="H41" s="197" t="str">
        <f t="shared" si="4"/>
        <v>#REF!</v>
      </c>
      <c r="I41" s="197" t="str">
        <f t="shared" si="5"/>
        <v>Sebelum Covid</v>
      </c>
    </row>
    <row r="42" ht="15.75" customHeight="1">
      <c r="A42" s="316">
        <v>41696.0</v>
      </c>
      <c r="B42" s="197">
        <v>3.969</v>
      </c>
      <c r="C42" s="197">
        <v>5.073</v>
      </c>
      <c r="D42" s="197">
        <v>6.034</v>
      </c>
      <c r="E42" s="197" t="str">
        <f t="shared" si="1"/>
        <v>#REF!</v>
      </c>
      <c r="F42" s="197" t="str">
        <f t="shared" si="2"/>
        <v>#REF!</v>
      </c>
      <c r="G42" s="197" t="str">
        <f t="shared" si="3"/>
        <v>#REF!</v>
      </c>
      <c r="H42" s="197" t="str">
        <f t="shared" si="4"/>
        <v>#REF!</v>
      </c>
      <c r="I42" s="197" t="str">
        <f t="shared" si="5"/>
        <v>Sebelum Covid</v>
      </c>
    </row>
    <row r="43" ht="15.75" customHeight="1">
      <c r="A43" s="316">
        <v>41697.0</v>
      </c>
      <c r="B43" s="197">
        <v>3.942</v>
      </c>
      <c r="C43" s="197">
        <v>5.037</v>
      </c>
      <c r="D43" s="197">
        <v>5.995</v>
      </c>
      <c r="E43" s="197" t="str">
        <f t="shared" si="1"/>
        <v>#REF!</v>
      </c>
      <c r="F43" s="197" t="str">
        <f t="shared" si="2"/>
        <v>#REF!</v>
      </c>
      <c r="G43" s="197" t="str">
        <f t="shared" si="3"/>
        <v>#REF!</v>
      </c>
      <c r="H43" s="197" t="str">
        <f t="shared" si="4"/>
        <v>#REF!</v>
      </c>
      <c r="I43" s="197" t="str">
        <f t="shared" si="5"/>
        <v>Sebelum Covid</v>
      </c>
    </row>
    <row r="44" ht="15.75" customHeight="1">
      <c r="A44" s="316">
        <v>41698.0</v>
      </c>
      <c r="B44" s="197">
        <v>3.889</v>
      </c>
      <c r="C44" s="197">
        <v>4.898</v>
      </c>
      <c r="D44" s="197">
        <v>5.858</v>
      </c>
      <c r="E44" s="197" t="str">
        <f t="shared" si="1"/>
        <v>#REF!</v>
      </c>
      <c r="F44" s="197" t="str">
        <f t="shared" si="2"/>
        <v>#REF!</v>
      </c>
      <c r="G44" s="197" t="str">
        <f t="shared" si="3"/>
        <v>#REF!</v>
      </c>
      <c r="H44" s="197" t="str">
        <f t="shared" si="4"/>
        <v>#REF!</v>
      </c>
      <c r="I44" s="197" t="str">
        <f t="shared" si="5"/>
        <v>Sebelum Covid</v>
      </c>
    </row>
    <row r="45" ht="15.75" customHeight="1">
      <c r="A45" s="316">
        <v>41701.0</v>
      </c>
      <c r="B45" s="197">
        <v>3.876</v>
      </c>
      <c r="C45" s="197">
        <v>4.873</v>
      </c>
      <c r="D45" s="197">
        <v>5.884</v>
      </c>
      <c r="E45" s="197" t="str">
        <f t="shared" si="1"/>
        <v>#REF!</v>
      </c>
      <c r="F45" s="197" t="str">
        <f t="shared" si="2"/>
        <v>#REF!</v>
      </c>
      <c r="G45" s="197" t="str">
        <f t="shared" si="3"/>
        <v>#REF!</v>
      </c>
      <c r="H45" s="197" t="str">
        <f t="shared" si="4"/>
        <v>#REF!</v>
      </c>
      <c r="I45" s="197" t="str">
        <f t="shared" si="5"/>
        <v>Sebelum Covid</v>
      </c>
    </row>
    <row r="46" ht="15.75" customHeight="1">
      <c r="A46" s="316">
        <v>41702.0</v>
      </c>
      <c r="B46" s="197">
        <v>3.86</v>
      </c>
      <c r="C46" s="197">
        <v>4.833</v>
      </c>
      <c r="D46" s="197">
        <v>5.849</v>
      </c>
      <c r="E46" s="197" t="str">
        <f t="shared" si="1"/>
        <v>#REF!</v>
      </c>
      <c r="F46" s="197" t="str">
        <f t="shared" si="2"/>
        <v>#REF!</v>
      </c>
      <c r="G46" s="197" t="str">
        <f t="shared" si="3"/>
        <v>#REF!</v>
      </c>
      <c r="H46" s="197" t="str">
        <f t="shared" si="4"/>
        <v>#REF!</v>
      </c>
      <c r="I46" s="197" t="str">
        <f t="shared" si="5"/>
        <v>Sebelum Covid</v>
      </c>
    </row>
    <row r="47" ht="15.75" customHeight="1">
      <c r="A47" s="316">
        <v>41703.0</v>
      </c>
      <c r="B47" s="197">
        <v>3.794</v>
      </c>
      <c r="C47" s="197">
        <v>4.82</v>
      </c>
      <c r="D47" s="197">
        <v>5.852</v>
      </c>
      <c r="E47" s="197" t="str">
        <f t="shared" si="1"/>
        <v>#REF!</v>
      </c>
      <c r="F47" s="197" t="str">
        <f t="shared" si="2"/>
        <v>#REF!</v>
      </c>
      <c r="G47" s="197" t="str">
        <f t="shared" si="3"/>
        <v>#REF!</v>
      </c>
      <c r="H47" s="197" t="str">
        <f t="shared" si="4"/>
        <v>#REF!</v>
      </c>
      <c r="I47" s="197" t="str">
        <f t="shared" si="5"/>
        <v>Sebelum Covid</v>
      </c>
    </row>
    <row r="48" ht="15.75" customHeight="1">
      <c r="A48" s="316">
        <v>41704.0</v>
      </c>
      <c r="B48" s="197">
        <v>3.754</v>
      </c>
      <c r="C48" s="197">
        <v>4.85</v>
      </c>
      <c r="D48" s="197">
        <v>5.878</v>
      </c>
      <c r="E48" s="197" t="str">
        <f t="shared" si="1"/>
        <v>#REF!</v>
      </c>
      <c r="F48" s="197" t="str">
        <f t="shared" si="2"/>
        <v>#REF!</v>
      </c>
      <c r="G48" s="197" t="str">
        <f t="shared" si="3"/>
        <v>#REF!</v>
      </c>
      <c r="H48" s="197" t="str">
        <f t="shared" si="4"/>
        <v>#REF!</v>
      </c>
      <c r="I48" s="197" t="str">
        <f t="shared" si="5"/>
        <v>Sebelum Covid</v>
      </c>
    </row>
    <row r="49" ht="15.75" customHeight="1">
      <c r="A49" s="316">
        <v>41705.0</v>
      </c>
      <c r="B49" s="197">
        <v>3.754</v>
      </c>
      <c r="C49" s="197">
        <v>4.894</v>
      </c>
      <c r="D49" s="197">
        <v>5.93</v>
      </c>
      <c r="E49" s="197" t="str">
        <f t="shared" si="1"/>
        <v>#REF!</v>
      </c>
      <c r="F49" s="197" t="str">
        <f t="shared" si="2"/>
        <v>#REF!</v>
      </c>
      <c r="G49" s="197" t="str">
        <f t="shared" si="3"/>
        <v>#REF!</v>
      </c>
      <c r="H49" s="197" t="str">
        <f t="shared" si="4"/>
        <v>#REF!</v>
      </c>
      <c r="I49" s="197" t="str">
        <f t="shared" si="5"/>
        <v>Sebelum Covid</v>
      </c>
    </row>
    <row r="50" ht="15.75" customHeight="1">
      <c r="A50" s="316">
        <v>41708.0</v>
      </c>
      <c r="B50" s="197">
        <v>3.787</v>
      </c>
      <c r="C50" s="197">
        <v>4.964</v>
      </c>
      <c r="D50" s="197">
        <v>6.028</v>
      </c>
      <c r="E50" s="197" t="str">
        <f t="shared" si="1"/>
        <v>#REF!</v>
      </c>
      <c r="F50" s="197" t="str">
        <f t="shared" si="2"/>
        <v>#REF!</v>
      </c>
      <c r="G50" s="197" t="str">
        <f t="shared" si="3"/>
        <v>#REF!</v>
      </c>
      <c r="H50" s="197" t="str">
        <f t="shared" si="4"/>
        <v>#REF!</v>
      </c>
      <c r="I50" s="197" t="str">
        <f t="shared" si="5"/>
        <v>Sebelum Covid</v>
      </c>
    </row>
    <row r="51" ht="15.75" customHeight="1">
      <c r="A51" s="316">
        <v>41709.0</v>
      </c>
      <c r="B51" s="197">
        <v>3.778</v>
      </c>
      <c r="C51" s="197">
        <v>5.019</v>
      </c>
      <c r="D51" s="197">
        <v>6.087</v>
      </c>
      <c r="E51" s="197" t="str">
        <f t="shared" si="1"/>
        <v>#REF!</v>
      </c>
      <c r="F51" s="197" t="str">
        <f t="shared" si="2"/>
        <v>#REF!</v>
      </c>
      <c r="G51" s="197" t="str">
        <f t="shared" si="3"/>
        <v>#REF!</v>
      </c>
      <c r="H51" s="197" t="str">
        <f t="shared" si="4"/>
        <v>#REF!</v>
      </c>
      <c r="I51" s="197" t="str">
        <f t="shared" si="5"/>
        <v>Sebelum Covid</v>
      </c>
    </row>
    <row r="52" ht="15.75" customHeight="1">
      <c r="A52" s="316">
        <v>41710.0</v>
      </c>
      <c r="B52" s="197">
        <v>3.738</v>
      </c>
      <c r="C52" s="197">
        <v>4.989</v>
      </c>
      <c r="D52" s="197">
        <v>6.077</v>
      </c>
      <c r="E52" s="197" t="str">
        <f t="shared" si="1"/>
        <v>#REF!</v>
      </c>
      <c r="F52" s="197" t="str">
        <f t="shared" si="2"/>
        <v>#REF!</v>
      </c>
      <c r="G52" s="197" t="str">
        <f t="shared" si="3"/>
        <v>#REF!</v>
      </c>
      <c r="H52" s="197" t="str">
        <f t="shared" si="4"/>
        <v>#REF!</v>
      </c>
      <c r="I52" s="197" t="str">
        <f t="shared" si="5"/>
        <v>Sebelum Covid</v>
      </c>
    </row>
    <row r="53" ht="15.75" customHeight="1">
      <c r="A53" s="316">
        <v>41711.0</v>
      </c>
      <c r="B53" s="197">
        <v>3.696</v>
      </c>
      <c r="C53" s="197">
        <v>4.963</v>
      </c>
      <c r="D53" s="197">
        <v>6.027</v>
      </c>
      <c r="E53" s="197" t="str">
        <f t="shared" si="1"/>
        <v>#REF!</v>
      </c>
      <c r="F53" s="197" t="str">
        <f t="shared" si="2"/>
        <v>#REF!</v>
      </c>
      <c r="G53" s="197" t="str">
        <f t="shared" si="3"/>
        <v>#REF!</v>
      </c>
      <c r="H53" s="197" t="str">
        <f t="shared" si="4"/>
        <v>#REF!</v>
      </c>
      <c r="I53" s="197" t="str">
        <f t="shared" si="5"/>
        <v>Sebelum Covid</v>
      </c>
    </row>
    <row r="54" ht="15.75" customHeight="1">
      <c r="A54" s="316">
        <v>41712.0</v>
      </c>
      <c r="B54" s="197">
        <v>3.664</v>
      </c>
      <c r="C54" s="197">
        <v>4.966</v>
      </c>
      <c r="D54" s="197">
        <v>6.009</v>
      </c>
      <c r="E54" s="197" t="str">
        <f t="shared" si="1"/>
        <v>#REF!</v>
      </c>
      <c r="F54" s="197" t="str">
        <f t="shared" si="2"/>
        <v>#REF!</v>
      </c>
      <c r="G54" s="197" t="str">
        <f t="shared" si="3"/>
        <v>#REF!</v>
      </c>
      <c r="H54" s="197" t="str">
        <f t="shared" si="4"/>
        <v>#REF!</v>
      </c>
      <c r="I54" s="197" t="str">
        <f t="shared" si="5"/>
        <v>Sebelum Covid</v>
      </c>
    </row>
    <row r="55" ht="15.75" customHeight="1">
      <c r="A55" s="316">
        <v>41715.0</v>
      </c>
      <c r="B55" s="197">
        <v>3.64</v>
      </c>
      <c r="C55" s="197">
        <v>4.917</v>
      </c>
      <c r="D55" s="197">
        <v>5.956</v>
      </c>
      <c r="E55" s="197" t="str">
        <f t="shared" si="1"/>
        <v>#REF!</v>
      </c>
      <c r="F55" s="197" t="str">
        <f t="shared" si="2"/>
        <v>#REF!</v>
      </c>
      <c r="G55" s="197" t="str">
        <f t="shared" si="3"/>
        <v>#REF!</v>
      </c>
      <c r="H55" s="197" t="str">
        <f t="shared" si="4"/>
        <v>#REF!</v>
      </c>
      <c r="I55" s="197" t="str">
        <f t="shared" si="5"/>
        <v>Sebelum Covid</v>
      </c>
    </row>
    <row r="56" ht="15.75" customHeight="1">
      <c r="A56" s="316">
        <v>41716.0</v>
      </c>
      <c r="B56" s="197">
        <v>3.614</v>
      </c>
      <c r="C56" s="197">
        <v>4.883</v>
      </c>
      <c r="D56" s="197">
        <v>5.918</v>
      </c>
      <c r="E56" s="197" t="str">
        <f t="shared" si="1"/>
        <v>#REF!</v>
      </c>
      <c r="F56" s="197" t="str">
        <f t="shared" si="2"/>
        <v>#REF!</v>
      </c>
      <c r="G56" s="197" t="str">
        <f t="shared" si="3"/>
        <v>#REF!</v>
      </c>
      <c r="H56" s="197" t="str">
        <f t="shared" si="4"/>
        <v>#REF!</v>
      </c>
      <c r="I56" s="197" t="str">
        <f t="shared" si="5"/>
        <v>Sebelum Covid</v>
      </c>
    </row>
    <row r="57" ht="15.75" customHeight="1">
      <c r="A57" s="316">
        <v>41717.0</v>
      </c>
      <c r="B57" s="197">
        <v>3.548</v>
      </c>
      <c r="C57" s="197">
        <v>4.857</v>
      </c>
      <c r="D57" s="197">
        <v>5.876</v>
      </c>
      <c r="E57" s="197" t="str">
        <f t="shared" si="1"/>
        <v>#REF!</v>
      </c>
      <c r="F57" s="197" t="str">
        <f t="shared" si="2"/>
        <v>#REF!</v>
      </c>
      <c r="G57" s="197" t="str">
        <f t="shared" si="3"/>
        <v>#REF!</v>
      </c>
      <c r="H57" s="197" t="str">
        <f t="shared" si="4"/>
        <v>#REF!</v>
      </c>
      <c r="I57" s="197" t="str">
        <f t="shared" si="5"/>
        <v>Sebelum Covid</v>
      </c>
    </row>
    <row r="58" ht="15.75" customHeight="1">
      <c r="A58" s="316">
        <v>41718.0</v>
      </c>
      <c r="B58" s="197">
        <v>3.651</v>
      </c>
      <c r="C58" s="197">
        <v>4.967</v>
      </c>
      <c r="D58" s="197">
        <v>6.014</v>
      </c>
      <c r="E58" s="197" t="str">
        <f t="shared" si="1"/>
        <v>#REF!</v>
      </c>
      <c r="F58" s="197" t="str">
        <f t="shared" si="2"/>
        <v>#REF!</v>
      </c>
      <c r="G58" s="197" t="str">
        <f t="shared" si="3"/>
        <v>#REF!</v>
      </c>
      <c r="H58" s="197" t="str">
        <f t="shared" si="4"/>
        <v>#REF!</v>
      </c>
      <c r="I58" s="197" t="str">
        <f t="shared" si="5"/>
        <v>Sebelum Covid</v>
      </c>
    </row>
    <row r="59" ht="15.75" customHeight="1">
      <c r="A59" s="316">
        <v>41719.0</v>
      </c>
      <c r="B59" s="197">
        <v>3.671</v>
      </c>
      <c r="C59" s="197">
        <v>4.987</v>
      </c>
      <c r="D59" s="197">
        <v>6.013</v>
      </c>
      <c r="E59" s="197" t="str">
        <f t="shared" si="1"/>
        <v>#REF!</v>
      </c>
      <c r="F59" s="197" t="str">
        <f t="shared" si="2"/>
        <v>#REF!</v>
      </c>
      <c r="G59" s="197" t="str">
        <f t="shared" si="3"/>
        <v>#REF!</v>
      </c>
      <c r="H59" s="197" t="str">
        <f t="shared" si="4"/>
        <v>#REF!</v>
      </c>
      <c r="I59" s="197" t="str">
        <f t="shared" si="5"/>
        <v>Sebelum Covid</v>
      </c>
    </row>
    <row r="60" ht="15.75" customHeight="1">
      <c r="A60" s="316">
        <v>41722.0</v>
      </c>
      <c r="B60" s="197">
        <v>3.688</v>
      </c>
      <c r="C60" s="197">
        <v>4.951</v>
      </c>
      <c r="D60" s="197">
        <v>5.972</v>
      </c>
      <c r="E60" s="197" t="str">
        <f t="shared" si="1"/>
        <v>#REF!</v>
      </c>
      <c r="F60" s="197" t="str">
        <f t="shared" si="2"/>
        <v>#REF!</v>
      </c>
      <c r="G60" s="197" t="str">
        <f t="shared" si="3"/>
        <v>#REF!</v>
      </c>
      <c r="H60" s="197" t="str">
        <f t="shared" si="4"/>
        <v>#REF!</v>
      </c>
      <c r="I60" s="197" t="str">
        <f t="shared" si="5"/>
        <v>Sebelum Covid</v>
      </c>
    </row>
    <row r="61" ht="15.75" customHeight="1">
      <c r="A61" s="316">
        <v>41723.0</v>
      </c>
      <c r="B61" s="197">
        <v>3.727</v>
      </c>
      <c r="C61" s="197">
        <v>4.967</v>
      </c>
      <c r="D61" s="197">
        <v>5.978</v>
      </c>
      <c r="E61" s="197" t="str">
        <f t="shared" si="1"/>
        <v>#REF!</v>
      </c>
      <c r="F61" s="197" t="str">
        <f t="shared" si="2"/>
        <v>#REF!</v>
      </c>
      <c r="G61" s="197" t="str">
        <f t="shared" si="3"/>
        <v>#REF!</v>
      </c>
      <c r="H61" s="197" t="str">
        <f t="shared" si="4"/>
        <v>#REF!</v>
      </c>
      <c r="I61" s="197" t="str">
        <f t="shared" si="5"/>
        <v>Sebelum Covid</v>
      </c>
    </row>
    <row r="62" ht="15.75" customHeight="1">
      <c r="A62" s="316">
        <v>41724.0</v>
      </c>
      <c r="B62" s="197">
        <v>3.732</v>
      </c>
      <c r="C62" s="197">
        <v>4.948</v>
      </c>
      <c r="D62" s="197">
        <v>5.961</v>
      </c>
      <c r="E62" s="197" t="str">
        <f t="shared" si="1"/>
        <v>#REF!</v>
      </c>
      <c r="F62" s="197" t="str">
        <f t="shared" si="2"/>
        <v>#REF!</v>
      </c>
      <c r="G62" s="197" t="str">
        <f t="shared" si="3"/>
        <v>#REF!</v>
      </c>
      <c r="H62" s="197" t="str">
        <f t="shared" si="4"/>
        <v>#REF!</v>
      </c>
      <c r="I62" s="197" t="str">
        <f t="shared" si="5"/>
        <v>Sebelum Covid</v>
      </c>
    </row>
    <row r="63" ht="15.75" customHeight="1">
      <c r="A63" s="316">
        <v>41725.0</v>
      </c>
      <c r="B63" s="197">
        <v>3.724</v>
      </c>
      <c r="C63" s="197">
        <v>4.927</v>
      </c>
      <c r="D63" s="197">
        <v>5.885</v>
      </c>
      <c r="E63" s="197" t="str">
        <f t="shared" si="1"/>
        <v>#REF!</v>
      </c>
      <c r="F63" s="197" t="str">
        <f t="shared" si="2"/>
        <v>#REF!</v>
      </c>
      <c r="G63" s="197" t="str">
        <f t="shared" si="3"/>
        <v>#REF!</v>
      </c>
      <c r="H63" s="197" t="str">
        <f t="shared" si="4"/>
        <v>#REF!</v>
      </c>
      <c r="I63" s="197" t="str">
        <f t="shared" si="5"/>
        <v>Sebelum Covid</v>
      </c>
    </row>
    <row r="64" ht="15.75" customHeight="1">
      <c r="A64" s="316">
        <v>41726.0</v>
      </c>
      <c r="B64" s="197">
        <v>3.679</v>
      </c>
      <c r="C64" s="197">
        <v>4.879</v>
      </c>
      <c r="D64" s="197">
        <v>5.814</v>
      </c>
      <c r="E64" s="197" t="str">
        <f t="shared" si="1"/>
        <v>#REF!</v>
      </c>
      <c r="F64" s="197" t="str">
        <f t="shared" si="2"/>
        <v>#REF!</v>
      </c>
      <c r="G64" s="197" t="str">
        <f t="shared" si="3"/>
        <v>#REF!</v>
      </c>
      <c r="H64" s="197" t="str">
        <f t="shared" si="4"/>
        <v>#REF!</v>
      </c>
      <c r="I64" s="197" t="str">
        <f t="shared" si="5"/>
        <v>Sebelum Covid</v>
      </c>
    </row>
    <row r="65" ht="15.75" customHeight="1">
      <c r="A65" s="316">
        <v>41729.0</v>
      </c>
      <c r="B65" s="197">
        <v>3.755</v>
      </c>
      <c r="C65" s="197">
        <v>4.923</v>
      </c>
      <c r="D65" s="197">
        <v>5.805</v>
      </c>
      <c r="E65" s="197" t="str">
        <f t="shared" si="1"/>
        <v>#REF!</v>
      </c>
      <c r="F65" s="197" t="str">
        <f t="shared" si="2"/>
        <v>#REF!</v>
      </c>
      <c r="G65" s="197" t="str">
        <f t="shared" si="3"/>
        <v>#REF!</v>
      </c>
      <c r="H65" s="197" t="str">
        <f t="shared" si="4"/>
        <v>#REF!</v>
      </c>
      <c r="I65" s="197" t="str">
        <f t="shared" si="5"/>
        <v>Sebelum Covid</v>
      </c>
    </row>
    <row r="66" ht="15.75" customHeight="1">
      <c r="A66" s="316">
        <v>41730.0</v>
      </c>
      <c r="B66" s="197">
        <v>3.746</v>
      </c>
      <c r="C66" s="197">
        <v>4.918</v>
      </c>
      <c r="D66" s="197">
        <v>5.797</v>
      </c>
      <c r="E66" s="197" t="str">
        <f t="shared" si="1"/>
        <v>#REF!</v>
      </c>
      <c r="F66" s="197" t="str">
        <f t="shared" si="2"/>
        <v>#REF!</v>
      </c>
      <c r="G66" s="197" t="str">
        <f t="shared" si="3"/>
        <v>#REF!</v>
      </c>
      <c r="H66" s="197" t="str">
        <f t="shared" si="4"/>
        <v>#REF!</v>
      </c>
      <c r="I66" s="197" t="str">
        <f t="shared" si="5"/>
        <v>Sebelum Covid</v>
      </c>
    </row>
    <row r="67" ht="15.75" customHeight="1">
      <c r="A67" s="316">
        <v>41731.0</v>
      </c>
      <c r="B67" s="197">
        <v>3.803</v>
      </c>
      <c r="C67" s="197">
        <v>4.936</v>
      </c>
      <c r="D67" s="197">
        <v>5.824</v>
      </c>
      <c r="E67" s="197" t="str">
        <f t="shared" si="1"/>
        <v>#REF!</v>
      </c>
      <c r="F67" s="197" t="str">
        <f t="shared" si="2"/>
        <v>#REF!</v>
      </c>
      <c r="G67" s="197" t="str">
        <f t="shared" si="3"/>
        <v>#REF!</v>
      </c>
      <c r="H67" s="197" t="str">
        <f t="shared" si="4"/>
        <v>#REF!</v>
      </c>
      <c r="I67" s="197" t="str">
        <f t="shared" si="5"/>
        <v>Sebelum Covid</v>
      </c>
    </row>
    <row r="68" ht="15.75" customHeight="1">
      <c r="A68" s="316">
        <v>41732.0</v>
      </c>
      <c r="B68" s="197">
        <v>3.85</v>
      </c>
      <c r="C68" s="197">
        <v>5.003</v>
      </c>
      <c r="D68" s="197">
        <v>5.921</v>
      </c>
      <c r="E68" s="197" t="str">
        <f t="shared" si="1"/>
        <v>#REF!</v>
      </c>
      <c r="F68" s="197" t="str">
        <f t="shared" si="2"/>
        <v>#REF!</v>
      </c>
      <c r="G68" s="197" t="str">
        <f t="shared" si="3"/>
        <v>#REF!</v>
      </c>
      <c r="H68" s="197" t="str">
        <f t="shared" si="4"/>
        <v>#REF!</v>
      </c>
      <c r="I68" s="197" t="str">
        <f t="shared" si="5"/>
        <v>Sebelum Covid</v>
      </c>
    </row>
    <row r="69" ht="15.75" customHeight="1">
      <c r="A69" s="316">
        <v>41733.0</v>
      </c>
      <c r="B69" s="197">
        <v>3.852</v>
      </c>
      <c r="C69" s="197">
        <v>5.005</v>
      </c>
      <c r="D69" s="197">
        <v>5.918</v>
      </c>
      <c r="E69" s="197" t="str">
        <f t="shared" si="1"/>
        <v>#REF!</v>
      </c>
      <c r="F69" s="197" t="str">
        <f t="shared" si="2"/>
        <v>#REF!</v>
      </c>
      <c r="G69" s="197" t="str">
        <f t="shared" si="3"/>
        <v>#REF!</v>
      </c>
      <c r="H69" s="197" t="str">
        <f t="shared" si="4"/>
        <v>#REF!</v>
      </c>
      <c r="I69" s="197" t="str">
        <f t="shared" si="5"/>
        <v>Sebelum Covid</v>
      </c>
    </row>
    <row r="70" ht="15.75" customHeight="1">
      <c r="A70" s="316">
        <v>41736.0</v>
      </c>
      <c r="B70" s="197">
        <v>3.819</v>
      </c>
      <c r="C70" s="197">
        <v>4.951</v>
      </c>
      <c r="D70" s="197">
        <v>5.838</v>
      </c>
      <c r="E70" s="197" t="str">
        <f t="shared" si="1"/>
        <v>#REF!</v>
      </c>
      <c r="F70" s="197" t="str">
        <f t="shared" si="2"/>
        <v>#REF!</v>
      </c>
      <c r="G70" s="197" t="str">
        <f t="shared" si="3"/>
        <v>#REF!</v>
      </c>
      <c r="H70" s="197" t="str">
        <f t="shared" si="4"/>
        <v>#REF!</v>
      </c>
      <c r="I70" s="197" t="str">
        <f t="shared" si="5"/>
        <v>Sebelum Covid</v>
      </c>
    </row>
    <row r="71" ht="15.75" customHeight="1">
      <c r="A71" s="316">
        <v>41737.0</v>
      </c>
      <c r="B71" s="197">
        <v>3.804</v>
      </c>
      <c r="C71" s="197">
        <v>4.894</v>
      </c>
      <c r="D71" s="197">
        <v>5.771</v>
      </c>
      <c r="E71" s="197" t="str">
        <f t="shared" si="1"/>
        <v>#REF!</v>
      </c>
      <c r="F71" s="197" t="str">
        <f t="shared" si="2"/>
        <v>#REF!</v>
      </c>
      <c r="G71" s="197" t="str">
        <f t="shared" si="3"/>
        <v>#REF!</v>
      </c>
      <c r="H71" s="197" t="str">
        <f t="shared" si="4"/>
        <v>#REF!</v>
      </c>
      <c r="I71" s="197" t="str">
        <f t="shared" si="5"/>
        <v>Sebelum Covid</v>
      </c>
    </row>
    <row r="72" ht="15.75" customHeight="1">
      <c r="A72" s="316">
        <v>41738.0</v>
      </c>
      <c r="B72" s="197">
        <v>3.774</v>
      </c>
      <c r="C72" s="197">
        <v>4.852</v>
      </c>
      <c r="D72" s="197">
        <v>5.73</v>
      </c>
      <c r="E72" s="197" t="str">
        <f t="shared" si="1"/>
        <v>#REF!</v>
      </c>
      <c r="F72" s="197" t="str">
        <f t="shared" si="2"/>
        <v>#REF!</v>
      </c>
      <c r="G72" s="197" t="str">
        <f t="shared" si="3"/>
        <v>#REF!</v>
      </c>
      <c r="H72" s="197" t="str">
        <f t="shared" si="4"/>
        <v>#REF!</v>
      </c>
      <c r="I72" s="197" t="str">
        <f t="shared" si="5"/>
        <v>Sebelum Covid</v>
      </c>
    </row>
    <row r="73" ht="15.75" customHeight="1">
      <c r="A73" s="316">
        <v>41739.0</v>
      </c>
      <c r="B73" s="197">
        <v>3.774</v>
      </c>
      <c r="C73" s="197">
        <v>4.85</v>
      </c>
      <c r="D73" s="197">
        <v>5.772</v>
      </c>
      <c r="E73" s="197" t="str">
        <f t="shared" si="1"/>
        <v>#REF!</v>
      </c>
      <c r="F73" s="197" t="str">
        <f t="shared" si="2"/>
        <v>#REF!</v>
      </c>
      <c r="G73" s="197" t="str">
        <f t="shared" si="3"/>
        <v>#REF!</v>
      </c>
      <c r="H73" s="197" t="str">
        <f t="shared" si="4"/>
        <v>#REF!</v>
      </c>
      <c r="I73" s="197" t="str">
        <f t="shared" si="5"/>
        <v>Sebelum Covid</v>
      </c>
    </row>
    <row r="74" ht="15.75" customHeight="1">
      <c r="A74" s="316">
        <v>41740.0</v>
      </c>
      <c r="B74" s="197">
        <v>3.753</v>
      </c>
      <c r="C74" s="197">
        <v>4.847</v>
      </c>
      <c r="D74" s="197">
        <v>5.758</v>
      </c>
      <c r="E74" s="197" t="str">
        <f t="shared" si="1"/>
        <v>#REF!</v>
      </c>
      <c r="F74" s="197" t="str">
        <f t="shared" si="2"/>
        <v>#REF!</v>
      </c>
      <c r="G74" s="197" t="str">
        <f t="shared" si="3"/>
        <v>#REF!</v>
      </c>
      <c r="H74" s="197" t="str">
        <f t="shared" si="4"/>
        <v>#REF!</v>
      </c>
      <c r="I74" s="197" t="str">
        <f t="shared" si="5"/>
        <v>Sebelum Covid</v>
      </c>
    </row>
    <row r="75" ht="15.75" customHeight="1">
      <c r="A75" s="316">
        <v>41743.0</v>
      </c>
      <c r="B75" s="197">
        <v>3.743</v>
      </c>
      <c r="C75" s="197">
        <v>4.859</v>
      </c>
      <c r="D75" s="197">
        <v>5.767</v>
      </c>
      <c r="E75" s="197" t="str">
        <f t="shared" si="1"/>
        <v>#REF!</v>
      </c>
      <c r="F75" s="197" t="str">
        <f t="shared" si="2"/>
        <v>#REF!</v>
      </c>
      <c r="G75" s="197" t="str">
        <f t="shared" si="3"/>
        <v>#REF!</v>
      </c>
      <c r="H75" s="197" t="str">
        <f t="shared" si="4"/>
        <v>#REF!</v>
      </c>
      <c r="I75" s="197" t="str">
        <f t="shared" si="5"/>
        <v>Sebelum Covid</v>
      </c>
    </row>
    <row r="76" ht="15.75" customHeight="1">
      <c r="A76" s="316">
        <v>41744.0</v>
      </c>
      <c r="B76" s="197">
        <v>3.728</v>
      </c>
      <c r="C76" s="197">
        <v>4.886</v>
      </c>
      <c r="D76" s="197">
        <v>5.781</v>
      </c>
      <c r="E76" s="197" t="str">
        <f t="shared" si="1"/>
        <v>#REF!</v>
      </c>
      <c r="F76" s="197" t="str">
        <f t="shared" si="2"/>
        <v>#REF!</v>
      </c>
      <c r="G76" s="197" t="str">
        <f t="shared" si="3"/>
        <v>#REF!</v>
      </c>
      <c r="H76" s="197" t="str">
        <f t="shared" si="4"/>
        <v>#REF!</v>
      </c>
      <c r="I76" s="197" t="str">
        <f t="shared" si="5"/>
        <v>Sebelum Covid</v>
      </c>
    </row>
    <row r="77" ht="15.75" customHeight="1">
      <c r="A77" s="316">
        <v>41745.0</v>
      </c>
      <c r="B77" s="197">
        <v>3.713</v>
      </c>
      <c r="C77" s="197">
        <v>4.9</v>
      </c>
      <c r="D77" s="197">
        <v>5.797</v>
      </c>
      <c r="E77" s="197" t="str">
        <f t="shared" si="1"/>
        <v>#REF!</v>
      </c>
      <c r="F77" s="197" t="str">
        <f t="shared" si="2"/>
        <v>#REF!</v>
      </c>
      <c r="G77" s="197" t="str">
        <f t="shared" si="3"/>
        <v>#REF!</v>
      </c>
      <c r="H77" s="197" t="str">
        <f t="shared" si="4"/>
        <v>#REF!</v>
      </c>
      <c r="I77" s="197" t="str">
        <f t="shared" si="5"/>
        <v>Sebelum Covid</v>
      </c>
    </row>
    <row r="78" ht="15.75" customHeight="1">
      <c r="A78" s="316">
        <v>41746.0</v>
      </c>
      <c r="B78" s="197">
        <v>3.709</v>
      </c>
      <c r="C78" s="197">
        <v>4.894</v>
      </c>
      <c r="D78" s="197">
        <v>5.796</v>
      </c>
      <c r="E78" s="197" t="str">
        <f t="shared" si="1"/>
        <v>#REF!</v>
      </c>
      <c r="F78" s="197" t="str">
        <f t="shared" si="2"/>
        <v>#REF!</v>
      </c>
      <c r="G78" s="197" t="str">
        <f t="shared" si="3"/>
        <v>#REF!</v>
      </c>
      <c r="H78" s="197" t="str">
        <f t="shared" si="4"/>
        <v>#REF!</v>
      </c>
      <c r="I78" s="197" t="str">
        <f t="shared" si="5"/>
        <v>Sebelum Covid</v>
      </c>
    </row>
    <row r="79" ht="15.75" customHeight="1">
      <c r="A79" s="316">
        <v>41747.0</v>
      </c>
      <c r="B79" s="197">
        <v>3.711</v>
      </c>
      <c r="C79" s="197">
        <v>4.892</v>
      </c>
      <c r="D79" s="197">
        <v>5.791</v>
      </c>
      <c r="E79" s="197" t="str">
        <f t="shared" si="1"/>
        <v>#REF!</v>
      </c>
      <c r="F79" s="197" t="str">
        <f t="shared" si="2"/>
        <v>#REF!</v>
      </c>
      <c r="G79" s="197" t="str">
        <f t="shared" si="3"/>
        <v>#REF!</v>
      </c>
      <c r="H79" s="197" t="str">
        <f t="shared" si="4"/>
        <v>#REF!</v>
      </c>
      <c r="I79" s="197" t="str">
        <f t="shared" si="5"/>
        <v>Sebelum Covid</v>
      </c>
    </row>
    <row r="80" ht="15.75" customHeight="1">
      <c r="A80" s="316">
        <v>41750.0</v>
      </c>
      <c r="B80" s="197">
        <v>3.718</v>
      </c>
      <c r="C80" s="197">
        <v>4.902</v>
      </c>
      <c r="D80" s="197">
        <v>5.796</v>
      </c>
      <c r="E80" s="197" t="str">
        <f t="shared" si="1"/>
        <v>#REF!</v>
      </c>
      <c r="F80" s="197" t="str">
        <f t="shared" si="2"/>
        <v>#REF!</v>
      </c>
      <c r="G80" s="197" t="str">
        <f t="shared" si="3"/>
        <v>#REF!</v>
      </c>
      <c r="H80" s="197" t="str">
        <f t="shared" si="4"/>
        <v>#REF!</v>
      </c>
      <c r="I80" s="197" t="str">
        <f t="shared" si="5"/>
        <v>Sebelum Covid</v>
      </c>
    </row>
    <row r="81" ht="15.75" customHeight="1">
      <c r="A81" s="316">
        <v>41751.0</v>
      </c>
      <c r="B81" s="197">
        <v>3.718</v>
      </c>
      <c r="C81" s="197">
        <v>4.9</v>
      </c>
      <c r="D81" s="197">
        <v>5.796</v>
      </c>
      <c r="E81" s="197" t="str">
        <f t="shared" si="1"/>
        <v>#REF!</v>
      </c>
      <c r="F81" s="197" t="str">
        <f t="shared" si="2"/>
        <v>#REF!</v>
      </c>
      <c r="G81" s="197" t="str">
        <f t="shared" si="3"/>
        <v>#REF!</v>
      </c>
      <c r="H81" s="197" t="str">
        <f t="shared" si="4"/>
        <v>#REF!</v>
      </c>
      <c r="I81" s="197" t="str">
        <f t="shared" si="5"/>
        <v>Sebelum Covid</v>
      </c>
    </row>
    <row r="82" ht="15.75" customHeight="1">
      <c r="A82" s="316">
        <v>41752.0</v>
      </c>
      <c r="B82" s="197">
        <v>3.697</v>
      </c>
      <c r="C82" s="197">
        <v>4.873</v>
      </c>
      <c r="D82" s="197">
        <v>5.793</v>
      </c>
      <c r="E82" s="197" t="str">
        <f t="shared" si="1"/>
        <v>#REF!</v>
      </c>
      <c r="F82" s="197" t="str">
        <f t="shared" si="2"/>
        <v>#REF!</v>
      </c>
      <c r="G82" s="197" t="str">
        <f t="shared" si="3"/>
        <v>#REF!</v>
      </c>
      <c r="H82" s="197" t="str">
        <f t="shared" si="4"/>
        <v>#REF!</v>
      </c>
      <c r="I82" s="197" t="str">
        <f t="shared" si="5"/>
        <v>Sebelum Covid</v>
      </c>
    </row>
    <row r="83" ht="15.75" customHeight="1">
      <c r="A83" s="316">
        <v>41753.0</v>
      </c>
      <c r="B83" s="197">
        <v>3.684</v>
      </c>
      <c r="C83" s="197">
        <v>4.833</v>
      </c>
      <c r="D83" s="197">
        <v>5.772</v>
      </c>
      <c r="E83" s="197" t="str">
        <f t="shared" si="1"/>
        <v>#REF!</v>
      </c>
      <c r="F83" s="197" t="str">
        <f t="shared" si="2"/>
        <v>#REF!</v>
      </c>
      <c r="G83" s="197" t="str">
        <f t="shared" si="3"/>
        <v>#REF!</v>
      </c>
      <c r="H83" s="197" t="str">
        <f t="shared" si="4"/>
        <v>#REF!</v>
      </c>
      <c r="I83" s="197" t="str">
        <f t="shared" si="5"/>
        <v>Sebelum Covid</v>
      </c>
    </row>
    <row r="84" ht="15.75" customHeight="1">
      <c r="A84" s="316">
        <v>41754.0</v>
      </c>
      <c r="B84" s="197">
        <v>3.67</v>
      </c>
      <c r="C84" s="197">
        <v>4.812</v>
      </c>
      <c r="D84" s="197">
        <v>5.765</v>
      </c>
      <c r="E84" s="197" t="str">
        <f t="shared" si="1"/>
        <v>#REF!</v>
      </c>
      <c r="F84" s="197" t="str">
        <f t="shared" si="2"/>
        <v>#REF!</v>
      </c>
      <c r="G84" s="197" t="str">
        <f t="shared" si="3"/>
        <v>#REF!</v>
      </c>
      <c r="H84" s="197" t="str">
        <f t="shared" si="4"/>
        <v>#REF!</v>
      </c>
      <c r="I84" s="197" t="str">
        <f t="shared" si="5"/>
        <v>Sebelum Covid</v>
      </c>
    </row>
    <row r="85" ht="15.75" customHeight="1">
      <c r="A85" s="316">
        <v>41757.0</v>
      </c>
      <c r="B85" s="197">
        <v>3.659</v>
      </c>
      <c r="C85" s="197">
        <v>4.799</v>
      </c>
      <c r="D85" s="197">
        <v>5.763</v>
      </c>
      <c r="E85" s="197" t="str">
        <f t="shared" si="1"/>
        <v>#REF!</v>
      </c>
      <c r="F85" s="197" t="str">
        <f t="shared" si="2"/>
        <v>#REF!</v>
      </c>
      <c r="G85" s="197" t="str">
        <f t="shared" si="3"/>
        <v>#REF!</v>
      </c>
      <c r="H85" s="197" t="str">
        <f t="shared" si="4"/>
        <v>#REF!</v>
      </c>
      <c r="I85" s="197" t="str">
        <f t="shared" si="5"/>
        <v>Sebelum Covid</v>
      </c>
    </row>
    <row r="86" ht="15.75" customHeight="1">
      <c r="A86" s="316">
        <v>41758.0</v>
      </c>
      <c r="B86" s="197">
        <v>3.661</v>
      </c>
      <c r="C86" s="197">
        <v>4.817</v>
      </c>
      <c r="D86" s="197">
        <v>5.789</v>
      </c>
      <c r="E86" s="197" t="str">
        <f t="shared" si="1"/>
        <v>#REF!</v>
      </c>
      <c r="F86" s="197" t="str">
        <f t="shared" si="2"/>
        <v>#REF!</v>
      </c>
      <c r="G86" s="197" t="str">
        <f t="shared" si="3"/>
        <v>#REF!</v>
      </c>
      <c r="H86" s="197" t="str">
        <f t="shared" si="4"/>
        <v>#REF!</v>
      </c>
      <c r="I86" s="197" t="str">
        <f t="shared" si="5"/>
        <v>Sebelum Covid</v>
      </c>
    </row>
    <row r="87" ht="15.75" customHeight="1">
      <c r="A87" s="316">
        <v>41759.0</v>
      </c>
      <c r="B87" s="197">
        <v>3.642</v>
      </c>
      <c r="C87" s="197">
        <v>4.802</v>
      </c>
      <c r="D87" s="197">
        <v>5.784</v>
      </c>
      <c r="E87" s="197" t="str">
        <f t="shared" si="1"/>
        <v>#REF!</v>
      </c>
      <c r="F87" s="197" t="str">
        <f t="shared" si="2"/>
        <v>#REF!</v>
      </c>
      <c r="G87" s="197" t="str">
        <f t="shared" si="3"/>
        <v>#REF!</v>
      </c>
      <c r="H87" s="197" t="str">
        <f t="shared" si="4"/>
        <v>#REF!</v>
      </c>
      <c r="I87" s="197" t="str">
        <f t="shared" si="5"/>
        <v>Sebelum Covid</v>
      </c>
    </row>
    <row r="88" ht="15.75" customHeight="1">
      <c r="A88" s="316">
        <v>41760.0</v>
      </c>
      <c r="B88" s="197">
        <v>3.63</v>
      </c>
      <c r="C88" s="197">
        <v>4.793</v>
      </c>
      <c r="D88" s="197">
        <v>5.778</v>
      </c>
      <c r="E88" s="197" t="str">
        <f t="shared" si="1"/>
        <v>#REF!</v>
      </c>
      <c r="F88" s="197" t="str">
        <f t="shared" si="2"/>
        <v>#REF!</v>
      </c>
      <c r="G88" s="197" t="str">
        <f t="shared" si="3"/>
        <v>#REF!</v>
      </c>
      <c r="H88" s="197" t="str">
        <f t="shared" si="4"/>
        <v>#REF!</v>
      </c>
      <c r="I88" s="197" t="str">
        <f t="shared" si="5"/>
        <v>Sebelum Covid</v>
      </c>
    </row>
    <row r="89" ht="15.75" customHeight="1">
      <c r="A89" s="316">
        <v>41761.0</v>
      </c>
      <c r="B89" s="197">
        <v>3.557</v>
      </c>
      <c r="C89" s="197">
        <v>4.701</v>
      </c>
      <c r="D89" s="197">
        <v>5.713</v>
      </c>
      <c r="E89" s="197" t="str">
        <f t="shared" si="1"/>
        <v>#REF!</v>
      </c>
      <c r="F89" s="197" t="str">
        <f t="shared" si="2"/>
        <v>#REF!</v>
      </c>
      <c r="G89" s="197" t="str">
        <f t="shared" si="3"/>
        <v>#REF!</v>
      </c>
      <c r="H89" s="197" t="str">
        <f t="shared" si="4"/>
        <v>#REF!</v>
      </c>
      <c r="I89" s="197" t="str">
        <f t="shared" si="5"/>
        <v>Sebelum Covid</v>
      </c>
    </row>
    <row r="90" ht="15.75" customHeight="1">
      <c r="A90" s="316">
        <v>41764.0</v>
      </c>
      <c r="B90" s="197">
        <v>3.497</v>
      </c>
      <c r="C90" s="197">
        <v>4.619</v>
      </c>
      <c r="D90" s="197">
        <v>5.613</v>
      </c>
      <c r="E90" s="197" t="str">
        <f t="shared" si="1"/>
        <v>#REF!</v>
      </c>
      <c r="F90" s="197" t="str">
        <f t="shared" si="2"/>
        <v>#REF!</v>
      </c>
      <c r="G90" s="197" t="str">
        <f t="shared" si="3"/>
        <v>#REF!</v>
      </c>
      <c r="H90" s="197" t="str">
        <f t="shared" si="4"/>
        <v>#REF!</v>
      </c>
      <c r="I90" s="197" t="str">
        <f t="shared" si="5"/>
        <v>Sebelum Covid</v>
      </c>
    </row>
    <row r="91" ht="15.75" customHeight="1">
      <c r="A91" s="316">
        <v>41765.0</v>
      </c>
      <c r="B91" s="197">
        <v>3.5</v>
      </c>
      <c r="C91" s="197">
        <v>4.616</v>
      </c>
      <c r="D91" s="197">
        <v>5.611</v>
      </c>
      <c r="E91" s="197" t="str">
        <f t="shared" si="1"/>
        <v>#REF!</v>
      </c>
      <c r="F91" s="197" t="str">
        <f t="shared" si="2"/>
        <v>#REF!</v>
      </c>
      <c r="G91" s="197" t="str">
        <f t="shared" si="3"/>
        <v>#REF!</v>
      </c>
      <c r="H91" s="197" t="str">
        <f t="shared" si="4"/>
        <v>#REF!</v>
      </c>
      <c r="I91" s="197" t="str">
        <f t="shared" si="5"/>
        <v>Sebelum Covid</v>
      </c>
    </row>
    <row r="92" ht="15.75" customHeight="1">
      <c r="A92" s="316">
        <v>41766.0</v>
      </c>
      <c r="B92" s="197">
        <v>3.422</v>
      </c>
      <c r="C92" s="197">
        <v>4.547</v>
      </c>
      <c r="D92" s="197">
        <v>5.52</v>
      </c>
      <c r="E92" s="197" t="str">
        <f t="shared" si="1"/>
        <v>#REF!</v>
      </c>
      <c r="F92" s="197" t="str">
        <f t="shared" si="2"/>
        <v>#REF!</v>
      </c>
      <c r="G92" s="197" t="str">
        <f t="shared" si="3"/>
        <v>#REF!</v>
      </c>
      <c r="H92" s="197" t="str">
        <f t="shared" si="4"/>
        <v>#REF!</v>
      </c>
      <c r="I92" s="197" t="str">
        <f t="shared" si="5"/>
        <v>Sebelum Covid</v>
      </c>
    </row>
    <row r="93" ht="15.75" customHeight="1">
      <c r="A93" s="316">
        <v>41767.0</v>
      </c>
      <c r="B93" s="197">
        <v>3.277</v>
      </c>
      <c r="C93" s="197">
        <v>4.454</v>
      </c>
      <c r="D93" s="197">
        <v>5.4</v>
      </c>
      <c r="E93" s="197" t="str">
        <f t="shared" si="1"/>
        <v>#REF!</v>
      </c>
      <c r="F93" s="197" t="str">
        <f t="shared" si="2"/>
        <v>#REF!</v>
      </c>
      <c r="G93" s="197" t="str">
        <f t="shared" si="3"/>
        <v>#REF!</v>
      </c>
      <c r="H93" s="197" t="str">
        <f t="shared" si="4"/>
        <v>#REF!</v>
      </c>
      <c r="I93" s="197" t="str">
        <f t="shared" si="5"/>
        <v>Sebelum Covid</v>
      </c>
    </row>
    <row r="94" ht="15.75" customHeight="1">
      <c r="A94" s="316">
        <v>41768.0</v>
      </c>
      <c r="B94" s="197">
        <v>3.256</v>
      </c>
      <c r="C94" s="197">
        <v>4.517</v>
      </c>
      <c r="D94" s="197">
        <v>5.4</v>
      </c>
      <c r="E94" s="197" t="str">
        <f t="shared" si="1"/>
        <v>#REF!</v>
      </c>
      <c r="F94" s="197" t="str">
        <f t="shared" si="2"/>
        <v>#REF!</v>
      </c>
      <c r="G94" s="197" t="str">
        <f t="shared" si="3"/>
        <v>#REF!</v>
      </c>
      <c r="H94" s="197" t="str">
        <f t="shared" si="4"/>
        <v>#REF!</v>
      </c>
      <c r="I94" s="197" t="str">
        <f t="shared" si="5"/>
        <v>Sebelum Covid</v>
      </c>
    </row>
    <row r="95" ht="15.75" customHeight="1">
      <c r="A95" s="316">
        <v>41771.0</v>
      </c>
      <c r="B95" s="197">
        <v>3.268</v>
      </c>
      <c r="C95" s="197">
        <v>4.569</v>
      </c>
      <c r="D95" s="197">
        <v>5.49</v>
      </c>
      <c r="E95" s="197" t="str">
        <f t="shared" si="1"/>
        <v>#REF!</v>
      </c>
      <c r="F95" s="197" t="str">
        <f t="shared" si="2"/>
        <v>#REF!</v>
      </c>
      <c r="G95" s="197" t="str">
        <f t="shared" si="3"/>
        <v>#REF!</v>
      </c>
      <c r="H95" s="197" t="str">
        <f t="shared" si="4"/>
        <v>#REF!</v>
      </c>
      <c r="I95" s="197" t="str">
        <f t="shared" si="5"/>
        <v>Sebelum Covid</v>
      </c>
    </row>
    <row r="96" ht="15.75" customHeight="1">
      <c r="A96" s="316">
        <v>41772.0</v>
      </c>
      <c r="B96" s="197">
        <v>3.268</v>
      </c>
      <c r="C96" s="197">
        <v>4.566</v>
      </c>
      <c r="D96" s="197">
        <v>5.522</v>
      </c>
      <c r="E96" s="197" t="str">
        <f t="shared" si="1"/>
        <v>#REF!</v>
      </c>
      <c r="F96" s="197" t="str">
        <f t="shared" si="2"/>
        <v>#REF!</v>
      </c>
      <c r="G96" s="197" t="str">
        <f t="shared" si="3"/>
        <v>#REF!</v>
      </c>
      <c r="H96" s="197" t="str">
        <f t="shared" si="4"/>
        <v>#REF!</v>
      </c>
      <c r="I96" s="197" t="str">
        <f t="shared" si="5"/>
        <v>Sebelum Covid</v>
      </c>
    </row>
    <row r="97" ht="15.75" customHeight="1">
      <c r="A97" s="316">
        <v>41773.0</v>
      </c>
      <c r="B97" s="197">
        <v>3.224</v>
      </c>
      <c r="C97" s="197">
        <v>4.437</v>
      </c>
      <c r="D97" s="197">
        <v>5.462</v>
      </c>
      <c r="E97" s="197" t="str">
        <f t="shared" si="1"/>
        <v>#REF!</v>
      </c>
      <c r="F97" s="197" t="str">
        <f t="shared" si="2"/>
        <v>#REF!</v>
      </c>
      <c r="G97" s="197" t="str">
        <f t="shared" si="3"/>
        <v>#REF!</v>
      </c>
      <c r="H97" s="197" t="str">
        <f t="shared" si="4"/>
        <v>#REF!</v>
      </c>
      <c r="I97" s="197" t="str">
        <f t="shared" si="5"/>
        <v>Sebelum Covid</v>
      </c>
    </row>
    <row r="98" ht="15.75" customHeight="1">
      <c r="A98" s="316">
        <v>41774.0</v>
      </c>
      <c r="B98" s="197">
        <v>3.204</v>
      </c>
      <c r="C98" s="197">
        <v>4.326</v>
      </c>
      <c r="D98" s="197">
        <v>5.282</v>
      </c>
      <c r="E98" s="197" t="str">
        <f t="shared" si="1"/>
        <v>#REF!</v>
      </c>
      <c r="F98" s="197" t="str">
        <f t="shared" si="2"/>
        <v>#REF!</v>
      </c>
      <c r="G98" s="197" t="str">
        <f t="shared" si="3"/>
        <v>#REF!</v>
      </c>
      <c r="H98" s="197" t="str">
        <f t="shared" si="4"/>
        <v>#REF!</v>
      </c>
      <c r="I98" s="197" t="str">
        <f t="shared" si="5"/>
        <v>Sebelum Covid</v>
      </c>
    </row>
    <row r="99" ht="15.75" customHeight="1">
      <c r="A99" s="316">
        <v>41775.0</v>
      </c>
      <c r="B99" s="197">
        <v>3.212</v>
      </c>
      <c r="C99" s="197">
        <v>4.386</v>
      </c>
      <c r="D99" s="197">
        <v>5.352</v>
      </c>
      <c r="E99" s="197" t="str">
        <f t="shared" si="1"/>
        <v>#REF!</v>
      </c>
      <c r="F99" s="197" t="str">
        <f t="shared" si="2"/>
        <v>#REF!</v>
      </c>
      <c r="G99" s="197" t="str">
        <f t="shared" si="3"/>
        <v>#REF!</v>
      </c>
      <c r="H99" s="197" t="str">
        <f t="shared" si="4"/>
        <v>#REF!</v>
      </c>
      <c r="I99" s="197" t="str">
        <f t="shared" si="5"/>
        <v>Sebelum Covid</v>
      </c>
    </row>
    <row r="100" ht="15.75" customHeight="1">
      <c r="A100" s="316">
        <v>41778.0</v>
      </c>
      <c r="B100" s="197">
        <v>3.236</v>
      </c>
      <c r="C100" s="197">
        <v>4.454</v>
      </c>
      <c r="D100" s="197">
        <v>5.417</v>
      </c>
      <c r="E100" s="197" t="str">
        <f t="shared" si="1"/>
        <v>#REF!</v>
      </c>
      <c r="F100" s="197" t="str">
        <f t="shared" si="2"/>
        <v>#REF!</v>
      </c>
      <c r="G100" s="197" t="str">
        <f t="shared" si="3"/>
        <v>#REF!</v>
      </c>
      <c r="H100" s="197" t="str">
        <f t="shared" si="4"/>
        <v>#REF!</v>
      </c>
      <c r="I100" s="197" t="str">
        <f t="shared" si="5"/>
        <v>Sebelum Covid</v>
      </c>
    </row>
    <row r="101" ht="15.75" customHeight="1">
      <c r="A101" s="316">
        <v>41779.0</v>
      </c>
      <c r="B101" s="197">
        <v>3.258</v>
      </c>
      <c r="C101" s="197">
        <v>4.521</v>
      </c>
      <c r="D101" s="197">
        <v>5.486</v>
      </c>
      <c r="E101" s="197" t="str">
        <f t="shared" si="1"/>
        <v>#REF!</v>
      </c>
      <c r="F101" s="197" t="str">
        <f t="shared" si="2"/>
        <v>#REF!</v>
      </c>
      <c r="G101" s="197" t="str">
        <f t="shared" si="3"/>
        <v>#REF!</v>
      </c>
      <c r="H101" s="197" t="str">
        <f t="shared" si="4"/>
        <v>#REF!</v>
      </c>
      <c r="I101" s="197" t="str">
        <f t="shared" si="5"/>
        <v>Sebelum Covid</v>
      </c>
    </row>
    <row r="102" ht="15.75" customHeight="1">
      <c r="A102" s="316">
        <v>41780.0</v>
      </c>
      <c r="B102" s="197">
        <v>3.269</v>
      </c>
      <c r="C102" s="197">
        <v>4.552</v>
      </c>
      <c r="D102" s="197">
        <v>5.51</v>
      </c>
      <c r="E102" s="197" t="str">
        <f t="shared" si="1"/>
        <v>#REF!</v>
      </c>
      <c r="F102" s="197" t="str">
        <f t="shared" si="2"/>
        <v>#REF!</v>
      </c>
      <c r="G102" s="197" t="str">
        <f t="shared" si="3"/>
        <v>#REF!</v>
      </c>
      <c r="H102" s="197" t="str">
        <f t="shared" si="4"/>
        <v>#REF!</v>
      </c>
      <c r="I102" s="197" t="str">
        <f t="shared" si="5"/>
        <v>Sebelum Covid</v>
      </c>
    </row>
    <row r="103" ht="15.75" customHeight="1">
      <c r="A103" s="316">
        <v>41781.0</v>
      </c>
      <c r="B103" s="197">
        <v>3.252</v>
      </c>
      <c r="C103" s="197">
        <v>4.521</v>
      </c>
      <c r="D103" s="197">
        <v>5.509</v>
      </c>
      <c r="E103" s="197" t="str">
        <f t="shared" si="1"/>
        <v>#REF!</v>
      </c>
      <c r="F103" s="197" t="str">
        <f t="shared" si="2"/>
        <v>#REF!</v>
      </c>
      <c r="G103" s="197" t="str">
        <f t="shared" si="3"/>
        <v>#REF!</v>
      </c>
      <c r="H103" s="197" t="str">
        <f t="shared" si="4"/>
        <v>#REF!</v>
      </c>
      <c r="I103" s="197" t="str">
        <f t="shared" si="5"/>
        <v>Sebelum Covid</v>
      </c>
    </row>
    <row r="104" ht="15.75" customHeight="1">
      <c r="A104" s="316">
        <v>41782.0</v>
      </c>
      <c r="B104" s="197">
        <v>3.23</v>
      </c>
      <c r="C104" s="197">
        <v>4.448</v>
      </c>
      <c r="D104" s="197">
        <v>5.444</v>
      </c>
      <c r="E104" s="197" t="str">
        <f t="shared" si="1"/>
        <v>#REF!</v>
      </c>
      <c r="F104" s="197" t="str">
        <f t="shared" si="2"/>
        <v>#REF!</v>
      </c>
      <c r="G104" s="197" t="str">
        <f t="shared" si="3"/>
        <v>#REF!</v>
      </c>
      <c r="H104" s="197" t="str">
        <f t="shared" si="4"/>
        <v>#REF!</v>
      </c>
      <c r="I104" s="197" t="str">
        <f t="shared" si="5"/>
        <v>Sebelum Covid</v>
      </c>
    </row>
    <row r="105" ht="15.75" customHeight="1">
      <c r="A105" s="316">
        <v>41785.0</v>
      </c>
      <c r="B105" s="197">
        <v>3.226</v>
      </c>
      <c r="C105" s="197">
        <v>4.401</v>
      </c>
      <c r="D105" s="197">
        <v>5.387</v>
      </c>
      <c r="E105" s="197" t="str">
        <f t="shared" si="1"/>
        <v>#REF!</v>
      </c>
      <c r="F105" s="197" t="str">
        <f t="shared" si="2"/>
        <v>#REF!</v>
      </c>
      <c r="G105" s="197" t="str">
        <f t="shared" si="3"/>
        <v>#REF!</v>
      </c>
      <c r="H105" s="197" t="str">
        <f t="shared" si="4"/>
        <v>#REF!</v>
      </c>
      <c r="I105" s="197" t="str">
        <f t="shared" si="5"/>
        <v>Sebelum Covid</v>
      </c>
    </row>
    <row r="106" ht="15.75" customHeight="1">
      <c r="A106" s="316">
        <v>41786.0</v>
      </c>
      <c r="B106" s="197">
        <v>3.212</v>
      </c>
      <c r="C106" s="197">
        <v>4.356</v>
      </c>
      <c r="D106" s="197">
        <v>5.357</v>
      </c>
      <c r="E106" s="197" t="str">
        <f t="shared" si="1"/>
        <v>#REF!</v>
      </c>
      <c r="F106" s="197" t="str">
        <f t="shared" si="2"/>
        <v>#REF!</v>
      </c>
      <c r="G106" s="197" t="str">
        <f t="shared" si="3"/>
        <v>#REF!</v>
      </c>
      <c r="H106" s="197" t="str">
        <f t="shared" si="4"/>
        <v>#REF!</v>
      </c>
      <c r="I106" s="197" t="str">
        <f t="shared" si="5"/>
        <v>Sebelum Covid</v>
      </c>
    </row>
    <row r="107" ht="15.75" customHeight="1">
      <c r="A107" s="316">
        <v>41787.0</v>
      </c>
      <c r="B107" s="197">
        <v>3.199</v>
      </c>
      <c r="C107" s="197">
        <v>4.348</v>
      </c>
      <c r="D107" s="197">
        <v>5.359</v>
      </c>
      <c r="E107" s="197" t="str">
        <f t="shared" si="1"/>
        <v>#REF!</v>
      </c>
      <c r="F107" s="197" t="str">
        <f t="shared" si="2"/>
        <v>#REF!</v>
      </c>
      <c r="G107" s="197" t="str">
        <f t="shared" si="3"/>
        <v>#REF!</v>
      </c>
      <c r="H107" s="197" t="str">
        <f t="shared" si="4"/>
        <v>#REF!</v>
      </c>
      <c r="I107" s="197" t="str">
        <f t="shared" si="5"/>
        <v>Sebelum Covid</v>
      </c>
    </row>
    <row r="108" ht="15.75" customHeight="1">
      <c r="A108" s="316">
        <v>41788.0</v>
      </c>
      <c r="B108" s="197">
        <v>3.163</v>
      </c>
      <c r="C108" s="197">
        <v>4.3</v>
      </c>
      <c r="D108" s="197">
        <v>5.303</v>
      </c>
      <c r="E108" s="197" t="str">
        <f t="shared" si="1"/>
        <v>#REF!</v>
      </c>
      <c r="F108" s="197" t="str">
        <f t="shared" si="2"/>
        <v>#REF!</v>
      </c>
      <c r="G108" s="197" t="str">
        <f t="shared" si="3"/>
        <v>#REF!</v>
      </c>
      <c r="H108" s="197" t="str">
        <f t="shared" si="4"/>
        <v>#REF!</v>
      </c>
      <c r="I108" s="197" t="str">
        <f t="shared" si="5"/>
        <v>Sebelum Covid</v>
      </c>
    </row>
    <row r="109" ht="15.75" customHeight="1">
      <c r="A109" s="316">
        <v>41789.0</v>
      </c>
      <c r="B109" s="197">
        <v>3.152</v>
      </c>
      <c r="C109" s="197">
        <v>4.31</v>
      </c>
      <c r="D109" s="197">
        <v>5.312</v>
      </c>
      <c r="E109" s="197" t="str">
        <f t="shared" si="1"/>
        <v>#REF!</v>
      </c>
      <c r="F109" s="197" t="str">
        <f t="shared" si="2"/>
        <v>#REF!</v>
      </c>
      <c r="G109" s="197" t="str">
        <f t="shared" si="3"/>
        <v>#REF!</v>
      </c>
      <c r="H109" s="197" t="str">
        <f t="shared" si="4"/>
        <v>#REF!</v>
      </c>
      <c r="I109" s="197" t="str">
        <f t="shared" si="5"/>
        <v>Sebelum Covid</v>
      </c>
    </row>
    <row r="110" ht="15.75" customHeight="1">
      <c r="A110" s="316">
        <v>41792.0</v>
      </c>
      <c r="B110" s="197">
        <v>3.15</v>
      </c>
      <c r="C110" s="197">
        <v>4.348</v>
      </c>
      <c r="D110" s="197">
        <v>5.33</v>
      </c>
      <c r="E110" s="197" t="str">
        <f t="shared" si="1"/>
        <v>#REF!</v>
      </c>
      <c r="F110" s="197" t="str">
        <f t="shared" si="2"/>
        <v>#REF!</v>
      </c>
      <c r="G110" s="197" t="str">
        <f t="shared" si="3"/>
        <v>#REF!</v>
      </c>
      <c r="H110" s="197" t="str">
        <f t="shared" si="4"/>
        <v>#REF!</v>
      </c>
      <c r="I110" s="197" t="str">
        <f t="shared" si="5"/>
        <v>Sebelum Covid</v>
      </c>
    </row>
    <row r="111" ht="15.75" customHeight="1">
      <c r="A111" s="316">
        <v>41793.0</v>
      </c>
      <c r="B111" s="197">
        <v>3.171</v>
      </c>
      <c r="C111" s="197">
        <v>4.422</v>
      </c>
      <c r="D111" s="197">
        <v>5.608</v>
      </c>
      <c r="E111" s="197" t="str">
        <f t="shared" si="1"/>
        <v>#REF!</v>
      </c>
      <c r="F111" s="197" t="str">
        <f t="shared" si="2"/>
        <v>#REF!</v>
      </c>
      <c r="G111" s="197" t="str">
        <f t="shared" si="3"/>
        <v>#REF!</v>
      </c>
      <c r="H111" s="197" t="str">
        <f t="shared" si="4"/>
        <v>#REF!</v>
      </c>
      <c r="I111" s="197" t="str">
        <f t="shared" si="5"/>
        <v>Sebelum Covid</v>
      </c>
    </row>
    <row r="112" ht="15.75" customHeight="1">
      <c r="A112" s="316">
        <v>41794.0</v>
      </c>
      <c r="B112" s="197">
        <v>3.178</v>
      </c>
      <c r="C112" s="197">
        <v>4.452</v>
      </c>
      <c r="D112" s="197">
        <v>5.634</v>
      </c>
      <c r="E112" s="197" t="str">
        <f t="shared" si="1"/>
        <v>#REF!</v>
      </c>
      <c r="F112" s="197" t="str">
        <f t="shared" si="2"/>
        <v>#REF!</v>
      </c>
      <c r="G112" s="197" t="str">
        <f t="shared" si="3"/>
        <v>#REF!</v>
      </c>
      <c r="H112" s="197" t="str">
        <f t="shared" si="4"/>
        <v>#REF!</v>
      </c>
      <c r="I112" s="197" t="str">
        <f t="shared" si="5"/>
        <v>Sebelum Covid</v>
      </c>
    </row>
    <row r="113" ht="15.75" customHeight="1">
      <c r="A113" s="316">
        <v>41795.0</v>
      </c>
      <c r="B113" s="197">
        <v>3.188</v>
      </c>
      <c r="C113" s="197">
        <v>4.458</v>
      </c>
      <c r="D113" s="197">
        <v>5.648</v>
      </c>
      <c r="E113" s="197" t="str">
        <f t="shared" si="1"/>
        <v>#REF!</v>
      </c>
      <c r="F113" s="197" t="str">
        <f t="shared" si="2"/>
        <v>#REF!</v>
      </c>
      <c r="G113" s="197" t="str">
        <f t="shared" si="3"/>
        <v>#REF!</v>
      </c>
      <c r="H113" s="197" t="str">
        <f t="shared" si="4"/>
        <v>#REF!</v>
      </c>
      <c r="I113" s="197" t="str">
        <f t="shared" si="5"/>
        <v>Sebelum Covid</v>
      </c>
    </row>
    <row r="114" ht="15.75" customHeight="1">
      <c r="A114" s="316">
        <v>41796.0</v>
      </c>
      <c r="B114" s="197">
        <v>3.164</v>
      </c>
      <c r="C114" s="197">
        <v>4.404</v>
      </c>
      <c r="D114" s="197">
        <v>5.536</v>
      </c>
      <c r="E114" s="197" t="str">
        <f t="shared" si="1"/>
        <v>#REF!</v>
      </c>
      <c r="F114" s="197" t="str">
        <f t="shared" si="2"/>
        <v>#REF!</v>
      </c>
      <c r="G114" s="197" t="str">
        <f t="shared" si="3"/>
        <v>#REF!</v>
      </c>
      <c r="H114" s="197" t="str">
        <f t="shared" si="4"/>
        <v>#REF!</v>
      </c>
      <c r="I114" s="197" t="str">
        <f t="shared" si="5"/>
        <v>Sebelum Covid</v>
      </c>
    </row>
    <row r="115" ht="15.75" customHeight="1">
      <c r="A115" s="316">
        <v>41799.0</v>
      </c>
      <c r="B115" s="197">
        <v>3.115</v>
      </c>
      <c r="C115" s="197">
        <v>4.352</v>
      </c>
      <c r="D115" s="197">
        <v>5.484</v>
      </c>
      <c r="E115" s="197" t="str">
        <f t="shared" si="1"/>
        <v>#REF!</v>
      </c>
      <c r="F115" s="197" t="str">
        <f t="shared" si="2"/>
        <v>#REF!</v>
      </c>
      <c r="G115" s="197" t="str">
        <f t="shared" si="3"/>
        <v>#REF!</v>
      </c>
      <c r="H115" s="197" t="str">
        <f t="shared" si="4"/>
        <v>#REF!</v>
      </c>
      <c r="I115" s="197" t="str">
        <f t="shared" si="5"/>
        <v>Sebelum Covid</v>
      </c>
    </row>
    <row r="116" ht="15.75" customHeight="1">
      <c r="A116" s="316">
        <v>41800.0</v>
      </c>
      <c r="B116" s="197">
        <v>3.105</v>
      </c>
      <c r="C116" s="197">
        <v>4.36</v>
      </c>
      <c r="D116" s="197">
        <v>5.518</v>
      </c>
      <c r="E116" s="197" t="str">
        <f t="shared" si="1"/>
        <v>#REF!</v>
      </c>
      <c r="F116" s="197" t="str">
        <f t="shared" si="2"/>
        <v>#REF!</v>
      </c>
      <c r="G116" s="197" t="str">
        <f t="shared" si="3"/>
        <v>#REF!</v>
      </c>
      <c r="H116" s="197" t="str">
        <f t="shared" si="4"/>
        <v>#REF!</v>
      </c>
      <c r="I116" s="197" t="str">
        <f t="shared" si="5"/>
        <v>Sebelum Covid</v>
      </c>
    </row>
    <row r="117" ht="15.75" customHeight="1">
      <c r="A117" s="316">
        <v>41801.0</v>
      </c>
      <c r="B117" s="197">
        <v>3.101</v>
      </c>
      <c r="C117" s="197">
        <v>4.414</v>
      </c>
      <c r="D117" s="197">
        <v>5.599</v>
      </c>
      <c r="E117" s="197" t="str">
        <f t="shared" si="1"/>
        <v>#REF!</v>
      </c>
      <c r="F117" s="197" t="str">
        <f t="shared" si="2"/>
        <v>#REF!</v>
      </c>
      <c r="G117" s="197" t="str">
        <f t="shared" si="3"/>
        <v>#REF!</v>
      </c>
      <c r="H117" s="197" t="str">
        <f t="shared" si="4"/>
        <v>#REF!</v>
      </c>
      <c r="I117" s="197" t="str">
        <f t="shared" si="5"/>
        <v>Sebelum Covid</v>
      </c>
    </row>
    <row r="118" ht="15.75" customHeight="1">
      <c r="A118" s="316">
        <v>41802.0</v>
      </c>
      <c r="B118" s="197">
        <v>3.12</v>
      </c>
      <c r="C118" s="197">
        <v>4.453</v>
      </c>
      <c r="D118" s="197">
        <v>5.671</v>
      </c>
      <c r="E118" s="197" t="str">
        <f t="shared" si="1"/>
        <v>#REF!</v>
      </c>
      <c r="F118" s="197" t="str">
        <f t="shared" si="2"/>
        <v>#REF!</v>
      </c>
      <c r="G118" s="197" t="str">
        <f t="shared" si="3"/>
        <v>#REF!</v>
      </c>
      <c r="H118" s="197" t="str">
        <f t="shared" si="4"/>
        <v>#REF!</v>
      </c>
      <c r="I118" s="197" t="str">
        <f t="shared" si="5"/>
        <v>Sebelum Covid</v>
      </c>
    </row>
    <row r="119" ht="15.75" customHeight="1">
      <c r="A119" s="316">
        <v>41803.0</v>
      </c>
      <c r="B119" s="197">
        <v>3.132</v>
      </c>
      <c r="C119" s="197">
        <v>4.468</v>
      </c>
      <c r="D119" s="197">
        <v>5.676</v>
      </c>
      <c r="E119" s="197" t="str">
        <f t="shared" si="1"/>
        <v>#REF!</v>
      </c>
      <c r="F119" s="197" t="str">
        <f t="shared" si="2"/>
        <v>#REF!</v>
      </c>
      <c r="G119" s="197" t="str">
        <f t="shared" si="3"/>
        <v>#REF!</v>
      </c>
      <c r="H119" s="197" t="str">
        <f t="shared" si="4"/>
        <v>#REF!</v>
      </c>
      <c r="I119" s="197" t="str">
        <f t="shared" si="5"/>
        <v>Sebelum Covid</v>
      </c>
    </row>
    <row r="120" ht="15.75" customHeight="1">
      <c r="A120" s="316">
        <v>41806.0</v>
      </c>
      <c r="B120" s="197">
        <v>3.131</v>
      </c>
      <c r="C120" s="197">
        <v>4.471</v>
      </c>
      <c r="D120" s="197">
        <v>5.687</v>
      </c>
      <c r="E120" s="197" t="str">
        <f t="shared" si="1"/>
        <v>#REF!</v>
      </c>
      <c r="F120" s="197" t="str">
        <f t="shared" si="2"/>
        <v>#REF!</v>
      </c>
      <c r="G120" s="197" t="str">
        <f t="shared" si="3"/>
        <v>#REF!</v>
      </c>
      <c r="H120" s="197" t="str">
        <f t="shared" si="4"/>
        <v>#REF!</v>
      </c>
      <c r="I120" s="197" t="str">
        <f t="shared" si="5"/>
        <v>Sebelum Covid</v>
      </c>
    </row>
    <row r="121" ht="15.75" customHeight="1">
      <c r="A121" s="316">
        <v>41807.0</v>
      </c>
      <c r="B121" s="197">
        <v>3.198</v>
      </c>
      <c r="C121" s="197">
        <v>4.563</v>
      </c>
      <c r="D121" s="197">
        <v>5.755</v>
      </c>
      <c r="E121" s="197" t="str">
        <f t="shared" si="1"/>
        <v>#REF!</v>
      </c>
      <c r="F121" s="197" t="str">
        <f t="shared" si="2"/>
        <v>#REF!</v>
      </c>
      <c r="G121" s="197" t="str">
        <f t="shared" si="3"/>
        <v>#REF!</v>
      </c>
      <c r="H121" s="197" t="str">
        <f t="shared" si="4"/>
        <v>#REF!</v>
      </c>
      <c r="I121" s="197" t="str">
        <f t="shared" si="5"/>
        <v>Sebelum Covid</v>
      </c>
    </row>
    <row r="122" ht="15.75" customHeight="1">
      <c r="A122" s="316">
        <v>41808.0</v>
      </c>
      <c r="B122" s="197">
        <v>3.248</v>
      </c>
      <c r="C122" s="197">
        <v>4.626</v>
      </c>
      <c r="D122" s="197">
        <v>5.79</v>
      </c>
      <c r="E122" s="197" t="str">
        <f t="shared" si="1"/>
        <v>#REF!</v>
      </c>
      <c r="F122" s="197" t="str">
        <f t="shared" si="2"/>
        <v>#REF!</v>
      </c>
      <c r="G122" s="197" t="str">
        <f t="shared" si="3"/>
        <v>#REF!</v>
      </c>
      <c r="H122" s="197" t="str">
        <f t="shared" si="4"/>
        <v>#REF!</v>
      </c>
      <c r="I122" s="197" t="str">
        <f t="shared" si="5"/>
        <v>Sebelum Covid</v>
      </c>
    </row>
    <row r="123" ht="15.75" customHeight="1">
      <c r="A123" s="316">
        <v>41809.0</v>
      </c>
      <c r="B123" s="197">
        <v>3.212</v>
      </c>
      <c r="C123" s="197">
        <v>4.492</v>
      </c>
      <c r="D123" s="197">
        <v>5.684</v>
      </c>
      <c r="E123" s="197" t="str">
        <f t="shared" si="1"/>
        <v>#REF!</v>
      </c>
      <c r="F123" s="197" t="str">
        <f t="shared" si="2"/>
        <v>#REF!</v>
      </c>
      <c r="G123" s="197" t="str">
        <f t="shared" si="3"/>
        <v>#REF!</v>
      </c>
      <c r="H123" s="197" t="str">
        <f t="shared" si="4"/>
        <v>#REF!</v>
      </c>
      <c r="I123" s="197" t="str">
        <f t="shared" si="5"/>
        <v>Sebelum Covid</v>
      </c>
    </row>
    <row r="124" ht="15.75" customHeight="1">
      <c r="A124" s="316">
        <v>41810.0</v>
      </c>
      <c r="B124" s="197">
        <v>3.223</v>
      </c>
      <c r="C124" s="197">
        <v>4.519</v>
      </c>
      <c r="D124" s="197">
        <v>5.711</v>
      </c>
      <c r="E124" s="197" t="str">
        <f t="shared" si="1"/>
        <v>#REF!</v>
      </c>
      <c r="F124" s="197" t="str">
        <f t="shared" si="2"/>
        <v>#REF!</v>
      </c>
      <c r="G124" s="197" t="str">
        <f t="shared" si="3"/>
        <v>#REF!</v>
      </c>
      <c r="H124" s="197" t="str">
        <f t="shared" si="4"/>
        <v>#REF!</v>
      </c>
      <c r="I124" s="197" t="str">
        <f t="shared" si="5"/>
        <v>Sebelum Covid</v>
      </c>
    </row>
    <row r="125" ht="15.75" customHeight="1">
      <c r="A125" s="316">
        <v>41813.0</v>
      </c>
      <c r="B125" s="197">
        <v>3.202</v>
      </c>
      <c r="C125" s="197">
        <v>4.522</v>
      </c>
      <c r="D125" s="197">
        <v>5.703</v>
      </c>
      <c r="E125" s="197" t="str">
        <f t="shared" si="1"/>
        <v>#REF!</v>
      </c>
      <c r="F125" s="197" t="str">
        <f t="shared" si="2"/>
        <v>#REF!</v>
      </c>
      <c r="G125" s="197" t="str">
        <f t="shared" si="3"/>
        <v>#REF!</v>
      </c>
      <c r="H125" s="197" t="str">
        <f t="shared" si="4"/>
        <v>#REF!</v>
      </c>
      <c r="I125" s="197" t="str">
        <f t="shared" si="5"/>
        <v>Sebelum Covid</v>
      </c>
    </row>
    <row r="126" ht="15.75" customHeight="1">
      <c r="A126" s="316">
        <v>41814.0</v>
      </c>
      <c r="B126" s="197">
        <v>3.221</v>
      </c>
      <c r="C126" s="197">
        <v>4.546</v>
      </c>
      <c r="D126" s="197">
        <v>5.747</v>
      </c>
      <c r="E126" s="197" t="str">
        <f t="shared" si="1"/>
        <v>#REF!</v>
      </c>
      <c r="F126" s="197" t="str">
        <f t="shared" si="2"/>
        <v>#REF!</v>
      </c>
      <c r="G126" s="197" t="str">
        <f t="shared" si="3"/>
        <v>#REF!</v>
      </c>
      <c r="H126" s="197" t="str">
        <f t="shared" si="4"/>
        <v>#REF!</v>
      </c>
      <c r="I126" s="197" t="str">
        <f t="shared" si="5"/>
        <v>Sebelum Covid</v>
      </c>
    </row>
    <row r="127" ht="15.75" customHeight="1">
      <c r="A127" s="316">
        <v>41815.0</v>
      </c>
      <c r="B127" s="197">
        <v>3.226</v>
      </c>
      <c r="C127" s="197">
        <v>4.558</v>
      </c>
      <c r="D127" s="197">
        <v>5.751</v>
      </c>
      <c r="E127" s="197" t="str">
        <f t="shared" si="1"/>
        <v>#REF!</v>
      </c>
      <c r="F127" s="197" t="str">
        <f t="shared" si="2"/>
        <v>#REF!</v>
      </c>
      <c r="G127" s="197" t="str">
        <f t="shared" si="3"/>
        <v>#REF!</v>
      </c>
      <c r="H127" s="197" t="str">
        <f t="shared" si="4"/>
        <v>#REF!</v>
      </c>
      <c r="I127" s="197" t="str">
        <f t="shared" si="5"/>
        <v>Sebelum Covid</v>
      </c>
    </row>
    <row r="128" ht="15.75" customHeight="1">
      <c r="A128" s="316">
        <v>41816.0</v>
      </c>
      <c r="B128" s="197">
        <v>3.235</v>
      </c>
      <c r="C128" s="197">
        <v>4.529</v>
      </c>
      <c r="D128" s="197">
        <v>5.706</v>
      </c>
      <c r="E128" s="197" t="str">
        <f t="shared" si="1"/>
        <v>#REF!</v>
      </c>
      <c r="F128" s="197" t="str">
        <f t="shared" si="2"/>
        <v>#REF!</v>
      </c>
      <c r="G128" s="197" t="str">
        <f t="shared" si="3"/>
        <v>#REF!</v>
      </c>
      <c r="H128" s="197" t="str">
        <f t="shared" si="4"/>
        <v>#REF!</v>
      </c>
      <c r="I128" s="197" t="str">
        <f t="shared" si="5"/>
        <v>Sebelum Covid</v>
      </c>
    </row>
    <row r="129" ht="15.75" customHeight="1">
      <c r="A129" s="316">
        <v>41817.0</v>
      </c>
      <c r="B129" s="197">
        <v>3.244</v>
      </c>
      <c r="C129" s="197">
        <v>4.537</v>
      </c>
      <c r="D129" s="197">
        <v>5.696</v>
      </c>
      <c r="E129" s="197" t="str">
        <f t="shared" si="1"/>
        <v>#REF!</v>
      </c>
      <c r="F129" s="197" t="str">
        <f t="shared" si="2"/>
        <v>#REF!</v>
      </c>
      <c r="G129" s="197" t="str">
        <f t="shared" si="3"/>
        <v>#REF!</v>
      </c>
      <c r="H129" s="197" t="str">
        <f t="shared" si="4"/>
        <v>#REF!</v>
      </c>
      <c r="I129" s="197" t="str">
        <f t="shared" si="5"/>
        <v>Sebelum Covid</v>
      </c>
    </row>
    <row r="130" ht="15.75" customHeight="1">
      <c r="A130" s="316">
        <v>41820.0</v>
      </c>
      <c r="B130" s="197">
        <v>3.269</v>
      </c>
      <c r="C130" s="197">
        <v>4.525</v>
      </c>
      <c r="D130" s="197">
        <v>5.692</v>
      </c>
      <c r="E130" s="197" t="str">
        <f t="shared" si="1"/>
        <v>#REF!</v>
      </c>
      <c r="F130" s="197" t="str">
        <f t="shared" si="2"/>
        <v>#REF!</v>
      </c>
      <c r="G130" s="197" t="str">
        <f t="shared" si="3"/>
        <v>#REF!</v>
      </c>
      <c r="H130" s="197" t="str">
        <f t="shared" si="4"/>
        <v>#REF!</v>
      </c>
      <c r="I130" s="197" t="str">
        <f t="shared" si="5"/>
        <v>Sebelum Covid</v>
      </c>
    </row>
    <row r="131" ht="15.75" customHeight="1">
      <c r="A131" s="316">
        <v>41821.0</v>
      </c>
      <c r="B131" s="197">
        <v>3.241</v>
      </c>
      <c r="C131" s="197">
        <v>4.512</v>
      </c>
      <c r="D131" s="197">
        <v>5.698</v>
      </c>
      <c r="E131" s="197" t="str">
        <f t="shared" si="1"/>
        <v>#REF!</v>
      </c>
      <c r="F131" s="197" t="str">
        <f t="shared" si="2"/>
        <v>#REF!</v>
      </c>
      <c r="G131" s="197" t="str">
        <f t="shared" si="3"/>
        <v>#REF!</v>
      </c>
      <c r="H131" s="197" t="str">
        <f t="shared" si="4"/>
        <v>#REF!</v>
      </c>
      <c r="I131" s="197" t="str">
        <f t="shared" si="5"/>
        <v>Sebelum Covid</v>
      </c>
    </row>
    <row r="132" ht="15.75" customHeight="1">
      <c r="A132" s="316">
        <v>41822.0</v>
      </c>
      <c r="B132" s="197">
        <v>3.254</v>
      </c>
      <c r="C132" s="197">
        <v>4.489</v>
      </c>
      <c r="D132" s="197">
        <v>5.695</v>
      </c>
      <c r="E132" s="197" t="str">
        <f t="shared" si="1"/>
        <v>#REF!</v>
      </c>
      <c r="F132" s="197" t="str">
        <f t="shared" si="2"/>
        <v>#REF!</v>
      </c>
      <c r="G132" s="197" t="str">
        <f t="shared" si="3"/>
        <v>#REF!</v>
      </c>
      <c r="H132" s="197" t="str">
        <f t="shared" si="4"/>
        <v>#REF!</v>
      </c>
      <c r="I132" s="197" t="str">
        <f t="shared" si="5"/>
        <v>Sebelum Covid</v>
      </c>
    </row>
    <row r="133" ht="15.75" customHeight="1">
      <c r="A133" s="316">
        <v>41823.0</v>
      </c>
      <c r="B133" s="197">
        <v>3.228</v>
      </c>
      <c r="C133" s="197">
        <v>4.484</v>
      </c>
      <c r="D133" s="197">
        <v>5.703</v>
      </c>
      <c r="E133" s="197" t="str">
        <f t="shared" si="1"/>
        <v>#REF!</v>
      </c>
      <c r="F133" s="197" t="str">
        <f t="shared" si="2"/>
        <v>#REF!</v>
      </c>
      <c r="G133" s="197" t="str">
        <f t="shared" si="3"/>
        <v>#REF!</v>
      </c>
      <c r="H133" s="197" t="str">
        <f t="shared" si="4"/>
        <v>#REF!</v>
      </c>
      <c r="I133" s="197" t="str">
        <f t="shared" si="5"/>
        <v>Sebelum Covid</v>
      </c>
    </row>
    <row r="134" ht="15.75" customHeight="1">
      <c r="A134" s="316">
        <v>41824.0</v>
      </c>
      <c r="B134" s="197">
        <v>3.229</v>
      </c>
      <c r="C134" s="197">
        <v>4.495</v>
      </c>
      <c r="D134" s="197">
        <v>5.706</v>
      </c>
      <c r="E134" s="197" t="str">
        <f t="shared" si="1"/>
        <v>#REF!</v>
      </c>
      <c r="F134" s="197" t="str">
        <f t="shared" si="2"/>
        <v>#REF!</v>
      </c>
      <c r="G134" s="197" t="str">
        <f t="shared" si="3"/>
        <v>#REF!</v>
      </c>
      <c r="H134" s="197" t="str">
        <f t="shared" si="4"/>
        <v>#REF!</v>
      </c>
      <c r="I134" s="197" t="str">
        <f t="shared" si="5"/>
        <v>Sebelum Covid</v>
      </c>
    </row>
    <row r="135" ht="15.75" customHeight="1">
      <c r="A135" s="316">
        <v>41827.0</v>
      </c>
      <c r="B135" s="197">
        <v>3.229</v>
      </c>
      <c r="C135" s="197">
        <v>4.462</v>
      </c>
      <c r="D135" s="197">
        <v>5.694</v>
      </c>
      <c r="E135" s="197" t="str">
        <f t="shared" si="1"/>
        <v>#REF!</v>
      </c>
      <c r="F135" s="197" t="str">
        <f t="shared" si="2"/>
        <v>#REF!</v>
      </c>
      <c r="G135" s="197" t="str">
        <f t="shared" si="3"/>
        <v>#REF!</v>
      </c>
      <c r="H135" s="197" t="str">
        <f t="shared" si="4"/>
        <v>#REF!</v>
      </c>
      <c r="I135" s="197" t="str">
        <f t="shared" si="5"/>
        <v>Sebelum Covid</v>
      </c>
    </row>
    <row r="136" ht="15.75" customHeight="1">
      <c r="A136" s="316">
        <v>41828.0</v>
      </c>
      <c r="B136" s="197">
        <v>3.203</v>
      </c>
      <c r="C136" s="197">
        <v>4.337</v>
      </c>
      <c r="D136" s="197">
        <v>5.612</v>
      </c>
      <c r="E136" s="197" t="str">
        <f t="shared" si="1"/>
        <v>#REF!</v>
      </c>
      <c r="F136" s="197" t="str">
        <f t="shared" si="2"/>
        <v>#REF!</v>
      </c>
      <c r="G136" s="197" t="str">
        <f t="shared" si="3"/>
        <v>#REF!</v>
      </c>
      <c r="H136" s="197" t="str">
        <f t="shared" si="4"/>
        <v>#REF!</v>
      </c>
      <c r="I136" s="197" t="str">
        <f t="shared" si="5"/>
        <v>Sebelum Covid</v>
      </c>
    </row>
    <row r="137" ht="15.75" customHeight="1">
      <c r="A137" s="316">
        <v>41829.0</v>
      </c>
      <c r="B137" s="197">
        <v>3.197</v>
      </c>
      <c r="C137" s="197">
        <v>4.302</v>
      </c>
      <c r="D137" s="197">
        <v>5.527</v>
      </c>
      <c r="E137" s="197" t="str">
        <f t="shared" si="1"/>
        <v>#REF!</v>
      </c>
      <c r="F137" s="197" t="str">
        <f t="shared" si="2"/>
        <v>#REF!</v>
      </c>
      <c r="G137" s="197" t="str">
        <f t="shared" si="3"/>
        <v>#REF!</v>
      </c>
      <c r="H137" s="197" t="str">
        <f t="shared" si="4"/>
        <v>#REF!</v>
      </c>
      <c r="I137" s="197" t="str">
        <f t="shared" si="5"/>
        <v>Sebelum Covid</v>
      </c>
    </row>
    <row r="138" ht="15.75" customHeight="1">
      <c r="A138" s="316">
        <v>41830.0</v>
      </c>
      <c r="B138" s="197">
        <v>3.269</v>
      </c>
      <c r="C138" s="197">
        <v>4.346</v>
      </c>
      <c r="D138" s="197">
        <v>5.56</v>
      </c>
      <c r="E138" s="197" t="str">
        <f t="shared" si="1"/>
        <v>#REF!</v>
      </c>
      <c r="F138" s="197" t="str">
        <f t="shared" si="2"/>
        <v>#REF!</v>
      </c>
      <c r="G138" s="197" t="str">
        <f t="shared" si="3"/>
        <v>#REF!</v>
      </c>
      <c r="H138" s="197" t="str">
        <f t="shared" si="4"/>
        <v>#REF!</v>
      </c>
      <c r="I138" s="197" t="str">
        <f t="shared" si="5"/>
        <v>Sebelum Covid</v>
      </c>
    </row>
    <row r="139" ht="15.75" customHeight="1">
      <c r="A139" s="316">
        <v>41831.0</v>
      </c>
      <c r="B139" s="197">
        <v>3.275</v>
      </c>
      <c r="C139" s="197">
        <v>4.363</v>
      </c>
      <c r="D139" s="197">
        <v>5.594</v>
      </c>
      <c r="E139" s="197" t="str">
        <f t="shared" si="1"/>
        <v>#REF!</v>
      </c>
      <c r="F139" s="197" t="str">
        <f t="shared" si="2"/>
        <v>#REF!</v>
      </c>
      <c r="G139" s="197" t="str">
        <f t="shared" si="3"/>
        <v>#REF!</v>
      </c>
      <c r="H139" s="197" t="str">
        <f t="shared" si="4"/>
        <v>#REF!</v>
      </c>
      <c r="I139" s="197" t="str">
        <f t="shared" si="5"/>
        <v>Sebelum Covid</v>
      </c>
    </row>
    <row r="140" ht="15.75" customHeight="1">
      <c r="A140" s="316">
        <v>41834.0</v>
      </c>
      <c r="B140" s="197">
        <v>3.275</v>
      </c>
      <c r="C140" s="197">
        <v>4.364</v>
      </c>
      <c r="D140" s="197">
        <v>5.599</v>
      </c>
      <c r="E140" s="197" t="str">
        <f t="shared" si="1"/>
        <v>#REF!</v>
      </c>
      <c r="F140" s="197" t="str">
        <f t="shared" si="2"/>
        <v>#REF!</v>
      </c>
      <c r="G140" s="197" t="str">
        <f t="shared" si="3"/>
        <v>#REF!</v>
      </c>
      <c r="H140" s="197" t="str">
        <f t="shared" si="4"/>
        <v>#REF!</v>
      </c>
      <c r="I140" s="197" t="str">
        <f t="shared" si="5"/>
        <v>Sebelum Covid</v>
      </c>
    </row>
    <row r="141" ht="15.75" customHeight="1">
      <c r="A141" s="316">
        <v>41835.0</v>
      </c>
      <c r="B141" s="197">
        <v>3.288</v>
      </c>
      <c r="C141" s="197">
        <v>4.375</v>
      </c>
      <c r="D141" s="197">
        <v>5.606</v>
      </c>
      <c r="E141" s="197" t="str">
        <f t="shared" si="1"/>
        <v>#REF!</v>
      </c>
      <c r="F141" s="197" t="str">
        <f t="shared" si="2"/>
        <v>#REF!</v>
      </c>
      <c r="G141" s="197" t="str">
        <f t="shared" si="3"/>
        <v>#REF!</v>
      </c>
      <c r="H141" s="197" t="str">
        <f t="shared" si="4"/>
        <v>#REF!</v>
      </c>
      <c r="I141" s="197" t="str">
        <f t="shared" si="5"/>
        <v>Sebelum Covid</v>
      </c>
    </row>
    <row r="142" ht="15.75" customHeight="1">
      <c r="A142" s="316">
        <v>41836.0</v>
      </c>
      <c r="B142" s="197">
        <v>3.301</v>
      </c>
      <c r="C142" s="197">
        <v>4.393</v>
      </c>
      <c r="D142" s="197">
        <v>5.62</v>
      </c>
      <c r="E142" s="197" t="str">
        <f t="shared" si="1"/>
        <v>#REF!</v>
      </c>
      <c r="F142" s="197" t="str">
        <f t="shared" si="2"/>
        <v>#REF!</v>
      </c>
      <c r="G142" s="197" t="str">
        <f t="shared" si="3"/>
        <v>#REF!</v>
      </c>
      <c r="H142" s="197" t="str">
        <f t="shared" si="4"/>
        <v>#REF!</v>
      </c>
      <c r="I142" s="197" t="str">
        <f t="shared" si="5"/>
        <v>Sebelum Covid</v>
      </c>
    </row>
    <row r="143" ht="15.75" customHeight="1">
      <c r="A143" s="316">
        <v>41837.0</v>
      </c>
      <c r="B143" s="197">
        <v>3.278</v>
      </c>
      <c r="C143" s="197">
        <v>4.311</v>
      </c>
      <c r="D143" s="197">
        <v>5.537</v>
      </c>
      <c r="E143" s="197" t="str">
        <f t="shared" si="1"/>
        <v>#REF!</v>
      </c>
      <c r="F143" s="197" t="str">
        <f t="shared" si="2"/>
        <v>#REF!</v>
      </c>
      <c r="G143" s="197" t="str">
        <f t="shared" si="3"/>
        <v>#REF!</v>
      </c>
      <c r="H143" s="197" t="str">
        <f t="shared" si="4"/>
        <v>#REF!</v>
      </c>
      <c r="I143" s="197" t="str">
        <f t="shared" si="5"/>
        <v>Sebelum Covid</v>
      </c>
    </row>
    <row r="144" ht="15.75" customHeight="1">
      <c r="A144" s="316">
        <v>41838.0</v>
      </c>
      <c r="B144" s="197">
        <v>3.272</v>
      </c>
      <c r="C144" s="197">
        <v>4.286</v>
      </c>
      <c r="D144" s="197">
        <v>5.516</v>
      </c>
      <c r="E144" s="197" t="str">
        <f t="shared" si="1"/>
        <v>#REF!</v>
      </c>
      <c r="F144" s="197" t="str">
        <f t="shared" si="2"/>
        <v>#REF!</v>
      </c>
      <c r="G144" s="197" t="str">
        <f t="shared" si="3"/>
        <v>#REF!</v>
      </c>
      <c r="H144" s="197" t="str">
        <f t="shared" si="4"/>
        <v>#REF!</v>
      </c>
      <c r="I144" s="197" t="str">
        <f t="shared" si="5"/>
        <v>Sebelum Covid</v>
      </c>
    </row>
    <row r="145" ht="15.75" customHeight="1">
      <c r="A145" s="316">
        <v>41841.0</v>
      </c>
      <c r="B145" s="197">
        <v>3.27</v>
      </c>
      <c r="C145" s="197">
        <v>4.288</v>
      </c>
      <c r="D145" s="197">
        <v>5.515</v>
      </c>
      <c r="E145" s="197" t="str">
        <f t="shared" si="1"/>
        <v>#REF!</v>
      </c>
      <c r="F145" s="197" t="str">
        <f t="shared" si="2"/>
        <v>#REF!</v>
      </c>
      <c r="G145" s="197" t="str">
        <f t="shared" si="3"/>
        <v>#REF!</v>
      </c>
      <c r="H145" s="197" t="str">
        <f t="shared" si="4"/>
        <v>#REF!</v>
      </c>
      <c r="I145" s="197" t="str">
        <f t="shared" si="5"/>
        <v>Sebelum Covid</v>
      </c>
    </row>
    <row r="146" ht="15.75" customHeight="1">
      <c r="A146" s="316">
        <v>41842.0</v>
      </c>
      <c r="B146" s="197">
        <v>3.29</v>
      </c>
      <c r="C146" s="197">
        <v>4.284</v>
      </c>
      <c r="D146" s="197">
        <v>5.501</v>
      </c>
      <c r="E146" s="197" t="str">
        <f t="shared" si="1"/>
        <v>#REF!</v>
      </c>
      <c r="F146" s="197" t="str">
        <f t="shared" si="2"/>
        <v>#REF!</v>
      </c>
      <c r="G146" s="197" t="str">
        <f t="shared" si="3"/>
        <v>#REF!</v>
      </c>
      <c r="H146" s="197" t="str">
        <f t="shared" si="4"/>
        <v>#REF!</v>
      </c>
      <c r="I146" s="197" t="str">
        <f t="shared" si="5"/>
        <v>Sebelum Covid</v>
      </c>
    </row>
    <row r="147" ht="15.75" customHeight="1">
      <c r="A147" s="316">
        <v>41843.0</v>
      </c>
      <c r="B147" s="197">
        <v>3.259</v>
      </c>
      <c r="C147" s="197">
        <v>4.234</v>
      </c>
      <c r="D147" s="197">
        <v>5.446</v>
      </c>
      <c r="E147" s="197" t="str">
        <f t="shared" si="1"/>
        <v>#REF!</v>
      </c>
      <c r="F147" s="197" t="str">
        <f t="shared" si="2"/>
        <v>#REF!</v>
      </c>
      <c r="G147" s="197" t="str">
        <f t="shared" si="3"/>
        <v>#REF!</v>
      </c>
      <c r="H147" s="197" t="str">
        <f t="shared" si="4"/>
        <v>#REF!</v>
      </c>
      <c r="I147" s="197" t="str">
        <f t="shared" si="5"/>
        <v>Sebelum Covid</v>
      </c>
    </row>
    <row r="148" ht="15.75" customHeight="1">
      <c r="A148" s="316">
        <v>41844.0</v>
      </c>
      <c r="B148" s="197">
        <v>3.274</v>
      </c>
      <c r="C148" s="197">
        <v>4.208</v>
      </c>
      <c r="D148" s="197">
        <v>5.417</v>
      </c>
      <c r="E148" s="197" t="str">
        <f t="shared" si="1"/>
        <v>#REF!</v>
      </c>
      <c r="F148" s="197" t="str">
        <f t="shared" si="2"/>
        <v>#REF!</v>
      </c>
      <c r="G148" s="197" t="str">
        <f t="shared" si="3"/>
        <v>#REF!</v>
      </c>
      <c r="H148" s="197" t="str">
        <f t="shared" si="4"/>
        <v>#REF!</v>
      </c>
      <c r="I148" s="197" t="str">
        <f t="shared" si="5"/>
        <v>Sebelum Covid</v>
      </c>
    </row>
    <row r="149" ht="15.75" customHeight="1">
      <c r="A149" s="316">
        <v>41845.0</v>
      </c>
      <c r="B149" s="197">
        <v>3.256</v>
      </c>
      <c r="C149" s="197">
        <v>4.198</v>
      </c>
      <c r="D149" s="197">
        <v>5.409</v>
      </c>
      <c r="E149" s="197" t="str">
        <f t="shared" si="1"/>
        <v>#REF!</v>
      </c>
      <c r="F149" s="197" t="str">
        <f t="shared" si="2"/>
        <v>#REF!</v>
      </c>
      <c r="G149" s="197" t="str">
        <f t="shared" si="3"/>
        <v>#REF!</v>
      </c>
      <c r="H149" s="197" t="str">
        <f t="shared" si="4"/>
        <v>#REF!</v>
      </c>
      <c r="I149" s="197" t="str">
        <f t="shared" si="5"/>
        <v>Sebelum Covid</v>
      </c>
    </row>
    <row r="150" ht="15.75" customHeight="1">
      <c r="A150" s="316">
        <v>41848.0</v>
      </c>
      <c r="B150" s="197">
        <v>3.251</v>
      </c>
      <c r="C150" s="197">
        <v>4.19</v>
      </c>
      <c r="D150" s="197">
        <v>5.409</v>
      </c>
      <c r="E150" s="197" t="str">
        <f t="shared" si="1"/>
        <v>#REF!</v>
      </c>
      <c r="F150" s="197" t="str">
        <f t="shared" si="2"/>
        <v>#REF!</v>
      </c>
      <c r="G150" s="197" t="str">
        <f t="shared" si="3"/>
        <v>#REF!</v>
      </c>
      <c r="H150" s="197" t="str">
        <f t="shared" si="4"/>
        <v>#REF!</v>
      </c>
      <c r="I150" s="197" t="str">
        <f t="shared" si="5"/>
        <v>Sebelum Covid</v>
      </c>
    </row>
    <row r="151" ht="15.75" customHeight="1">
      <c r="A151" s="316">
        <v>41849.0</v>
      </c>
      <c r="B151" s="197">
        <v>3.248</v>
      </c>
      <c r="C151" s="197">
        <v>4.226</v>
      </c>
      <c r="D151" s="197">
        <v>5.405</v>
      </c>
      <c r="E151" s="197" t="str">
        <f t="shared" si="1"/>
        <v>#REF!</v>
      </c>
      <c r="F151" s="197" t="str">
        <f t="shared" si="2"/>
        <v>#REF!</v>
      </c>
      <c r="G151" s="197" t="str">
        <f t="shared" si="3"/>
        <v>#REF!</v>
      </c>
      <c r="H151" s="197" t="str">
        <f t="shared" si="4"/>
        <v>#REF!</v>
      </c>
      <c r="I151" s="197" t="str">
        <f t="shared" si="5"/>
        <v>Sebelum Covid</v>
      </c>
    </row>
    <row r="152" ht="15.75" customHeight="1">
      <c r="A152" s="316">
        <v>41850.0</v>
      </c>
      <c r="B152" s="197">
        <v>3.23</v>
      </c>
      <c r="C152" s="197">
        <v>4.206</v>
      </c>
      <c r="D152" s="197">
        <v>5.393</v>
      </c>
      <c r="E152" s="197" t="str">
        <f t="shared" si="1"/>
        <v>#REF!</v>
      </c>
      <c r="F152" s="197" t="str">
        <f t="shared" si="2"/>
        <v>#REF!</v>
      </c>
      <c r="G152" s="197" t="str">
        <f t="shared" si="3"/>
        <v>#REF!</v>
      </c>
      <c r="H152" s="197" t="str">
        <f t="shared" si="4"/>
        <v>#REF!</v>
      </c>
      <c r="I152" s="197" t="str">
        <f t="shared" si="5"/>
        <v>Sebelum Covid</v>
      </c>
    </row>
    <row r="153" ht="15.75" customHeight="1">
      <c r="A153" s="316">
        <v>41851.0</v>
      </c>
      <c r="B153" s="197">
        <v>3.238</v>
      </c>
      <c r="C153" s="197">
        <v>4.258</v>
      </c>
      <c r="D153" s="197">
        <v>5.423</v>
      </c>
      <c r="E153" s="197" t="str">
        <f t="shared" si="1"/>
        <v>#REF!</v>
      </c>
      <c r="F153" s="197" t="str">
        <f t="shared" si="2"/>
        <v>#REF!</v>
      </c>
      <c r="G153" s="197" t="str">
        <f t="shared" si="3"/>
        <v>#REF!</v>
      </c>
      <c r="H153" s="197" t="str">
        <f t="shared" si="4"/>
        <v>#REF!</v>
      </c>
      <c r="I153" s="197" t="str">
        <f t="shared" si="5"/>
        <v>Sebelum Covid</v>
      </c>
    </row>
    <row r="154" ht="15.75" customHeight="1">
      <c r="A154" s="316">
        <v>41852.0</v>
      </c>
      <c r="B154" s="197">
        <v>3.42</v>
      </c>
      <c r="C154" s="197">
        <v>4.478</v>
      </c>
      <c r="D154" s="197">
        <v>5.619</v>
      </c>
      <c r="E154" s="197" t="str">
        <f t="shared" si="1"/>
        <v>#REF!</v>
      </c>
      <c r="F154" s="197" t="str">
        <f t="shared" si="2"/>
        <v>#REF!</v>
      </c>
      <c r="G154" s="197" t="str">
        <f t="shared" si="3"/>
        <v>#REF!</v>
      </c>
      <c r="H154" s="197" t="str">
        <f t="shared" si="4"/>
        <v>#REF!</v>
      </c>
      <c r="I154" s="197" t="str">
        <f t="shared" si="5"/>
        <v>Sebelum Covid</v>
      </c>
    </row>
    <row r="155" ht="15.75" customHeight="1">
      <c r="A155" s="316">
        <v>41855.0</v>
      </c>
      <c r="B155" s="197">
        <v>3.386</v>
      </c>
      <c r="C155" s="197">
        <v>4.381</v>
      </c>
      <c r="D155" s="197">
        <v>5.52</v>
      </c>
      <c r="E155" s="197" t="str">
        <f t="shared" si="1"/>
        <v>#REF!</v>
      </c>
      <c r="F155" s="197" t="str">
        <f t="shared" si="2"/>
        <v>#REF!</v>
      </c>
      <c r="G155" s="197" t="str">
        <f t="shared" si="3"/>
        <v>#REF!</v>
      </c>
      <c r="H155" s="197" t="str">
        <f t="shared" si="4"/>
        <v>#REF!</v>
      </c>
      <c r="I155" s="197" t="str">
        <f t="shared" si="5"/>
        <v>Sebelum Covid</v>
      </c>
    </row>
    <row r="156" ht="15.75" customHeight="1">
      <c r="A156" s="316">
        <v>41856.0</v>
      </c>
      <c r="B156" s="197">
        <v>3.349</v>
      </c>
      <c r="C156" s="197">
        <v>4.327</v>
      </c>
      <c r="D156" s="197">
        <v>5.502</v>
      </c>
      <c r="E156" s="197" t="str">
        <f t="shared" si="1"/>
        <v>#REF!</v>
      </c>
      <c r="F156" s="197" t="str">
        <f t="shared" si="2"/>
        <v>#REF!</v>
      </c>
      <c r="G156" s="197" t="str">
        <f t="shared" si="3"/>
        <v>#REF!</v>
      </c>
      <c r="H156" s="197" t="str">
        <f t="shared" si="4"/>
        <v>#REF!</v>
      </c>
      <c r="I156" s="197" t="str">
        <f t="shared" si="5"/>
        <v>Sebelum Covid</v>
      </c>
    </row>
    <row r="157" ht="15.75" customHeight="1">
      <c r="A157" s="316">
        <v>41857.0</v>
      </c>
      <c r="B157" s="197">
        <v>3.349</v>
      </c>
      <c r="C157" s="197">
        <v>4.379</v>
      </c>
      <c r="D157" s="197">
        <v>5.538</v>
      </c>
      <c r="E157" s="197" t="str">
        <f t="shared" si="1"/>
        <v>#REF!</v>
      </c>
      <c r="F157" s="197" t="str">
        <f t="shared" si="2"/>
        <v>#REF!</v>
      </c>
      <c r="G157" s="197" t="str">
        <f t="shared" si="3"/>
        <v>#REF!</v>
      </c>
      <c r="H157" s="197" t="str">
        <f t="shared" si="4"/>
        <v>#REF!</v>
      </c>
      <c r="I157" s="197" t="str">
        <f t="shared" si="5"/>
        <v>Sebelum Covid</v>
      </c>
    </row>
    <row r="158" ht="15.75" customHeight="1">
      <c r="A158" s="316">
        <v>41858.0</v>
      </c>
      <c r="B158" s="197">
        <v>3.399</v>
      </c>
      <c r="C158" s="197">
        <v>4.414</v>
      </c>
      <c r="D158" s="197">
        <v>5.587</v>
      </c>
      <c r="E158" s="197" t="str">
        <f t="shared" si="1"/>
        <v>#REF!</v>
      </c>
      <c r="F158" s="197" t="str">
        <f t="shared" si="2"/>
        <v>#REF!</v>
      </c>
      <c r="G158" s="197" t="str">
        <f t="shared" si="3"/>
        <v>#REF!</v>
      </c>
      <c r="H158" s="197" t="str">
        <f t="shared" si="4"/>
        <v>#REF!</v>
      </c>
      <c r="I158" s="197" t="str">
        <f t="shared" si="5"/>
        <v>Sebelum Covid</v>
      </c>
    </row>
    <row r="159" ht="15.75" customHeight="1">
      <c r="A159" s="316">
        <v>41859.0</v>
      </c>
      <c r="B159" s="197">
        <v>3.395</v>
      </c>
      <c r="C159" s="197">
        <v>4.413</v>
      </c>
      <c r="D159" s="197">
        <v>5.603</v>
      </c>
      <c r="E159" s="197" t="str">
        <f t="shared" si="1"/>
        <v>#REF!</v>
      </c>
      <c r="F159" s="197" t="str">
        <f t="shared" si="2"/>
        <v>#REF!</v>
      </c>
      <c r="G159" s="197" t="str">
        <f t="shared" si="3"/>
        <v>#REF!</v>
      </c>
      <c r="H159" s="197" t="str">
        <f t="shared" si="4"/>
        <v>#REF!</v>
      </c>
      <c r="I159" s="197" t="str">
        <f t="shared" si="5"/>
        <v>Sebelum Covid</v>
      </c>
    </row>
    <row r="160" ht="15.75" customHeight="1">
      <c r="A160" s="316">
        <v>41862.0</v>
      </c>
      <c r="B160" s="197">
        <v>3.366</v>
      </c>
      <c r="C160" s="197">
        <v>4.325</v>
      </c>
      <c r="D160" s="197">
        <v>5.546</v>
      </c>
      <c r="E160" s="197" t="str">
        <f t="shared" si="1"/>
        <v>#REF!</v>
      </c>
      <c r="F160" s="197" t="str">
        <f t="shared" si="2"/>
        <v>#REF!</v>
      </c>
      <c r="G160" s="197" t="str">
        <f t="shared" si="3"/>
        <v>#REF!</v>
      </c>
      <c r="H160" s="197" t="str">
        <f t="shared" si="4"/>
        <v>#REF!</v>
      </c>
      <c r="I160" s="197" t="str">
        <f t="shared" si="5"/>
        <v>Sebelum Covid</v>
      </c>
    </row>
    <row r="161" ht="15.75" customHeight="1">
      <c r="A161" s="316">
        <v>41863.0</v>
      </c>
      <c r="B161" s="197">
        <v>3.364</v>
      </c>
      <c r="C161" s="197">
        <v>4.295</v>
      </c>
      <c r="D161" s="197">
        <v>5.536</v>
      </c>
      <c r="E161" s="197" t="str">
        <f t="shared" si="1"/>
        <v>#REF!</v>
      </c>
      <c r="F161" s="197" t="str">
        <f t="shared" si="2"/>
        <v>#REF!</v>
      </c>
      <c r="G161" s="197" t="str">
        <f t="shared" si="3"/>
        <v>#REF!</v>
      </c>
      <c r="H161" s="197" t="str">
        <f t="shared" si="4"/>
        <v>#REF!</v>
      </c>
      <c r="I161" s="197" t="str">
        <f t="shared" si="5"/>
        <v>Sebelum Covid</v>
      </c>
    </row>
    <row r="162" ht="15.75" customHeight="1">
      <c r="A162" s="316">
        <v>41864.0</v>
      </c>
      <c r="B162" s="197">
        <v>3.343</v>
      </c>
      <c r="C162" s="197">
        <v>4.306</v>
      </c>
      <c r="D162" s="197">
        <v>5.542</v>
      </c>
      <c r="E162" s="197" t="str">
        <f t="shared" si="1"/>
        <v>#REF!</v>
      </c>
      <c r="F162" s="197" t="str">
        <f t="shared" si="2"/>
        <v>#REF!</v>
      </c>
      <c r="G162" s="197" t="str">
        <f t="shared" si="3"/>
        <v>#REF!</v>
      </c>
      <c r="H162" s="197" t="str">
        <f t="shared" si="4"/>
        <v>#REF!</v>
      </c>
      <c r="I162" s="197" t="str">
        <f t="shared" si="5"/>
        <v>Sebelum Covid</v>
      </c>
    </row>
    <row r="163" ht="15.75" customHeight="1">
      <c r="A163" s="316">
        <v>41865.0</v>
      </c>
      <c r="B163" s="197">
        <v>3.331</v>
      </c>
      <c r="C163" s="197">
        <v>4.283</v>
      </c>
      <c r="D163" s="197">
        <v>5.51</v>
      </c>
      <c r="E163" s="197" t="str">
        <f t="shared" si="1"/>
        <v>#REF!</v>
      </c>
      <c r="F163" s="197" t="str">
        <f t="shared" si="2"/>
        <v>#REF!</v>
      </c>
      <c r="G163" s="197" t="str">
        <f t="shared" si="3"/>
        <v>#REF!</v>
      </c>
      <c r="H163" s="197" t="str">
        <f t="shared" si="4"/>
        <v>#REF!</v>
      </c>
      <c r="I163" s="197" t="str">
        <f t="shared" si="5"/>
        <v>Sebelum Covid</v>
      </c>
    </row>
    <row r="164" ht="15.75" customHeight="1">
      <c r="A164" s="316">
        <v>41866.0</v>
      </c>
      <c r="B164" s="197">
        <v>3.28</v>
      </c>
      <c r="C164" s="197">
        <v>4.219</v>
      </c>
      <c r="D164" s="197">
        <v>5.432</v>
      </c>
      <c r="E164" s="197" t="str">
        <f t="shared" si="1"/>
        <v>#REF!</v>
      </c>
      <c r="F164" s="197" t="str">
        <f t="shared" si="2"/>
        <v>#REF!</v>
      </c>
      <c r="G164" s="197" t="str">
        <f t="shared" si="3"/>
        <v>#REF!</v>
      </c>
      <c r="H164" s="197" t="str">
        <f t="shared" si="4"/>
        <v>#REF!</v>
      </c>
      <c r="I164" s="197" t="str">
        <f t="shared" si="5"/>
        <v>Sebelum Covid</v>
      </c>
    </row>
    <row r="165" ht="15.75" customHeight="1">
      <c r="A165" s="316">
        <v>41869.0</v>
      </c>
      <c r="B165" s="197">
        <v>3.264</v>
      </c>
      <c r="C165" s="197">
        <v>4.214</v>
      </c>
      <c r="D165" s="197">
        <v>5.425</v>
      </c>
      <c r="E165" s="197" t="str">
        <f t="shared" si="1"/>
        <v>#REF!</v>
      </c>
      <c r="F165" s="197" t="str">
        <f t="shared" si="2"/>
        <v>#REF!</v>
      </c>
      <c r="G165" s="197" t="str">
        <f t="shared" si="3"/>
        <v>#REF!</v>
      </c>
      <c r="H165" s="197" t="str">
        <f t="shared" si="4"/>
        <v>#REF!</v>
      </c>
      <c r="I165" s="197" t="str">
        <f t="shared" si="5"/>
        <v>Sebelum Covid</v>
      </c>
    </row>
    <row r="166" ht="15.75" customHeight="1">
      <c r="A166" s="316">
        <v>41870.0</v>
      </c>
      <c r="B166" s="197">
        <v>3.258</v>
      </c>
      <c r="C166" s="197">
        <v>4.217</v>
      </c>
      <c r="D166" s="197">
        <v>5.417</v>
      </c>
      <c r="E166" s="197" t="str">
        <f t="shared" si="1"/>
        <v>#REF!</v>
      </c>
      <c r="F166" s="197" t="str">
        <f t="shared" si="2"/>
        <v>#REF!</v>
      </c>
      <c r="G166" s="197" t="str">
        <f t="shared" si="3"/>
        <v>#REF!</v>
      </c>
      <c r="H166" s="197" t="str">
        <f t="shared" si="4"/>
        <v>#REF!</v>
      </c>
      <c r="I166" s="197" t="str">
        <f t="shared" si="5"/>
        <v>Sebelum Covid</v>
      </c>
    </row>
    <row r="167" ht="15.75" customHeight="1">
      <c r="A167" s="316">
        <v>41871.0</v>
      </c>
      <c r="B167" s="197">
        <v>3.241</v>
      </c>
      <c r="C167" s="197">
        <v>4.197</v>
      </c>
      <c r="D167" s="197">
        <v>5.411</v>
      </c>
      <c r="E167" s="197" t="str">
        <f t="shared" si="1"/>
        <v>#REF!</v>
      </c>
      <c r="F167" s="197" t="str">
        <f t="shared" si="2"/>
        <v>#REF!</v>
      </c>
      <c r="G167" s="197" t="str">
        <f t="shared" si="3"/>
        <v>#REF!</v>
      </c>
      <c r="H167" s="197" t="str">
        <f t="shared" si="4"/>
        <v>#REF!</v>
      </c>
      <c r="I167" s="197" t="str">
        <f t="shared" si="5"/>
        <v>Sebelum Covid</v>
      </c>
    </row>
    <row r="168" ht="15.75" customHeight="1">
      <c r="A168" s="316">
        <v>41872.0</v>
      </c>
      <c r="B168" s="197">
        <v>3.237</v>
      </c>
      <c r="C168" s="197">
        <v>4.207</v>
      </c>
      <c r="D168" s="197">
        <v>5.415</v>
      </c>
      <c r="E168" s="197" t="str">
        <f t="shared" si="1"/>
        <v>#REF!</v>
      </c>
      <c r="F168" s="197" t="str">
        <f t="shared" si="2"/>
        <v>#REF!</v>
      </c>
      <c r="G168" s="197" t="str">
        <f t="shared" si="3"/>
        <v>#REF!</v>
      </c>
      <c r="H168" s="197" t="str">
        <f t="shared" si="4"/>
        <v>#REF!</v>
      </c>
      <c r="I168" s="197" t="str">
        <f t="shared" si="5"/>
        <v>Sebelum Covid</v>
      </c>
    </row>
    <row r="169" ht="15.75" customHeight="1">
      <c r="A169" s="316">
        <v>41873.0</v>
      </c>
      <c r="B169" s="197">
        <v>3.185</v>
      </c>
      <c r="C169" s="197">
        <v>4.119</v>
      </c>
      <c r="D169" s="197">
        <v>5.341</v>
      </c>
      <c r="E169" s="197" t="str">
        <f t="shared" si="1"/>
        <v>#REF!</v>
      </c>
      <c r="F169" s="197" t="str">
        <f t="shared" si="2"/>
        <v>#REF!</v>
      </c>
      <c r="G169" s="197" t="str">
        <f t="shared" si="3"/>
        <v>#REF!</v>
      </c>
      <c r="H169" s="197" t="str">
        <f t="shared" si="4"/>
        <v>#REF!</v>
      </c>
      <c r="I169" s="197" t="str">
        <f t="shared" si="5"/>
        <v>Sebelum Covid</v>
      </c>
    </row>
    <row r="170" ht="15.75" customHeight="1">
      <c r="A170" s="316">
        <v>41876.0</v>
      </c>
      <c r="B170" s="197">
        <v>3.16</v>
      </c>
      <c r="C170" s="197">
        <v>4.098</v>
      </c>
      <c r="D170" s="197">
        <v>5.31</v>
      </c>
      <c r="E170" s="197" t="str">
        <f t="shared" si="1"/>
        <v>#REF!</v>
      </c>
      <c r="F170" s="197" t="str">
        <f t="shared" si="2"/>
        <v>#REF!</v>
      </c>
      <c r="G170" s="197" t="str">
        <f t="shared" si="3"/>
        <v>#REF!</v>
      </c>
      <c r="H170" s="197" t="str">
        <f t="shared" si="4"/>
        <v>#REF!</v>
      </c>
      <c r="I170" s="197" t="str">
        <f t="shared" si="5"/>
        <v>Sebelum Covid</v>
      </c>
    </row>
    <row r="171" ht="15.75" customHeight="1">
      <c r="A171" s="316">
        <v>41877.0</v>
      </c>
      <c r="B171" s="197">
        <v>3.146</v>
      </c>
      <c r="C171" s="197">
        <v>4.073</v>
      </c>
      <c r="D171" s="197">
        <v>5.283</v>
      </c>
      <c r="E171" s="197" t="str">
        <f t="shared" si="1"/>
        <v>#REF!</v>
      </c>
      <c r="F171" s="197" t="str">
        <f t="shared" si="2"/>
        <v>#REF!</v>
      </c>
      <c r="G171" s="197" t="str">
        <f t="shared" si="3"/>
        <v>#REF!</v>
      </c>
      <c r="H171" s="197" t="str">
        <f t="shared" si="4"/>
        <v>#REF!</v>
      </c>
      <c r="I171" s="197" t="str">
        <f t="shared" si="5"/>
        <v>Sebelum Covid</v>
      </c>
    </row>
    <row r="172" ht="15.75" customHeight="1">
      <c r="A172" s="316">
        <v>41878.0</v>
      </c>
      <c r="B172" s="197">
        <v>3.13</v>
      </c>
      <c r="C172" s="197">
        <v>4.078</v>
      </c>
      <c r="D172" s="197">
        <v>5.278</v>
      </c>
      <c r="E172" s="197" t="str">
        <f t="shared" si="1"/>
        <v>#REF!</v>
      </c>
      <c r="F172" s="197" t="str">
        <f t="shared" si="2"/>
        <v>#REF!</v>
      </c>
      <c r="G172" s="197" t="str">
        <f t="shared" si="3"/>
        <v>#REF!</v>
      </c>
      <c r="H172" s="197" t="str">
        <f t="shared" si="4"/>
        <v>#REF!</v>
      </c>
      <c r="I172" s="197" t="str">
        <f t="shared" si="5"/>
        <v>Sebelum Covid</v>
      </c>
    </row>
    <row r="173" ht="15.75" customHeight="1">
      <c r="A173" s="316">
        <v>41879.0</v>
      </c>
      <c r="B173" s="197">
        <v>3.123</v>
      </c>
      <c r="C173" s="197">
        <v>4.076</v>
      </c>
      <c r="D173" s="197">
        <v>5.249</v>
      </c>
      <c r="E173" s="197" t="str">
        <f t="shared" si="1"/>
        <v>#REF!</v>
      </c>
      <c r="F173" s="197" t="str">
        <f t="shared" si="2"/>
        <v>#REF!</v>
      </c>
      <c r="G173" s="197" t="str">
        <f t="shared" si="3"/>
        <v>#REF!</v>
      </c>
      <c r="H173" s="197" t="str">
        <f t="shared" si="4"/>
        <v>#REF!</v>
      </c>
      <c r="I173" s="197" t="str">
        <f t="shared" si="5"/>
        <v>Sebelum Covid</v>
      </c>
    </row>
    <row r="174" ht="15.75" customHeight="1">
      <c r="A174" s="316">
        <v>41880.0</v>
      </c>
      <c r="B174" s="197">
        <v>3.116</v>
      </c>
      <c r="C174" s="197">
        <v>4.079</v>
      </c>
      <c r="D174" s="197">
        <v>5.249</v>
      </c>
      <c r="E174" s="197" t="str">
        <f t="shared" si="1"/>
        <v>#REF!</v>
      </c>
      <c r="F174" s="197" t="str">
        <f t="shared" si="2"/>
        <v>#REF!</v>
      </c>
      <c r="G174" s="197" t="str">
        <f t="shared" si="3"/>
        <v>#REF!</v>
      </c>
      <c r="H174" s="197" t="str">
        <f t="shared" si="4"/>
        <v>#REF!</v>
      </c>
      <c r="I174" s="197" t="str">
        <f t="shared" si="5"/>
        <v>Sebelum Covid</v>
      </c>
    </row>
    <row r="175" ht="15.75" customHeight="1">
      <c r="A175" s="316">
        <v>41883.0</v>
      </c>
      <c r="B175" s="197">
        <v>3.111</v>
      </c>
      <c r="C175" s="197">
        <v>4.079</v>
      </c>
      <c r="D175" s="197">
        <v>5.251</v>
      </c>
      <c r="E175" s="197" t="str">
        <f t="shared" si="1"/>
        <v>#REF!</v>
      </c>
      <c r="F175" s="197" t="str">
        <f t="shared" si="2"/>
        <v>#REF!</v>
      </c>
      <c r="G175" s="197" t="str">
        <f t="shared" si="3"/>
        <v>#REF!</v>
      </c>
      <c r="H175" s="197" t="str">
        <f t="shared" si="4"/>
        <v>#REF!</v>
      </c>
      <c r="I175" s="197" t="str">
        <f t="shared" si="5"/>
        <v>Sebelum Covid</v>
      </c>
    </row>
    <row r="176" ht="15.75" customHeight="1">
      <c r="A176" s="316">
        <v>41884.0</v>
      </c>
      <c r="B176" s="197">
        <v>3.144</v>
      </c>
      <c r="C176" s="197">
        <v>4.118</v>
      </c>
      <c r="D176" s="197">
        <v>5.279</v>
      </c>
      <c r="E176" s="197" t="str">
        <f t="shared" si="1"/>
        <v>#REF!</v>
      </c>
      <c r="F176" s="197" t="str">
        <f t="shared" si="2"/>
        <v>#REF!</v>
      </c>
      <c r="G176" s="197" t="str">
        <f t="shared" si="3"/>
        <v>#REF!</v>
      </c>
      <c r="H176" s="197" t="str">
        <f t="shared" si="4"/>
        <v>#REF!</v>
      </c>
      <c r="I176" s="197" t="str">
        <f t="shared" si="5"/>
        <v>Sebelum Covid</v>
      </c>
    </row>
    <row r="177" ht="15.75" customHeight="1">
      <c r="A177" s="316">
        <v>41885.0</v>
      </c>
      <c r="B177" s="197">
        <v>3.149</v>
      </c>
      <c r="C177" s="197">
        <v>4.113</v>
      </c>
      <c r="D177" s="197">
        <v>5.298</v>
      </c>
      <c r="E177" s="197" t="str">
        <f t="shared" si="1"/>
        <v>#REF!</v>
      </c>
      <c r="F177" s="197" t="str">
        <f t="shared" si="2"/>
        <v>#REF!</v>
      </c>
      <c r="G177" s="197" t="str">
        <f t="shared" si="3"/>
        <v>#REF!</v>
      </c>
      <c r="H177" s="197" t="str">
        <f t="shared" si="4"/>
        <v>#REF!</v>
      </c>
      <c r="I177" s="197" t="str">
        <f t="shared" si="5"/>
        <v>Sebelum Covid</v>
      </c>
    </row>
    <row r="178" ht="15.75" customHeight="1">
      <c r="A178" s="316">
        <v>41886.0</v>
      </c>
      <c r="B178" s="197">
        <v>3.114</v>
      </c>
      <c r="C178" s="197">
        <v>4.079</v>
      </c>
      <c r="D178" s="197">
        <v>5.258</v>
      </c>
      <c r="E178" s="197" t="str">
        <f t="shared" si="1"/>
        <v>#REF!</v>
      </c>
      <c r="F178" s="197" t="str">
        <f t="shared" si="2"/>
        <v>#REF!</v>
      </c>
      <c r="G178" s="197" t="str">
        <f t="shared" si="3"/>
        <v>#REF!</v>
      </c>
      <c r="H178" s="197" t="str">
        <f t="shared" si="4"/>
        <v>#REF!</v>
      </c>
      <c r="I178" s="197" t="str">
        <f t="shared" si="5"/>
        <v>Sebelum Covid</v>
      </c>
    </row>
    <row r="179" ht="15.75" customHeight="1">
      <c r="A179" s="316">
        <v>41887.0</v>
      </c>
      <c r="B179" s="197">
        <v>3.457</v>
      </c>
      <c r="C179" s="197">
        <v>4.079</v>
      </c>
      <c r="D179" s="197">
        <v>5.273</v>
      </c>
      <c r="E179" s="197" t="str">
        <f t="shared" si="1"/>
        <v>#REF!</v>
      </c>
      <c r="F179" s="197" t="str">
        <f t="shared" si="2"/>
        <v>#REF!</v>
      </c>
      <c r="G179" s="197" t="str">
        <f t="shared" si="3"/>
        <v>#REF!</v>
      </c>
      <c r="H179" s="197" t="str">
        <f t="shared" si="4"/>
        <v>#REF!</v>
      </c>
      <c r="I179" s="197" t="str">
        <f t="shared" si="5"/>
        <v>Sebelum Covid</v>
      </c>
    </row>
    <row r="180" ht="15.75" customHeight="1">
      <c r="A180" s="316">
        <v>41890.0</v>
      </c>
      <c r="B180" s="197">
        <v>3.442</v>
      </c>
      <c r="C180" s="197">
        <v>4.079</v>
      </c>
      <c r="D180" s="197">
        <v>5.259</v>
      </c>
      <c r="E180" s="197" t="str">
        <f t="shared" si="1"/>
        <v>#REF!</v>
      </c>
      <c r="F180" s="197" t="str">
        <f t="shared" si="2"/>
        <v>#REF!</v>
      </c>
      <c r="G180" s="197" t="str">
        <f t="shared" si="3"/>
        <v>#REF!</v>
      </c>
      <c r="H180" s="197" t="str">
        <f t="shared" si="4"/>
        <v>#REF!</v>
      </c>
      <c r="I180" s="197" t="str">
        <f t="shared" si="5"/>
        <v>Sebelum Covid</v>
      </c>
    </row>
    <row r="181" ht="15.75" customHeight="1">
      <c r="A181" s="316">
        <v>41891.0</v>
      </c>
      <c r="B181" s="197">
        <v>3.449</v>
      </c>
      <c r="C181" s="197">
        <v>4.079</v>
      </c>
      <c r="D181" s="197">
        <v>5.269</v>
      </c>
      <c r="E181" s="197" t="str">
        <f t="shared" si="1"/>
        <v>#REF!</v>
      </c>
      <c r="F181" s="197" t="str">
        <f t="shared" si="2"/>
        <v>#REF!</v>
      </c>
      <c r="G181" s="197" t="str">
        <f t="shared" si="3"/>
        <v>#REF!</v>
      </c>
      <c r="H181" s="197" t="str">
        <f t="shared" si="4"/>
        <v>#REF!</v>
      </c>
      <c r="I181" s="197" t="str">
        <f t="shared" si="5"/>
        <v>Sebelum Covid</v>
      </c>
    </row>
    <row r="182" ht="15.75" customHeight="1">
      <c r="A182" s="316">
        <v>41892.0</v>
      </c>
      <c r="B182" s="197">
        <v>3.491</v>
      </c>
      <c r="C182" s="197">
        <v>4.079</v>
      </c>
      <c r="D182" s="197">
        <v>5.309</v>
      </c>
      <c r="E182" s="197" t="str">
        <f t="shared" si="1"/>
        <v>#REF!</v>
      </c>
      <c r="F182" s="197" t="str">
        <f t="shared" si="2"/>
        <v>#REF!</v>
      </c>
      <c r="G182" s="197" t="str">
        <f t="shared" si="3"/>
        <v>#REF!</v>
      </c>
      <c r="H182" s="197" t="str">
        <f t="shared" si="4"/>
        <v>#REF!</v>
      </c>
      <c r="I182" s="197" t="str">
        <f t="shared" si="5"/>
        <v>Sebelum Covid</v>
      </c>
    </row>
    <row r="183" ht="15.75" customHeight="1">
      <c r="A183" s="316">
        <v>41893.0</v>
      </c>
      <c r="B183" s="197">
        <v>3.501</v>
      </c>
      <c r="C183" s="197">
        <v>4.079</v>
      </c>
      <c r="D183" s="197">
        <v>5.323</v>
      </c>
      <c r="E183" s="197" t="str">
        <f t="shared" si="1"/>
        <v>#REF!</v>
      </c>
      <c r="F183" s="197" t="str">
        <f t="shared" si="2"/>
        <v>#REF!</v>
      </c>
      <c r="G183" s="197" t="str">
        <f t="shared" si="3"/>
        <v>#REF!</v>
      </c>
      <c r="H183" s="197" t="str">
        <f t="shared" si="4"/>
        <v>#REF!</v>
      </c>
      <c r="I183" s="197" t="str">
        <f t="shared" si="5"/>
        <v>Sebelum Covid</v>
      </c>
    </row>
    <row r="184" ht="15.75" customHeight="1">
      <c r="A184" s="316">
        <v>41894.0</v>
      </c>
      <c r="B184" s="197">
        <v>3.515</v>
      </c>
      <c r="C184" s="197">
        <v>4.079</v>
      </c>
      <c r="D184" s="197">
        <v>5.352</v>
      </c>
      <c r="E184" s="197" t="str">
        <f t="shared" si="1"/>
        <v>#REF!</v>
      </c>
      <c r="F184" s="197" t="str">
        <f t="shared" si="2"/>
        <v>#REF!</v>
      </c>
      <c r="G184" s="197" t="str">
        <f t="shared" si="3"/>
        <v>#REF!</v>
      </c>
      <c r="H184" s="197" t="str">
        <f t="shared" si="4"/>
        <v>#REF!</v>
      </c>
      <c r="I184" s="197" t="str">
        <f t="shared" si="5"/>
        <v>Sebelum Covid</v>
      </c>
    </row>
    <row r="185" ht="15.75" customHeight="1">
      <c r="A185" s="316">
        <v>41897.0</v>
      </c>
      <c r="B185" s="197">
        <v>3.595</v>
      </c>
      <c r="C185" s="197">
        <v>4.079</v>
      </c>
      <c r="D185" s="197">
        <v>5.456</v>
      </c>
      <c r="E185" s="197" t="str">
        <f t="shared" si="1"/>
        <v>#REF!</v>
      </c>
      <c r="F185" s="197" t="str">
        <f t="shared" si="2"/>
        <v>#REF!</v>
      </c>
      <c r="G185" s="197" t="str">
        <f t="shared" si="3"/>
        <v>#REF!</v>
      </c>
      <c r="H185" s="197" t="str">
        <f t="shared" si="4"/>
        <v>#REF!</v>
      </c>
      <c r="I185" s="197" t="str">
        <f t="shared" si="5"/>
        <v>Sebelum Covid</v>
      </c>
    </row>
    <row r="186" ht="15.75" customHeight="1">
      <c r="A186" s="316">
        <v>41898.0</v>
      </c>
      <c r="B186" s="197">
        <v>3.596</v>
      </c>
      <c r="C186" s="197">
        <v>4.079</v>
      </c>
      <c r="D186" s="197">
        <v>5.43</v>
      </c>
      <c r="E186" s="197" t="str">
        <f t="shared" si="1"/>
        <v>#REF!</v>
      </c>
      <c r="F186" s="197" t="str">
        <f t="shared" si="2"/>
        <v>#REF!</v>
      </c>
      <c r="G186" s="197" t="str">
        <f t="shared" si="3"/>
        <v>#REF!</v>
      </c>
      <c r="H186" s="197" t="str">
        <f t="shared" si="4"/>
        <v>#REF!</v>
      </c>
      <c r="I186" s="197" t="str">
        <f t="shared" si="5"/>
        <v>Sebelum Covid</v>
      </c>
    </row>
    <row r="187" ht="15.75" customHeight="1">
      <c r="A187" s="316">
        <v>41899.0</v>
      </c>
      <c r="B187" s="197">
        <v>3.592</v>
      </c>
      <c r="C187" s="197">
        <v>4.079</v>
      </c>
      <c r="D187" s="197">
        <v>5.438</v>
      </c>
      <c r="E187" s="197" t="str">
        <f t="shared" si="1"/>
        <v>#REF!</v>
      </c>
      <c r="F187" s="197" t="str">
        <f t="shared" si="2"/>
        <v>#REF!</v>
      </c>
      <c r="G187" s="197" t="str">
        <f t="shared" si="3"/>
        <v>#REF!</v>
      </c>
      <c r="H187" s="197" t="str">
        <f t="shared" si="4"/>
        <v>#REF!</v>
      </c>
      <c r="I187" s="197" t="str">
        <f t="shared" si="5"/>
        <v>Sebelum Covid</v>
      </c>
    </row>
    <row r="188" ht="15.75" customHeight="1">
      <c r="A188" s="316">
        <v>41900.0</v>
      </c>
      <c r="B188" s="197">
        <v>3.594</v>
      </c>
      <c r="C188" s="197">
        <v>4.079</v>
      </c>
      <c r="D188" s="197">
        <v>5.405</v>
      </c>
      <c r="E188" s="197" t="str">
        <f t="shared" si="1"/>
        <v>#REF!</v>
      </c>
      <c r="F188" s="197" t="str">
        <f t="shared" si="2"/>
        <v>#REF!</v>
      </c>
      <c r="G188" s="197" t="str">
        <f t="shared" si="3"/>
        <v>#REF!</v>
      </c>
      <c r="H188" s="197" t="str">
        <f t="shared" si="4"/>
        <v>#REF!</v>
      </c>
      <c r="I188" s="197" t="str">
        <f t="shared" si="5"/>
        <v>Sebelum Covid</v>
      </c>
    </row>
    <row r="189" ht="15.75" customHeight="1">
      <c r="A189" s="316">
        <v>41901.0</v>
      </c>
      <c r="B189" s="197">
        <v>3.607</v>
      </c>
      <c r="C189" s="197">
        <v>4.079</v>
      </c>
      <c r="D189" s="197">
        <v>5.433</v>
      </c>
      <c r="E189" s="197" t="str">
        <f t="shared" si="1"/>
        <v>#REF!</v>
      </c>
      <c r="F189" s="197" t="str">
        <f t="shared" si="2"/>
        <v>#REF!</v>
      </c>
      <c r="G189" s="197" t="str">
        <f t="shared" si="3"/>
        <v>#REF!</v>
      </c>
      <c r="H189" s="197" t="str">
        <f t="shared" si="4"/>
        <v>#REF!</v>
      </c>
      <c r="I189" s="197" t="str">
        <f t="shared" si="5"/>
        <v>Sebelum Covid</v>
      </c>
    </row>
    <row r="190" ht="15.75" customHeight="1">
      <c r="A190" s="316">
        <v>41904.0</v>
      </c>
      <c r="B190" s="197">
        <v>3.588</v>
      </c>
      <c r="C190" s="197">
        <v>4.079</v>
      </c>
      <c r="D190" s="197">
        <v>5.367</v>
      </c>
      <c r="E190" s="197" t="str">
        <f t="shared" si="1"/>
        <v>#REF!</v>
      </c>
      <c r="F190" s="197" t="str">
        <f t="shared" si="2"/>
        <v>#REF!</v>
      </c>
      <c r="G190" s="197" t="str">
        <f t="shared" si="3"/>
        <v>#REF!</v>
      </c>
      <c r="H190" s="197" t="str">
        <f t="shared" si="4"/>
        <v>#REF!</v>
      </c>
      <c r="I190" s="197" t="str">
        <f t="shared" si="5"/>
        <v>Sebelum Covid</v>
      </c>
    </row>
    <row r="191" ht="15.75" customHeight="1">
      <c r="A191" s="316">
        <v>41905.0</v>
      </c>
      <c r="B191" s="197">
        <v>3.617</v>
      </c>
      <c r="C191" s="197">
        <v>4.079</v>
      </c>
      <c r="D191" s="197">
        <v>5.388</v>
      </c>
      <c r="E191" s="197" t="str">
        <f t="shared" si="1"/>
        <v>#REF!</v>
      </c>
      <c r="F191" s="197" t="str">
        <f t="shared" si="2"/>
        <v>#REF!</v>
      </c>
      <c r="G191" s="197" t="str">
        <f t="shared" si="3"/>
        <v>#REF!</v>
      </c>
      <c r="H191" s="197" t="str">
        <f t="shared" si="4"/>
        <v>#REF!</v>
      </c>
      <c r="I191" s="197" t="str">
        <f t="shared" si="5"/>
        <v>Sebelum Covid</v>
      </c>
    </row>
    <row r="192" ht="15.75" customHeight="1">
      <c r="A192" s="316">
        <v>41906.0</v>
      </c>
      <c r="B192" s="197">
        <v>3.643</v>
      </c>
      <c r="C192" s="197">
        <v>4.079</v>
      </c>
      <c r="D192" s="197">
        <v>5.387</v>
      </c>
      <c r="E192" s="197" t="str">
        <f t="shared" si="1"/>
        <v>#REF!</v>
      </c>
      <c r="F192" s="197" t="str">
        <f t="shared" si="2"/>
        <v>#REF!</v>
      </c>
      <c r="G192" s="197" t="str">
        <f t="shared" si="3"/>
        <v>#REF!</v>
      </c>
      <c r="H192" s="197" t="str">
        <f t="shared" si="4"/>
        <v>#REF!</v>
      </c>
      <c r="I192" s="197" t="str">
        <f t="shared" si="5"/>
        <v>Sebelum Covid</v>
      </c>
    </row>
    <row r="193" ht="15.75" customHeight="1">
      <c r="A193" s="316">
        <v>41907.0</v>
      </c>
      <c r="B193" s="197">
        <v>3.665</v>
      </c>
      <c r="C193" s="197">
        <v>4.079</v>
      </c>
      <c r="D193" s="197">
        <v>5.367</v>
      </c>
      <c r="E193" s="197" t="str">
        <f t="shared" si="1"/>
        <v>#REF!</v>
      </c>
      <c r="F193" s="197" t="str">
        <f t="shared" si="2"/>
        <v>#REF!</v>
      </c>
      <c r="G193" s="197" t="str">
        <f t="shared" si="3"/>
        <v>#REF!</v>
      </c>
      <c r="H193" s="197" t="str">
        <f t="shared" si="4"/>
        <v>#REF!</v>
      </c>
      <c r="I193" s="197" t="str">
        <f t="shared" si="5"/>
        <v>Sebelum Covid</v>
      </c>
    </row>
    <row r="194" ht="15.75" customHeight="1">
      <c r="A194" s="316">
        <v>41908.0</v>
      </c>
      <c r="B194" s="197">
        <v>3.702</v>
      </c>
      <c r="C194" s="197">
        <v>4.079</v>
      </c>
      <c r="D194" s="197">
        <v>5.411</v>
      </c>
      <c r="E194" s="197" t="str">
        <f t="shared" si="1"/>
        <v>#REF!</v>
      </c>
      <c r="F194" s="197" t="str">
        <f t="shared" si="2"/>
        <v>#REF!</v>
      </c>
      <c r="G194" s="197" t="str">
        <f t="shared" si="3"/>
        <v>#REF!</v>
      </c>
      <c r="H194" s="197" t="str">
        <f t="shared" si="4"/>
        <v>#REF!</v>
      </c>
      <c r="I194" s="197" t="str">
        <f t="shared" si="5"/>
        <v>Sebelum Covid</v>
      </c>
    </row>
    <row r="195" ht="15.75" customHeight="1">
      <c r="A195" s="316">
        <v>41911.0</v>
      </c>
      <c r="B195" s="197">
        <v>3.819</v>
      </c>
      <c r="C195" s="197">
        <v>4.079</v>
      </c>
      <c r="D195" s="197">
        <v>5.54</v>
      </c>
      <c r="E195" s="197" t="str">
        <f t="shared" si="1"/>
        <v>#REF!</v>
      </c>
      <c r="F195" s="197" t="str">
        <f t="shared" si="2"/>
        <v>#REF!</v>
      </c>
      <c r="G195" s="197" t="str">
        <f t="shared" si="3"/>
        <v>#REF!</v>
      </c>
      <c r="H195" s="197" t="str">
        <f t="shared" si="4"/>
        <v>#REF!</v>
      </c>
      <c r="I195" s="197" t="str">
        <f t="shared" si="5"/>
        <v>Sebelum Covid</v>
      </c>
    </row>
    <row r="196" ht="15.75" customHeight="1">
      <c r="A196" s="316">
        <v>41912.0</v>
      </c>
      <c r="B196" s="197">
        <v>3.861</v>
      </c>
      <c r="C196" s="197">
        <v>4.079</v>
      </c>
      <c r="D196" s="197">
        <v>5.563</v>
      </c>
      <c r="E196" s="197" t="str">
        <f t="shared" si="1"/>
        <v>#REF!</v>
      </c>
      <c r="F196" s="197" t="str">
        <f t="shared" si="2"/>
        <v>#REF!</v>
      </c>
      <c r="G196" s="197" t="str">
        <f t="shared" si="3"/>
        <v>#REF!</v>
      </c>
      <c r="H196" s="197" t="str">
        <f t="shared" si="4"/>
        <v>#REF!</v>
      </c>
      <c r="I196" s="197" t="str">
        <f t="shared" si="5"/>
        <v>Sebelum Covid</v>
      </c>
    </row>
    <row r="197" ht="15.75" customHeight="1">
      <c r="A197" s="316">
        <v>41913.0</v>
      </c>
      <c r="B197" s="197">
        <v>3.851</v>
      </c>
      <c r="C197" s="197">
        <v>4.079</v>
      </c>
      <c r="D197" s="197">
        <v>5.546</v>
      </c>
      <c r="E197" s="197" t="str">
        <f t="shared" si="1"/>
        <v>#REF!</v>
      </c>
      <c r="F197" s="197" t="str">
        <f t="shared" si="2"/>
        <v>#REF!</v>
      </c>
      <c r="G197" s="197" t="str">
        <f t="shared" si="3"/>
        <v>#REF!</v>
      </c>
      <c r="H197" s="197" t="str">
        <f t="shared" si="4"/>
        <v>#REF!</v>
      </c>
      <c r="I197" s="197" t="str">
        <f t="shared" si="5"/>
        <v>Sebelum Covid</v>
      </c>
    </row>
    <row r="198" ht="15.75" customHeight="1">
      <c r="A198" s="316">
        <v>41914.0</v>
      </c>
      <c r="B198" s="197">
        <v>3.853</v>
      </c>
      <c r="C198" s="197">
        <v>4.079</v>
      </c>
      <c r="D198" s="197">
        <v>5.527</v>
      </c>
      <c r="E198" s="197" t="str">
        <f t="shared" si="1"/>
        <v>#REF!</v>
      </c>
      <c r="F198" s="197" t="str">
        <f t="shared" si="2"/>
        <v>#REF!</v>
      </c>
      <c r="G198" s="197" t="str">
        <f t="shared" si="3"/>
        <v>#REF!</v>
      </c>
      <c r="H198" s="197" t="str">
        <f t="shared" si="4"/>
        <v>#REF!</v>
      </c>
      <c r="I198" s="197" t="str">
        <f t="shared" si="5"/>
        <v>Sebelum Covid</v>
      </c>
    </row>
    <row r="199" ht="15.75" customHeight="1">
      <c r="A199" s="316">
        <v>41915.0</v>
      </c>
      <c r="B199" s="197">
        <v>3.866</v>
      </c>
      <c r="C199" s="197">
        <v>4.079</v>
      </c>
      <c r="D199" s="197">
        <v>5.572</v>
      </c>
      <c r="E199" s="197" t="str">
        <f t="shared" si="1"/>
        <v>#REF!</v>
      </c>
      <c r="F199" s="197" t="str">
        <f t="shared" si="2"/>
        <v>#REF!</v>
      </c>
      <c r="G199" s="197" t="str">
        <f t="shared" si="3"/>
        <v>#REF!</v>
      </c>
      <c r="H199" s="197" t="str">
        <f t="shared" si="4"/>
        <v>#REF!</v>
      </c>
      <c r="I199" s="197" t="str">
        <f t="shared" si="5"/>
        <v>Sebelum Covid</v>
      </c>
    </row>
    <row r="200" ht="15.75" customHeight="1">
      <c r="A200" s="316">
        <v>41918.0</v>
      </c>
      <c r="B200" s="197">
        <v>3.868</v>
      </c>
      <c r="C200" s="197">
        <v>4.079</v>
      </c>
      <c r="D200" s="197">
        <v>5.566</v>
      </c>
      <c r="E200" s="197" t="str">
        <f t="shared" si="1"/>
        <v>#REF!</v>
      </c>
      <c r="F200" s="197" t="str">
        <f t="shared" si="2"/>
        <v>#REF!</v>
      </c>
      <c r="G200" s="197" t="str">
        <f t="shared" si="3"/>
        <v>#REF!</v>
      </c>
      <c r="H200" s="197" t="str">
        <f t="shared" si="4"/>
        <v>#REF!</v>
      </c>
      <c r="I200" s="197" t="str">
        <f t="shared" si="5"/>
        <v>Sebelum Covid</v>
      </c>
    </row>
    <row r="201" ht="15.75" customHeight="1">
      <c r="A201" s="316">
        <v>41919.0</v>
      </c>
      <c r="B201" s="197">
        <v>3.85</v>
      </c>
      <c r="C201" s="197">
        <v>4.079</v>
      </c>
      <c r="D201" s="197">
        <v>5.516</v>
      </c>
      <c r="E201" s="197" t="str">
        <f t="shared" si="1"/>
        <v>#REF!</v>
      </c>
      <c r="F201" s="197" t="str">
        <f t="shared" si="2"/>
        <v>#REF!</v>
      </c>
      <c r="G201" s="197" t="str">
        <f t="shared" si="3"/>
        <v>#REF!</v>
      </c>
      <c r="H201" s="197" t="str">
        <f t="shared" si="4"/>
        <v>#REF!</v>
      </c>
      <c r="I201" s="197" t="str">
        <f t="shared" si="5"/>
        <v>Sebelum Covid</v>
      </c>
    </row>
    <row r="202" ht="15.75" customHeight="1">
      <c r="A202" s="316">
        <v>41920.0</v>
      </c>
      <c r="B202" s="197">
        <v>3.851</v>
      </c>
      <c r="C202" s="197">
        <v>4.079</v>
      </c>
      <c r="D202" s="197">
        <v>5.512</v>
      </c>
      <c r="E202" s="197" t="str">
        <f t="shared" si="1"/>
        <v>#REF!</v>
      </c>
      <c r="F202" s="197" t="str">
        <f t="shared" si="2"/>
        <v>#REF!</v>
      </c>
      <c r="G202" s="197" t="str">
        <f t="shared" si="3"/>
        <v>#REF!</v>
      </c>
      <c r="H202" s="197" t="str">
        <f t="shared" si="4"/>
        <v>#REF!</v>
      </c>
      <c r="I202" s="197" t="str">
        <f t="shared" si="5"/>
        <v>Sebelum Covid</v>
      </c>
    </row>
    <row r="203" ht="15.75" customHeight="1">
      <c r="A203" s="316">
        <v>41921.0</v>
      </c>
      <c r="B203" s="197">
        <v>3.821</v>
      </c>
      <c r="C203" s="197">
        <v>4.079</v>
      </c>
      <c r="D203" s="197">
        <v>5.466</v>
      </c>
      <c r="E203" s="197" t="str">
        <f t="shared" si="1"/>
        <v>#REF!</v>
      </c>
      <c r="F203" s="197" t="str">
        <f t="shared" si="2"/>
        <v>#REF!</v>
      </c>
      <c r="G203" s="197" t="str">
        <f t="shared" si="3"/>
        <v>#REF!</v>
      </c>
      <c r="H203" s="197" t="str">
        <f t="shared" si="4"/>
        <v>#REF!</v>
      </c>
      <c r="I203" s="197" t="str">
        <f t="shared" si="5"/>
        <v>Sebelum Covid</v>
      </c>
    </row>
    <row r="204" ht="15.75" customHeight="1">
      <c r="A204" s="316">
        <v>41922.0</v>
      </c>
      <c r="B204" s="197">
        <v>3.796</v>
      </c>
      <c r="C204" s="197">
        <v>4.079</v>
      </c>
      <c r="D204" s="197">
        <v>5.45</v>
      </c>
      <c r="E204" s="197" t="str">
        <f t="shared" si="1"/>
        <v>#REF!</v>
      </c>
      <c r="F204" s="197" t="str">
        <f t="shared" si="2"/>
        <v>#REF!</v>
      </c>
      <c r="G204" s="197" t="str">
        <f t="shared" si="3"/>
        <v>#REF!</v>
      </c>
      <c r="H204" s="197" t="str">
        <f t="shared" si="4"/>
        <v>#REF!</v>
      </c>
      <c r="I204" s="197" t="str">
        <f t="shared" si="5"/>
        <v>Sebelum Covid</v>
      </c>
    </row>
    <row r="205" ht="15.75" customHeight="1">
      <c r="A205" s="316">
        <v>41925.0</v>
      </c>
      <c r="B205" s="197">
        <v>3.789</v>
      </c>
      <c r="C205" s="197">
        <v>4.079</v>
      </c>
      <c r="D205" s="197">
        <v>5.456</v>
      </c>
      <c r="E205" s="197" t="str">
        <f t="shared" si="1"/>
        <v>#REF!</v>
      </c>
      <c r="F205" s="197" t="str">
        <f t="shared" si="2"/>
        <v>#REF!</v>
      </c>
      <c r="G205" s="197" t="str">
        <f t="shared" si="3"/>
        <v>#REF!</v>
      </c>
      <c r="H205" s="197" t="str">
        <f t="shared" si="4"/>
        <v>#REF!</v>
      </c>
      <c r="I205" s="197" t="str">
        <f t="shared" si="5"/>
        <v>Sebelum Covid</v>
      </c>
    </row>
    <row r="206" ht="15.75" customHeight="1">
      <c r="A206" s="316">
        <v>41926.0</v>
      </c>
      <c r="B206" s="197">
        <v>3.775</v>
      </c>
      <c r="C206" s="197">
        <v>4.079</v>
      </c>
      <c r="D206" s="197">
        <v>5.436</v>
      </c>
      <c r="E206" s="197" t="str">
        <f t="shared" si="1"/>
        <v>#REF!</v>
      </c>
      <c r="F206" s="197" t="str">
        <f t="shared" si="2"/>
        <v>#REF!</v>
      </c>
      <c r="G206" s="197" t="str">
        <f t="shared" si="3"/>
        <v>#REF!</v>
      </c>
      <c r="H206" s="197" t="str">
        <f t="shared" si="4"/>
        <v>#REF!</v>
      </c>
      <c r="I206" s="197" t="str">
        <f t="shared" si="5"/>
        <v>Sebelum Covid</v>
      </c>
    </row>
    <row r="207" ht="15.75" customHeight="1">
      <c r="A207" s="316">
        <v>41927.0</v>
      </c>
      <c r="B207" s="197">
        <v>3.739</v>
      </c>
      <c r="C207" s="197">
        <v>4.079</v>
      </c>
      <c r="D207" s="197">
        <v>5.374</v>
      </c>
      <c r="E207" s="197" t="str">
        <f t="shared" si="1"/>
        <v>#REF!</v>
      </c>
      <c r="F207" s="197" t="str">
        <f t="shared" si="2"/>
        <v>#REF!</v>
      </c>
      <c r="G207" s="197" t="str">
        <f t="shared" si="3"/>
        <v>#REF!</v>
      </c>
      <c r="H207" s="197" t="str">
        <f t="shared" si="4"/>
        <v>#REF!</v>
      </c>
      <c r="I207" s="197" t="str">
        <f t="shared" si="5"/>
        <v>Sebelum Covid</v>
      </c>
    </row>
    <row r="208" ht="15.75" customHeight="1">
      <c r="A208" s="316">
        <v>41928.0</v>
      </c>
      <c r="B208" s="197">
        <v>3.629</v>
      </c>
      <c r="C208" s="197">
        <v>4.079</v>
      </c>
      <c r="D208" s="197">
        <v>5.282</v>
      </c>
      <c r="E208" s="197" t="str">
        <f t="shared" si="1"/>
        <v>#REF!</v>
      </c>
      <c r="F208" s="197" t="str">
        <f t="shared" si="2"/>
        <v>#REF!</v>
      </c>
      <c r="G208" s="197" t="str">
        <f t="shared" si="3"/>
        <v>#REF!</v>
      </c>
      <c r="H208" s="197" t="str">
        <f t="shared" si="4"/>
        <v>#REF!</v>
      </c>
      <c r="I208" s="197" t="str">
        <f t="shared" si="5"/>
        <v>Sebelum Covid</v>
      </c>
    </row>
    <row r="209" ht="15.75" customHeight="1">
      <c r="A209" s="316">
        <v>41929.0</v>
      </c>
      <c r="B209" s="197">
        <v>3.632</v>
      </c>
      <c r="C209" s="197">
        <v>4.079</v>
      </c>
      <c r="D209" s="197">
        <v>5.311</v>
      </c>
      <c r="E209" s="197" t="str">
        <f t="shared" si="1"/>
        <v>#REF!</v>
      </c>
      <c r="F209" s="197" t="str">
        <f t="shared" si="2"/>
        <v>#REF!</v>
      </c>
      <c r="G209" s="197" t="str">
        <f t="shared" si="3"/>
        <v>#REF!</v>
      </c>
      <c r="H209" s="197" t="str">
        <f t="shared" si="4"/>
        <v>#REF!</v>
      </c>
      <c r="I209" s="197" t="str">
        <f t="shared" si="5"/>
        <v>Sebelum Covid</v>
      </c>
    </row>
    <row r="210" ht="15.75" customHeight="1">
      <c r="A210" s="316">
        <v>41932.0</v>
      </c>
      <c r="B210" s="197">
        <v>3.551</v>
      </c>
      <c r="C210" s="197">
        <v>4.079</v>
      </c>
      <c r="D210" s="197">
        <v>5.248</v>
      </c>
      <c r="E210" s="197" t="str">
        <f t="shared" si="1"/>
        <v>#REF!</v>
      </c>
      <c r="F210" s="197" t="str">
        <f t="shared" si="2"/>
        <v>#REF!</v>
      </c>
      <c r="G210" s="197" t="str">
        <f t="shared" si="3"/>
        <v>#REF!</v>
      </c>
      <c r="H210" s="197" t="str">
        <f t="shared" si="4"/>
        <v>#REF!</v>
      </c>
      <c r="I210" s="197" t="str">
        <f t="shared" si="5"/>
        <v>Sebelum Covid</v>
      </c>
    </row>
    <row r="211" ht="15.75" customHeight="1">
      <c r="A211" s="316">
        <v>41933.0</v>
      </c>
      <c r="B211" s="197">
        <v>3.501</v>
      </c>
      <c r="C211" s="197">
        <v>4.079</v>
      </c>
      <c r="D211" s="197">
        <v>5.218</v>
      </c>
      <c r="E211" s="197" t="str">
        <f t="shared" si="1"/>
        <v>#REF!</v>
      </c>
      <c r="F211" s="197" t="str">
        <f t="shared" si="2"/>
        <v>#REF!</v>
      </c>
      <c r="G211" s="197" t="str">
        <f t="shared" si="3"/>
        <v>#REF!</v>
      </c>
      <c r="H211" s="197" t="str">
        <f t="shared" si="4"/>
        <v>#REF!</v>
      </c>
      <c r="I211" s="197" t="str">
        <f t="shared" si="5"/>
        <v>Sebelum Covid</v>
      </c>
    </row>
    <row r="212" ht="15.75" customHeight="1">
      <c r="A212" s="316">
        <v>41934.0</v>
      </c>
      <c r="B212" s="197">
        <v>3.436</v>
      </c>
      <c r="C212" s="197">
        <v>4.079</v>
      </c>
      <c r="D212" s="197">
        <v>5.156</v>
      </c>
      <c r="E212" s="197" t="str">
        <f t="shared" si="1"/>
        <v>#REF!</v>
      </c>
      <c r="F212" s="197" t="str">
        <f t="shared" si="2"/>
        <v>#REF!</v>
      </c>
      <c r="G212" s="197" t="str">
        <f t="shared" si="3"/>
        <v>#REF!</v>
      </c>
      <c r="H212" s="197" t="str">
        <f t="shared" si="4"/>
        <v>#REF!</v>
      </c>
      <c r="I212" s="197" t="str">
        <f t="shared" si="5"/>
        <v>Sebelum Covid</v>
      </c>
    </row>
    <row r="213" ht="15.75" customHeight="1">
      <c r="A213" s="316">
        <v>41935.0</v>
      </c>
      <c r="B213" s="197">
        <v>3.449</v>
      </c>
      <c r="C213" s="197">
        <v>4.079</v>
      </c>
      <c r="D213" s="197">
        <v>5.192</v>
      </c>
      <c r="E213" s="197" t="str">
        <f t="shared" si="1"/>
        <v>#REF!</v>
      </c>
      <c r="F213" s="197" t="str">
        <f t="shared" si="2"/>
        <v>#REF!</v>
      </c>
      <c r="G213" s="197" t="str">
        <f t="shared" si="3"/>
        <v>#REF!</v>
      </c>
      <c r="H213" s="197" t="str">
        <f t="shared" si="4"/>
        <v>#REF!</v>
      </c>
      <c r="I213" s="197" t="str">
        <f t="shared" si="5"/>
        <v>Sebelum Covid</v>
      </c>
    </row>
    <row r="214" ht="15.75" customHeight="1">
      <c r="A214" s="316">
        <v>41936.0</v>
      </c>
      <c r="B214" s="197">
        <v>3.465</v>
      </c>
      <c r="C214" s="197">
        <v>4.079</v>
      </c>
      <c r="D214" s="197">
        <v>5.222</v>
      </c>
      <c r="E214" s="197" t="str">
        <f t="shared" si="1"/>
        <v>#REF!</v>
      </c>
      <c r="F214" s="197" t="str">
        <f t="shared" si="2"/>
        <v>#REF!</v>
      </c>
      <c r="G214" s="197" t="str">
        <f t="shared" si="3"/>
        <v>#REF!</v>
      </c>
      <c r="H214" s="197" t="str">
        <f t="shared" si="4"/>
        <v>#REF!</v>
      </c>
      <c r="I214" s="197" t="str">
        <f t="shared" si="5"/>
        <v>Sebelum Covid</v>
      </c>
    </row>
    <row r="215" ht="15.75" customHeight="1">
      <c r="A215" s="316">
        <v>41939.0</v>
      </c>
      <c r="B215" s="197">
        <v>3.455</v>
      </c>
      <c r="C215" s="197">
        <v>4.079</v>
      </c>
      <c r="D215" s="197">
        <v>5.219</v>
      </c>
      <c r="E215" s="197" t="str">
        <f t="shared" si="1"/>
        <v>#REF!</v>
      </c>
      <c r="F215" s="197" t="str">
        <f t="shared" si="2"/>
        <v>#REF!</v>
      </c>
      <c r="G215" s="197" t="str">
        <f t="shared" si="3"/>
        <v>#REF!</v>
      </c>
      <c r="H215" s="197" t="str">
        <f t="shared" si="4"/>
        <v>#REF!</v>
      </c>
      <c r="I215" s="197" t="str">
        <f t="shared" si="5"/>
        <v>Sebelum Covid</v>
      </c>
    </row>
    <row r="216" ht="15.75" customHeight="1">
      <c r="A216" s="316">
        <v>41940.0</v>
      </c>
      <c r="B216" s="197">
        <v>3.416</v>
      </c>
      <c r="C216" s="197">
        <v>4.079</v>
      </c>
      <c r="D216" s="197">
        <v>5.182</v>
      </c>
      <c r="E216" s="197" t="str">
        <f t="shared" si="1"/>
        <v>#REF!</v>
      </c>
      <c r="F216" s="197" t="str">
        <f t="shared" si="2"/>
        <v>#REF!</v>
      </c>
      <c r="G216" s="197" t="str">
        <f t="shared" si="3"/>
        <v>#REF!</v>
      </c>
      <c r="H216" s="197" t="str">
        <f t="shared" si="4"/>
        <v>#REF!</v>
      </c>
      <c r="I216" s="197" t="str">
        <f t="shared" si="5"/>
        <v>Sebelum Covid</v>
      </c>
    </row>
    <row r="217" ht="15.75" customHeight="1">
      <c r="A217" s="316">
        <v>41941.0</v>
      </c>
      <c r="B217" s="197">
        <v>3.378</v>
      </c>
      <c r="C217" s="197">
        <v>4.079</v>
      </c>
      <c r="D217" s="197">
        <v>5.175</v>
      </c>
      <c r="E217" s="197" t="str">
        <f t="shared" si="1"/>
        <v>#REF!</v>
      </c>
      <c r="F217" s="197" t="str">
        <f t="shared" si="2"/>
        <v>#REF!</v>
      </c>
      <c r="G217" s="197" t="str">
        <f t="shared" si="3"/>
        <v>#REF!</v>
      </c>
      <c r="H217" s="197" t="str">
        <f t="shared" si="4"/>
        <v>#REF!</v>
      </c>
      <c r="I217" s="197" t="str">
        <f t="shared" si="5"/>
        <v>Sebelum Covid</v>
      </c>
    </row>
    <row r="218" ht="15.75" customHeight="1">
      <c r="A218" s="316">
        <v>41942.0</v>
      </c>
      <c r="B218" s="197">
        <v>3.419</v>
      </c>
      <c r="C218" s="197">
        <v>4.079</v>
      </c>
      <c r="D218" s="197">
        <v>5.239</v>
      </c>
      <c r="E218" s="197" t="str">
        <f t="shared" si="1"/>
        <v>#REF!</v>
      </c>
      <c r="F218" s="197" t="str">
        <f t="shared" si="2"/>
        <v>#REF!</v>
      </c>
      <c r="G218" s="197" t="str">
        <f t="shared" si="3"/>
        <v>#REF!</v>
      </c>
      <c r="H218" s="197" t="str">
        <f t="shared" si="4"/>
        <v>#REF!</v>
      </c>
      <c r="I218" s="197" t="str">
        <f t="shared" si="5"/>
        <v>Sebelum Covid</v>
      </c>
    </row>
    <row r="219" ht="15.75" customHeight="1">
      <c r="A219" s="316">
        <v>41943.0</v>
      </c>
      <c r="B219" s="197">
        <v>3.431</v>
      </c>
      <c r="C219" s="197">
        <v>4.079</v>
      </c>
      <c r="D219" s="197">
        <v>5.23</v>
      </c>
      <c r="E219" s="197" t="str">
        <f t="shared" si="1"/>
        <v>#REF!</v>
      </c>
      <c r="F219" s="197" t="str">
        <f t="shared" si="2"/>
        <v>#REF!</v>
      </c>
      <c r="G219" s="197" t="str">
        <f t="shared" si="3"/>
        <v>#REF!</v>
      </c>
      <c r="H219" s="197" t="str">
        <f t="shared" si="4"/>
        <v>#REF!</v>
      </c>
      <c r="I219" s="197" t="str">
        <f t="shared" si="5"/>
        <v>Sebelum Covid</v>
      </c>
    </row>
    <row r="220" ht="15.75" customHeight="1">
      <c r="A220" s="316">
        <v>41946.0</v>
      </c>
      <c r="B220" s="197">
        <v>3.4</v>
      </c>
      <c r="C220" s="197">
        <v>4.079</v>
      </c>
      <c r="D220" s="197">
        <v>5.194</v>
      </c>
      <c r="E220" s="197" t="str">
        <f t="shared" si="1"/>
        <v>#REF!</v>
      </c>
      <c r="F220" s="197" t="str">
        <f t="shared" si="2"/>
        <v>#REF!</v>
      </c>
      <c r="G220" s="197" t="str">
        <f t="shared" si="3"/>
        <v>#REF!</v>
      </c>
      <c r="H220" s="197" t="str">
        <f t="shared" si="4"/>
        <v>#REF!</v>
      </c>
      <c r="I220" s="197" t="str">
        <f t="shared" si="5"/>
        <v>Sebelum Covid</v>
      </c>
    </row>
    <row r="221" ht="15.75" customHeight="1">
      <c r="A221" s="316">
        <v>41947.0</v>
      </c>
      <c r="B221" s="197">
        <v>3.41</v>
      </c>
      <c r="C221" s="197">
        <v>4.079</v>
      </c>
      <c r="D221" s="197">
        <v>5.209</v>
      </c>
      <c r="E221" s="197" t="str">
        <f t="shared" si="1"/>
        <v>#REF!</v>
      </c>
      <c r="F221" s="197" t="str">
        <f t="shared" si="2"/>
        <v>#REF!</v>
      </c>
      <c r="G221" s="197" t="str">
        <f t="shared" si="3"/>
        <v>#REF!</v>
      </c>
      <c r="H221" s="197" t="str">
        <f t="shared" si="4"/>
        <v>#REF!</v>
      </c>
      <c r="I221" s="197" t="str">
        <f t="shared" si="5"/>
        <v>Sebelum Covid</v>
      </c>
    </row>
    <row r="222" ht="15.75" customHeight="1">
      <c r="A222" s="316">
        <v>41948.0</v>
      </c>
      <c r="B222" s="197">
        <v>3.422</v>
      </c>
      <c r="C222" s="197">
        <v>4.079</v>
      </c>
      <c r="D222" s="197">
        <v>5.234</v>
      </c>
      <c r="E222" s="197" t="str">
        <f t="shared" si="1"/>
        <v>#REF!</v>
      </c>
      <c r="F222" s="197" t="str">
        <f t="shared" si="2"/>
        <v>#REF!</v>
      </c>
      <c r="G222" s="197" t="str">
        <f t="shared" si="3"/>
        <v>#REF!</v>
      </c>
      <c r="H222" s="197" t="str">
        <f t="shared" si="4"/>
        <v>#REF!</v>
      </c>
      <c r="I222" s="197" t="str">
        <f t="shared" si="5"/>
        <v>Sebelum Covid</v>
      </c>
    </row>
    <row r="223" ht="15.75" customHeight="1">
      <c r="A223" s="316">
        <v>41949.0</v>
      </c>
      <c r="B223" s="197">
        <v>3.439</v>
      </c>
      <c r="C223" s="197">
        <v>4.079</v>
      </c>
      <c r="D223" s="197">
        <v>5.241</v>
      </c>
      <c r="E223" s="197" t="str">
        <f t="shared" si="1"/>
        <v>#REF!</v>
      </c>
      <c r="F223" s="197" t="str">
        <f t="shared" si="2"/>
        <v>#REF!</v>
      </c>
      <c r="G223" s="197" t="str">
        <f t="shared" si="3"/>
        <v>#REF!</v>
      </c>
      <c r="H223" s="197" t="str">
        <f t="shared" si="4"/>
        <v>#REF!</v>
      </c>
      <c r="I223" s="197" t="str">
        <f t="shared" si="5"/>
        <v>Sebelum Covid</v>
      </c>
    </row>
    <row r="224" ht="15.75" customHeight="1">
      <c r="A224" s="316">
        <v>41950.0</v>
      </c>
      <c r="B224" s="197">
        <v>3.469</v>
      </c>
      <c r="C224" s="197">
        <v>4.079</v>
      </c>
      <c r="D224" s="197">
        <v>5.267</v>
      </c>
      <c r="E224" s="197" t="str">
        <f t="shared" si="1"/>
        <v>#REF!</v>
      </c>
      <c r="F224" s="197" t="str">
        <f t="shared" si="2"/>
        <v>#REF!</v>
      </c>
      <c r="G224" s="197" t="str">
        <f t="shared" si="3"/>
        <v>#REF!</v>
      </c>
      <c r="H224" s="197" t="str">
        <f t="shared" si="4"/>
        <v>#REF!</v>
      </c>
      <c r="I224" s="197" t="str">
        <f t="shared" si="5"/>
        <v>Sebelum Covid</v>
      </c>
    </row>
    <row r="225" ht="15.75" customHeight="1">
      <c r="A225" s="316">
        <v>41953.0</v>
      </c>
      <c r="B225" s="197">
        <v>3.422</v>
      </c>
      <c r="C225" s="197">
        <v>4.079</v>
      </c>
      <c r="D225" s="197">
        <v>5.18</v>
      </c>
      <c r="E225" s="197" t="str">
        <f t="shared" si="1"/>
        <v>#REF!</v>
      </c>
      <c r="F225" s="197" t="str">
        <f t="shared" si="2"/>
        <v>#REF!</v>
      </c>
      <c r="G225" s="197" t="str">
        <f t="shared" si="3"/>
        <v>#REF!</v>
      </c>
      <c r="H225" s="197" t="str">
        <f t="shared" si="4"/>
        <v>#REF!</v>
      </c>
      <c r="I225" s="197" t="str">
        <f t="shared" si="5"/>
        <v>Sebelum Covid</v>
      </c>
    </row>
    <row r="226" ht="15.75" customHeight="1">
      <c r="A226" s="316">
        <v>41954.0</v>
      </c>
      <c r="B226" s="197">
        <v>3.444</v>
      </c>
      <c r="C226" s="197">
        <v>4.079</v>
      </c>
      <c r="D226" s="197">
        <v>5.209</v>
      </c>
      <c r="E226" s="197" t="str">
        <f t="shared" si="1"/>
        <v>#REF!</v>
      </c>
      <c r="F226" s="197" t="str">
        <f t="shared" si="2"/>
        <v>#REF!</v>
      </c>
      <c r="G226" s="197" t="str">
        <f t="shared" si="3"/>
        <v>#REF!</v>
      </c>
      <c r="H226" s="197" t="str">
        <f t="shared" si="4"/>
        <v>#REF!</v>
      </c>
      <c r="I226" s="197" t="str">
        <f t="shared" si="5"/>
        <v>Sebelum Covid</v>
      </c>
    </row>
    <row r="227" ht="15.75" customHeight="1">
      <c r="A227" s="316">
        <v>41955.0</v>
      </c>
      <c r="B227" s="197">
        <v>3.441</v>
      </c>
      <c r="C227" s="197">
        <v>4.079</v>
      </c>
      <c r="D227" s="197">
        <v>5.196</v>
      </c>
      <c r="E227" s="197" t="str">
        <f t="shared" si="1"/>
        <v>#REF!</v>
      </c>
      <c r="F227" s="197" t="str">
        <f t="shared" si="2"/>
        <v>#REF!</v>
      </c>
      <c r="G227" s="197" t="str">
        <f t="shared" si="3"/>
        <v>#REF!</v>
      </c>
      <c r="H227" s="197" t="str">
        <f t="shared" si="4"/>
        <v>#REF!</v>
      </c>
      <c r="I227" s="197" t="str">
        <f t="shared" si="5"/>
        <v>Sebelum Covid</v>
      </c>
    </row>
    <row r="228" ht="15.75" customHeight="1">
      <c r="A228" s="316">
        <v>41956.0</v>
      </c>
      <c r="B228" s="197">
        <v>3.445</v>
      </c>
      <c r="C228" s="197">
        <v>4.079</v>
      </c>
      <c r="D228" s="197">
        <v>5.192</v>
      </c>
      <c r="E228" s="197" t="str">
        <f t="shared" si="1"/>
        <v>#REF!</v>
      </c>
      <c r="F228" s="197" t="str">
        <f t="shared" si="2"/>
        <v>#REF!</v>
      </c>
      <c r="G228" s="197" t="str">
        <f t="shared" si="3"/>
        <v>#REF!</v>
      </c>
      <c r="H228" s="197" t="str">
        <f t="shared" si="4"/>
        <v>#REF!</v>
      </c>
      <c r="I228" s="197" t="str">
        <f t="shared" si="5"/>
        <v>Sebelum Covid</v>
      </c>
    </row>
    <row r="229" ht="15.75" customHeight="1">
      <c r="A229" s="316">
        <v>41957.0</v>
      </c>
      <c r="B229" s="197">
        <v>3.43</v>
      </c>
      <c r="C229" s="197">
        <v>4.079</v>
      </c>
      <c r="D229" s="197">
        <v>5.165</v>
      </c>
      <c r="E229" s="197" t="str">
        <f t="shared" si="1"/>
        <v>#REF!</v>
      </c>
      <c r="F229" s="197" t="str">
        <f t="shared" si="2"/>
        <v>#REF!</v>
      </c>
      <c r="G229" s="197" t="str">
        <f t="shared" si="3"/>
        <v>#REF!</v>
      </c>
      <c r="H229" s="197" t="str">
        <f t="shared" si="4"/>
        <v>#REF!</v>
      </c>
      <c r="I229" s="197" t="str">
        <f t="shared" si="5"/>
        <v>Sebelum Covid</v>
      </c>
    </row>
    <row r="230" ht="15.75" customHeight="1">
      <c r="A230" s="316">
        <v>41960.0</v>
      </c>
      <c r="B230" s="197">
        <v>3.403</v>
      </c>
      <c r="C230" s="197">
        <v>4.079</v>
      </c>
      <c r="D230" s="197">
        <v>5.131</v>
      </c>
      <c r="E230" s="197" t="str">
        <f t="shared" si="1"/>
        <v>#REF!</v>
      </c>
      <c r="F230" s="197" t="str">
        <f t="shared" si="2"/>
        <v>#REF!</v>
      </c>
      <c r="G230" s="197" t="str">
        <f t="shared" si="3"/>
        <v>#REF!</v>
      </c>
      <c r="H230" s="197" t="str">
        <f t="shared" si="4"/>
        <v>#REF!</v>
      </c>
      <c r="I230" s="197" t="str">
        <f t="shared" si="5"/>
        <v>Sebelum Covid</v>
      </c>
    </row>
    <row r="231" ht="15.75" customHeight="1">
      <c r="A231" s="316">
        <v>41961.0</v>
      </c>
      <c r="B231" s="197">
        <v>3.403</v>
      </c>
      <c r="C231" s="197">
        <v>4.079</v>
      </c>
      <c r="D231" s="197">
        <v>5.128</v>
      </c>
      <c r="E231" s="197" t="str">
        <f t="shared" si="1"/>
        <v>#REF!</v>
      </c>
      <c r="F231" s="197" t="str">
        <f t="shared" si="2"/>
        <v>#REF!</v>
      </c>
      <c r="G231" s="197" t="str">
        <f t="shared" si="3"/>
        <v>#REF!</v>
      </c>
      <c r="H231" s="197" t="str">
        <f t="shared" si="4"/>
        <v>#REF!</v>
      </c>
      <c r="I231" s="197" t="str">
        <f t="shared" si="5"/>
        <v>Sebelum Covid</v>
      </c>
    </row>
    <row r="232" ht="15.75" customHeight="1">
      <c r="A232" s="316">
        <v>41962.0</v>
      </c>
      <c r="B232" s="197">
        <v>3.389</v>
      </c>
      <c r="C232" s="197">
        <v>4.079</v>
      </c>
      <c r="D232" s="197">
        <v>5.12</v>
      </c>
      <c r="E232" s="197" t="str">
        <f t="shared" si="1"/>
        <v>#REF!</v>
      </c>
      <c r="F232" s="197" t="str">
        <f t="shared" si="2"/>
        <v>#REF!</v>
      </c>
      <c r="G232" s="197" t="str">
        <f t="shared" si="3"/>
        <v>#REF!</v>
      </c>
      <c r="H232" s="197" t="str">
        <f t="shared" si="4"/>
        <v>#REF!</v>
      </c>
      <c r="I232" s="197" t="str">
        <f t="shared" si="5"/>
        <v>Sebelum Covid</v>
      </c>
    </row>
    <row r="233" ht="15.75" customHeight="1">
      <c r="A233" s="316">
        <v>41963.0</v>
      </c>
      <c r="B233" s="197">
        <v>3.399</v>
      </c>
      <c r="C233" s="197">
        <v>4.079</v>
      </c>
      <c r="D233" s="197">
        <v>5.149</v>
      </c>
      <c r="E233" s="197" t="str">
        <f t="shared" si="1"/>
        <v>#REF!</v>
      </c>
      <c r="F233" s="197" t="str">
        <f t="shared" si="2"/>
        <v>#REF!</v>
      </c>
      <c r="G233" s="197" t="str">
        <f t="shared" si="3"/>
        <v>#REF!</v>
      </c>
      <c r="H233" s="197" t="str">
        <f t="shared" si="4"/>
        <v>#REF!</v>
      </c>
      <c r="I233" s="197" t="str">
        <f t="shared" si="5"/>
        <v>Sebelum Covid</v>
      </c>
    </row>
    <row r="234" ht="15.75" customHeight="1">
      <c r="A234" s="316">
        <v>41964.0</v>
      </c>
      <c r="B234" s="197">
        <v>3.397</v>
      </c>
      <c r="C234" s="197">
        <v>4.079</v>
      </c>
      <c r="D234" s="197">
        <v>5.149</v>
      </c>
      <c r="E234" s="197" t="str">
        <f t="shared" si="1"/>
        <v>#REF!</v>
      </c>
      <c r="F234" s="197" t="str">
        <f t="shared" si="2"/>
        <v>#REF!</v>
      </c>
      <c r="G234" s="197" t="str">
        <f t="shared" si="3"/>
        <v>#REF!</v>
      </c>
      <c r="H234" s="197" t="str">
        <f t="shared" si="4"/>
        <v>#REF!</v>
      </c>
      <c r="I234" s="197" t="str">
        <f t="shared" si="5"/>
        <v>Sebelum Covid</v>
      </c>
    </row>
    <row r="235" ht="15.75" customHeight="1">
      <c r="A235" s="316">
        <v>41967.0</v>
      </c>
      <c r="B235" s="197">
        <v>3.354</v>
      </c>
      <c r="C235" s="197">
        <v>4.079</v>
      </c>
      <c r="D235" s="197">
        <v>5.121</v>
      </c>
      <c r="E235" s="197" t="str">
        <f t="shared" si="1"/>
        <v>#REF!</v>
      </c>
      <c r="F235" s="197" t="str">
        <f t="shared" si="2"/>
        <v>#REF!</v>
      </c>
      <c r="G235" s="197" t="str">
        <f t="shared" si="3"/>
        <v>#REF!</v>
      </c>
      <c r="H235" s="197" t="str">
        <f t="shared" si="4"/>
        <v>#REF!</v>
      </c>
      <c r="I235" s="197" t="str">
        <f t="shared" si="5"/>
        <v>Sebelum Covid</v>
      </c>
    </row>
    <row r="236" ht="15.75" customHeight="1">
      <c r="A236" s="316">
        <v>41968.0</v>
      </c>
      <c r="B236" s="197">
        <v>3.352</v>
      </c>
      <c r="C236" s="197">
        <v>4.079</v>
      </c>
      <c r="D236" s="197">
        <v>5.119</v>
      </c>
      <c r="E236" s="197" t="str">
        <f t="shared" si="1"/>
        <v>#REF!</v>
      </c>
      <c r="F236" s="197" t="str">
        <f t="shared" si="2"/>
        <v>#REF!</v>
      </c>
      <c r="G236" s="197" t="str">
        <f t="shared" si="3"/>
        <v>#REF!</v>
      </c>
      <c r="H236" s="197" t="str">
        <f t="shared" si="4"/>
        <v>#REF!</v>
      </c>
      <c r="I236" s="197" t="str">
        <f t="shared" si="5"/>
        <v>Sebelum Covid</v>
      </c>
    </row>
    <row r="237" ht="15.75" customHeight="1">
      <c r="A237" s="316">
        <v>41969.0</v>
      </c>
      <c r="B237" s="197">
        <v>3.344</v>
      </c>
      <c r="C237" s="197">
        <v>4.079</v>
      </c>
      <c r="D237" s="197">
        <v>5.103</v>
      </c>
      <c r="E237" s="197" t="str">
        <f t="shared" si="1"/>
        <v>#REF!</v>
      </c>
      <c r="F237" s="197" t="str">
        <f t="shared" si="2"/>
        <v>#REF!</v>
      </c>
      <c r="G237" s="197" t="str">
        <f t="shared" si="3"/>
        <v>#REF!</v>
      </c>
      <c r="H237" s="197" t="str">
        <f t="shared" si="4"/>
        <v>#REF!</v>
      </c>
      <c r="I237" s="197" t="str">
        <f t="shared" si="5"/>
        <v>Sebelum Covid</v>
      </c>
    </row>
    <row r="238" ht="15.75" customHeight="1">
      <c r="A238" s="316">
        <v>41970.0</v>
      </c>
      <c r="B238" s="197">
        <v>3.346</v>
      </c>
      <c r="C238" s="197">
        <v>4.079</v>
      </c>
      <c r="D238" s="197">
        <v>5.099</v>
      </c>
      <c r="E238" s="197" t="str">
        <f t="shared" si="1"/>
        <v>#REF!</v>
      </c>
      <c r="F238" s="197" t="str">
        <f t="shared" si="2"/>
        <v>#REF!</v>
      </c>
      <c r="G238" s="197" t="str">
        <f t="shared" si="3"/>
        <v>#REF!</v>
      </c>
      <c r="H238" s="197" t="str">
        <f t="shared" si="4"/>
        <v>#REF!</v>
      </c>
      <c r="I238" s="197" t="str">
        <f t="shared" si="5"/>
        <v>Sebelum Covid</v>
      </c>
    </row>
    <row r="239" ht="15.75" customHeight="1">
      <c r="A239" s="316">
        <v>41971.0</v>
      </c>
      <c r="B239" s="197">
        <v>3.329</v>
      </c>
      <c r="C239" s="197">
        <v>4.079</v>
      </c>
      <c r="D239" s="197">
        <v>5.075</v>
      </c>
      <c r="E239" s="197" t="str">
        <f t="shared" si="1"/>
        <v>#REF!</v>
      </c>
      <c r="F239" s="197" t="str">
        <f t="shared" si="2"/>
        <v>#REF!</v>
      </c>
      <c r="G239" s="197" t="str">
        <f t="shared" si="3"/>
        <v>#REF!</v>
      </c>
      <c r="H239" s="197" t="str">
        <f t="shared" si="4"/>
        <v>#REF!</v>
      </c>
      <c r="I239" s="197" t="str">
        <f t="shared" si="5"/>
        <v>Sebelum Covid</v>
      </c>
    </row>
    <row r="240" ht="15.75" customHeight="1">
      <c r="A240" s="316">
        <v>41974.0</v>
      </c>
      <c r="B240" s="197">
        <v>3.308</v>
      </c>
      <c r="C240" s="197">
        <v>4.079</v>
      </c>
      <c r="D240" s="197">
        <v>5.07</v>
      </c>
      <c r="E240" s="197" t="str">
        <f t="shared" si="1"/>
        <v>#REF!</v>
      </c>
      <c r="F240" s="197" t="str">
        <f t="shared" si="2"/>
        <v>#REF!</v>
      </c>
      <c r="G240" s="197" t="str">
        <f t="shared" si="3"/>
        <v>#REF!</v>
      </c>
      <c r="H240" s="197" t="str">
        <f t="shared" si="4"/>
        <v>#REF!</v>
      </c>
      <c r="I240" s="197" t="str">
        <f t="shared" si="5"/>
        <v>Sebelum Covid</v>
      </c>
    </row>
    <row r="241" ht="15.75" customHeight="1">
      <c r="A241" s="316">
        <v>41975.0</v>
      </c>
      <c r="B241" s="197">
        <v>3.331</v>
      </c>
      <c r="C241" s="197">
        <v>4.079</v>
      </c>
      <c r="D241" s="197">
        <v>5.082</v>
      </c>
      <c r="E241" s="197" t="str">
        <f t="shared" si="1"/>
        <v>#REF!</v>
      </c>
      <c r="F241" s="197" t="str">
        <f t="shared" si="2"/>
        <v>#REF!</v>
      </c>
      <c r="G241" s="197" t="str">
        <f t="shared" si="3"/>
        <v>#REF!</v>
      </c>
      <c r="H241" s="197" t="str">
        <f t="shared" si="4"/>
        <v>#REF!</v>
      </c>
      <c r="I241" s="197" t="str">
        <f t="shared" si="5"/>
        <v>Sebelum Covid</v>
      </c>
    </row>
    <row r="242" ht="15.75" customHeight="1">
      <c r="A242" s="316">
        <v>41976.0</v>
      </c>
      <c r="B242" s="197">
        <v>3.328</v>
      </c>
      <c r="C242" s="197">
        <v>4.079</v>
      </c>
      <c r="D242" s="197">
        <v>5.089</v>
      </c>
      <c r="E242" s="197" t="str">
        <f t="shared" si="1"/>
        <v>#REF!</v>
      </c>
      <c r="F242" s="197" t="str">
        <f t="shared" si="2"/>
        <v>#REF!</v>
      </c>
      <c r="G242" s="197" t="str">
        <f t="shared" si="3"/>
        <v>#REF!</v>
      </c>
      <c r="H242" s="197" t="str">
        <f t="shared" si="4"/>
        <v>#REF!</v>
      </c>
      <c r="I242" s="197" t="str">
        <f t="shared" si="5"/>
        <v>Sebelum Covid</v>
      </c>
    </row>
    <row r="243" ht="15.75" customHeight="1">
      <c r="A243" s="316">
        <v>41977.0</v>
      </c>
      <c r="B243" s="197">
        <v>3.309</v>
      </c>
      <c r="C243" s="197">
        <v>4.079</v>
      </c>
      <c r="D243" s="197">
        <v>5.076</v>
      </c>
      <c r="E243" s="197" t="str">
        <f t="shared" si="1"/>
        <v>#REF!</v>
      </c>
      <c r="F243" s="197" t="str">
        <f t="shared" si="2"/>
        <v>#REF!</v>
      </c>
      <c r="G243" s="197" t="str">
        <f t="shared" si="3"/>
        <v>#REF!</v>
      </c>
      <c r="H243" s="197" t="str">
        <f t="shared" si="4"/>
        <v>#REF!</v>
      </c>
      <c r="I243" s="197" t="str">
        <f t="shared" si="5"/>
        <v>Sebelum Covid</v>
      </c>
    </row>
    <row r="244" ht="15.75" customHeight="1">
      <c r="A244" s="316">
        <v>41978.0</v>
      </c>
      <c r="B244" s="197">
        <v>3.301</v>
      </c>
      <c r="C244" s="197">
        <v>4.079</v>
      </c>
      <c r="D244" s="197">
        <v>5.076</v>
      </c>
      <c r="E244" s="197" t="str">
        <f t="shared" si="1"/>
        <v>#REF!</v>
      </c>
      <c r="F244" s="197" t="str">
        <f t="shared" si="2"/>
        <v>#REF!</v>
      </c>
      <c r="G244" s="197" t="str">
        <f t="shared" si="3"/>
        <v>#REF!</v>
      </c>
      <c r="H244" s="197" t="str">
        <f t="shared" si="4"/>
        <v>#REF!</v>
      </c>
      <c r="I244" s="197" t="str">
        <f t="shared" si="5"/>
        <v>Sebelum Covid</v>
      </c>
    </row>
    <row r="245" ht="15.75" customHeight="1">
      <c r="A245" s="316">
        <v>41981.0</v>
      </c>
      <c r="B245" s="197">
        <v>3.326</v>
      </c>
      <c r="C245" s="197">
        <v>4.079</v>
      </c>
      <c r="D245" s="197">
        <v>5.092</v>
      </c>
      <c r="E245" s="197" t="str">
        <f t="shared" si="1"/>
        <v>#REF!</v>
      </c>
      <c r="F245" s="197" t="str">
        <f t="shared" si="2"/>
        <v>#REF!</v>
      </c>
      <c r="G245" s="197" t="str">
        <f t="shared" si="3"/>
        <v>#REF!</v>
      </c>
      <c r="H245" s="197" t="str">
        <f t="shared" si="4"/>
        <v>#REF!</v>
      </c>
      <c r="I245" s="197" t="str">
        <f t="shared" si="5"/>
        <v>Sebelum Covid</v>
      </c>
    </row>
    <row r="246" ht="15.75" customHeight="1">
      <c r="A246" s="316">
        <v>41982.0</v>
      </c>
      <c r="B246" s="197">
        <v>3.334</v>
      </c>
      <c r="C246" s="197">
        <v>4.079</v>
      </c>
      <c r="D246" s="197">
        <v>5.086</v>
      </c>
      <c r="E246" s="197" t="str">
        <f t="shared" si="1"/>
        <v>#REF!</v>
      </c>
      <c r="F246" s="197" t="str">
        <f t="shared" si="2"/>
        <v>#REF!</v>
      </c>
      <c r="G246" s="197" t="str">
        <f t="shared" si="3"/>
        <v>#REF!</v>
      </c>
      <c r="H246" s="197" t="str">
        <f t="shared" si="4"/>
        <v>#REF!</v>
      </c>
      <c r="I246" s="197" t="str">
        <f t="shared" si="5"/>
        <v>Sebelum Covid</v>
      </c>
    </row>
    <row r="247" ht="15.75" customHeight="1">
      <c r="A247" s="316">
        <v>41983.0</v>
      </c>
      <c r="B247" s="197">
        <v>3.361</v>
      </c>
      <c r="C247" s="197">
        <v>4.079</v>
      </c>
      <c r="D247" s="197">
        <v>5.09</v>
      </c>
      <c r="E247" s="197" t="str">
        <f t="shared" si="1"/>
        <v>#REF!</v>
      </c>
      <c r="F247" s="197" t="str">
        <f t="shared" si="2"/>
        <v>#REF!</v>
      </c>
      <c r="G247" s="197" t="str">
        <f t="shared" si="3"/>
        <v>#REF!</v>
      </c>
      <c r="H247" s="197" t="str">
        <f t="shared" si="4"/>
        <v>#REF!</v>
      </c>
      <c r="I247" s="197" t="str">
        <f t="shared" si="5"/>
        <v>Sebelum Covid</v>
      </c>
    </row>
    <row r="248" ht="15.75" customHeight="1">
      <c r="A248" s="316">
        <v>41984.0</v>
      </c>
      <c r="B248" s="197">
        <v>3.38</v>
      </c>
      <c r="C248" s="197">
        <v>4.079</v>
      </c>
      <c r="D248" s="197">
        <v>5.093</v>
      </c>
      <c r="E248" s="197" t="str">
        <f t="shared" si="1"/>
        <v>#REF!</v>
      </c>
      <c r="F248" s="197" t="str">
        <f t="shared" si="2"/>
        <v>#REF!</v>
      </c>
      <c r="G248" s="197" t="str">
        <f t="shared" si="3"/>
        <v>#REF!</v>
      </c>
      <c r="H248" s="197" t="str">
        <f t="shared" si="4"/>
        <v>#REF!</v>
      </c>
      <c r="I248" s="197" t="str">
        <f t="shared" si="5"/>
        <v>Sebelum Covid</v>
      </c>
    </row>
    <row r="249" ht="15.75" customHeight="1">
      <c r="A249" s="316">
        <v>41985.0</v>
      </c>
      <c r="B249" s="197">
        <v>3.54</v>
      </c>
      <c r="C249" s="197">
        <v>4.079</v>
      </c>
      <c r="D249" s="197">
        <v>5.198</v>
      </c>
      <c r="E249" s="197" t="str">
        <f t="shared" si="1"/>
        <v>#REF!</v>
      </c>
      <c r="F249" s="197" t="str">
        <f t="shared" si="2"/>
        <v>#REF!</v>
      </c>
      <c r="G249" s="197" t="str">
        <f t="shared" si="3"/>
        <v>#REF!</v>
      </c>
      <c r="H249" s="197" t="str">
        <f t="shared" si="4"/>
        <v>#REF!</v>
      </c>
      <c r="I249" s="197" t="str">
        <f t="shared" si="5"/>
        <v>Sebelum Covid</v>
      </c>
    </row>
    <row r="250" ht="15.75" customHeight="1">
      <c r="A250" s="316">
        <v>41988.0</v>
      </c>
      <c r="B250" s="197">
        <v>3.68</v>
      </c>
      <c r="C250" s="197">
        <v>4.079</v>
      </c>
      <c r="D250" s="197">
        <v>5.237</v>
      </c>
      <c r="E250" s="197" t="str">
        <f t="shared" si="1"/>
        <v>#REF!</v>
      </c>
      <c r="F250" s="197" t="str">
        <f t="shared" si="2"/>
        <v>#REF!</v>
      </c>
      <c r="G250" s="197" t="str">
        <f t="shared" si="3"/>
        <v>#REF!</v>
      </c>
      <c r="H250" s="197" t="str">
        <f t="shared" si="4"/>
        <v>#REF!</v>
      </c>
      <c r="I250" s="197" t="str">
        <f t="shared" si="5"/>
        <v>Sebelum Covid</v>
      </c>
    </row>
    <row r="251" ht="15.75" customHeight="1">
      <c r="A251" s="316">
        <v>41989.0</v>
      </c>
      <c r="B251" s="197">
        <v>3.858</v>
      </c>
      <c r="C251" s="197">
        <v>4.079</v>
      </c>
      <c r="D251" s="197">
        <v>5.383</v>
      </c>
      <c r="E251" s="197" t="str">
        <f t="shared" si="1"/>
        <v>#REF!</v>
      </c>
      <c r="F251" s="197" t="str">
        <f t="shared" si="2"/>
        <v>#REF!</v>
      </c>
      <c r="G251" s="197" t="str">
        <f t="shared" si="3"/>
        <v>#REF!</v>
      </c>
      <c r="H251" s="197" t="str">
        <f t="shared" si="4"/>
        <v>#REF!</v>
      </c>
      <c r="I251" s="197" t="str">
        <f t="shared" si="5"/>
        <v>Sebelum Covid</v>
      </c>
    </row>
    <row r="252" ht="15.75" customHeight="1">
      <c r="A252" s="316">
        <v>41990.0</v>
      </c>
      <c r="B252" s="197">
        <v>3.908</v>
      </c>
      <c r="C252" s="197">
        <v>4.079</v>
      </c>
      <c r="D252" s="197">
        <v>5.397</v>
      </c>
      <c r="E252" s="197" t="str">
        <f t="shared" si="1"/>
        <v>#REF!</v>
      </c>
      <c r="F252" s="197" t="str">
        <f t="shared" si="2"/>
        <v>#REF!</v>
      </c>
      <c r="G252" s="197" t="str">
        <f t="shared" si="3"/>
        <v>#REF!</v>
      </c>
      <c r="H252" s="197" t="str">
        <f t="shared" si="4"/>
        <v>#REF!</v>
      </c>
      <c r="I252" s="197" t="str">
        <f t="shared" si="5"/>
        <v>Sebelum Covid</v>
      </c>
    </row>
    <row r="253" ht="15.75" customHeight="1">
      <c r="A253" s="316">
        <v>41991.0</v>
      </c>
      <c r="B253" s="197">
        <v>3.781</v>
      </c>
      <c r="C253" s="197">
        <v>4.079</v>
      </c>
      <c r="D253" s="197">
        <v>5.24</v>
      </c>
      <c r="E253" s="197" t="str">
        <f t="shared" si="1"/>
        <v>#REF!</v>
      </c>
      <c r="F253" s="197" t="str">
        <f t="shared" si="2"/>
        <v>#REF!</v>
      </c>
      <c r="G253" s="197" t="str">
        <f t="shared" si="3"/>
        <v>#REF!</v>
      </c>
      <c r="H253" s="197" t="str">
        <f t="shared" si="4"/>
        <v>#REF!</v>
      </c>
      <c r="I253" s="197" t="str">
        <f t="shared" si="5"/>
        <v>Sebelum Covid</v>
      </c>
    </row>
    <row r="254" ht="15.75" customHeight="1">
      <c r="A254" s="316">
        <v>41992.0</v>
      </c>
      <c r="B254" s="197">
        <v>3.708</v>
      </c>
      <c r="C254" s="197">
        <v>4.079</v>
      </c>
      <c r="D254" s="197">
        <v>5.216</v>
      </c>
      <c r="E254" s="197" t="str">
        <f t="shared" si="1"/>
        <v>#REF!</v>
      </c>
      <c r="F254" s="197" t="str">
        <f t="shared" si="2"/>
        <v>#REF!</v>
      </c>
      <c r="G254" s="197" t="str">
        <f t="shared" si="3"/>
        <v>#REF!</v>
      </c>
      <c r="H254" s="197" t="str">
        <f t="shared" si="4"/>
        <v>#REF!</v>
      </c>
      <c r="I254" s="197" t="str">
        <f t="shared" si="5"/>
        <v>Sebelum Covid</v>
      </c>
    </row>
    <row r="255" ht="15.75" customHeight="1">
      <c r="A255" s="316">
        <v>41995.0</v>
      </c>
      <c r="B255" s="197">
        <v>3.649</v>
      </c>
      <c r="C255" s="197">
        <v>4.079</v>
      </c>
      <c r="D255" s="197">
        <v>5.197</v>
      </c>
      <c r="E255" s="197" t="str">
        <f t="shared" si="1"/>
        <v>#REF!</v>
      </c>
      <c r="F255" s="197" t="str">
        <f t="shared" si="2"/>
        <v>#REF!</v>
      </c>
      <c r="G255" s="197" t="str">
        <f t="shared" si="3"/>
        <v>#REF!</v>
      </c>
      <c r="H255" s="197" t="str">
        <f t="shared" si="4"/>
        <v>#REF!</v>
      </c>
      <c r="I255" s="197" t="str">
        <f t="shared" si="5"/>
        <v>Sebelum Covid</v>
      </c>
    </row>
    <row r="256" ht="15.75" customHeight="1">
      <c r="A256" s="316">
        <v>41996.0</v>
      </c>
      <c r="B256" s="197">
        <v>3.648</v>
      </c>
      <c r="C256" s="197">
        <v>4.079</v>
      </c>
      <c r="D256" s="197">
        <v>5.187</v>
      </c>
      <c r="E256" s="197" t="str">
        <f t="shared" si="1"/>
        <v>#REF!</v>
      </c>
      <c r="F256" s="197" t="str">
        <f t="shared" si="2"/>
        <v>#REF!</v>
      </c>
      <c r="G256" s="197" t="str">
        <f t="shared" si="3"/>
        <v>#REF!</v>
      </c>
      <c r="H256" s="197" t="str">
        <f t="shared" si="4"/>
        <v>#REF!</v>
      </c>
      <c r="I256" s="197" t="str">
        <f t="shared" si="5"/>
        <v>Sebelum Covid</v>
      </c>
    </row>
    <row r="257" ht="15.75" customHeight="1">
      <c r="A257" s="316">
        <v>41997.0</v>
      </c>
      <c r="B257" s="197">
        <v>3.641</v>
      </c>
      <c r="C257" s="197">
        <v>4.079</v>
      </c>
      <c r="D257" s="197">
        <v>5.19</v>
      </c>
      <c r="E257" s="197" t="str">
        <f t="shared" si="1"/>
        <v>#REF!</v>
      </c>
      <c r="F257" s="197" t="str">
        <f t="shared" si="2"/>
        <v>#REF!</v>
      </c>
      <c r="G257" s="197" t="str">
        <f t="shared" si="3"/>
        <v>#REF!</v>
      </c>
      <c r="H257" s="197" t="str">
        <f t="shared" si="4"/>
        <v>#REF!</v>
      </c>
      <c r="I257" s="197" t="str">
        <f t="shared" si="5"/>
        <v>Sebelum Covid</v>
      </c>
    </row>
    <row r="258" ht="15.75" customHeight="1">
      <c r="A258" s="316">
        <v>41998.0</v>
      </c>
      <c r="B258" s="197">
        <v>3.651</v>
      </c>
      <c r="C258" s="197">
        <v>4.079</v>
      </c>
      <c r="D258" s="197">
        <v>5.191</v>
      </c>
      <c r="E258" s="197" t="str">
        <f t="shared" si="1"/>
        <v>#REF!</v>
      </c>
      <c r="F258" s="197" t="str">
        <f t="shared" si="2"/>
        <v>#REF!</v>
      </c>
      <c r="G258" s="197" t="str">
        <f t="shared" si="3"/>
        <v>#REF!</v>
      </c>
      <c r="H258" s="197" t="str">
        <f t="shared" si="4"/>
        <v>#REF!</v>
      </c>
      <c r="I258" s="197" t="str">
        <f t="shared" si="5"/>
        <v>Sebelum Covid</v>
      </c>
    </row>
    <row r="259" ht="15.75" customHeight="1">
      <c r="A259" s="316">
        <v>41999.0</v>
      </c>
      <c r="B259" s="197">
        <v>3.643</v>
      </c>
      <c r="C259" s="197">
        <v>4.079</v>
      </c>
      <c r="D259" s="197">
        <v>5.189</v>
      </c>
      <c r="E259" s="197" t="str">
        <f t="shared" si="1"/>
        <v>#REF!</v>
      </c>
      <c r="F259" s="197" t="str">
        <f t="shared" si="2"/>
        <v>#REF!</v>
      </c>
      <c r="G259" s="197" t="str">
        <f t="shared" si="3"/>
        <v>#REF!</v>
      </c>
      <c r="H259" s="197" t="str">
        <f t="shared" si="4"/>
        <v>#REF!</v>
      </c>
      <c r="I259" s="197" t="str">
        <f t="shared" si="5"/>
        <v>Sebelum Covid</v>
      </c>
    </row>
    <row r="260" ht="15.75" customHeight="1">
      <c r="A260" s="316">
        <v>42002.0</v>
      </c>
      <c r="B260" s="197">
        <v>3.61</v>
      </c>
      <c r="C260" s="197">
        <v>4.079</v>
      </c>
      <c r="D260" s="197">
        <v>5.183</v>
      </c>
      <c r="E260" s="197" t="str">
        <f t="shared" si="1"/>
        <v>#REF!</v>
      </c>
      <c r="F260" s="197" t="str">
        <f t="shared" si="2"/>
        <v>#REF!</v>
      </c>
      <c r="G260" s="197" t="str">
        <f t="shared" si="3"/>
        <v>#REF!</v>
      </c>
      <c r="H260" s="197" t="str">
        <f t="shared" si="4"/>
        <v>#REF!</v>
      </c>
      <c r="I260" s="197" t="str">
        <f t="shared" si="5"/>
        <v>Sebelum Covid</v>
      </c>
    </row>
    <row r="261" ht="15.75" customHeight="1">
      <c r="A261" s="316">
        <v>42003.0</v>
      </c>
      <c r="B261" s="197">
        <v>3.603</v>
      </c>
      <c r="C261" s="197">
        <v>4.079</v>
      </c>
      <c r="D261" s="197">
        <v>5.176</v>
      </c>
      <c r="E261" s="197" t="str">
        <f t="shared" si="1"/>
        <v>#REF!</v>
      </c>
      <c r="F261" s="197" t="str">
        <f t="shared" si="2"/>
        <v>#REF!</v>
      </c>
      <c r="G261" s="197" t="str">
        <f t="shared" si="3"/>
        <v>#REF!</v>
      </c>
      <c r="H261" s="197" t="str">
        <f t="shared" si="4"/>
        <v>#REF!</v>
      </c>
      <c r="I261" s="197" t="str">
        <f t="shared" si="5"/>
        <v>Sebelum Covid</v>
      </c>
    </row>
    <row r="262" ht="15.75" customHeight="1">
      <c r="A262" s="316">
        <v>42004.0</v>
      </c>
      <c r="B262" s="197">
        <v>3.592</v>
      </c>
      <c r="C262" s="197">
        <v>4.079</v>
      </c>
      <c r="D262" s="197">
        <v>5.167</v>
      </c>
      <c r="E262" s="197" t="str">
        <f t="shared" si="1"/>
        <v>#REF!</v>
      </c>
      <c r="F262" s="197" t="str">
        <f t="shared" si="2"/>
        <v>#REF!</v>
      </c>
      <c r="G262" s="197" t="str">
        <f t="shared" si="3"/>
        <v>#REF!</v>
      </c>
      <c r="H262" s="197" t="str">
        <f t="shared" si="4"/>
        <v>#REF!</v>
      </c>
      <c r="I262" s="197" t="str">
        <f t="shared" si="5"/>
        <v>Sebelum Covid</v>
      </c>
    </row>
    <row r="263" ht="15.75" customHeight="1">
      <c r="A263" s="316">
        <v>42005.0</v>
      </c>
      <c r="B263" s="197">
        <v>3.599</v>
      </c>
      <c r="C263" s="197">
        <v>4.079</v>
      </c>
      <c r="D263" s="197">
        <v>5.172</v>
      </c>
      <c r="E263" s="197" t="str">
        <f t="shared" si="1"/>
        <v>#REF!</v>
      </c>
      <c r="F263" s="197" t="str">
        <f t="shared" si="2"/>
        <v>#REF!</v>
      </c>
      <c r="G263" s="197" t="str">
        <f t="shared" si="3"/>
        <v>#REF!</v>
      </c>
      <c r="H263" s="197" t="str">
        <f t="shared" si="4"/>
        <v>#REF!</v>
      </c>
      <c r="I263" s="197" t="str">
        <f t="shared" si="5"/>
        <v>Sebelum Covid</v>
      </c>
    </row>
    <row r="264" ht="15.75" customHeight="1">
      <c r="A264" s="316">
        <v>42006.0</v>
      </c>
      <c r="B264" s="197">
        <v>3.594</v>
      </c>
      <c r="C264" s="197">
        <v>4.079</v>
      </c>
      <c r="D264" s="197">
        <v>5.166</v>
      </c>
      <c r="E264" s="197" t="str">
        <f t="shared" si="1"/>
        <v>#REF!</v>
      </c>
      <c r="F264" s="197" t="str">
        <f t="shared" si="2"/>
        <v>#REF!</v>
      </c>
      <c r="G264" s="197" t="str">
        <f t="shared" si="3"/>
        <v>#REF!</v>
      </c>
      <c r="H264" s="197" t="str">
        <f t="shared" si="4"/>
        <v>#REF!</v>
      </c>
      <c r="I264" s="197" t="str">
        <f t="shared" si="5"/>
        <v>Sebelum Covid</v>
      </c>
    </row>
    <row r="265" ht="15.75" customHeight="1">
      <c r="A265" s="316">
        <v>42009.0</v>
      </c>
      <c r="B265" s="197">
        <v>3.543</v>
      </c>
      <c r="C265" s="197">
        <v>4.079</v>
      </c>
      <c r="D265" s="197">
        <v>5.13</v>
      </c>
      <c r="E265" s="197" t="str">
        <f t="shared" si="1"/>
        <v>#REF!</v>
      </c>
      <c r="F265" s="197" t="str">
        <f t="shared" si="2"/>
        <v>#REF!</v>
      </c>
      <c r="G265" s="197" t="str">
        <f t="shared" si="3"/>
        <v>#REF!</v>
      </c>
      <c r="H265" s="197" t="str">
        <f t="shared" si="4"/>
        <v>#REF!</v>
      </c>
      <c r="I265" s="197" t="str">
        <f t="shared" si="5"/>
        <v>Sebelum Covid</v>
      </c>
    </row>
    <row r="266" ht="15.75" customHeight="1">
      <c r="A266" s="316">
        <v>42010.0</v>
      </c>
      <c r="B266" s="197">
        <v>3.543</v>
      </c>
      <c r="C266" s="197">
        <v>4.079</v>
      </c>
      <c r="D266" s="197">
        <v>5.175</v>
      </c>
      <c r="E266" s="197" t="str">
        <f t="shared" si="1"/>
        <v>#REF!</v>
      </c>
      <c r="F266" s="197" t="str">
        <f t="shared" si="2"/>
        <v>#REF!</v>
      </c>
      <c r="G266" s="197" t="str">
        <f t="shared" si="3"/>
        <v>#REF!</v>
      </c>
      <c r="H266" s="197" t="str">
        <f t="shared" si="4"/>
        <v>#REF!</v>
      </c>
      <c r="I266" s="197" t="str">
        <f t="shared" si="5"/>
        <v>Sebelum Covid</v>
      </c>
    </row>
    <row r="267" ht="15.75" customHeight="1">
      <c r="A267" s="316">
        <v>42011.0</v>
      </c>
      <c r="B267" s="197">
        <v>3.519</v>
      </c>
      <c r="C267" s="197">
        <v>4.079</v>
      </c>
      <c r="D267" s="197">
        <v>5.149</v>
      </c>
      <c r="E267" s="197" t="str">
        <f t="shared" si="1"/>
        <v>#REF!</v>
      </c>
      <c r="F267" s="197" t="str">
        <f t="shared" si="2"/>
        <v>#REF!</v>
      </c>
      <c r="G267" s="197" t="str">
        <f t="shared" si="3"/>
        <v>#REF!</v>
      </c>
      <c r="H267" s="197" t="str">
        <f t="shared" si="4"/>
        <v>#REF!</v>
      </c>
      <c r="I267" s="197" t="str">
        <f t="shared" si="5"/>
        <v>Sebelum Covid</v>
      </c>
    </row>
    <row r="268" ht="15.75" customHeight="1">
      <c r="A268" s="316">
        <v>42012.0</v>
      </c>
      <c r="B268" s="197">
        <v>3.506</v>
      </c>
      <c r="C268" s="197">
        <v>4.079</v>
      </c>
      <c r="D268" s="197">
        <v>5.179</v>
      </c>
      <c r="E268" s="197" t="str">
        <f t="shared" si="1"/>
        <v>#REF!</v>
      </c>
      <c r="F268" s="197" t="str">
        <f t="shared" si="2"/>
        <v>#REF!</v>
      </c>
      <c r="G268" s="197" t="str">
        <f t="shared" si="3"/>
        <v>#REF!</v>
      </c>
      <c r="H268" s="197" t="str">
        <f t="shared" si="4"/>
        <v>#REF!</v>
      </c>
      <c r="I268" s="197" t="str">
        <f t="shared" si="5"/>
        <v>Sebelum Covid</v>
      </c>
    </row>
    <row r="269" ht="15.75" customHeight="1">
      <c r="A269" s="316">
        <v>42013.0</v>
      </c>
      <c r="B269" s="197">
        <v>3.505</v>
      </c>
      <c r="C269" s="197">
        <v>4.079</v>
      </c>
      <c r="D269" s="197">
        <v>5.186</v>
      </c>
      <c r="E269" s="197" t="str">
        <f t="shared" si="1"/>
        <v>#REF!</v>
      </c>
      <c r="F269" s="197" t="str">
        <f t="shared" si="2"/>
        <v>#REF!</v>
      </c>
      <c r="G269" s="197" t="str">
        <f t="shared" si="3"/>
        <v>#REF!</v>
      </c>
      <c r="H269" s="197" t="str">
        <f t="shared" si="4"/>
        <v>#REF!</v>
      </c>
      <c r="I269" s="197" t="str">
        <f t="shared" si="5"/>
        <v>Sebelum Covid</v>
      </c>
    </row>
    <row r="270" ht="15.75" customHeight="1">
      <c r="A270" s="316">
        <v>42016.0</v>
      </c>
      <c r="B270" s="197">
        <v>3.497</v>
      </c>
      <c r="C270" s="197">
        <v>4.079</v>
      </c>
      <c r="D270" s="197">
        <v>5.176</v>
      </c>
      <c r="E270" s="197" t="str">
        <f t="shared" si="1"/>
        <v>#REF!</v>
      </c>
      <c r="F270" s="197" t="str">
        <f t="shared" si="2"/>
        <v>#REF!</v>
      </c>
      <c r="G270" s="197" t="str">
        <f t="shared" si="3"/>
        <v>#REF!</v>
      </c>
      <c r="H270" s="197" t="str">
        <f t="shared" si="4"/>
        <v>#REF!</v>
      </c>
      <c r="I270" s="197" t="str">
        <f t="shared" si="5"/>
        <v>Sebelum Covid</v>
      </c>
    </row>
    <row r="271" ht="15.75" customHeight="1">
      <c r="A271" s="316">
        <v>42017.0</v>
      </c>
      <c r="B271" s="197">
        <v>3.482</v>
      </c>
      <c r="C271" s="197">
        <v>4.079</v>
      </c>
      <c r="D271" s="197">
        <v>5.139</v>
      </c>
      <c r="E271" s="197" t="str">
        <f t="shared" si="1"/>
        <v>#REF!</v>
      </c>
      <c r="F271" s="197" t="str">
        <f t="shared" si="2"/>
        <v>#REF!</v>
      </c>
      <c r="G271" s="197" t="str">
        <f t="shared" si="3"/>
        <v>#REF!</v>
      </c>
      <c r="H271" s="197" t="str">
        <f t="shared" si="4"/>
        <v>#REF!</v>
      </c>
      <c r="I271" s="197" t="str">
        <f t="shared" si="5"/>
        <v>Sebelum Covid</v>
      </c>
    </row>
    <row r="272" ht="15.75" customHeight="1">
      <c r="A272" s="316">
        <v>42018.0</v>
      </c>
      <c r="B272" s="197">
        <v>3.472</v>
      </c>
      <c r="C272" s="197">
        <v>4.079</v>
      </c>
      <c r="D272" s="197">
        <v>5.122</v>
      </c>
      <c r="E272" s="197" t="str">
        <f t="shared" si="1"/>
        <v>#REF!</v>
      </c>
      <c r="F272" s="197" t="str">
        <f t="shared" si="2"/>
        <v>#REF!</v>
      </c>
      <c r="G272" s="197" t="str">
        <f t="shared" si="3"/>
        <v>#REF!</v>
      </c>
      <c r="H272" s="197" t="str">
        <f t="shared" si="4"/>
        <v>#REF!</v>
      </c>
      <c r="I272" s="197" t="str">
        <f t="shared" si="5"/>
        <v>Sebelum Covid</v>
      </c>
    </row>
    <row r="273" ht="15.75" customHeight="1">
      <c r="A273" s="316">
        <v>42019.0</v>
      </c>
      <c r="B273" s="197">
        <v>3.431</v>
      </c>
      <c r="C273" s="197">
        <v>4.072</v>
      </c>
      <c r="D273" s="197">
        <v>5.079</v>
      </c>
      <c r="E273" s="197" t="str">
        <f t="shared" si="1"/>
        <v>#REF!</v>
      </c>
      <c r="F273" s="197" t="str">
        <f t="shared" si="2"/>
        <v>#REF!</v>
      </c>
      <c r="G273" s="197" t="str">
        <f t="shared" si="3"/>
        <v>#REF!</v>
      </c>
      <c r="H273" s="197" t="str">
        <f t="shared" si="4"/>
        <v>#REF!</v>
      </c>
      <c r="I273" s="197" t="str">
        <f t="shared" si="5"/>
        <v>Sebelum Covid</v>
      </c>
    </row>
    <row r="274" ht="15.75" customHeight="1">
      <c r="A274" s="316">
        <v>42020.0</v>
      </c>
      <c r="B274" s="197">
        <v>3.403</v>
      </c>
      <c r="C274" s="197">
        <v>4.047</v>
      </c>
      <c r="D274" s="197">
        <v>5.043</v>
      </c>
      <c r="E274" s="197" t="str">
        <f t="shared" si="1"/>
        <v>#REF!</v>
      </c>
      <c r="F274" s="197" t="str">
        <f t="shared" si="2"/>
        <v>#REF!</v>
      </c>
      <c r="G274" s="197" t="str">
        <f t="shared" si="3"/>
        <v>#REF!</v>
      </c>
      <c r="H274" s="197" t="str">
        <f t="shared" si="4"/>
        <v>#REF!</v>
      </c>
      <c r="I274" s="197" t="str">
        <f t="shared" si="5"/>
        <v>Sebelum Covid</v>
      </c>
    </row>
    <row r="275" ht="15.75" customHeight="1">
      <c r="A275" s="316">
        <v>42023.0</v>
      </c>
      <c r="B275" s="197">
        <v>3.417</v>
      </c>
      <c r="C275" s="197">
        <v>4.069</v>
      </c>
      <c r="D275" s="197">
        <v>5.058</v>
      </c>
      <c r="E275" s="197" t="str">
        <f t="shared" si="1"/>
        <v>#REF!</v>
      </c>
      <c r="F275" s="197" t="str">
        <f t="shared" si="2"/>
        <v>#REF!</v>
      </c>
      <c r="G275" s="197" t="str">
        <f t="shared" si="3"/>
        <v>#REF!</v>
      </c>
      <c r="H275" s="197" t="str">
        <f t="shared" si="4"/>
        <v>#REF!</v>
      </c>
      <c r="I275" s="197" t="str">
        <f t="shared" si="5"/>
        <v>Sebelum Covid</v>
      </c>
    </row>
    <row r="276" ht="15.75" customHeight="1">
      <c r="A276" s="316">
        <v>42024.0</v>
      </c>
      <c r="B276" s="197">
        <v>3.381</v>
      </c>
      <c r="C276" s="197">
        <v>4.003</v>
      </c>
      <c r="D276" s="197">
        <v>4.979</v>
      </c>
      <c r="E276" s="197" t="str">
        <f t="shared" si="1"/>
        <v>#REF!</v>
      </c>
      <c r="F276" s="197" t="str">
        <f t="shared" si="2"/>
        <v>#REF!</v>
      </c>
      <c r="G276" s="197" t="str">
        <f t="shared" si="3"/>
        <v>#REF!</v>
      </c>
      <c r="H276" s="197" t="str">
        <f t="shared" si="4"/>
        <v>#REF!</v>
      </c>
      <c r="I276" s="197" t="str">
        <f t="shared" si="5"/>
        <v>Sebelum Covid</v>
      </c>
    </row>
    <row r="277" ht="15.75" customHeight="1">
      <c r="A277" s="316">
        <v>42025.0</v>
      </c>
      <c r="B277" s="197">
        <v>3.338</v>
      </c>
      <c r="C277" s="197">
        <v>3.942</v>
      </c>
      <c r="D277" s="197">
        <v>4.905</v>
      </c>
      <c r="E277" s="197" t="str">
        <f t="shared" si="1"/>
        <v>#REF!</v>
      </c>
      <c r="F277" s="197" t="str">
        <f t="shared" si="2"/>
        <v>#REF!</v>
      </c>
      <c r="G277" s="197" t="str">
        <f t="shared" si="3"/>
        <v>#REF!</v>
      </c>
      <c r="H277" s="197" t="str">
        <f t="shared" si="4"/>
        <v>#REF!</v>
      </c>
      <c r="I277" s="197" t="str">
        <f t="shared" si="5"/>
        <v>Sebelum Covid</v>
      </c>
    </row>
    <row r="278" ht="15.75" customHeight="1">
      <c r="A278" s="316">
        <v>42026.0</v>
      </c>
      <c r="B278" s="197">
        <v>3.345</v>
      </c>
      <c r="C278" s="197">
        <v>3.991</v>
      </c>
      <c r="D278" s="197">
        <v>5.005</v>
      </c>
      <c r="E278" s="197" t="str">
        <f t="shared" si="1"/>
        <v>#REF!</v>
      </c>
      <c r="F278" s="197" t="str">
        <f t="shared" si="2"/>
        <v>#REF!</v>
      </c>
      <c r="G278" s="197" t="str">
        <f t="shared" si="3"/>
        <v>#REF!</v>
      </c>
      <c r="H278" s="197" t="str">
        <f t="shared" si="4"/>
        <v>#REF!</v>
      </c>
      <c r="I278" s="197" t="str">
        <f t="shared" si="5"/>
        <v>Sebelum Covid</v>
      </c>
    </row>
    <row r="279" ht="15.75" customHeight="1">
      <c r="A279" s="316">
        <v>42027.0</v>
      </c>
      <c r="B279" s="197">
        <v>3.307</v>
      </c>
      <c r="C279" s="197">
        <v>3.915</v>
      </c>
      <c r="D279" s="197">
        <v>4.917</v>
      </c>
      <c r="E279" s="197" t="str">
        <f t="shared" si="1"/>
        <v>#REF!</v>
      </c>
      <c r="F279" s="197" t="str">
        <f t="shared" si="2"/>
        <v>#REF!</v>
      </c>
      <c r="G279" s="197" t="str">
        <f t="shared" si="3"/>
        <v>#REF!</v>
      </c>
      <c r="H279" s="197" t="str">
        <f t="shared" si="4"/>
        <v>#REF!</v>
      </c>
      <c r="I279" s="197" t="str">
        <f t="shared" si="5"/>
        <v>Sebelum Covid</v>
      </c>
    </row>
    <row r="280" ht="15.75" customHeight="1">
      <c r="A280" s="316">
        <v>42030.0</v>
      </c>
      <c r="B280" s="197">
        <v>3.28</v>
      </c>
      <c r="C280" s="197">
        <v>3.885</v>
      </c>
      <c r="D280" s="197">
        <v>4.902</v>
      </c>
      <c r="E280" s="197" t="str">
        <f t="shared" si="1"/>
        <v>#REF!</v>
      </c>
      <c r="F280" s="197" t="str">
        <f t="shared" si="2"/>
        <v>#REF!</v>
      </c>
      <c r="G280" s="197" t="str">
        <f t="shared" si="3"/>
        <v>#REF!</v>
      </c>
      <c r="H280" s="197" t="str">
        <f t="shared" si="4"/>
        <v>#REF!</v>
      </c>
      <c r="I280" s="197" t="str">
        <f t="shared" si="5"/>
        <v>Sebelum Covid</v>
      </c>
    </row>
    <row r="281" ht="15.75" customHeight="1">
      <c r="A281" s="316">
        <v>42031.0</v>
      </c>
      <c r="B281" s="197">
        <v>3.277</v>
      </c>
      <c r="C281" s="197">
        <v>3.894</v>
      </c>
      <c r="D281" s="197">
        <v>4.909</v>
      </c>
      <c r="E281" s="197" t="str">
        <f t="shared" si="1"/>
        <v>#REF!</v>
      </c>
      <c r="F281" s="197" t="str">
        <f t="shared" si="2"/>
        <v>#REF!</v>
      </c>
      <c r="G281" s="197" t="str">
        <f t="shared" si="3"/>
        <v>#REF!</v>
      </c>
      <c r="H281" s="197" t="str">
        <f t="shared" si="4"/>
        <v>#REF!</v>
      </c>
      <c r="I281" s="197" t="str">
        <f t="shared" si="5"/>
        <v>Sebelum Covid</v>
      </c>
    </row>
    <row r="282" ht="15.75" customHeight="1">
      <c r="A282" s="316">
        <v>42032.0</v>
      </c>
      <c r="B282" s="197">
        <v>3.203</v>
      </c>
      <c r="C282" s="197">
        <v>3.849</v>
      </c>
      <c r="D282" s="197">
        <v>4.9</v>
      </c>
      <c r="E282" s="197" t="str">
        <f t="shared" si="1"/>
        <v>#REF!</v>
      </c>
      <c r="F282" s="197" t="str">
        <f t="shared" si="2"/>
        <v>#REF!</v>
      </c>
      <c r="G282" s="197" t="str">
        <f t="shared" si="3"/>
        <v>#REF!</v>
      </c>
      <c r="H282" s="197" t="str">
        <f t="shared" si="4"/>
        <v>#REF!</v>
      </c>
      <c r="I282" s="197" t="str">
        <f t="shared" si="5"/>
        <v>Sebelum Covid</v>
      </c>
    </row>
    <row r="283" ht="15.75" customHeight="1">
      <c r="A283" s="316">
        <v>42033.0</v>
      </c>
      <c r="B283" s="197">
        <v>3.174</v>
      </c>
      <c r="C283" s="197">
        <v>3.815</v>
      </c>
      <c r="D283" s="197">
        <v>4.872</v>
      </c>
      <c r="E283" s="197" t="str">
        <f t="shared" si="1"/>
        <v>#REF!</v>
      </c>
      <c r="F283" s="197" t="str">
        <f t="shared" si="2"/>
        <v>#REF!</v>
      </c>
      <c r="G283" s="197" t="str">
        <f t="shared" si="3"/>
        <v>#REF!</v>
      </c>
      <c r="H283" s="197" t="str">
        <f t="shared" si="4"/>
        <v>#REF!</v>
      </c>
      <c r="I283" s="197" t="str">
        <f t="shared" si="5"/>
        <v>Sebelum Covid</v>
      </c>
    </row>
    <row r="284" ht="15.75" customHeight="1">
      <c r="A284" s="316">
        <v>42034.0</v>
      </c>
      <c r="B284" s="197">
        <v>3.17</v>
      </c>
      <c r="C284" s="197">
        <v>3.806</v>
      </c>
      <c r="D284" s="197">
        <v>4.871</v>
      </c>
      <c r="E284" s="197" t="str">
        <f t="shared" si="1"/>
        <v>#REF!</v>
      </c>
      <c r="F284" s="197" t="str">
        <f t="shared" si="2"/>
        <v>#REF!</v>
      </c>
      <c r="G284" s="197" t="str">
        <f t="shared" si="3"/>
        <v>#REF!</v>
      </c>
      <c r="H284" s="197" t="str">
        <f t="shared" si="4"/>
        <v>#REF!</v>
      </c>
      <c r="I284" s="197" t="str">
        <f t="shared" si="5"/>
        <v>Sebelum Covid</v>
      </c>
    </row>
    <row r="285" ht="15.75" customHeight="1">
      <c r="A285" s="316">
        <v>42037.0</v>
      </c>
      <c r="B285" s="197">
        <v>3.162</v>
      </c>
      <c r="C285" s="197">
        <v>3.808</v>
      </c>
      <c r="D285" s="197">
        <v>4.871</v>
      </c>
      <c r="E285" s="197" t="str">
        <f t="shared" si="1"/>
        <v>#REF!</v>
      </c>
      <c r="F285" s="197" t="str">
        <f t="shared" si="2"/>
        <v>#REF!</v>
      </c>
      <c r="G285" s="197" t="str">
        <f t="shared" si="3"/>
        <v>#REF!</v>
      </c>
      <c r="H285" s="197" t="str">
        <f t="shared" si="4"/>
        <v>#REF!</v>
      </c>
      <c r="I285" s="197" t="str">
        <f t="shared" si="5"/>
        <v>Sebelum Covid</v>
      </c>
    </row>
    <row r="286" ht="15.75" customHeight="1">
      <c r="A286" s="316">
        <v>42038.0</v>
      </c>
      <c r="B286" s="197">
        <v>3.135</v>
      </c>
      <c r="C286" s="197">
        <v>3.828</v>
      </c>
      <c r="D286" s="197">
        <v>4.893</v>
      </c>
      <c r="E286" s="197" t="str">
        <f t="shared" si="1"/>
        <v>#REF!</v>
      </c>
      <c r="F286" s="197" t="str">
        <f t="shared" si="2"/>
        <v>#REF!</v>
      </c>
      <c r="G286" s="197" t="str">
        <f t="shared" si="3"/>
        <v>#REF!</v>
      </c>
      <c r="H286" s="197" t="str">
        <f t="shared" si="4"/>
        <v>#REF!</v>
      </c>
      <c r="I286" s="197" t="str">
        <f t="shared" si="5"/>
        <v>Sebelum Covid</v>
      </c>
    </row>
    <row r="287" ht="15.75" customHeight="1">
      <c r="A287" s="316">
        <v>42039.0</v>
      </c>
      <c r="B287" s="197">
        <v>3.125</v>
      </c>
      <c r="C287" s="197">
        <v>3.839</v>
      </c>
      <c r="D287" s="197">
        <v>4.91</v>
      </c>
      <c r="E287" s="197" t="str">
        <f t="shared" si="1"/>
        <v>#REF!</v>
      </c>
      <c r="F287" s="197" t="str">
        <f t="shared" si="2"/>
        <v>#REF!</v>
      </c>
      <c r="G287" s="197" t="str">
        <f t="shared" si="3"/>
        <v>#REF!</v>
      </c>
      <c r="H287" s="197" t="str">
        <f t="shared" si="4"/>
        <v>#REF!</v>
      </c>
      <c r="I287" s="197" t="str">
        <f t="shared" si="5"/>
        <v>Sebelum Covid</v>
      </c>
    </row>
    <row r="288" ht="15.75" customHeight="1">
      <c r="A288" s="316">
        <v>42040.0</v>
      </c>
      <c r="B288" s="197">
        <v>3.116</v>
      </c>
      <c r="C288" s="197">
        <v>3.826</v>
      </c>
      <c r="D288" s="197">
        <v>4.902</v>
      </c>
      <c r="E288" s="197" t="str">
        <f t="shared" si="1"/>
        <v>#REF!</v>
      </c>
      <c r="F288" s="197" t="str">
        <f t="shared" si="2"/>
        <v>#REF!</v>
      </c>
      <c r="G288" s="197" t="str">
        <f t="shared" si="3"/>
        <v>#REF!</v>
      </c>
      <c r="H288" s="197" t="str">
        <f t="shared" si="4"/>
        <v>#REF!</v>
      </c>
      <c r="I288" s="197" t="str">
        <f t="shared" si="5"/>
        <v>Sebelum Covid</v>
      </c>
    </row>
    <row r="289" ht="15.75" customHeight="1">
      <c r="A289" s="316">
        <v>42041.0</v>
      </c>
      <c r="B289" s="197">
        <v>3.094</v>
      </c>
      <c r="C289" s="197">
        <v>3.804</v>
      </c>
      <c r="D289" s="197">
        <v>4.898</v>
      </c>
      <c r="E289" s="197" t="str">
        <f t="shared" si="1"/>
        <v>#REF!</v>
      </c>
      <c r="F289" s="197" t="str">
        <f t="shared" si="2"/>
        <v>#REF!</v>
      </c>
      <c r="G289" s="197" t="str">
        <f t="shared" si="3"/>
        <v>#REF!</v>
      </c>
      <c r="H289" s="197" t="str">
        <f t="shared" si="4"/>
        <v>#REF!</v>
      </c>
      <c r="I289" s="197" t="str">
        <f t="shared" si="5"/>
        <v>Sebelum Covid</v>
      </c>
    </row>
    <row r="290" ht="15.75" customHeight="1">
      <c r="A290" s="316">
        <v>42044.0</v>
      </c>
      <c r="B290" s="197">
        <v>3.13</v>
      </c>
      <c r="C290" s="197">
        <v>3.873</v>
      </c>
      <c r="D290" s="197">
        <v>4.951</v>
      </c>
      <c r="E290" s="197" t="str">
        <f t="shared" si="1"/>
        <v>#REF!</v>
      </c>
      <c r="F290" s="197" t="str">
        <f t="shared" si="2"/>
        <v>#REF!</v>
      </c>
      <c r="G290" s="197" t="str">
        <f t="shared" si="3"/>
        <v>#REF!</v>
      </c>
      <c r="H290" s="197" t="str">
        <f t="shared" si="4"/>
        <v>#REF!</v>
      </c>
      <c r="I290" s="197" t="str">
        <f t="shared" si="5"/>
        <v>Sebelum Covid</v>
      </c>
    </row>
    <row r="291" ht="15.75" customHeight="1">
      <c r="A291" s="316">
        <v>42045.0</v>
      </c>
      <c r="B291" s="197">
        <v>3.13</v>
      </c>
      <c r="C291" s="197">
        <v>3.873</v>
      </c>
      <c r="D291" s="197">
        <v>4.951</v>
      </c>
      <c r="E291" s="197" t="str">
        <f t="shared" si="1"/>
        <v>#REF!</v>
      </c>
      <c r="F291" s="197" t="str">
        <f t="shared" si="2"/>
        <v>#REF!</v>
      </c>
      <c r="G291" s="197" t="str">
        <f t="shared" si="3"/>
        <v>#REF!</v>
      </c>
      <c r="H291" s="197" t="str">
        <f t="shared" si="4"/>
        <v>#REF!</v>
      </c>
      <c r="I291" s="197" t="str">
        <f t="shared" si="5"/>
        <v>Sebelum Covid</v>
      </c>
    </row>
    <row r="292" ht="15.75" customHeight="1">
      <c r="A292" s="316">
        <v>42046.0</v>
      </c>
      <c r="B292" s="197">
        <v>3.145</v>
      </c>
      <c r="C292" s="197">
        <v>3.975</v>
      </c>
      <c r="D292" s="197">
        <v>5.036</v>
      </c>
      <c r="E292" s="197" t="str">
        <f t="shared" si="1"/>
        <v>#REF!</v>
      </c>
      <c r="F292" s="197" t="str">
        <f t="shared" si="2"/>
        <v>#REF!</v>
      </c>
      <c r="G292" s="197" t="str">
        <f t="shared" si="3"/>
        <v>#REF!</v>
      </c>
      <c r="H292" s="197" t="str">
        <f t="shared" si="4"/>
        <v>#REF!</v>
      </c>
      <c r="I292" s="197" t="str">
        <f t="shared" si="5"/>
        <v>Sebelum Covid</v>
      </c>
    </row>
    <row r="293" ht="15.75" customHeight="1">
      <c r="A293" s="316">
        <v>42047.0</v>
      </c>
      <c r="B293" s="197">
        <v>3.138</v>
      </c>
      <c r="C293" s="197">
        <v>3.963</v>
      </c>
      <c r="D293" s="197">
        <v>5.028</v>
      </c>
      <c r="E293" s="197" t="str">
        <f t="shared" si="1"/>
        <v>#REF!</v>
      </c>
      <c r="F293" s="197" t="str">
        <f t="shared" si="2"/>
        <v>#REF!</v>
      </c>
      <c r="G293" s="197" t="str">
        <f t="shared" si="3"/>
        <v>#REF!</v>
      </c>
      <c r="H293" s="197" t="str">
        <f t="shared" si="4"/>
        <v>#REF!</v>
      </c>
      <c r="I293" s="197" t="str">
        <f t="shared" si="5"/>
        <v>Sebelum Covid</v>
      </c>
    </row>
    <row r="294" ht="15.75" customHeight="1">
      <c r="A294" s="316">
        <v>42048.0</v>
      </c>
      <c r="B294" s="197">
        <v>3.084</v>
      </c>
      <c r="C294" s="197">
        <v>3.847</v>
      </c>
      <c r="D294" s="197">
        <v>4.951</v>
      </c>
      <c r="E294" s="197" t="str">
        <f t="shared" si="1"/>
        <v>#REF!</v>
      </c>
      <c r="F294" s="197" t="str">
        <f t="shared" si="2"/>
        <v>#REF!</v>
      </c>
      <c r="G294" s="197" t="str">
        <f t="shared" si="3"/>
        <v>#REF!</v>
      </c>
      <c r="H294" s="197" t="str">
        <f t="shared" si="4"/>
        <v>#REF!</v>
      </c>
      <c r="I294" s="197" t="str">
        <f t="shared" si="5"/>
        <v>Sebelum Covid</v>
      </c>
    </row>
    <row r="295" ht="15.75" customHeight="1">
      <c r="A295" s="316">
        <v>42051.0</v>
      </c>
      <c r="B295" s="197">
        <v>3.074</v>
      </c>
      <c r="C295" s="197">
        <v>3.865</v>
      </c>
      <c r="D295" s="197">
        <v>4.958</v>
      </c>
      <c r="E295" s="197" t="str">
        <f t="shared" si="1"/>
        <v>#REF!</v>
      </c>
      <c r="F295" s="197" t="str">
        <f t="shared" si="2"/>
        <v>#REF!</v>
      </c>
      <c r="G295" s="197" t="str">
        <f t="shared" si="3"/>
        <v>#REF!</v>
      </c>
      <c r="H295" s="197" t="str">
        <f t="shared" si="4"/>
        <v>#REF!</v>
      </c>
      <c r="I295" s="197" t="str">
        <f t="shared" si="5"/>
        <v>Sebelum Covid</v>
      </c>
    </row>
    <row r="296" ht="15.75" customHeight="1">
      <c r="A296" s="316">
        <v>42052.0</v>
      </c>
      <c r="B296" s="197">
        <v>3.046</v>
      </c>
      <c r="C296" s="197">
        <v>3.816</v>
      </c>
      <c r="D296" s="197">
        <v>4.952</v>
      </c>
      <c r="E296" s="197" t="str">
        <f t="shared" si="1"/>
        <v>#REF!</v>
      </c>
      <c r="F296" s="197" t="str">
        <f t="shared" si="2"/>
        <v>#REF!</v>
      </c>
      <c r="G296" s="197" t="str">
        <f t="shared" si="3"/>
        <v>#REF!</v>
      </c>
      <c r="H296" s="197" t="str">
        <f t="shared" si="4"/>
        <v>#REF!</v>
      </c>
      <c r="I296" s="197" t="str">
        <f t="shared" si="5"/>
        <v>Sebelum Covid</v>
      </c>
    </row>
    <row r="297" ht="15.75" customHeight="1">
      <c r="A297" s="316">
        <v>42053.0</v>
      </c>
      <c r="B297" s="197">
        <v>3.054</v>
      </c>
      <c r="C297" s="197">
        <v>3.843</v>
      </c>
      <c r="D297" s="197">
        <v>5.011</v>
      </c>
      <c r="E297" s="197" t="str">
        <f t="shared" si="1"/>
        <v>#REF!</v>
      </c>
      <c r="F297" s="197" t="str">
        <f t="shared" si="2"/>
        <v>#REF!</v>
      </c>
      <c r="G297" s="197" t="str">
        <f t="shared" si="3"/>
        <v>#REF!</v>
      </c>
      <c r="H297" s="197" t="str">
        <f t="shared" si="4"/>
        <v>#REF!</v>
      </c>
      <c r="I297" s="197" t="str">
        <f t="shared" si="5"/>
        <v>Sebelum Covid</v>
      </c>
    </row>
    <row r="298" ht="15.75" customHeight="1">
      <c r="A298" s="316">
        <v>42054.0</v>
      </c>
      <c r="B298" s="197">
        <v>3.04</v>
      </c>
      <c r="C298" s="197">
        <v>3.828</v>
      </c>
      <c r="D298" s="197">
        <v>5.006</v>
      </c>
      <c r="E298" s="197" t="str">
        <f t="shared" si="1"/>
        <v>#REF!</v>
      </c>
      <c r="F298" s="197" t="str">
        <f t="shared" si="2"/>
        <v>#REF!</v>
      </c>
      <c r="G298" s="197" t="str">
        <f t="shared" si="3"/>
        <v>#REF!</v>
      </c>
      <c r="H298" s="197" t="str">
        <f t="shared" si="4"/>
        <v>#REF!</v>
      </c>
      <c r="I298" s="197" t="str">
        <f t="shared" si="5"/>
        <v>Sebelum Covid</v>
      </c>
    </row>
    <row r="299" ht="15.75" customHeight="1">
      <c r="A299" s="316">
        <v>42055.0</v>
      </c>
      <c r="B299" s="197">
        <v>3.041</v>
      </c>
      <c r="C299" s="197">
        <v>3.834</v>
      </c>
      <c r="D299" s="197">
        <v>5.003</v>
      </c>
      <c r="E299" s="197" t="str">
        <f t="shared" si="1"/>
        <v>#REF!</v>
      </c>
      <c r="F299" s="197" t="str">
        <f t="shared" si="2"/>
        <v>#REF!</v>
      </c>
      <c r="G299" s="197" t="str">
        <f t="shared" si="3"/>
        <v>#REF!</v>
      </c>
      <c r="H299" s="197" t="str">
        <f t="shared" si="4"/>
        <v>#REF!</v>
      </c>
      <c r="I299" s="197" t="str">
        <f t="shared" si="5"/>
        <v>Sebelum Covid</v>
      </c>
    </row>
    <row r="300" ht="15.75" customHeight="1">
      <c r="A300" s="316">
        <v>42058.0</v>
      </c>
      <c r="B300" s="197">
        <v>2.999</v>
      </c>
      <c r="C300" s="197">
        <v>3.799</v>
      </c>
      <c r="D300" s="197">
        <v>4.982</v>
      </c>
      <c r="E300" s="197" t="str">
        <f t="shared" si="1"/>
        <v>#REF!</v>
      </c>
      <c r="F300" s="197" t="str">
        <f t="shared" si="2"/>
        <v>#REF!</v>
      </c>
      <c r="G300" s="197" t="str">
        <f t="shared" si="3"/>
        <v>#REF!</v>
      </c>
      <c r="H300" s="197" t="str">
        <f t="shared" si="4"/>
        <v>#REF!</v>
      </c>
      <c r="I300" s="197" t="str">
        <f t="shared" si="5"/>
        <v>Sebelum Covid</v>
      </c>
    </row>
    <row r="301" ht="15.75" customHeight="1">
      <c r="A301" s="316">
        <v>42059.0</v>
      </c>
      <c r="B301" s="197">
        <v>2.961</v>
      </c>
      <c r="C301" s="197">
        <v>3.781</v>
      </c>
      <c r="D301" s="197">
        <v>4.95</v>
      </c>
      <c r="E301" s="197" t="str">
        <f t="shared" si="1"/>
        <v>#REF!</v>
      </c>
      <c r="F301" s="197" t="str">
        <f t="shared" si="2"/>
        <v>#REF!</v>
      </c>
      <c r="G301" s="197" t="str">
        <f t="shared" si="3"/>
        <v>#REF!</v>
      </c>
      <c r="H301" s="197" t="str">
        <f t="shared" si="4"/>
        <v>#REF!</v>
      </c>
      <c r="I301" s="197" t="str">
        <f t="shared" si="5"/>
        <v>Sebelum Covid</v>
      </c>
    </row>
    <row r="302" ht="15.75" customHeight="1">
      <c r="A302" s="316">
        <v>42060.0</v>
      </c>
      <c r="B302" s="197">
        <v>2.916</v>
      </c>
      <c r="C302" s="197">
        <v>3.705</v>
      </c>
      <c r="D302" s="197">
        <v>4.867</v>
      </c>
      <c r="E302" s="197" t="str">
        <f t="shared" si="1"/>
        <v>#REF!</v>
      </c>
      <c r="F302" s="197" t="str">
        <f t="shared" si="2"/>
        <v>#REF!</v>
      </c>
      <c r="G302" s="197" t="str">
        <f t="shared" si="3"/>
        <v>#REF!</v>
      </c>
      <c r="H302" s="197" t="str">
        <f t="shared" si="4"/>
        <v>#REF!</v>
      </c>
      <c r="I302" s="197" t="str">
        <f t="shared" si="5"/>
        <v>Sebelum Covid</v>
      </c>
    </row>
    <row r="303" ht="15.75" customHeight="1">
      <c r="A303" s="316">
        <v>42061.0</v>
      </c>
      <c r="B303" s="197">
        <v>2.87</v>
      </c>
      <c r="C303" s="197">
        <v>3.639</v>
      </c>
      <c r="D303" s="197">
        <v>4.796</v>
      </c>
      <c r="E303" s="197" t="str">
        <f t="shared" si="1"/>
        <v>#REF!</v>
      </c>
      <c r="F303" s="197" t="str">
        <f t="shared" si="2"/>
        <v>#REF!</v>
      </c>
      <c r="G303" s="197" t="str">
        <f t="shared" si="3"/>
        <v>#REF!</v>
      </c>
      <c r="H303" s="197" t="str">
        <f t="shared" si="4"/>
        <v>#REF!</v>
      </c>
      <c r="I303" s="197" t="str">
        <f t="shared" si="5"/>
        <v>Sebelum Covid</v>
      </c>
    </row>
    <row r="304" ht="15.75" customHeight="1">
      <c r="A304" s="316">
        <v>42062.0</v>
      </c>
      <c r="B304" s="197">
        <v>2.873</v>
      </c>
      <c r="C304" s="197">
        <v>3.683</v>
      </c>
      <c r="D304" s="197">
        <v>4.801</v>
      </c>
      <c r="E304" s="197" t="str">
        <f t="shared" si="1"/>
        <v>#REF!</v>
      </c>
      <c r="F304" s="197" t="str">
        <f t="shared" si="2"/>
        <v>#REF!</v>
      </c>
      <c r="G304" s="197" t="str">
        <f t="shared" si="3"/>
        <v>#REF!</v>
      </c>
      <c r="H304" s="197" t="str">
        <f t="shared" si="4"/>
        <v>#REF!</v>
      </c>
      <c r="I304" s="197" t="str">
        <f t="shared" si="5"/>
        <v>Sebelum Covid</v>
      </c>
    </row>
    <row r="305" ht="15.75" customHeight="1">
      <c r="A305" s="316">
        <v>42065.0</v>
      </c>
      <c r="B305" s="197">
        <v>2.854</v>
      </c>
      <c r="C305" s="197">
        <v>3.664</v>
      </c>
      <c r="D305" s="197">
        <v>4.761</v>
      </c>
      <c r="E305" s="197" t="str">
        <f t="shared" si="1"/>
        <v>#REF!</v>
      </c>
      <c r="F305" s="197" t="str">
        <f t="shared" si="2"/>
        <v>#REF!</v>
      </c>
      <c r="G305" s="197" t="str">
        <f t="shared" si="3"/>
        <v>#REF!</v>
      </c>
      <c r="H305" s="197" t="str">
        <f t="shared" si="4"/>
        <v>#REF!</v>
      </c>
      <c r="I305" s="197" t="str">
        <f t="shared" si="5"/>
        <v>Sebelum Covid</v>
      </c>
    </row>
    <row r="306" ht="15.75" customHeight="1">
      <c r="A306" s="316">
        <v>42066.0</v>
      </c>
      <c r="B306" s="197">
        <v>2.876</v>
      </c>
      <c r="C306" s="197">
        <v>3.749</v>
      </c>
      <c r="D306" s="197">
        <v>4.828</v>
      </c>
      <c r="E306" s="197" t="str">
        <f t="shared" si="1"/>
        <v>#REF!</v>
      </c>
      <c r="F306" s="197" t="str">
        <f t="shared" si="2"/>
        <v>#REF!</v>
      </c>
      <c r="G306" s="197" t="str">
        <f t="shared" si="3"/>
        <v>#REF!</v>
      </c>
      <c r="H306" s="197" t="str">
        <f t="shared" si="4"/>
        <v>#REF!</v>
      </c>
      <c r="I306" s="197" t="str">
        <f t="shared" si="5"/>
        <v>Sebelum Covid</v>
      </c>
    </row>
    <row r="307" ht="15.75" customHeight="1">
      <c r="A307" s="316">
        <v>42067.0</v>
      </c>
      <c r="B307" s="197">
        <v>2.931</v>
      </c>
      <c r="C307" s="197">
        <v>3.813</v>
      </c>
      <c r="D307" s="197">
        <v>4.879</v>
      </c>
      <c r="E307" s="197" t="str">
        <f t="shared" si="1"/>
        <v>#REF!</v>
      </c>
      <c r="F307" s="197" t="str">
        <f t="shared" si="2"/>
        <v>#REF!</v>
      </c>
      <c r="G307" s="197" t="str">
        <f t="shared" si="3"/>
        <v>#REF!</v>
      </c>
      <c r="H307" s="197" t="str">
        <f t="shared" si="4"/>
        <v>#REF!</v>
      </c>
      <c r="I307" s="197" t="str">
        <f t="shared" si="5"/>
        <v>Sebelum Covid</v>
      </c>
    </row>
    <row r="308" ht="15.75" customHeight="1">
      <c r="A308" s="316">
        <v>42068.0</v>
      </c>
      <c r="B308" s="197">
        <v>2.934</v>
      </c>
      <c r="C308" s="197">
        <v>3.797</v>
      </c>
      <c r="D308" s="197">
        <v>4.859</v>
      </c>
      <c r="E308" s="197" t="str">
        <f t="shared" si="1"/>
        <v>#REF!</v>
      </c>
      <c r="F308" s="197" t="str">
        <f t="shared" si="2"/>
        <v>#REF!</v>
      </c>
      <c r="G308" s="197" t="str">
        <f t="shared" si="3"/>
        <v>#REF!</v>
      </c>
      <c r="H308" s="197" t="str">
        <f t="shared" si="4"/>
        <v>#REF!</v>
      </c>
      <c r="I308" s="197" t="str">
        <f t="shared" si="5"/>
        <v>Sebelum Covid</v>
      </c>
    </row>
    <row r="309" ht="15.75" customHeight="1">
      <c r="A309" s="316">
        <v>42069.0</v>
      </c>
      <c r="B309" s="197">
        <v>2.93</v>
      </c>
      <c r="C309" s="197">
        <v>3.797</v>
      </c>
      <c r="D309" s="197">
        <v>4.862</v>
      </c>
      <c r="E309" s="197" t="str">
        <f t="shared" si="1"/>
        <v>#REF!</v>
      </c>
      <c r="F309" s="197" t="str">
        <f t="shared" si="2"/>
        <v>#REF!</v>
      </c>
      <c r="G309" s="197" t="str">
        <f t="shared" si="3"/>
        <v>#REF!</v>
      </c>
      <c r="H309" s="197" t="str">
        <f t="shared" si="4"/>
        <v>#REF!</v>
      </c>
      <c r="I309" s="197" t="str">
        <f t="shared" si="5"/>
        <v>Sebelum Covid</v>
      </c>
    </row>
    <row r="310" ht="15.75" customHeight="1">
      <c r="A310" s="316">
        <v>42072.0</v>
      </c>
      <c r="B310" s="197">
        <v>3.035</v>
      </c>
      <c r="C310" s="197">
        <v>3.924</v>
      </c>
      <c r="D310" s="197">
        <v>4.981</v>
      </c>
      <c r="E310" s="197" t="str">
        <f t="shared" si="1"/>
        <v>#REF!</v>
      </c>
      <c r="F310" s="197" t="str">
        <f t="shared" si="2"/>
        <v>#REF!</v>
      </c>
      <c r="G310" s="197" t="str">
        <f t="shared" si="3"/>
        <v>#REF!</v>
      </c>
      <c r="H310" s="197" t="str">
        <f t="shared" si="4"/>
        <v>#REF!</v>
      </c>
      <c r="I310" s="197" t="str">
        <f t="shared" si="5"/>
        <v>Sebelum Covid</v>
      </c>
    </row>
    <row r="311" ht="15.75" customHeight="1">
      <c r="A311" s="316">
        <v>42073.0</v>
      </c>
      <c r="B311" s="197">
        <v>3.1</v>
      </c>
      <c r="C311" s="197">
        <v>4.058</v>
      </c>
      <c r="D311" s="197">
        <v>5.101</v>
      </c>
      <c r="E311" s="197" t="str">
        <f t="shared" si="1"/>
        <v>#REF!</v>
      </c>
      <c r="F311" s="197" t="str">
        <f t="shared" si="2"/>
        <v>#REF!</v>
      </c>
      <c r="G311" s="197" t="str">
        <f t="shared" si="3"/>
        <v>#REF!</v>
      </c>
      <c r="H311" s="197" t="str">
        <f t="shared" si="4"/>
        <v>#REF!</v>
      </c>
      <c r="I311" s="197" t="str">
        <f t="shared" si="5"/>
        <v>Sebelum Covid</v>
      </c>
    </row>
    <row r="312" ht="15.75" customHeight="1">
      <c r="A312" s="316">
        <v>42074.0</v>
      </c>
      <c r="B312" s="197">
        <v>3.171</v>
      </c>
      <c r="C312" s="197">
        <v>4.063</v>
      </c>
      <c r="D312" s="197">
        <v>5.131</v>
      </c>
      <c r="E312" s="197" t="str">
        <f t="shared" si="1"/>
        <v>#REF!</v>
      </c>
      <c r="F312" s="197" t="str">
        <f t="shared" si="2"/>
        <v>#REF!</v>
      </c>
      <c r="G312" s="197" t="str">
        <f t="shared" si="3"/>
        <v>#REF!</v>
      </c>
      <c r="H312" s="197" t="str">
        <f t="shared" si="4"/>
        <v>#REF!</v>
      </c>
      <c r="I312" s="197" t="str">
        <f t="shared" si="5"/>
        <v>Sebelum Covid</v>
      </c>
    </row>
    <row r="313" ht="15.75" customHeight="1">
      <c r="A313" s="316">
        <v>42075.0</v>
      </c>
      <c r="B313" s="197">
        <v>3.111</v>
      </c>
      <c r="C313" s="197">
        <v>4.0</v>
      </c>
      <c r="D313" s="197">
        <v>5.084</v>
      </c>
      <c r="E313" s="197" t="str">
        <f t="shared" si="1"/>
        <v>#REF!</v>
      </c>
      <c r="F313" s="197" t="str">
        <f t="shared" si="2"/>
        <v>#REF!</v>
      </c>
      <c r="G313" s="197" t="str">
        <f t="shared" si="3"/>
        <v>#REF!</v>
      </c>
      <c r="H313" s="197" t="str">
        <f t="shared" si="4"/>
        <v>#REF!</v>
      </c>
      <c r="I313" s="197" t="str">
        <f t="shared" si="5"/>
        <v>Sebelum Covid</v>
      </c>
    </row>
    <row r="314" ht="15.75" customHeight="1">
      <c r="A314" s="316">
        <v>42076.0</v>
      </c>
      <c r="B314" s="197">
        <v>3.089</v>
      </c>
      <c r="C314" s="197">
        <v>3.988</v>
      </c>
      <c r="D314" s="197">
        <v>5.12</v>
      </c>
      <c r="E314" s="197" t="str">
        <f t="shared" si="1"/>
        <v>#REF!</v>
      </c>
      <c r="F314" s="197" t="str">
        <f t="shared" si="2"/>
        <v>#REF!</v>
      </c>
      <c r="G314" s="197" t="str">
        <f t="shared" si="3"/>
        <v>#REF!</v>
      </c>
      <c r="H314" s="197" t="str">
        <f t="shared" si="4"/>
        <v>#REF!</v>
      </c>
      <c r="I314" s="197" t="str">
        <f t="shared" si="5"/>
        <v>Sebelum Covid</v>
      </c>
    </row>
    <row r="315" ht="15.75" customHeight="1">
      <c r="A315" s="316">
        <v>42079.0</v>
      </c>
      <c r="B315" s="197">
        <v>3.134</v>
      </c>
      <c r="C315" s="197">
        <v>4.04</v>
      </c>
      <c r="D315" s="197">
        <v>5.166</v>
      </c>
      <c r="E315" s="197" t="str">
        <f t="shared" si="1"/>
        <v>#REF!</v>
      </c>
      <c r="F315" s="197" t="str">
        <f t="shared" si="2"/>
        <v>#REF!</v>
      </c>
      <c r="G315" s="197" t="str">
        <f t="shared" si="3"/>
        <v>#REF!</v>
      </c>
      <c r="H315" s="197" t="str">
        <f t="shared" si="4"/>
        <v>#REF!</v>
      </c>
      <c r="I315" s="197" t="str">
        <f t="shared" si="5"/>
        <v>Sebelum Covid</v>
      </c>
    </row>
    <row r="316" ht="15.75" customHeight="1">
      <c r="A316" s="316">
        <v>42080.0</v>
      </c>
      <c r="B316" s="197">
        <v>3.105</v>
      </c>
      <c r="C316" s="197">
        <v>3.986</v>
      </c>
      <c r="D316" s="197">
        <v>5.144</v>
      </c>
      <c r="E316" s="197" t="str">
        <f t="shared" si="1"/>
        <v>#REF!</v>
      </c>
      <c r="F316" s="197" t="str">
        <f t="shared" si="2"/>
        <v>#REF!</v>
      </c>
      <c r="G316" s="197" t="str">
        <f t="shared" si="3"/>
        <v>#REF!</v>
      </c>
      <c r="H316" s="197" t="str">
        <f t="shared" si="4"/>
        <v>#REF!</v>
      </c>
      <c r="I316" s="197" t="str">
        <f t="shared" si="5"/>
        <v>Sebelum Covid</v>
      </c>
    </row>
    <row r="317" ht="15.75" customHeight="1">
      <c r="A317" s="316">
        <v>42081.0</v>
      </c>
      <c r="B317" s="197">
        <v>3.096</v>
      </c>
      <c r="C317" s="197">
        <v>3.987</v>
      </c>
      <c r="D317" s="197">
        <v>5.143</v>
      </c>
      <c r="E317" s="197" t="str">
        <f t="shared" si="1"/>
        <v>#REF!</v>
      </c>
      <c r="F317" s="197" t="str">
        <f t="shared" si="2"/>
        <v>#REF!</v>
      </c>
      <c r="G317" s="197" t="str">
        <f t="shared" si="3"/>
        <v>#REF!</v>
      </c>
      <c r="H317" s="197" t="str">
        <f t="shared" si="4"/>
        <v>#REF!</v>
      </c>
      <c r="I317" s="197" t="str">
        <f t="shared" si="5"/>
        <v>Sebelum Covid</v>
      </c>
    </row>
    <row r="318" ht="15.75" customHeight="1">
      <c r="A318" s="316">
        <v>42082.0</v>
      </c>
      <c r="B318" s="197">
        <v>2.984</v>
      </c>
      <c r="C318" s="197">
        <v>3.781</v>
      </c>
      <c r="D318" s="197">
        <v>4.973</v>
      </c>
      <c r="E318" s="197" t="str">
        <f t="shared" si="1"/>
        <v>#REF!</v>
      </c>
      <c r="F318" s="197" t="str">
        <f t="shared" si="2"/>
        <v>#REF!</v>
      </c>
      <c r="G318" s="197" t="str">
        <f t="shared" si="3"/>
        <v>#REF!</v>
      </c>
      <c r="H318" s="197" t="str">
        <f t="shared" si="4"/>
        <v>#REF!</v>
      </c>
      <c r="I318" s="197" t="str">
        <f t="shared" si="5"/>
        <v>Sebelum Covid</v>
      </c>
    </row>
    <row r="319" ht="15.75" customHeight="1">
      <c r="A319" s="316">
        <v>42083.0</v>
      </c>
      <c r="B319" s="197">
        <v>2.98</v>
      </c>
      <c r="C319" s="197">
        <v>3.78</v>
      </c>
      <c r="D319" s="197">
        <v>4.965</v>
      </c>
      <c r="E319" s="197" t="str">
        <f t="shared" si="1"/>
        <v>#REF!</v>
      </c>
      <c r="F319" s="197" t="str">
        <f t="shared" si="2"/>
        <v>#REF!</v>
      </c>
      <c r="G319" s="197" t="str">
        <f t="shared" si="3"/>
        <v>#REF!</v>
      </c>
      <c r="H319" s="197" t="str">
        <f t="shared" si="4"/>
        <v>#REF!</v>
      </c>
      <c r="I319" s="197" t="str">
        <f t="shared" si="5"/>
        <v>Sebelum Covid</v>
      </c>
    </row>
    <row r="320" ht="15.75" customHeight="1">
      <c r="A320" s="316">
        <v>42086.0</v>
      </c>
      <c r="B320" s="197">
        <v>2.95</v>
      </c>
      <c r="C320" s="197">
        <v>3.723</v>
      </c>
      <c r="D320" s="197">
        <v>4.929</v>
      </c>
      <c r="E320" s="197" t="str">
        <f t="shared" si="1"/>
        <v>#REF!</v>
      </c>
      <c r="F320" s="197" t="str">
        <f t="shared" si="2"/>
        <v>#REF!</v>
      </c>
      <c r="G320" s="197" t="str">
        <f t="shared" si="3"/>
        <v>#REF!</v>
      </c>
      <c r="H320" s="197" t="str">
        <f t="shared" si="4"/>
        <v>#REF!</v>
      </c>
      <c r="I320" s="197" t="str">
        <f t="shared" si="5"/>
        <v>Sebelum Covid</v>
      </c>
    </row>
    <row r="321" ht="15.75" customHeight="1">
      <c r="A321" s="316">
        <v>42087.0</v>
      </c>
      <c r="B321" s="197">
        <v>2.932</v>
      </c>
      <c r="C321" s="197">
        <v>3.717</v>
      </c>
      <c r="D321" s="197">
        <v>4.911</v>
      </c>
      <c r="E321" s="197" t="str">
        <f t="shared" si="1"/>
        <v>#REF!</v>
      </c>
      <c r="F321" s="197" t="str">
        <f t="shared" si="2"/>
        <v>#REF!</v>
      </c>
      <c r="G321" s="197" t="str">
        <f t="shared" si="3"/>
        <v>#REF!</v>
      </c>
      <c r="H321" s="197" t="str">
        <f t="shared" si="4"/>
        <v>#REF!</v>
      </c>
      <c r="I321" s="197" t="str">
        <f t="shared" si="5"/>
        <v>Sebelum Covid</v>
      </c>
    </row>
    <row r="322" ht="15.75" customHeight="1">
      <c r="A322" s="316">
        <v>42088.0</v>
      </c>
      <c r="B322" s="197">
        <v>2.925</v>
      </c>
      <c r="C322" s="197">
        <v>3.707</v>
      </c>
      <c r="D322" s="197">
        <v>4.879</v>
      </c>
      <c r="E322" s="197" t="str">
        <f t="shared" si="1"/>
        <v>#REF!</v>
      </c>
      <c r="F322" s="197" t="str">
        <f t="shared" si="2"/>
        <v>#REF!</v>
      </c>
      <c r="G322" s="197" t="str">
        <f t="shared" si="3"/>
        <v>#REF!</v>
      </c>
      <c r="H322" s="197" t="str">
        <f t="shared" si="4"/>
        <v>#REF!</v>
      </c>
      <c r="I322" s="197" t="str">
        <f t="shared" si="5"/>
        <v>Sebelum Covid</v>
      </c>
    </row>
    <row r="323" ht="15.75" customHeight="1">
      <c r="A323" s="316">
        <v>42089.0</v>
      </c>
      <c r="B323" s="197">
        <v>2.951</v>
      </c>
      <c r="C323" s="197">
        <v>3.746</v>
      </c>
      <c r="D323" s="197">
        <v>4.9</v>
      </c>
      <c r="E323" s="197" t="str">
        <f t="shared" si="1"/>
        <v>#REF!</v>
      </c>
      <c r="F323" s="197" t="str">
        <f t="shared" si="2"/>
        <v>#REF!</v>
      </c>
      <c r="G323" s="197" t="str">
        <f t="shared" si="3"/>
        <v>#REF!</v>
      </c>
      <c r="H323" s="197" t="str">
        <f t="shared" si="4"/>
        <v>#REF!</v>
      </c>
      <c r="I323" s="197" t="str">
        <f t="shared" si="5"/>
        <v>Sebelum Covid</v>
      </c>
    </row>
    <row r="324" ht="15.75" customHeight="1">
      <c r="A324" s="316">
        <v>42090.0</v>
      </c>
      <c r="B324" s="197">
        <v>2.981</v>
      </c>
      <c r="C324" s="197">
        <v>3.795</v>
      </c>
      <c r="D324" s="197">
        <v>4.944</v>
      </c>
      <c r="E324" s="197" t="str">
        <f t="shared" si="1"/>
        <v>#REF!</v>
      </c>
      <c r="F324" s="197" t="str">
        <f t="shared" si="2"/>
        <v>#REF!</v>
      </c>
      <c r="G324" s="197" t="str">
        <f t="shared" si="3"/>
        <v>#REF!</v>
      </c>
      <c r="H324" s="197" t="str">
        <f t="shared" si="4"/>
        <v>#REF!</v>
      </c>
      <c r="I324" s="197" t="str">
        <f t="shared" si="5"/>
        <v>Sebelum Covid</v>
      </c>
    </row>
    <row r="325" ht="15.75" customHeight="1">
      <c r="A325" s="316">
        <v>42093.0</v>
      </c>
      <c r="B325" s="197">
        <v>2.964</v>
      </c>
      <c r="C325" s="197">
        <v>3.783</v>
      </c>
      <c r="D325" s="197">
        <v>4.939</v>
      </c>
      <c r="E325" s="197" t="str">
        <f t="shared" si="1"/>
        <v>#REF!</v>
      </c>
      <c r="F325" s="197" t="str">
        <f t="shared" si="2"/>
        <v>#REF!</v>
      </c>
      <c r="G325" s="197" t="str">
        <f t="shared" si="3"/>
        <v>#REF!</v>
      </c>
      <c r="H325" s="197" t="str">
        <f t="shared" si="4"/>
        <v>#REF!</v>
      </c>
      <c r="I325" s="197" t="str">
        <f t="shared" si="5"/>
        <v>Sebelum Covid</v>
      </c>
    </row>
    <row r="326" ht="15.75" customHeight="1">
      <c r="A326" s="316">
        <v>42094.0</v>
      </c>
      <c r="B326" s="197">
        <v>2.956</v>
      </c>
      <c r="C326" s="197">
        <v>3.783</v>
      </c>
      <c r="D326" s="197">
        <v>4.924</v>
      </c>
      <c r="E326" s="197" t="str">
        <f t="shared" si="1"/>
        <v>#REF!</v>
      </c>
      <c r="F326" s="197" t="str">
        <f t="shared" si="2"/>
        <v>#REF!</v>
      </c>
      <c r="G326" s="197" t="str">
        <f t="shared" si="3"/>
        <v>#REF!</v>
      </c>
      <c r="H326" s="197" t="str">
        <f t="shared" si="4"/>
        <v>#REF!</v>
      </c>
      <c r="I326" s="197" t="str">
        <f t="shared" si="5"/>
        <v>Sebelum Covid</v>
      </c>
    </row>
    <row r="327" ht="15.75" customHeight="1">
      <c r="A327" s="316">
        <v>42095.0</v>
      </c>
      <c r="B327" s="197">
        <v>2.949</v>
      </c>
      <c r="C327" s="197">
        <v>3.798</v>
      </c>
      <c r="D327" s="197">
        <v>4.917</v>
      </c>
      <c r="E327" s="197" t="str">
        <f t="shared" si="1"/>
        <v>#REF!</v>
      </c>
      <c r="F327" s="197" t="str">
        <f t="shared" si="2"/>
        <v>#REF!</v>
      </c>
      <c r="G327" s="197" t="str">
        <f t="shared" si="3"/>
        <v>#REF!</v>
      </c>
      <c r="H327" s="197" t="str">
        <f t="shared" si="4"/>
        <v>#REF!</v>
      </c>
      <c r="I327" s="197" t="str">
        <f t="shared" si="5"/>
        <v>Sebelum Covid</v>
      </c>
    </row>
    <row r="328" ht="15.75" customHeight="1">
      <c r="A328" s="316">
        <v>42096.0</v>
      </c>
      <c r="B328" s="197">
        <v>2.927</v>
      </c>
      <c r="C328" s="197">
        <v>3.781</v>
      </c>
      <c r="D328" s="197">
        <v>4.892</v>
      </c>
      <c r="E328" s="197" t="str">
        <f t="shared" si="1"/>
        <v>#REF!</v>
      </c>
      <c r="F328" s="197" t="str">
        <f t="shared" si="2"/>
        <v>#REF!</v>
      </c>
      <c r="G328" s="197" t="str">
        <f t="shared" si="3"/>
        <v>#REF!</v>
      </c>
      <c r="H328" s="197" t="str">
        <f t="shared" si="4"/>
        <v>#REF!</v>
      </c>
      <c r="I328" s="197" t="str">
        <f t="shared" si="5"/>
        <v>Sebelum Covid</v>
      </c>
    </row>
    <row r="329" ht="15.75" customHeight="1">
      <c r="A329" s="316">
        <v>42097.0</v>
      </c>
      <c r="B329" s="197">
        <v>2.932</v>
      </c>
      <c r="C329" s="197">
        <v>3.787</v>
      </c>
      <c r="D329" s="197">
        <v>4.9</v>
      </c>
      <c r="E329" s="197" t="str">
        <f t="shared" si="1"/>
        <v>#REF!</v>
      </c>
      <c r="F329" s="197" t="str">
        <f t="shared" si="2"/>
        <v>#REF!</v>
      </c>
      <c r="G329" s="197" t="str">
        <f t="shared" si="3"/>
        <v>#REF!</v>
      </c>
      <c r="H329" s="197" t="str">
        <f t="shared" si="4"/>
        <v>#REF!</v>
      </c>
      <c r="I329" s="197" t="str">
        <f t="shared" si="5"/>
        <v>Sebelum Covid</v>
      </c>
    </row>
    <row r="330" ht="15.75" customHeight="1">
      <c r="A330" s="316">
        <v>42100.0</v>
      </c>
      <c r="B330" s="197">
        <v>2.911</v>
      </c>
      <c r="C330" s="197">
        <v>3.761</v>
      </c>
      <c r="D330" s="197">
        <v>4.878</v>
      </c>
      <c r="E330" s="197" t="str">
        <f t="shared" si="1"/>
        <v>#REF!</v>
      </c>
      <c r="F330" s="197" t="str">
        <f t="shared" si="2"/>
        <v>#REF!</v>
      </c>
      <c r="G330" s="197" t="str">
        <f t="shared" si="3"/>
        <v>#REF!</v>
      </c>
      <c r="H330" s="197" t="str">
        <f t="shared" si="4"/>
        <v>#REF!</v>
      </c>
      <c r="I330" s="197" t="str">
        <f t="shared" si="5"/>
        <v>Sebelum Covid</v>
      </c>
    </row>
    <row r="331" ht="15.75" customHeight="1">
      <c r="A331" s="316">
        <v>42101.0</v>
      </c>
      <c r="B331" s="197">
        <v>2.913</v>
      </c>
      <c r="C331" s="197">
        <v>3.755</v>
      </c>
      <c r="D331" s="197">
        <v>4.89</v>
      </c>
      <c r="E331" s="197" t="str">
        <f t="shared" si="1"/>
        <v>#REF!</v>
      </c>
      <c r="F331" s="197" t="str">
        <f t="shared" si="2"/>
        <v>#REF!</v>
      </c>
      <c r="G331" s="197" t="str">
        <f t="shared" si="3"/>
        <v>#REF!</v>
      </c>
      <c r="H331" s="197" t="str">
        <f t="shared" si="4"/>
        <v>#REF!</v>
      </c>
      <c r="I331" s="197" t="str">
        <f t="shared" si="5"/>
        <v>Sebelum Covid</v>
      </c>
    </row>
    <row r="332" ht="15.75" customHeight="1">
      <c r="A332" s="316">
        <v>42102.0</v>
      </c>
      <c r="B332" s="197">
        <v>2.888</v>
      </c>
      <c r="C332" s="197">
        <v>3.728</v>
      </c>
      <c r="D332" s="197">
        <v>4.855</v>
      </c>
      <c r="E332" s="197" t="str">
        <f t="shared" si="1"/>
        <v>#REF!</v>
      </c>
      <c r="F332" s="197" t="str">
        <f t="shared" si="2"/>
        <v>#REF!</v>
      </c>
      <c r="G332" s="197" t="str">
        <f t="shared" si="3"/>
        <v>#REF!</v>
      </c>
      <c r="H332" s="197" t="str">
        <f t="shared" si="4"/>
        <v>#REF!</v>
      </c>
      <c r="I332" s="197" t="str">
        <f t="shared" si="5"/>
        <v>Sebelum Covid</v>
      </c>
    </row>
    <row r="333" ht="15.75" customHeight="1">
      <c r="A333" s="316">
        <v>42103.0</v>
      </c>
      <c r="B333" s="197">
        <v>2.884</v>
      </c>
      <c r="C333" s="197">
        <v>3.723</v>
      </c>
      <c r="D333" s="197">
        <v>4.845</v>
      </c>
      <c r="E333" s="197" t="str">
        <f t="shared" si="1"/>
        <v>#REF!</v>
      </c>
      <c r="F333" s="197" t="str">
        <f t="shared" si="2"/>
        <v>#REF!</v>
      </c>
      <c r="G333" s="197" t="str">
        <f t="shared" si="3"/>
        <v>#REF!</v>
      </c>
      <c r="H333" s="197" t="str">
        <f t="shared" si="4"/>
        <v>#REF!</v>
      </c>
      <c r="I333" s="197" t="str">
        <f t="shared" si="5"/>
        <v>Sebelum Covid</v>
      </c>
    </row>
    <row r="334" ht="15.75" customHeight="1">
      <c r="A334" s="316">
        <v>42104.0</v>
      </c>
      <c r="B334" s="197">
        <v>2.881</v>
      </c>
      <c r="C334" s="197">
        <v>3.724</v>
      </c>
      <c r="D334" s="197">
        <v>4.852</v>
      </c>
      <c r="E334" s="197" t="str">
        <f t="shared" si="1"/>
        <v>#REF!</v>
      </c>
      <c r="F334" s="197" t="str">
        <f t="shared" si="2"/>
        <v>#REF!</v>
      </c>
      <c r="G334" s="197" t="str">
        <f t="shared" si="3"/>
        <v>#REF!</v>
      </c>
      <c r="H334" s="197" t="str">
        <f t="shared" si="4"/>
        <v>#REF!</v>
      </c>
      <c r="I334" s="197" t="str">
        <f t="shared" si="5"/>
        <v>Sebelum Covid</v>
      </c>
    </row>
    <row r="335" ht="15.75" customHeight="1">
      <c r="A335" s="316">
        <v>42107.0</v>
      </c>
      <c r="B335" s="197">
        <v>2.874</v>
      </c>
      <c r="C335" s="197">
        <v>3.727</v>
      </c>
      <c r="D335" s="197">
        <v>4.859</v>
      </c>
      <c r="E335" s="197" t="str">
        <f t="shared" si="1"/>
        <v>#REF!</v>
      </c>
      <c r="F335" s="197" t="str">
        <f t="shared" si="2"/>
        <v>#REF!</v>
      </c>
      <c r="G335" s="197" t="str">
        <f t="shared" si="3"/>
        <v>#REF!</v>
      </c>
      <c r="H335" s="197" t="str">
        <f t="shared" si="4"/>
        <v>#REF!</v>
      </c>
      <c r="I335" s="197" t="str">
        <f t="shared" si="5"/>
        <v>Sebelum Covid</v>
      </c>
    </row>
    <row r="336" ht="15.75" customHeight="1">
      <c r="A336" s="316">
        <v>42108.0</v>
      </c>
      <c r="B336" s="197">
        <v>2.88</v>
      </c>
      <c r="C336" s="197">
        <v>3.723</v>
      </c>
      <c r="D336" s="197">
        <v>4.849</v>
      </c>
      <c r="E336" s="197" t="str">
        <f t="shared" si="1"/>
        <v>#REF!</v>
      </c>
      <c r="F336" s="197" t="str">
        <f t="shared" si="2"/>
        <v>#REF!</v>
      </c>
      <c r="G336" s="197" t="str">
        <f t="shared" si="3"/>
        <v>#REF!</v>
      </c>
      <c r="H336" s="197" t="str">
        <f t="shared" si="4"/>
        <v>#REF!</v>
      </c>
      <c r="I336" s="197" t="str">
        <f t="shared" si="5"/>
        <v>Sebelum Covid</v>
      </c>
    </row>
    <row r="337" ht="15.75" customHeight="1">
      <c r="A337" s="316">
        <v>42109.0</v>
      </c>
      <c r="B337" s="197">
        <v>2.907</v>
      </c>
      <c r="C337" s="197">
        <v>3.757</v>
      </c>
      <c r="D337" s="197">
        <v>4.89</v>
      </c>
      <c r="E337" s="197" t="str">
        <f t="shared" si="1"/>
        <v>#REF!</v>
      </c>
      <c r="F337" s="197" t="str">
        <f t="shared" si="2"/>
        <v>#REF!</v>
      </c>
      <c r="G337" s="197" t="str">
        <f t="shared" si="3"/>
        <v>#REF!</v>
      </c>
      <c r="H337" s="197" t="str">
        <f t="shared" si="4"/>
        <v>#REF!</v>
      </c>
      <c r="I337" s="197" t="str">
        <f t="shared" si="5"/>
        <v>Sebelum Covid</v>
      </c>
    </row>
    <row r="338" ht="15.75" customHeight="1">
      <c r="A338" s="316">
        <v>42110.0</v>
      </c>
      <c r="B338" s="197">
        <v>2.912</v>
      </c>
      <c r="C338" s="197">
        <v>3.773</v>
      </c>
      <c r="D338" s="197">
        <v>4.895</v>
      </c>
      <c r="E338" s="197" t="str">
        <f t="shared" si="1"/>
        <v>#REF!</v>
      </c>
      <c r="F338" s="197" t="str">
        <f t="shared" si="2"/>
        <v>#REF!</v>
      </c>
      <c r="G338" s="197" t="str">
        <f t="shared" si="3"/>
        <v>#REF!</v>
      </c>
      <c r="H338" s="197" t="str">
        <f t="shared" si="4"/>
        <v>#REF!</v>
      </c>
      <c r="I338" s="197" t="str">
        <f t="shared" si="5"/>
        <v>Sebelum Covid</v>
      </c>
    </row>
    <row r="339" ht="15.75" customHeight="1">
      <c r="A339" s="316">
        <v>42111.0</v>
      </c>
      <c r="B339" s="197">
        <v>2.907</v>
      </c>
      <c r="C339" s="197">
        <v>3.795</v>
      </c>
      <c r="D339" s="197">
        <v>4.919</v>
      </c>
      <c r="E339" s="197" t="str">
        <f t="shared" si="1"/>
        <v>#REF!</v>
      </c>
      <c r="F339" s="197" t="str">
        <f t="shared" si="2"/>
        <v>#REF!</v>
      </c>
      <c r="G339" s="197" t="str">
        <f t="shared" si="3"/>
        <v>#REF!</v>
      </c>
      <c r="H339" s="197" t="str">
        <f t="shared" si="4"/>
        <v>#REF!</v>
      </c>
      <c r="I339" s="197" t="str">
        <f t="shared" si="5"/>
        <v>Sebelum Covid</v>
      </c>
    </row>
    <row r="340" ht="15.75" customHeight="1">
      <c r="A340" s="316">
        <v>42114.0</v>
      </c>
      <c r="B340" s="197">
        <v>2.904</v>
      </c>
      <c r="C340" s="197">
        <v>3.816</v>
      </c>
      <c r="D340" s="197">
        <v>4.939</v>
      </c>
      <c r="E340" s="197" t="str">
        <f t="shared" si="1"/>
        <v>#REF!</v>
      </c>
      <c r="F340" s="197" t="str">
        <f t="shared" si="2"/>
        <v>#REF!</v>
      </c>
      <c r="G340" s="197" t="str">
        <f t="shared" si="3"/>
        <v>#REF!</v>
      </c>
      <c r="H340" s="197" t="str">
        <f t="shared" si="4"/>
        <v>#REF!</v>
      </c>
      <c r="I340" s="197" t="str">
        <f t="shared" si="5"/>
        <v>Sebelum Covid</v>
      </c>
    </row>
    <row r="341" ht="15.75" customHeight="1">
      <c r="A341" s="316">
        <v>42115.0</v>
      </c>
      <c r="B341" s="197">
        <v>2.89</v>
      </c>
      <c r="C341" s="197">
        <v>3.782</v>
      </c>
      <c r="D341" s="197">
        <v>4.918</v>
      </c>
      <c r="E341" s="197" t="str">
        <f t="shared" si="1"/>
        <v>#REF!</v>
      </c>
      <c r="F341" s="197" t="str">
        <f t="shared" si="2"/>
        <v>#REF!</v>
      </c>
      <c r="G341" s="197" t="str">
        <f t="shared" si="3"/>
        <v>#REF!</v>
      </c>
      <c r="H341" s="197" t="str">
        <f t="shared" si="4"/>
        <v>#REF!</v>
      </c>
      <c r="I341" s="197" t="str">
        <f t="shared" si="5"/>
        <v>Sebelum Covid</v>
      </c>
    </row>
    <row r="342" ht="15.75" customHeight="1">
      <c r="A342" s="316">
        <v>42116.0</v>
      </c>
      <c r="B342" s="197">
        <v>2.881</v>
      </c>
      <c r="C342" s="197">
        <v>3.744</v>
      </c>
      <c r="D342" s="197">
        <v>4.881</v>
      </c>
      <c r="E342" s="197" t="str">
        <f t="shared" si="1"/>
        <v>#REF!</v>
      </c>
      <c r="F342" s="197" t="str">
        <f t="shared" si="2"/>
        <v>#REF!</v>
      </c>
      <c r="G342" s="197" t="str">
        <f t="shared" si="3"/>
        <v>#REF!</v>
      </c>
      <c r="H342" s="197" t="str">
        <f t="shared" si="4"/>
        <v>#REF!</v>
      </c>
      <c r="I342" s="197" t="str">
        <f t="shared" si="5"/>
        <v>Sebelum Covid</v>
      </c>
    </row>
    <row r="343" ht="15.75" customHeight="1">
      <c r="A343" s="316">
        <v>42117.0</v>
      </c>
      <c r="B343" s="197">
        <v>2.892</v>
      </c>
      <c r="C343" s="197">
        <v>3.782</v>
      </c>
      <c r="D343" s="197">
        <v>4.879</v>
      </c>
      <c r="E343" s="197" t="str">
        <f t="shared" si="1"/>
        <v>#REF!</v>
      </c>
      <c r="F343" s="197" t="str">
        <f t="shared" si="2"/>
        <v>#REF!</v>
      </c>
      <c r="G343" s="197" t="str">
        <f t="shared" si="3"/>
        <v>#REF!</v>
      </c>
      <c r="H343" s="197" t="str">
        <f t="shared" si="4"/>
        <v>#REF!</v>
      </c>
      <c r="I343" s="197" t="str">
        <f t="shared" si="5"/>
        <v>Sebelum Covid</v>
      </c>
    </row>
    <row r="344" ht="15.75" customHeight="1">
      <c r="A344" s="316">
        <v>42118.0</v>
      </c>
      <c r="B344" s="197">
        <v>2.87</v>
      </c>
      <c r="C344" s="197">
        <v>3.785</v>
      </c>
      <c r="D344" s="197">
        <v>4.875</v>
      </c>
      <c r="E344" s="197" t="str">
        <f t="shared" si="1"/>
        <v>#REF!</v>
      </c>
      <c r="F344" s="197" t="str">
        <f t="shared" si="2"/>
        <v>#REF!</v>
      </c>
      <c r="G344" s="197" t="str">
        <f t="shared" si="3"/>
        <v>#REF!</v>
      </c>
      <c r="H344" s="197" t="str">
        <f t="shared" si="4"/>
        <v>#REF!</v>
      </c>
      <c r="I344" s="197" t="str">
        <f t="shared" si="5"/>
        <v>Sebelum Covid</v>
      </c>
    </row>
    <row r="345" ht="15.75" customHeight="1">
      <c r="A345" s="316">
        <v>42121.0</v>
      </c>
      <c r="B345" s="197">
        <v>2.86</v>
      </c>
      <c r="C345" s="197">
        <v>3.781</v>
      </c>
      <c r="D345" s="197">
        <v>4.872</v>
      </c>
      <c r="E345" s="197" t="str">
        <f t="shared" si="1"/>
        <v>#REF!</v>
      </c>
      <c r="F345" s="197" t="str">
        <f t="shared" si="2"/>
        <v>#REF!</v>
      </c>
      <c r="G345" s="197" t="str">
        <f t="shared" si="3"/>
        <v>#REF!</v>
      </c>
      <c r="H345" s="197" t="str">
        <f t="shared" si="4"/>
        <v>#REF!</v>
      </c>
      <c r="I345" s="197" t="str">
        <f t="shared" si="5"/>
        <v>Sebelum Covid</v>
      </c>
    </row>
    <row r="346" ht="15.75" customHeight="1">
      <c r="A346" s="316">
        <v>42122.0</v>
      </c>
      <c r="B346" s="197">
        <v>2.881</v>
      </c>
      <c r="C346" s="197">
        <v>3.825</v>
      </c>
      <c r="D346" s="197">
        <v>4.904</v>
      </c>
      <c r="E346" s="197" t="str">
        <f t="shared" si="1"/>
        <v>#REF!</v>
      </c>
      <c r="F346" s="197" t="str">
        <f t="shared" si="2"/>
        <v>#REF!</v>
      </c>
      <c r="G346" s="197" t="str">
        <f t="shared" si="3"/>
        <v>#REF!</v>
      </c>
      <c r="H346" s="197" t="str">
        <f t="shared" si="4"/>
        <v>#REF!</v>
      </c>
      <c r="I346" s="197" t="str">
        <f t="shared" si="5"/>
        <v>Sebelum Covid</v>
      </c>
    </row>
    <row r="347" ht="15.75" customHeight="1">
      <c r="A347" s="316">
        <v>42123.0</v>
      </c>
      <c r="B347" s="197">
        <v>2.888</v>
      </c>
      <c r="C347" s="197">
        <v>3.865</v>
      </c>
      <c r="D347" s="197">
        <v>4.956</v>
      </c>
      <c r="E347" s="197" t="str">
        <f t="shared" si="1"/>
        <v>#REF!</v>
      </c>
      <c r="F347" s="197" t="str">
        <f t="shared" si="2"/>
        <v>#REF!</v>
      </c>
      <c r="G347" s="197" t="str">
        <f t="shared" si="3"/>
        <v>#REF!</v>
      </c>
      <c r="H347" s="197" t="str">
        <f t="shared" si="4"/>
        <v>#REF!</v>
      </c>
      <c r="I347" s="197" t="str">
        <f t="shared" si="5"/>
        <v>Sebelum Covid</v>
      </c>
    </row>
    <row r="348" ht="15.75" customHeight="1">
      <c r="A348" s="316">
        <v>42124.0</v>
      </c>
      <c r="B348" s="197">
        <v>2.903</v>
      </c>
      <c r="C348" s="197">
        <v>3.889</v>
      </c>
      <c r="D348" s="197">
        <v>5.004</v>
      </c>
      <c r="E348" s="197" t="str">
        <f t="shared" si="1"/>
        <v>#REF!</v>
      </c>
      <c r="F348" s="197" t="str">
        <f t="shared" si="2"/>
        <v>#REF!</v>
      </c>
      <c r="G348" s="197" t="str">
        <f t="shared" si="3"/>
        <v>#REF!</v>
      </c>
      <c r="H348" s="197" t="str">
        <f t="shared" si="4"/>
        <v>#REF!</v>
      </c>
      <c r="I348" s="197" t="str">
        <f t="shared" si="5"/>
        <v>Sebelum Covid</v>
      </c>
    </row>
    <row r="349" ht="15.75" customHeight="1">
      <c r="A349" s="316">
        <v>42125.0</v>
      </c>
      <c r="B349" s="197">
        <v>2.899</v>
      </c>
      <c r="C349" s="197">
        <v>3.893</v>
      </c>
      <c r="D349" s="197">
        <v>5.019</v>
      </c>
      <c r="E349" s="197" t="str">
        <f t="shared" si="1"/>
        <v>#REF!</v>
      </c>
      <c r="F349" s="197" t="str">
        <f t="shared" si="2"/>
        <v>#REF!</v>
      </c>
      <c r="G349" s="197" t="str">
        <f t="shared" si="3"/>
        <v>#REF!</v>
      </c>
      <c r="H349" s="197" t="str">
        <f t="shared" si="4"/>
        <v>#REF!</v>
      </c>
      <c r="I349" s="197" t="str">
        <f t="shared" si="5"/>
        <v>Sebelum Covid</v>
      </c>
    </row>
    <row r="350" ht="15.75" customHeight="1">
      <c r="A350" s="316">
        <v>42128.0</v>
      </c>
      <c r="B350" s="197">
        <v>2.936</v>
      </c>
      <c r="C350" s="197">
        <v>3.936</v>
      </c>
      <c r="D350" s="197">
        <v>5.086</v>
      </c>
      <c r="E350" s="197" t="str">
        <f t="shared" si="1"/>
        <v>#REF!</v>
      </c>
      <c r="F350" s="197" t="str">
        <f t="shared" si="2"/>
        <v>#REF!</v>
      </c>
      <c r="G350" s="197" t="str">
        <f t="shared" si="3"/>
        <v>#REF!</v>
      </c>
      <c r="H350" s="197" t="str">
        <f t="shared" si="4"/>
        <v>#REF!</v>
      </c>
      <c r="I350" s="197" t="str">
        <f t="shared" si="5"/>
        <v>Sebelum Covid</v>
      </c>
    </row>
    <row r="351" ht="15.75" customHeight="1">
      <c r="A351" s="316">
        <v>42129.0</v>
      </c>
      <c r="B351" s="197">
        <v>2.905</v>
      </c>
      <c r="C351" s="197">
        <v>3.908</v>
      </c>
      <c r="D351" s="197">
        <v>5.106</v>
      </c>
      <c r="E351" s="197" t="str">
        <f t="shared" si="1"/>
        <v>#REF!</v>
      </c>
      <c r="F351" s="197" t="str">
        <f t="shared" si="2"/>
        <v>#REF!</v>
      </c>
      <c r="G351" s="197" t="str">
        <f t="shared" si="3"/>
        <v>#REF!</v>
      </c>
      <c r="H351" s="197" t="str">
        <f t="shared" si="4"/>
        <v>#REF!</v>
      </c>
      <c r="I351" s="197" t="str">
        <f t="shared" si="5"/>
        <v>Sebelum Covid</v>
      </c>
    </row>
    <row r="352" ht="15.75" customHeight="1">
      <c r="A352" s="316">
        <v>42130.0</v>
      </c>
      <c r="B352" s="197">
        <v>2.929</v>
      </c>
      <c r="C352" s="197">
        <v>3.979</v>
      </c>
      <c r="D352" s="197">
        <v>5.16</v>
      </c>
      <c r="E352" s="197" t="str">
        <f t="shared" si="1"/>
        <v>#REF!</v>
      </c>
      <c r="F352" s="197" t="str">
        <f t="shared" si="2"/>
        <v>#REF!</v>
      </c>
      <c r="G352" s="197" t="str">
        <f t="shared" si="3"/>
        <v>#REF!</v>
      </c>
      <c r="H352" s="197" t="str">
        <f t="shared" si="4"/>
        <v>#REF!</v>
      </c>
      <c r="I352" s="197" t="str">
        <f t="shared" si="5"/>
        <v>Sebelum Covid</v>
      </c>
    </row>
    <row r="353" ht="15.75" customHeight="1">
      <c r="A353" s="316">
        <v>42131.0</v>
      </c>
      <c r="B353" s="197">
        <v>3.019</v>
      </c>
      <c r="C353" s="197">
        <v>4.075</v>
      </c>
      <c r="D353" s="197">
        <v>5.247</v>
      </c>
      <c r="E353" s="197" t="str">
        <f t="shared" si="1"/>
        <v>#REF!</v>
      </c>
      <c r="F353" s="197" t="str">
        <f t="shared" si="2"/>
        <v>#REF!</v>
      </c>
      <c r="G353" s="197" t="str">
        <f t="shared" si="3"/>
        <v>#REF!</v>
      </c>
      <c r="H353" s="197" t="str">
        <f t="shared" si="4"/>
        <v>#REF!</v>
      </c>
      <c r="I353" s="197" t="str">
        <f t="shared" si="5"/>
        <v>Sebelum Covid</v>
      </c>
    </row>
    <row r="354" ht="15.75" customHeight="1">
      <c r="A354" s="316">
        <v>42132.0</v>
      </c>
      <c r="B354" s="197">
        <v>2.983</v>
      </c>
      <c r="C354" s="197">
        <v>3.993</v>
      </c>
      <c r="D354" s="197">
        <v>5.187</v>
      </c>
      <c r="E354" s="197" t="str">
        <f t="shared" si="1"/>
        <v>#REF!</v>
      </c>
      <c r="F354" s="197" t="str">
        <f t="shared" si="2"/>
        <v>#REF!</v>
      </c>
      <c r="G354" s="197" t="str">
        <f t="shared" si="3"/>
        <v>#REF!</v>
      </c>
      <c r="H354" s="197" t="str">
        <f t="shared" si="4"/>
        <v>#REF!</v>
      </c>
      <c r="I354" s="197" t="str">
        <f t="shared" si="5"/>
        <v>Sebelum Covid</v>
      </c>
    </row>
    <row r="355" ht="15.75" customHeight="1">
      <c r="A355" s="316">
        <v>42135.0</v>
      </c>
      <c r="B355" s="197">
        <v>2.959</v>
      </c>
      <c r="C355" s="197">
        <v>3.958</v>
      </c>
      <c r="D355" s="197">
        <v>5.176</v>
      </c>
      <c r="E355" s="197" t="str">
        <f t="shared" si="1"/>
        <v>#REF!</v>
      </c>
      <c r="F355" s="197" t="str">
        <f t="shared" si="2"/>
        <v>#REF!</v>
      </c>
      <c r="G355" s="197" t="str">
        <f t="shared" si="3"/>
        <v>#REF!</v>
      </c>
      <c r="H355" s="197" t="str">
        <f t="shared" si="4"/>
        <v>#REF!</v>
      </c>
      <c r="I355" s="197" t="str">
        <f t="shared" si="5"/>
        <v>Sebelum Covid</v>
      </c>
    </row>
    <row r="356" ht="15.75" customHeight="1">
      <c r="A356" s="316">
        <v>42136.0</v>
      </c>
      <c r="B356" s="197">
        <v>3.042</v>
      </c>
      <c r="C356" s="197">
        <v>4.144</v>
      </c>
      <c r="D356" s="197">
        <v>5.322</v>
      </c>
      <c r="E356" s="197" t="str">
        <f t="shared" si="1"/>
        <v>#REF!</v>
      </c>
      <c r="F356" s="197" t="str">
        <f t="shared" si="2"/>
        <v>#REF!</v>
      </c>
      <c r="G356" s="197" t="str">
        <f t="shared" si="3"/>
        <v>#REF!</v>
      </c>
      <c r="H356" s="197" t="str">
        <f t="shared" si="4"/>
        <v>#REF!</v>
      </c>
      <c r="I356" s="197" t="str">
        <f t="shared" si="5"/>
        <v>Sebelum Covid</v>
      </c>
    </row>
    <row r="357" ht="15.75" customHeight="1">
      <c r="A357" s="316">
        <v>42137.0</v>
      </c>
      <c r="B357" s="197">
        <v>3.001</v>
      </c>
      <c r="C357" s="197">
        <v>4.087</v>
      </c>
      <c r="D357" s="197">
        <v>5.293</v>
      </c>
      <c r="E357" s="197" t="str">
        <f t="shared" si="1"/>
        <v>#REF!</v>
      </c>
      <c r="F357" s="197" t="str">
        <f t="shared" si="2"/>
        <v>#REF!</v>
      </c>
      <c r="G357" s="197" t="str">
        <f t="shared" si="3"/>
        <v>#REF!</v>
      </c>
      <c r="H357" s="197" t="str">
        <f t="shared" si="4"/>
        <v>#REF!</v>
      </c>
      <c r="I357" s="197" t="str">
        <f t="shared" si="5"/>
        <v>Sebelum Covid</v>
      </c>
    </row>
    <row r="358" ht="15.75" customHeight="1">
      <c r="A358" s="316">
        <v>42138.0</v>
      </c>
      <c r="B358" s="197">
        <v>3.053</v>
      </c>
      <c r="C358" s="197">
        <v>4.179</v>
      </c>
      <c r="D358" s="197">
        <v>5.412</v>
      </c>
      <c r="E358" s="197" t="str">
        <f t="shared" si="1"/>
        <v>#REF!</v>
      </c>
      <c r="F358" s="197" t="str">
        <f t="shared" si="2"/>
        <v>#REF!</v>
      </c>
      <c r="G358" s="197" t="str">
        <f t="shared" si="3"/>
        <v>#REF!</v>
      </c>
      <c r="H358" s="197" t="str">
        <f t="shared" si="4"/>
        <v>#REF!</v>
      </c>
      <c r="I358" s="197" t="str">
        <f t="shared" si="5"/>
        <v>Sebelum Covid</v>
      </c>
    </row>
    <row r="359" ht="15.75" customHeight="1">
      <c r="A359" s="316">
        <v>42139.0</v>
      </c>
      <c r="B359" s="197">
        <v>2.985</v>
      </c>
      <c r="C359" s="197">
        <v>4.087</v>
      </c>
      <c r="D359" s="197">
        <v>5.306</v>
      </c>
      <c r="E359" s="197" t="str">
        <f t="shared" si="1"/>
        <v>#REF!</v>
      </c>
      <c r="F359" s="197" t="str">
        <f t="shared" si="2"/>
        <v>#REF!</v>
      </c>
      <c r="G359" s="197" t="str">
        <f t="shared" si="3"/>
        <v>#REF!</v>
      </c>
      <c r="H359" s="197" t="str">
        <f t="shared" si="4"/>
        <v>#REF!</v>
      </c>
      <c r="I359" s="197" t="str">
        <f t="shared" si="5"/>
        <v>Sebelum Covid</v>
      </c>
    </row>
    <row r="360" ht="15.75" customHeight="1">
      <c r="A360" s="316">
        <v>42142.0</v>
      </c>
      <c r="B360" s="197">
        <v>2.875</v>
      </c>
      <c r="C360" s="197">
        <v>4.057</v>
      </c>
      <c r="D360" s="197">
        <v>5.228</v>
      </c>
      <c r="E360" s="197" t="str">
        <f t="shared" si="1"/>
        <v>#REF!</v>
      </c>
      <c r="F360" s="197" t="str">
        <f t="shared" si="2"/>
        <v>#REF!</v>
      </c>
      <c r="G360" s="197" t="str">
        <f t="shared" si="3"/>
        <v>#REF!</v>
      </c>
      <c r="H360" s="197" t="str">
        <f t="shared" si="4"/>
        <v>#REF!</v>
      </c>
      <c r="I360" s="197" t="str">
        <f t="shared" si="5"/>
        <v>Sebelum Covid</v>
      </c>
    </row>
    <row r="361" ht="15.75" customHeight="1">
      <c r="A361" s="316">
        <v>42143.0</v>
      </c>
      <c r="B361" s="197">
        <v>2.845</v>
      </c>
      <c r="C361" s="197">
        <v>4.063</v>
      </c>
      <c r="D361" s="197">
        <v>5.254</v>
      </c>
      <c r="E361" s="197" t="str">
        <f t="shared" si="1"/>
        <v>#REF!</v>
      </c>
      <c r="F361" s="197" t="str">
        <f t="shared" si="2"/>
        <v>#REF!</v>
      </c>
      <c r="G361" s="197" t="str">
        <f t="shared" si="3"/>
        <v>#REF!</v>
      </c>
      <c r="H361" s="197" t="str">
        <f t="shared" si="4"/>
        <v>#REF!</v>
      </c>
      <c r="I361" s="197" t="str">
        <f t="shared" si="5"/>
        <v>Sebelum Covid</v>
      </c>
    </row>
    <row r="362" ht="15.75" customHeight="1">
      <c r="A362" s="316">
        <v>42144.0</v>
      </c>
      <c r="B362" s="197">
        <v>2.886</v>
      </c>
      <c r="C362" s="197">
        <v>4.116</v>
      </c>
      <c r="D362" s="197">
        <v>5.297</v>
      </c>
      <c r="E362" s="197" t="str">
        <f t="shared" si="1"/>
        <v>#REF!</v>
      </c>
      <c r="F362" s="197" t="str">
        <f t="shared" si="2"/>
        <v>#REF!</v>
      </c>
      <c r="G362" s="197" t="str">
        <f t="shared" si="3"/>
        <v>#REF!</v>
      </c>
      <c r="H362" s="197" t="str">
        <f t="shared" si="4"/>
        <v>#REF!</v>
      </c>
      <c r="I362" s="197" t="str">
        <f t="shared" si="5"/>
        <v>Sebelum Covid</v>
      </c>
    </row>
    <row r="363" ht="15.75" customHeight="1">
      <c r="A363" s="316">
        <v>42145.0</v>
      </c>
      <c r="B363" s="197">
        <v>2.85</v>
      </c>
      <c r="C363" s="197">
        <v>4.044</v>
      </c>
      <c r="D363" s="197">
        <v>5.241</v>
      </c>
      <c r="E363" s="197" t="str">
        <f t="shared" si="1"/>
        <v>#REF!</v>
      </c>
      <c r="F363" s="197" t="str">
        <f t="shared" si="2"/>
        <v>#REF!</v>
      </c>
      <c r="G363" s="197" t="str">
        <f t="shared" si="3"/>
        <v>#REF!</v>
      </c>
      <c r="H363" s="197" t="str">
        <f t="shared" si="4"/>
        <v>#REF!</v>
      </c>
      <c r="I363" s="197" t="str">
        <f t="shared" si="5"/>
        <v>Sebelum Covid</v>
      </c>
    </row>
    <row r="364" ht="15.75" customHeight="1">
      <c r="A364" s="316">
        <v>42146.0</v>
      </c>
      <c r="B364" s="197">
        <v>2.851</v>
      </c>
      <c r="C364" s="197">
        <v>4.05</v>
      </c>
      <c r="D364" s="197">
        <v>5.23</v>
      </c>
      <c r="E364" s="197" t="str">
        <f t="shared" si="1"/>
        <v>#REF!</v>
      </c>
      <c r="F364" s="197" t="str">
        <f t="shared" si="2"/>
        <v>#REF!</v>
      </c>
      <c r="G364" s="197" t="str">
        <f t="shared" si="3"/>
        <v>#REF!</v>
      </c>
      <c r="H364" s="197" t="str">
        <f t="shared" si="4"/>
        <v>#REF!</v>
      </c>
      <c r="I364" s="197" t="str">
        <f t="shared" si="5"/>
        <v>Sebelum Covid</v>
      </c>
    </row>
    <row r="365" ht="15.75" customHeight="1">
      <c r="A365" s="316">
        <v>42149.0</v>
      </c>
      <c r="B365" s="197">
        <v>2.854</v>
      </c>
      <c r="C365" s="197">
        <v>4.066</v>
      </c>
      <c r="D365" s="197">
        <v>5.233</v>
      </c>
      <c r="E365" s="197" t="str">
        <f t="shared" si="1"/>
        <v>#REF!</v>
      </c>
      <c r="F365" s="197" t="str">
        <f t="shared" si="2"/>
        <v>#REF!</v>
      </c>
      <c r="G365" s="197" t="str">
        <f t="shared" si="3"/>
        <v>#REF!</v>
      </c>
      <c r="H365" s="197" t="str">
        <f t="shared" si="4"/>
        <v>#REF!</v>
      </c>
      <c r="I365" s="197" t="str">
        <f t="shared" si="5"/>
        <v>Sebelum Covid</v>
      </c>
    </row>
    <row r="366" ht="15.75" customHeight="1">
      <c r="A366" s="316">
        <v>42150.0</v>
      </c>
      <c r="B366" s="197">
        <v>2.859</v>
      </c>
      <c r="C366" s="197">
        <v>4.083</v>
      </c>
      <c r="D366" s="197">
        <v>5.229</v>
      </c>
      <c r="E366" s="197" t="str">
        <f t="shared" si="1"/>
        <v>#REF!</v>
      </c>
      <c r="F366" s="197" t="str">
        <f t="shared" si="2"/>
        <v>#REF!</v>
      </c>
      <c r="G366" s="197" t="str">
        <f t="shared" si="3"/>
        <v>#REF!</v>
      </c>
      <c r="H366" s="197" t="str">
        <f t="shared" si="4"/>
        <v>#REF!</v>
      </c>
      <c r="I366" s="197" t="str">
        <f t="shared" si="5"/>
        <v>Sebelum Covid</v>
      </c>
    </row>
    <row r="367" ht="15.75" customHeight="1">
      <c r="A367" s="316">
        <v>42151.0</v>
      </c>
      <c r="B367" s="197">
        <v>2.913</v>
      </c>
      <c r="C367" s="197">
        <v>4.111</v>
      </c>
      <c r="D367" s="197">
        <v>5.258</v>
      </c>
      <c r="E367" s="197" t="str">
        <f t="shared" si="1"/>
        <v>#REF!</v>
      </c>
      <c r="F367" s="197" t="str">
        <f t="shared" si="2"/>
        <v>#REF!</v>
      </c>
      <c r="G367" s="197" t="str">
        <f t="shared" si="3"/>
        <v>#REF!</v>
      </c>
      <c r="H367" s="197" t="str">
        <f t="shared" si="4"/>
        <v>#REF!</v>
      </c>
      <c r="I367" s="197" t="str">
        <f t="shared" si="5"/>
        <v>Sebelum Covid</v>
      </c>
    </row>
    <row r="368" ht="15.75" customHeight="1">
      <c r="A368" s="316">
        <v>42152.0</v>
      </c>
      <c r="B368" s="197">
        <v>2.934</v>
      </c>
      <c r="C368" s="197">
        <v>4.122</v>
      </c>
      <c r="D368" s="197">
        <v>5.258</v>
      </c>
      <c r="E368" s="197" t="str">
        <f t="shared" si="1"/>
        <v>#REF!</v>
      </c>
      <c r="F368" s="197" t="str">
        <f t="shared" si="2"/>
        <v>#REF!</v>
      </c>
      <c r="G368" s="197" t="str">
        <f t="shared" si="3"/>
        <v>#REF!</v>
      </c>
      <c r="H368" s="197" t="str">
        <f t="shared" si="4"/>
        <v>#REF!</v>
      </c>
      <c r="I368" s="197" t="str">
        <f t="shared" si="5"/>
        <v>Sebelum Covid</v>
      </c>
    </row>
    <row r="369" ht="15.75" customHeight="1">
      <c r="A369" s="316">
        <v>42153.0</v>
      </c>
      <c r="B369" s="197">
        <v>2.973</v>
      </c>
      <c r="C369" s="197">
        <v>4.175</v>
      </c>
      <c r="D369" s="197">
        <v>5.158</v>
      </c>
      <c r="E369" s="197" t="str">
        <f t="shared" si="1"/>
        <v>#REF!</v>
      </c>
      <c r="F369" s="197" t="str">
        <f t="shared" si="2"/>
        <v>#REF!</v>
      </c>
      <c r="G369" s="197" t="str">
        <f t="shared" si="3"/>
        <v>#REF!</v>
      </c>
      <c r="H369" s="197" t="str">
        <f t="shared" si="4"/>
        <v>#REF!</v>
      </c>
      <c r="I369" s="197" t="str">
        <f t="shared" si="5"/>
        <v>Sebelum Covid</v>
      </c>
    </row>
    <row r="370" ht="15.75" customHeight="1">
      <c r="A370" s="316">
        <v>42156.0</v>
      </c>
      <c r="B370" s="197">
        <v>2.981</v>
      </c>
      <c r="C370" s="197">
        <v>4.16</v>
      </c>
      <c r="D370" s="197">
        <v>5.156</v>
      </c>
      <c r="E370" s="197" t="str">
        <f t="shared" si="1"/>
        <v>#REF!</v>
      </c>
      <c r="F370" s="197" t="str">
        <f t="shared" si="2"/>
        <v>#REF!</v>
      </c>
      <c r="G370" s="197" t="str">
        <f t="shared" si="3"/>
        <v>#REF!</v>
      </c>
      <c r="H370" s="197" t="str">
        <f t="shared" si="4"/>
        <v>#REF!</v>
      </c>
      <c r="I370" s="197" t="str">
        <f t="shared" si="5"/>
        <v>Sebelum Covid</v>
      </c>
    </row>
    <row r="371" ht="15.75" customHeight="1">
      <c r="A371" s="316">
        <v>42157.0</v>
      </c>
      <c r="B371" s="197">
        <v>2.998</v>
      </c>
      <c r="C371" s="197">
        <v>4.196</v>
      </c>
      <c r="D371" s="197">
        <v>5.185</v>
      </c>
      <c r="E371" s="197" t="str">
        <f t="shared" si="1"/>
        <v>#REF!</v>
      </c>
      <c r="F371" s="197" t="str">
        <f t="shared" si="2"/>
        <v>#REF!</v>
      </c>
      <c r="G371" s="197" t="str">
        <f t="shared" si="3"/>
        <v>#REF!</v>
      </c>
      <c r="H371" s="197" t="str">
        <f t="shared" si="4"/>
        <v>#REF!</v>
      </c>
      <c r="I371" s="197" t="str">
        <f t="shared" si="5"/>
        <v>Sebelum Covid</v>
      </c>
    </row>
    <row r="372" ht="15.75" customHeight="1">
      <c r="A372" s="316">
        <v>42158.0</v>
      </c>
      <c r="B372" s="197">
        <v>3.024</v>
      </c>
      <c r="C372" s="197">
        <v>4.218</v>
      </c>
      <c r="D372" s="197">
        <v>5.204</v>
      </c>
      <c r="E372" s="197" t="str">
        <f t="shared" si="1"/>
        <v>#REF!</v>
      </c>
      <c r="F372" s="197" t="str">
        <f t="shared" si="2"/>
        <v>#REF!</v>
      </c>
      <c r="G372" s="197" t="str">
        <f t="shared" si="3"/>
        <v>#REF!</v>
      </c>
      <c r="H372" s="197" t="str">
        <f t="shared" si="4"/>
        <v>#REF!</v>
      </c>
      <c r="I372" s="197" t="str">
        <f t="shared" si="5"/>
        <v>Sebelum Covid</v>
      </c>
    </row>
    <row r="373" ht="15.75" customHeight="1">
      <c r="A373" s="316">
        <v>42159.0</v>
      </c>
      <c r="B373" s="197">
        <v>3.117</v>
      </c>
      <c r="C373" s="197">
        <v>4.417</v>
      </c>
      <c r="D373" s="197">
        <v>5.364</v>
      </c>
      <c r="E373" s="197" t="str">
        <f t="shared" si="1"/>
        <v>#REF!</v>
      </c>
      <c r="F373" s="197" t="str">
        <f t="shared" si="2"/>
        <v>#REF!</v>
      </c>
      <c r="G373" s="197" t="str">
        <f t="shared" si="3"/>
        <v>#REF!</v>
      </c>
      <c r="H373" s="197" t="str">
        <f t="shared" si="4"/>
        <v>#REF!</v>
      </c>
      <c r="I373" s="197" t="str">
        <f t="shared" si="5"/>
        <v>Sebelum Covid</v>
      </c>
    </row>
    <row r="374" ht="15.75" customHeight="1">
      <c r="A374" s="316">
        <v>42160.0</v>
      </c>
      <c r="B374" s="197">
        <v>3.161</v>
      </c>
      <c r="C374" s="197">
        <v>4.465</v>
      </c>
      <c r="D374" s="197">
        <v>5.4</v>
      </c>
      <c r="E374" s="197" t="str">
        <f t="shared" si="1"/>
        <v>#REF!</v>
      </c>
      <c r="F374" s="197" t="str">
        <f t="shared" si="2"/>
        <v>#REF!</v>
      </c>
      <c r="G374" s="197" t="str">
        <f t="shared" si="3"/>
        <v>#REF!</v>
      </c>
      <c r="H374" s="197" t="str">
        <f t="shared" si="4"/>
        <v>#REF!</v>
      </c>
      <c r="I374" s="197" t="str">
        <f t="shared" si="5"/>
        <v>Sebelum Covid</v>
      </c>
    </row>
    <row r="375" ht="15.75" customHeight="1">
      <c r="A375" s="316">
        <v>42163.0</v>
      </c>
      <c r="B375" s="197">
        <v>3.291</v>
      </c>
      <c r="C375" s="197">
        <v>4.622</v>
      </c>
      <c r="D375" s="197">
        <v>5.532</v>
      </c>
      <c r="E375" s="197" t="str">
        <f t="shared" si="1"/>
        <v>#REF!</v>
      </c>
      <c r="F375" s="197" t="str">
        <f t="shared" si="2"/>
        <v>#REF!</v>
      </c>
      <c r="G375" s="197" t="str">
        <f t="shared" si="3"/>
        <v>#REF!</v>
      </c>
      <c r="H375" s="197" t="str">
        <f t="shared" si="4"/>
        <v>#REF!</v>
      </c>
      <c r="I375" s="197" t="str">
        <f t="shared" si="5"/>
        <v>Sebelum Covid</v>
      </c>
    </row>
    <row r="376" ht="15.75" customHeight="1">
      <c r="A376" s="316">
        <v>42164.0</v>
      </c>
      <c r="B376" s="197">
        <v>3.351</v>
      </c>
      <c r="C376" s="197">
        <v>4.58</v>
      </c>
      <c r="D376" s="197">
        <v>5.562</v>
      </c>
      <c r="E376" s="197" t="str">
        <f t="shared" si="1"/>
        <v>#REF!</v>
      </c>
      <c r="F376" s="197" t="str">
        <f t="shared" si="2"/>
        <v>#REF!</v>
      </c>
      <c r="G376" s="197" t="str">
        <f t="shared" si="3"/>
        <v>#REF!</v>
      </c>
      <c r="H376" s="197" t="str">
        <f t="shared" si="4"/>
        <v>#REF!</v>
      </c>
      <c r="I376" s="197" t="str">
        <f t="shared" si="5"/>
        <v>Sebelum Covid</v>
      </c>
    </row>
    <row r="377" ht="15.75" customHeight="1">
      <c r="A377" s="316">
        <v>42165.0</v>
      </c>
      <c r="B377" s="197">
        <v>3.386</v>
      </c>
      <c r="C377" s="197">
        <v>4.605</v>
      </c>
      <c r="D377" s="197">
        <v>5.61</v>
      </c>
      <c r="E377" s="197" t="str">
        <f t="shared" si="1"/>
        <v>#REF!</v>
      </c>
      <c r="F377" s="197" t="str">
        <f t="shared" si="2"/>
        <v>#REF!</v>
      </c>
      <c r="G377" s="197" t="str">
        <f t="shared" si="3"/>
        <v>#REF!</v>
      </c>
      <c r="H377" s="197" t="str">
        <f t="shared" si="4"/>
        <v>#REF!</v>
      </c>
      <c r="I377" s="197" t="str">
        <f t="shared" si="5"/>
        <v>Sebelum Covid</v>
      </c>
    </row>
    <row r="378" ht="15.75" customHeight="1">
      <c r="A378" s="316">
        <v>42166.0</v>
      </c>
      <c r="B378" s="197">
        <v>3.376</v>
      </c>
      <c r="C378" s="197">
        <v>4.57</v>
      </c>
      <c r="D378" s="197">
        <v>5.598</v>
      </c>
      <c r="E378" s="197" t="str">
        <f t="shared" si="1"/>
        <v>#REF!</v>
      </c>
      <c r="F378" s="197" t="str">
        <f t="shared" si="2"/>
        <v>#REF!</v>
      </c>
      <c r="G378" s="197" t="str">
        <f t="shared" si="3"/>
        <v>#REF!</v>
      </c>
      <c r="H378" s="197" t="str">
        <f t="shared" si="4"/>
        <v>#REF!</v>
      </c>
      <c r="I378" s="197" t="str">
        <f t="shared" si="5"/>
        <v>Sebelum Covid</v>
      </c>
    </row>
    <row r="379" ht="15.75" customHeight="1">
      <c r="A379" s="316">
        <v>42167.0</v>
      </c>
      <c r="B379" s="197">
        <v>3.328</v>
      </c>
      <c r="C379" s="197">
        <v>4.462</v>
      </c>
      <c r="D379" s="197">
        <v>5.5</v>
      </c>
      <c r="E379" s="197" t="str">
        <f t="shared" si="1"/>
        <v>#REF!</v>
      </c>
      <c r="F379" s="197" t="str">
        <f t="shared" si="2"/>
        <v>#REF!</v>
      </c>
      <c r="G379" s="197" t="str">
        <f t="shared" si="3"/>
        <v>#REF!</v>
      </c>
      <c r="H379" s="197" t="str">
        <f t="shared" si="4"/>
        <v>#REF!</v>
      </c>
      <c r="I379" s="197" t="str">
        <f t="shared" si="5"/>
        <v>Sebelum Covid</v>
      </c>
    </row>
    <row r="380" ht="15.75" customHeight="1">
      <c r="A380" s="316">
        <v>42170.0</v>
      </c>
      <c r="B380" s="197">
        <v>3.384</v>
      </c>
      <c r="C380" s="197">
        <v>4.546</v>
      </c>
      <c r="D380" s="197">
        <v>5.564</v>
      </c>
      <c r="E380" s="197" t="str">
        <f t="shared" si="1"/>
        <v>#REF!</v>
      </c>
      <c r="F380" s="197" t="str">
        <f t="shared" si="2"/>
        <v>#REF!</v>
      </c>
      <c r="G380" s="197" t="str">
        <f t="shared" si="3"/>
        <v>#REF!</v>
      </c>
      <c r="H380" s="197" t="str">
        <f t="shared" si="4"/>
        <v>#REF!</v>
      </c>
      <c r="I380" s="197" t="str">
        <f t="shared" si="5"/>
        <v>Sebelum Covid</v>
      </c>
    </row>
    <row r="381" ht="15.75" customHeight="1">
      <c r="A381" s="316">
        <v>42171.0</v>
      </c>
      <c r="B381" s="197">
        <v>3.439</v>
      </c>
      <c r="C381" s="197">
        <v>4.61</v>
      </c>
      <c r="D381" s="197">
        <v>5.598</v>
      </c>
      <c r="E381" s="197" t="str">
        <f t="shared" si="1"/>
        <v>#REF!</v>
      </c>
      <c r="F381" s="197" t="str">
        <f t="shared" si="2"/>
        <v>#REF!</v>
      </c>
      <c r="G381" s="197" t="str">
        <f t="shared" si="3"/>
        <v>#REF!</v>
      </c>
      <c r="H381" s="197" t="str">
        <f t="shared" si="4"/>
        <v>#REF!</v>
      </c>
      <c r="I381" s="197" t="str">
        <f t="shared" si="5"/>
        <v>Sebelum Covid</v>
      </c>
    </row>
    <row r="382" ht="15.75" customHeight="1">
      <c r="A382" s="316">
        <v>42172.0</v>
      </c>
      <c r="B382" s="197">
        <v>3.399</v>
      </c>
      <c r="C382" s="197">
        <v>4.462</v>
      </c>
      <c r="D382" s="197">
        <v>5.476</v>
      </c>
      <c r="E382" s="197" t="str">
        <f t="shared" si="1"/>
        <v>#REF!</v>
      </c>
      <c r="F382" s="197" t="str">
        <f t="shared" si="2"/>
        <v>#REF!</v>
      </c>
      <c r="G382" s="197" t="str">
        <f t="shared" si="3"/>
        <v>#REF!</v>
      </c>
      <c r="H382" s="197" t="str">
        <f t="shared" si="4"/>
        <v>#REF!</v>
      </c>
      <c r="I382" s="197" t="str">
        <f t="shared" si="5"/>
        <v>Sebelum Covid</v>
      </c>
    </row>
    <row r="383" ht="15.75" customHeight="1">
      <c r="A383" s="316">
        <v>42173.0</v>
      </c>
      <c r="B383" s="197">
        <v>3.317</v>
      </c>
      <c r="C383" s="197">
        <v>4.246</v>
      </c>
      <c r="D383" s="197">
        <v>5.311</v>
      </c>
      <c r="E383" s="197" t="str">
        <f t="shared" si="1"/>
        <v>#REF!</v>
      </c>
      <c r="F383" s="197" t="str">
        <f t="shared" si="2"/>
        <v>#REF!</v>
      </c>
      <c r="G383" s="197" t="str">
        <f t="shared" si="3"/>
        <v>#REF!</v>
      </c>
      <c r="H383" s="197" t="str">
        <f t="shared" si="4"/>
        <v>#REF!</v>
      </c>
      <c r="I383" s="197" t="str">
        <f t="shared" si="5"/>
        <v>Sebelum Covid</v>
      </c>
    </row>
    <row r="384" ht="15.75" customHeight="1">
      <c r="A384" s="316">
        <v>42174.0</v>
      </c>
      <c r="B384" s="197">
        <v>3.324</v>
      </c>
      <c r="C384" s="197">
        <v>4.28</v>
      </c>
      <c r="D384" s="197">
        <v>5.352</v>
      </c>
      <c r="E384" s="197" t="str">
        <f t="shared" si="1"/>
        <v>#REF!</v>
      </c>
      <c r="F384" s="197" t="str">
        <f t="shared" si="2"/>
        <v>#REF!</v>
      </c>
      <c r="G384" s="197" t="str">
        <f t="shared" si="3"/>
        <v>#REF!</v>
      </c>
      <c r="H384" s="197" t="str">
        <f t="shared" si="4"/>
        <v>#REF!</v>
      </c>
      <c r="I384" s="197" t="str">
        <f t="shared" si="5"/>
        <v>Sebelum Covid</v>
      </c>
    </row>
    <row r="385" ht="15.75" customHeight="1">
      <c r="A385" s="316">
        <v>42177.0</v>
      </c>
      <c r="B385" s="197">
        <v>3.308</v>
      </c>
      <c r="C385" s="197">
        <v>4.269</v>
      </c>
      <c r="D385" s="197">
        <v>5.337</v>
      </c>
      <c r="E385" s="197" t="str">
        <f t="shared" si="1"/>
        <v>#REF!</v>
      </c>
      <c r="F385" s="197" t="str">
        <f t="shared" si="2"/>
        <v>#REF!</v>
      </c>
      <c r="G385" s="197" t="str">
        <f t="shared" si="3"/>
        <v>#REF!</v>
      </c>
      <c r="H385" s="197" t="str">
        <f t="shared" si="4"/>
        <v>#REF!</v>
      </c>
      <c r="I385" s="197" t="str">
        <f t="shared" si="5"/>
        <v>Sebelum Covid</v>
      </c>
    </row>
    <row r="386" ht="15.75" customHeight="1">
      <c r="A386" s="316">
        <v>42178.0</v>
      </c>
      <c r="B386" s="197">
        <v>3.313</v>
      </c>
      <c r="C386" s="197">
        <v>4.216</v>
      </c>
      <c r="D386" s="197">
        <v>5.345</v>
      </c>
      <c r="E386" s="197" t="str">
        <f t="shared" si="1"/>
        <v>#REF!</v>
      </c>
      <c r="F386" s="197" t="str">
        <f t="shared" si="2"/>
        <v>#REF!</v>
      </c>
      <c r="G386" s="197" t="str">
        <f t="shared" si="3"/>
        <v>#REF!</v>
      </c>
      <c r="H386" s="197" t="str">
        <f t="shared" si="4"/>
        <v>#REF!</v>
      </c>
      <c r="I386" s="197" t="str">
        <f t="shared" si="5"/>
        <v>Sebelum Covid</v>
      </c>
    </row>
    <row r="387" ht="15.75" customHeight="1">
      <c r="A387" s="316">
        <v>42179.0</v>
      </c>
      <c r="B387" s="197">
        <v>3.302</v>
      </c>
      <c r="C387" s="197">
        <v>4.267</v>
      </c>
      <c r="D387" s="197">
        <v>5.375</v>
      </c>
      <c r="E387" s="197" t="str">
        <f t="shared" si="1"/>
        <v>#REF!</v>
      </c>
      <c r="F387" s="197" t="str">
        <f t="shared" si="2"/>
        <v>#REF!</v>
      </c>
      <c r="G387" s="197" t="str">
        <f t="shared" si="3"/>
        <v>#REF!</v>
      </c>
      <c r="H387" s="197" t="str">
        <f t="shared" si="4"/>
        <v>#REF!</v>
      </c>
      <c r="I387" s="197" t="str">
        <f t="shared" si="5"/>
        <v>Sebelum Covid</v>
      </c>
    </row>
    <row r="388" ht="15.75" customHeight="1">
      <c r="A388" s="316">
        <v>42180.0</v>
      </c>
      <c r="B388" s="197">
        <v>3.295</v>
      </c>
      <c r="C388" s="197">
        <v>4.28</v>
      </c>
      <c r="D388" s="197">
        <v>5.379</v>
      </c>
      <c r="E388" s="197" t="str">
        <f t="shared" si="1"/>
        <v>#REF!</v>
      </c>
      <c r="F388" s="197" t="str">
        <f t="shared" si="2"/>
        <v>#REF!</v>
      </c>
      <c r="G388" s="197" t="str">
        <f t="shared" si="3"/>
        <v>#REF!</v>
      </c>
      <c r="H388" s="197" t="str">
        <f t="shared" si="4"/>
        <v>#REF!</v>
      </c>
      <c r="I388" s="197" t="str">
        <f t="shared" si="5"/>
        <v>Sebelum Covid</v>
      </c>
    </row>
    <row r="389" ht="15.75" customHeight="1">
      <c r="A389" s="316">
        <v>42181.0</v>
      </c>
      <c r="B389" s="197">
        <v>3.305</v>
      </c>
      <c r="C389" s="197">
        <v>4.333</v>
      </c>
      <c r="D389" s="197">
        <v>5.411</v>
      </c>
      <c r="E389" s="197" t="str">
        <f t="shared" si="1"/>
        <v>#REF!</v>
      </c>
      <c r="F389" s="197" t="str">
        <f t="shared" si="2"/>
        <v>#REF!</v>
      </c>
      <c r="G389" s="197" t="str">
        <f t="shared" si="3"/>
        <v>#REF!</v>
      </c>
      <c r="H389" s="197" t="str">
        <f t="shared" si="4"/>
        <v>#REF!</v>
      </c>
      <c r="I389" s="197" t="str">
        <f t="shared" si="5"/>
        <v>Sebelum Covid</v>
      </c>
    </row>
    <row r="390" ht="15.75" customHeight="1">
      <c r="A390" s="316">
        <v>42184.0</v>
      </c>
      <c r="B390" s="197">
        <v>3.341</v>
      </c>
      <c r="C390" s="197">
        <v>4.429</v>
      </c>
      <c r="D390" s="197">
        <v>5.476</v>
      </c>
      <c r="E390" s="197" t="str">
        <f t="shared" si="1"/>
        <v>#REF!</v>
      </c>
      <c r="F390" s="197" t="str">
        <f t="shared" si="2"/>
        <v>#REF!</v>
      </c>
      <c r="G390" s="197" t="str">
        <f t="shared" si="3"/>
        <v>#REF!</v>
      </c>
      <c r="H390" s="197" t="str">
        <f t="shared" si="4"/>
        <v>#REF!</v>
      </c>
      <c r="I390" s="197" t="str">
        <f t="shared" si="5"/>
        <v>Sebelum Covid</v>
      </c>
    </row>
    <row r="391" ht="15.75" customHeight="1">
      <c r="A391" s="316">
        <v>42185.0</v>
      </c>
      <c r="B391" s="197">
        <v>3.281</v>
      </c>
      <c r="C391" s="197">
        <v>4.384</v>
      </c>
      <c r="D391" s="197">
        <v>5.446</v>
      </c>
      <c r="E391" s="197" t="str">
        <f t="shared" si="1"/>
        <v>#REF!</v>
      </c>
      <c r="F391" s="197" t="str">
        <f t="shared" si="2"/>
        <v>#REF!</v>
      </c>
      <c r="G391" s="197" t="str">
        <f t="shared" si="3"/>
        <v>#REF!</v>
      </c>
      <c r="H391" s="197" t="str">
        <f t="shared" si="4"/>
        <v>#REF!</v>
      </c>
      <c r="I391" s="197" t="str">
        <f t="shared" si="5"/>
        <v>Sebelum Covid</v>
      </c>
    </row>
    <row r="392" ht="15.75" customHeight="1">
      <c r="A392" s="316">
        <v>42186.0</v>
      </c>
      <c r="B392" s="197">
        <v>3.263</v>
      </c>
      <c r="C392" s="197">
        <v>4.379</v>
      </c>
      <c r="D392" s="197">
        <v>5.442</v>
      </c>
      <c r="E392" s="197" t="str">
        <f t="shared" si="1"/>
        <v>#REF!</v>
      </c>
      <c r="F392" s="197" t="str">
        <f t="shared" si="2"/>
        <v>#REF!</v>
      </c>
      <c r="G392" s="197" t="str">
        <f t="shared" si="3"/>
        <v>#REF!</v>
      </c>
      <c r="H392" s="197" t="str">
        <f t="shared" si="4"/>
        <v>#REF!</v>
      </c>
      <c r="I392" s="197" t="str">
        <f t="shared" si="5"/>
        <v>Sebelum Covid</v>
      </c>
    </row>
    <row r="393" ht="15.75" customHeight="1">
      <c r="A393" s="316">
        <v>42187.0</v>
      </c>
      <c r="B393" s="197">
        <v>3.251</v>
      </c>
      <c r="C393" s="197">
        <v>4.382</v>
      </c>
      <c r="D393" s="197">
        <v>5.446</v>
      </c>
      <c r="E393" s="197" t="str">
        <f t="shared" si="1"/>
        <v>#REF!</v>
      </c>
      <c r="F393" s="197" t="str">
        <f t="shared" si="2"/>
        <v>#REF!</v>
      </c>
      <c r="G393" s="197" t="str">
        <f t="shared" si="3"/>
        <v>#REF!</v>
      </c>
      <c r="H393" s="197" t="str">
        <f t="shared" si="4"/>
        <v>#REF!</v>
      </c>
      <c r="I393" s="197" t="str">
        <f t="shared" si="5"/>
        <v>Sebelum Covid</v>
      </c>
    </row>
    <row r="394" ht="15.75" customHeight="1">
      <c r="A394" s="316">
        <v>42188.0</v>
      </c>
      <c r="B394" s="197">
        <v>3.229</v>
      </c>
      <c r="C394" s="197">
        <v>4.35</v>
      </c>
      <c r="D394" s="197">
        <v>5.432</v>
      </c>
      <c r="E394" s="197" t="str">
        <f t="shared" si="1"/>
        <v>#REF!</v>
      </c>
      <c r="F394" s="197" t="str">
        <f t="shared" si="2"/>
        <v>#REF!</v>
      </c>
      <c r="G394" s="197" t="str">
        <f t="shared" si="3"/>
        <v>#REF!</v>
      </c>
      <c r="H394" s="197" t="str">
        <f t="shared" si="4"/>
        <v>#REF!</v>
      </c>
      <c r="I394" s="197" t="str">
        <f t="shared" si="5"/>
        <v>Sebelum Covid</v>
      </c>
    </row>
    <row r="395" ht="15.75" customHeight="1">
      <c r="A395" s="316">
        <v>42191.0</v>
      </c>
      <c r="B395" s="197">
        <v>3.2</v>
      </c>
      <c r="C395" s="197">
        <v>4.32</v>
      </c>
      <c r="D395" s="197">
        <v>5.406</v>
      </c>
      <c r="E395" s="197" t="str">
        <f t="shared" si="1"/>
        <v>#REF!</v>
      </c>
      <c r="F395" s="197" t="str">
        <f t="shared" si="2"/>
        <v>#REF!</v>
      </c>
      <c r="G395" s="197" t="str">
        <f t="shared" si="3"/>
        <v>#REF!</v>
      </c>
      <c r="H395" s="197" t="str">
        <f t="shared" si="4"/>
        <v>#REF!</v>
      </c>
      <c r="I395" s="197" t="str">
        <f t="shared" si="5"/>
        <v>Sebelum Covid</v>
      </c>
    </row>
    <row r="396" ht="15.75" customHeight="1">
      <c r="A396" s="316">
        <v>42192.0</v>
      </c>
      <c r="B396" s="197">
        <v>3.177</v>
      </c>
      <c r="C396" s="197">
        <v>4.324</v>
      </c>
      <c r="D396" s="197">
        <v>5.43</v>
      </c>
      <c r="E396" s="197" t="str">
        <f t="shared" si="1"/>
        <v>#REF!</v>
      </c>
      <c r="F396" s="197" t="str">
        <f t="shared" si="2"/>
        <v>#REF!</v>
      </c>
      <c r="G396" s="197" t="str">
        <f t="shared" si="3"/>
        <v>#REF!</v>
      </c>
      <c r="H396" s="197" t="str">
        <f t="shared" si="4"/>
        <v>#REF!</v>
      </c>
      <c r="I396" s="197" t="str">
        <f t="shared" si="5"/>
        <v>Sebelum Covid</v>
      </c>
    </row>
    <row r="397" ht="15.75" customHeight="1">
      <c r="A397" s="316">
        <v>42193.0</v>
      </c>
      <c r="B397" s="197">
        <v>3.194</v>
      </c>
      <c r="C397" s="197">
        <v>4.352</v>
      </c>
      <c r="D397" s="197">
        <v>5.449</v>
      </c>
      <c r="E397" s="197" t="str">
        <f t="shared" si="1"/>
        <v>#REF!</v>
      </c>
      <c r="F397" s="197" t="str">
        <f t="shared" si="2"/>
        <v>#REF!</v>
      </c>
      <c r="G397" s="197" t="str">
        <f t="shared" si="3"/>
        <v>#REF!</v>
      </c>
      <c r="H397" s="197" t="str">
        <f t="shared" si="4"/>
        <v>#REF!</v>
      </c>
      <c r="I397" s="197" t="str">
        <f t="shared" si="5"/>
        <v>Sebelum Covid</v>
      </c>
    </row>
    <row r="398" ht="15.75" customHeight="1">
      <c r="A398" s="316">
        <v>42194.0</v>
      </c>
      <c r="B398" s="197">
        <v>3.19</v>
      </c>
      <c r="C398" s="197">
        <v>4.337</v>
      </c>
      <c r="D398" s="197">
        <v>5.445</v>
      </c>
      <c r="E398" s="197" t="str">
        <f t="shared" si="1"/>
        <v>#REF!</v>
      </c>
      <c r="F398" s="197" t="str">
        <f t="shared" si="2"/>
        <v>#REF!</v>
      </c>
      <c r="G398" s="197" t="str">
        <f t="shared" si="3"/>
        <v>#REF!</v>
      </c>
      <c r="H398" s="197" t="str">
        <f t="shared" si="4"/>
        <v>#REF!</v>
      </c>
      <c r="I398" s="197" t="str">
        <f t="shared" si="5"/>
        <v>Sebelum Covid</v>
      </c>
    </row>
    <row r="399" ht="15.75" customHeight="1">
      <c r="A399" s="316">
        <v>42195.0</v>
      </c>
      <c r="B399" s="197">
        <v>3.198</v>
      </c>
      <c r="C399" s="197">
        <v>4.339</v>
      </c>
      <c r="D399" s="197">
        <v>5.477</v>
      </c>
      <c r="E399" s="197" t="str">
        <f t="shared" si="1"/>
        <v>#REF!</v>
      </c>
      <c r="F399" s="197" t="str">
        <f t="shared" si="2"/>
        <v>#REF!</v>
      </c>
      <c r="G399" s="197" t="str">
        <f t="shared" si="3"/>
        <v>#REF!</v>
      </c>
      <c r="H399" s="197" t="str">
        <f t="shared" si="4"/>
        <v>#REF!</v>
      </c>
      <c r="I399" s="197" t="str">
        <f t="shared" si="5"/>
        <v>Sebelum Covid</v>
      </c>
    </row>
    <row r="400" ht="15.75" customHeight="1">
      <c r="A400" s="316">
        <v>42198.0</v>
      </c>
      <c r="B400" s="197">
        <v>3.202</v>
      </c>
      <c r="C400" s="197">
        <v>4.334</v>
      </c>
      <c r="D400" s="197">
        <v>5.514</v>
      </c>
      <c r="E400" s="197" t="str">
        <f t="shared" si="1"/>
        <v>#REF!</v>
      </c>
      <c r="F400" s="197" t="str">
        <f t="shared" si="2"/>
        <v>#REF!</v>
      </c>
      <c r="G400" s="197" t="str">
        <f t="shared" si="3"/>
        <v>#REF!</v>
      </c>
      <c r="H400" s="197" t="str">
        <f t="shared" si="4"/>
        <v>#REF!</v>
      </c>
      <c r="I400" s="197" t="str">
        <f t="shared" si="5"/>
        <v>Sebelum Covid</v>
      </c>
    </row>
    <row r="401" ht="15.75" customHeight="1">
      <c r="A401" s="316">
        <v>42199.0</v>
      </c>
      <c r="B401" s="197">
        <v>3.208</v>
      </c>
      <c r="C401" s="197">
        <v>4.354</v>
      </c>
      <c r="D401" s="197">
        <v>5.535</v>
      </c>
      <c r="E401" s="197" t="str">
        <f t="shared" si="1"/>
        <v>#REF!</v>
      </c>
      <c r="F401" s="197" t="str">
        <f t="shared" si="2"/>
        <v>#REF!</v>
      </c>
      <c r="G401" s="197" t="str">
        <f t="shared" si="3"/>
        <v>#REF!</v>
      </c>
      <c r="H401" s="197" t="str">
        <f t="shared" si="4"/>
        <v>#REF!</v>
      </c>
      <c r="I401" s="197" t="str">
        <f t="shared" si="5"/>
        <v>Sebelum Covid</v>
      </c>
    </row>
    <row r="402" ht="15.75" customHeight="1">
      <c r="A402" s="316">
        <v>42200.0</v>
      </c>
      <c r="B402" s="197">
        <v>3.198</v>
      </c>
      <c r="C402" s="197">
        <v>4.333</v>
      </c>
      <c r="D402" s="197">
        <v>5.527</v>
      </c>
      <c r="E402" s="197" t="str">
        <f t="shared" si="1"/>
        <v>#REF!</v>
      </c>
      <c r="F402" s="197" t="str">
        <f t="shared" si="2"/>
        <v>#REF!</v>
      </c>
      <c r="G402" s="197" t="str">
        <f t="shared" si="3"/>
        <v>#REF!</v>
      </c>
      <c r="H402" s="197" t="str">
        <f t="shared" si="4"/>
        <v>#REF!</v>
      </c>
      <c r="I402" s="197" t="str">
        <f t="shared" si="5"/>
        <v>Sebelum Covid</v>
      </c>
    </row>
    <row r="403" ht="15.75" customHeight="1">
      <c r="A403" s="316">
        <v>42201.0</v>
      </c>
      <c r="B403" s="197">
        <v>3.19</v>
      </c>
      <c r="C403" s="197">
        <v>4.319</v>
      </c>
      <c r="D403" s="197">
        <v>5.495</v>
      </c>
      <c r="E403" s="197" t="str">
        <f t="shared" si="1"/>
        <v>#REF!</v>
      </c>
      <c r="F403" s="197" t="str">
        <f t="shared" si="2"/>
        <v>#REF!</v>
      </c>
      <c r="G403" s="197" t="str">
        <f t="shared" si="3"/>
        <v>#REF!</v>
      </c>
      <c r="H403" s="197" t="str">
        <f t="shared" si="4"/>
        <v>#REF!</v>
      </c>
      <c r="I403" s="197" t="str">
        <f t="shared" si="5"/>
        <v>Sebelum Covid</v>
      </c>
    </row>
    <row r="404" ht="15.75" customHeight="1">
      <c r="A404" s="316">
        <v>42202.0</v>
      </c>
      <c r="B404" s="197">
        <v>3.182</v>
      </c>
      <c r="C404" s="197">
        <v>4.309</v>
      </c>
      <c r="D404" s="197">
        <v>5.479</v>
      </c>
      <c r="E404" s="197" t="str">
        <f t="shared" si="1"/>
        <v>#REF!</v>
      </c>
      <c r="F404" s="197" t="str">
        <f t="shared" si="2"/>
        <v>#REF!</v>
      </c>
      <c r="G404" s="197" t="str">
        <f t="shared" si="3"/>
        <v>#REF!</v>
      </c>
      <c r="H404" s="197" t="str">
        <f t="shared" si="4"/>
        <v>#REF!</v>
      </c>
      <c r="I404" s="197" t="str">
        <f t="shared" si="5"/>
        <v>Sebelum Covid</v>
      </c>
    </row>
    <row r="405" ht="15.75" customHeight="1">
      <c r="A405" s="316">
        <v>42205.0</v>
      </c>
      <c r="B405" s="197">
        <v>3.161</v>
      </c>
      <c r="C405" s="197">
        <v>4.248</v>
      </c>
      <c r="D405" s="197">
        <v>5.436</v>
      </c>
      <c r="E405" s="197" t="str">
        <f t="shared" si="1"/>
        <v>#REF!</v>
      </c>
      <c r="F405" s="197" t="str">
        <f t="shared" si="2"/>
        <v>#REF!</v>
      </c>
      <c r="G405" s="197" t="str">
        <f t="shared" si="3"/>
        <v>#REF!</v>
      </c>
      <c r="H405" s="197" t="str">
        <f t="shared" si="4"/>
        <v>#REF!</v>
      </c>
      <c r="I405" s="197" t="str">
        <f t="shared" si="5"/>
        <v>Sebelum Covid</v>
      </c>
    </row>
    <row r="406" ht="15.75" customHeight="1">
      <c r="A406" s="316">
        <v>42206.0</v>
      </c>
      <c r="B406" s="197">
        <v>3.171</v>
      </c>
      <c r="C406" s="197">
        <v>4.26</v>
      </c>
      <c r="D406" s="197">
        <v>5.402</v>
      </c>
      <c r="E406" s="197" t="str">
        <f t="shared" si="1"/>
        <v>#REF!</v>
      </c>
      <c r="F406" s="197" t="str">
        <f t="shared" si="2"/>
        <v>#REF!</v>
      </c>
      <c r="G406" s="197" t="str">
        <f t="shared" si="3"/>
        <v>#REF!</v>
      </c>
      <c r="H406" s="197" t="str">
        <f t="shared" si="4"/>
        <v>#REF!</v>
      </c>
      <c r="I406" s="197" t="str">
        <f t="shared" si="5"/>
        <v>Sebelum Covid</v>
      </c>
    </row>
    <row r="407" ht="15.75" customHeight="1">
      <c r="A407" s="316">
        <v>42207.0</v>
      </c>
      <c r="B407" s="197">
        <v>3.165</v>
      </c>
      <c r="C407" s="197">
        <v>4.271</v>
      </c>
      <c r="D407" s="197">
        <v>5.392</v>
      </c>
      <c r="E407" s="197" t="str">
        <f t="shared" si="1"/>
        <v>#REF!</v>
      </c>
      <c r="F407" s="197" t="str">
        <f t="shared" si="2"/>
        <v>#REF!</v>
      </c>
      <c r="G407" s="197" t="str">
        <f t="shared" si="3"/>
        <v>#REF!</v>
      </c>
      <c r="H407" s="197" t="str">
        <f t="shared" si="4"/>
        <v>#REF!</v>
      </c>
      <c r="I407" s="197" t="str">
        <f t="shared" si="5"/>
        <v>Sebelum Covid</v>
      </c>
    </row>
    <row r="408" ht="15.75" customHeight="1">
      <c r="A408" s="316">
        <v>42208.0</v>
      </c>
      <c r="B408" s="197">
        <v>3.178</v>
      </c>
      <c r="C408" s="197">
        <v>4.284</v>
      </c>
      <c r="D408" s="197">
        <v>5.364</v>
      </c>
      <c r="E408" s="197" t="str">
        <f t="shared" si="1"/>
        <v>#REF!</v>
      </c>
      <c r="F408" s="197" t="str">
        <f t="shared" si="2"/>
        <v>#REF!</v>
      </c>
      <c r="G408" s="197" t="str">
        <f t="shared" si="3"/>
        <v>#REF!</v>
      </c>
      <c r="H408" s="197" t="str">
        <f t="shared" si="4"/>
        <v>#REF!</v>
      </c>
      <c r="I408" s="197" t="str">
        <f t="shared" si="5"/>
        <v>Sebelum Covid</v>
      </c>
    </row>
    <row r="409" ht="15.75" customHeight="1">
      <c r="A409" s="316">
        <v>42209.0</v>
      </c>
      <c r="B409" s="197">
        <v>3.194</v>
      </c>
      <c r="C409" s="197">
        <v>4.345</v>
      </c>
      <c r="D409" s="197">
        <v>5.385</v>
      </c>
      <c r="E409" s="197" t="str">
        <f t="shared" si="1"/>
        <v>#REF!</v>
      </c>
      <c r="F409" s="197" t="str">
        <f t="shared" si="2"/>
        <v>#REF!</v>
      </c>
      <c r="G409" s="197" t="str">
        <f t="shared" si="3"/>
        <v>#REF!</v>
      </c>
      <c r="H409" s="197" t="str">
        <f t="shared" si="4"/>
        <v>#REF!</v>
      </c>
      <c r="I409" s="197" t="str">
        <f t="shared" si="5"/>
        <v>Sebelum Covid</v>
      </c>
    </row>
    <row r="410" ht="15.75" customHeight="1">
      <c r="A410" s="316">
        <v>42212.0</v>
      </c>
      <c r="B410" s="197">
        <v>3.243</v>
      </c>
      <c r="C410" s="197">
        <v>4.458</v>
      </c>
      <c r="D410" s="197">
        <v>5.472</v>
      </c>
      <c r="E410" s="197" t="str">
        <f t="shared" si="1"/>
        <v>#REF!</v>
      </c>
      <c r="F410" s="197" t="str">
        <f t="shared" si="2"/>
        <v>#REF!</v>
      </c>
      <c r="G410" s="197" t="str">
        <f t="shared" si="3"/>
        <v>#REF!</v>
      </c>
      <c r="H410" s="197" t="str">
        <f t="shared" si="4"/>
        <v>#REF!</v>
      </c>
      <c r="I410" s="197" t="str">
        <f t="shared" si="5"/>
        <v>Sebelum Covid</v>
      </c>
    </row>
    <row r="411" ht="15.75" customHeight="1">
      <c r="A411" s="316">
        <v>42213.0</v>
      </c>
      <c r="B411" s="197">
        <v>3.244</v>
      </c>
      <c r="C411" s="197">
        <v>4.4</v>
      </c>
      <c r="D411" s="197">
        <v>5.501</v>
      </c>
      <c r="E411" s="197" t="str">
        <f t="shared" si="1"/>
        <v>#REF!</v>
      </c>
      <c r="F411" s="197" t="str">
        <f t="shared" si="2"/>
        <v>#REF!</v>
      </c>
      <c r="G411" s="197" t="str">
        <f t="shared" si="3"/>
        <v>#REF!</v>
      </c>
      <c r="H411" s="197" t="str">
        <f t="shared" si="4"/>
        <v>#REF!</v>
      </c>
      <c r="I411" s="197" t="str">
        <f t="shared" si="5"/>
        <v>Sebelum Covid</v>
      </c>
    </row>
    <row r="412" ht="15.75" customHeight="1">
      <c r="A412" s="316">
        <v>42214.0</v>
      </c>
      <c r="B412" s="197">
        <v>3.221</v>
      </c>
      <c r="C412" s="197">
        <v>4.315</v>
      </c>
      <c r="D412" s="197">
        <v>5.435</v>
      </c>
      <c r="E412" s="197" t="str">
        <f t="shared" si="1"/>
        <v>#REF!</v>
      </c>
      <c r="F412" s="197" t="str">
        <f t="shared" si="2"/>
        <v>#REF!</v>
      </c>
      <c r="G412" s="197" t="str">
        <f t="shared" si="3"/>
        <v>#REF!</v>
      </c>
      <c r="H412" s="197" t="str">
        <f t="shared" si="4"/>
        <v>#REF!</v>
      </c>
      <c r="I412" s="197" t="str">
        <f t="shared" si="5"/>
        <v>Sebelum Covid</v>
      </c>
    </row>
    <row r="413" ht="15.75" customHeight="1">
      <c r="A413" s="316">
        <v>42215.0</v>
      </c>
      <c r="B413" s="197">
        <v>3.206</v>
      </c>
      <c r="C413" s="197">
        <v>4.296</v>
      </c>
      <c r="D413" s="197">
        <v>5.412</v>
      </c>
      <c r="E413" s="197" t="str">
        <f t="shared" si="1"/>
        <v>#REF!</v>
      </c>
      <c r="F413" s="197" t="str">
        <f t="shared" si="2"/>
        <v>#REF!</v>
      </c>
      <c r="G413" s="197" t="str">
        <f t="shared" si="3"/>
        <v>#REF!</v>
      </c>
      <c r="H413" s="197" t="str">
        <f t="shared" si="4"/>
        <v>#REF!</v>
      </c>
      <c r="I413" s="197" t="str">
        <f t="shared" si="5"/>
        <v>Sebelum Covid</v>
      </c>
    </row>
    <row r="414" ht="15.75" customHeight="1">
      <c r="A414" s="316">
        <v>42216.0</v>
      </c>
      <c r="B414" s="197">
        <v>3.223</v>
      </c>
      <c r="C414" s="197">
        <v>4.299</v>
      </c>
      <c r="D414" s="197">
        <v>5.395</v>
      </c>
      <c r="E414" s="197" t="str">
        <f t="shared" si="1"/>
        <v>#REF!</v>
      </c>
      <c r="F414" s="197" t="str">
        <f t="shared" si="2"/>
        <v>#REF!</v>
      </c>
      <c r="G414" s="197" t="str">
        <f t="shared" si="3"/>
        <v>#REF!</v>
      </c>
      <c r="H414" s="197" t="str">
        <f t="shared" si="4"/>
        <v>#REF!</v>
      </c>
      <c r="I414" s="197" t="str">
        <f t="shared" si="5"/>
        <v>Sebelum Covid</v>
      </c>
    </row>
    <row r="415" ht="15.75" customHeight="1">
      <c r="A415" s="316">
        <v>42219.0</v>
      </c>
      <c r="B415" s="197">
        <v>3.19</v>
      </c>
      <c r="C415" s="197">
        <v>4.227</v>
      </c>
      <c r="D415" s="197">
        <v>5.363</v>
      </c>
      <c r="E415" s="197" t="str">
        <f t="shared" si="1"/>
        <v>#REF!</v>
      </c>
      <c r="F415" s="197" t="str">
        <f t="shared" si="2"/>
        <v>#REF!</v>
      </c>
      <c r="G415" s="197" t="str">
        <f t="shared" si="3"/>
        <v>#REF!</v>
      </c>
      <c r="H415" s="197" t="str">
        <f t="shared" si="4"/>
        <v>#REF!</v>
      </c>
      <c r="I415" s="197" t="str">
        <f t="shared" si="5"/>
        <v>Sebelum Covid</v>
      </c>
    </row>
    <row r="416" ht="15.75" customHeight="1">
      <c r="A416" s="316">
        <v>42220.0</v>
      </c>
      <c r="B416" s="197">
        <v>3.205</v>
      </c>
      <c r="C416" s="197">
        <v>4.24</v>
      </c>
      <c r="D416" s="197">
        <v>5.357</v>
      </c>
      <c r="E416" s="197" t="str">
        <f t="shared" si="1"/>
        <v>#REF!</v>
      </c>
      <c r="F416" s="197" t="str">
        <f t="shared" si="2"/>
        <v>#REF!</v>
      </c>
      <c r="G416" s="197" t="str">
        <f t="shared" si="3"/>
        <v>#REF!</v>
      </c>
      <c r="H416" s="197" t="str">
        <f t="shared" si="4"/>
        <v>#REF!</v>
      </c>
      <c r="I416" s="197" t="str">
        <f t="shared" si="5"/>
        <v>Sebelum Covid</v>
      </c>
    </row>
    <row r="417" ht="15.75" customHeight="1">
      <c r="A417" s="316">
        <v>42221.0</v>
      </c>
      <c r="B417" s="197">
        <v>3.22</v>
      </c>
      <c r="C417" s="197">
        <v>4.275</v>
      </c>
      <c r="D417" s="197">
        <v>5.394</v>
      </c>
      <c r="E417" s="197" t="str">
        <f t="shared" si="1"/>
        <v>#REF!</v>
      </c>
      <c r="F417" s="197" t="str">
        <f t="shared" si="2"/>
        <v>#REF!</v>
      </c>
      <c r="G417" s="197" t="str">
        <f t="shared" si="3"/>
        <v>#REF!</v>
      </c>
      <c r="H417" s="197" t="str">
        <f t="shared" si="4"/>
        <v>#REF!</v>
      </c>
      <c r="I417" s="197" t="str">
        <f t="shared" si="5"/>
        <v>Sebelum Covid</v>
      </c>
    </row>
    <row r="418" ht="15.75" customHeight="1">
      <c r="A418" s="316">
        <v>42222.0</v>
      </c>
      <c r="B418" s="197">
        <v>3.232</v>
      </c>
      <c r="C418" s="197">
        <v>4.291</v>
      </c>
      <c r="D418" s="197">
        <v>5.412</v>
      </c>
      <c r="E418" s="197" t="str">
        <f t="shared" si="1"/>
        <v>#REF!</v>
      </c>
      <c r="F418" s="197" t="str">
        <f t="shared" si="2"/>
        <v>#REF!</v>
      </c>
      <c r="G418" s="197" t="str">
        <f t="shared" si="3"/>
        <v>#REF!</v>
      </c>
      <c r="H418" s="197" t="str">
        <f t="shared" si="4"/>
        <v>#REF!</v>
      </c>
      <c r="I418" s="197" t="str">
        <f t="shared" si="5"/>
        <v>Sebelum Covid</v>
      </c>
    </row>
    <row r="419" ht="15.75" customHeight="1">
      <c r="A419" s="316">
        <v>42223.0</v>
      </c>
      <c r="B419" s="197">
        <v>3.244</v>
      </c>
      <c r="C419" s="197">
        <v>4.309</v>
      </c>
      <c r="D419" s="197">
        <v>5.417</v>
      </c>
      <c r="E419" s="197" t="str">
        <f t="shared" si="1"/>
        <v>#REF!</v>
      </c>
      <c r="F419" s="197" t="str">
        <f t="shared" si="2"/>
        <v>#REF!</v>
      </c>
      <c r="G419" s="197" t="str">
        <f t="shared" si="3"/>
        <v>#REF!</v>
      </c>
      <c r="H419" s="197" t="str">
        <f t="shared" si="4"/>
        <v>#REF!</v>
      </c>
      <c r="I419" s="197" t="str">
        <f t="shared" si="5"/>
        <v>Sebelum Covid</v>
      </c>
    </row>
    <row r="420" ht="15.75" customHeight="1">
      <c r="A420" s="316">
        <v>42226.0</v>
      </c>
      <c r="B420" s="197">
        <v>3.233</v>
      </c>
      <c r="C420" s="197">
        <v>4.293</v>
      </c>
      <c r="D420" s="197">
        <v>5.398</v>
      </c>
      <c r="E420" s="197" t="str">
        <f t="shared" si="1"/>
        <v>#REF!</v>
      </c>
      <c r="F420" s="197" t="str">
        <f t="shared" si="2"/>
        <v>#REF!</v>
      </c>
      <c r="G420" s="197" t="str">
        <f t="shared" si="3"/>
        <v>#REF!</v>
      </c>
      <c r="H420" s="197" t="str">
        <f t="shared" si="4"/>
        <v>#REF!</v>
      </c>
      <c r="I420" s="197" t="str">
        <f t="shared" si="5"/>
        <v>Sebelum Covid</v>
      </c>
    </row>
    <row r="421" ht="15.75" customHeight="1">
      <c r="A421" s="316">
        <v>42227.0</v>
      </c>
      <c r="B421" s="197">
        <v>3.243</v>
      </c>
      <c r="C421" s="197">
        <v>4.308</v>
      </c>
      <c r="D421" s="197">
        <v>5.425</v>
      </c>
      <c r="E421" s="197" t="str">
        <f t="shared" si="1"/>
        <v>#REF!</v>
      </c>
      <c r="F421" s="197" t="str">
        <f t="shared" si="2"/>
        <v>#REF!</v>
      </c>
      <c r="G421" s="197" t="str">
        <f t="shared" si="3"/>
        <v>#REF!</v>
      </c>
      <c r="H421" s="197" t="str">
        <f t="shared" si="4"/>
        <v>#REF!</v>
      </c>
      <c r="I421" s="197" t="str">
        <f t="shared" si="5"/>
        <v>Sebelum Covid</v>
      </c>
    </row>
    <row r="422" ht="15.75" customHeight="1">
      <c r="A422" s="316">
        <v>42228.0</v>
      </c>
      <c r="B422" s="197">
        <v>3.307</v>
      </c>
      <c r="C422" s="197">
        <v>4.432</v>
      </c>
      <c r="D422" s="197">
        <v>5.52</v>
      </c>
      <c r="E422" s="197" t="str">
        <f t="shared" si="1"/>
        <v>#REF!</v>
      </c>
      <c r="F422" s="197" t="str">
        <f t="shared" si="2"/>
        <v>#REF!</v>
      </c>
      <c r="G422" s="197" t="str">
        <f t="shared" si="3"/>
        <v>#REF!</v>
      </c>
      <c r="H422" s="197" t="str">
        <f t="shared" si="4"/>
        <v>#REF!</v>
      </c>
      <c r="I422" s="197" t="str">
        <f t="shared" si="5"/>
        <v>Sebelum Covid</v>
      </c>
    </row>
    <row r="423" ht="15.75" customHeight="1">
      <c r="A423" s="316">
        <v>42229.0</v>
      </c>
      <c r="B423" s="197">
        <v>3.295</v>
      </c>
      <c r="C423" s="197">
        <v>4.363</v>
      </c>
      <c r="D423" s="197">
        <v>5.448</v>
      </c>
      <c r="E423" s="197" t="str">
        <f t="shared" si="1"/>
        <v>#REF!</v>
      </c>
      <c r="F423" s="197" t="str">
        <f t="shared" si="2"/>
        <v>#REF!</v>
      </c>
      <c r="G423" s="197" t="str">
        <f t="shared" si="3"/>
        <v>#REF!</v>
      </c>
      <c r="H423" s="197" t="str">
        <f t="shared" si="4"/>
        <v>#REF!</v>
      </c>
      <c r="I423" s="197" t="str">
        <f t="shared" si="5"/>
        <v>Sebelum Covid</v>
      </c>
    </row>
    <row r="424" ht="15.75" customHeight="1">
      <c r="A424" s="316">
        <v>42230.0</v>
      </c>
      <c r="B424" s="197">
        <v>3.302</v>
      </c>
      <c r="C424" s="197">
        <v>4.376</v>
      </c>
      <c r="D424" s="197">
        <v>5.457</v>
      </c>
      <c r="E424" s="197" t="str">
        <f t="shared" si="1"/>
        <v>#REF!</v>
      </c>
      <c r="F424" s="197" t="str">
        <f t="shared" si="2"/>
        <v>#REF!</v>
      </c>
      <c r="G424" s="197" t="str">
        <f t="shared" si="3"/>
        <v>#REF!</v>
      </c>
      <c r="H424" s="197" t="str">
        <f t="shared" si="4"/>
        <v>#REF!</v>
      </c>
      <c r="I424" s="197" t="str">
        <f t="shared" si="5"/>
        <v>Sebelum Covid</v>
      </c>
    </row>
    <row r="425" ht="15.75" customHeight="1">
      <c r="A425" s="316">
        <v>42233.0</v>
      </c>
      <c r="B425" s="197">
        <v>3.334</v>
      </c>
      <c r="C425" s="197">
        <v>4.44</v>
      </c>
      <c r="D425" s="197">
        <v>5.499</v>
      </c>
      <c r="E425" s="197" t="str">
        <f t="shared" si="1"/>
        <v>#REF!</v>
      </c>
      <c r="F425" s="197" t="str">
        <f t="shared" si="2"/>
        <v>#REF!</v>
      </c>
      <c r="G425" s="197" t="str">
        <f t="shared" si="3"/>
        <v>#REF!</v>
      </c>
      <c r="H425" s="197" t="str">
        <f t="shared" si="4"/>
        <v>#REF!</v>
      </c>
      <c r="I425" s="197" t="str">
        <f t="shared" si="5"/>
        <v>Sebelum Covid</v>
      </c>
    </row>
    <row r="426" ht="15.75" customHeight="1">
      <c r="A426" s="316">
        <v>42234.0</v>
      </c>
      <c r="B426" s="197">
        <v>3.339</v>
      </c>
      <c r="C426" s="197">
        <v>4.439</v>
      </c>
      <c r="D426" s="197">
        <v>5.49</v>
      </c>
      <c r="E426" s="197" t="str">
        <f t="shared" si="1"/>
        <v>#REF!</v>
      </c>
      <c r="F426" s="197" t="str">
        <f t="shared" si="2"/>
        <v>#REF!</v>
      </c>
      <c r="G426" s="197" t="str">
        <f t="shared" si="3"/>
        <v>#REF!</v>
      </c>
      <c r="H426" s="197" t="str">
        <f t="shared" si="4"/>
        <v>#REF!</v>
      </c>
      <c r="I426" s="197" t="str">
        <f t="shared" si="5"/>
        <v>Sebelum Covid</v>
      </c>
    </row>
    <row r="427" ht="15.75" customHeight="1">
      <c r="A427" s="316">
        <v>42235.0</v>
      </c>
      <c r="B427" s="197">
        <v>3.377</v>
      </c>
      <c r="C427" s="197">
        <v>4.515</v>
      </c>
      <c r="D427" s="197">
        <v>5.529</v>
      </c>
      <c r="E427" s="197" t="str">
        <f t="shared" si="1"/>
        <v>#REF!</v>
      </c>
      <c r="F427" s="197" t="str">
        <f t="shared" si="2"/>
        <v>#REF!</v>
      </c>
      <c r="G427" s="197" t="str">
        <f t="shared" si="3"/>
        <v>#REF!</v>
      </c>
      <c r="H427" s="197" t="str">
        <f t="shared" si="4"/>
        <v>#REF!</v>
      </c>
      <c r="I427" s="197" t="str">
        <f t="shared" si="5"/>
        <v>Sebelum Covid</v>
      </c>
    </row>
    <row r="428" ht="15.75" customHeight="1">
      <c r="A428" s="316">
        <v>42236.0</v>
      </c>
      <c r="B428" s="197">
        <v>3.435</v>
      </c>
      <c r="C428" s="197">
        <v>4.623</v>
      </c>
      <c r="D428" s="197">
        <v>5.613</v>
      </c>
      <c r="E428" s="197" t="str">
        <f t="shared" si="1"/>
        <v>#REF!</v>
      </c>
      <c r="F428" s="197" t="str">
        <f t="shared" si="2"/>
        <v>#REF!</v>
      </c>
      <c r="G428" s="197" t="str">
        <f t="shared" si="3"/>
        <v>#REF!</v>
      </c>
      <c r="H428" s="197" t="str">
        <f t="shared" si="4"/>
        <v>#REF!</v>
      </c>
      <c r="I428" s="197" t="str">
        <f t="shared" si="5"/>
        <v>Sebelum Covid</v>
      </c>
    </row>
    <row r="429" ht="15.75" customHeight="1">
      <c r="A429" s="316">
        <v>42237.0</v>
      </c>
      <c r="B429" s="197">
        <v>3.513</v>
      </c>
      <c r="C429" s="197">
        <v>4.663</v>
      </c>
      <c r="D429" s="197">
        <v>5.7</v>
      </c>
      <c r="E429" s="197" t="str">
        <f t="shared" si="1"/>
        <v>#REF!</v>
      </c>
      <c r="F429" s="197" t="str">
        <f t="shared" si="2"/>
        <v>#REF!</v>
      </c>
      <c r="G429" s="197" t="str">
        <f t="shared" si="3"/>
        <v>#REF!</v>
      </c>
      <c r="H429" s="197" t="str">
        <f t="shared" si="4"/>
        <v>#REF!</v>
      </c>
      <c r="I429" s="197" t="str">
        <f t="shared" si="5"/>
        <v>Sebelum Covid</v>
      </c>
    </row>
    <row r="430" ht="15.75" customHeight="1">
      <c r="A430" s="316">
        <v>42240.0</v>
      </c>
      <c r="B430" s="197">
        <v>3.691</v>
      </c>
      <c r="C430" s="197">
        <v>4.868</v>
      </c>
      <c r="D430" s="197">
        <v>5.885</v>
      </c>
      <c r="E430" s="197" t="str">
        <f t="shared" si="1"/>
        <v>#REF!</v>
      </c>
      <c r="F430" s="197" t="str">
        <f t="shared" si="2"/>
        <v>#REF!</v>
      </c>
      <c r="G430" s="197" t="str">
        <f t="shared" si="3"/>
        <v>#REF!</v>
      </c>
      <c r="H430" s="197" t="str">
        <f t="shared" si="4"/>
        <v>#REF!</v>
      </c>
      <c r="I430" s="197" t="str">
        <f t="shared" si="5"/>
        <v>Sebelum Covid</v>
      </c>
    </row>
    <row r="431" ht="15.75" customHeight="1">
      <c r="A431" s="316">
        <v>42241.0</v>
      </c>
      <c r="B431" s="197">
        <v>3.641</v>
      </c>
      <c r="C431" s="197">
        <v>4.745</v>
      </c>
      <c r="D431" s="197">
        <v>5.795</v>
      </c>
      <c r="E431" s="197" t="str">
        <f t="shared" si="1"/>
        <v>#REF!</v>
      </c>
      <c r="F431" s="197" t="str">
        <f t="shared" si="2"/>
        <v>#REF!</v>
      </c>
      <c r="G431" s="197" t="str">
        <f t="shared" si="3"/>
        <v>#REF!</v>
      </c>
      <c r="H431" s="197" t="str">
        <f t="shared" si="4"/>
        <v>#REF!</v>
      </c>
      <c r="I431" s="197" t="str">
        <f t="shared" si="5"/>
        <v>Sebelum Covid</v>
      </c>
    </row>
    <row r="432" ht="15.75" customHeight="1">
      <c r="A432" s="316">
        <v>42242.0</v>
      </c>
      <c r="B432" s="197">
        <v>3.662</v>
      </c>
      <c r="C432" s="197">
        <v>4.815</v>
      </c>
      <c r="D432" s="197">
        <v>5.853</v>
      </c>
      <c r="E432" s="197" t="str">
        <f t="shared" si="1"/>
        <v>#REF!</v>
      </c>
      <c r="F432" s="197" t="str">
        <f t="shared" si="2"/>
        <v>#REF!</v>
      </c>
      <c r="G432" s="197" t="str">
        <f t="shared" si="3"/>
        <v>#REF!</v>
      </c>
      <c r="H432" s="197" t="str">
        <f t="shared" si="4"/>
        <v>#REF!</v>
      </c>
      <c r="I432" s="197" t="str">
        <f t="shared" si="5"/>
        <v>Sebelum Covid</v>
      </c>
    </row>
    <row r="433" ht="15.75" customHeight="1">
      <c r="A433" s="316">
        <v>42243.0</v>
      </c>
      <c r="B433" s="197">
        <v>3.523</v>
      </c>
      <c r="C433" s="197">
        <v>4.727</v>
      </c>
      <c r="D433" s="197">
        <v>5.719</v>
      </c>
      <c r="E433" s="197" t="str">
        <f t="shared" si="1"/>
        <v>#REF!</v>
      </c>
      <c r="F433" s="197" t="str">
        <f t="shared" si="2"/>
        <v>#REF!</v>
      </c>
      <c r="G433" s="197" t="str">
        <f t="shared" si="3"/>
        <v>#REF!</v>
      </c>
      <c r="H433" s="197" t="str">
        <f t="shared" si="4"/>
        <v>#REF!</v>
      </c>
      <c r="I433" s="197" t="str">
        <f t="shared" si="5"/>
        <v>Sebelum Covid</v>
      </c>
    </row>
    <row r="434" ht="15.75" customHeight="1">
      <c r="A434" s="316">
        <v>42244.0</v>
      </c>
      <c r="B434" s="197">
        <v>3.448</v>
      </c>
      <c r="C434" s="197">
        <v>4.67</v>
      </c>
      <c r="D434" s="197">
        <v>5.68</v>
      </c>
      <c r="E434" s="197" t="str">
        <f t="shared" si="1"/>
        <v>#REF!</v>
      </c>
      <c r="F434" s="197" t="str">
        <f t="shared" si="2"/>
        <v>#REF!</v>
      </c>
      <c r="G434" s="197" t="str">
        <f t="shared" si="3"/>
        <v>#REF!</v>
      </c>
      <c r="H434" s="197" t="str">
        <f t="shared" si="4"/>
        <v>#REF!</v>
      </c>
      <c r="I434" s="197" t="str">
        <f t="shared" si="5"/>
        <v>Sebelum Covid</v>
      </c>
    </row>
    <row r="435" ht="15.75" customHeight="1">
      <c r="A435" s="316">
        <v>42247.0</v>
      </c>
      <c r="B435" s="197">
        <v>3.429</v>
      </c>
      <c r="C435" s="197">
        <v>4.701</v>
      </c>
      <c r="D435" s="197">
        <v>5.683</v>
      </c>
      <c r="E435" s="197" t="str">
        <f t="shared" si="1"/>
        <v>#REF!</v>
      </c>
      <c r="F435" s="197" t="str">
        <f t="shared" si="2"/>
        <v>#REF!</v>
      </c>
      <c r="G435" s="197" t="str">
        <f t="shared" si="3"/>
        <v>#REF!</v>
      </c>
      <c r="H435" s="197" t="str">
        <f t="shared" si="4"/>
        <v>#REF!</v>
      </c>
      <c r="I435" s="197" t="str">
        <f t="shared" si="5"/>
        <v>Sebelum Covid</v>
      </c>
    </row>
    <row r="436" ht="15.75" customHeight="1">
      <c r="A436" s="316">
        <v>42248.0</v>
      </c>
      <c r="B436" s="197">
        <v>3.447</v>
      </c>
      <c r="C436" s="197">
        <v>4.766</v>
      </c>
      <c r="D436" s="197">
        <v>5.736</v>
      </c>
      <c r="E436" s="197" t="str">
        <f t="shared" si="1"/>
        <v>#REF!</v>
      </c>
      <c r="F436" s="197" t="str">
        <f t="shared" si="2"/>
        <v>#REF!</v>
      </c>
      <c r="G436" s="197" t="str">
        <f t="shared" si="3"/>
        <v>#REF!</v>
      </c>
      <c r="H436" s="197" t="str">
        <f t="shared" si="4"/>
        <v>#REF!</v>
      </c>
      <c r="I436" s="197" t="str">
        <f t="shared" si="5"/>
        <v>Sebelum Covid</v>
      </c>
    </row>
    <row r="437" ht="15.75" customHeight="1">
      <c r="A437" s="316">
        <v>42249.0</v>
      </c>
      <c r="B437" s="197">
        <v>3.455</v>
      </c>
      <c r="C437" s="197">
        <v>4.763</v>
      </c>
      <c r="D437" s="197">
        <v>5.721</v>
      </c>
      <c r="E437" s="197" t="str">
        <f t="shared" si="1"/>
        <v>#REF!</v>
      </c>
      <c r="F437" s="197" t="str">
        <f t="shared" si="2"/>
        <v>#REF!</v>
      </c>
      <c r="G437" s="197" t="str">
        <f t="shared" si="3"/>
        <v>#REF!</v>
      </c>
      <c r="H437" s="197" t="str">
        <f t="shared" si="4"/>
        <v>#REF!</v>
      </c>
      <c r="I437" s="197" t="str">
        <f t="shared" si="5"/>
        <v>Sebelum Covid</v>
      </c>
    </row>
    <row r="438" ht="15.75" customHeight="1">
      <c r="A438" s="316">
        <v>42250.0</v>
      </c>
      <c r="B438" s="197">
        <v>3.451</v>
      </c>
      <c r="C438" s="197">
        <v>4.752</v>
      </c>
      <c r="D438" s="197">
        <v>5.719</v>
      </c>
      <c r="E438" s="197" t="str">
        <f t="shared" si="1"/>
        <v>#REF!</v>
      </c>
      <c r="F438" s="197" t="str">
        <f t="shared" si="2"/>
        <v>#REF!</v>
      </c>
      <c r="G438" s="197" t="str">
        <f t="shared" si="3"/>
        <v>#REF!</v>
      </c>
      <c r="H438" s="197" t="str">
        <f t="shared" si="4"/>
        <v>#REF!</v>
      </c>
      <c r="I438" s="197" t="str">
        <f t="shared" si="5"/>
        <v>Sebelum Covid</v>
      </c>
    </row>
    <row r="439" ht="15.75" customHeight="1">
      <c r="A439" s="316">
        <v>42251.0</v>
      </c>
      <c r="B439" s="197">
        <v>3.434</v>
      </c>
      <c r="C439" s="197">
        <v>4.7</v>
      </c>
      <c r="D439" s="197">
        <v>5.705</v>
      </c>
      <c r="E439" s="197" t="str">
        <f t="shared" si="1"/>
        <v>#REF!</v>
      </c>
      <c r="F439" s="197" t="str">
        <f t="shared" si="2"/>
        <v>#REF!</v>
      </c>
      <c r="G439" s="197" t="str">
        <f t="shared" si="3"/>
        <v>#REF!</v>
      </c>
      <c r="H439" s="197" t="str">
        <f t="shared" si="4"/>
        <v>#REF!</v>
      </c>
      <c r="I439" s="197" t="str">
        <f t="shared" si="5"/>
        <v>Sebelum Covid</v>
      </c>
    </row>
    <row r="440" ht="15.75" customHeight="1">
      <c r="A440" s="316">
        <v>42254.0</v>
      </c>
      <c r="B440" s="197">
        <v>3.438</v>
      </c>
      <c r="C440" s="197">
        <v>4.684</v>
      </c>
      <c r="D440" s="197">
        <v>5.729</v>
      </c>
      <c r="E440" s="197" t="str">
        <f t="shared" si="1"/>
        <v>#REF!</v>
      </c>
      <c r="F440" s="197" t="str">
        <f t="shared" si="2"/>
        <v>#REF!</v>
      </c>
      <c r="G440" s="197" t="str">
        <f t="shared" si="3"/>
        <v>#REF!</v>
      </c>
      <c r="H440" s="197" t="str">
        <f t="shared" si="4"/>
        <v>#REF!</v>
      </c>
      <c r="I440" s="197" t="str">
        <f t="shared" si="5"/>
        <v>Sebelum Covid</v>
      </c>
    </row>
    <row r="441" ht="15.75" customHeight="1">
      <c r="A441" s="316">
        <v>42255.0</v>
      </c>
      <c r="B441" s="197">
        <v>3.431</v>
      </c>
      <c r="C441" s="197">
        <v>4.693</v>
      </c>
      <c r="D441" s="197">
        <v>5.738</v>
      </c>
      <c r="E441" s="197" t="str">
        <f t="shared" si="1"/>
        <v>#REF!</v>
      </c>
      <c r="F441" s="197" t="str">
        <f t="shared" si="2"/>
        <v>#REF!</v>
      </c>
      <c r="G441" s="197" t="str">
        <f t="shared" si="3"/>
        <v>#REF!</v>
      </c>
      <c r="H441" s="197" t="str">
        <f t="shared" si="4"/>
        <v>#REF!</v>
      </c>
      <c r="I441" s="197" t="str">
        <f t="shared" si="5"/>
        <v>Sebelum Covid</v>
      </c>
    </row>
    <row r="442" ht="15.75" customHeight="1">
      <c r="A442" s="316">
        <v>42256.0</v>
      </c>
      <c r="B442" s="197">
        <v>3.427</v>
      </c>
      <c r="C442" s="197">
        <v>4.626</v>
      </c>
      <c r="D442" s="197">
        <v>5.687</v>
      </c>
      <c r="E442" s="197" t="str">
        <f t="shared" si="1"/>
        <v>#REF!</v>
      </c>
      <c r="F442" s="197" t="str">
        <f t="shared" si="2"/>
        <v>#REF!</v>
      </c>
      <c r="G442" s="197" t="str">
        <f t="shared" si="3"/>
        <v>#REF!</v>
      </c>
      <c r="H442" s="197" t="str">
        <f t="shared" si="4"/>
        <v>#REF!</v>
      </c>
      <c r="I442" s="197" t="str">
        <f t="shared" si="5"/>
        <v>Sebelum Covid</v>
      </c>
    </row>
    <row r="443" ht="15.75" customHeight="1">
      <c r="A443" s="316">
        <v>42257.0</v>
      </c>
      <c r="B443" s="197">
        <v>3.428</v>
      </c>
      <c r="C443" s="197">
        <v>4.663</v>
      </c>
      <c r="D443" s="197">
        <v>5.695</v>
      </c>
      <c r="E443" s="197" t="str">
        <f t="shared" si="1"/>
        <v>#REF!</v>
      </c>
      <c r="F443" s="197" t="str">
        <f t="shared" si="2"/>
        <v>#REF!</v>
      </c>
      <c r="G443" s="197" t="str">
        <f t="shared" si="3"/>
        <v>#REF!</v>
      </c>
      <c r="H443" s="197" t="str">
        <f t="shared" si="4"/>
        <v>#REF!</v>
      </c>
      <c r="I443" s="197" t="str">
        <f t="shared" si="5"/>
        <v>Sebelum Covid</v>
      </c>
    </row>
    <row r="444" ht="15.75" customHeight="1">
      <c r="A444" s="316">
        <v>42258.0</v>
      </c>
      <c r="B444" s="197">
        <v>3.431</v>
      </c>
      <c r="C444" s="197">
        <v>4.642</v>
      </c>
      <c r="D444" s="197">
        <v>5.693</v>
      </c>
      <c r="E444" s="197" t="str">
        <f t="shared" si="1"/>
        <v>#REF!</v>
      </c>
      <c r="F444" s="197" t="str">
        <f t="shared" si="2"/>
        <v>#REF!</v>
      </c>
      <c r="G444" s="197" t="str">
        <f t="shared" si="3"/>
        <v>#REF!</v>
      </c>
      <c r="H444" s="197" t="str">
        <f t="shared" si="4"/>
        <v>#REF!</v>
      </c>
      <c r="I444" s="197" t="str">
        <f t="shared" si="5"/>
        <v>Sebelum Covid</v>
      </c>
    </row>
    <row r="445" ht="15.75" customHeight="1">
      <c r="A445" s="316">
        <v>42261.0</v>
      </c>
      <c r="B445" s="197">
        <v>3.435</v>
      </c>
      <c r="C445" s="197">
        <v>4.634</v>
      </c>
      <c r="D445" s="197">
        <v>5.686</v>
      </c>
      <c r="E445" s="197" t="str">
        <f t="shared" si="1"/>
        <v>#REF!</v>
      </c>
      <c r="F445" s="197" t="str">
        <f t="shared" si="2"/>
        <v>#REF!</v>
      </c>
      <c r="G445" s="197" t="str">
        <f t="shared" si="3"/>
        <v>#REF!</v>
      </c>
      <c r="H445" s="197" t="str">
        <f t="shared" si="4"/>
        <v>#REF!</v>
      </c>
      <c r="I445" s="197" t="str">
        <f t="shared" si="5"/>
        <v>Sebelum Covid</v>
      </c>
    </row>
    <row r="446" ht="15.75" customHeight="1">
      <c r="A446" s="316">
        <v>42262.0</v>
      </c>
      <c r="B446" s="197">
        <v>3.429</v>
      </c>
      <c r="C446" s="197">
        <v>4.636</v>
      </c>
      <c r="D446" s="197">
        <v>5.7</v>
      </c>
      <c r="E446" s="197" t="str">
        <f t="shared" si="1"/>
        <v>#REF!</v>
      </c>
      <c r="F446" s="197" t="str">
        <f t="shared" si="2"/>
        <v>#REF!</v>
      </c>
      <c r="G446" s="197" t="str">
        <f t="shared" si="3"/>
        <v>#REF!</v>
      </c>
      <c r="H446" s="197" t="str">
        <f t="shared" si="4"/>
        <v>#REF!</v>
      </c>
      <c r="I446" s="197" t="str">
        <f t="shared" si="5"/>
        <v>Sebelum Covid</v>
      </c>
    </row>
    <row r="447" ht="15.75" customHeight="1">
      <c r="A447" s="316">
        <v>42263.0</v>
      </c>
      <c r="B447" s="197">
        <v>3.441</v>
      </c>
      <c r="C447" s="197">
        <v>4.673</v>
      </c>
      <c r="D447" s="197">
        <v>5.719</v>
      </c>
      <c r="E447" s="197" t="str">
        <f t="shared" si="1"/>
        <v>#REF!</v>
      </c>
      <c r="F447" s="197" t="str">
        <f t="shared" si="2"/>
        <v>#REF!</v>
      </c>
      <c r="G447" s="197" t="str">
        <f t="shared" si="3"/>
        <v>#REF!</v>
      </c>
      <c r="H447" s="197" t="str">
        <f t="shared" si="4"/>
        <v>#REF!</v>
      </c>
      <c r="I447" s="197" t="str">
        <f t="shared" si="5"/>
        <v>Sebelum Covid</v>
      </c>
    </row>
    <row r="448" ht="15.75" customHeight="1">
      <c r="A448" s="316">
        <v>42264.0</v>
      </c>
      <c r="B448" s="197">
        <v>3.429</v>
      </c>
      <c r="C448" s="197">
        <v>4.642</v>
      </c>
      <c r="D448" s="197">
        <v>5.683</v>
      </c>
      <c r="E448" s="197" t="str">
        <f t="shared" si="1"/>
        <v>#REF!</v>
      </c>
      <c r="F448" s="197" t="str">
        <f t="shared" si="2"/>
        <v>#REF!</v>
      </c>
      <c r="G448" s="197" t="str">
        <f t="shared" si="3"/>
        <v>#REF!</v>
      </c>
      <c r="H448" s="197" t="str">
        <f t="shared" si="4"/>
        <v>#REF!</v>
      </c>
      <c r="I448" s="197" t="str">
        <f t="shared" si="5"/>
        <v>Sebelum Covid</v>
      </c>
    </row>
    <row r="449" ht="15.75" customHeight="1">
      <c r="A449" s="316">
        <v>42265.0</v>
      </c>
      <c r="B449" s="197">
        <v>3.268</v>
      </c>
      <c r="C449" s="197">
        <v>4.417</v>
      </c>
      <c r="D449" s="197">
        <v>5.448</v>
      </c>
      <c r="E449" s="197" t="str">
        <f t="shared" si="1"/>
        <v>#REF!</v>
      </c>
      <c r="F449" s="197" t="str">
        <f t="shared" si="2"/>
        <v>#REF!</v>
      </c>
      <c r="G449" s="197" t="str">
        <f t="shared" si="3"/>
        <v>#REF!</v>
      </c>
      <c r="H449" s="197" t="str">
        <f t="shared" si="4"/>
        <v>#REF!</v>
      </c>
      <c r="I449" s="197" t="str">
        <f t="shared" si="5"/>
        <v>Sebelum Covid</v>
      </c>
    </row>
    <row r="450" ht="15.75" customHeight="1">
      <c r="A450" s="316">
        <v>42268.0</v>
      </c>
      <c r="B450" s="197">
        <v>3.277</v>
      </c>
      <c r="C450" s="197">
        <v>4.451</v>
      </c>
      <c r="D450" s="197">
        <v>5.51</v>
      </c>
      <c r="E450" s="197" t="str">
        <f t="shared" si="1"/>
        <v>#REF!</v>
      </c>
      <c r="F450" s="197" t="str">
        <f t="shared" si="2"/>
        <v>#REF!</v>
      </c>
      <c r="G450" s="197" t="str">
        <f t="shared" si="3"/>
        <v>#REF!</v>
      </c>
      <c r="H450" s="197" t="str">
        <f t="shared" si="4"/>
        <v>#REF!</v>
      </c>
      <c r="I450" s="197" t="str">
        <f t="shared" si="5"/>
        <v>Sebelum Covid</v>
      </c>
    </row>
    <row r="451" ht="15.75" customHeight="1">
      <c r="A451" s="316">
        <v>42269.0</v>
      </c>
      <c r="B451" s="197">
        <v>3.323</v>
      </c>
      <c r="C451" s="197">
        <v>4.553</v>
      </c>
      <c r="D451" s="197">
        <v>5.626</v>
      </c>
      <c r="E451" s="197" t="str">
        <f t="shared" si="1"/>
        <v>#REF!</v>
      </c>
      <c r="F451" s="197" t="str">
        <f t="shared" si="2"/>
        <v>#REF!</v>
      </c>
      <c r="G451" s="197" t="str">
        <f t="shared" si="3"/>
        <v>#REF!</v>
      </c>
      <c r="H451" s="197" t="str">
        <f t="shared" si="4"/>
        <v>#REF!</v>
      </c>
      <c r="I451" s="197" t="str">
        <f t="shared" si="5"/>
        <v>Sebelum Covid</v>
      </c>
    </row>
    <row r="452" ht="15.75" customHeight="1">
      <c r="A452" s="316">
        <v>42270.0</v>
      </c>
      <c r="B452" s="197">
        <v>3.371</v>
      </c>
      <c r="C452" s="197">
        <v>4.689</v>
      </c>
      <c r="D452" s="197">
        <v>5.74</v>
      </c>
      <c r="E452" s="197" t="str">
        <f t="shared" si="1"/>
        <v>#REF!</v>
      </c>
      <c r="F452" s="197" t="str">
        <f t="shared" si="2"/>
        <v>#REF!</v>
      </c>
      <c r="G452" s="197" t="str">
        <f t="shared" si="3"/>
        <v>#REF!</v>
      </c>
      <c r="H452" s="197" t="str">
        <f t="shared" si="4"/>
        <v>#REF!</v>
      </c>
      <c r="I452" s="197" t="str">
        <f t="shared" si="5"/>
        <v>Sebelum Covid</v>
      </c>
    </row>
    <row r="453" ht="15.75" customHeight="1">
      <c r="A453" s="316">
        <v>42271.0</v>
      </c>
      <c r="B453" s="197">
        <v>3.457</v>
      </c>
      <c r="C453" s="197">
        <v>4.787</v>
      </c>
      <c r="D453" s="197">
        <v>5.819</v>
      </c>
      <c r="E453" s="197" t="str">
        <f t="shared" si="1"/>
        <v>#REF!</v>
      </c>
      <c r="F453" s="197" t="str">
        <f t="shared" si="2"/>
        <v>#REF!</v>
      </c>
      <c r="G453" s="197" t="str">
        <f t="shared" si="3"/>
        <v>#REF!</v>
      </c>
      <c r="H453" s="197" t="str">
        <f t="shared" si="4"/>
        <v>#REF!</v>
      </c>
      <c r="I453" s="197" t="str">
        <f t="shared" si="5"/>
        <v>Sebelum Covid</v>
      </c>
    </row>
    <row r="454" ht="15.75" customHeight="1">
      <c r="A454" s="316">
        <v>42272.0</v>
      </c>
      <c r="B454" s="197">
        <v>3.503</v>
      </c>
      <c r="C454" s="197">
        <v>4.821</v>
      </c>
      <c r="D454" s="197">
        <v>5.86</v>
      </c>
      <c r="E454" s="197" t="str">
        <f t="shared" si="1"/>
        <v>#REF!</v>
      </c>
      <c r="F454" s="197" t="str">
        <f t="shared" si="2"/>
        <v>#REF!</v>
      </c>
      <c r="G454" s="197" t="str">
        <f t="shared" si="3"/>
        <v>#REF!</v>
      </c>
      <c r="H454" s="197" t="str">
        <f t="shared" si="4"/>
        <v>#REF!</v>
      </c>
      <c r="I454" s="197" t="str">
        <f t="shared" si="5"/>
        <v>Sebelum Covid</v>
      </c>
    </row>
    <row r="455" ht="15.75" customHeight="1">
      <c r="A455" s="316">
        <v>42275.0</v>
      </c>
      <c r="B455" s="197">
        <v>3.535</v>
      </c>
      <c r="C455" s="197">
        <v>4.859</v>
      </c>
      <c r="D455" s="197">
        <v>5.874</v>
      </c>
      <c r="E455" s="197" t="str">
        <f t="shared" si="1"/>
        <v>#REF!</v>
      </c>
      <c r="F455" s="197" t="str">
        <f t="shared" si="2"/>
        <v>#REF!</v>
      </c>
      <c r="G455" s="197" t="str">
        <f t="shared" si="3"/>
        <v>#REF!</v>
      </c>
      <c r="H455" s="197" t="str">
        <f t="shared" si="4"/>
        <v>#REF!</v>
      </c>
      <c r="I455" s="197" t="str">
        <f t="shared" si="5"/>
        <v>Sebelum Covid</v>
      </c>
    </row>
    <row r="456" ht="15.75" customHeight="1">
      <c r="A456" s="316">
        <v>42276.0</v>
      </c>
      <c r="B456" s="197">
        <v>3.69</v>
      </c>
      <c r="C456" s="197">
        <v>5.047</v>
      </c>
      <c r="D456" s="197">
        <v>6.065</v>
      </c>
      <c r="E456" s="197" t="str">
        <f t="shared" si="1"/>
        <v>#REF!</v>
      </c>
      <c r="F456" s="197" t="str">
        <f t="shared" si="2"/>
        <v>#REF!</v>
      </c>
      <c r="G456" s="197" t="str">
        <f t="shared" si="3"/>
        <v>#REF!</v>
      </c>
      <c r="H456" s="197" t="str">
        <f t="shared" si="4"/>
        <v>#REF!</v>
      </c>
      <c r="I456" s="197" t="str">
        <f t="shared" si="5"/>
        <v>Sebelum Covid</v>
      </c>
    </row>
    <row r="457" ht="15.75" customHeight="1">
      <c r="A457" s="316">
        <v>42277.0</v>
      </c>
      <c r="B457" s="197">
        <v>3.663</v>
      </c>
      <c r="C457" s="197">
        <v>4.967</v>
      </c>
      <c r="D457" s="197">
        <v>6.022</v>
      </c>
      <c r="E457" s="197" t="str">
        <f t="shared" si="1"/>
        <v>#REF!</v>
      </c>
      <c r="F457" s="197" t="str">
        <f t="shared" si="2"/>
        <v>#REF!</v>
      </c>
      <c r="G457" s="197" t="str">
        <f t="shared" si="3"/>
        <v>#REF!</v>
      </c>
      <c r="H457" s="197" t="str">
        <f t="shared" si="4"/>
        <v>#REF!</v>
      </c>
      <c r="I457" s="197" t="str">
        <f t="shared" si="5"/>
        <v>Sebelum Covid</v>
      </c>
    </row>
    <row r="458" ht="15.75" customHeight="1">
      <c r="A458" s="316">
        <v>42278.0</v>
      </c>
      <c r="B458" s="197">
        <v>3.657</v>
      </c>
      <c r="C458" s="197">
        <v>4.857</v>
      </c>
      <c r="D458" s="197">
        <v>5.967</v>
      </c>
      <c r="E458" s="197" t="str">
        <f t="shared" si="1"/>
        <v>#REF!</v>
      </c>
      <c r="F458" s="197" t="str">
        <f t="shared" si="2"/>
        <v>#REF!</v>
      </c>
      <c r="G458" s="197" t="str">
        <f t="shared" si="3"/>
        <v>#REF!</v>
      </c>
      <c r="H458" s="197" t="str">
        <f t="shared" si="4"/>
        <v>#REF!</v>
      </c>
      <c r="I458" s="197" t="str">
        <f t="shared" si="5"/>
        <v>Sebelum Covid</v>
      </c>
    </row>
    <row r="459" ht="15.75" customHeight="1">
      <c r="A459" s="316">
        <v>42279.0</v>
      </c>
      <c r="B459" s="197">
        <v>3.637</v>
      </c>
      <c r="C459" s="197">
        <v>4.792</v>
      </c>
      <c r="D459" s="197">
        <v>5.95</v>
      </c>
      <c r="E459" s="197" t="str">
        <f t="shared" si="1"/>
        <v>#REF!</v>
      </c>
      <c r="F459" s="197" t="str">
        <f t="shared" si="2"/>
        <v>#REF!</v>
      </c>
      <c r="G459" s="197" t="str">
        <f t="shared" si="3"/>
        <v>#REF!</v>
      </c>
      <c r="H459" s="197" t="str">
        <f t="shared" si="4"/>
        <v>#REF!</v>
      </c>
      <c r="I459" s="197" t="str">
        <f t="shared" si="5"/>
        <v>Sebelum Covid</v>
      </c>
    </row>
    <row r="460" ht="15.75" customHeight="1">
      <c r="A460" s="316">
        <v>42282.0</v>
      </c>
      <c r="B460" s="197">
        <v>3.528</v>
      </c>
      <c r="C460" s="197">
        <v>4.535</v>
      </c>
      <c r="D460" s="197">
        <v>5.774</v>
      </c>
      <c r="E460" s="197" t="str">
        <f t="shared" si="1"/>
        <v>#REF!</v>
      </c>
      <c r="F460" s="197" t="str">
        <f t="shared" si="2"/>
        <v>#REF!</v>
      </c>
      <c r="G460" s="197" t="str">
        <f t="shared" si="3"/>
        <v>#REF!</v>
      </c>
      <c r="H460" s="197" t="str">
        <f t="shared" si="4"/>
        <v>#REF!</v>
      </c>
      <c r="I460" s="197" t="str">
        <f t="shared" si="5"/>
        <v>Sebelum Covid</v>
      </c>
    </row>
    <row r="461" ht="15.75" customHeight="1">
      <c r="A461" s="316">
        <v>42283.0</v>
      </c>
      <c r="B461" s="197">
        <v>3.44</v>
      </c>
      <c r="C461" s="197">
        <v>4.403</v>
      </c>
      <c r="D461" s="197">
        <v>5.614</v>
      </c>
      <c r="E461" s="197" t="str">
        <f t="shared" si="1"/>
        <v>#REF!</v>
      </c>
      <c r="F461" s="197" t="str">
        <f t="shared" si="2"/>
        <v>#REF!</v>
      </c>
      <c r="G461" s="197" t="str">
        <f t="shared" si="3"/>
        <v>#REF!</v>
      </c>
      <c r="H461" s="197" t="str">
        <f t="shared" si="4"/>
        <v>#REF!</v>
      </c>
      <c r="I461" s="197" t="str">
        <f t="shared" si="5"/>
        <v>Sebelum Covid</v>
      </c>
    </row>
    <row r="462" ht="15.75" customHeight="1">
      <c r="A462" s="316">
        <v>42284.0</v>
      </c>
      <c r="B462" s="197">
        <v>3.377</v>
      </c>
      <c r="C462" s="197">
        <v>4.311</v>
      </c>
      <c r="D462" s="197">
        <v>5.529</v>
      </c>
      <c r="E462" s="197" t="str">
        <f t="shared" si="1"/>
        <v>#REF!</v>
      </c>
      <c r="F462" s="197" t="str">
        <f t="shared" si="2"/>
        <v>#REF!</v>
      </c>
      <c r="G462" s="197" t="str">
        <f t="shared" si="3"/>
        <v>#REF!</v>
      </c>
      <c r="H462" s="197" t="str">
        <f t="shared" si="4"/>
        <v>#REF!</v>
      </c>
      <c r="I462" s="197" t="str">
        <f t="shared" si="5"/>
        <v>Sebelum Covid</v>
      </c>
    </row>
    <row r="463" ht="15.75" customHeight="1">
      <c r="A463" s="316">
        <v>42285.0</v>
      </c>
      <c r="B463" s="197">
        <v>3.444</v>
      </c>
      <c r="C463" s="197">
        <v>4.403</v>
      </c>
      <c r="D463" s="197">
        <v>5.637</v>
      </c>
      <c r="E463" s="197" t="str">
        <f t="shared" si="1"/>
        <v>#REF!</v>
      </c>
      <c r="F463" s="197" t="str">
        <f t="shared" si="2"/>
        <v>#REF!</v>
      </c>
      <c r="G463" s="197" t="str">
        <f t="shared" si="3"/>
        <v>#REF!</v>
      </c>
      <c r="H463" s="197" t="str">
        <f t="shared" si="4"/>
        <v>#REF!</v>
      </c>
      <c r="I463" s="197" t="str">
        <f t="shared" si="5"/>
        <v>Sebelum Covid</v>
      </c>
    </row>
    <row r="464" ht="15.75" customHeight="1">
      <c r="A464" s="316">
        <v>42286.0</v>
      </c>
      <c r="B464" s="197">
        <v>3.402</v>
      </c>
      <c r="C464" s="197">
        <v>4.269</v>
      </c>
      <c r="D464" s="197">
        <v>5.491</v>
      </c>
      <c r="E464" s="197" t="str">
        <f t="shared" si="1"/>
        <v>#REF!</v>
      </c>
      <c r="F464" s="197" t="str">
        <f t="shared" si="2"/>
        <v>#REF!</v>
      </c>
      <c r="G464" s="197" t="str">
        <f t="shared" si="3"/>
        <v>#REF!</v>
      </c>
      <c r="H464" s="197" t="str">
        <f t="shared" si="4"/>
        <v>#REF!</v>
      </c>
      <c r="I464" s="197" t="str">
        <f t="shared" si="5"/>
        <v>Sebelum Covid</v>
      </c>
    </row>
    <row r="465" ht="15.75" customHeight="1">
      <c r="A465" s="316">
        <v>42289.0</v>
      </c>
      <c r="B465" s="197">
        <v>3.394</v>
      </c>
      <c r="C465" s="197">
        <v>4.246</v>
      </c>
      <c r="D465" s="197">
        <v>5.45</v>
      </c>
      <c r="E465" s="197" t="str">
        <f t="shared" si="1"/>
        <v>#REF!</v>
      </c>
      <c r="F465" s="197" t="str">
        <f t="shared" si="2"/>
        <v>#REF!</v>
      </c>
      <c r="G465" s="197" t="str">
        <f t="shared" si="3"/>
        <v>#REF!</v>
      </c>
      <c r="H465" s="197" t="str">
        <f t="shared" si="4"/>
        <v>#REF!</v>
      </c>
      <c r="I465" s="197" t="str">
        <f t="shared" si="5"/>
        <v>Sebelum Covid</v>
      </c>
    </row>
    <row r="466" ht="15.75" customHeight="1">
      <c r="A466" s="316">
        <v>42290.0</v>
      </c>
      <c r="B466" s="197">
        <v>3.433</v>
      </c>
      <c r="C466" s="197">
        <v>4.316</v>
      </c>
      <c r="D466" s="197">
        <v>5.514</v>
      </c>
      <c r="E466" s="197" t="str">
        <f t="shared" si="1"/>
        <v>#REF!</v>
      </c>
      <c r="F466" s="197" t="str">
        <f t="shared" si="2"/>
        <v>#REF!</v>
      </c>
      <c r="G466" s="197" t="str">
        <f t="shared" si="3"/>
        <v>#REF!</v>
      </c>
      <c r="H466" s="197" t="str">
        <f t="shared" si="4"/>
        <v>#REF!</v>
      </c>
      <c r="I466" s="197" t="str">
        <f t="shared" si="5"/>
        <v>Sebelum Covid</v>
      </c>
    </row>
    <row r="467" ht="15.75" customHeight="1">
      <c r="A467" s="316">
        <v>42291.0</v>
      </c>
      <c r="B467" s="197">
        <v>3.442</v>
      </c>
      <c r="C467" s="197">
        <v>4.306</v>
      </c>
      <c r="D467" s="197">
        <v>5.507</v>
      </c>
      <c r="E467" s="197" t="str">
        <f t="shared" si="1"/>
        <v>#REF!</v>
      </c>
      <c r="F467" s="197" t="str">
        <f t="shared" si="2"/>
        <v>#REF!</v>
      </c>
      <c r="G467" s="197" t="str">
        <f t="shared" si="3"/>
        <v>#REF!</v>
      </c>
      <c r="H467" s="197" t="str">
        <f t="shared" si="4"/>
        <v>#REF!</v>
      </c>
      <c r="I467" s="197" t="str">
        <f t="shared" si="5"/>
        <v>Sebelum Covid</v>
      </c>
    </row>
    <row r="468" ht="15.75" customHeight="1">
      <c r="A468" s="316">
        <v>42292.0</v>
      </c>
      <c r="B468" s="197">
        <v>3.366</v>
      </c>
      <c r="C468" s="197">
        <v>4.174</v>
      </c>
      <c r="D468" s="197">
        <v>5.387</v>
      </c>
      <c r="E468" s="197" t="str">
        <f t="shared" si="1"/>
        <v>#REF!</v>
      </c>
      <c r="F468" s="197" t="str">
        <f t="shared" si="2"/>
        <v>#REF!</v>
      </c>
      <c r="G468" s="197" t="str">
        <f t="shared" si="3"/>
        <v>#REF!</v>
      </c>
      <c r="H468" s="197" t="str">
        <f t="shared" si="4"/>
        <v>#REF!</v>
      </c>
      <c r="I468" s="197" t="str">
        <f t="shared" si="5"/>
        <v>Sebelum Covid</v>
      </c>
    </row>
    <row r="469" ht="15.75" customHeight="1">
      <c r="A469" s="316">
        <v>42293.0</v>
      </c>
      <c r="B469" s="197">
        <v>3.306</v>
      </c>
      <c r="C469" s="197">
        <v>4.147</v>
      </c>
      <c r="D469" s="197">
        <v>5.358</v>
      </c>
      <c r="E469" s="197" t="str">
        <f t="shared" si="1"/>
        <v>#REF!</v>
      </c>
      <c r="F469" s="197" t="str">
        <f t="shared" si="2"/>
        <v>#REF!</v>
      </c>
      <c r="G469" s="197" t="str">
        <f t="shared" si="3"/>
        <v>#REF!</v>
      </c>
      <c r="H469" s="197" t="str">
        <f t="shared" si="4"/>
        <v>#REF!</v>
      </c>
      <c r="I469" s="197" t="str">
        <f t="shared" si="5"/>
        <v>Sebelum Covid</v>
      </c>
    </row>
    <row r="470" ht="15.75" customHeight="1">
      <c r="A470" s="316">
        <v>42296.0</v>
      </c>
      <c r="B470" s="197">
        <v>3.192</v>
      </c>
      <c r="C470" s="197">
        <v>4.062</v>
      </c>
      <c r="D470" s="197">
        <v>5.287</v>
      </c>
      <c r="E470" s="197" t="str">
        <f t="shared" si="1"/>
        <v>#REF!</v>
      </c>
      <c r="F470" s="197" t="str">
        <f t="shared" si="2"/>
        <v>#REF!</v>
      </c>
      <c r="G470" s="197" t="str">
        <f t="shared" si="3"/>
        <v>#REF!</v>
      </c>
      <c r="H470" s="197" t="str">
        <f t="shared" si="4"/>
        <v>#REF!</v>
      </c>
      <c r="I470" s="197" t="str">
        <f t="shared" si="5"/>
        <v>Sebelum Covid</v>
      </c>
    </row>
    <row r="471" ht="15.75" customHeight="1">
      <c r="A471" s="316">
        <v>42297.0</v>
      </c>
      <c r="B471" s="197">
        <v>3.208</v>
      </c>
      <c r="C471" s="197">
        <v>4.163</v>
      </c>
      <c r="D471" s="197">
        <v>5.345</v>
      </c>
      <c r="E471" s="197" t="str">
        <f t="shared" si="1"/>
        <v>#REF!</v>
      </c>
      <c r="F471" s="197" t="str">
        <f t="shared" si="2"/>
        <v>#REF!</v>
      </c>
      <c r="G471" s="197" t="str">
        <f t="shared" si="3"/>
        <v>#REF!</v>
      </c>
      <c r="H471" s="197" t="str">
        <f t="shared" si="4"/>
        <v>#REF!</v>
      </c>
      <c r="I471" s="197" t="str">
        <f t="shared" si="5"/>
        <v>Sebelum Covid</v>
      </c>
    </row>
    <row r="472" ht="15.75" customHeight="1">
      <c r="A472" s="316">
        <v>42298.0</v>
      </c>
      <c r="B472" s="197">
        <v>3.267</v>
      </c>
      <c r="C472" s="197">
        <v>4.253</v>
      </c>
      <c r="D472" s="197">
        <v>5.445</v>
      </c>
      <c r="E472" s="197" t="str">
        <f t="shared" si="1"/>
        <v>#REF!</v>
      </c>
      <c r="F472" s="197" t="str">
        <f t="shared" si="2"/>
        <v>#REF!</v>
      </c>
      <c r="G472" s="197" t="str">
        <f t="shared" si="3"/>
        <v>#REF!</v>
      </c>
      <c r="H472" s="197" t="str">
        <f t="shared" si="4"/>
        <v>#REF!</v>
      </c>
      <c r="I472" s="197" t="str">
        <f t="shared" si="5"/>
        <v>Sebelum Covid</v>
      </c>
    </row>
    <row r="473" ht="15.75" customHeight="1">
      <c r="A473" s="316">
        <v>42299.0</v>
      </c>
      <c r="B473" s="197">
        <v>3.225</v>
      </c>
      <c r="C473" s="197">
        <v>4.222</v>
      </c>
      <c r="D473" s="197">
        <v>5.428</v>
      </c>
      <c r="E473" s="197" t="str">
        <f t="shared" si="1"/>
        <v>#REF!</v>
      </c>
      <c r="F473" s="197" t="str">
        <f t="shared" si="2"/>
        <v>#REF!</v>
      </c>
      <c r="G473" s="197" t="str">
        <f t="shared" si="3"/>
        <v>#REF!</v>
      </c>
      <c r="H473" s="197" t="str">
        <f t="shared" si="4"/>
        <v>#REF!</v>
      </c>
      <c r="I473" s="197" t="str">
        <f t="shared" si="5"/>
        <v>Sebelum Covid</v>
      </c>
    </row>
    <row r="474" ht="15.75" customHeight="1">
      <c r="A474" s="316">
        <v>42300.0</v>
      </c>
      <c r="B474" s="197">
        <v>3.578</v>
      </c>
      <c r="C474" s="197">
        <v>4.168</v>
      </c>
      <c r="D474" s="197">
        <v>5.384</v>
      </c>
      <c r="E474" s="197" t="str">
        <f t="shared" si="1"/>
        <v>#REF!</v>
      </c>
      <c r="F474" s="197" t="str">
        <f t="shared" si="2"/>
        <v>#REF!</v>
      </c>
      <c r="G474" s="197" t="str">
        <f t="shared" si="3"/>
        <v>#REF!</v>
      </c>
      <c r="H474" s="197" t="str">
        <f t="shared" si="4"/>
        <v>#REF!</v>
      </c>
      <c r="I474" s="197" t="str">
        <f t="shared" si="5"/>
        <v>Sebelum Covid</v>
      </c>
    </row>
    <row r="475" ht="15.75" customHeight="1">
      <c r="A475" s="316">
        <v>42303.0</v>
      </c>
      <c r="B475" s="197">
        <v>3.592</v>
      </c>
      <c r="C475" s="197">
        <v>4.175</v>
      </c>
      <c r="D475" s="197">
        <v>5.351</v>
      </c>
      <c r="E475" s="197" t="str">
        <f t="shared" si="1"/>
        <v>#REF!</v>
      </c>
      <c r="F475" s="197" t="str">
        <f t="shared" si="2"/>
        <v>#REF!</v>
      </c>
      <c r="G475" s="197" t="str">
        <f t="shared" si="3"/>
        <v>#REF!</v>
      </c>
      <c r="H475" s="197" t="str">
        <f t="shared" si="4"/>
        <v>#REF!</v>
      </c>
      <c r="I475" s="197" t="str">
        <f t="shared" si="5"/>
        <v>Sebelum Covid</v>
      </c>
    </row>
    <row r="476" ht="15.75" customHeight="1">
      <c r="A476" s="316">
        <v>42304.0</v>
      </c>
      <c r="B476" s="197">
        <v>3.641</v>
      </c>
      <c r="C476" s="197">
        <v>4.216</v>
      </c>
      <c r="D476" s="197">
        <v>5.385</v>
      </c>
      <c r="E476" s="197" t="str">
        <f t="shared" si="1"/>
        <v>#REF!</v>
      </c>
      <c r="F476" s="197" t="str">
        <f t="shared" si="2"/>
        <v>#REF!</v>
      </c>
      <c r="G476" s="197" t="str">
        <f t="shared" si="3"/>
        <v>#REF!</v>
      </c>
      <c r="H476" s="197" t="str">
        <f t="shared" si="4"/>
        <v>#REF!</v>
      </c>
      <c r="I476" s="197" t="str">
        <f t="shared" si="5"/>
        <v>Sebelum Covid</v>
      </c>
    </row>
    <row r="477" ht="15.75" customHeight="1">
      <c r="A477" s="316">
        <v>42305.0</v>
      </c>
      <c r="B477" s="197">
        <v>3.702</v>
      </c>
      <c r="C477" s="197">
        <v>4.26</v>
      </c>
      <c r="D477" s="197">
        <v>5.419</v>
      </c>
      <c r="E477" s="197" t="str">
        <f t="shared" si="1"/>
        <v>#REF!</v>
      </c>
      <c r="F477" s="197" t="str">
        <f t="shared" si="2"/>
        <v>#REF!</v>
      </c>
      <c r="G477" s="197" t="str">
        <f t="shared" si="3"/>
        <v>#REF!</v>
      </c>
      <c r="H477" s="197" t="str">
        <f t="shared" si="4"/>
        <v>#REF!</v>
      </c>
      <c r="I477" s="197" t="str">
        <f t="shared" si="5"/>
        <v>Sebelum Covid</v>
      </c>
    </row>
    <row r="478" ht="15.75" customHeight="1">
      <c r="A478" s="316">
        <v>42306.0</v>
      </c>
      <c r="B478" s="197">
        <v>3.749</v>
      </c>
      <c r="C478" s="197">
        <v>4.351</v>
      </c>
      <c r="D478" s="197">
        <v>5.492</v>
      </c>
      <c r="E478" s="197" t="str">
        <f t="shared" si="1"/>
        <v>#REF!</v>
      </c>
      <c r="F478" s="197" t="str">
        <f t="shared" si="2"/>
        <v>#REF!</v>
      </c>
      <c r="G478" s="197" t="str">
        <f t="shared" si="3"/>
        <v>#REF!</v>
      </c>
      <c r="H478" s="197" t="str">
        <f t="shared" si="4"/>
        <v>#REF!</v>
      </c>
      <c r="I478" s="197" t="str">
        <f t="shared" si="5"/>
        <v>Sebelum Covid</v>
      </c>
    </row>
    <row r="479" ht="15.75" customHeight="1">
      <c r="A479" s="316">
        <v>42307.0</v>
      </c>
      <c r="B479" s="197">
        <v>3.823</v>
      </c>
      <c r="C479" s="197">
        <v>4.442</v>
      </c>
      <c r="D479" s="197">
        <v>5.594</v>
      </c>
      <c r="E479" s="197" t="str">
        <f t="shared" si="1"/>
        <v>#REF!</v>
      </c>
      <c r="F479" s="197" t="str">
        <f t="shared" si="2"/>
        <v>#REF!</v>
      </c>
      <c r="G479" s="197" t="str">
        <f t="shared" si="3"/>
        <v>#REF!</v>
      </c>
      <c r="H479" s="197" t="str">
        <f t="shared" si="4"/>
        <v>#REF!</v>
      </c>
      <c r="I479" s="197" t="str">
        <f t="shared" si="5"/>
        <v>Sebelum Covid</v>
      </c>
    </row>
    <row r="480" ht="15.75" customHeight="1">
      <c r="A480" s="316">
        <v>42310.0</v>
      </c>
      <c r="B480" s="197">
        <v>3.86</v>
      </c>
      <c r="C480" s="197">
        <v>4.462</v>
      </c>
      <c r="D480" s="197">
        <v>5.616</v>
      </c>
      <c r="E480" s="197" t="str">
        <f t="shared" si="1"/>
        <v>#REF!</v>
      </c>
      <c r="F480" s="197" t="str">
        <f t="shared" si="2"/>
        <v>#REF!</v>
      </c>
      <c r="G480" s="197" t="str">
        <f t="shared" si="3"/>
        <v>#REF!</v>
      </c>
      <c r="H480" s="197" t="str">
        <f t="shared" si="4"/>
        <v>#REF!</v>
      </c>
      <c r="I480" s="197" t="str">
        <f t="shared" si="5"/>
        <v>Sebelum Covid</v>
      </c>
    </row>
    <row r="481" ht="15.75" customHeight="1">
      <c r="A481" s="316">
        <v>42311.0</v>
      </c>
      <c r="B481" s="197">
        <v>3.85</v>
      </c>
      <c r="C481" s="197">
        <v>4.413</v>
      </c>
      <c r="D481" s="197">
        <v>5.577</v>
      </c>
      <c r="E481" s="197" t="str">
        <f t="shared" si="1"/>
        <v>#REF!</v>
      </c>
      <c r="F481" s="197" t="str">
        <f t="shared" si="2"/>
        <v>#REF!</v>
      </c>
      <c r="G481" s="197" t="str">
        <f t="shared" si="3"/>
        <v>#REF!</v>
      </c>
      <c r="H481" s="197" t="str">
        <f t="shared" si="4"/>
        <v>#REF!</v>
      </c>
      <c r="I481" s="197" t="str">
        <f t="shared" si="5"/>
        <v>Sebelum Covid</v>
      </c>
    </row>
    <row r="482" ht="15.75" customHeight="1">
      <c r="A482" s="316">
        <v>42312.0</v>
      </c>
      <c r="B482" s="197">
        <v>3.833</v>
      </c>
      <c r="C482" s="197">
        <v>4.342</v>
      </c>
      <c r="D482" s="197">
        <v>5.534</v>
      </c>
      <c r="E482" s="197" t="str">
        <f t="shared" si="1"/>
        <v>#REF!</v>
      </c>
      <c r="F482" s="197" t="str">
        <f t="shared" si="2"/>
        <v>#REF!</v>
      </c>
      <c r="G482" s="197" t="str">
        <f t="shared" si="3"/>
        <v>#REF!</v>
      </c>
      <c r="H482" s="197" t="str">
        <f t="shared" si="4"/>
        <v>#REF!</v>
      </c>
      <c r="I482" s="197" t="str">
        <f t="shared" si="5"/>
        <v>Sebelum Covid</v>
      </c>
    </row>
    <row r="483" ht="15.75" customHeight="1">
      <c r="A483" s="316">
        <v>42313.0</v>
      </c>
      <c r="B483" s="197">
        <v>3.856</v>
      </c>
      <c r="C483" s="197">
        <v>4.366</v>
      </c>
      <c r="D483" s="197">
        <v>5.586</v>
      </c>
      <c r="E483" s="197" t="str">
        <f t="shared" si="1"/>
        <v>#REF!</v>
      </c>
      <c r="F483" s="197" t="str">
        <f t="shared" si="2"/>
        <v>#REF!</v>
      </c>
      <c r="G483" s="197" t="str">
        <f t="shared" si="3"/>
        <v>#REF!</v>
      </c>
      <c r="H483" s="197" t="str">
        <f t="shared" si="4"/>
        <v>#REF!</v>
      </c>
      <c r="I483" s="197" t="str">
        <f t="shared" si="5"/>
        <v>Sebelum Covid</v>
      </c>
    </row>
    <row r="484" ht="15.75" customHeight="1">
      <c r="A484" s="316">
        <v>42314.0</v>
      </c>
      <c r="B484" s="197">
        <v>3.849</v>
      </c>
      <c r="C484" s="197">
        <v>4.344</v>
      </c>
      <c r="D484" s="197">
        <v>5.575</v>
      </c>
      <c r="E484" s="197" t="str">
        <f t="shared" si="1"/>
        <v>#REF!</v>
      </c>
      <c r="F484" s="197" t="str">
        <f t="shared" si="2"/>
        <v>#REF!</v>
      </c>
      <c r="G484" s="197" t="str">
        <f t="shared" si="3"/>
        <v>#REF!</v>
      </c>
      <c r="H484" s="197" t="str">
        <f t="shared" si="4"/>
        <v>#REF!</v>
      </c>
      <c r="I484" s="197" t="str">
        <f t="shared" si="5"/>
        <v>Sebelum Covid</v>
      </c>
    </row>
    <row r="485" ht="15.75" customHeight="1">
      <c r="A485" s="316">
        <v>42317.0</v>
      </c>
      <c r="B485" s="197">
        <v>3.962</v>
      </c>
      <c r="C485" s="197">
        <v>4.484</v>
      </c>
      <c r="D485" s="197">
        <v>5.68</v>
      </c>
      <c r="E485" s="197" t="str">
        <f t="shared" si="1"/>
        <v>#REF!</v>
      </c>
      <c r="F485" s="197" t="str">
        <f t="shared" si="2"/>
        <v>#REF!</v>
      </c>
      <c r="G485" s="197" t="str">
        <f t="shared" si="3"/>
        <v>#REF!</v>
      </c>
      <c r="H485" s="197" t="str">
        <f t="shared" si="4"/>
        <v>#REF!</v>
      </c>
      <c r="I485" s="197" t="str">
        <f t="shared" si="5"/>
        <v>Sebelum Covid</v>
      </c>
    </row>
    <row r="486" ht="15.75" customHeight="1">
      <c r="A486" s="316">
        <v>42318.0</v>
      </c>
      <c r="B486" s="197">
        <v>3.984</v>
      </c>
      <c r="C486" s="197">
        <v>4.501</v>
      </c>
      <c r="D486" s="197">
        <v>5.708</v>
      </c>
      <c r="E486" s="197" t="str">
        <f t="shared" si="1"/>
        <v>#REF!</v>
      </c>
      <c r="F486" s="197" t="str">
        <f t="shared" si="2"/>
        <v>#REF!</v>
      </c>
      <c r="G486" s="197" t="str">
        <f t="shared" si="3"/>
        <v>#REF!</v>
      </c>
      <c r="H486" s="197" t="str">
        <f t="shared" si="4"/>
        <v>#REF!</v>
      </c>
      <c r="I486" s="197" t="str">
        <f t="shared" si="5"/>
        <v>Sebelum Covid</v>
      </c>
    </row>
    <row r="487" ht="15.75" customHeight="1">
      <c r="A487" s="316">
        <v>42319.0</v>
      </c>
      <c r="B487" s="197">
        <v>3.991</v>
      </c>
      <c r="C487" s="197">
        <v>4.485</v>
      </c>
      <c r="D487" s="197">
        <v>5.664</v>
      </c>
      <c r="E487" s="197" t="str">
        <f t="shared" si="1"/>
        <v>#REF!</v>
      </c>
      <c r="F487" s="197" t="str">
        <f t="shared" si="2"/>
        <v>#REF!</v>
      </c>
      <c r="G487" s="197" t="str">
        <f t="shared" si="3"/>
        <v>#REF!</v>
      </c>
      <c r="H487" s="197" t="str">
        <f t="shared" si="4"/>
        <v>#REF!</v>
      </c>
      <c r="I487" s="197" t="str">
        <f t="shared" si="5"/>
        <v>Sebelum Covid</v>
      </c>
    </row>
    <row r="488" ht="15.75" customHeight="1">
      <c r="A488" s="316">
        <v>42320.0</v>
      </c>
      <c r="B488" s="197">
        <v>3.965</v>
      </c>
      <c r="C488" s="197">
        <v>4.426</v>
      </c>
      <c r="D488" s="197">
        <v>5.593</v>
      </c>
      <c r="E488" s="197" t="str">
        <f t="shared" si="1"/>
        <v>#REF!</v>
      </c>
      <c r="F488" s="197" t="str">
        <f t="shared" si="2"/>
        <v>#REF!</v>
      </c>
      <c r="G488" s="197" t="str">
        <f t="shared" si="3"/>
        <v>#REF!</v>
      </c>
      <c r="H488" s="197" t="str">
        <f t="shared" si="4"/>
        <v>#REF!</v>
      </c>
      <c r="I488" s="197" t="str">
        <f t="shared" si="5"/>
        <v>Sebelum Covid</v>
      </c>
    </row>
    <row r="489" ht="15.75" customHeight="1">
      <c r="A489" s="316">
        <v>42321.0</v>
      </c>
      <c r="B489" s="197">
        <v>4.007</v>
      </c>
      <c r="C489" s="197">
        <v>4.469</v>
      </c>
      <c r="D489" s="197">
        <v>5.601</v>
      </c>
      <c r="E489" s="197" t="str">
        <f t="shared" si="1"/>
        <v>#REF!</v>
      </c>
      <c r="F489" s="197" t="str">
        <f t="shared" si="2"/>
        <v>#REF!</v>
      </c>
      <c r="G489" s="197" t="str">
        <f t="shared" si="3"/>
        <v>#REF!</v>
      </c>
      <c r="H489" s="197" t="str">
        <f t="shared" si="4"/>
        <v>#REF!</v>
      </c>
      <c r="I489" s="197" t="str">
        <f t="shared" si="5"/>
        <v>Sebelum Covid</v>
      </c>
    </row>
    <row r="490" ht="15.75" customHeight="1">
      <c r="A490" s="316">
        <v>42324.0</v>
      </c>
      <c r="B490" s="197">
        <v>4.032</v>
      </c>
      <c r="C490" s="197">
        <v>4.511</v>
      </c>
      <c r="D490" s="197">
        <v>5.643</v>
      </c>
      <c r="E490" s="197" t="str">
        <f t="shared" si="1"/>
        <v>#REF!</v>
      </c>
      <c r="F490" s="197" t="str">
        <f t="shared" si="2"/>
        <v>#REF!</v>
      </c>
      <c r="G490" s="197" t="str">
        <f t="shared" si="3"/>
        <v>#REF!</v>
      </c>
      <c r="H490" s="197" t="str">
        <f t="shared" si="4"/>
        <v>#REF!</v>
      </c>
      <c r="I490" s="197" t="str">
        <f t="shared" si="5"/>
        <v>Sebelum Covid</v>
      </c>
    </row>
    <row r="491" ht="15.75" customHeight="1">
      <c r="A491" s="316">
        <v>42325.0</v>
      </c>
      <c r="B491" s="197">
        <v>4.027</v>
      </c>
      <c r="C491" s="197">
        <v>4.48</v>
      </c>
      <c r="D491" s="197">
        <v>5.609</v>
      </c>
      <c r="E491" s="197" t="str">
        <f t="shared" si="1"/>
        <v>#REF!</v>
      </c>
      <c r="F491" s="197" t="str">
        <f t="shared" si="2"/>
        <v>#REF!</v>
      </c>
      <c r="G491" s="197" t="str">
        <f t="shared" si="3"/>
        <v>#REF!</v>
      </c>
      <c r="H491" s="197" t="str">
        <f t="shared" si="4"/>
        <v>#REF!</v>
      </c>
      <c r="I491" s="197" t="str">
        <f t="shared" si="5"/>
        <v>Sebelum Covid</v>
      </c>
    </row>
    <row r="492" ht="15.75" customHeight="1">
      <c r="A492" s="316">
        <v>42326.0</v>
      </c>
      <c r="B492" s="197">
        <v>4.041</v>
      </c>
      <c r="C492" s="197">
        <v>4.491</v>
      </c>
      <c r="D492" s="197">
        <v>5.596</v>
      </c>
      <c r="E492" s="197" t="str">
        <f t="shared" si="1"/>
        <v>#REF!</v>
      </c>
      <c r="F492" s="197" t="str">
        <f t="shared" si="2"/>
        <v>#REF!</v>
      </c>
      <c r="G492" s="197" t="str">
        <f t="shared" si="3"/>
        <v>#REF!</v>
      </c>
      <c r="H492" s="197" t="str">
        <f t="shared" si="4"/>
        <v>#REF!</v>
      </c>
      <c r="I492" s="197" t="str">
        <f t="shared" si="5"/>
        <v>Sebelum Covid</v>
      </c>
    </row>
    <row r="493" ht="15.75" customHeight="1">
      <c r="A493" s="316">
        <v>42327.0</v>
      </c>
      <c r="B493" s="197">
        <v>4.089</v>
      </c>
      <c r="C493" s="197">
        <v>4.569</v>
      </c>
      <c r="D493" s="197">
        <v>5.662</v>
      </c>
      <c r="E493" s="197" t="str">
        <f t="shared" si="1"/>
        <v>#REF!</v>
      </c>
      <c r="F493" s="197" t="str">
        <f t="shared" si="2"/>
        <v>#REF!</v>
      </c>
      <c r="G493" s="197" t="str">
        <f t="shared" si="3"/>
        <v>#REF!</v>
      </c>
      <c r="H493" s="197" t="str">
        <f t="shared" si="4"/>
        <v>#REF!</v>
      </c>
      <c r="I493" s="197" t="str">
        <f t="shared" si="5"/>
        <v>Sebelum Covid</v>
      </c>
    </row>
    <row r="494" ht="15.75" customHeight="1">
      <c r="A494" s="316">
        <v>42328.0</v>
      </c>
      <c r="B494" s="197">
        <v>4.105</v>
      </c>
      <c r="C494" s="197">
        <v>4.575</v>
      </c>
      <c r="D494" s="197">
        <v>5.668</v>
      </c>
      <c r="E494" s="197" t="str">
        <f t="shared" si="1"/>
        <v>#REF!</v>
      </c>
      <c r="F494" s="197" t="str">
        <f t="shared" si="2"/>
        <v>#REF!</v>
      </c>
      <c r="G494" s="197" t="str">
        <f t="shared" si="3"/>
        <v>#REF!</v>
      </c>
      <c r="H494" s="197" t="str">
        <f t="shared" si="4"/>
        <v>#REF!</v>
      </c>
      <c r="I494" s="197" t="str">
        <f t="shared" si="5"/>
        <v>Sebelum Covid</v>
      </c>
    </row>
    <row r="495" ht="15.75" customHeight="1">
      <c r="A495" s="316">
        <v>42331.0</v>
      </c>
      <c r="B495" s="197">
        <v>4.129</v>
      </c>
      <c r="C495" s="197">
        <v>4.601</v>
      </c>
      <c r="D495" s="197">
        <v>5.718</v>
      </c>
      <c r="E495" s="197" t="str">
        <f t="shared" si="1"/>
        <v>#REF!</v>
      </c>
      <c r="F495" s="197" t="str">
        <f t="shared" si="2"/>
        <v>#REF!</v>
      </c>
      <c r="G495" s="197" t="str">
        <f t="shared" si="3"/>
        <v>#REF!</v>
      </c>
      <c r="H495" s="197" t="str">
        <f t="shared" si="4"/>
        <v>#REF!</v>
      </c>
      <c r="I495" s="197" t="str">
        <f t="shared" si="5"/>
        <v>Sebelum Covid</v>
      </c>
    </row>
    <row r="496" ht="15.75" customHeight="1">
      <c r="A496" s="316">
        <v>42332.0</v>
      </c>
      <c r="B496" s="197">
        <v>4.144</v>
      </c>
      <c r="C496" s="197">
        <v>4.619</v>
      </c>
      <c r="D496" s="197">
        <v>5.742</v>
      </c>
      <c r="E496" s="197" t="str">
        <f t="shared" si="1"/>
        <v>#REF!</v>
      </c>
      <c r="F496" s="197" t="str">
        <f t="shared" si="2"/>
        <v>#REF!</v>
      </c>
      <c r="G496" s="197" t="str">
        <f t="shared" si="3"/>
        <v>#REF!</v>
      </c>
      <c r="H496" s="197" t="str">
        <f t="shared" si="4"/>
        <v>#REF!</v>
      </c>
      <c r="I496" s="197" t="str">
        <f t="shared" si="5"/>
        <v>Sebelum Covid</v>
      </c>
    </row>
    <row r="497" ht="15.75" customHeight="1">
      <c r="A497" s="316">
        <v>42333.0</v>
      </c>
      <c r="B497" s="197">
        <v>4.154</v>
      </c>
      <c r="C497" s="197">
        <v>4.592</v>
      </c>
      <c r="D497" s="197">
        <v>5.719</v>
      </c>
      <c r="E497" s="197" t="str">
        <f t="shared" si="1"/>
        <v>#REF!</v>
      </c>
      <c r="F497" s="197" t="str">
        <f t="shared" si="2"/>
        <v>#REF!</v>
      </c>
      <c r="G497" s="197" t="str">
        <f t="shared" si="3"/>
        <v>#REF!</v>
      </c>
      <c r="H497" s="197" t="str">
        <f t="shared" si="4"/>
        <v>#REF!</v>
      </c>
      <c r="I497" s="197" t="str">
        <f t="shared" si="5"/>
        <v>Sebelum Covid</v>
      </c>
    </row>
    <row r="498" ht="15.75" customHeight="1">
      <c r="A498" s="316">
        <v>42334.0</v>
      </c>
      <c r="B498" s="197">
        <v>4.155</v>
      </c>
      <c r="C498" s="197">
        <v>4.574</v>
      </c>
      <c r="D498" s="197">
        <v>5.713</v>
      </c>
      <c r="E498" s="197" t="str">
        <f t="shared" si="1"/>
        <v>#REF!</v>
      </c>
      <c r="F498" s="197" t="str">
        <f t="shared" si="2"/>
        <v>#REF!</v>
      </c>
      <c r="G498" s="197" t="str">
        <f t="shared" si="3"/>
        <v>#REF!</v>
      </c>
      <c r="H498" s="197" t="str">
        <f t="shared" si="4"/>
        <v>#REF!</v>
      </c>
      <c r="I498" s="197" t="str">
        <f t="shared" si="5"/>
        <v>Sebelum Covid</v>
      </c>
    </row>
    <row r="499" ht="15.75" customHeight="1">
      <c r="A499" s="316">
        <v>42335.0</v>
      </c>
      <c r="B499" s="197">
        <v>4.152</v>
      </c>
      <c r="C499" s="197">
        <v>4.564</v>
      </c>
      <c r="D499" s="197">
        <v>5.71</v>
      </c>
      <c r="E499" s="197" t="str">
        <f t="shared" si="1"/>
        <v>#REF!</v>
      </c>
      <c r="F499" s="197" t="str">
        <f t="shared" si="2"/>
        <v>#REF!</v>
      </c>
      <c r="G499" s="197" t="str">
        <f t="shared" si="3"/>
        <v>#REF!</v>
      </c>
      <c r="H499" s="197" t="str">
        <f t="shared" si="4"/>
        <v>#REF!</v>
      </c>
      <c r="I499" s="197" t="str">
        <f t="shared" si="5"/>
        <v>Sebelum Covid</v>
      </c>
    </row>
    <row r="500" ht="15.75" customHeight="1">
      <c r="A500" s="316">
        <v>42338.0</v>
      </c>
      <c r="B500" s="197">
        <v>4.16</v>
      </c>
      <c r="C500" s="197">
        <v>4.588</v>
      </c>
      <c r="D500" s="197">
        <v>5.734</v>
      </c>
      <c r="E500" s="197" t="str">
        <f t="shared" si="1"/>
        <v>#REF!</v>
      </c>
      <c r="F500" s="197" t="str">
        <f t="shared" si="2"/>
        <v>#REF!</v>
      </c>
      <c r="G500" s="197" t="str">
        <f t="shared" si="3"/>
        <v>#REF!</v>
      </c>
      <c r="H500" s="197" t="str">
        <f t="shared" si="4"/>
        <v>#REF!</v>
      </c>
      <c r="I500" s="197" t="str">
        <f t="shared" si="5"/>
        <v>Sebelum Covid</v>
      </c>
    </row>
    <row r="501" ht="15.75" customHeight="1">
      <c r="A501" s="316">
        <v>42339.0</v>
      </c>
      <c r="B501" s="197">
        <v>4.141</v>
      </c>
      <c r="C501" s="197">
        <v>4.593</v>
      </c>
      <c r="D501" s="197">
        <v>5.717</v>
      </c>
      <c r="E501" s="197" t="str">
        <f t="shared" si="1"/>
        <v>#REF!</v>
      </c>
      <c r="F501" s="197" t="str">
        <f t="shared" si="2"/>
        <v>#REF!</v>
      </c>
      <c r="G501" s="197" t="str">
        <f t="shared" si="3"/>
        <v>#REF!</v>
      </c>
      <c r="H501" s="197" t="str">
        <f t="shared" si="4"/>
        <v>#REF!</v>
      </c>
      <c r="I501" s="197" t="str">
        <f t="shared" si="5"/>
        <v>Sebelum Covid</v>
      </c>
    </row>
    <row r="502" ht="15.75" customHeight="1">
      <c r="A502" s="316">
        <v>42340.0</v>
      </c>
      <c r="B502" s="197">
        <v>4.112</v>
      </c>
      <c r="C502" s="197">
        <v>4.57</v>
      </c>
      <c r="D502" s="197">
        <v>5.653</v>
      </c>
      <c r="E502" s="197" t="str">
        <f t="shared" si="1"/>
        <v>#REF!</v>
      </c>
      <c r="F502" s="197" t="str">
        <f t="shared" si="2"/>
        <v>#REF!</v>
      </c>
      <c r="G502" s="197" t="str">
        <f t="shared" si="3"/>
        <v>#REF!</v>
      </c>
      <c r="H502" s="197" t="str">
        <f t="shared" si="4"/>
        <v>#REF!</v>
      </c>
      <c r="I502" s="197" t="str">
        <f t="shared" si="5"/>
        <v>Sebelum Covid</v>
      </c>
    </row>
    <row r="503" ht="15.75" customHeight="1">
      <c r="A503" s="316">
        <v>42341.0</v>
      </c>
      <c r="B503" s="197">
        <v>4.112</v>
      </c>
      <c r="C503" s="197">
        <v>4.626</v>
      </c>
      <c r="D503" s="197">
        <v>5.69</v>
      </c>
      <c r="E503" s="197" t="str">
        <f t="shared" si="1"/>
        <v>#REF!</v>
      </c>
      <c r="F503" s="197" t="str">
        <f t="shared" si="2"/>
        <v>#REF!</v>
      </c>
      <c r="G503" s="197" t="str">
        <f t="shared" si="3"/>
        <v>#REF!</v>
      </c>
      <c r="H503" s="197" t="str">
        <f t="shared" si="4"/>
        <v>#REF!</v>
      </c>
      <c r="I503" s="197" t="str">
        <f t="shared" si="5"/>
        <v>Sebelum Covid</v>
      </c>
    </row>
    <row r="504" ht="15.75" customHeight="1">
      <c r="A504" s="316">
        <v>42342.0</v>
      </c>
      <c r="B504" s="197">
        <v>4.178</v>
      </c>
      <c r="C504" s="197">
        <v>4.707</v>
      </c>
      <c r="D504" s="197">
        <v>5.801</v>
      </c>
      <c r="E504" s="197" t="str">
        <f t="shared" si="1"/>
        <v>#REF!</v>
      </c>
      <c r="F504" s="197" t="str">
        <f t="shared" si="2"/>
        <v>#REF!</v>
      </c>
      <c r="G504" s="197" t="str">
        <f t="shared" si="3"/>
        <v>#REF!</v>
      </c>
      <c r="H504" s="197" t="str">
        <f t="shared" si="4"/>
        <v>#REF!</v>
      </c>
      <c r="I504" s="197" t="str">
        <f t="shared" si="5"/>
        <v>Sebelum Covid</v>
      </c>
    </row>
    <row r="505" ht="15.75" customHeight="1">
      <c r="A505" s="316">
        <v>42345.0</v>
      </c>
      <c r="B505" s="197">
        <v>4.139</v>
      </c>
      <c r="C505" s="197">
        <v>4.663</v>
      </c>
      <c r="D505" s="197">
        <v>5.698</v>
      </c>
      <c r="E505" s="197" t="str">
        <f t="shared" si="1"/>
        <v>#REF!</v>
      </c>
      <c r="F505" s="197" t="str">
        <f t="shared" si="2"/>
        <v>#REF!</v>
      </c>
      <c r="G505" s="197" t="str">
        <f t="shared" si="3"/>
        <v>#REF!</v>
      </c>
      <c r="H505" s="197" t="str">
        <f t="shared" si="4"/>
        <v>#REF!</v>
      </c>
      <c r="I505" s="197" t="str">
        <f t="shared" si="5"/>
        <v>Sebelum Covid</v>
      </c>
    </row>
    <row r="506" ht="15.75" customHeight="1">
      <c r="A506" s="316">
        <v>42346.0</v>
      </c>
      <c r="B506" s="197">
        <v>4.146</v>
      </c>
      <c r="C506" s="197">
        <v>4.704</v>
      </c>
      <c r="D506" s="197">
        <v>5.736</v>
      </c>
      <c r="E506" s="197" t="str">
        <f t="shared" si="1"/>
        <v>#REF!</v>
      </c>
      <c r="F506" s="197" t="str">
        <f t="shared" si="2"/>
        <v>#REF!</v>
      </c>
      <c r="G506" s="197" t="str">
        <f t="shared" si="3"/>
        <v>#REF!</v>
      </c>
      <c r="H506" s="197" t="str">
        <f t="shared" si="4"/>
        <v>#REF!</v>
      </c>
      <c r="I506" s="197" t="str">
        <f t="shared" si="5"/>
        <v>Sebelum Covid</v>
      </c>
    </row>
    <row r="507" ht="15.75" customHeight="1">
      <c r="A507" s="316">
        <v>42347.0</v>
      </c>
      <c r="B507" s="197">
        <v>4.122</v>
      </c>
      <c r="C507" s="197">
        <v>4.749</v>
      </c>
      <c r="D507" s="197">
        <v>5.809</v>
      </c>
      <c r="E507" s="197" t="str">
        <f t="shared" si="1"/>
        <v>#REF!</v>
      </c>
      <c r="F507" s="197" t="str">
        <f t="shared" si="2"/>
        <v>#REF!</v>
      </c>
      <c r="G507" s="197" t="str">
        <f t="shared" si="3"/>
        <v>#REF!</v>
      </c>
      <c r="H507" s="197" t="str">
        <f t="shared" si="4"/>
        <v>#REF!</v>
      </c>
      <c r="I507" s="197" t="str">
        <f t="shared" si="5"/>
        <v>Sebelum Covid</v>
      </c>
    </row>
    <row r="508" ht="15.75" customHeight="1">
      <c r="A508" s="316">
        <v>42348.0</v>
      </c>
      <c r="B508" s="197">
        <v>4.099</v>
      </c>
      <c r="C508" s="197">
        <v>4.783</v>
      </c>
      <c r="D508" s="197">
        <v>5.808</v>
      </c>
      <c r="E508" s="197" t="str">
        <f t="shared" si="1"/>
        <v>#REF!</v>
      </c>
      <c r="F508" s="197" t="str">
        <f t="shared" si="2"/>
        <v>#REF!</v>
      </c>
      <c r="G508" s="197" t="str">
        <f t="shared" si="3"/>
        <v>#REF!</v>
      </c>
      <c r="H508" s="197" t="str">
        <f t="shared" si="4"/>
        <v>#REF!</v>
      </c>
      <c r="I508" s="197" t="str">
        <f t="shared" si="5"/>
        <v>Sebelum Covid</v>
      </c>
    </row>
    <row r="509" ht="15.75" customHeight="1">
      <c r="A509" s="316">
        <v>42349.0</v>
      </c>
      <c r="B509" s="197">
        <v>4.125</v>
      </c>
      <c r="C509" s="197">
        <v>4.891</v>
      </c>
      <c r="D509" s="197">
        <v>5.892</v>
      </c>
      <c r="E509" s="197" t="str">
        <f t="shared" si="1"/>
        <v>#REF!</v>
      </c>
      <c r="F509" s="197" t="str">
        <f t="shared" si="2"/>
        <v>#REF!</v>
      </c>
      <c r="G509" s="197" t="str">
        <f t="shared" si="3"/>
        <v>#REF!</v>
      </c>
      <c r="H509" s="197" t="str">
        <f t="shared" si="4"/>
        <v>#REF!</v>
      </c>
      <c r="I509" s="197" t="str">
        <f t="shared" si="5"/>
        <v>Sebelum Covid</v>
      </c>
    </row>
    <row r="510" ht="15.75" customHeight="1">
      <c r="A510" s="316">
        <v>42352.0</v>
      </c>
      <c r="B510" s="197">
        <v>4.189</v>
      </c>
      <c r="C510" s="197">
        <v>5.028</v>
      </c>
      <c r="D510" s="197">
        <v>5.996</v>
      </c>
      <c r="E510" s="197" t="str">
        <f t="shared" si="1"/>
        <v>#REF!</v>
      </c>
      <c r="F510" s="197" t="str">
        <f t="shared" si="2"/>
        <v>#REF!</v>
      </c>
      <c r="G510" s="197" t="str">
        <f t="shared" si="3"/>
        <v>#REF!</v>
      </c>
      <c r="H510" s="197" t="str">
        <f t="shared" si="4"/>
        <v>#REF!</v>
      </c>
      <c r="I510" s="197" t="str">
        <f t="shared" si="5"/>
        <v>Sebelum Covid</v>
      </c>
    </row>
    <row r="511" ht="15.75" customHeight="1">
      <c r="A511" s="316">
        <v>42353.0</v>
      </c>
      <c r="B511" s="197">
        <v>4.211</v>
      </c>
      <c r="C511" s="197">
        <v>5.016</v>
      </c>
      <c r="D511" s="197">
        <v>6.016</v>
      </c>
      <c r="E511" s="197" t="str">
        <f t="shared" si="1"/>
        <v>#REF!</v>
      </c>
      <c r="F511" s="197" t="str">
        <f t="shared" si="2"/>
        <v>#REF!</v>
      </c>
      <c r="G511" s="197" t="str">
        <f t="shared" si="3"/>
        <v>#REF!</v>
      </c>
      <c r="H511" s="197" t="str">
        <f t="shared" si="4"/>
        <v>#REF!</v>
      </c>
      <c r="I511" s="197" t="str">
        <f t="shared" si="5"/>
        <v>Sebelum Covid</v>
      </c>
    </row>
    <row r="512" ht="15.75" customHeight="1">
      <c r="A512" s="316">
        <v>42354.0</v>
      </c>
      <c r="B512" s="197">
        <v>4.135</v>
      </c>
      <c r="C512" s="197">
        <v>4.897</v>
      </c>
      <c r="D512" s="197">
        <v>5.909</v>
      </c>
      <c r="E512" s="197" t="str">
        <f t="shared" si="1"/>
        <v>#REF!</v>
      </c>
      <c r="F512" s="197" t="str">
        <f t="shared" si="2"/>
        <v>#REF!</v>
      </c>
      <c r="G512" s="197" t="str">
        <f t="shared" si="3"/>
        <v>#REF!</v>
      </c>
      <c r="H512" s="197" t="str">
        <f t="shared" si="4"/>
        <v>#REF!</v>
      </c>
      <c r="I512" s="197" t="str">
        <f t="shared" si="5"/>
        <v>Sebelum Covid</v>
      </c>
    </row>
    <row r="513" ht="15.75" customHeight="1">
      <c r="A513" s="316">
        <v>42355.0</v>
      </c>
      <c r="B513" s="197">
        <v>4.072</v>
      </c>
      <c r="C513" s="197">
        <v>4.696</v>
      </c>
      <c r="D513" s="197">
        <v>5.775</v>
      </c>
      <c r="E513" s="197" t="str">
        <f t="shared" si="1"/>
        <v>#REF!</v>
      </c>
      <c r="F513" s="197" t="str">
        <f t="shared" si="2"/>
        <v>#REF!</v>
      </c>
      <c r="G513" s="197" t="str">
        <f t="shared" si="3"/>
        <v>#REF!</v>
      </c>
      <c r="H513" s="197" t="str">
        <f t="shared" si="4"/>
        <v>#REF!</v>
      </c>
      <c r="I513" s="197" t="str">
        <f t="shared" si="5"/>
        <v>Sebelum Covid</v>
      </c>
    </row>
    <row r="514" ht="15.75" customHeight="1">
      <c r="A514" s="316">
        <v>42356.0</v>
      </c>
      <c r="B514" s="197">
        <v>4.068</v>
      </c>
      <c r="C514" s="197">
        <v>4.723</v>
      </c>
      <c r="D514" s="197">
        <v>5.785</v>
      </c>
      <c r="E514" s="197" t="str">
        <f t="shared" si="1"/>
        <v>#REF!</v>
      </c>
      <c r="F514" s="197" t="str">
        <f t="shared" si="2"/>
        <v>#REF!</v>
      </c>
      <c r="G514" s="197" t="str">
        <f t="shared" si="3"/>
        <v>#REF!</v>
      </c>
      <c r="H514" s="197" t="str">
        <f t="shared" si="4"/>
        <v>#REF!</v>
      </c>
      <c r="I514" s="197" t="str">
        <f t="shared" si="5"/>
        <v>Sebelum Covid</v>
      </c>
    </row>
    <row r="515" ht="15.75" customHeight="1">
      <c r="A515" s="316">
        <v>42359.0</v>
      </c>
      <c r="B515" s="197">
        <v>4.079</v>
      </c>
      <c r="C515" s="197">
        <v>4.735</v>
      </c>
      <c r="D515" s="197">
        <v>5.798</v>
      </c>
      <c r="E515" s="197" t="str">
        <f t="shared" si="1"/>
        <v>#REF!</v>
      </c>
      <c r="F515" s="197" t="str">
        <f t="shared" si="2"/>
        <v>#REF!</v>
      </c>
      <c r="G515" s="197" t="str">
        <f t="shared" si="3"/>
        <v>#REF!</v>
      </c>
      <c r="H515" s="197" t="str">
        <f t="shared" si="4"/>
        <v>#REF!</v>
      </c>
      <c r="I515" s="197" t="str">
        <f t="shared" si="5"/>
        <v>Sebelum Covid</v>
      </c>
    </row>
    <row r="516" ht="15.75" customHeight="1">
      <c r="A516" s="316">
        <v>42360.0</v>
      </c>
      <c r="B516" s="197">
        <v>4.079</v>
      </c>
      <c r="C516" s="197">
        <v>4.731</v>
      </c>
      <c r="D516" s="197">
        <v>5.796</v>
      </c>
      <c r="E516" s="197" t="str">
        <f t="shared" si="1"/>
        <v>#REF!</v>
      </c>
      <c r="F516" s="197" t="str">
        <f t="shared" si="2"/>
        <v>#REF!</v>
      </c>
      <c r="G516" s="197" t="str">
        <f t="shared" si="3"/>
        <v>#REF!</v>
      </c>
      <c r="H516" s="197" t="str">
        <f t="shared" si="4"/>
        <v>#REF!</v>
      </c>
      <c r="I516" s="197" t="str">
        <f t="shared" si="5"/>
        <v>Sebelum Covid</v>
      </c>
    </row>
    <row r="517" ht="15.75" customHeight="1">
      <c r="A517" s="316">
        <v>42361.0</v>
      </c>
      <c r="B517" s="197">
        <v>4.087</v>
      </c>
      <c r="C517" s="197">
        <v>4.732</v>
      </c>
      <c r="D517" s="197">
        <v>5.793</v>
      </c>
      <c r="E517" s="197" t="str">
        <f t="shared" si="1"/>
        <v>#REF!</v>
      </c>
      <c r="F517" s="197" t="str">
        <f t="shared" si="2"/>
        <v>#REF!</v>
      </c>
      <c r="G517" s="197" t="str">
        <f t="shared" si="3"/>
        <v>#REF!</v>
      </c>
      <c r="H517" s="197" t="str">
        <f t="shared" si="4"/>
        <v>#REF!</v>
      </c>
      <c r="I517" s="197" t="str">
        <f t="shared" si="5"/>
        <v>Sebelum Covid</v>
      </c>
    </row>
    <row r="518" ht="15.75" customHeight="1">
      <c r="A518" s="316">
        <v>42362.0</v>
      </c>
      <c r="B518" s="197">
        <v>4.081</v>
      </c>
      <c r="C518" s="197">
        <v>4.725</v>
      </c>
      <c r="D518" s="197">
        <v>5.792</v>
      </c>
      <c r="E518" s="197" t="str">
        <f t="shared" si="1"/>
        <v>#REF!</v>
      </c>
      <c r="F518" s="197" t="str">
        <f t="shared" si="2"/>
        <v>#REF!</v>
      </c>
      <c r="G518" s="197" t="str">
        <f t="shared" si="3"/>
        <v>#REF!</v>
      </c>
      <c r="H518" s="197" t="str">
        <f t="shared" si="4"/>
        <v>#REF!</v>
      </c>
      <c r="I518" s="197" t="str">
        <f t="shared" si="5"/>
        <v>Sebelum Covid</v>
      </c>
    </row>
    <row r="519" ht="15.75" customHeight="1">
      <c r="A519" s="316">
        <v>42363.0</v>
      </c>
      <c r="B519" s="197">
        <v>4.087</v>
      </c>
      <c r="C519" s="197">
        <v>4.721</v>
      </c>
      <c r="D519" s="197">
        <v>5.797</v>
      </c>
      <c r="E519" s="197" t="str">
        <f t="shared" si="1"/>
        <v>#REF!</v>
      </c>
      <c r="F519" s="197" t="str">
        <f t="shared" si="2"/>
        <v>#REF!</v>
      </c>
      <c r="G519" s="197" t="str">
        <f t="shared" si="3"/>
        <v>#REF!</v>
      </c>
      <c r="H519" s="197" t="str">
        <f t="shared" si="4"/>
        <v>#REF!</v>
      </c>
      <c r="I519" s="197" t="str">
        <f t="shared" si="5"/>
        <v>Sebelum Covid</v>
      </c>
    </row>
    <row r="520" ht="15.75" customHeight="1">
      <c r="A520" s="316">
        <v>42366.0</v>
      </c>
      <c r="B520" s="197">
        <v>4.078</v>
      </c>
      <c r="C520" s="197">
        <v>4.729</v>
      </c>
      <c r="D520" s="197">
        <v>5.789</v>
      </c>
      <c r="E520" s="197" t="str">
        <f t="shared" si="1"/>
        <v>#REF!</v>
      </c>
      <c r="F520" s="197" t="str">
        <f t="shared" si="2"/>
        <v>#REF!</v>
      </c>
      <c r="G520" s="197" t="str">
        <f t="shared" si="3"/>
        <v>#REF!</v>
      </c>
      <c r="H520" s="197" t="str">
        <f t="shared" si="4"/>
        <v>#REF!</v>
      </c>
      <c r="I520" s="197" t="str">
        <f t="shared" si="5"/>
        <v>Sebelum Covid</v>
      </c>
    </row>
    <row r="521" ht="15.75" customHeight="1">
      <c r="A521" s="316">
        <v>42367.0</v>
      </c>
      <c r="B521" s="197">
        <v>4.071</v>
      </c>
      <c r="C521" s="197">
        <v>4.725</v>
      </c>
      <c r="D521" s="197">
        <v>5.786</v>
      </c>
      <c r="E521" s="197" t="str">
        <f t="shared" si="1"/>
        <v>#REF!</v>
      </c>
      <c r="F521" s="197" t="str">
        <f t="shared" si="2"/>
        <v>#REF!</v>
      </c>
      <c r="G521" s="197" t="str">
        <f t="shared" si="3"/>
        <v>#REF!</v>
      </c>
      <c r="H521" s="197" t="str">
        <f t="shared" si="4"/>
        <v>#REF!</v>
      </c>
      <c r="I521" s="197" t="str">
        <f t="shared" si="5"/>
        <v>Sebelum Covid</v>
      </c>
    </row>
    <row r="522" ht="15.75" customHeight="1">
      <c r="A522" s="316">
        <v>42368.0</v>
      </c>
      <c r="B522" s="197">
        <v>4.066</v>
      </c>
      <c r="C522" s="197">
        <v>4.714</v>
      </c>
      <c r="D522" s="197">
        <v>5.78</v>
      </c>
      <c r="E522" s="197" t="str">
        <f t="shared" si="1"/>
        <v>#REF!</v>
      </c>
      <c r="F522" s="197" t="str">
        <f t="shared" si="2"/>
        <v>#REF!</v>
      </c>
      <c r="G522" s="197" t="str">
        <f t="shared" si="3"/>
        <v>#REF!</v>
      </c>
      <c r="H522" s="197" t="str">
        <f t="shared" si="4"/>
        <v>#REF!</v>
      </c>
      <c r="I522" s="197" t="str">
        <f t="shared" si="5"/>
        <v>Sebelum Covid</v>
      </c>
    </row>
    <row r="523" ht="15.75" customHeight="1">
      <c r="A523" s="316">
        <v>42369.0</v>
      </c>
      <c r="B523" s="197">
        <v>4.06</v>
      </c>
      <c r="C523" s="197">
        <v>4.703</v>
      </c>
      <c r="D523" s="197">
        <v>5.778</v>
      </c>
      <c r="E523" s="197" t="str">
        <f t="shared" si="1"/>
        <v>#REF!</v>
      </c>
      <c r="F523" s="197" t="str">
        <f t="shared" si="2"/>
        <v>#REF!</v>
      </c>
      <c r="G523" s="197" t="str">
        <f t="shared" si="3"/>
        <v>#REF!</v>
      </c>
      <c r="H523" s="197" t="str">
        <f t="shared" si="4"/>
        <v>#REF!</v>
      </c>
      <c r="I523" s="197" t="str">
        <f t="shared" si="5"/>
        <v>Sebelum Covid</v>
      </c>
    </row>
    <row r="524" ht="15.75" customHeight="1">
      <c r="A524" s="316">
        <v>42370.0</v>
      </c>
      <c r="B524" s="197">
        <v>4.058</v>
      </c>
      <c r="C524" s="197">
        <v>4.691</v>
      </c>
      <c r="D524" s="197">
        <v>5.777</v>
      </c>
      <c r="E524" s="197" t="str">
        <f t="shared" si="1"/>
        <v>#REF!</v>
      </c>
      <c r="F524" s="197" t="str">
        <f t="shared" si="2"/>
        <v>#REF!</v>
      </c>
      <c r="G524" s="197" t="str">
        <f t="shared" si="3"/>
        <v>#REF!</v>
      </c>
      <c r="H524" s="197" t="str">
        <f t="shared" si="4"/>
        <v>#REF!</v>
      </c>
      <c r="I524" s="197" t="str">
        <f t="shared" si="5"/>
        <v>Sebelum Covid</v>
      </c>
    </row>
    <row r="525" ht="15.75" customHeight="1">
      <c r="A525" s="316">
        <v>42373.0</v>
      </c>
      <c r="B525" s="197">
        <v>4.013</v>
      </c>
      <c r="C525" s="197">
        <v>4.656</v>
      </c>
      <c r="D525" s="197">
        <v>5.748</v>
      </c>
      <c r="E525" s="197" t="str">
        <f t="shared" si="1"/>
        <v>#REF!</v>
      </c>
      <c r="F525" s="197" t="str">
        <f t="shared" si="2"/>
        <v>#REF!</v>
      </c>
      <c r="G525" s="197" t="str">
        <f t="shared" si="3"/>
        <v>#REF!</v>
      </c>
      <c r="H525" s="197" t="str">
        <f t="shared" si="4"/>
        <v>#REF!</v>
      </c>
      <c r="I525" s="197" t="str">
        <f t="shared" si="5"/>
        <v>Sebelum Covid</v>
      </c>
    </row>
    <row r="526" ht="15.75" customHeight="1">
      <c r="A526" s="316">
        <v>42374.0</v>
      </c>
      <c r="B526" s="197">
        <v>3.969</v>
      </c>
      <c r="C526" s="197">
        <v>4.59</v>
      </c>
      <c r="D526" s="197">
        <v>5.691</v>
      </c>
      <c r="E526" s="197" t="str">
        <f t="shared" si="1"/>
        <v>#REF!</v>
      </c>
      <c r="F526" s="197" t="str">
        <f t="shared" si="2"/>
        <v>#REF!</v>
      </c>
      <c r="G526" s="197" t="str">
        <f t="shared" si="3"/>
        <v>#REF!</v>
      </c>
      <c r="H526" s="197" t="str">
        <f t="shared" si="4"/>
        <v>#REF!</v>
      </c>
      <c r="I526" s="197" t="str">
        <f t="shared" si="5"/>
        <v>Sebelum Covid</v>
      </c>
    </row>
    <row r="527" ht="15.75" customHeight="1">
      <c r="A527" s="316">
        <v>42375.0</v>
      </c>
      <c r="B527" s="197">
        <v>3.979</v>
      </c>
      <c r="C527" s="197">
        <v>4.589</v>
      </c>
      <c r="D527" s="197">
        <v>5.692</v>
      </c>
      <c r="E527" s="197" t="str">
        <f t="shared" si="1"/>
        <v>#REF!</v>
      </c>
      <c r="F527" s="197" t="str">
        <f t="shared" si="2"/>
        <v>#REF!</v>
      </c>
      <c r="G527" s="197" t="str">
        <f t="shared" si="3"/>
        <v>#REF!</v>
      </c>
      <c r="H527" s="197" t="str">
        <f t="shared" si="4"/>
        <v>#REF!</v>
      </c>
      <c r="I527" s="197" t="str">
        <f t="shared" si="5"/>
        <v>Sebelum Covid</v>
      </c>
    </row>
    <row r="528" ht="15.75" customHeight="1">
      <c r="A528" s="316">
        <v>42376.0</v>
      </c>
      <c r="B528" s="197">
        <v>4.015</v>
      </c>
      <c r="C528" s="197">
        <v>4.671</v>
      </c>
      <c r="D528" s="197">
        <v>5.773</v>
      </c>
      <c r="E528" s="197" t="str">
        <f t="shared" si="1"/>
        <v>#REF!</v>
      </c>
      <c r="F528" s="197" t="str">
        <f t="shared" si="2"/>
        <v>#REF!</v>
      </c>
      <c r="G528" s="197" t="str">
        <f t="shared" si="3"/>
        <v>#REF!</v>
      </c>
      <c r="H528" s="197" t="str">
        <f t="shared" si="4"/>
        <v>#REF!</v>
      </c>
      <c r="I528" s="197" t="str">
        <f t="shared" si="5"/>
        <v>Sebelum Covid</v>
      </c>
    </row>
    <row r="529" ht="15.75" customHeight="1">
      <c r="A529" s="316">
        <v>42377.0</v>
      </c>
      <c r="B529" s="197">
        <v>3.979</v>
      </c>
      <c r="C529" s="197">
        <v>4.591</v>
      </c>
      <c r="D529" s="197">
        <v>5.717</v>
      </c>
      <c r="E529" s="197" t="str">
        <f t="shared" si="1"/>
        <v>#REF!</v>
      </c>
      <c r="F529" s="197" t="str">
        <f t="shared" si="2"/>
        <v>#REF!</v>
      </c>
      <c r="G529" s="197" t="str">
        <f t="shared" si="3"/>
        <v>#REF!</v>
      </c>
      <c r="H529" s="197" t="str">
        <f t="shared" si="4"/>
        <v>#REF!</v>
      </c>
      <c r="I529" s="197" t="str">
        <f t="shared" si="5"/>
        <v>Sebelum Covid</v>
      </c>
    </row>
    <row r="530" ht="15.75" customHeight="1">
      <c r="A530" s="316">
        <v>42380.0</v>
      </c>
      <c r="B530" s="197">
        <v>3.985</v>
      </c>
      <c r="C530" s="197">
        <v>4.608</v>
      </c>
      <c r="D530" s="197">
        <v>5.742</v>
      </c>
      <c r="E530" s="197" t="str">
        <f t="shared" si="1"/>
        <v>#REF!</v>
      </c>
      <c r="F530" s="197" t="str">
        <f t="shared" si="2"/>
        <v>#REF!</v>
      </c>
      <c r="G530" s="197" t="str">
        <f t="shared" si="3"/>
        <v>#REF!</v>
      </c>
      <c r="H530" s="197" t="str">
        <f t="shared" si="4"/>
        <v>#REF!</v>
      </c>
      <c r="I530" s="197" t="str">
        <f t="shared" si="5"/>
        <v>Sebelum Covid</v>
      </c>
    </row>
    <row r="531" ht="15.75" customHeight="1">
      <c r="A531" s="316">
        <v>42381.0</v>
      </c>
      <c r="B531" s="197">
        <v>3.999</v>
      </c>
      <c r="C531" s="197">
        <v>4.824</v>
      </c>
      <c r="D531" s="197">
        <v>5.811</v>
      </c>
      <c r="E531" s="197" t="str">
        <f t="shared" si="1"/>
        <v>#REF!</v>
      </c>
      <c r="F531" s="197" t="str">
        <f t="shared" si="2"/>
        <v>#REF!</v>
      </c>
      <c r="G531" s="197" t="str">
        <f t="shared" si="3"/>
        <v>#REF!</v>
      </c>
      <c r="H531" s="197" t="str">
        <f t="shared" si="4"/>
        <v>#REF!</v>
      </c>
      <c r="I531" s="197" t="str">
        <f t="shared" si="5"/>
        <v>Sebelum Covid</v>
      </c>
    </row>
    <row r="532" ht="15.75" customHeight="1">
      <c r="A532" s="316">
        <v>42382.0</v>
      </c>
      <c r="B532" s="197">
        <v>3.987</v>
      </c>
      <c r="C532" s="197">
        <v>4.777</v>
      </c>
      <c r="D532" s="197">
        <v>5.802</v>
      </c>
      <c r="E532" s="197" t="str">
        <f t="shared" si="1"/>
        <v>#REF!</v>
      </c>
      <c r="F532" s="197" t="str">
        <f t="shared" si="2"/>
        <v>#REF!</v>
      </c>
      <c r="G532" s="197" t="str">
        <f t="shared" si="3"/>
        <v>#REF!</v>
      </c>
      <c r="H532" s="197" t="str">
        <f t="shared" si="4"/>
        <v>#REF!</v>
      </c>
      <c r="I532" s="197" t="str">
        <f t="shared" si="5"/>
        <v>Sebelum Covid</v>
      </c>
    </row>
    <row r="533" ht="15.75" customHeight="1">
      <c r="A533" s="316">
        <v>42383.0</v>
      </c>
      <c r="B533" s="197">
        <v>3.999</v>
      </c>
      <c r="C533" s="197">
        <v>4.873</v>
      </c>
      <c r="D533" s="197">
        <v>5.877</v>
      </c>
      <c r="E533" s="197" t="str">
        <f t="shared" si="1"/>
        <v>#REF!</v>
      </c>
      <c r="F533" s="197" t="str">
        <f t="shared" si="2"/>
        <v>#REF!</v>
      </c>
      <c r="G533" s="197" t="str">
        <f t="shared" si="3"/>
        <v>#REF!</v>
      </c>
      <c r="H533" s="197" t="str">
        <f t="shared" si="4"/>
        <v>#REF!</v>
      </c>
      <c r="I533" s="197" t="str">
        <f t="shared" si="5"/>
        <v>Sebelum Covid</v>
      </c>
    </row>
    <row r="534" ht="15.75" customHeight="1">
      <c r="A534" s="316">
        <v>42384.0</v>
      </c>
      <c r="B534" s="197">
        <v>3.995</v>
      </c>
      <c r="C534" s="197">
        <v>4.906</v>
      </c>
      <c r="D534" s="197">
        <v>5.926</v>
      </c>
      <c r="E534" s="197" t="str">
        <f t="shared" si="1"/>
        <v>#REF!</v>
      </c>
      <c r="F534" s="197" t="str">
        <f t="shared" si="2"/>
        <v>#REF!</v>
      </c>
      <c r="G534" s="197" t="str">
        <f t="shared" si="3"/>
        <v>#REF!</v>
      </c>
      <c r="H534" s="197" t="str">
        <f t="shared" si="4"/>
        <v>#REF!</v>
      </c>
      <c r="I534" s="197" t="str">
        <f t="shared" si="5"/>
        <v>Sebelum Covid</v>
      </c>
    </row>
    <row r="535" ht="15.75" customHeight="1">
      <c r="A535" s="316">
        <v>42387.0</v>
      </c>
      <c r="B535" s="197">
        <v>4.011</v>
      </c>
      <c r="C535" s="197">
        <v>4.91</v>
      </c>
      <c r="D535" s="197">
        <v>5.94</v>
      </c>
      <c r="E535" s="197" t="str">
        <f t="shared" si="1"/>
        <v>#REF!</v>
      </c>
      <c r="F535" s="197" t="str">
        <f t="shared" si="2"/>
        <v>#REF!</v>
      </c>
      <c r="G535" s="197" t="str">
        <f t="shared" si="3"/>
        <v>#REF!</v>
      </c>
      <c r="H535" s="197" t="str">
        <f t="shared" si="4"/>
        <v>#REF!</v>
      </c>
      <c r="I535" s="197" t="str">
        <f t="shared" si="5"/>
        <v>Sebelum Covid</v>
      </c>
    </row>
    <row r="536" ht="15.75" customHeight="1">
      <c r="A536" s="316">
        <v>42388.0</v>
      </c>
      <c r="B536" s="197">
        <v>3.985</v>
      </c>
      <c r="C536" s="197">
        <v>4.839</v>
      </c>
      <c r="D536" s="197">
        <v>5.864</v>
      </c>
      <c r="E536" s="197" t="str">
        <f t="shared" si="1"/>
        <v>#REF!</v>
      </c>
      <c r="F536" s="197" t="str">
        <f t="shared" si="2"/>
        <v>#REF!</v>
      </c>
      <c r="G536" s="197" t="str">
        <f t="shared" si="3"/>
        <v>#REF!</v>
      </c>
      <c r="H536" s="197" t="str">
        <f t="shared" si="4"/>
        <v>#REF!</v>
      </c>
      <c r="I536" s="197" t="str">
        <f t="shared" si="5"/>
        <v>Sebelum Covid</v>
      </c>
    </row>
    <row r="537" ht="15.75" customHeight="1">
      <c r="A537" s="316">
        <v>42389.0</v>
      </c>
      <c r="B537" s="197">
        <v>4.004</v>
      </c>
      <c r="C537" s="197">
        <v>4.929</v>
      </c>
      <c r="D537" s="197">
        <v>5.978</v>
      </c>
      <c r="E537" s="197" t="str">
        <f t="shared" si="1"/>
        <v>#REF!</v>
      </c>
      <c r="F537" s="197" t="str">
        <f t="shared" si="2"/>
        <v>#REF!</v>
      </c>
      <c r="G537" s="197" t="str">
        <f t="shared" si="3"/>
        <v>#REF!</v>
      </c>
      <c r="H537" s="197" t="str">
        <f t="shared" si="4"/>
        <v>#REF!</v>
      </c>
      <c r="I537" s="197" t="str">
        <f t="shared" si="5"/>
        <v>Sebelum Covid</v>
      </c>
    </row>
    <row r="538" ht="15.75" customHeight="1">
      <c r="A538" s="316">
        <v>42390.0</v>
      </c>
      <c r="B538" s="197">
        <v>3.996</v>
      </c>
      <c r="C538" s="197">
        <v>4.906</v>
      </c>
      <c r="D538" s="197">
        <v>5.962</v>
      </c>
      <c r="E538" s="197" t="str">
        <f t="shared" si="1"/>
        <v>#REF!</v>
      </c>
      <c r="F538" s="197" t="str">
        <f t="shared" si="2"/>
        <v>#REF!</v>
      </c>
      <c r="G538" s="197" t="str">
        <f t="shared" si="3"/>
        <v>#REF!</v>
      </c>
      <c r="H538" s="197" t="str">
        <f t="shared" si="4"/>
        <v>#REF!</v>
      </c>
      <c r="I538" s="197" t="str">
        <f t="shared" si="5"/>
        <v>Sebelum Covid</v>
      </c>
    </row>
    <row r="539" ht="15.75" customHeight="1">
      <c r="A539" s="316">
        <v>42391.0</v>
      </c>
      <c r="B539" s="197">
        <v>3.974</v>
      </c>
      <c r="C539" s="197">
        <v>4.781</v>
      </c>
      <c r="D539" s="197">
        <v>5.922</v>
      </c>
      <c r="E539" s="197" t="str">
        <f t="shared" si="1"/>
        <v>#REF!</v>
      </c>
      <c r="F539" s="197" t="str">
        <f t="shared" si="2"/>
        <v>#REF!</v>
      </c>
      <c r="G539" s="197" t="str">
        <f t="shared" si="3"/>
        <v>#REF!</v>
      </c>
      <c r="H539" s="197" t="str">
        <f t="shared" si="4"/>
        <v>#REF!</v>
      </c>
      <c r="I539" s="197" t="str">
        <f t="shared" si="5"/>
        <v>Sebelum Covid</v>
      </c>
    </row>
    <row r="540" ht="15.75" customHeight="1">
      <c r="A540" s="316">
        <v>42394.0</v>
      </c>
      <c r="B540" s="197">
        <v>3.932</v>
      </c>
      <c r="C540" s="197">
        <v>4.731</v>
      </c>
      <c r="D540" s="197">
        <v>5.879</v>
      </c>
      <c r="E540" s="197" t="str">
        <f t="shared" si="1"/>
        <v>#REF!</v>
      </c>
      <c r="F540" s="197" t="str">
        <f t="shared" si="2"/>
        <v>#REF!</v>
      </c>
      <c r="G540" s="197" t="str">
        <f t="shared" si="3"/>
        <v>#REF!</v>
      </c>
      <c r="H540" s="197" t="str">
        <f t="shared" si="4"/>
        <v>#REF!</v>
      </c>
      <c r="I540" s="197" t="str">
        <f t="shared" si="5"/>
        <v>Sebelum Covid</v>
      </c>
    </row>
    <row r="541" ht="15.75" customHeight="1">
      <c r="A541" s="316">
        <v>42395.0</v>
      </c>
      <c r="B541" s="197">
        <v>3.93</v>
      </c>
      <c r="C541" s="197">
        <v>4.77</v>
      </c>
      <c r="D541" s="197">
        <v>5.874</v>
      </c>
      <c r="E541" s="197" t="str">
        <f t="shared" si="1"/>
        <v>#REF!</v>
      </c>
      <c r="F541" s="197" t="str">
        <f t="shared" si="2"/>
        <v>#REF!</v>
      </c>
      <c r="G541" s="197" t="str">
        <f t="shared" si="3"/>
        <v>#REF!</v>
      </c>
      <c r="H541" s="197" t="str">
        <f t="shared" si="4"/>
        <v>#REF!</v>
      </c>
      <c r="I541" s="197" t="str">
        <f t="shared" si="5"/>
        <v>Sebelum Covid</v>
      </c>
    </row>
    <row r="542" ht="15.75" customHeight="1">
      <c r="A542" s="316">
        <v>42396.0</v>
      </c>
      <c r="B542" s="197">
        <v>3.904</v>
      </c>
      <c r="C542" s="197">
        <v>4.686</v>
      </c>
      <c r="D542" s="197">
        <v>5.767</v>
      </c>
      <c r="E542" s="197" t="str">
        <f t="shared" si="1"/>
        <v>#REF!</v>
      </c>
      <c r="F542" s="197" t="str">
        <f t="shared" si="2"/>
        <v>#REF!</v>
      </c>
      <c r="G542" s="197" t="str">
        <f t="shared" si="3"/>
        <v>#REF!</v>
      </c>
      <c r="H542" s="197" t="str">
        <f t="shared" si="4"/>
        <v>#REF!</v>
      </c>
      <c r="I542" s="197" t="str">
        <f t="shared" si="5"/>
        <v>Sebelum Covid</v>
      </c>
    </row>
    <row r="543" ht="15.75" customHeight="1">
      <c r="A543" s="316">
        <v>42397.0</v>
      </c>
      <c r="B543" s="197">
        <v>3.839</v>
      </c>
      <c r="C543" s="197">
        <v>4.594</v>
      </c>
      <c r="D543" s="197">
        <v>5.649</v>
      </c>
      <c r="E543" s="197" t="str">
        <f t="shared" si="1"/>
        <v>#REF!</v>
      </c>
      <c r="F543" s="197" t="str">
        <f t="shared" si="2"/>
        <v>#REF!</v>
      </c>
      <c r="G543" s="197" t="str">
        <f t="shared" si="3"/>
        <v>#REF!</v>
      </c>
      <c r="H543" s="197" t="str">
        <f t="shared" si="4"/>
        <v>#REF!</v>
      </c>
      <c r="I543" s="197" t="str">
        <f t="shared" si="5"/>
        <v>Sebelum Covid</v>
      </c>
    </row>
    <row r="544" ht="15.75" customHeight="1">
      <c r="A544" s="316">
        <v>42398.0</v>
      </c>
      <c r="B544" s="197">
        <v>3.783</v>
      </c>
      <c r="C544" s="197">
        <v>4.511</v>
      </c>
      <c r="D544" s="197">
        <v>5.543</v>
      </c>
      <c r="E544" s="197" t="str">
        <f t="shared" si="1"/>
        <v>#REF!</v>
      </c>
      <c r="F544" s="197" t="str">
        <f t="shared" si="2"/>
        <v>#REF!</v>
      </c>
      <c r="G544" s="197" t="str">
        <f t="shared" si="3"/>
        <v>#REF!</v>
      </c>
      <c r="H544" s="197" t="str">
        <f t="shared" si="4"/>
        <v>#REF!</v>
      </c>
      <c r="I544" s="197" t="str">
        <f t="shared" si="5"/>
        <v>Sebelum Covid</v>
      </c>
    </row>
    <row r="545" ht="15.75" customHeight="1">
      <c r="A545" s="316">
        <v>42401.0</v>
      </c>
      <c r="B545" s="197">
        <v>3.753</v>
      </c>
      <c r="C545" s="197">
        <v>4.534</v>
      </c>
      <c r="D545" s="197">
        <v>5.561</v>
      </c>
      <c r="E545" s="197" t="str">
        <f t="shared" si="1"/>
        <v>#REF!</v>
      </c>
      <c r="F545" s="197" t="str">
        <f t="shared" si="2"/>
        <v>#REF!</v>
      </c>
      <c r="G545" s="197" t="str">
        <f t="shared" si="3"/>
        <v>#REF!</v>
      </c>
      <c r="H545" s="197" t="str">
        <f t="shared" si="4"/>
        <v>#REF!</v>
      </c>
      <c r="I545" s="197" t="str">
        <f t="shared" si="5"/>
        <v>Sebelum Covid</v>
      </c>
    </row>
    <row r="546" ht="15.75" customHeight="1">
      <c r="A546" s="316">
        <v>42402.0</v>
      </c>
      <c r="B546" s="197">
        <v>3.755</v>
      </c>
      <c r="C546" s="197">
        <v>4.614</v>
      </c>
      <c r="D546" s="197">
        <v>5.653</v>
      </c>
      <c r="E546" s="197" t="str">
        <f t="shared" si="1"/>
        <v>#REF!</v>
      </c>
      <c r="F546" s="197" t="str">
        <f t="shared" si="2"/>
        <v>#REF!</v>
      </c>
      <c r="G546" s="197" t="str">
        <f t="shared" si="3"/>
        <v>#REF!</v>
      </c>
      <c r="H546" s="197" t="str">
        <f t="shared" si="4"/>
        <v>#REF!</v>
      </c>
      <c r="I546" s="197" t="str">
        <f t="shared" si="5"/>
        <v>Sebelum Covid</v>
      </c>
    </row>
    <row r="547" ht="15.75" customHeight="1">
      <c r="A547" s="316">
        <v>42403.0</v>
      </c>
      <c r="B547" s="197">
        <v>3.745</v>
      </c>
      <c r="C547" s="197">
        <v>4.606</v>
      </c>
      <c r="D547" s="197">
        <v>5.691</v>
      </c>
      <c r="E547" s="197" t="str">
        <f t="shared" si="1"/>
        <v>#REF!</v>
      </c>
      <c r="F547" s="197" t="str">
        <f t="shared" si="2"/>
        <v>#REF!</v>
      </c>
      <c r="G547" s="197" t="str">
        <f t="shared" si="3"/>
        <v>#REF!</v>
      </c>
      <c r="H547" s="197" t="str">
        <f t="shared" si="4"/>
        <v>#REF!</v>
      </c>
      <c r="I547" s="197" t="str">
        <f t="shared" si="5"/>
        <v>Sebelum Covid</v>
      </c>
    </row>
    <row r="548" ht="15.75" customHeight="1">
      <c r="A548" s="316">
        <v>42404.0</v>
      </c>
      <c r="B548" s="197">
        <v>3.714</v>
      </c>
      <c r="C548" s="197">
        <v>4.564</v>
      </c>
      <c r="D548" s="197">
        <v>5.679</v>
      </c>
      <c r="E548" s="197" t="str">
        <f t="shared" si="1"/>
        <v>#REF!</v>
      </c>
      <c r="F548" s="197" t="str">
        <f t="shared" si="2"/>
        <v>#REF!</v>
      </c>
      <c r="G548" s="197" t="str">
        <f t="shared" si="3"/>
        <v>#REF!</v>
      </c>
      <c r="H548" s="197" t="str">
        <f t="shared" si="4"/>
        <v>#REF!</v>
      </c>
      <c r="I548" s="197" t="str">
        <f t="shared" si="5"/>
        <v>Sebelum Covid</v>
      </c>
    </row>
    <row r="549" ht="15.75" customHeight="1">
      <c r="A549" s="316">
        <v>42405.0</v>
      </c>
      <c r="B549" s="197">
        <v>3.693</v>
      </c>
      <c r="C549" s="197">
        <v>4.53</v>
      </c>
      <c r="D549" s="197">
        <v>5.656</v>
      </c>
      <c r="E549" s="197" t="str">
        <f t="shared" si="1"/>
        <v>#REF!</v>
      </c>
      <c r="F549" s="197" t="str">
        <f t="shared" si="2"/>
        <v>#REF!</v>
      </c>
      <c r="G549" s="197" t="str">
        <f t="shared" si="3"/>
        <v>#REF!</v>
      </c>
      <c r="H549" s="197" t="str">
        <f t="shared" si="4"/>
        <v>#REF!</v>
      </c>
      <c r="I549" s="197" t="str">
        <f t="shared" si="5"/>
        <v>Sebelum Covid</v>
      </c>
    </row>
    <row r="550" ht="15.75" customHeight="1">
      <c r="A550" s="316">
        <v>42408.0</v>
      </c>
      <c r="B550" s="197">
        <v>3.696</v>
      </c>
      <c r="C550" s="197">
        <v>4.521</v>
      </c>
      <c r="D550" s="197">
        <v>5.653</v>
      </c>
      <c r="E550" s="197" t="str">
        <f t="shared" si="1"/>
        <v>#REF!</v>
      </c>
      <c r="F550" s="197" t="str">
        <f t="shared" si="2"/>
        <v>#REF!</v>
      </c>
      <c r="G550" s="197" t="str">
        <f t="shared" si="3"/>
        <v>#REF!</v>
      </c>
      <c r="H550" s="197" t="str">
        <f t="shared" si="4"/>
        <v>#REF!</v>
      </c>
      <c r="I550" s="197" t="str">
        <f t="shared" si="5"/>
        <v>Sebelum Covid</v>
      </c>
    </row>
    <row r="551" ht="15.75" customHeight="1">
      <c r="A551" s="316">
        <v>42409.0</v>
      </c>
      <c r="B551" s="197">
        <v>3.711</v>
      </c>
      <c r="C551" s="197">
        <v>4.567</v>
      </c>
      <c r="D551" s="197">
        <v>5.674</v>
      </c>
      <c r="E551" s="197" t="str">
        <f t="shared" si="1"/>
        <v>#REF!</v>
      </c>
      <c r="F551" s="197" t="str">
        <f t="shared" si="2"/>
        <v>#REF!</v>
      </c>
      <c r="G551" s="197" t="str">
        <f t="shared" si="3"/>
        <v>#REF!</v>
      </c>
      <c r="H551" s="197" t="str">
        <f t="shared" si="4"/>
        <v>#REF!</v>
      </c>
      <c r="I551" s="197" t="str">
        <f t="shared" si="5"/>
        <v>Sebelum Covid</v>
      </c>
    </row>
    <row r="552" ht="15.75" customHeight="1">
      <c r="A552" s="316">
        <v>42410.0</v>
      </c>
      <c r="B552" s="197">
        <v>3.717</v>
      </c>
      <c r="C552" s="197">
        <v>4.575</v>
      </c>
      <c r="D552" s="197">
        <v>5.703</v>
      </c>
      <c r="E552" s="197" t="str">
        <f t="shared" si="1"/>
        <v>#REF!</v>
      </c>
      <c r="F552" s="197" t="str">
        <f t="shared" si="2"/>
        <v>#REF!</v>
      </c>
      <c r="G552" s="197" t="str">
        <f t="shared" si="3"/>
        <v>#REF!</v>
      </c>
      <c r="H552" s="197" t="str">
        <f t="shared" si="4"/>
        <v>#REF!</v>
      </c>
      <c r="I552" s="197" t="str">
        <f t="shared" si="5"/>
        <v>Sebelum Covid</v>
      </c>
    </row>
    <row r="553" ht="15.75" customHeight="1">
      <c r="A553" s="316">
        <v>42411.0</v>
      </c>
      <c r="B553" s="197">
        <v>3.69</v>
      </c>
      <c r="C553" s="197">
        <v>4.578</v>
      </c>
      <c r="D553" s="197">
        <v>5.733</v>
      </c>
      <c r="E553" s="197" t="str">
        <f t="shared" si="1"/>
        <v>#REF!</v>
      </c>
      <c r="F553" s="197" t="str">
        <f t="shared" si="2"/>
        <v>#REF!</v>
      </c>
      <c r="G553" s="197" t="str">
        <f t="shared" si="3"/>
        <v>#REF!</v>
      </c>
      <c r="H553" s="197" t="str">
        <f t="shared" si="4"/>
        <v>#REF!</v>
      </c>
      <c r="I553" s="197" t="str">
        <f t="shared" si="5"/>
        <v>Sebelum Covid</v>
      </c>
    </row>
    <row r="554" ht="15.75" customHeight="1">
      <c r="A554" s="316">
        <v>42412.0</v>
      </c>
      <c r="B554" s="197">
        <v>3.7</v>
      </c>
      <c r="C554" s="197">
        <v>4.591</v>
      </c>
      <c r="D554" s="197">
        <v>5.73</v>
      </c>
      <c r="E554" s="197" t="str">
        <f t="shared" si="1"/>
        <v>#REF!</v>
      </c>
      <c r="F554" s="197" t="str">
        <f t="shared" si="2"/>
        <v>#REF!</v>
      </c>
      <c r="G554" s="197" t="str">
        <f t="shared" si="3"/>
        <v>#REF!</v>
      </c>
      <c r="H554" s="197" t="str">
        <f t="shared" si="4"/>
        <v>#REF!</v>
      </c>
      <c r="I554" s="197" t="str">
        <f t="shared" si="5"/>
        <v>Sebelum Covid</v>
      </c>
    </row>
    <row r="555" ht="15.75" customHeight="1">
      <c r="A555" s="316">
        <v>42415.0</v>
      </c>
      <c r="B555" s="197">
        <v>3.678</v>
      </c>
      <c r="C555" s="197">
        <v>4.514</v>
      </c>
      <c r="D555" s="197">
        <v>5.67</v>
      </c>
      <c r="E555" s="197" t="str">
        <f t="shared" si="1"/>
        <v>#REF!</v>
      </c>
      <c r="F555" s="197" t="str">
        <f t="shared" si="2"/>
        <v>#REF!</v>
      </c>
      <c r="G555" s="197" t="str">
        <f t="shared" si="3"/>
        <v>#REF!</v>
      </c>
      <c r="H555" s="197" t="str">
        <f t="shared" si="4"/>
        <v>#REF!</v>
      </c>
      <c r="I555" s="197" t="str">
        <f t="shared" si="5"/>
        <v>Sebelum Covid</v>
      </c>
    </row>
    <row r="556" ht="15.75" customHeight="1">
      <c r="A556" s="316">
        <v>42416.0</v>
      </c>
      <c r="B556" s="197">
        <v>3.66</v>
      </c>
      <c r="C556" s="197">
        <v>4.498</v>
      </c>
      <c r="D556" s="197">
        <v>5.638</v>
      </c>
      <c r="E556" s="197" t="str">
        <f t="shared" si="1"/>
        <v>#REF!</v>
      </c>
      <c r="F556" s="197" t="str">
        <f t="shared" si="2"/>
        <v>#REF!</v>
      </c>
      <c r="G556" s="197" t="str">
        <f t="shared" si="3"/>
        <v>#REF!</v>
      </c>
      <c r="H556" s="197" t="str">
        <f t="shared" si="4"/>
        <v>#REF!</v>
      </c>
      <c r="I556" s="197" t="str">
        <f t="shared" si="5"/>
        <v>Sebelum Covid</v>
      </c>
    </row>
    <row r="557" ht="15.75" customHeight="1">
      <c r="A557" s="316">
        <v>42417.0</v>
      </c>
      <c r="B557" s="197">
        <v>3.62</v>
      </c>
      <c r="C557" s="197">
        <v>4.453</v>
      </c>
      <c r="D557" s="197">
        <v>5.569</v>
      </c>
      <c r="E557" s="197" t="str">
        <f t="shared" si="1"/>
        <v>#REF!</v>
      </c>
      <c r="F557" s="197" t="str">
        <f t="shared" si="2"/>
        <v>#REF!</v>
      </c>
      <c r="G557" s="197" t="str">
        <f t="shared" si="3"/>
        <v>#REF!</v>
      </c>
      <c r="H557" s="197" t="str">
        <f t="shared" si="4"/>
        <v>#REF!</v>
      </c>
      <c r="I557" s="197" t="str">
        <f t="shared" si="5"/>
        <v>Sebelum Covid</v>
      </c>
    </row>
    <row r="558" ht="15.75" customHeight="1">
      <c r="A558" s="316">
        <v>42418.0</v>
      </c>
      <c r="B558" s="197">
        <v>3.551</v>
      </c>
      <c r="C558" s="197">
        <v>4.361</v>
      </c>
      <c r="D558" s="197">
        <v>5.5</v>
      </c>
      <c r="E558" s="197" t="str">
        <f t="shared" si="1"/>
        <v>#REF!</v>
      </c>
      <c r="F558" s="197" t="str">
        <f t="shared" si="2"/>
        <v>#REF!</v>
      </c>
      <c r="G558" s="197" t="str">
        <f t="shared" si="3"/>
        <v>#REF!</v>
      </c>
      <c r="H558" s="197" t="str">
        <f t="shared" si="4"/>
        <v>#REF!</v>
      </c>
      <c r="I558" s="197" t="str">
        <f t="shared" si="5"/>
        <v>Sebelum Covid</v>
      </c>
    </row>
    <row r="559" ht="15.75" customHeight="1">
      <c r="A559" s="316">
        <v>42419.0</v>
      </c>
      <c r="B559" s="197">
        <v>3.508</v>
      </c>
      <c r="C559" s="197">
        <v>4.348</v>
      </c>
      <c r="D559" s="197">
        <v>5.481</v>
      </c>
      <c r="E559" s="197" t="str">
        <f t="shared" si="1"/>
        <v>#REF!</v>
      </c>
      <c r="F559" s="197" t="str">
        <f t="shared" si="2"/>
        <v>#REF!</v>
      </c>
      <c r="G559" s="197" t="str">
        <f t="shared" si="3"/>
        <v>#REF!</v>
      </c>
      <c r="H559" s="197" t="str">
        <f t="shared" si="4"/>
        <v>#REF!</v>
      </c>
      <c r="I559" s="197" t="str">
        <f t="shared" si="5"/>
        <v>Sebelum Covid</v>
      </c>
    </row>
    <row r="560" ht="15.75" customHeight="1">
      <c r="A560" s="316">
        <v>42422.0</v>
      </c>
      <c r="B560" s="197">
        <v>3.483</v>
      </c>
      <c r="C560" s="197">
        <v>4.345</v>
      </c>
      <c r="D560" s="197">
        <v>5.46</v>
      </c>
      <c r="E560" s="197" t="str">
        <f t="shared" si="1"/>
        <v>#REF!</v>
      </c>
      <c r="F560" s="197" t="str">
        <f t="shared" si="2"/>
        <v>#REF!</v>
      </c>
      <c r="G560" s="197" t="str">
        <f t="shared" si="3"/>
        <v>#REF!</v>
      </c>
      <c r="H560" s="197" t="str">
        <f t="shared" si="4"/>
        <v>#REF!</v>
      </c>
      <c r="I560" s="197" t="str">
        <f t="shared" si="5"/>
        <v>Sebelum Covid</v>
      </c>
    </row>
    <row r="561" ht="15.75" customHeight="1">
      <c r="A561" s="316">
        <v>42423.0</v>
      </c>
      <c r="B561" s="197">
        <v>3.481</v>
      </c>
      <c r="C561" s="197">
        <v>4.368</v>
      </c>
      <c r="D561" s="197">
        <v>5.471</v>
      </c>
      <c r="E561" s="197" t="str">
        <f t="shared" si="1"/>
        <v>#REF!</v>
      </c>
      <c r="F561" s="197" t="str">
        <f t="shared" si="2"/>
        <v>#REF!</v>
      </c>
      <c r="G561" s="197" t="str">
        <f t="shared" si="3"/>
        <v>#REF!</v>
      </c>
      <c r="H561" s="197" t="str">
        <f t="shared" si="4"/>
        <v>#REF!</v>
      </c>
      <c r="I561" s="197" t="str">
        <f t="shared" si="5"/>
        <v>Sebelum Covid</v>
      </c>
    </row>
    <row r="562" ht="15.75" customHeight="1">
      <c r="A562" s="316">
        <v>42424.0</v>
      </c>
      <c r="B562" s="197">
        <v>3.486</v>
      </c>
      <c r="C562" s="197">
        <v>4.414</v>
      </c>
      <c r="D562" s="197">
        <v>5.507</v>
      </c>
      <c r="E562" s="197" t="str">
        <f t="shared" si="1"/>
        <v>#REF!</v>
      </c>
      <c r="F562" s="197" t="str">
        <f t="shared" si="2"/>
        <v>#REF!</v>
      </c>
      <c r="G562" s="197" t="str">
        <f t="shared" si="3"/>
        <v>#REF!</v>
      </c>
      <c r="H562" s="197" t="str">
        <f t="shared" si="4"/>
        <v>#REF!</v>
      </c>
      <c r="I562" s="197" t="str">
        <f t="shared" si="5"/>
        <v>Sebelum Covid</v>
      </c>
    </row>
    <row r="563" ht="15.75" customHeight="1">
      <c r="A563" s="316">
        <v>42425.0</v>
      </c>
      <c r="B563" s="197">
        <v>3.484</v>
      </c>
      <c r="C563" s="197">
        <v>4.413</v>
      </c>
      <c r="D563" s="197">
        <v>5.52</v>
      </c>
      <c r="E563" s="197" t="str">
        <f t="shared" si="1"/>
        <v>#REF!</v>
      </c>
      <c r="F563" s="197" t="str">
        <f t="shared" si="2"/>
        <v>#REF!</v>
      </c>
      <c r="G563" s="197" t="str">
        <f t="shared" si="3"/>
        <v>#REF!</v>
      </c>
      <c r="H563" s="197" t="str">
        <f t="shared" si="4"/>
        <v>#REF!</v>
      </c>
      <c r="I563" s="197" t="str">
        <f t="shared" si="5"/>
        <v>Sebelum Covid</v>
      </c>
    </row>
    <row r="564" ht="15.75" customHeight="1">
      <c r="A564" s="316">
        <v>42426.0</v>
      </c>
      <c r="B564" s="197">
        <v>3.464</v>
      </c>
      <c r="C564" s="197">
        <v>4.346</v>
      </c>
      <c r="D564" s="197">
        <v>5.482</v>
      </c>
      <c r="E564" s="197" t="str">
        <f t="shared" si="1"/>
        <v>#REF!</v>
      </c>
      <c r="F564" s="197" t="str">
        <f t="shared" si="2"/>
        <v>#REF!</v>
      </c>
      <c r="G564" s="197" t="str">
        <f t="shared" si="3"/>
        <v>#REF!</v>
      </c>
      <c r="H564" s="197" t="str">
        <f t="shared" si="4"/>
        <v>#REF!</v>
      </c>
      <c r="I564" s="197" t="str">
        <f t="shared" si="5"/>
        <v>Sebelum Covid</v>
      </c>
    </row>
    <row r="565" ht="15.75" customHeight="1">
      <c r="A565" s="316">
        <v>42429.0</v>
      </c>
      <c r="B565" s="197">
        <v>3.502</v>
      </c>
      <c r="C565" s="197">
        <v>4.359</v>
      </c>
      <c r="D565" s="197">
        <v>5.47</v>
      </c>
      <c r="E565" s="197" t="str">
        <f t="shared" si="1"/>
        <v>#REF!</v>
      </c>
      <c r="F565" s="197" t="str">
        <f t="shared" si="2"/>
        <v>#REF!</v>
      </c>
      <c r="G565" s="197" t="str">
        <f t="shared" si="3"/>
        <v>#REF!</v>
      </c>
      <c r="H565" s="197" t="str">
        <f t="shared" si="4"/>
        <v>#REF!</v>
      </c>
      <c r="I565" s="197" t="str">
        <f t="shared" si="5"/>
        <v>Sebelum Covid</v>
      </c>
    </row>
    <row r="566" ht="15.75" customHeight="1">
      <c r="A566" s="316">
        <v>42430.0</v>
      </c>
      <c r="B566" s="197">
        <v>3.475</v>
      </c>
      <c r="C566" s="197">
        <v>4.33</v>
      </c>
      <c r="D566" s="197">
        <v>5.425</v>
      </c>
      <c r="E566" s="197" t="str">
        <f t="shared" si="1"/>
        <v>#REF!</v>
      </c>
      <c r="F566" s="197" t="str">
        <f t="shared" si="2"/>
        <v>#REF!</v>
      </c>
      <c r="G566" s="197" t="str">
        <f t="shared" si="3"/>
        <v>#REF!</v>
      </c>
      <c r="H566" s="197" t="str">
        <f t="shared" si="4"/>
        <v>#REF!</v>
      </c>
      <c r="I566" s="197" t="str">
        <f t="shared" si="5"/>
        <v>Sebelum Covid</v>
      </c>
    </row>
    <row r="567" ht="15.75" customHeight="1">
      <c r="A567" s="316">
        <v>42431.0</v>
      </c>
      <c r="B567" s="197">
        <v>3.445</v>
      </c>
      <c r="C567" s="197">
        <v>4.32</v>
      </c>
      <c r="D567" s="197">
        <v>5.592</v>
      </c>
      <c r="E567" s="197" t="str">
        <f t="shared" si="1"/>
        <v>#REF!</v>
      </c>
      <c r="F567" s="197" t="str">
        <f t="shared" si="2"/>
        <v>#REF!</v>
      </c>
      <c r="G567" s="197" t="str">
        <f t="shared" si="3"/>
        <v>#REF!</v>
      </c>
      <c r="H567" s="197" t="str">
        <f t="shared" si="4"/>
        <v>#REF!</v>
      </c>
      <c r="I567" s="197" t="str">
        <f t="shared" si="5"/>
        <v>Sebelum Covid</v>
      </c>
    </row>
    <row r="568" ht="15.75" customHeight="1">
      <c r="A568" s="316">
        <v>42432.0</v>
      </c>
      <c r="B568" s="197">
        <v>3.414</v>
      </c>
      <c r="C568" s="197">
        <v>4.314</v>
      </c>
      <c r="D568" s="197">
        <v>5.537</v>
      </c>
      <c r="E568" s="197" t="str">
        <f t="shared" si="1"/>
        <v>#REF!</v>
      </c>
      <c r="F568" s="197" t="str">
        <f t="shared" si="2"/>
        <v>#REF!</v>
      </c>
      <c r="G568" s="197" t="str">
        <f t="shared" si="3"/>
        <v>#REF!</v>
      </c>
      <c r="H568" s="197" t="str">
        <f t="shared" si="4"/>
        <v>#REF!</v>
      </c>
      <c r="I568" s="197" t="str">
        <f t="shared" si="5"/>
        <v>Sebelum Covid</v>
      </c>
    </row>
    <row r="569" ht="15.75" customHeight="1">
      <c r="A569" s="316">
        <v>42433.0</v>
      </c>
      <c r="B569" s="197">
        <v>3.387</v>
      </c>
      <c r="C569" s="197">
        <v>4.267</v>
      </c>
      <c r="D569" s="197">
        <v>5.483</v>
      </c>
      <c r="E569" s="197" t="str">
        <f t="shared" si="1"/>
        <v>#REF!</v>
      </c>
      <c r="F569" s="197" t="str">
        <f t="shared" si="2"/>
        <v>#REF!</v>
      </c>
      <c r="G569" s="197" t="str">
        <f t="shared" si="3"/>
        <v>#REF!</v>
      </c>
      <c r="H569" s="197" t="str">
        <f t="shared" si="4"/>
        <v>#REF!</v>
      </c>
      <c r="I569" s="197" t="str">
        <f t="shared" si="5"/>
        <v>Sebelum Covid</v>
      </c>
    </row>
    <row r="570" ht="15.75" customHeight="1">
      <c r="A570" s="316">
        <v>42436.0</v>
      </c>
      <c r="B570" s="197">
        <v>3.368</v>
      </c>
      <c r="C570" s="197">
        <v>4.262</v>
      </c>
      <c r="D570" s="197">
        <v>5.472</v>
      </c>
      <c r="E570" s="197" t="str">
        <f t="shared" si="1"/>
        <v>#REF!</v>
      </c>
      <c r="F570" s="197" t="str">
        <f t="shared" si="2"/>
        <v>#REF!</v>
      </c>
      <c r="G570" s="197" t="str">
        <f t="shared" si="3"/>
        <v>#REF!</v>
      </c>
      <c r="H570" s="197" t="str">
        <f t="shared" si="4"/>
        <v>#REF!</v>
      </c>
      <c r="I570" s="197" t="str">
        <f t="shared" si="5"/>
        <v>Sebelum Covid</v>
      </c>
    </row>
    <row r="571" ht="15.75" customHeight="1">
      <c r="A571" s="316">
        <v>42437.0</v>
      </c>
      <c r="B571" s="197">
        <v>3.352</v>
      </c>
      <c r="C571" s="197">
        <v>4.336</v>
      </c>
      <c r="D571" s="197">
        <v>5.523</v>
      </c>
      <c r="E571" s="197" t="str">
        <f t="shared" si="1"/>
        <v>#REF!</v>
      </c>
      <c r="F571" s="197" t="str">
        <f t="shared" si="2"/>
        <v>#REF!</v>
      </c>
      <c r="G571" s="197" t="str">
        <f t="shared" si="3"/>
        <v>#REF!</v>
      </c>
      <c r="H571" s="197" t="str">
        <f t="shared" si="4"/>
        <v>#REF!</v>
      </c>
      <c r="I571" s="197" t="str">
        <f t="shared" si="5"/>
        <v>Sebelum Covid</v>
      </c>
    </row>
    <row r="572" ht="15.75" customHeight="1">
      <c r="A572" s="316">
        <v>42438.0</v>
      </c>
      <c r="B572" s="197">
        <v>3.343</v>
      </c>
      <c r="C572" s="197">
        <v>4.327</v>
      </c>
      <c r="D572" s="197">
        <v>5.525</v>
      </c>
      <c r="E572" s="197" t="str">
        <f t="shared" si="1"/>
        <v>#REF!</v>
      </c>
      <c r="F572" s="197" t="str">
        <f t="shared" si="2"/>
        <v>#REF!</v>
      </c>
      <c r="G572" s="197" t="str">
        <f t="shared" si="3"/>
        <v>#REF!</v>
      </c>
      <c r="H572" s="197" t="str">
        <f t="shared" si="4"/>
        <v>#REF!</v>
      </c>
      <c r="I572" s="197" t="str">
        <f t="shared" si="5"/>
        <v>Sebelum Covid</v>
      </c>
    </row>
    <row r="573" ht="15.75" customHeight="1">
      <c r="A573" s="316">
        <v>42439.0</v>
      </c>
      <c r="B573" s="197">
        <v>3.318</v>
      </c>
      <c r="C573" s="197">
        <v>4.285</v>
      </c>
      <c r="D573" s="197">
        <v>5.488</v>
      </c>
      <c r="E573" s="197" t="str">
        <f t="shared" si="1"/>
        <v>#REF!</v>
      </c>
      <c r="F573" s="197" t="str">
        <f t="shared" si="2"/>
        <v>#REF!</v>
      </c>
      <c r="G573" s="197" t="str">
        <f t="shared" si="3"/>
        <v>#REF!</v>
      </c>
      <c r="H573" s="197" t="str">
        <f t="shared" si="4"/>
        <v>#REF!</v>
      </c>
      <c r="I573" s="197" t="str">
        <f t="shared" si="5"/>
        <v>Sebelum Covid</v>
      </c>
    </row>
    <row r="574" ht="15.75" customHeight="1">
      <c r="A574" s="316">
        <v>42440.0</v>
      </c>
      <c r="B574" s="197">
        <v>3.295</v>
      </c>
      <c r="C574" s="197">
        <v>4.277</v>
      </c>
      <c r="D574" s="197">
        <v>5.487</v>
      </c>
      <c r="E574" s="197" t="str">
        <f t="shared" si="1"/>
        <v>#REF!</v>
      </c>
      <c r="F574" s="197" t="str">
        <f t="shared" si="2"/>
        <v>#REF!</v>
      </c>
      <c r="G574" s="197" t="str">
        <f t="shared" si="3"/>
        <v>#REF!</v>
      </c>
      <c r="H574" s="197" t="str">
        <f t="shared" si="4"/>
        <v>#REF!</v>
      </c>
      <c r="I574" s="197" t="str">
        <f t="shared" si="5"/>
        <v>Sebelum Covid</v>
      </c>
    </row>
    <row r="575" ht="15.75" customHeight="1">
      <c r="A575" s="316">
        <v>42443.0</v>
      </c>
      <c r="B575" s="197">
        <v>3.27</v>
      </c>
      <c r="C575" s="197">
        <v>4.262</v>
      </c>
      <c r="D575" s="197">
        <v>5.452</v>
      </c>
      <c r="E575" s="197" t="str">
        <f t="shared" si="1"/>
        <v>#REF!</v>
      </c>
      <c r="F575" s="197" t="str">
        <f t="shared" si="2"/>
        <v>#REF!</v>
      </c>
      <c r="G575" s="197" t="str">
        <f t="shared" si="3"/>
        <v>#REF!</v>
      </c>
      <c r="H575" s="197" t="str">
        <f t="shared" si="4"/>
        <v>#REF!</v>
      </c>
      <c r="I575" s="197" t="str">
        <f t="shared" si="5"/>
        <v>Sebelum Covid</v>
      </c>
    </row>
    <row r="576" ht="15.75" customHeight="1">
      <c r="A576" s="316">
        <v>42444.0</v>
      </c>
      <c r="B576" s="197">
        <v>3.282</v>
      </c>
      <c r="C576" s="197">
        <v>4.293</v>
      </c>
      <c r="D576" s="197">
        <v>5.478</v>
      </c>
      <c r="E576" s="197" t="str">
        <f t="shared" si="1"/>
        <v>#REF!</v>
      </c>
      <c r="F576" s="197" t="str">
        <f t="shared" si="2"/>
        <v>#REF!</v>
      </c>
      <c r="G576" s="197" t="str">
        <f t="shared" si="3"/>
        <v>#REF!</v>
      </c>
      <c r="H576" s="197" t="str">
        <f t="shared" si="4"/>
        <v>#REF!</v>
      </c>
      <c r="I576" s="197" t="str">
        <f t="shared" si="5"/>
        <v>Sebelum Covid</v>
      </c>
    </row>
    <row r="577" ht="15.75" customHeight="1">
      <c r="A577" s="316">
        <v>42445.0</v>
      </c>
      <c r="B577" s="197">
        <v>3.292</v>
      </c>
      <c r="C577" s="197">
        <v>4.311</v>
      </c>
      <c r="D577" s="197">
        <v>5.483</v>
      </c>
      <c r="E577" s="197" t="str">
        <f t="shared" si="1"/>
        <v>#REF!</v>
      </c>
      <c r="F577" s="197" t="str">
        <f t="shared" si="2"/>
        <v>#REF!</v>
      </c>
      <c r="G577" s="197" t="str">
        <f t="shared" si="3"/>
        <v>#REF!</v>
      </c>
      <c r="H577" s="197" t="str">
        <f t="shared" si="4"/>
        <v>#REF!</v>
      </c>
      <c r="I577" s="197" t="str">
        <f t="shared" si="5"/>
        <v>Sebelum Covid</v>
      </c>
    </row>
    <row r="578" ht="15.75" customHeight="1">
      <c r="A578" s="316">
        <v>42446.0</v>
      </c>
      <c r="B578" s="197">
        <v>3.213</v>
      </c>
      <c r="C578" s="197">
        <v>4.159</v>
      </c>
      <c r="D578" s="197">
        <v>5.329</v>
      </c>
      <c r="E578" s="197" t="str">
        <f t="shared" si="1"/>
        <v>#REF!</v>
      </c>
      <c r="F578" s="197" t="str">
        <f t="shared" si="2"/>
        <v>#REF!</v>
      </c>
      <c r="G578" s="197" t="str">
        <f t="shared" si="3"/>
        <v>#REF!</v>
      </c>
      <c r="H578" s="197" t="str">
        <f t="shared" si="4"/>
        <v>#REF!</v>
      </c>
      <c r="I578" s="197" t="str">
        <f t="shared" si="5"/>
        <v>Sebelum Covid</v>
      </c>
    </row>
    <row r="579" ht="15.75" customHeight="1">
      <c r="A579" s="316">
        <v>42447.0</v>
      </c>
      <c r="B579" s="197">
        <v>3.192</v>
      </c>
      <c r="C579" s="197">
        <v>4.129</v>
      </c>
      <c r="D579" s="197">
        <v>5.255</v>
      </c>
      <c r="E579" s="197" t="str">
        <f t="shared" si="1"/>
        <v>#REF!</v>
      </c>
      <c r="F579" s="197" t="str">
        <f t="shared" si="2"/>
        <v>#REF!</v>
      </c>
      <c r="G579" s="197" t="str">
        <f t="shared" si="3"/>
        <v>#REF!</v>
      </c>
      <c r="H579" s="197" t="str">
        <f t="shared" si="4"/>
        <v>#REF!</v>
      </c>
      <c r="I579" s="197" t="str">
        <f t="shared" si="5"/>
        <v>Sebelum Covid</v>
      </c>
    </row>
    <row r="580" ht="15.75" customHeight="1">
      <c r="A580" s="316">
        <v>42450.0</v>
      </c>
      <c r="B580" s="197">
        <v>3.199</v>
      </c>
      <c r="C580" s="197">
        <v>4.146</v>
      </c>
      <c r="D580" s="197">
        <v>5.252</v>
      </c>
      <c r="E580" s="197" t="str">
        <f t="shared" si="1"/>
        <v>#REF!</v>
      </c>
      <c r="F580" s="197" t="str">
        <f t="shared" si="2"/>
        <v>#REF!</v>
      </c>
      <c r="G580" s="197" t="str">
        <f t="shared" si="3"/>
        <v>#REF!</v>
      </c>
      <c r="H580" s="197" t="str">
        <f t="shared" si="4"/>
        <v>#REF!</v>
      </c>
      <c r="I580" s="197" t="str">
        <f t="shared" si="5"/>
        <v>Sebelum Covid</v>
      </c>
    </row>
    <row r="581" ht="15.75" customHeight="1">
      <c r="A581" s="316">
        <v>42451.0</v>
      </c>
      <c r="B581" s="197">
        <v>3.229</v>
      </c>
      <c r="C581" s="197">
        <v>4.219</v>
      </c>
      <c r="D581" s="197">
        <v>5.293</v>
      </c>
      <c r="E581" s="197" t="str">
        <f t="shared" si="1"/>
        <v>#REF!</v>
      </c>
      <c r="F581" s="197" t="str">
        <f t="shared" si="2"/>
        <v>#REF!</v>
      </c>
      <c r="G581" s="197" t="str">
        <f t="shared" si="3"/>
        <v>#REF!</v>
      </c>
      <c r="H581" s="197" t="str">
        <f t="shared" si="4"/>
        <v>#REF!</v>
      </c>
      <c r="I581" s="197" t="str">
        <f t="shared" si="5"/>
        <v>Sebelum Covid</v>
      </c>
    </row>
    <row r="582" ht="15.75" customHeight="1">
      <c r="A582" s="316">
        <v>42452.0</v>
      </c>
      <c r="B582" s="197">
        <v>3.267</v>
      </c>
      <c r="C582" s="197">
        <v>4.234</v>
      </c>
      <c r="D582" s="197">
        <v>5.293</v>
      </c>
      <c r="E582" s="197" t="str">
        <f t="shared" si="1"/>
        <v>#REF!</v>
      </c>
      <c r="F582" s="197" t="str">
        <f t="shared" si="2"/>
        <v>#REF!</v>
      </c>
      <c r="G582" s="197" t="str">
        <f t="shared" si="3"/>
        <v>#REF!</v>
      </c>
      <c r="H582" s="197" t="str">
        <f t="shared" si="4"/>
        <v>#REF!</v>
      </c>
      <c r="I582" s="197" t="str">
        <f t="shared" si="5"/>
        <v>Sebelum Covid</v>
      </c>
    </row>
    <row r="583" ht="15.75" customHeight="1">
      <c r="A583" s="316">
        <v>42453.0</v>
      </c>
      <c r="B583" s="197">
        <v>3.307</v>
      </c>
      <c r="C583" s="197">
        <v>4.285</v>
      </c>
      <c r="D583" s="197">
        <v>5.323</v>
      </c>
      <c r="E583" s="197" t="str">
        <f t="shared" si="1"/>
        <v>#REF!</v>
      </c>
      <c r="F583" s="197" t="str">
        <f t="shared" si="2"/>
        <v>#REF!</v>
      </c>
      <c r="G583" s="197" t="str">
        <f t="shared" si="3"/>
        <v>#REF!</v>
      </c>
      <c r="H583" s="197" t="str">
        <f t="shared" si="4"/>
        <v>#REF!</v>
      </c>
      <c r="I583" s="197" t="str">
        <f t="shared" si="5"/>
        <v>Sebelum Covid</v>
      </c>
    </row>
    <row r="584" ht="15.75" customHeight="1">
      <c r="A584" s="316">
        <v>42454.0</v>
      </c>
      <c r="B584" s="197">
        <v>3.307</v>
      </c>
      <c r="C584" s="197">
        <v>4.295</v>
      </c>
      <c r="D584" s="197">
        <v>5.326</v>
      </c>
      <c r="E584" s="197" t="str">
        <f t="shared" si="1"/>
        <v>#REF!</v>
      </c>
      <c r="F584" s="197" t="str">
        <f t="shared" si="2"/>
        <v>#REF!</v>
      </c>
      <c r="G584" s="197" t="str">
        <f t="shared" si="3"/>
        <v>#REF!</v>
      </c>
      <c r="H584" s="197" t="str">
        <f t="shared" si="4"/>
        <v>#REF!</v>
      </c>
      <c r="I584" s="197" t="str">
        <f t="shared" si="5"/>
        <v>Sebelum Covid</v>
      </c>
    </row>
    <row r="585" ht="15.75" customHeight="1">
      <c r="A585" s="316">
        <v>42457.0</v>
      </c>
      <c r="B585" s="197">
        <v>3.301</v>
      </c>
      <c r="C585" s="197">
        <v>4.285</v>
      </c>
      <c r="D585" s="197">
        <v>5.331</v>
      </c>
      <c r="E585" s="197" t="str">
        <f t="shared" si="1"/>
        <v>#REF!</v>
      </c>
      <c r="F585" s="197" t="str">
        <f t="shared" si="2"/>
        <v>#REF!</v>
      </c>
      <c r="G585" s="197" t="str">
        <f t="shared" si="3"/>
        <v>#REF!</v>
      </c>
      <c r="H585" s="197" t="str">
        <f t="shared" si="4"/>
        <v>#REF!</v>
      </c>
      <c r="I585" s="197" t="str">
        <f t="shared" si="5"/>
        <v>Sebelum Covid</v>
      </c>
    </row>
    <row r="586" ht="15.75" customHeight="1">
      <c r="A586" s="316">
        <v>42458.0</v>
      </c>
      <c r="B586" s="197">
        <v>3.309</v>
      </c>
      <c r="C586" s="197">
        <v>4.288</v>
      </c>
      <c r="D586" s="197">
        <v>5.333</v>
      </c>
      <c r="E586" s="197" t="str">
        <f t="shared" si="1"/>
        <v>#REF!</v>
      </c>
      <c r="F586" s="197" t="str">
        <f t="shared" si="2"/>
        <v>#REF!</v>
      </c>
      <c r="G586" s="197" t="str">
        <f t="shared" si="3"/>
        <v>#REF!</v>
      </c>
      <c r="H586" s="197" t="str">
        <f t="shared" si="4"/>
        <v>#REF!</v>
      </c>
      <c r="I586" s="197" t="str">
        <f t="shared" si="5"/>
        <v>Sebelum Covid</v>
      </c>
    </row>
    <row r="587" ht="15.75" customHeight="1">
      <c r="A587" s="316">
        <v>42459.0</v>
      </c>
      <c r="B587" s="197">
        <v>3.255</v>
      </c>
      <c r="C587" s="197">
        <v>4.181</v>
      </c>
      <c r="D587" s="197">
        <v>5.247</v>
      </c>
      <c r="E587" s="197" t="str">
        <f t="shared" si="1"/>
        <v>#REF!</v>
      </c>
      <c r="F587" s="197" t="str">
        <f t="shared" si="2"/>
        <v>#REF!</v>
      </c>
      <c r="G587" s="197" t="str">
        <f t="shared" si="3"/>
        <v>#REF!</v>
      </c>
      <c r="H587" s="197" t="str">
        <f t="shared" si="4"/>
        <v>#REF!</v>
      </c>
      <c r="I587" s="197" t="str">
        <f t="shared" si="5"/>
        <v>Sebelum Covid</v>
      </c>
    </row>
    <row r="588" ht="15.75" customHeight="1">
      <c r="A588" s="316">
        <v>42460.0</v>
      </c>
      <c r="B588" s="197">
        <v>3.238</v>
      </c>
      <c r="C588" s="197">
        <v>4.144</v>
      </c>
      <c r="D588" s="197">
        <v>5.237</v>
      </c>
      <c r="E588" s="197" t="str">
        <f t="shared" si="1"/>
        <v>#REF!</v>
      </c>
      <c r="F588" s="197" t="str">
        <f t="shared" si="2"/>
        <v>#REF!</v>
      </c>
      <c r="G588" s="197" t="str">
        <f t="shared" si="3"/>
        <v>#REF!</v>
      </c>
      <c r="H588" s="197" t="str">
        <f t="shared" si="4"/>
        <v>#REF!</v>
      </c>
      <c r="I588" s="197" t="str">
        <f t="shared" si="5"/>
        <v>Sebelum Covid</v>
      </c>
    </row>
    <row r="589" ht="15.75" customHeight="1">
      <c r="A589" s="316">
        <v>42461.0</v>
      </c>
      <c r="B589" s="197">
        <v>3.237</v>
      </c>
      <c r="C589" s="197">
        <v>4.135</v>
      </c>
      <c r="D589" s="197">
        <v>5.229</v>
      </c>
      <c r="E589" s="197" t="str">
        <f t="shared" si="1"/>
        <v>#REF!</v>
      </c>
      <c r="F589" s="197" t="str">
        <f t="shared" si="2"/>
        <v>#REF!</v>
      </c>
      <c r="G589" s="197" t="str">
        <f t="shared" si="3"/>
        <v>#REF!</v>
      </c>
      <c r="H589" s="197" t="str">
        <f t="shared" si="4"/>
        <v>#REF!</v>
      </c>
      <c r="I589" s="197" t="str">
        <f t="shared" si="5"/>
        <v>Sebelum Covid</v>
      </c>
    </row>
    <row r="590" ht="15.75" customHeight="1">
      <c r="A590" s="316">
        <v>42464.0</v>
      </c>
      <c r="B590" s="197">
        <v>3.233</v>
      </c>
      <c r="C590" s="197">
        <v>4.127</v>
      </c>
      <c r="D590" s="197">
        <v>5.226</v>
      </c>
      <c r="E590" s="197" t="str">
        <f t="shared" si="1"/>
        <v>#REF!</v>
      </c>
      <c r="F590" s="197" t="str">
        <f t="shared" si="2"/>
        <v>#REF!</v>
      </c>
      <c r="G590" s="197" t="str">
        <f t="shared" si="3"/>
        <v>#REF!</v>
      </c>
      <c r="H590" s="197" t="str">
        <f t="shared" si="4"/>
        <v>#REF!</v>
      </c>
      <c r="I590" s="197" t="str">
        <f t="shared" si="5"/>
        <v>Sebelum Covid</v>
      </c>
    </row>
    <row r="591" ht="15.75" customHeight="1">
      <c r="A591" s="316">
        <v>42465.0</v>
      </c>
      <c r="B591" s="197">
        <v>3.232</v>
      </c>
      <c r="C591" s="197">
        <v>4.129</v>
      </c>
      <c r="D591" s="197">
        <v>5.234</v>
      </c>
      <c r="E591" s="197" t="str">
        <f t="shared" si="1"/>
        <v>#REF!</v>
      </c>
      <c r="F591" s="197" t="str">
        <f t="shared" si="2"/>
        <v>#REF!</v>
      </c>
      <c r="G591" s="197" t="str">
        <f t="shared" si="3"/>
        <v>#REF!</v>
      </c>
      <c r="H591" s="197" t="str">
        <f t="shared" si="4"/>
        <v>#REF!</v>
      </c>
      <c r="I591" s="197" t="str">
        <f t="shared" si="5"/>
        <v>Sebelum Covid</v>
      </c>
    </row>
    <row r="592" ht="15.75" customHeight="1">
      <c r="A592" s="316">
        <v>42466.0</v>
      </c>
      <c r="B592" s="197">
        <v>3.22</v>
      </c>
      <c r="C592" s="197">
        <v>4.12</v>
      </c>
      <c r="D592" s="197">
        <v>5.243</v>
      </c>
      <c r="E592" s="197" t="str">
        <f t="shared" si="1"/>
        <v>#REF!</v>
      </c>
      <c r="F592" s="197" t="str">
        <f t="shared" si="2"/>
        <v>#REF!</v>
      </c>
      <c r="G592" s="197" t="str">
        <f t="shared" si="3"/>
        <v>#REF!</v>
      </c>
      <c r="H592" s="197" t="str">
        <f t="shared" si="4"/>
        <v>#REF!</v>
      </c>
      <c r="I592" s="197" t="str">
        <f t="shared" si="5"/>
        <v>Sebelum Covid</v>
      </c>
    </row>
    <row r="593" ht="15.75" customHeight="1">
      <c r="A593" s="316">
        <v>42467.0</v>
      </c>
      <c r="B593" s="197">
        <v>3.19</v>
      </c>
      <c r="C593" s="197">
        <v>4.103</v>
      </c>
      <c r="D593" s="197">
        <v>5.225</v>
      </c>
      <c r="E593" s="197" t="str">
        <f t="shared" si="1"/>
        <v>#REF!</v>
      </c>
      <c r="F593" s="197" t="str">
        <f t="shared" si="2"/>
        <v>#REF!</v>
      </c>
      <c r="G593" s="197" t="str">
        <f t="shared" si="3"/>
        <v>#REF!</v>
      </c>
      <c r="H593" s="197" t="str">
        <f t="shared" si="4"/>
        <v>#REF!</v>
      </c>
      <c r="I593" s="197" t="str">
        <f t="shared" si="5"/>
        <v>Sebelum Covid</v>
      </c>
    </row>
    <row r="594" ht="15.75" customHeight="1">
      <c r="A594" s="316">
        <v>42468.0</v>
      </c>
      <c r="B594" s="197">
        <v>3.194</v>
      </c>
      <c r="C594" s="197">
        <v>4.11</v>
      </c>
      <c r="D594" s="197">
        <v>5.235</v>
      </c>
      <c r="E594" s="197" t="str">
        <f t="shared" si="1"/>
        <v>#REF!</v>
      </c>
      <c r="F594" s="197" t="str">
        <f t="shared" si="2"/>
        <v>#REF!</v>
      </c>
      <c r="G594" s="197" t="str">
        <f t="shared" si="3"/>
        <v>#REF!</v>
      </c>
      <c r="H594" s="197" t="str">
        <f t="shared" si="4"/>
        <v>#REF!</v>
      </c>
      <c r="I594" s="197" t="str">
        <f t="shared" si="5"/>
        <v>Sebelum Covid</v>
      </c>
    </row>
    <row r="595" ht="15.75" customHeight="1">
      <c r="A595" s="316">
        <v>42471.0</v>
      </c>
      <c r="B595" s="197">
        <v>3.185</v>
      </c>
      <c r="C595" s="197">
        <v>4.105</v>
      </c>
      <c r="D595" s="197">
        <v>5.241</v>
      </c>
      <c r="E595" s="197" t="str">
        <f t="shared" si="1"/>
        <v>#REF!</v>
      </c>
      <c r="F595" s="197" t="str">
        <f t="shared" si="2"/>
        <v>#REF!</v>
      </c>
      <c r="G595" s="197" t="str">
        <f t="shared" si="3"/>
        <v>#REF!</v>
      </c>
      <c r="H595" s="197" t="str">
        <f t="shared" si="4"/>
        <v>#REF!</v>
      </c>
      <c r="I595" s="197" t="str">
        <f t="shared" si="5"/>
        <v>Sebelum Covid</v>
      </c>
    </row>
    <row r="596" ht="15.75" customHeight="1">
      <c r="A596" s="316">
        <v>42472.0</v>
      </c>
      <c r="B596" s="197">
        <v>3.179</v>
      </c>
      <c r="C596" s="197">
        <v>4.092</v>
      </c>
      <c r="D596" s="197">
        <v>5.242</v>
      </c>
      <c r="E596" s="197" t="str">
        <f t="shared" si="1"/>
        <v>#REF!</v>
      </c>
      <c r="F596" s="197" t="str">
        <f t="shared" si="2"/>
        <v>#REF!</v>
      </c>
      <c r="G596" s="197" t="str">
        <f t="shared" si="3"/>
        <v>#REF!</v>
      </c>
      <c r="H596" s="197" t="str">
        <f t="shared" si="4"/>
        <v>#REF!</v>
      </c>
      <c r="I596" s="197" t="str">
        <f t="shared" si="5"/>
        <v>Sebelum Covid</v>
      </c>
    </row>
    <row r="597" ht="15.75" customHeight="1">
      <c r="A597" s="316">
        <v>42473.0</v>
      </c>
      <c r="B597" s="197">
        <v>3.152</v>
      </c>
      <c r="C597" s="197">
        <v>4.027</v>
      </c>
      <c r="D597" s="197">
        <v>5.196</v>
      </c>
      <c r="E597" s="197" t="str">
        <f t="shared" si="1"/>
        <v>#REF!</v>
      </c>
      <c r="F597" s="197" t="str">
        <f t="shared" si="2"/>
        <v>#REF!</v>
      </c>
      <c r="G597" s="197" t="str">
        <f t="shared" si="3"/>
        <v>#REF!</v>
      </c>
      <c r="H597" s="197" t="str">
        <f t="shared" si="4"/>
        <v>#REF!</v>
      </c>
      <c r="I597" s="197" t="str">
        <f t="shared" si="5"/>
        <v>Sebelum Covid</v>
      </c>
    </row>
    <row r="598" ht="15.75" customHeight="1">
      <c r="A598" s="316">
        <v>42474.0</v>
      </c>
      <c r="B598" s="197">
        <v>3.129</v>
      </c>
      <c r="C598" s="197">
        <v>3.967</v>
      </c>
      <c r="D598" s="197">
        <v>5.167</v>
      </c>
      <c r="E598" s="197" t="str">
        <f t="shared" si="1"/>
        <v>#REF!</v>
      </c>
      <c r="F598" s="197" t="str">
        <f t="shared" si="2"/>
        <v>#REF!</v>
      </c>
      <c r="G598" s="197" t="str">
        <f t="shared" si="3"/>
        <v>#REF!</v>
      </c>
      <c r="H598" s="197" t="str">
        <f t="shared" si="4"/>
        <v>#REF!</v>
      </c>
      <c r="I598" s="197" t="str">
        <f t="shared" si="5"/>
        <v>Sebelum Covid</v>
      </c>
    </row>
    <row r="599" ht="15.75" customHeight="1">
      <c r="A599" s="316">
        <v>42475.0</v>
      </c>
      <c r="B599" s="197">
        <v>3.114</v>
      </c>
      <c r="C599" s="197">
        <v>3.933</v>
      </c>
      <c r="D599" s="197">
        <v>5.143</v>
      </c>
      <c r="E599" s="197" t="str">
        <f t="shared" si="1"/>
        <v>#REF!</v>
      </c>
      <c r="F599" s="197" t="str">
        <f t="shared" si="2"/>
        <v>#REF!</v>
      </c>
      <c r="G599" s="197" t="str">
        <f t="shared" si="3"/>
        <v>#REF!</v>
      </c>
      <c r="H599" s="197" t="str">
        <f t="shared" si="4"/>
        <v>#REF!</v>
      </c>
      <c r="I599" s="197" t="str">
        <f t="shared" si="5"/>
        <v>Sebelum Covid</v>
      </c>
    </row>
    <row r="600" ht="15.75" customHeight="1">
      <c r="A600" s="316">
        <v>42478.0</v>
      </c>
      <c r="B600" s="197">
        <v>3.116</v>
      </c>
      <c r="C600" s="197">
        <v>3.933</v>
      </c>
      <c r="D600" s="197">
        <v>5.154</v>
      </c>
      <c r="E600" s="197" t="str">
        <f t="shared" si="1"/>
        <v>#REF!</v>
      </c>
      <c r="F600" s="197" t="str">
        <f t="shared" si="2"/>
        <v>#REF!</v>
      </c>
      <c r="G600" s="197" t="str">
        <f t="shared" si="3"/>
        <v>#REF!</v>
      </c>
      <c r="H600" s="197" t="str">
        <f t="shared" si="4"/>
        <v>#REF!</v>
      </c>
      <c r="I600" s="197" t="str">
        <f t="shared" si="5"/>
        <v>Sebelum Covid</v>
      </c>
    </row>
    <row r="601" ht="15.75" customHeight="1">
      <c r="A601" s="316">
        <v>42479.0</v>
      </c>
      <c r="B601" s="197">
        <v>3.069</v>
      </c>
      <c r="C601" s="197">
        <v>3.837</v>
      </c>
      <c r="D601" s="197">
        <v>5.099</v>
      </c>
      <c r="E601" s="197" t="str">
        <f t="shared" si="1"/>
        <v>#REF!</v>
      </c>
      <c r="F601" s="197" t="str">
        <f t="shared" si="2"/>
        <v>#REF!</v>
      </c>
      <c r="G601" s="197" t="str">
        <f t="shared" si="3"/>
        <v>#REF!</v>
      </c>
      <c r="H601" s="197" t="str">
        <f t="shared" si="4"/>
        <v>#REF!</v>
      </c>
      <c r="I601" s="197" t="str">
        <f t="shared" si="5"/>
        <v>Sebelum Covid</v>
      </c>
    </row>
    <row r="602" ht="15.75" customHeight="1">
      <c r="A602" s="316">
        <v>42480.0</v>
      </c>
      <c r="B602" s="197">
        <v>3.066</v>
      </c>
      <c r="C602" s="197">
        <v>3.877</v>
      </c>
      <c r="D602" s="197">
        <v>5.117</v>
      </c>
      <c r="E602" s="197" t="str">
        <f t="shared" si="1"/>
        <v>#REF!</v>
      </c>
      <c r="F602" s="197" t="str">
        <f t="shared" si="2"/>
        <v>#REF!</v>
      </c>
      <c r="G602" s="197" t="str">
        <f t="shared" si="3"/>
        <v>#REF!</v>
      </c>
      <c r="H602" s="197" t="str">
        <f t="shared" si="4"/>
        <v>#REF!</v>
      </c>
      <c r="I602" s="197" t="str">
        <f t="shared" si="5"/>
        <v>Sebelum Covid</v>
      </c>
    </row>
    <row r="603" ht="15.75" customHeight="1">
      <c r="A603" s="316">
        <v>42481.0</v>
      </c>
      <c r="B603" s="197">
        <v>3.054</v>
      </c>
      <c r="C603" s="197">
        <v>3.886</v>
      </c>
      <c r="D603" s="197">
        <v>5.101</v>
      </c>
      <c r="E603" s="197" t="str">
        <f t="shared" si="1"/>
        <v>#REF!</v>
      </c>
      <c r="F603" s="197" t="str">
        <f t="shared" si="2"/>
        <v>#REF!</v>
      </c>
      <c r="G603" s="197" t="str">
        <f t="shared" si="3"/>
        <v>#REF!</v>
      </c>
      <c r="H603" s="197" t="str">
        <f t="shared" si="4"/>
        <v>#REF!</v>
      </c>
      <c r="I603" s="197" t="str">
        <f t="shared" si="5"/>
        <v>Sebelum Covid</v>
      </c>
    </row>
    <row r="604" ht="15.75" customHeight="1">
      <c r="A604" s="316">
        <v>42482.0</v>
      </c>
      <c r="B604" s="197">
        <v>3.072</v>
      </c>
      <c r="C604" s="197">
        <v>3.914</v>
      </c>
      <c r="D604" s="197">
        <v>5.123</v>
      </c>
      <c r="E604" s="197" t="str">
        <f t="shared" si="1"/>
        <v>#REF!</v>
      </c>
      <c r="F604" s="197" t="str">
        <f t="shared" si="2"/>
        <v>#REF!</v>
      </c>
      <c r="G604" s="197" t="str">
        <f t="shared" si="3"/>
        <v>#REF!</v>
      </c>
      <c r="H604" s="197" t="str">
        <f t="shared" si="4"/>
        <v>#REF!</v>
      </c>
      <c r="I604" s="197" t="str">
        <f t="shared" si="5"/>
        <v>Sebelum Covid</v>
      </c>
    </row>
    <row r="605" ht="15.75" customHeight="1">
      <c r="A605" s="316">
        <v>42485.0</v>
      </c>
      <c r="B605" s="197">
        <v>3.102</v>
      </c>
      <c r="C605" s="197">
        <v>4.009</v>
      </c>
      <c r="D605" s="197">
        <v>5.177</v>
      </c>
      <c r="E605" s="197" t="str">
        <f t="shared" si="1"/>
        <v>#REF!</v>
      </c>
      <c r="F605" s="197" t="str">
        <f t="shared" si="2"/>
        <v>#REF!</v>
      </c>
      <c r="G605" s="197" t="str">
        <f t="shared" si="3"/>
        <v>#REF!</v>
      </c>
      <c r="H605" s="197" t="str">
        <f t="shared" si="4"/>
        <v>#REF!</v>
      </c>
      <c r="I605" s="197" t="str">
        <f t="shared" si="5"/>
        <v>Sebelum Covid</v>
      </c>
    </row>
    <row r="606" ht="15.75" customHeight="1">
      <c r="A606" s="316">
        <v>42486.0</v>
      </c>
      <c r="B606" s="197">
        <v>3.133</v>
      </c>
      <c r="C606" s="197">
        <v>4.07</v>
      </c>
      <c r="D606" s="197">
        <v>5.215</v>
      </c>
      <c r="E606" s="197" t="str">
        <f t="shared" si="1"/>
        <v>#REF!</v>
      </c>
      <c r="F606" s="197" t="str">
        <f t="shared" si="2"/>
        <v>#REF!</v>
      </c>
      <c r="G606" s="197" t="str">
        <f t="shared" si="3"/>
        <v>#REF!</v>
      </c>
      <c r="H606" s="197" t="str">
        <f t="shared" si="4"/>
        <v>#REF!</v>
      </c>
      <c r="I606" s="197" t="str">
        <f t="shared" si="5"/>
        <v>Sebelum Covid</v>
      </c>
    </row>
    <row r="607" ht="15.75" customHeight="1">
      <c r="A607" s="316">
        <v>42487.0</v>
      </c>
      <c r="B607" s="197">
        <v>3.129</v>
      </c>
      <c r="C607" s="197">
        <v>4.047</v>
      </c>
      <c r="D607" s="197">
        <v>5.205</v>
      </c>
      <c r="E607" s="197" t="str">
        <f t="shared" si="1"/>
        <v>#REF!</v>
      </c>
      <c r="F607" s="197" t="str">
        <f t="shared" si="2"/>
        <v>#REF!</v>
      </c>
      <c r="G607" s="197" t="str">
        <f t="shared" si="3"/>
        <v>#REF!</v>
      </c>
      <c r="H607" s="197" t="str">
        <f t="shared" si="4"/>
        <v>#REF!</v>
      </c>
      <c r="I607" s="197" t="str">
        <f t="shared" si="5"/>
        <v>Sebelum Covid</v>
      </c>
    </row>
    <row r="608" ht="15.75" customHeight="1">
      <c r="A608" s="316">
        <v>42488.0</v>
      </c>
      <c r="B608" s="197">
        <v>3.089</v>
      </c>
      <c r="C608" s="197">
        <v>3.959</v>
      </c>
      <c r="D608" s="197">
        <v>5.152</v>
      </c>
      <c r="E608" s="197" t="str">
        <f t="shared" si="1"/>
        <v>#REF!</v>
      </c>
      <c r="F608" s="197" t="str">
        <f t="shared" si="2"/>
        <v>#REF!</v>
      </c>
      <c r="G608" s="197" t="str">
        <f t="shared" si="3"/>
        <v>#REF!</v>
      </c>
      <c r="H608" s="197" t="str">
        <f t="shared" si="4"/>
        <v>#REF!</v>
      </c>
      <c r="I608" s="197" t="str">
        <f t="shared" si="5"/>
        <v>Sebelum Covid</v>
      </c>
    </row>
    <row r="609" ht="15.75" customHeight="1">
      <c r="A609" s="316">
        <v>42489.0</v>
      </c>
      <c r="B609" s="197">
        <v>3.077</v>
      </c>
      <c r="C609" s="197">
        <v>3.955</v>
      </c>
      <c r="D609" s="197">
        <v>5.129</v>
      </c>
      <c r="E609" s="197" t="str">
        <f t="shared" si="1"/>
        <v>#REF!</v>
      </c>
      <c r="F609" s="197" t="str">
        <f t="shared" si="2"/>
        <v>#REF!</v>
      </c>
      <c r="G609" s="197" t="str">
        <f t="shared" si="3"/>
        <v>#REF!</v>
      </c>
      <c r="H609" s="197" t="str">
        <f t="shared" si="4"/>
        <v>#REF!</v>
      </c>
      <c r="I609" s="197" t="str">
        <f t="shared" si="5"/>
        <v>Sebelum Covid</v>
      </c>
    </row>
    <row r="610" ht="15.75" customHeight="1">
      <c r="A610" s="316">
        <v>42492.0</v>
      </c>
      <c r="B610" s="197">
        <v>3.073</v>
      </c>
      <c r="C610" s="197">
        <v>3.959</v>
      </c>
      <c r="D610" s="197">
        <v>5.129</v>
      </c>
      <c r="E610" s="197" t="str">
        <f t="shared" si="1"/>
        <v>#REF!</v>
      </c>
      <c r="F610" s="197" t="str">
        <f t="shared" si="2"/>
        <v>#REF!</v>
      </c>
      <c r="G610" s="197" t="str">
        <f t="shared" si="3"/>
        <v>#REF!</v>
      </c>
      <c r="H610" s="197" t="str">
        <f t="shared" si="4"/>
        <v>#REF!</v>
      </c>
      <c r="I610" s="197" t="str">
        <f t="shared" si="5"/>
        <v>Sebelum Covid</v>
      </c>
    </row>
    <row r="611" ht="15.75" customHeight="1">
      <c r="A611" s="316">
        <v>42493.0</v>
      </c>
      <c r="B611" s="197">
        <v>3.072</v>
      </c>
      <c r="C611" s="197">
        <v>3.953</v>
      </c>
      <c r="D611" s="197">
        <v>5.134</v>
      </c>
      <c r="E611" s="197" t="str">
        <f t="shared" si="1"/>
        <v>#REF!</v>
      </c>
      <c r="F611" s="197" t="str">
        <f t="shared" si="2"/>
        <v>#REF!</v>
      </c>
      <c r="G611" s="197" t="str">
        <f t="shared" si="3"/>
        <v>#REF!</v>
      </c>
      <c r="H611" s="197" t="str">
        <f t="shared" si="4"/>
        <v>#REF!</v>
      </c>
      <c r="I611" s="197" t="str">
        <f t="shared" si="5"/>
        <v>Sebelum Covid</v>
      </c>
    </row>
    <row r="612" ht="15.75" customHeight="1">
      <c r="A612" s="316">
        <v>42494.0</v>
      </c>
      <c r="B612" s="197">
        <v>3.118</v>
      </c>
      <c r="C612" s="197">
        <v>4.033</v>
      </c>
      <c r="D612" s="197">
        <v>5.173</v>
      </c>
      <c r="E612" s="197" t="str">
        <f t="shared" si="1"/>
        <v>#REF!</v>
      </c>
      <c r="F612" s="197" t="str">
        <f t="shared" si="2"/>
        <v>#REF!</v>
      </c>
      <c r="G612" s="197" t="str">
        <f t="shared" si="3"/>
        <v>#REF!</v>
      </c>
      <c r="H612" s="197" t="str">
        <f t="shared" si="4"/>
        <v>#REF!</v>
      </c>
      <c r="I612" s="197" t="str">
        <f t="shared" si="5"/>
        <v>Sebelum Covid</v>
      </c>
    </row>
    <row r="613" ht="15.75" customHeight="1">
      <c r="A613" s="316">
        <v>42495.0</v>
      </c>
      <c r="B613" s="197">
        <v>3.118</v>
      </c>
      <c r="C613" s="197">
        <v>3.986</v>
      </c>
      <c r="D613" s="197">
        <v>5.142</v>
      </c>
      <c r="E613" s="197" t="str">
        <f t="shared" si="1"/>
        <v>#REF!</v>
      </c>
      <c r="F613" s="197" t="str">
        <f t="shared" si="2"/>
        <v>#REF!</v>
      </c>
      <c r="G613" s="197" t="str">
        <f t="shared" si="3"/>
        <v>#REF!</v>
      </c>
      <c r="H613" s="197" t="str">
        <f t="shared" si="4"/>
        <v>#REF!</v>
      </c>
      <c r="I613" s="197" t="str">
        <f t="shared" si="5"/>
        <v>Sebelum Covid</v>
      </c>
    </row>
    <row r="614" ht="15.75" customHeight="1">
      <c r="A614" s="316">
        <v>42496.0</v>
      </c>
      <c r="B614" s="197">
        <v>3.12</v>
      </c>
      <c r="C614" s="197">
        <v>3.988</v>
      </c>
      <c r="D614" s="197">
        <v>5.144</v>
      </c>
      <c r="E614" s="197" t="str">
        <f t="shared" si="1"/>
        <v>#REF!</v>
      </c>
      <c r="F614" s="197" t="str">
        <f t="shared" si="2"/>
        <v>#REF!</v>
      </c>
      <c r="G614" s="197" t="str">
        <f t="shared" si="3"/>
        <v>#REF!</v>
      </c>
      <c r="H614" s="197" t="str">
        <f t="shared" si="4"/>
        <v>#REF!</v>
      </c>
      <c r="I614" s="197" t="str">
        <f t="shared" si="5"/>
        <v>Sebelum Covid</v>
      </c>
    </row>
    <row r="615" ht="15.75" customHeight="1">
      <c r="A615" s="316">
        <v>42499.0</v>
      </c>
      <c r="B615" s="197">
        <v>3.099</v>
      </c>
      <c r="C615" s="197">
        <v>3.962</v>
      </c>
      <c r="D615" s="197">
        <v>5.116</v>
      </c>
      <c r="E615" s="197" t="str">
        <f t="shared" si="1"/>
        <v>#REF!</v>
      </c>
      <c r="F615" s="197" t="str">
        <f t="shared" si="2"/>
        <v>#REF!</v>
      </c>
      <c r="G615" s="197" t="str">
        <f t="shared" si="3"/>
        <v>#REF!</v>
      </c>
      <c r="H615" s="197" t="str">
        <f t="shared" si="4"/>
        <v>#REF!</v>
      </c>
      <c r="I615" s="197" t="str">
        <f t="shared" si="5"/>
        <v>Sebelum Covid</v>
      </c>
    </row>
    <row r="616" ht="15.75" customHeight="1">
      <c r="A616" s="316">
        <v>42500.0</v>
      </c>
      <c r="B616" s="197">
        <v>3.082</v>
      </c>
      <c r="C616" s="197">
        <v>3.927</v>
      </c>
      <c r="D616" s="197">
        <v>5.079</v>
      </c>
      <c r="E616" s="197" t="str">
        <f t="shared" si="1"/>
        <v>#REF!</v>
      </c>
      <c r="F616" s="197" t="str">
        <f t="shared" si="2"/>
        <v>#REF!</v>
      </c>
      <c r="G616" s="197" t="str">
        <f t="shared" si="3"/>
        <v>#REF!</v>
      </c>
      <c r="H616" s="197" t="str">
        <f t="shared" si="4"/>
        <v>#REF!</v>
      </c>
      <c r="I616" s="197" t="str">
        <f t="shared" si="5"/>
        <v>Sebelum Covid</v>
      </c>
    </row>
    <row r="617" ht="15.75" customHeight="1">
      <c r="A617" s="316">
        <v>42501.0</v>
      </c>
      <c r="B617" s="197">
        <v>3.058</v>
      </c>
      <c r="C617" s="197">
        <v>3.874</v>
      </c>
      <c r="D617" s="197">
        <v>5.014</v>
      </c>
      <c r="E617" s="197" t="str">
        <f t="shared" si="1"/>
        <v>#REF!</v>
      </c>
      <c r="F617" s="197" t="str">
        <f t="shared" si="2"/>
        <v>#REF!</v>
      </c>
      <c r="G617" s="197" t="str">
        <f t="shared" si="3"/>
        <v>#REF!</v>
      </c>
      <c r="H617" s="197" t="str">
        <f t="shared" si="4"/>
        <v>#REF!</v>
      </c>
      <c r="I617" s="197" t="str">
        <f t="shared" si="5"/>
        <v>Sebelum Covid</v>
      </c>
    </row>
    <row r="618" ht="15.75" customHeight="1">
      <c r="A618" s="316">
        <v>42502.0</v>
      </c>
      <c r="B618" s="197">
        <v>3.064</v>
      </c>
      <c r="C618" s="197">
        <v>3.868</v>
      </c>
      <c r="D618" s="197">
        <v>5.006</v>
      </c>
      <c r="E618" s="197" t="str">
        <f t="shared" si="1"/>
        <v>#REF!</v>
      </c>
      <c r="F618" s="197" t="str">
        <f t="shared" si="2"/>
        <v>#REF!</v>
      </c>
      <c r="G618" s="197" t="str">
        <f t="shared" si="3"/>
        <v>#REF!</v>
      </c>
      <c r="H618" s="197" t="str">
        <f t="shared" si="4"/>
        <v>#REF!</v>
      </c>
      <c r="I618" s="197" t="str">
        <f t="shared" si="5"/>
        <v>Sebelum Covid</v>
      </c>
    </row>
    <row r="619" ht="15.75" customHeight="1">
      <c r="A619" s="316">
        <v>42503.0</v>
      </c>
      <c r="B619" s="197">
        <v>3.08</v>
      </c>
      <c r="C619" s="197">
        <v>3.873</v>
      </c>
      <c r="D619" s="197">
        <v>5.01</v>
      </c>
      <c r="E619" s="197" t="str">
        <f t="shared" si="1"/>
        <v>#REF!</v>
      </c>
      <c r="F619" s="197" t="str">
        <f t="shared" si="2"/>
        <v>#REF!</v>
      </c>
      <c r="G619" s="197" t="str">
        <f t="shared" si="3"/>
        <v>#REF!</v>
      </c>
      <c r="H619" s="197" t="str">
        <f t="shared" si="4"/>
        <v>#REF!</v>
      </c>
      <c r="I619" s="197" t="str">
        <f t="shared" si="5"/>
        <v>Sebelum Covid</v>
      </c>
    </row>
    <row r="620" ht="15.75" customHeight="1">
      <c r="A620" s="316">
        <v>42506.0</v>
      </c>
      <c r="B620" s="197">
        <v>3.077</v>
      </c>
      <c r="C620" s="197">
        <v>3.889</v>
      </c>
      <c r="D620" s="197">
        <v>5.014</v>
      </c>
      <c r="E620" s="197" t="str">
        <f t="shared" si="1"/>
        <v>#REF!</v>
      </c>
      <c r="F620" s="197" t="str">
        <f t="shared" si="2"/>
        <v>#REF!</v>
      </c>
      <c r="G620" s="197" t="str">
        <f t="shared" si="3"/>
        <v>#REF!</v>
      </c>
      <c r="H620" s="197" t="str">
        <f t="shared" si="4"/>
        <v>#REF!</v>
      </c>
      <c r="I620" s="197" t="str">
        <f t="shared" si="5"/>
        <v>Sebelum Covid</v>
      </c>
    </row>
    <row r="621" ht="15.75" customHeight="1">
      <c r="A621" s="316">
        <v>42507.0</v>
      </c>
      <c r="B621" s="197">
        <v>3.087</v>
      </c>
      <c r="C621" s="197">
        <v>3.887</v>
      </c>
      <c r="D621" s="197">
        <v>5.008</v>
      </c>
      <c r="E621" s="197" t="str">
        <f t="shared" si="1"/>
        <v>#REF!</v>
      </c>
      <c r="F621" s="197" t="str">
        <f t="shared" si="2"/>
        <v>#REF!</v>
      </c>
      <c r="G621" s="197" t="str">
        <f t="shared" si="3"/>
        <v>#REF!</v>
      </c>
      <c r="H621" s="197" t="str">
        <f t="shared" si="4"/>
        <v>#REF!</v>
      </c>
      <c r="I621" s="197" t="str">
        <f t="shared" si="5"/>
        <v>Sebelum Covid</v>
      </c>
    </row>
    <row r="622" ht="15.75" customHeight="1">
      <c r="A622" s="316">
        <v>42508.0</v>
      </c>
      <c r="B622" s="197">
        <v>3.105</v>
      </c>
      <c r="C622" s="197">
        <v>3.904</v>
      </c>
      <c r="D622" s="197">
        <v>5.027</v>
      </c>
      <c r="E622" s="197" t="str">
        <f t="shared" si="1"/>
        <v>#REF!</v>
      </c>
      <c r="F622" s="197" t="str">
        <f t="shared" si="2"/>
        <v>#REF!</v>
      </c>
      <c r="G622" s="197" t="str">
        <f t="shared" si="3"/>
        <v>#REF!</v>
      </c>
      <c r="H622" s="197" t="str">
        <f t="shared" si="4"/>
        <v>#REF!</v>
      </c>
      <c r="I622" s="197" t="str">
        <f t="shared" si="5"/>
        <v>Sebelum Covid</v>
      </c>
    </row>
    <row r="623" ht="15.75" customHeight="1">
      <c r="A623" s="316">
        <v>42509.0</v>
      </c>
      <c r="B623" s="197">
        <v>3.24</v>
      </c>
      <c r="C623" s="197">
        <v>4.151</v>
      </c>
      <c r="D623" s="197">
        <v>5.221</v>
      </c>
      <c r="E623" s="197" t="str">
        <f t="shared" si="1"/>
        <v>#REF!</v>
      </c>
      <c r="F623" s="197" t="str">
        <f t="shared" si="2"/>
        <v>#REF!</v>
      </c>
      <c r="G623" s="197" t="str">
        <f t="shared" si="3"/>
        <v>#REF!</v>
      </c>
      <c r="H623" s="197" t="str">
        <f t="shared" si="4"/>
        <v>#REF!</v>
      </c>
      <c r="I623" s="197" t="str">
        <f t="shared" si="5"/>
        <v>Sebelum Covid</v>
      </c>
    </row>
    <row r="624" ht="15.75" customHeight="1">
      <c r="A624" s="316">
        <v>42510.0</v>
      </c>
      <c r="B624" s="197">
        <v>3.254</v>
      </c>
      <c r="C624" s="197">
        <v>4.015</v>
      </c>
      <c r="D624" s="197">
        <v>5.132</v>
      </c>
      <c r="E624" s="197" t="str">
        <f t="shared" si="1"/>
        <v>#REF!</v>
      </c>
      <c r="F624" s="197" t="str">
        <f t="shared" si="2"/>
        <v>#REF!</v>
      </c>
      <c r="G624" s="197" t="str">
        <f t="shared" si="3"/>
        <v>#REF!</v>
      </c>
      <c r="H624" s="197" t="str">
        <f t="shared" si="4"/>
        <v>#REF!</v>
      </c>
      <c r="I624" s="197" t="str">
        <f t="shared" si="5"/>
        <v>Sebelum Covid</v>
      </c>
    </row>
    <row r="625" ht="15.75" customHeight="1">
      <c r="A625" s="316">
        <v>42513.0</v>
      </c>
      <c r="B625" s="197">
        <v>3.252</v>
      </c>
      <c r="C625" s="197">
        <v>3.986</v>
      </c>
      <c r="D625" s="197">
        <v>5.119</v>
      </c>
      <c r="E625" s="197" t="str">
        <f t="shared" si="1"/>
        <v>#REF!</v>
      </c>
      <c r="F625" s="197" t="str">
        <f t="shared" si="2"/>
        <v>#REF!</v>
      </c>
      <c r="G625" s="197" t="str">
        <f t="shared" si="3"/>
        <v>#REF!</v>
      </c>
      <c r="H625" s="197" t="str">
        <f t="shared" si="4"/>
        <v>#REF!</v>
      </c>
      <c r="I625" s="197" t="str">
        <f t="shared" si="5"/>
        <v>Sebelum Covid</v>
      </c>
    </row>
    <row r="626" ht="15.75" customHeight="1">
      <c r="A626" s="316">
        <v>42514.0</v>
      </c>
      <c r="B626" s="197">
        <v>3.276</v>
      </c>
      <c r="C626" s="197">
        <v>4.018</v>
      </c>
      <c r="D626" s="197">
        <v>5.157</v>
      </c>
      <c r="E626" s="197" t="str">
        <f t="shared" si="1"/>
        <v>#REF!</v>
      </c>
      <c r="F626" s="197" t="str">
        <f t="shared" si="2"/>
        <v>#REF!</v>
      </c>
      <c r="G626" s="197" t="str">
        <f t="shared" si="3"/>
        <v>#REF!</v>
      </c>
      <c r="H626" s="197" t="str">
        <f t="shared" si="4"/>
        <v>#REF!</v>
      </c>
      <c r="I626" s="197" t="str">
        <f t="shared" si="5"/>
        <v>Sebelum Covid</v>
      </c>
    </row>
    <row r="627" ht="15.75" customHeight="1">
      <c r="A627" s="316">
        <v>42515.0</v>
      </c>
      <c r="B627" s="197">
        <v>3.277</v>
      </c>
      <c r="C627" s="197">
        <v>4.008</v>
      </c>
      <c r="D627" s="197">
        <v>5.154</v>
      </c>
      <c r="E627" s="197" t="str">
        <f t="shared" si="1"/>
        <v>#REF!</v>
      </c>
      <c r="F627" s="197" t="str">
        <f t="shared" si="2"/>
        <v>#REF!</v>
      </c>
      <c r="G627" s="197" t="str">
        <f t="shared" si="3"/>
        <v>#REF!</v>
      </c>
      <c r="H627" s="197" t="str">
        <f t="shared" si="4"/>
        <v>#REF!</v>
      </c>
      <c r="I627" s="197" t="str">
        <f t="shared" si="5"/>
        <v>Sebelum Covid</v>
      </c>
    </row>
    <row r="628" ht="15.75" customHeight="1">
      <c r="A628" s="316">
        <v>42516.0</v>
      </c>
      <c r="B628" s="197">
        <v>3.293</v>
      </c>
      <c r="C628" s="197">
        <v>4.011</v>
      </c>
      <c r="D628" s="197">
        <v>5.171</v>
      </c>
      <c r="E628" s="197" t="str">
        <f t="shared" si="1"/>
        <v>#REF!</v>
      </c>
      <c r="F628" s="197" t="str">
        <f t="shared" si="2"/>
        <v>#REF!</v>
      </c>
      <c r="G628" s="197" t="str">
        <f t="shared" si="3"/>
        <v>#REF!</v>
      </c>
      <c r="H628" s="197" t="str">
        <f t="shared" si="4"/>
        <v>#REF!</v>
      </c>
      <c r="I628" s="197" t="str">
        <f t="shared" si="5"/>
        <v>Sebelum Covid</v>
      </c>
    </row>
    <row r="629" ht="15.75" customHeight="1">
      <c r="A629" s="316">
        <v>42517.0</v>
      </c>
      <c r="B629" s="197">
        <v>3.29</v>
      </c>
      <c r="C629" s="197">
        <v>3.978</v>
      </c>
      <c r="D629" s="197">
        <v>5.141</v>
      </c>
      <c r="E629" s="197" t="str">
        <f t="shared" si="1"/>
        <v>#REF!</v>
      </c>
      <c r="F629" s="197" t="str">
        <f t="shared" si="2"/>
        <v>#REF!</v>
      </c>
      <c r="G629" s="197" t="str">
        <f t="shared" si="3"/>
        <v>#REF!</v>
      </c>
      <c r="H629" s="197" t="str">
        <f t="shared" si="4"/>
        <v>#REF!</v>
      </c>
      <c r="I629" s="197" t="str">
        <f t="shared" si="5"/>
        <v>Sebelum Covid</v>
      </c>
    </row>
    <row r="630" ht="15.75" customHeight="1">
      <c r="A630" s="316">
        <v>42520.0</v>
      </c>
      <c r="B630" s="197">
        <v>3.298</v>
      </c>
      <c r="C630" s="197">
        <v>3.973</v>
      </c>
      <c r="D630" s="197">
        <v>5.139</v>
      </c>
      <c r="E630" s="197" t="str">
        <f t="shared" si="1"/>
        <v>#REF!</v>
      </c>
      <c r="F630" s="197" t="str">
        <f t="shared" si="2"/>
        <v>#REF!</v>
      </c>
      <c r="G630" s="197" t="str">
        <f t="shared" si="3"/>
        <v>#REF!</v>
      </c>
      <c r="H630" s="197" t="str">
        <f t="shared" si="4"/>
        <v>#REF!</v>
      </c>
      <c r="I630" s="197" t="str">
        <f t="shared" si="5"/>
        <v>Sebelum Covid</v>
      </c>
    </row>
    <row r="631" ht="15.75" customHeight="1">
      <c r="A631" s="316">
        <v>42521.0</v>
      </c>
      <c r="B631" s="197">
        <v>3.305</v>
      </c>
      <c r="C631" s="197">
        <v>4.01</v>
      </c>
      <c r="D631" s="197">
        <v>5.161</v>
      </c>
      <c r="E631" s="197" t="str">
        <f t="shared" si="1"/>
        <v>#REF!</v>
      </c>
      <c r="F631" s="197" t="str">
        <f t="shared" si="2"/>
        <v>#REF!</v>
      </c>
      <c r="G631" s="197" t="str">
        <f t="shared" si="3"/>
        <v>#REF!</v>
      </c>
      <c r="H631" s="197" t="str">
        <f t="shared" si="4"/>
        <v>#REF!</v>
      </c>
      <c r="I631" s="197" t="str">
        <f t="shared" si="5"/>
        <v>Sebelum Covid</v>
      </c>
    </row>
    <row r="632" ht="15.75" customHeight="1">
      <c r="A632" s="316">
        <v>42522.0</v>
      </c>
      <c r="B632" s="197">
        <v>3.303</v>
      </c>
      <c r="C632" s="197">
        <v>4.021</v>
      </c>
      <c r="D632" s="197">
        <v>5.17</v>
      </c>
      <c r="E632" s="197" t="str">
        <f t="shared" si="1"/>
        <v>#REF!</v>
      </c>
      <c r="F632" s="197" t="str">
        <f t="shared" si="2"/>
        <v>#REF!</v>
      </c>
      <c r="G632" s="197" t="str">
        <f t="shared" si="3"/>
        <v>#REF!</v>
      </c>
      <c r="H632" s="197" t="str">
        <f t="shared" si="4"/>
        <v>#REF!</v>
      </c>
      <c r="I632" s="197" t="str">
        <f t="shared" si="5"/>
        <v>Sebelum Covid</v>
      </c>
    </row>
    <row r="633" ht="15.75" customHeight="1">
      <c r="A633" s="316">
        <v>42523.0</v>
      </c>
      <c r="B633" s="197">
        <v>3.345</v>
      </c>
      <c r="C633" s="197">
        <v>4.05</v>
      </c>
      <c r="D633" s="197">
        <v>5.205</v>
      </c>
      <c r="E633" s="197" t="str">
        <f t="shared" si="1"/>
        <v>#REF!</v>
      </c>
      <c r="F633" s="197" t="str">
        <f t="shared" si="2"/>
        <v>#REF!</v>
      </c>
      <c r="G633" s="197" t="str">
        <f t="shared" si="3"/>
        <v>#REF!</v>
      </c>
      <c r="H633" s="197" t="str">
        <f t="shared" si="4"/>
        <v>#REF!</v>
      </c>
      <c r="I633" s="197" t="str">
        <f t="shared" si="5"/>
        <v>Sebelum Covid</v>
      </c>
    </row>
    <row r="634" ht="15.75" customHeight="1">
      <c r="A634" s="316">
        <v>42524.0</v>
      </c>
      <c r="B634" s="197">
        <v>3.347</v>
      </c>
      <c r="C634" s="197">
        <v>4.024</v>
      </c>
      <c r="D634" s="197">
        <v>5.198</v>
      </c>
      <c r="E634" s="197" t="str">
        <f t="shared" si="1"/>
        <v>#REF!</v>
      </c>
      <c r="F634" s="197" t="str">
        <f t="shared" si="2"/>
        <v>#REF!</v>
      </c>
      <c r="G634" s="197" t="str">
        <f t="shared" si="3"/>
        <v>#REF!</v>
      </c>
      <c r="H634" s="197" t="str">
        <f t="shared" si="4"/>
        <v>#REF!</v>
      </c>
      <c r="I634" s="197" t="str">
        <f t="shared" si="5"/>
        <v>Sebelum Covid</v>
      </c>
    </row>
    <row r="635" ht="15.75" customHeight="1">
      <c r="A635" s="316">
        <v>42527.0</v>
      </c>
      <c r="B635" s="197">
        <v>3.269</v>
      </c>
      <c r="C635" s="197">
        <v>3.887</v>
      </c>
      <c r="D635" s="197">
        <v>5.084</v>
      </c>
      <c r="E635" s="197" t="str">
        <f t="shared" si="1"/>
        <v>#REF!</v>
      </c>
      <c r="F635" s="197" t="str">
        <f t="shared" si="2"/>
        <v>#REF!</v>
      </c>
      <c r="G635" s="197" t="str">
        <f t="shared" si="3"/>
        <v>#REF!</v>
      </c>
      <c r="H635" s="197" t="str">
        <f t="shared" si="4"/>
        <v>#REF!</v>
      </c>
      <c r="I635" s="197" t="str">
        <f t="shared" si="5"/>
        <v>Sebelum Covid</v>
      </c>
    </row>
    <row r="636" ht="15.75" customHeight="1">
      <c r="A636" s="316">
        <v>42528.0</v>
      </c>
      <c r="B636" s="197">
        <v>3.242</v>
      </c>
      <c r="C636" s="197">
        <v>3.854</v>
      </c>
      <c r="D636" s="197">
        <v>5.029</v>
      </c>
      <c r="E636" s="197" t="str">
        <f t="shared" si="1"/>
        <v>#REF!</v>
      </c>
      <c r="F636" s="197" t="str">
        <f t="shared" si="2"/>
        <v>#REF!</v>
      </c>
      <c r="G636" s="197" t="str">
        <f t="shared" si="3"/>
        <v>#REF!</v>
      </c>
      <c r="H636" s="197" t="str">
        <f t="shared" si="4"/>
        <v>#REF!</v>
      </c>
      <c r="I636" s="197" t="str">
        <f t="shared" si="5"/>
        <v>Sebelum Covid</v>
      </c>
    </row>
    <row r="637" ht="15.75" customHeight="1">
      <c r="A637" s="316">
        <v>42529.0</v>
      </c>
      <c r="B637" s="197">
        <v>3.233</v>
      </c>
      <c r="C637" s="197">
        <v>3.868</v>
      </c>
      <c r="D637" s="197">
        <v>5.041</v>
      </c>
      <c r="E637" s="197" t="str">
        <f t="shared" si="1"/>
        <v>#REF!</v>
      </c>
      <c r="F637" s="197" t="str">
        <f t="shared" si="2"/>
        <v>#REF!</v>
      </c>
      <c r="G637" s="197" t="str">
        <f t="shared" si="3"/>
        <v>#REF!</v>
      </c>
      <c r="H637" s="197" t="str">
        <f t="shared" si="4"/>
        <v>#REF!</v>
      </c>
      <c r="I637" s="197" t="str">
        <f t="shared" si="5"/>
        <v>Sebelum Covid</v>
      </c>
    </row>
    <row r="638" ht="15.75" customHeight="1">
      <c r="A638" s="316">
        <v>42530.0</v>
      </c>
      <c r="B638" s="197">
        <v>3.234</v>
      </c>
      <c r="C638" s="197">
        <v>3.864</v>
      </c>
      <c r="D638" s="197">
        <v>5.029</v>
      </c>
      <c r="E638" s="197" t="str">
        <f t="shared" si="1"/>
        <v>#REF!</v>
      </c>
      <c r="F638" s="197" t="str">
        <f t="shared" si="2"/>
        <v>#REF!</v>
      </c>
      <c r="G638" s="197" t="str">
        <f t="shared" si="3"/>
        <v>#REF!</v>
      </c>
      <c r="H638" s="197" t="str">
        <f t="shared" si="4"/>
        <v>#REF!</v>
      </c>
      <c r="I638" s="197" t="str">
        <f t="shared" si="5"/>
        <v>Sebelum Covid</v>
      </c>
    </row>
    <row r="639" ht="15.75" customHeight="1">
      <c r="A639" s="316">
        <v>42531.0</v>
      </c>
      <c r="B639" s="197">
        <v>3.27</v>
      </c>
      <c r="C639" s="197">
        <v>3.887</v>
      </c>
      <c r="D639" s="197">
        <v>5.071</v>
      </c>
      <c r="E639" s="197" t="str">
        <f t="shared" si="1"/>
        <v>#REF!</v>
      </c>
      <c r="F639" s="197" t="str">
        <f t="shared" si="2"/>
        <v>#REF!</v>
      </c>
      <c r="G639" s="197" t="str">
        <f t="shared" si="3"/>
        <v>#REF!</v>
      </c>
      <c r="H639" s="197" t="str">
        <f t="shared" si="4"/>
        <v>#REF!</v>
      </c>
      <c r="I639" s="197" t="str">
        <f t="shared" si="5"/>
        <v>Sebelum Covid</v>
      </c>
    </row>
    <row r="640" ht="15.75" customHeight="1">
      <c r="A640" s="316">
        <v>42534.0</v>
      </c>
      <c r="B640" s="197">
        <v>3.329</v>
      </c>
      <c r="C640" s="197">
        <v>3.971</v>
      </c>
      <c r="D640" s="197">
        <v>5.162</v>
      </c>
      <c r="E640" s="197" t="str">
        <f t="shared" si="1"/>
        <v>#REF!</v>
      </c>
      <c r="F640" s="197" t="str">
        <f t="shared" si="2"/>
        <v>#REF!</v>
      </c>
      <c r="G640" s="197" t="str">
        <f t="shared" si="3"/>
        <v>#REF!</v>
      </c>
      <c r="H640" s="197" t="str">
        <f t="shared" si="4"/>
        <v>#REF!</v>
      </c>
      <c r="I640" s="197" t="str">
        <f t="shared" si="5"/>
        <v>Sebelum Covid</v>
      </c>
    </row>
    <row r="641" ht="15.75" customHeight="1">
      <c r="A641" s="316">
        <v>42535.0</v>
      </c>
      <c r="B641" s="197">
        <v>3.317</v>
      </c>
      <c r="C641" s="197">
        <v>3.935</v>
      </c>
      <c r="D641" s="197">
        <v>5.145</v>
      </c>
      <c r="E641" s="197" t="str">
        <f t="shared" si="1"/>
        <v>#REF!</v>
      </c>
      <c r="F641" s="197" t="str">
        <f t="shared" si="2"/>
        <v>#REF!</v>
      </c>
      <c r="G641" s="197" t="str">
        <f t="shared" si="3"/>
        <v>#REF!</v>
      </c>
      <c r="H641" s="197" t="str">
        <f t="shared" si="4"/>
        <v>#REF!</v>
      </c>
      <c r="I641" s="197" t="str">
        <f t="shared" si="5"/>
        <v>Sebelum Covid</v>
      </c>
    </row>
    <row r="642" ht="15.75" customHeight="1">
      <c r="A642" s="316">
        <v>42536.0</v>
      </c>
      <c r="B642" s="197">
        <v>3.28</v>
      </c>
      <c r="C642" s="197">
        <v>3.9</v>
      </c>
      <c r="D642" s="197">
        <v>5.134</v>
      </c>
      <c r="E642" s="197" t="str">
        <f t="shared" si="1"/>
        <v>#REF!</v>
      </c>
      <c r="F642" s="197" t="str">
        <f t="shared" si="2"/>
        <v>#REF!</v>
      </c>
      <c r="G642" s="197" t="str">
        <f t="shared" si="3"/>
        <v>#REF!</v>
      </c>
      <c r="H642" s="197" t="str">
        <f t="shared" si="4"/>
        <v>#REF!</v>
      </c>
      <c r="I642" s="197" t="str">
        <f t="shared" si="5"/>
        <v>Sebelum Covid</v>
      </c>
    </row>
    <row r="643" ht="15.75" customHeight="1">
      <c r="A643" s="316">
        <v>42537.0</v>
      </c>
      <c r="B643" s="197">
        <v>3.25</v>
      </c>
      <c r="C643" s="197">
        <v>3.872</v>
      </c>
      <c r="D643" s="197">
        <v>5.097</v>
      </c>
      <c r="E643" s="197" t="str">
        <f t="shared" si="1"/>
        <v>#REF!</v>
      </c>
      <c r="F643" s="197" t="str">
        <f t="shared" si="2"/>
        <v>#REF!</v>
      </c>
      <c r="G643" s="197" t="str">
        <f t="shared" si="3"/>
        <v>#REF!</v>
      </c>
      <c r="H643" s="197" t="str">
        <f t="shared" si="4"/>
        <v>#REF!</v>
      </c>
      <c r="I643" s="197" t="str">
        <f t="shared" si="5"/>
        <v>Sebelum Covid</v>
      </c>
    </row>
    <row r="644" ht="15.75" customHeight="1">
      <c r="A644" s="316">
        <v>42538.0</v>
      </c>
      <c r="B644" s="197">
        <v>3.243</v>
      </c>
      <c r="C644" s="197">
        <v>3.877</v>
      </c>
      <c r="D644" s="197">
        <v>5.086</v>
      </c>
      <c r="E644" s="197" t="str">
        <f t="shared" si="1"/>
        <v>#REF!</v>
      </c>
      <c r="F644" s="197" t="str">
        <f t="shared" si="2"/>
        <v>#REF!</v>
      </c>
      <c r="G644" s="197" t="str">
        <f t="shared" si="3"/>
        <v>#REF!</v>
      </c>
      <c r="H644" s="197" t="str">
        <f t="shared" si="4"/>
        <v>#REF!</v>
      </c>
      <c r="I644" s="197" t="str">
        <f t="shared" si="5"/>
        <v>Sebelum Covid</v>
      </c>
    </row>
    <row r="645" ht="15.75" customHeight="1">
      <c r="A645" s="316">
        <v>42541.0</v>
      </c>
      <c r="B645" s="197">
        <v>3.204</v>
      </c>
      <c r="C645" s="197">
        <v>3.867</v>
      </c>
      <c r="D645" s="197">
        <v>5.043</v>
      </c>
      <c r="E645" s="197" t="str">
        <f t="shared" si="1"/>
        <v>#REF!</v>
      </c>
      <c r="F645" s="197" t="str">
        <f t="shared" si="2"/>
        <v>#REF!</v>
      </c>
      <c r="G645" s="197" t="str">
        <f t="shared" si="3"/>
        <v>#REF!</v>
      </c>
      <c r="H645" s="197" t="str">
        <f t="shared" si="4"/>
        <v>#REF!</v>
      </c>
      <c r="I645" s="197" t="str">
        <f t="shared" si="5"/>
        <v>Sebelum Covid</v>
      </c>
    </row>
    <row r="646" ht="15.75" customHeight="1">
      <c r="A646" s="316">
        <v>42542.0</v>
      </c>
      <c r="B646" s="197">
        <v>3.201</v>
      </c>
      <c r="C646" s="197">
        <v>3.86</v>
      </c>
      <c r="D646" s="197">
        <v>5.017</v>
      </c>
      <c r="E646" s="197" t="str">
        <f t="shared" si="1"/>
        <v>#REF!</v>
      </c>
      <c r="F646" s="197" t="str">
        <f t="shared" si="2"/>
        <v>#REF!</v>
      </c>
      <c r="G646" s="197" t="str">
        <f t="shared" si="3"/>
        <v>#REF!</v>
      </c>
      <c r="H646" s="197" t="str">
        <f t="shared" si="4"/>
        <v>#REF!</v>
      </c>
      <c r="I646" s="197" t="str">
        <f t="shared" si="5"/>
        <v>Sebelum Covid</v>
      </c>
    </row>
    <row r="647" ht="15.75" customHeight="1">
      <c r="A647" s="316">
        <v>42543.0</v>
      </c>
      <c r="B647" s="197">
        <v>3.184</v>
      </c>
      <c r="C647" s="197">
        <v>3.873</v>
      </c>
      <c r="D647" s="197">
        <v>5.022</v>
      </c>
      <c r="E647" s="197" t="str">
        <f t="shared" si="1"/>
        <v>#REF!</v>
      </c>
      <c r="F647" s="197" t="str">
        <f t="shared" si="2"/>
        <v>#REF!</v>
      </c>
      <c r="G647" s="197" t="str">
        <f t="shared" si="3"/>
        <v>#REF!</v>
      </c>
      <c r="H647" s="197" t="str">
        <f t="shared" si="4"/>
        <v>#REF!</v>
      </c>
      <c r="I647" s="197" t="str">
        <f t="shared" si="5"/>
        <v>Sebelum Covid</v>
      </c>
    </row>
    <row r="648" ht="15.75" customHeight="1">
      <c r="A648" s="316">
        <v>42544.0</v>
      </c>
      <c r="B648" s="197">
        <v>3.142</v>
      </c>
      <c r="C648" s="197">
        <v>3.847</v>
      </c>
      <c r="D648" s="197">
        <v>4.986</v>
      </c>
      <c r="E648" s="197" t="str">
        <f t="shared" si="1"/>
        <v>#REF!</v>
      </c>
      <c r="F648" s="197" t="str">
        <f t="shared" si="2"/>
        <v>#REF!</v>
      </c>
      <c r="G648" s="197" t="str">
        <f t="shared" si="3"/>
        <v>#REF!</v>
      </c>
      <c r="H648" s="197" t="str">
        <f t="shared" si="4"/>
        <v>#REF!</v>
      </c>
      <c r="I648" s="197" t="str">
        <f t="shared" si="5"/>
        <v>Sebelum Covid</v>
      </c>
    </row>
    <row r="649" ht="15.75" customHeight="1">
      <c r="A649" s="316">
        <v>42545.0</v>
      </c>
      <c r="B649" s="197">
        <v>3.211</v>
      </c>
      <c r="C649" s="197">
        <v>3.886</v>
      </c>
      <c r="D649" s="197">
        <v>5.036</v>
      </c>
      <c r="E649" s="197" t="str">
        <f t="shared" si="1"/>
        <v>#REF!</v>
      </c>
      <c r="F649" s="197" t="str">
        <f t="shared" si="2"/>
        <v>#REF!</v>
      </c>
      <c r="G649" s="197" t="str">
        <f t="shared" si="3"/>
        <v>#REF!</v>
      </c>
      <c r="H649" s="197" t="str">
        <f t="shared" si="4"/>
        <v>#REF!</v>
      </c>
      <c r="I649" s="197" t="str">
        <f t="shared" si="5"/>
        <v>Sebelum Covid</v>
      </c>
    </row>
    <row r="650" ht="15.75" customHeight="1">
      <c r="A650" s="316">
        <v>42548.0</v>
      </c>
      <c r="B650" s="197">
        <v>3.114</v>
      </c>
      <c r="C650" s="197">
        <v>3.827</v>
      </c>
      <c r="D650" s="197">
        <v>4.982</v>
      </c>
      <c r="E650" s="197" t="str">
        <f t="shared" si="1"/>
        <v>#REF!</v>
      </c>
      <c r="F650" s="197" t="str">
        <f t="shared" si="2"/>
        <v>#REF!</v>
      </c>
      <c r="G650" s="197" t="str">
        <f t="shared" si="3"/>
        <v>#REF!</v>
      </c>
      <c r="H650" s="197" t="str">
        <f t="shared" si="4"/>
        <v>#REF!</v>
      </c>
      <c r="I650" s="197" t="str">
        <f t="shared" si="5"/>
        <v>Sebelum Covid</v>
      </c>
    </row>
    <row r="651" ht="15.75" customHeight="1">
      <c r="A651" s="316">
        <v>42549.0</v>
      </c>
      <c r="B651" s="197">
        <v>3.104</v>
      </c>
      <c r="C651" s="197">
        <v>3.774</v>
      </c>
      <c r="D651" s="197">
        <v>4.926</v>
      </c>
      <c r="E651" s="197" t="str">
        <f t="shared" si="1"/>
        <v>#REF!</v>
      </c>
      <c r="F651" s="197" t="str">
        <f t="shared" si="2"/>
        <v>#REF!</v>
      </c>
      <c r="G651" s="197" t="str">
        <f t="shared" si="3"/>
        <v>#REF!</v>
      </c>
      <c r="H651" s="197" t="str">
        <f t="shared" si="4"/>
        <v>#REF!</v>
      </c>
      <c r="I651" s="197" t="str">
        <f t="shared" si="5"/>
        <v>Sebelum Covid</v>
      </c>
    </row>
    <row r="652" ht="15.75" customHeight="1">
      <c r="A652" s="316">
        <v>42550.0</v>
      </c>
      <c r="B652" s="197">
        <v>3.013</v>
      </c>
      <c r="C652" s="197">
        <v>3.577</v>
      </c>
      <c r="D652" s="197">
        <v>4.787</v>
      </c>
      <c r="E652" s="197" t="str">
        <f t="shared" si="1"/>
        <v>#REF!</v>
      </c>
      <c r="F652" s="197" t="str">
        <f t="shared" si="2"/>
        <v>#REF!</v>
      </c>
      <c r="G652" s="197" t="str">
        <f t="shared" si="3"/>
        <v>#REF!</v>
      </c>
      <c r="H652" s="197" t="str">
        <f t="shared" si="4"/>
        <v>#REF!</v>
      </c>
      <c r="I652" s="197" t="str">
        <f t="shared" si="5"/>
        <v>Sebelum Covid</v>
      </c>
    </row>
    <row r="653" ht="15.75" customHeight="1">
      <c r="A653" s="316">
        <v>42551.0</v>
      </c>
      <c r="B653" s="197">
        <v>3.008</v>
      </c>
      <c r="C653" s="197">
        <v>3.646</v>
      </c>
      <c r="D653" s="197">
        <v>4.806</v>
      </c>
      <c r="E653" s="197" t="str">
        <f t="shared" si="1"/>
        <v>#REF!</v>
      </c>
      <c r="F653" s="197" t="str">
        <f t="shared" si="2"/>
        <v>#REF!</v>
      </c>
      <c r="G653" s="197" t="str">
        <f t="shared" si="3"/>
        <v>#REF!</v>
      </c>
      <c r="H653" s="197" t="str">
        <f t="shared" si="4"/>
        <v>#REF!</v>
      </c>
      <c r="I653" s="197" t="str">
        <f t="shared" si="5"/>
        <v>Sebelum Covid</v>
      </c>
    </row>
    <row r="654" ht="15.75" customHeight="1">
      <c r="A654" s="316">
        <v>42552.0</v>
      </c>
      <c r="B654" s="197">
        <v>2.996</v>
      </c>
      <c r="C654" s="197">
        <v>3.597</v>
      </c>
      <c r="D654" s="197">
        <v>4.793</v>
      </c>
      <c r="E654" s="197" t="str">
        <f t="shared" si="1"/>
        <v>#REF!</v>
      </c>
      <c r="F654" s="197" t="str">
        <f t="shared" si="2"/>
        <v>#REF!</v>
      </c>
      <c r="G654" s="197" t="str">
        <f t="shared" si="3"/>
        <v>#REF!</v>
      </c>
      <c r="H654" s="197" t="str">
        <f t="shared" si="4"/>
        <v>#REF!</v>
      </c>
      <c r="I654" s="197" t="str">
        <f t="shared" si="5"/>
        <v>Sebelum Covid</v>
      </c>
    </row>
    <row r="655" ht="15.75" customHeight="1">
      <c r="A655" s="316">
        <v>42555.0</v>
      </c>
      <c r="B655" s="197">
        <v>2.898</v>
      </c>
      <c r="C655" s="197">
        <v>3.501</v>
      </c>
      <c r="D655" s="197">
        <v>4.735</v>
      </c>
      <c r="E655" s="197" t="str">
        <f t="shared" si="1"/>
        <v>#REF!</v>
      </c>
      <c r="F655" s="197" t="str">
        <f t="shared" si="2"/>
        <v>#REF!</v>
      </c>
      <c r="G655" s="197" t="str">
        <f t="shared" si="3"/>
        <v>#REF!</v>
      </c>
      <c r="H655" s="197" t="str">
        <f t="shared" si="4"/>
        <v>#REF!</v>
      </c>
      <c r="I655" s="197" t="str">
        <f t="shared" si="5"/>
        <v>Sebelum Covid</v>
      </c>
    </row>
    <row r="656" ht="15.75" customHeight="1">
      <c r="A656" s="316">
        <v>42556.0</v>
      </c>
      <c r="B656" s="197">
        <v>2.837</v>
      </c>
      <c r="C656" s="197">
        <v>3.403</v>
      </c>
      <c r="D656" s="197">
        <v>4.652</v>
      </c>
      <c r="E656" s="197" t="str">
        <f t="shared" si="1"/>
        <v>#REF!</v>
      </c>
      <c r="F656" s="197" t="str">
        <f t="shared" si="2"/>
        <v>#REF!</v>
      </c>
      <c r="G656" s="197" t="str">
        <f t="shared" si="3"/>
        <v>#REF!</v>
      </c>
      <c r="H656" s="197" t="str">
        <f t="shared" si="4"/>
        <v>#REF!</v>
      </c>
      <c r="I656" s="197" t="str">
        <f t="shared" si="5"/>
        <v>Sebelum Covid</v>
      </c>
    </row>
    <row r="657" ht="15.75" customHeight="1">
      <c r="A657" s="316">
        <v>42557.0</v>
      </c>
      <c r="B657" s="197">
        <v>2.862</v>
      </c>
      <c r="C657" s="197">
        <v>3.543</v>
      </c>
      <c r="D657" s="197">
        <v>4.684</v>
      </c>
      <c r="E657" s="197" t="str">
        <f t="shared" si="1"/>
        <v>#REF!</v>
      </c>
      <c r="F657" s="197" t="str">
        <f t="shared" si="2"/>
        <v>#REF!</v>
      </c>
      <c r="G657" s="197" t="str">
        <f t="shared" si="3"/>
        <v>#REF!</v>
      </c>
      <c r="H657" s="197" t="str">
        <f t="shared" si="4"/>
        <v>#REF!</v>
      </c>
      <c r="I657" s="197" t="str">
        <f t="shared" si="5"/>
        <v>Sebelum Covid</v>
      </c>
    </row>
    <row r="658" ht="15.75" customHeight="1">
      <c r="A658" s="316">
        <v>42558.0</v>
      </c>
      <c r="B658" s="197">
        <v>2.863</v>
      </c>
      <c r="C658" s="197">
        <v>3.504</v>
      </c>
      <c r="D658" s="197">
        <v>4.677</v>
      </c>
      <c r="E658" s="197" t="str">
        <f t="shared" si="1"/>
        <v>#REF!</v>
      </c>
      <c r="F658" s="197" t="str">
        <f t="shared" si="2"/>
        <v>#REF!</v>
      </c>
      <c r="G658" s="197" t="str">
        <f t="shared" si="3"/>
        <v>#REF!</v>
      </c>
      <c r="H658" s="197" t="str">
        <f t="shared" si="4"/>
        <v>#REF!</v>
      </c>
      <c r="I658" s="197" t="str">
        <f t="shared" si="5"/>
        <v>Sebelum Covid</v>
      </c>
    </row>
    <row r="659" ht="15.75" customHeight="1">
      <c r="A659" s="316">
        <v>42559.0</v>
      </c>
      <c r="B659" s="197">
        <v>2.83</v>
      </c>
      <c r="C659" s="197">
        <v>3.5</v>
      </c>
      <c r="D659" s="197">
        <v>4.652</v>
      </c>
      <c r="E659" s="197" t="str">
        <f t="shared" si="1"/>
        <v>#REF!</v>
      </c>
      <c r="F659" s="197" t="str">
        <f t="shared" si="2"/>
        <v>#REF!</v>
      </c>
      <c r="G659" s="197" t="str">
        <f t="shared" si="3"/>
        <v>#REF!</v>
      </c>
      <c r="H659" s="197" t="str">
        <f t="shared" si="4"/>
        <v>#REF!</v>
      </c>
      <c r="I659" s="197" t="str">
        <f t="shared" si="5"/>
        <v>Sebelum Covid</v>
      </c>
    </row>
    <row r="660" ht="15.75" customHeight="1">
      <c r="A660" s="316">
        <v>42562.0</v>
      </c>
      <c r="B660" s="197">
        <v>2.692</v>
      </c>
      <c r="C660" s="197">
        <v>3.316</v>
      </c>
      <c r="D660" s="197">
        <v>4.531</v>
      </c>
      <c r="E660" s="197" t="str">
        <f t="shared" si="1"/>
        <v>#REF!</v>
      </c>
      <c r="F660" s="197" t="str">
        <f t="shared" si="2"/>
        <v>#REF!</v>
      </c>
      <c r="G660" s="197" t="str">
        <f t="shared" si="3"/>
        <v>#REF!</v>
      </c>
      <c r="H660" s="197" t="str">
        <f t="shared" si="4"/>
        <v>#REF!</v>
      </c>
      <c r="I660" s="197" t="str">
        <f t="shared" si="5"/>
        <v>Sebelum Covid</v>
      </c>
    </row>
    <row r="661" ht="15.75" customHeight="1">
      <c r="A661" s="316">
        <v>42563.0</v>
      </c>
      <c r="B661" s="197">
        <v>2.716</v>
      </c>
      <c r="C661" s="197">
        <v>3.395</v>
      </c>
      <c r="D661" s="197">
        <v>4.589</v>
      </c>
      <c r="E661" s="197" t="str">
        <f t="shared" si="1"/>
        <v>#REF!</v>
      </c>
      <c r="F661" s="197" t="str">
        <f t="shared" si="2"/>
        <v>#REF!</v>
      </c>
      <c r="G661" s="197" t="str">
        <f t="shared" si="3"/>
        <v>#REF!</v>
      </c>
      <c r="H661" s="197" t="str">
        <f t="shared" si="4"/>
        <v>#REF!</v>
      </c>
      <c r="I661" s="197" t="str">
        <f t="shared" si="5"/>
        <v>Sebelum Covid</v>
      </c>
    </row>
    <row r="662" ht="15.75" customHeight="1">
      <c r="A662" s="316">
        <v>42564.0</v>
      </c>
      <c r="B662" s="197">
        <v>2.715</v>
      </c>
      <c r="C662" s="197">
        <v>3.401</v>
      </c>
      <c r="D662" s="197">
        <v>4.579</v>
      </c>
      <c r="E662" s="197" t="str">
        <f t="shared" si="1"/>
        <v>#REF!</v>
      </c>
      <c r="F662" s="197" t="str">
        <f t="shared" si="2"/>
        <v>#REF!</v>
      </c>
      <c r="G662" s="197" t="str">
        <f t="shared" si="3"/>
        <v>#REF!</v>
      </c>
      <c r="H662" s="197" t="str">
        <f t="shared" si="4"/>
        <v>#REF!</v>
      </c>
      <c r="I662" s="197" t="str">
        <f t="shared" si="5"/>
        <v>Sebelum Covid</v>
      </c>
    </row>
    <row r="663" ht="15.75" customHeight="1">
      <c r="A663" s="316">
        <v>42565.0</v>
      </c>
      <c r="B663" s="197">
        <v>2.706</v>
      </c>
      <c r="C663" s="197">
        <v>3.416</v>
      </c>
      <c r="D663" s="197">
        <v>4.587</v>
      </c>
      <c r="E663" s="197" t="str">
        <f t="shared" si="1"/>
        <v>#REF!</v>
      </c>
      <c r="F663" s="197" t="str">
        <f t="shared" si="2"/>
        <v>#REF!</v>
      </c>
      <c r="G663" s="197" t="str">
        <f t="shared" si="3"/>
        <v>#REF!</v>
      </c>
      <c r="H663" s="197" t="str">
        <f t="shared" si="4"/>
        <v>#REF!</v>
      </c>
      <c r="I663" s="197" t="str">
        <f t="shared" si="5"/>
        <v>Sebelum Covid</v>
      </c>
    </row>
    <row r="664" ht="15.75" customHeight="1">
      <c r="A664" s="316">
        <v>42566.0</v>
      </c>
      <c r="B664" s="197">
        <v>2.708</v>
      </c>
      <c r="C664" s="197">
        <v>3.456</v>
      </c>
      <c r="D664" s="197">
        <v>4.615</v>
      </c>
      <c r="E664" s="197" t="str">
        <f t="shared" si="1"/>
        <v>#REF!</v>
      </c>
      <c r="F664" s="197" t="str">
        <f t="shared" si="2"/>
        <v>#REF!</v>
      </c>
      <c r="G664" s="197" t="str">
        <f t="shared" si="3"/>
        <v>#REF!</v>
      </c>
      <c r="H664" s="197" t="str">
        <f t="shared" si="4"/>
        <v>#REF!</v>
      </c>
      <c r="I664" s="197" t="str">
        <f t="shared" si="5"/>
        <v>Sebelum Covid</v>
      </c>
    </row>
    <row r="665" ht="15.75" customHeight="1">
      <c r="A665" s="316">
        <v>42569.0</v>
      </c>
      <c r="B665" s="197">
        <v>2.707</v>
      </c>
      <c r="C665" s="197">
        <v>3.495</v>
      </c>
      <c r="D665" s="197">
        <v>4.637</v>
      </c>
      <c r="E665" s="197" t="str">
        <f t="shared" si="1"/>
        <v>#REF!</v>
      </c>
      <c r="F665" s="197" t="str">
        <f t="shared" si="2"/>
        <v>#REF!</v>
      </c>
      <c r="G665" s="197" t="str">
        <f t="shared" si="3"/>
        <v>#REF!</v>
      </c>
      <c r="H665" s="197" t="str">
        <f t="shared" si="4"/>
        <v>#REF!</v>
      </c>
      <c r="I665" s="197" t="str">
        <f t="shared" si="5"/>
        <v>Sebelum Covid</v>
      </c>
    </row>
    <row r="666" ht="15.75" customHeight="1">
      <c r="A666" s="316">
        <v>42570.0</v>
      </c>
      <c r="B666" s="197">
        <v>2.703</v>
      </c>
      <c r="C666" s="197">
        <v>3.449</v>
      </c>
      <c r="D666" s="197">
        <v>4.618</v>
      </c>
      <c r="E666" s="197" t="str">
        <f t="shared" si="1"/>
        <v>#REF!</v>
      </c>
      <c r="F666" s="197" t="str">
        <f t="shared" si="2"/>
        <v>#REF!</v>
      </c>
      <c r="G666" s="197" t="str">
        <f t="shared" si="3"/>
        <v>#REF!</v>
      </c>
      <c r="H666" s="197" t="str">
        <f t="shared" si="4"/>
        <v>#REF!</v>
      </c>
      <c r="I666" s="197" t="str">
        <f t="shared" si="5"/>
        <v>Sebelum Covid</v>
      </c>
    </row>
    <row r="667" ht="15.75" customHeight="1">
      <c r="A667" s="316">
        <v>42571.0</v>
      </c>
      <c r="B667" s="197">
        <v>2.692</v>
      </c>
      <c r="C667" s="197">
        <v>3.415</v>
      </c>
      <c r="D667" s="197">
        <v>4.577</v>
      </c>
      <c r="E667" s="197" t="str">
        <f t="shared" si="1"/>
        <v>#REF!</v>
      </c>
      <c r="F667" s="197" t="str">
        <f t="shared" si="2"/>
        <v>#REF!</v>
      </c>
      <c r="G667" s="197" t="str">
        <f t="shared" si="3"/>
        <v>#REF!</v>
      </c>
      <c r="H667" s="197" t="str">
        <f t="shared" si="4"/>
        <v>#REF!</v>
      </c>
      <c r="I667" s="197" t="str">
        <f t="shared" si="5"/>
        <v>Sebelum Covid</v>
      </c>
    </row>
    <row r="668" ht="15.75" customHeight="1">
      <c r="A668" s="316">
        <v>42572.0</v>
      </c>
      <c r="B668" s="197">
        <v>2.699</v>
      </c>
      <c r="C668" s="197">
        <v>3.416</v>
      </c>
      <c r="D668" s="197">
        <v>4.569</v>
      </c>
      <c r="E668" s="197" t="str">
        <f t="shared" si="1"/>
        <v>#REF!</v>
      </c>
      <c r="F668" s="197" t="str">
        <f t="shared" si="2"/>
        <v>#REF!</v>
      </c>
      <c r="G668" s="197" t="str">
        <f t="shared" si="3"/>
        <v>#REF!</v>
      </c>
      <c r="H668" s="197" t="str">
        <f t="shared" si="4"/>
        <v>#REF!</v>
      </c>
      <c r="I668" s="197" t="str">
        <f t="shared" si="5"/>
        <v>Sebelum Covid</v>
      </c>
    </row>
    <row r="669" ht="15.75" customHeight="1">
      <c r="A669" s="316">
        <v>42573.0</v>
      </c>
      <c r="B669" s="197">
        <v>2.691</v>
      </c>
      <c r="C669" s="197">
        <v>3.399</v>
      </c>
      <c r="D669" s="197">
        <v>4.546</v>
      </c>
      <c r="E669" s="197" t="str">
        <f t="shared" si="1"/>
        <v>#REF!</v>
      </c>
      <c r="F669" s="197" t="str">
        <f t="shared" si="2"/>
        <v>#REF!</v>
      </c>
      <c r="G669" s="197" t="str">
        <f t="shared" si="3"/>
        <v>#REF!</v>
      </c>
      <c r="H669" s="197" t="str">
        <f t="shared" si="4"/>
        <v>#REF!</v>
      </c>
      <c r="I669" s="197" t="str">
        <f t="shared" si="5"/>
        <v>Sebelum Covid</v>
      </c>
    </row>
    <row r="670" ht="15.75" customHeight="1">
      <c r="A670" s="316">
        <v>42576.0</v>
      </c>
      <c r="B670" s="197">
        <v>2.691</v>
      </c>
      <c r="C670" s="197">
        <v>3.401</v>
      </c>
      <c r="D670" s="197">
        <v>4.541</v>
      </c>
      <c r="E670" s="197" t="str">
        <f t="shared" si="1"/>
        <v>#REF!</v>
      </c>
      <c r="F670" s="197" t="str">
        <f t="shared" si="2"/>
        <v>#REF!</v>
      </c>
      <c r="G670" s="197" t="str">
        <f t="shared" si="3"/>
        <v>#REF!</v>
      </c>
      <c r="H670" s="197" t="str">
        <f t="shared" si="4"/>
        <v>#REF!</v>
      </c>
      <c r="I670" s="197" t="str">
        <f t="shared" si="5"/>
        <v>Sebelum Covid</v>
      </c>
    </row>
    <row r="671" ht="15.75" customHeight="1">
      <c r="A671" s="316">
        <v>42577.0</v>
      </c>
      <c r="B671" s="197">
        <v>2.675</v>
      </c>
      <c r="C671" s="197">
        <v>3.401</v>
      </c>
      <c r="D671" s="197">
        <v>4.523</v>
      </c>
      <c r="E671" s="197" t="str">
        <f t="shared" si="1"/>
        <v>#REF!</v>
      </c>
      <c r="F671" s="197" t="str">
        <f t="shared" si="2"/>
        <v>#REF!</v>
      </c>
      <c r="G671" s="197" t="str">
        <f t="shared" si="3"/>
        <v>#REF!</v>
      </c>
      <c r="H671" s="197" t="str">
        <f t="shared" si="4"/>
        <v>#REF!</v>
      </c>
      <c r="I671" s="197" t="str">
        <f t="shared" si="5"/>
        <v>Sebelum Covid</v>
      </c>
    </row>
    <row r="672" ht="15.75" customHeight="1">
      <c r="A672" s="316">
        <v>42578.0</v>
      </c>
      <c r="B672" s="197">
        <v>2.71</v>
      </c>
      <c r="C672" s="197">
        <v>3.443</v>
      </c>
      <c r="D672" s="197">
        <v>4.543</v>
      </c>
      <c r="E672" s="197" t="str">
        <f t="shared" si="1"/>
        <v>#REF!</v>
      </c>
      <c r="F672" s="197" t="str">
        <f t="shared" si="2"/>
        <v>#REF!</v>
      </c>
      <c r="G672" s="197" t="str">
        <f t="shared" si="3"/>
        <v>#REF!</v>
      </c>
      <c r="H672" s="197" t="str">
        <f t="shared" si="4"/>
        <v>#REF!</v>
      </c>
      <c r="I672" s="197" t="str">
        <f t="shared" si="5"/>
        <v>Sebelum Covid</v>
      </c>
    </row>
    <row r="673" ht="15.75" customHeight="1">
      <c r="A673" s="316">
        <v>42579.0</v>
      </c>
      <c r="B673" s="197">
        <v>2.689</v>
      </c>
      <c r="C673" s="197">
        <v>3.346</v>
      </c>
      <c r="D673" s="197">
        <v>4.471</v>
      </c>
      <c r="E673" s="197" t="str">
        <f t="shared" si="1"/>
        <v>#REF!</v>
      </c>
      <c r="F673" s="197" t="str">
        <f t="shared" si="2"/>
        <v>#REF!</v>
      </c>
      <c r="G673" s="197" t="str">
        <f t="shared" si="3"/>
        <v>#REF!</v>
      </c>
      <c r="H673" s="197" t="str">
        <f t="shared" si="4"/>
        <v>#REF!</v>
      </c>
      <c r="I673" s="197" t="str">
        <f t="shared" si="5"/>
        <v>Sebelum Covid</v>
      </c>
    </row>
    <row r="674" ht="15.75" customHeight="1">
      <c r="A674" s="316">
        <v>42580.0</v>
      </c>
      <c r="B674" s="197">
        <v>2.686</v>
      </c>
      <c r="C674" s="197">
        <v>3.327</v>
      </c>
      <c r="D674" s="197">
        <v>4.442</v>
      </c>
      <c r="E674" s="197" t="str">
        <f t="shared" si="1"/>
        <v>#REF!</v>
      </c>
      <c r="F674" s="197" t="str">
        <f t="shared" si="2"/>
        <v>#REF!</v>
      </c>
      <c r="G674" s="197" t="str">
        <f t="shared" si="3"/>
        <v>#REF!</v>
      </c>
      <c r="H674" s="197" t="str">
        <f t="shared" si="4"/>
        <v>#REF!</v>
      </c>
      <c r="I674" s="197" t="str">
        <f t="shared" si="5"/>
        <v>Sebelum Covid</v>
      </c>
    </row>
    <row r="675" ht="15.75" customHeight="1">
      <c r="A675" s="316">
        <v>42583.0</v>
      </c>
      <c r="B675" s="197">
        <v>2.663</v>
      </c>
      <c r="C675" s="197">
        <v>3.253</v>
      </c>
      <c r="D675" s="197">
        <v>4.37</v>
      </c>
      <c r="E675" s="197" t="str">
        <f t="shared" si="1"/>
        <v>#REF!</v>
      </c>
      <c r="F675" s="197" t="str">
        <f t="shared" si="2"/>
        <v>#REF!</v>
      </c>
      <c r="G675" s="197" t="str">
        <f t="shared" si="3"/>
        <v>#REF!</v>
      </c>
      <c r="H675" s="197" t="str">
        <f t="shared" si="4"/>
        <v>#REF!</v>
      </c>
      <c r="I675" s="197" t="str">
        <f t="shared" si="5"/>
        <v>Sebelum Covid</v>
      </c>
    </row>
    <row r="676" ht="15.75" customHeight="1">
      <c r="A676" s="316">
        <v>42584.0</v>
      </c>
      <c r="B676" s="197">
        <v>2.672</v>
      </c>
      <c r="C676" s="197">
        <v>3.319</v>
      </c>
      <c r="D676" s="197">
        <v>4.398</v>
      </c>
      <c r="E676" s="197" t="str">
        <f t="shared" si="1"/>
        <v>#REF!</v>
      </c>
      <c r="F676" s="197" t="str">
        <f t="shared" si="2"/>
        <v>#REF!</v>
      </c>
      <c r="G676" s="197" t="str">
        <f t="shared" si="3"/>
        <v>#REF!</v>
      </c>
      <c r="H676" s="197" t="str">
        <f t="shared" si="4"/>
        <v>#REF!</v>
      </c>
      <c r="I676" s="197" t="str">
        <f t="shared" si="5"/>
        <v>Sebelum Covid</v>
      </c>
    </row>
    <row r="677" ht="15.75" customHeight="1">
      <c r="A677" s="316">
        <v>42585.0</v>
      </c>
      <c r="B677" s="197">
        <v>2.678</v>
      </c>
      <c r="C677" s="197">
        <v>3.363</v>
      </c>
      <c r="D677" s="197">
        <v>4.471</v>
      </c>
      <c r="E677" s="197" t="str">
        <f t="shared" si="1"/>
        <v>#REF!</v>
      </c>
      <c r="F677" s="197" t="str">
        <f t="shared" si="2"/>
        <v>#REF!</v>
      </c>
      <c r="G677" s="197" t="str">
        <f t="shared" si="3"/>
        <v>#REF!</v>
      </c>
      <c r="H677" s="197" t="str">
        <f t="shared" si="4"/>
        <v>#REF!</v>
      </c>
      <c r="I677" s="197" t="str">
        <f t="shared" si="5"/>
        <v>Sebelum Covid</v>
      </c>
    </row>
    <row r="678" ht="15.75" customHeight="1">
      <c r="A678" s="316">
        <v>42586.0</v>
      </c>
      <c r="B678" s="197">
        <v>2.668</v>
      </c>
      <c r="C678" s="197">
        <v>3.359</v>
      </c>
      <c r="D678" s="197">
        <v>4.468</v>
      </c>
      <c r="E678" s="197" t="str">
        <f t="shared" si="1"/>
        <v>#REF!</v>
      </c>
      <c r="F678" s="197" t="str">
        <f t="shared" si="2"/>
        <v>#REF!</v>
      </c>
      <c r="G678" s="197" t="str">
        <f t="shared" si="3"/>
        <v>#REF!</v>
      </c>
      <c r="H678" s="197" t="str">
        <f t="shared" si="4"/>
        <v>#REF!</v>
      </c>
      <c r="I678" s="197" t="str">
        <f t="shared" si="5"/>
        <v>Sebelum Covid</v>
      </c>
    </row>
    <row r="679" ht="15.75" customHeight="1">
      <c r="A679" s="316">
        <v>42587.0</v>
      </c>
      <c r="B679" s="197">
        <v>2.655</v>
      </c>
      <c r="C679" s="197">
        <v>3.298</v>
      </c>
      <c r="D679" s="197">
        <v>4.415</v>
      </c>
      <c r="E679" s="197" t="str">
        <f t="shared" si="1"/>
        <v>#REF!</v>
      </c>
      <c r="F679" s="197" t="str">
        <f t="shared" si="2"/>
        <v>#REF!</v>
      </c>
      <c r="G679" s="197" t="str">
        <f t="shared" si="3"/>
        <v>#REF!</v>
      </c>
      <c r="H679" s="197" t="str">
        <f t="shared" si="4"/>
        <v>#REF!</v>
      </c>
      <c r="I679" s="197" t="str">
        <f t="shared" si="5"/>
        <v>Sebelum Covid</v>
      </c>
    </row>
    <row r="680" ht="15.75" customHeight="1">
      <c r="A680" s="316">
        <v>42590.0</v>
      </c>
      <c r="B680" s="197">
        <v>2.647</v>
      </c>
      <c r="C680" s="197">
        <v>3.285</v>
      </c>
      <c r="D680" s="197">
        <v>4.406</v>
      </c>
      <c r="E680" s="197" t="str">
        <f t="shared" si="1"/>
        <v>#REF!</v>
      </c>
      <c r="F680" s="197" t="str">
        <f t="shared" si="2"/>
        <v>#REF!</v>
      </c>
      <c r="G680" s="197" t="str">
        <f t="shared" si="3"/>
        <v>#REF!</v>
      </c>
      <c r="H680" s="197" t="str">
        <f t="shared" si="4"/>
        <v>#REF!</v>
      </c>
      <c r="I680" s="197" t="str">
        <f t="shared" si="5"/>
        <v>Sebelum Covid</v>
      </c>
    </row>
    <row r="681" ht="15.75" customHeight="1">
      <c r="A681" s="316">
        <v>42591.0</v>
      </c>
      <c r="B681" s="197">
        <v>2.845</v>
      </c>
      <c r="C681" s="197">
        <v>3.262</v>
      </c>
      <c r="D681" s="197">
        <v>4.363</v>
      </c>
      <c r="E681" s="197" t="str">
        <f t="shared" si="1"/>
        <v>#REF!</v>
      </c>
      <c r="F681" s="197" t="str">
        <f t="shared" si="2"/>
        <v>#REF!</v>
      </c>
      <c r="G681" s="197" t="str">
        <f t="shared" si="3"/>
        <v>#REF!</v>
      </c>
      <c r="H681" s="197" t="str">
        <f t="shared" si="4"/>
        <v>#REF!</v>
      </c>
      <c r="I681" s="197" t="str">
        <f t="shared" si="5"/>
        <v>Sebelum Covid</v>
      </c>
    </row>
    <row r="682" ht="15.75" customHeight="1">
      <c r="A682" s="316">
        <v>42592.0</v>
      </c>
      <c r="B682" s="197">
        <v>2.809</v>
      </c>
      <c r="C682" s="197">
        <v>3.192</v>
      </c>
      <c r="D682" s="197">
        <v>4.32</v>
      </c>
      <c r="E682" s="197" t="str">
        <f t="shared" si="1"/>
        <v>#REF!</v>
      </c>
      <c r="F682" s="197" t="str">
        <f t="shared" si="2"/>
        <v>#REF!</v>
      </c>
      <c r="G682" s="197" t="str">
        <f t="shared" si="3"/>
        <v>#REF!</v>
      </c>
      <c r="H682" s="197" t="str">
        <f t="shared" si="4"/>
        <v>#REF!</v>
      </c>
      <c r="I682" s="197" t="str">
        <f t="shared" si="5"/>
        <v>Sebelum Covid</v>
      </c>
    </row>
    <row r="683" ht="15.75" customHeight="1">
      <c r="A683" s="316">
        <v>42593.0</v>
      </c>
      <c r="B683" s="197">
        <v>2.806</v>
      </c>
      <c r="C683" s="197">
        <v>3.191</v>
      </c>
      <c r="D683" s="197">
        <v>4.311</v>
      </c>
      <c r="E683" s="197" t="str">
        <f t="shared" si="1"/>
        <v>#REF!</v>
      </c>
      <c r="F683" s="197" t="str">
        <f t="shared" si="2"/>
        <v>#REF!</v>
      </c>
      <c r="G683" s="197" t="str">
        <f t="shared" si="3"/>
        <v>#REF!</v>
      </c>
      <c r="H683" s="197" t="str">
        <f t="shared" si="4"/>
        <v>#REF!</v>
      </c>
      <c r="I683" s="197" t="str">
        <f t="shared" si="5"/>
        <v>Sebelum Covid</v>
      </c>
    </row>
    <row r="684" ht="15.75" customHeight="1">
      <c r="A684" s="316">
        <v>42594.0</v>
      </c>
      <c r="B684" s="197">
        <v>2.775</v>
      </c>
      <c r="C684" s="197">
        <v>3.182</v>
      </c>
      <c r="D684" s="197">
        <v>4.297</v>
      </c>
      <c r="E684" s="197" t="str">
        <f t="shared" si="1"/>
        <v>#REF!</v>
      </c>
      <c r="F684" s="197" t="str">
        <f t="shared" si="2"/>
        <v>#REF!</v>
      </c>
      <c r="G684" s="197" t="str">
        <f t="shared" si="3"/>
        <v>#REF!</v>
      </c>
      <c r="H684" s="197" t="str">
        <f t="shared" si="4"/>
        <v>#REF!</v>
      </c>
      <c r="I684" s="197" t="str">
        <f t="shared" si="5"/>
        <v>Sebelum Covid</v>
      </c>
    </row>
    <row r="685" ht="15.75" customHeight="1">
      <c r="A685" s="316">
        <v>42597.0</v>
      </c>
      <c r="B685" s="197">
        <v>2.73</v>
      </c>
      <c r="C685" s="197">
        <v>3.125</v>
      </c>
      <c r="D685" s="197">
        <v>4.24</v>
      </c>
      <c r="E685" s="197" t="str">
        <f t="shared" si="1"/>
        <v>#REF!</v>
      </c>
      <c r="F685" s="197" t="str">
        <f t="shared" si="2"/>
        <v>#REF!</v>
      </c>
      <c r="G685" s="197" t="str">
        <f t="shared" si="3"/>
        <v>#REF!</v>
      </c>
      <c r="H685" s="197" t="str">
        <f t="shared" si="4"/>
        <v>#REF!</v>
      </c>
      <c r="I685" s="197" t="str">
        <f t="shared" si="5"/>
        <v>Sebelum Covid</v>
      </c>
    </row>
    <row r="686" ht="15.75" customHeight="1">
      <c r="A686" s="316">
        <v>42598.0</v>
      </c>
      <c r="B686" s="197">
        <v>2.733</v>
      </c>
      <c r="C686" s="197">
        <v>3.16</v>
      </c>
      <c r="D686" s="197">
        <v>4.257</v>
      </c>
      <c r="E686" s="197" t="str">
        <f t="shared" si="1"/>
        <v>#REF!</v>
      </c>
      <c r="F686" s="197" t="str">
        <f t="shared" si="2"/>
        <v>#REF!</v>
      </c>
      <c r="G686" s="197" t="str">
        <f t="shared" si="3"/>
        <v>#REF!</v>
      </c>
      <c r="H686" s="197" t="str">
        <f t="shared" si="4"/>
        <v>#REF!</v>
      </c>
      <c r="I686" s="197" t="str">
        <f t="shared" si="5"/>
        <v>Sebelum Covid</v>
      </c>
    </row>
    <row r="687" ht="15.75" customHeight="1">
      <c r="A687" s="316">
        <v>42599.0</v>
      </c>
      <c r="B687" s="197">
        <v>2.733</v>
      </c>
      <c r="C687" s="197">
        <v>3.196</v>
      </c>
      <c r="D687" s="197">
        <v>4.275</v>
      </c>
      <c r="E687" s="197" t="str">
        <f t="shared" si="1"/>
        <v>#REF!</v>
      </c>
      <c r="F687" s="197" t="str">
        <f t="shared" si="2"/>
        <v>#REF!</v>
      </c>
      <c r="G687" s="197" t="str">
        <f t="shared" si="3"/>
        <v>#REF!</v>
      </c>
      <c r="H687" s="197" t="str">
        <f t="shared" si="4"/>
        <v>#REF!</v>
      </c>
      <c r="I687" s="197" t="str">
        <f t="shared" si="5"/>
        <v>Sebelum Covid</v>
      </c>
    </row>
    <row r="688" ht="15.75" customHeight="1">
      <c r="A688" s="316">
        <v>42600.0</v>
      </c>
      <c r="B688" s="197">
        <v>2.7</v>
      </c>
      <c r="C688" s="197">
        <v>3.163</v>
      </c>
      <c r="D688" s="197">
        <v>4.271</v>
      </c>
      <c r="E688" s="197" t="str">
        <f t="shared" si="1"/>
        <v>#REF!</v>
      </c>
      <c r="F688" s="197" t="str">
        <f t="shared" si="2"/>
        <v>#REF!</v>
      </c>
      <c r="G688" s="197" t="str">
        <f t="shared" si="3"/>
        <v>#REF!</v>
      </c>
      <c r="H688" s="197" t="str">
        <f t="shared" si="4"/>
        <v>#REF!</v>
      </c>
      <c r="I688" s="197" t="str">
        <f t="shared" si="5"/>
        <v>Sebelum Covid</v>
      </c>
    </row>
    <row r="689" ht="15.75" customHeight="1">
      <c r="A689" s="316">
        <v>42601.0</v>
      </c>
      <c r="B689" s="197">
        <v>2.694</v>
      </c>
      <c r="C689" s="197">
        <v>3.16</v>
      </c>
      <c r="D689" s="197">
        <v>4.262</v>
      </c>
      <c r="E689" s="197" t="str">
        <f t="shared" si="1"/>
        <v>#REF!</v>
      </c>
      <c r="F689" s="197" t="str">
        <f t="shared" si="2"/>
        <v>#REF!</v>
      </c>
      <c r="G689" s="197" t="str">
        <f t="shared" si="3"/>
        <v>#REF!</v>
      </c>
      <c r="H689" s="197" t="str">
        <f t="shared" si="4"/>
        <v>#REF!</v>
      </c>
      <c r="I689" s="197" t="str">
        <f t="shared" si="5"/>
        <v>Sebelum Covid</v>
      </c>
    </row>
    <row r="690" ht="15.75" customHeight="1">
      <c r="A690" s="316">
        <v>42604.0</v>
      </c>
      <c r="B690" s="197">
        <v>2.712</v>
      </c>
      <c r="C690" s="197">
        <v>3.233</v>
      </c>
      <c r="D690" s="197">
        <v>4.299</v>
      </c>
      <c r="E690" s="197" t="str">
        <f t="shared" si="1"/>
        <v>#REF!</v>
      </c>
      <c r="F690" s="197" t="str">
        <f t="shared" si="2"/>
        <v>#REF!</v>
      </c>
      <c r="G690" s="197" t="str">
        <f t="shared" si="3"/>
        <v>#REF!</v>
      </c>
      <c r="H690" s="197" t="str">
        <f t="shared" si="4"/>
        <v>#REF!</v>
      </c>
      <c r="I690" s="197" t="str">
        <f t="shared" si="5"/>
        <v>Sebelum Covid</v>
      </c>
    </row>
    <row r="691" ht="15.75" customHeight="1">
      <c r="A691" s="316">
        <v>42605.0</v>
      </c>
      <c r="B691" s="197">
        <v>2.725</v>
      </c>
      <c r="C691" s="197">
        <v>3.293</v>
      </c>
      <c r="D691" s="197">
        <v>4.354</v>
      </c>
      <c r="E691" s="197" t="str">
        <f t="shared" si="1"/>
        <v>#REF!</v>
      </c>
      <c r="F691" s="197" t="str">
        <f t="shared" si="2"/>
        <v>#REF!</v>
      </c>
      <c r="G691" s="197" t="str">
        <f t="shared" si="3"/>
        <v>#REF!</v>
      </c>
      <c r="H691" s="197" t="str">
        <f t="shared" si="4"/>
        <v>#REF!</v>
      </c>
      <c r="I691" s="197" t="str">
        <f t="shared" si="5"/>
        <v>Sebelum Covid</v>
      </c>
    </row>
    <row r="692" ht="15.75" customHeight="1">
      <c r="A692" s="316">
        <v>42606.0</v>
      </c>
      <c r="B692" s="197">
        <v>2.724</v>
      </c>
      <c r="C692" s="197">
        <v>3.264</v>
      </c>
      <c r="D692" s="197">
        <v>4.334</v>
      </c>
      <c r="E692" s="197" t="str">
        <f t="shared" si="1"/>
        <v>#REF!</v>
      </c>
      <c r="F692" s="197" t="str">
        <f t="shared" si="2"/>
        <v>#REF!</v>
      </c>
      <c r="G692" s="197" t="str">
        <f t="shared" si="3"/>
        <v>#REF!</v>
      </c>
      <c r="H692" s="197" t="str">
        <f t="shared" si="4"/>
        <v>#REF!</v>
      </c>
      <c r="I692" s="197" t="str">
        <f t="shared" si="5"/>
        <v>Sebelum Covid</v>
      </c>
    </row>
    <row r="693" ht="15.75" customHeight="1">
      <c r="A693" s="316">
        <v>42607.0</v>
      </c>
      <c r="B693" s="197">
        <v>2.72</v>
      </c>
      <c r="C693" s="197">
        <v>3.279</v>
      </c>
      <c r="D693" s="197">
        <v>4.331</v>
      </c>
      <c r="E693" s="197" t="str">
        <f t="shared" si="1"/>
        <v>#REF!</v>
      </c>
      <c r="F693" s="197" t="str">
        <f t="shared" si="2"/>
        <v>#REF!</v>
      </c>
      <c r="G693" s="197" t="str">
        <f t="shared" si="3"/>
        <v>#REF!</v>
      </c>
      <c r="H693" s="197" t="str">
        <f t="shared" si="4"/>
        <v>#REF!</v>
      </c>
      <c r="I693" s="197" t="str">
        <f t="shared" si="5"/>
        <v>Sebelum Covid</v>
      </c>
    </row>
    <row r="694" ht="15.75" customHeight="1">
      <c r="A694" s="316">
        <v>42608.0</v>
      </c>
      <c r="B694" s="197">
        <v>2.718</v>
      </c>
      <c r="C694" s="197">
        <v>3.277</v>
      </c>
      <c r="D694" s="197">
        <v>4.326</v>
      </c>
      <c r="E694" s="197" t="str">
        <f t="shared" si="1"/>
        <v>#REF!</v>
      </c>
      <c r="F694" s="197" t="str">
        <f t="shared" si="2"/>
        <v>#REF!</v>
      </c>
      <c r="G694" s="197" t="str">
        <f t="shared" si="3"/>
        <v>#REF!</v>
      </c>
      <c r="H694" s="197" t="str">
        <f t="shared" si="4"/>
        <v>#REF!</v>
      </c>
      <c r="I694" s="197" t="str">
        <f t="shared" si="5"/>
        <v>Sebelum Covid</v>
      </c>
    </row>
    <row r="695" ht="15.75" customHeight="1">
      <c r="A695" s="316">
        <v>42611.0</v>
      </c>
      <c r="B695" s="197">
        <v>2.724</v>
      </c>
      <c r="C695" s="197">
        <v>3.311</v>
      </c>
      <c r="D695" s="197">
        <v>4.339</v>
      </c>
      <c r="E695" s="197" t="str">
        <f t="shared" si="1"/>
        <v>#REF!</v>
      </c>
      <c r="F695" s="197" t="str">
        <f t="shared" si="2"/>
        <v>#REF!</v>
      </c>
      <c r="G695" s="197" t="str">
        <f t="shared" si="3"/>
        <v>#REF!</v>
      </c>
      <c r="H695" s="197" t="str">
        <f t="shared" si="4"/>
        <v>#REF!</v>
      </c>
      <c r="I695" s="197" t="str">
        <f t="shared" si="5"/>
        <v>Sebelum Covid</v>
      </c>
    </row>
    <row r="696" ht="15.75" customHeight="1">
      <c r="A696" s="316">
        <v>42612.0</v>
      </c>
      <c r="B696" s="197">
        <v>2.716</v>
      </c>
      <c r="C696" s="197">
        <v>3.288</v>
      </c>
      <c r="D696" s="197">
        <v>4.325</v>
      </c>
      <c r="E696" s="197" t="str">
        <f t="shared" si="1"/>
        <v>#REF!</v>
      </c>
      <c r="F696" s="197" t="str">
        <f t="shared" si="2"/>
        <v>#REF!</v>
      </c>
      <c r="G696" s="197" t="str">
        <f t="shared" si="3"/>
        <v>#REF!</v>
      </c>
      <c r="H696" s="197" t="str">
        <f t="shared" si="4"/>
        <v>#REF!</v>
      </c>
      <c r="I696" s="197" t="str">
        <f t="shared" si="5"/>
        <v>Sebelum Covid</v>
      </c>
    </row>
    <row r="697" ht="15.75" customHeight="1">
      <c r="A697" s="316">
        <v>42613.0</v>
      </c>
      <c r="B697" s="197">
        <v>2.72</v>
      </c>
      <c r="C697" s="197">
        <v>3.317</v>
      </c>
      <c r="D697" s="197">
        <v>4.347</v>
      </c>
      <c r="E697" s="197" t="str">
        <f t="shared" si="1"/>
        <v>#REF!</v>
      </c>
      <c r="F697" s="197" t="str">
        <f t="shared" si="2"/>
        <v>#REF!</v>
      </c>
      <c r="G697" s="197" t="str">
        <f t="shared" si="3"/>
        <v>#REF!</v>
      </c>
      <c r="H697" s="197" t="str">
        <f t="shared" si="4"/>
        <v>#REF!</v>
      </c>
      <c r="I697" s="197" t="str">
        <f t="shared" si="5"/>
        <v>Sebelum Covid</v>
      </c>
    </row>
    <row r="698" ht="15.75" customHeight="1">
      <c r="A698" s="316">
        <v>42614.0</v>
      </c>
      <c r="B698" s="197">
        <v>2.75</v>
      </c>
      <c r="C698" s="197">
        <v>3.412</v>
      </c>
      <c r="D698" s="197">
        <v>4.407</v>
      </c>
      <c r="E698" s="197" t="str">
        <f t="shared" si="1"/>
        <v>#REF!</v>
      </c>
      <c r="F698" s="197" t="str">
        <f t="shared" si="2"/>
        <v>#REF!</v>
      </c>
      <c r="G698" s="197" t="str">
        <f t="shared" si="3"/>
        <v>#REF!</v>
      </c>
      <c r="H698" s="197" t="str">
        <f t="shared" si="4"/>
        <v>#REF!</v>
      </c>
      <c r="I698" s="197" t="str">
        <f t="shared" si="5"/>
        <v>Sebelum Covid</v>
      </c>
    </row>
    <row r="699" ht="15.75" customHeight="1">
      <c r="A699" s="316">
        <v>42615.0</v>
      </c>
      <c r="B699" s="197">
        <v>2.771</v>
      </c>
      <c r="C699" s="197">
        <v>3.432</v>
      </c>
      <c r="D699" s="197">
        <v>4.427</v>
      </c>
      <c r="E699" s="197" t="str">
        <f t="shared" si="1"/>
        <v>#REF!</v>
      </c>
      <c r="F699" s="197" t="str">
        <f t="shared" si="2"/>
        <v>#REF!</v>
      </c>
      <c r="G699" s="197" t="str">
        <f t="shared" si="3"/>
        <v>#REF!</v>
      </c>
      <c r="H699" s="197" t="str">
        <f t="shared" si="4"/>
        <v>#REF!</v>
      </c>
      <c r="I699" s="197" t="str">
        <f t="shared" si="5"/>
        <v>Sebelum Covid</v>
      </c>
    </row>
    <row r="700" ht="15.75" customHeight="1">
      <c r="A700" s="316">
        <v>42618.0</v>
      </c>
      <c r="B700" s="197">
        <v>2.77</v>
      </c>
      <c r="C700" s="197">
        <v>3.393</v>
      </c>
      <c r="D700" s="197">
        <v>4.415</v>
      </c>
      <c r="E700" s="197" t="str">
        <f t="shared" si="1"/>
        <v>#REF!</v>
      </c>
      <c r="F700" s="197" t="str">
        <f t="shared" si="2"/>
        <v>#REF!</v>
      </c>
      <c r="G700" s="197" t="str">
        <f t="shared" si="3"/>
        <v>#REF!</v>
      </c>
      <c r="H700" s="197" t="str">
        <f t="shared" si="4"/>
        <v>#REF!</v>
      </c>
      <c r="I700" s="197" t="str">
        <f t="shared" si="5"/>
        <v>Sebelum Covid</v>
      </c>
    </row>
    <row r="701" ht="15.75" customHeight="1">
      <c r="A701" s="316">
        <v>42619.0</v>
      </c>
      <c r="B701" s="197">
        <v>2.76</v>
      </c>
      <c r="C701" s="197">
        <v>3.355</v>
      </c>
      <c r="D701" s="197">
        <v>4.373</v>
      </c>
      <c r="E701" s="197" t="str">
        <f t="shared" si="1"/>
        <v>#REF!</v>
      </c>
      <c r="F701" s="197" t="str">
        <f t="shared" si="2"/>
        <v>#REF!</v>
      </c>
      <c r="G701" s="197" t="str">
        <f t="shared" si="3"/>
        <v>#REF!</v>
      </c>
      <c r="H701" s="197" t="str">
        <f t="shared" si="4"/>
        <v>#REF!</v>
      </c>
      <c r="I701" s="197" t="str">
        <f t="shared" si="5"/>
        <v>Sebelum Covid</v>
      </c>
    </row>
    <row r="702" ht="15.75" customHeight="1">
      <c r="A702" s="316">
        <v>42620.0</v>
      </c>
      <c r="B702" s="197">
        <v>2.726</v>
      </c>
      <c r="C702" s="197">
        <v>3.256</v>
      </c>
      <c r="D702" s="197">
        <v>4.318</v>
      </c>
      <c r="E702" s="197" t="str">
        <f t="shared" si="1"/>
        <v>#REF!</v>
      </c>
      <c r="F702" s="197" t="str">
        <f t="shared" si="2"/>
        <v>#REF!</v>
      </c>
      <c r="G702" s="197" t="str">
        <f t="shared" si="3"/>
        <v>#REF!</v>
      </c>
      <c r="H702" s="197" t="str">
        <f t="shared" si="4"/>
        <v>#REF!</v>
      </c>
      <c r="I702" s="197" t="str">
        <f t="shared" si="5"/>
        <v>Sebelum Covid</v>
      </c>
    </row>
    <row r="703" ht="15.75" customHeight="1">
      <c r="A703" s="316">
        <v>42621.0</v>
      </c>
      <c r="B703" s="197">
        <v>2.714</v>
      </c>
      <c r="C703" s="197">
        <v>3.205</v>
      </c>
      <c r="D703" s="197">
        <v>4.277</v>
      </c>
      <c r="E703" s="197" t="str">
        <f t="shared" si="1"/>
        <v>#REF!</v>
      </c>
      <c r="F703" s="197" t="str">
        <f t="shared" si="2"/>
        <v>#REF!</v>
      </c>
      <c r="G703" s="197" t="str">
        <f t="shared" si="3"/>
        <v>#REF!</v>
      </c>
      <c r="H703" s="197" t="str">
        <f t="shared" si="4"/>
        <v>#REF!</v>
      </c>
      <c r="I703" s="197" t="str">
        <f t="shared" si="5"/>
        <v>Sebelum Covid</v>
      </c>
    </row>
    <row r="704" ht="15.75" customHeight="1">
      <c r="A704" s="316">
        <v>42622.0</v>
      </c>
      <c r="B704" s="197">
        <v>2.731</v>
      </c>
      <c r="C704" s="197">
        <v>3.257</v>
      </c>
      <c r="D704" s="197">
        <v>4.31</v>
      </c>
      <c r="E704" s="197" t="str">
        <f t="shared" si="1"/>
        <v>#REF!</v>
      </c>
      <c r="F704" s="197" t="str">
        <f t="shared" si="2"/>
        <v>#REF!</v>
      </c>
      <c r="G704" s="197" t="str">
        <f t="shared" si="3"/>
        <v>#REF!</v>
      </c>
      <c r="H704" s="197" t="str">
        <f t="shared" si="4"/>
        <v>#REF!</v>
      </c>
      <c r="I704" s="197" t="str">
        <f t="shared" si="5"/>
        <v>Sebelum Covid</v>
      </c>
    </row>
    <row r="705" ht="15.75" customHeight="1">
      <c r="A705" s="316">
        <v>42625.0</v>
      </c>
      <c r="B705" s="197">
        <v>2.855</v>
      </c>
      <c r="C705" s="197">
        <v>3.528</v>
      </c>
      <c r="D705" s="197">
        <v>4.472</v>
      </c>
      <c r="E705" s="197" t="str">
        <f t="shared" si="1"/>
        <v>#REF!</v>
      </c>
      <c r="F705" s="197" t="str">
        <f t="shared" si="2"/>
        <v>#REF!</v>
      </c>
      <c r="G705" s="197" t="str">
        <f t="shared" si="3"/>
        <v>#REF!</v>
      </c>
      <c r="H705" s="197" t="str">
        <f t="shared" si="4"/>
        <v>#REF!</v>
      </c>
      <c r="I705" s="197" t="str">
        <f t="shared" si="5"/>
        <v>Sebelum Covid</v>
      </c>
    </row>
    <row r="706" ht="15.75" customHeight="1">
      <c r="A706" s="316">
        <v>42626.0</v>
      </c>
      <c r="B706" s="197">
        <v>2.799</v>
      </c>
      <c r="C706" s="197">
        <v>3.401</v>
      </c>
      <c r="D706" s="197">
        <v>4.42</v>
      </c>
      <c r="E706" s="197" t="str">
        <f t="shared" si="1"/>
        <v>#REF!</v>
      </c>
      <c r="F706" s="197" t="str">
        <f t="shared" si="2"/>
        <v>#REF!</v>
      </c>
      <c r="G706" s="197" t="str">
        <f t="shared" si="3"/>
        <v>#REF!</v>
      </c>
      <c r="H706" s="197" t="str">
        <f t="shared" si="4"/>
        <v>#REF!</v>
      </c>
      <c r="I706" s="197" t="str">
        <f t="shared" si="5"/>
        <v>Sebelum Covid</v>
      </c>
    </row>
    <row r="707" ht="15.75" customHeight="1">
      <c r="A707" s="316">
        <v>42627.0</v>
      </c>
      <c r="B707" s="197">
        <v>2.881</v>
      </c>
      <c r="C707" s="197">
        <v>3.504</v>
      </c>
      <c r="D707" s="197">
        <v>4.516</v>
      </c>
      <c r="E707" s="197" t="str">
        <f t="shared" si="1"/>
        <v>#REF!</v>
      </c>
      <c r="F707" s="197" t="str">
        <f t="shared" si="2"/>
        <v>#REF!</v>
      </c>
      <c r="G707" s="197" t="str">
        <f t="shared" si="3"/>
        <v>#REF!</v>
      </c>
      <c r="H707" s="197" t="str">
        <f t="shared" si="4"/>
        <v>#REF!</v>
      </c>
      <c r="I707" s="197" t="str">
        <f t="shared" si="5"/>
        <v>Sebelum Covid</v>
      </c>
    </row>
    <row r="708" ht="15.75" customHeight="1">
      <c r="A708" s="316">
        <v>42628.0</v>
      </c>
      <c r="B708" s="197">
        <v>2.885</v>
      </c>
      <c r="C708" s="197">
        <v>3.504</v>
      </c>
      <c r="D708" s="197">
        <v>4.539</v>
      </c>
      <c r="E708" s="197" t="str">
        <f t="shared" si="1"/>
        <v>#REF!</v>
      </c>
      <c r="F708" s="197" t="str">
        <f t="shared" si="2"/>
        <v>#REF!</v>
      </c>
      <c r="G708" s="197" t="str">
        <f t="shared" si="3"/>
        <v>#REF!</v>
      </c>
      <c r="H708" s="197" t="str">
        <f t="shared" si="4"/>
        <v>#REF!</v>
      </c>
      <c r="I708" s="197" t="str">
        <f t="shared" si="5"/>
        <v>Sebelum Covid</v>
      </c>
    </row>
    <row r="709" ht="15.75" customHeight="1">
      <c r="A709" s="316">
        <v>42629.0</v>
      </c>
      <c r="B709" s="197">
        <v>2.883</v>
      </c>
      <c r="C709" s="197">
        <v>3.475</v>
      </c>
      <c r="D709" s="197">
        <v>4.522</v>
      </c>
      <c r="E709" s="197" t="str">
        <f t="shared" si="1"/>
        <v>#REF!</v>
      </c>
      <c r="F709" s="197" t="str">
        <f t="shared" si="2"/>
        <v>#REF!</v>
      </c>
      <c r="G709" s="197" t="str">
        <f t="shared" si="3"/>
        <v>#REF!</v>
      </c>
      <c r="H709" s="197" t="str">
        <f t="shared" si="4"/>
        <v>#REF!</v>
      </c>
      <c r="I709" s="197" t="str">
        <f t="shared" si="5"/>
        <v>Sebelum Covid</v>
      </c>
    </row>
    <row r="710" ht="15.75" customHeight="1">
      <c r="A710" s="316">
        <v>42632.0</v>
      </c>
      <c r="B710" s="197">
        <v>2.829</v>
      </c>
      <c r="C710" s="197">
        <v>3.424</v>
      </c>
      <c r="D710" s="197">
        <v>4.478</v>
      </c>
      <c r="E710" s="197" t="str">
        <f t="shared" si="1"/>
        <v>#REF!</v>
      </c>
      <c r="F710" s="197" t="str">
        <f t="shared" si="2"/>
        <v>#REF!</v>
      </c>
      <c r="G710" s="197" t="str">
        <f t="shared" si="3"/>
        <v>#REF!</v>
      </c>
      <c r="H710" s="197" t="str">
        <f t="shared" si="4"/>
        <v>#REF!</v>
      </c>
      <c r="I710" s="197" t="str">
        <f t="shared" si="5"/>
        <v>Sebelum Covid</v>
      </c>
    </row>
    <row r="711" ht="15.75" customHeight="1">
      <c r="A711" s="316">
        <v>42633.0</v>
      </c>
      <c r="B711" s="197">
        <v>2.774</v>
      </c>
      <c r="C711" s="197">
        <v>3.372</v>
      </c>
      <c r="D711" s="197">
        <v>4.437</v>
      </c>
      <c r="E711" s="197" t="str">
        <f t="shared" si="1"/>
        <v>#REF!</v>
      </c>
      <c r="F711" s="197" t="str">
        <f t="shared" si="2"/>
        <v>#REF!</v>
      </c>
      <c r="G711" s="197" t="str">
        <f t="shared" si="3"/>
        <v>#REF!</v>
      </c>
      <c r="H711" s="197" t="str">
        <f t="shared" si="4"/>
        <v>#REF!</v>
      </c>
      <c r="I711" s="197" t="str">
        <f t="shared" si="5"/>
        <v>Sebelum Covid</v>
      </c>
    </row>
    <row r="712" ht="15.75" customHeight="1">
      <c r="A712" s="316">
        <v>42634.0</v>
      </c>
      <c r="B712" s="197">
        <v>2.766</v>
      </c>
      <c r="C712" s="197">
        <v>3.364</v>
      </c>
      <c r="D712" s="197">
        <v>4.428</v>
      </c>
      <c r="E712" s="197" t="str">
        <f t="shared" si="1"/>
        <v>#REF!</v>
      </c>
      <c r="F712" s="197" t="str">
        <f t="shared" si="2"/>
        <v>#REF!</v>
      </c>
      <c r="G712" s="197" t="str">
        <f t="shared" si="3"/>
        <v>#REF!</v>
      </c>
      <c r="H712" s="197" t="str">
        <f t="shared" si="4"/>
        <v>#REF!</v>
      </c>
      <c r="I712" s="197" t="str">
        <f t="shared" si="5"/>
        <v>Sebelum Covid</v>
      </c>
    </row>
    <row r="713" ht="15.75" customHeight="1">
      <c r="A713" s="316">
        <v>42635.0</v>
      </c>
      <c r="B713" s="197">
        <v>2.689</v>
      </c>
      <c r="C713" s="197">
        <v>3.232</v>
      </c>
      <c r="D713" s="197">
        <v>4.304</v>
      </c>
      <c r="E713" s="197" t="str">
        <f t="shared" si="1"/>
        <v>#REF!</v>
      </c>
      <c r="F713" s="197" t="str">
        <f t="shared" si="2"/>
        <v>#REF!</v>
      </c>
      <c r="G713" s="197" t="str">
        <f t="shared" si="3"/>
        <v>#REF!</v>
      </c>
      <c r="H713" s="197" t="str">
        <f t="shared" si="4"/>
        <v>#REF!</v>
      </c>
      <c r="I713" s="197" t="str">
        <f t="shared" si="5"/>
        <v>Sebelum Covid</v>
      </c>
    </row>
    <row r="714" ht="15.75" customHeight="1">
      <c r="A714" s="316">
        <v>42636.0</v>
      </c>
      <c r="B714" s="197">
        <v>2.681</v>
      </c>
      <c r="C714" s="197">
        <v>3.218</v>
      </c>
      <c r="D714" s="197">
        <v>4.297</v>
      </c>
      <c r="E714" s="197" t="str">
        <f t="shared" si="1"/>
        <v>#REF!</v>
      </c>
      <c r="F714" s="197" t="str">
        <f t="shared" si="2"/>
        <v>#REF!</v>
      </c>
      <c r="G714" s="197" t="str">
        <f t="shared" si="3"/>
        <v>#REF!</v>
      </c>
      <c r="H714" s="197" t="str">
        <f t="shared" si="4"/>
        <v>#REF!</v>
      </c>
      <c r="I714" s="197" t="str">
        <f t="shared" si="5"/>
        <v>Sebelum Covid</v>
      </c>
    </row>
    <row r="715" ht="15.75" customHeight="1">
      <c r="A715" s="316">
        <v>42639.0</v>
      </c>
      <c r="B715" s="197">
        <v>2.724</v>
      </c>
      <c r="C715" s="197">
        <v>3.293</v>
      </c>
      <c r="D715" s="197">
        <v>4.352</v>
      </c>
      <c r="E715" s="197" t="str">
        <f t="shared" si="1"/>
        <v>#REF!</v>
      </c>
      <c r="F715" s="197" t="str">
        <f t="shared" si="2"/>
        <v>#REF!</v>
      </c>
      <c r="G715" s="197" t="str">
        <f t="shared" si="3"/>
        <v>#REF!</v>
      </c>
      <c r="H715" s="197" t="str">
        <f t="shared" si="4"/>
        <v>#REF!</v>
      </c>
      <c r="I715" s="197" t="str">
        <f t="shared" si="5"/>
        <v>Sebelum Covid</v>
      </c>
    </row>
    <row r="716" ht="15.75" customHeight="1">
      <c r="A716" s="316">
        <v>42640.0</v>
      </c>
      <c r="B716" s="197">
        <v>2.737</v>
      </c>
      <c r="C716" s="197">
        <v>3.27</v>
      </c>
      <c r="D716" s="197">
        <v>4.353</v>
      </c>
      <c r="E716" s="197" t="str">
        <f t="shared" si="1"/>
        <v>#REF!</v>
      </c>
      <c r="F716" s="197" t="str">
        <f t="shared" si="2"/>
        <v>#REF!</v>
      </c>
      <c r="G716" s="197" t="str">
        <f t="shared" si="3"/>
        <v>#REF!</v>
      </c>
      <c r="H716" s="197" t="str">
        <f t="shared" si="4"/>
        <v>#REF!</v>
      </c>
      <c r="I716" s="197" t="str">
        <f t="shared" si="5"/>
        <v>Sebelum Covid</v>
      </c>
    </row>
    <row r="717" ht="15.75" customHeight="1">
      <c r="A717" s="316">
        <v>42641.0</v>
      </c>
      <c r="B717" s="197">
        <v>2.733</v>
      </c>
      <c r="C717" s="197">
        <v>3.24</v>
      </c>
      <c r="D717" s="197">
        <v>4.325</v>
      </c>
      <c r="E717" s="197" t="str">
        <f t="shared" si="1"/>
        <v>#REF!</v>
      </c>
      <c r="F717" s="197" t="str">
        <f t="shared" si="2"/>
        <v>#REF!</v>
      </c>
      <c r="G717" s="197" t="str">
        <f t="shared" si="3"/>
        <v>#REF!</v>
      </c>
      <c r="H717" s="197" t="str">
        <f t="shared" si="4"/>
        <v>#REF!</v>
      </c>
      <c r="I717" s="197" t="str">
        <f t="shared" si="5"/>
        <v>Sebelum Covid</v>
      </c>
    </row>
    <row r="718" ht="15.75" customHeight="1">
      <c r="A718" s="316">
        <v>42642.0</v>
      </c>
      <c r="B718" s="197">
        <v>2.721</v>
      </c>
      <c r="C718" s="197">
        <v>3.233</v>
      </c>
      <c r="D718" s="197">
        <v>4.314</v>
      </c>
      <c r="E718" s="197" t="str">
        <f t="shared" si="1"/>
        <v>#REF!</v>
      </c>
      <c r="F718" s="197" t="str">
        <f t="shared" si="2"/>
        <v>#REF!</v>
      </c>
      <c r="G718" s="197" t="str">
        <f t="shared" si="3"/>
        <v>#REF!</v>
      </c>
      <c r="H718" s="197" t="str">
        <f t="shared" si="4"/>
        <v>#REF!</v>
      </c>
      <c r="I718" s="197" t="str">
        <f t="shared" si="5"/>
        <v>Sebelum Covid</v>
      </c>
    </row>
    <row r="719" ht="15.75" customHeight="1">
      <c r="A719" s="316">
        <v>42643.0</v>
      </c>
      <c r="B719" s="197">
        <v>2.732</v>
      </c>
      <c r="C719" s="197">
        <v>3.255</v>
      </c>
      <c r="D719" s="197">
        <v>4.331</v>
      </c>
      <c r="E719" s="197" t="str">
        <f t="shared" si="1"/>
        <v>#REF!</v>
      </c>
      <c r="F719" s="197" t="str">
        <f t="shared" si="2"/>
        <v>#REF!</v>
      </c>
      <c r="G719" s="197" t="str">
        <f t="shared" si="3"/>
        <v>#REF!</v>
      </c>
      <c r="H719" s="197" t="str">
        <f t="shared" si="4"/>
        <v>#REF!</v>
      </c>
      <c r="I719" s="197" t="str">
        <f t="shared" si="5"/>
        <v>Sebelum Covid</v>
      </c>
    </row>
    <row r="720" ht="15.75" customHeight="1">
      <c r="A720" s="316">
        <v>42646.0</v>
      </c>
      <c r="B720" s="197">
        <v>2.731</v>
      </c>
      <c r="C720" s="197">
        <v>3.256</v>
      </c>
      <c r="D720" s="197">
        <v>4.333</v>
      </c>
      <c r="E720" s="197" t="str">
        <f t="shared" si="1"/>
        <v>#REF!</v>
      </c>
      <c r="F720" s="197" t="str">
        <f t="shared" si="2"/>
        <v>#REF!</v>
      </c>
      <c r="G720" s="197" t="str">
        <f t="shared" si="3"/>
        <v>#REF!</v>
      </c>
      <c r="H720" s="197" t="str">
        <f t="shared" si="4"/>
        <v>#REF!</v>
      </c>
      <c r="I720" s="197" t="str">
        <f t="shared" si="5"/>
        <v>Sebelum Covid</v>
      </c>
    </row>
    <row r="721" ht="15.75" customHeight="1">
      <c r="A721" s="316">
        <v>42647.0</v>
      </c>
      <c r="B721" s="197">
        <v>2.728</v>
      </c>
      <c r="C721" s="197">
        <v>3.25</v>
      </c>
      <c r="D721" s="197">
        <v>4.321</v>
      </c>
      <c r="E721" s="197" t="str">
        <f t="shared" si="1"/>
        <v>#REF!</v>
      </c>
      <c r="F721" s="197" t="str">
        <f t="shared" si="2"/>
        <v>#REF!</v>
      </c>
      <c r="G721" s="197" t="str">
        <f t="shared" si="3"/>
        <v>#REF!</v>
      </c>
      <c r="H721" s="197" t="str">
        <f t="shared" si="4"/>
        <v>#REF!</v>
      </c>
      <c r="I721" s="197" t="str">
        <f t="shared" si="5"/>
        <v>Sebelum Covid</v>
      </c>
    </row>
    <row r="722" ht="15.75" customHeight="1">
      <c r="A722" s="316">
        <v>42648.0</v>
      </c>
      <c r="B722" s="197">
        <v>2.765</v>
      </c>
      <c r="C722" s="197">
        <v>3.295</v>
      </c>
      <c r="D722" s="197">
        <v>4.357</v>
      </c>
      <c r="E722" s="197" t="str">
        <f t="shared" si="1"/>
        <v>#REF!</v>
      </c>
      <c r="F722" s="197" t="str">
        <f t="shared" si="2"/>
        <v>#REF!</v>
      </c>
      <c r="G722" s="197" t="str">
        <f t="shared" si="3"/>
        <v>#REF!</v>
      </c>
      <c r="H722" s="197" t="str">
        <f t="shared" si="4"/>
        <v>#REF!</v>
      </c>
      <c r="I722" s="197" t="str">
        <f t="shared" si="5"/>
        <v>Sebelum Covid</v>
      </c>
    </row>
    <row r="723" ht="15.75" customHeight="1">
      <c r="A723" s="316">
        <v>42649.0</v>
      </c>
      <c r="B723" s="197">
        <v>2.779</v>
      </c>
      <c r="C723" s="197">
        <v>3.317</v>
      </c>
      <c r="D723" s="197">
        <v>4.375</v>
      </c>
      <c r="E723" s="197" t="str">
        <f t="shared" si="1"/>
        <v>#REF!</v>
      </c>
      <c r="F723" s="197" t="str">
        <f t="shared" si="2"/>
        <v>#REF!</v>
      </c>
      <c r="G723" s="197" t="str">
        <f t="shared" si="3"/>
        <v>#REF!</v>
      </c>
      <c r="H723" s="197" t="str">
        <f t="shared" si="4"/>
        <v>#REF!</v>
      </c>
      <c r="I723" s="197" t="str">
        <f t="shared" si="5"/>
        <v>Sebelum Covid</v>
      </c>
    </row>
    <row r="724" ht="15.75" customHeight="1">
      <c r="A724" s="316">
        <v>42650.0</v>
      </c>
      <c r="B724" s="197">
        <v>2.795</v>
      </c>
      <c r="C724" s="197">
        <v>3.371</v>
      </c>
      <c r="D724" s="197">
        <v>4.415</v>
      </c>
      <c r="E724" s="197" t="str">
        <f t="shared" si="1"/>
        <v>#REF!</v>
      </c>
      <c r="F724" s="197" t="str">
        <f t="shared" si="2"/>
        <v>#REF!</v>
      </c>
      <c r="G724" s="197" t="str">
        <f t="shared" si="3"/>
        <v>#REF!</v>
      </c>
      <c r="H724" s="197" t="str">
        <f t="shared" si="4"/>
        <v>#REF!</v>
      </c>
      <c r="I724" s="197" t="str">
        <f t="shared" si="5"/>
        <v>Sebelum Covid</v>
      </c>
    </row>
    <row r="725" ht="15.75" customHeight="1">
      <c r="A725" s="316">
        <v>42653.0</v>
      </c>
      <c r="B725" s="197">
        <v>2.79</v>
      </c>
      <c r="C725" s="197">
        <v>3.375</v>
      </c>
      <c r="D725" s="197">
        <v>4.422</v>
      </c>
      <c r="E725" s="197" t="str">
        <f t="shared" si="1"/>
        <v>#REF!</v>
      </c>
      <c r="F725" s="197" t="str">
        <f t="shared" si="2"/>
        <v>#REF!</v>
      </c>
      <c r="G725" s="197" t="str">
        <f t="shared" si="3"/>
        <v>#REF!</v>
      </c>
      <c r="H725" s="197" t="str">
        <f t="shared" si="4"/>
        <v>#REF!</v>
      </c>
      <c r="I725" s="197" t="str">
        <f t="shared" si="5"/>
        <v>Sebelum Covid</v>
      </c>
    </row>
    <row r="726" ht="15.75" customHeight="1">
      <c r="A726" s="316">
        <v>42654.0</v>
      </c>
      <c r="B726" s="197">
        <v>2.835</v>
      </c>
      <c r="C726" s="197">
        <v>3.442</v>
      </c>
      <c r="D726" s="197">
        <v>4.486</v>
      </c>
      <c r="E726" s="197" t="str">
        <f t="shared" si="1"/>
        <v>#REF!</v>
      </c>
      <c r="F726" s="197" t="str">
        <f t="shared" si="2"/>
        <v>#REF!</v>
      </c>
      <c r="G726" s="197" t="str">
        <f t="shared" si="3"/>
        <v>#REF!</v>
      </c>
      <c r="H726" s="197" t="str">
        <f t="shared" si="4"/>
        <v>#REF!</v>
      </c>
      <c r="I726" s="197" t="str">
        <f t="shared" si="5"/>
        <v>Sebelum Covid</v>
      </c>
    </row>
    <row r="727" ht="15.75" customHeight="1">
      <c r="A727" s="316">
        <v>42655.0</v>
      </c>
      <c r="B727" s="197">
        <v>2.876</v>
      </c>
      <c r="C727" s="197">
        <v>3.489</v>
      </c>
      <c r="D727" s="197">
        <v>4.537</v>
      </c>
      <c r="E727" s="197" t="str">
        <f t="shared" si="1"/>
        <v>#REF!</v>
      </c>
      <c r="F727" s="197" t="str">
        <f t="shared" si="2"/>
        <v>#REF!</v>
      </c>
      <c r="G727" s="197" t="str">
        <f t="shared" si="3"/>
        <v>#REF!</v>
      </c>
      <c r="H727" s="197" t="str">
        <f t="shared" si="4"/>
        <v>#REF!</v>
      </c>
      <c r="I727" s="197" t="str">
        <f t="shared" si="5"/>
        <v>Sebelum Covid</v>
      </c>
    </row>
    <row r="728" ht="15.75" customHeight="1">
      <c r="A728" s="316">
        <v>42656.0</v>
      </c>
      <c r="B728" s="197">
        <v>2.885</v>
      </c>
      <c r="C728" s="197">
        <v>3.481</v>
      </c>
      <c r="D728" s="197">
        <v>4.523</v>
      </c>
      <c r="E728" s="197" t="str">
        <f t="shared" si="1"/>
        <v>#REF!</v>
      </c>
      <c r="F728" s="197" t="str">
        <f t="shared" si="2"/>
        <v>#REF!</v>
      </c>
      <c r="G728" s="197" t="str">
        <f t="shared" si="3"/>
        <v>#REF!</v>
      </c>
      <c r="H728" s="197" t="str">
        <f t="shared" si="4"/>
        <v>#REF!</v>
      </c>
      <c r="I728" s="197" t="str">
        <f t="shared" si="5"/>
        <v>Sebelum Covid</v>
      </c>
    </row>
    <row r="729" ht="15.75" customHeight="1">
      <c r="A729" s="316">
        <v>42657.0</v>
      </c>
      <c r="B729" s="197">
        <v>2.891</v>
      </c>
      <c r="C729" s="197">
        <v>3.493</v>
      </c>
      <c r="D729" s="197">
        <v>4.534</v>
      </c>
      <c r="E729" s="197" t="str">
        <f t="shared" si="1"/>
        <v>#REF!</v>
      </c>
      <c r="F729" s="197" t="str">
        <f t="shared" si="2"/>
        <v>#REF!</v>
      </c>
      <c r="G729" s="197" t="str">
        <f t="shared" si="3"/>
        <v>#REF!</v>
      </c>
      <c r="H729" s="197" t="str">
        <f t="shared" si="4"/>
        <v>#REF!</v>
      </c>
      <c r="I729" s="197" t="str">
        <f t="shared" si="5"/>
        <v>Sebelum Covid</v>
      </c>
    </row>
    <row r="730" ht="15.75" customHeight="1">
      <c r="A730" s="316">
        <v>42660.0</v>
      </c>
      <c r="B730" s="197">
        <v>2.941</v>
      </c>
      <c r="C730" s="197">
        <v>3.552</v>
      </c>
      <c r="D730" s="197">
        <v>4.59</v>
      </c>
      <c r="E730" s="197" t="str">
        <f t="shared" si="1"/>
        <v>#REF!</v>
      </c>
      <c r="F730" s="197" t="str">
        <f t="shared" si="2"/>
        <v>#REF!</v>
      </c>
      <c r="G730" s="197" t="str">
        <f t="shared" si="3"/>
        <v>#REF!</v>
      </c>
      <c r="H730" s="197" t="str">
        <f t="shared" si="4"/>
        <v>#REF!</v>
      </c>
      <c r="I730" s="197" t="str">
        <f t="shared" si="5"/>
        <v>Sebelum Covid</v>
      </c>
    </row>
    <row r="731" ht="15.75" customHeight="1">
      <c r="A731" s="316">
        <v>42661.0</v>
      </c>
      <c r="B731" s="197">
        <v>2.95</v>
      </c>
      <c r="C731" s="197">
        <v>3.539</v>
      </c>
      <c r="D731" s="197">
        <v>4.589</v>
      </c>
      <c r="E731" s="197" t="str">
        <f t="shared" si="1"/>
        <v>#REF!</v>
      </c>
      <c r="F731" s="197" t="str">
        <f t="shared" si="2"/>
        <v>#REF!</v>
      </c>
      <c r="G731" s="197" t="str">
        <f t="shared" si="3"/>
        <v>#REF!</v>
      </c>
      <c r="H731" s="197" t="str">
        <f t="shared" si="4"/>
        <v>#REF!</v>
      </c>
      <c r="I731" s="197" t="str">
        <f t="shared" si="5"/>
        <v>Sebelum Covid</v>
      </c>
    </row>
    <row r="732" ht="15.75" customHeight="1">
      <c r="A732" s="316">
        <v>42662.0</v>
      </c>
      <c r="B732" s="197">
        <v>2.92</v>
      </c>
      <c r="C732" s="197">
        <v>3.481</v>
      </c>
      <c r="D732" s="197">
        <v>4.549</v>
      </c>
      <c r="E732" s="197" t="str">
        <f t="shared" si="1"/>
        <v>#REF!</v>
      </c>
      <c r="F732" s="197" t="str">
        <f t="shared" si="2"/>
        <v>#REF!</v>
      </c>
      <c r="G732" s="197" t="str">
        <f t="shared" si="3"/>
        <v>#REF!</v>
      </c>
      <c r="H732" s="197" t="str">
        <f t="shared" si="4"/>
        <v>#REF!</v>
      </c>
      <c r="I732" s="197" t="str">
        <f t="shared" si="5"/>
        <v>Sebelum Covid</v>
      </c>
    </row>
    <row r="733" ht="15.75" customHeight="1">
      <c r="A733" s="316">
        <v>42663.0</v>
      </c>
      <c r="B733" s="197">
        <v>2.895</v>
      </c>
      <c r="C733" s="197">
        <v>3.424</v>
      </c>
      <c r="D733" s="197">
        <v>4.467</v>
      </c>
      <c r="E733" s="197" t="str">
        <f t="shared" si="1"/>
        <v>#REF!</v>
      </c>
      <c r="F733" s="197" t="str">
        <f t="shared" si="2"/>
        <v>#REF!</v>
      </c>
      <c r="G733" s="197" t="str">
        <f t="shared" si="3"/>
        <v>#REF!</v>
      </c>
      <c r="H733" s="197" t="str">
        <f t="shared" si="4"/>
        <v>#REF!</v>
      </c>
      <c r="I733" s="197" t="str">
        <f t="shared" si="5"/>
        <v>Sebelum Covid</v>
      </c>
    </row>
    <row r="734" ht="15.75" customHeight="1">
      <c r="A734" s="316">
        <v>42664.0</v>
      </c>
      <c r="B734" s="197">
        <v>2.892</v>
      </c>
      <c r="C734" s="197">
        <v>3.417</v>
      </c>
      <c r="D734" s="197">
        <v>4.467</v>
      </c>
      <c r="E734" s="197" t="str">
        <f t="shared" si="1"/>
        <v>#REF!</v>
      </c>
      <c r="F734" s="197" t="str">
        <f t="shared" si="2"/>
        <v>#REF!</v>
      </c>
      <c r="G734" s="197" t="str">
        <f t="shared" si="3"/>
        <v>#REF!</v>
      </c>
      <c r="H734" s="197" t="str">
        <f t="shared" si="4"/>
        <v>#REF!</v>
      </c>
      <c r="I734" s="197" t="str">
        <f t="shared" si="5"/>
        <v>Sebelum Covid</v>
      </c>
    </row>
    <row r="735" ht="15.75" customHeight="1">
      <c r="A735" s="316">
        <v>42667.0</v>
      </c>
      <c r="B735" s="197">
        <v>2.892</v>
      </c>
      <c r="C735" s="197">
        <v>3.41</v>
      </c>
      <c r="D735" s="197">
        <v>4.451</v>
      </c>
      <c r="E735" s="197" t="str">
        <f t="shared" si="1"/>
        <v>#REF!</v>
      </c>
      <c r="F735" s="197" t="str">
        <f t="shared" si="2"/>
        <v>#REF!</v>
      </c>
      <c r="G735" s="197" t="str">
        <f t="shared" si="3"/>
        <v>#REF!</v>
      </c>
      <c r="H735" s="197" t="str">
        <f t="shared" si="4"/>
        <v>#REF!</v>
      </c>
      <c r="I735" s="197" t="str">
        <f t="shared" si="5"/>
        <v>Sebelum Covid</v>
      </c>
    </row>
    <row r="736" ht="15.75" customHeight="1">
      <c r="A736" s="316">
        <v>42668.0</v>
      </c>
      <c r="B736" s="197">
        <v>2.911</v>
      </c>
      <c r="C736" s="197">
        <v>3.422</v>
      </c>
      <c r="D736" s="197">
        <v>4.459</v>
      </c>
      <c r="E736" s="197" t="str">
        <f t="shared" si="1"/>
        <v>#REF!</v>
      </c>
      <c r="F736" s="197" t="str">
        <f t="shared" si="2"/>
        <v>#REF!</v>
      </c>
      <c r="G736" s="197" t="str">
        <f t="shared" si="3"/>
        <v>#REF!</v>
      </c>
      <c r="H736" s="197" t="str">
        <f t="shared" si="4"/>
        <v>#REF!</v>
      </c>
      <c r="I736" s="197" t="str">
        <f t="shared" si="5"/>
        <v>Sebelum Covid</v>
      </c>
    </row>
    <row r="737" ht="15.75" customHeight="1">
      <c r="A737" s="316">
        <v>42669.0</v>
      </c>
      <c r="B737" s="197">
        <v>2.924</v>
      </c>
      <c r="C737" s="197">
        <v>3.432</v>
      </c>
      <c r="D737" s="197">
        <v>4.476</v>
      </c>
      <c r="E737" s="197" t="str">
        <f t="shared" si="1"/>
        <v>#REF!</v>
      </c>
      <c r="F737" s="197" t="str">
        <f t="shared" si="2"/>
        <v>#REF!</v>
      </c>
      <c r="G737" s="197" t="str">
        <f t="shared" si="3"/>
        <v>#REF!</v>
      </c>
      <c r="H737" s="197" t="str">
        <f t="shared" si="4"/>
        <v>#REF!</v>
      </c>
      <c r="I737" s="197" t="str">
        <f t="shared" si="5"/>
        <v>Sebelum Covid</v>
      </c>
    </row>
    <row r="738" ht="15.75" customHeight="1">
      <c r="A738" s="316">
        <v>42670.0</v>
      </c>
      <c r="B738" s="197">
        <v>2.956</v>
      </c>
      <c r="C738" s="197">
        <v>3.498</v>
      </c>
      <c r="D738" s="197">
        <v>4.536</v>
      </c>
      <c r="E738" s="197" t="str">
        <f t="shared" si="1"/>
        <v>#REF!</v>
      </c>
      <c r="F738" s="197" t="str">
        <f t="shared" si="2"/>
        <v>#REF!</v>
      </c>
      <c r="G738" s="197" t="str">
        <f t="shared" si="3"/>
        <v>#REF!</v>
      </c>
      <c r="H738" s="197" t="str">
        <f t="shared" si="4"/>
        <v>#REF!</v>
      </c>
      <c r="I738" s="197" t="str">
        <f t="shared" si="5"/>
        <v>Sebelum Covid</v>
      </c>
    </row>
    <row r="739" ht="15.75" customHeight="1">
      <c r="A739" s="316">
        <v>42671.0</v>
      </c>
      <c r="B739" s="197">
        <v>3.036</v>
      </c>
      <c r="C739" s="197">
        <v>3.582</v>
      </c>
      <c r="D739" s="197">
        <v>4.621</v>
      </c>
      <c r="E739" s="197" t="str">
        <f t="shared" si="1"/>
        <v>#REF!</v>
      </c>
      <c r="F739" s="197" t="str">
        <f t="shared" si="2"/>
        <v>#REF!</v>
      </c>
      <c r="G739" s="197" t="str">
        <f t="shared" si="3"/>
        <v>#REF!</v>
      </c>
      <c r="H739" s="197" t="str">
        <f t="shared" si="4"/>
        <v>#REF!</v>
      </c>
      <c r="I739" s="197" t="str">
        <f t="shared" si="5"/>
        <v>Sebelum Covid</v>
      </c>
    </row>
    <row r="740" ht="15.75" customHeight="1">
      <c r="A740" s="316">
        <v>42674.0</v>
      </c>
      <c r="B740" s="197">
        <v>3.046</v>
      </c>
      <c r="C740" s="197">
        <v>3.591</v>
      </c>
      <c r="D740" s="197">
        <v>4.635</v>
      </c>
      <c r="E740" s="197" t="str">
        <f t="shared" si="1"/>
        <v>#REF!</v>
      </c>
      <c r="F740" s="197" t="str">
        <f t="shared" si="2"/>
        <v>#REF!</v>
      </c>
      <c r="G740" s="197" t="str">
        <f t="shared" si="3"/>
        <v>#REF!</v>
      </c>
      <c r="H740" s="197" t="str">
        <f t="shared" si="4"/>
        <v>#REF!</v>
      </c>
      <c r="I740" s="197" t="str">
        <f t="shared" si="5"/>
        <v>Sebelum Covid</v>
      </c>
    </row>
    <row r="741" ht="15.75" customHeight="1">
      <c r="A741" s="316">
        <v>42675.0</v>
      </c>
      <c r="B741" s="197">
        <v>3.048</v>
      </c>
      <c r="C741" s="197">
        <v>3.606</v>
      </c>
      <c r="D741" s="197">
        <v>4.656</v>
      </c>
      <c r="E741" s="197" t="str">
        <f t="shared" si="1"/>
        <v>#REF!</v>
      </c>
      <c r="F741" s="197" t="str">
        <f t="shared" si="2"/>
        <v>#REF!</v>
      </c>
      <c r="G741" s="197" t="str">
        <f t="shared" si="3"/>
        <v>#REF!</v>
      </c>
      <c r="H741" s="197" t="str">
        <f t="shared" si="4"/>
        <v>#REF!</v>
      </c>
      <c r="I741" s="197" t="str">
        <f t="shared" si="5"/>
        <v>Sebelum Covid</v>
      </c>
    </row>
    <row r="742" ht="15.75" customHeight="1">
      <c r="A742" s="316">
        <v>42676.0</v>
      </c>
      <c r="B742" s="197">
        <v>3.062</v>
      </c>
      <c r="C742" s="197">
        <v>3.633</v>
      </c>
      <c r="D742" s="197">
        <v>4.704</v>
      </c>
      <c r="E742" s="197" t="str">
        <f t="shared" si="1"/>
        <v>#REF!</v>
      </c>
      <c r="F742" s="197" t="str">
        <f t="shared" si="2"/>
        <v>#REF!</v>
      </c>
      <c r="G742" s="197" t="str">
        <f t="shared" si="3"/>
        <v>#REF!</v>
      </c>
      <c r="H742" s="197" t="str">
        <f t="shared" si="4"/>
        <v>#REF!</v>
      </c>
      <c r="I742" s="197" t="str">
        <f t="shared" si="5"/>
        <v>Sebelum Covid</v>
      </c>
    </row>
    <row r="743" ht="15.75" customHeight="1">
      <c r="A743" s="316">
        <v>42677.0</v>
      </c>
      <c r="B743" s="197">
        <v>3.06</v>
      </c>
      <c r="C743" s="197">
        <v>3.643</v>
      </c>
      <c r="D743" s="197">
        <v>4.713</v>
      </c>
      <c r="E743" s="197" t="str">
        <f t="shared" si="1"/>
        <v>#REF!</v>
      </c>
      <c r="F743" s="197" t="str">
        <f t="shared" si="2"/>
        <v>#REF!</v>
      </c>
      <c r="G743" s="197" t="str">
        <f t="shared" si="3"/>
        <v>#REF!</v>
      </c>
      <c r="H743" s="197" t="str">
        <f t="shared" si="4"/>
        <v>#REF!</v>
      </c>
      <c r="I743" s="197" t="str">
        <f t="shared" si="5"/>
        <v>Sebelum Covid</v>
      </c>
    </row>
    <row r="744" ht="15.75" customHeight="1">
      <c r="A744" s="316">
        <v>42678.0</v>
      </c>
      <c r="B744" s="197">
        <v>3.054</v>
      </c>
      <c r="C744" s="197">
        <v>3.616</v>
      </c>
      <c r="D744" s="197">
        <v>4.711</v>
      </c>
      <c r="E744" s="197" t="str">
        <f t="shared" si="1"/>
        <v>#REF!</v>
      </c>
      <c r="F744" s="197" t="str">
        <f t="shared" si="2"/>
        <v>#REF!</v>
      </c>
      <c r="G744" s="197" t="str">
        <f t="shared" si="3"/>
        <v>#REF!</v>
      </c>
      <c r="H744" s="197" t="str">
        <f t="shared" si="4"/>
        <v>#REF!</v>
      </c>
      <c r="I744" s="197" t="str">
        <f t="shared" si="5"/>
        <v>Sebelum Covid</v>
      </c>
    </row>
    <row r="745" ht="15.75" customHeight="1">
      <c r="A745" s="316">
        <v>42681.0</v>
      </c>
      <c r="B745" s="197">
        <v>3.038</v>
      </c>
      <c r="C745" s="197">
        <v>3.583</v>
      </c>
      <c r="D745" s="197">
        <v>4.685</v>
      </c>
      <c r="E745" s="197" t="str">
        <f t="shared" si="1"/>
        <v>#REF!</v>
      </c>
      <c r="F745" s="197" t="str">
        <f t="shared" si="2"/>
        <v>#REF!</v>
      </c>
      <c r="G745" s="197" t="str">
        <f t="shared" si="3"/>
        <v>#REF!</v>
      </c>
      <c r="H745" s="197" t="str">
        <f t="shared" si="4"/>
        <v>#REF!</v>
      </c>
      <c r="I745" s="197" t="str">
        <f t="shared" si="5"/>
        <v>Sebelum Covid</v>
      </c>
    </row>
    <row r="746" ht="15.75" customHeight="1">
      <c r="A746" s="316">
        <v>42682.0</v>
      </c>
      <c r="B746" s="197">
        <v>3.009</v>
      </c>
      <c r="C746" s="197">
        <v>3.519</v>
      </c>
      <c r="D746" s="197">
        <v>4.611</v>
      </c>
      <c r="E746" s="197" t="str">
        <f t="shared" si="1"/>
        <v>#REF!</v>
      </c>
      <c r="F746" s="197" t="str">
        <f t="shared" si="2"/>
        <v>#REF!</v>
      </c>
      <c r="G746" s="197" t="str">
        <f t="shared" si="3"/>
        <v>#REF!</v>
      </c>
      <c r="H746" s="197" t="str">
        <f t="shared" si="4"/>
        <v>#REF!</v>
      </c>
      <c r="I746" s="197" t="str">
        <f t="shared" si="5"/>
        <v>Sebelum Covid</v>
      </c>
    </row>
    <row r="747" ht="15.75" customHeight="1">
      <c r="A747" s="316">
        <v>42683.0</v>
      </c>
      <c r="B747" s="197">
        <v>3.087</v>
      </c>
      <c r="C747" s="197">
        <v>3.618</v>
      </c>
      <c r="D747" s="197">
        <v>4.744</v>
      </c>
      <c r="E747" s="197" t="str">
        <f t="shared" si="1"/>
        <v>#REF!</v>
      </c>
      <c r="F747" s="197" t="str">
        <f t="shared" si="2"/>
        <v>#REF!</v>
      </c>
      <c r="G747" s="197" t="str">
        <f t="shared" si="3"/>
        <v>#REF!</v>
      </c>
      <c r="H747" s="197" t="str">
        <f t="shared" si="4"/>
        <v>#REF!</v>
      </c>
      <c r="I747" s="197" t="str">
        <f t="shared" si="5"/>
        <v>Sebelum Covid</v>
      </c>
    </row>
    <row r="748" ht="15.75" customHeight="1">
      <c r="A748" s="316">
        <v>42684.0</v>
      </c>
      <c r="B748" s="197">
        <v>3.168</v>
      </c>
      <c r="C748" s="197">
        <v>3.715</v>
      </c>
      <c r="D748" s="197">
        <v>4.867</v>
      </c>
      <c r="E748" s="197" t="str">
        <f t="shared" si="1"/>
        <v>#REF!</v>
      </c>
      <c r="F748" s="197" t="str">
        <f t="shared" si="2"/>
        <v>#REF!</v>
      </c>
      <c r="G748" s="197" t="str">
        <f t="shared" si="3"/>
        <v>#REF!</v>
      </c>
      <c r="H748" s="197" t="str">
        <f t="shared" si="4"/>
        <v>#REF!</v>
      </c>
      <c r="I748" s="197" t="str">
        <f t="shared" si="5"/>
        <v>Sebelum Covid</v>
      </c>
    </row>
    <row r="749" ht="15.75" customHeight="1">
      <c r="A749" s="316">
        <v>42685.0</v>
      </c>
      <c r="B749" s="197">
        <v>3.644</v>
      </c>
      <c r="C749" s="197">
        <v>4.193</v>
      </c>
      <c r="D749" s="197">
        <v>5.261</v>
      </c>
      <c r="E749" s="197" t="str">
        <f t="shared" si="1"/>
        <v>#REF!</v>
      </c>
      <c r="F749" s="197" t="str">
        <f t="shared" si="2"/>
        <v>#REF!</v>
      </c>
      <c r="G749" s="197" t="str">
        <f t="shared" si="3"/>
        <v>#REF!</v>
      </c>
      <c r="H749" s="197" t="str">
        <f t="shared" si="4"/>
        <v>#REF!</v>
      </c>
      <c r="I749" s="197" t="str">
        <f t="shared" si="5"/>
        <v>Sebelum Covid</v>
      </c>
    </row>
    <row r="750" ht="15.75" customHeight="1">
      <c r="A750" s="316">
        <v>42688.0</v>
      </c>
      <c r="B750" s="197">
        <v>3.942</v>
      </c>
      <c r="C750" s="197">
        <v>4.54</v>
      </c>
      <c r="D750" s="197">
        <v>5.559</v>
      </c>
      <c r="E750" s="197" t="str">
        <f t="shared" si="1"/>
        <v>#REF!</v>
      </c>
      <c r="F750" s="197" t="str">
        <f t="shared" si="2"/>
        <v>#REF!</v>
      </c>
      <c r="G750" s="197" t="str">
        <f t="shared" si="3"/>
        <v>#REF!</v>
      </c>
      <c r="H750" s="197" t="str">
        <f t="shared" si="4"/>
        <v>#REF!</v>
      </c>
      <c r="I750" s="197" t="str">
        <f t="shared" si="5"/>
        <v>Sebelum Covid</v>
      </c>
    </row>
    <row r="751" ht="15.75" customHeight="1">
      <c r="A751" s="316">
        <v>42689.0</v>
      </c>
      <c r="B751" s="197">
        <v>3.809</v>
      </c>
      <c r="C751" s="197">
        <v>4.263</v>
      </c>
      <c r="D751" s="197">
        <v>5.238</v>
      </c>
      <c r="E751" s="197" t="str">
        <f t="shared" si="1"/>
        <v>#REF!</v>
      </c>
      <c r="F751" s="197" t="str">
        <f t="shared" si="2"/>
        <v>#REF!</v>
      </c>
      <c r="G751" s="197" t="str">
        <f t="shared" si="3"/>
        <v>#REF!</v>
      </c>
      <c r="H751" s="197" t="str">
        <f t="shared" si="4"/>
        <v>#REF!</v>
      </c>
      <c r="I751" s="197" t="str">
        <f t="shared" si="5"/>
        <v>Sebelum Covid</v>
      </c>
    </row>
    <row r="752" ht="15.75" customHeight="1">
      <c r="A752" s="316">
        <v>42690.0</v>
      </c>
      <c r="B752" s="197">
        <v>3.716</v>
      </c>
      <c r="C752" s="197">
        <v>4.163</v>
      </c>
      <c r="D752" s="197">
        <v>5.162</v>
      </c>
      <c r="E752" s="197" t="str">
        <f t="shared" si="1"/>
        <v>#REF!</v>
      </c>
      <c r="F752" s="197" t="str">
        <f t="shared" si="2"/>
        <v>#REF!</v>
      </c>
      <c r="G752" s="197" t="str">
        <f t="shared" si="3"/>
        <v>#REF!</v>
      </c>
      <c r="H752" s="197" t="str">
        <f t="shared" si="4"/>
        <v>#REF!</v>
      </c>
      <c r="I752" s="197" t="str">
        <f t="shared" si="5"/>
        <v>Sebelum Covid</v>
      </c>
    </row>
    <row r="753" ht="15.75" customHeight="1">
      <c r="A753" s="316">
        <v>42691.0</v>
      </c>
      <c r="B753" s="197">
        <v>3.683</v>
      </c>
      <c r="C753" s="197">
        <v>4.072</v>
      </c>
      <c r="D753" s="197">
        <v>5.098</v>
      </c>
      <c r="E753" s="197" t="str">
        <f t="shared" si="1"/>
        <v>#REF!</v>
      </c>
      <c r="F753" s="197" t="str">
        <f t="shared" si="2"/>
        <v>#REF!</v>
      </c>
      <c r="G753" s="197" t="str">
        <f t="shared" si="3"/>
        <v>#REF!</v>
      </c>
      <c r="H753" s="197" t="str">
        <f t="shared" si="4"/>
        <v>#REF!</v>
      </c>
      <c r="I753" s="197" t="str">
        <f t="shared" si="5"/>
        <v>Sebelum Covid</v>
      </c>
    </row>
    <row r="754" ht="15.75" customHeight="1">
      <c r="A754" s="316">
        <v>42692.0</v>
      </c>
      <c r="B754" s="197">
        <v>3.738</v>
      </c>
      <c r="C754" s="197">
        <v>4.234</v>
      </c>
      <c r="D754" s="197">
        <v>5.214</v>
      </c>
      <c r="E754" s="197" t="str">
        <f t="shared" si="1"/>
        <v>#REF!</v>
      </c>
      <c r="F754" s="197" t="str">
        <f t="shared" si="2"/>
        <v>#REF!</v>
      </c>
      <c r="G754" s="197" t="str">
        <f t="shared" si="3"/>
        <v>#REF!</v>
      </c>
      <c r="H754" s="197" t="str">
        <f t="shared" si="4"/>
        <v>#REF!</v>
      </c>
      <c r="I754" s="197" t="str">
        <f t="shared" si="5"/>
        <v>Sebelum Covid</v>
      </c>
    </row>
    <row r="755" ht="15.75" customHeight="1">
      <c r="A755" s="316">
        <v>42695.0</v>
      </c>
      <c r="B755" s="197">
        <v>3.757</v>
      </c>
      <c r="C755" s="197">
        <v>4.241</v>
      </c>
      <c r="D755" s="197">
        <v>5.192</v>
      </c>
      <c r="E755" s="197" t="str">
        <f t="shared" si="1"/>
        <v>#REF!</v>
      </c>
      <c r="F755" s="197" t="str">
        <f t="shared" si="2"/>
        <v>#REF!</v>
      </c>
      <c r="G755" s="197" t="str">
        <f t="shared" si="3"/>
        <v>#REF!</v>
      </c>
      <c r="H755" s="197" t="str">
        <f t="shared" si="4"/>
        <v>#REF!</v>
      </c>
      <c r="I755" s="197" t="str">
        <f t="shared" si="5"/>
        <v>Sebelum Covid</v>
      </c>
    </row>
    <row r="756" ht="15.75" customHeight="1">
      <c r="A756" s="316">
        <v>42696.0</v>
      </c>
      <c r="B756" s="197">
        <v>3.709</v>
      </c>
      <c r="C756" s="197">
        <v>4.157</v>
      </c>
      <c r="D756" s="197">
        <v>5.129</v>
      </c>
      <c r="E756" s="197" t="str">
        <f t="shared" si="1"/>
        <v>#REF!</v>
      </c>
      <c r="F756" s="197" t="str">
        <f t="shared" si="2"/>
        <v>#REF!</v>
      </c>
      <c r="G756" s="197" t="str">
        <f t="shared" si="3"/>
        <v>#REF!</v>
      </c>
      <c r="H756" s="197" t="str">
        <f t="shared" si="4"/>
        <v>#REF!</v>
      </c>
      <c r="I756" s="197" t="str">
        <f t="shared" si="5"/>
        <v>Sebelum Covid</v>
      </c>
    </row>
    <row r="757" ht="15.75" customHeight="1">
      <c r="A757" s="316">
        <v>42697.0</v>
      </c>
      <c r="B757" s="197">
        <v>3.676</v>
      </c>
      <c r="C757" s="197">
        <v>4.109</v>
      </c>
      <c r="D757" s="197">
        <v>5.086</v>
      </c>
      <c r="E757" s="197" t="str">
        <f t="shared" si="1"/>
        <v>#REF!</v>
      </c>
      <c r="F757" s="197" t="str">
        <f t="shared" si="2"/>
        <v>#REF!</v>
      </c>
      <c r="G757" s="197" t="str">
        <f t="shared" si="3"/>
        <v>#REF!</v>
      </c>
      <c r="H757" s="197" t="str">
        <f t="shared" si="4"/>
        <v>#REF!</v>
      </c>
      <c r="I757" s="197" t="str">
        <f t="shared" si="5"/>
        <v>Sebelum Covid</v>
      </c>
    </row>
    <row r="758" ht="15.75" customHeight="1">
      <c r="A758" s="316">
        <v>42698.0</v>
      </c>
      <c r="B758" s="197">
        <v>3.677</v>
      </c>
      <c r="C758" s="197">
        <v>4.109</v>
      </c>
      <c r="D758" s="197">
        <v>5.087</v>
      </c>
      <c r="E758" s="197" t="str">
        <f t="shared" si="1"/>
        <v>#REF!</v>
      </c>
      <c r="F758" s="197" t="str">
        <f t="shared" si="2"/>
        <v>#REF!</v>
      </c>
      <c r="G758" s="197" t="str">
        <f t="shared" si="3"/>
        <v>#REF!</v>
      </c>
      <c r="H758" s="197" t="str">
        <f t="shared" si="4"/>
        <v>#REF!</v>
      </c>
      <c r="I758" s="197" t="str">
        <f t="shared" si="5"/>
        <v>Sebelum Covid</v>
      </c>
    </row>
    <row r="759" ht="15.75" customHeight="1">
      <c r="A759" s="316">
        <v>42699.0</v>
      </c>
      <c r="B759" s="197">
        <v>3.719</v>
      </c>
      <c r="C759" s="197">
        <v>4.169</v>
      </c>
      <c r="D759" s="197">
        <v>5.121</v>
      </c>
      <c r="E759" s="197" t="str">
        <f t="shared" si="1"/>
        <v>#REF!</v>
      </c>
      <c r="F759" s="197" t="str">
        <f t="shared" si="2"/>
        <v>#REF!</v>
      </c>
      <c r="G759" s="197" t="str">
        <f t="shared" si="3"/>
        <v>#REF!</v>
      </c>
      <c r="H759" s="197" t="str">
        <f t="shared" si="4"/>
        <v>#REF!</v>
      </c>
      <c r="I759" s="197" t="str">
        <f t="shared" si="5"/>
        <v>Sebelum Covid</v>
      </c>
    </row>
    <row r="760" ht="15.75" customHeight="1">
      <c r="A760" s="316">
        <v>42702.0</v>
      </c>
      <c r="B760" s="197">
        <v>3.683</v>
      </c>
      <c r="C760" s="197">
        <v>4.136</v>
      </c>
      <c r="D760" s="197">
        <v>5.085</v>
      </c>
      <c r="E760" s="197" t="str">
        <f t="shared" si="1"/>
        <v>#REF!</v>
      </c>
      <c r="F760" s="197" t="str">
        <f t="shared" si="2"/>
        <v>#REF!</v>
      </c>
      <c r="G760" s="197" t="str">
        <f t="shared" si="3"/>
        <v>#REF!</v>
      </c>
      <c r="H760" s="197" t="str">
        <f t="shared" si="4"/>
        <v>#REF!</v>
      </c>
      <c r="I760" s="197" t="str">
        <f t="shared" si="5"/>
        <v>Sebelum Covid</v>
      </c>
    </row>
    <row r="761" ht="15.75" customHeight="1">
      <c r="A761" s="316">
        <v>42703.0</v>
      </c>
      <c r="B761" s="197">
        <v>3.653</v>
      </c>
      <c r="C761" s="197">
        <v>4.099</v>
      </c>
      <c r="D761" s="197">
        <v>5.056</v>
      </c>
      <c r="E761" s="197" t="str">
        <f t="shared" si="1"/>
        <v>#REF!</v>
      </c>
      <c r="F761" s="197" t="str">
        <f t="shared" si="2"/>
        <v>#REF!</v>
      </c>
      <c r="G761" s="197" t="str">
        <f t="shared" si="3"/>
        <v>#REF!</v>
      </c>
      <c r="H761" s="197" t="str">
        <f t="shared" si="4"/>
        <v>#REF!</v>
      </c>
      <c r="I761" s="197" t="str">
        <f t="shared" si="5"/>
        <v>Sebelum Covid</v>
      </c>
    </row>
    <row r="762" ht="15.75" customHeight="1">
      <c r="A762" s="316">
        <v>42704.0</v>
      </c>
      <c r="B762" s="197">
        <v>3.616</v>
      </c>
      <c r="C762" s="197">
        <v>4.076</v>
      </c>
      <c r="D762" s="197">
        <v>5.032</v>
      </c>
      <c r="E762" s="197" t="str">
        <f t="shared" si="1"/>
        <v>#REF!</v>
      </c>
      <c r="F762" s="197" t="str">
        <f t="shared" si="2"/>
        <v>#REF!</v>
      </c>
      <c r="G762" s="197" t="str">
        <f t="shared" si="3"/>
        <v>#REF!</v>
      </c>
      <c r="H762" s="197" t="str">
        <f t="shared" si="4"/>
        <v>#REF!</v>
      </c>
      <c r="I762" s="197" t="str">
        <f t="shared" si="5"/>
        <v>Sebelum Covid</v>
      </c>
    </row>
    <row r="763" ht="15.75" customHeight="1">
      <c r="A763" s="316">
        <v>42705.0</v>
      </c>
      <c r="B763" s="197">
        <v>3.698</v>
      </c>
      <c r="C763" s="197">
        <v>4.311</v>
      </c>
      <c r="D763" s="197">
        <v>5.227</v>
      </c>
      <c r="E763" s="197" t="str">
        <f t="shared" si="1"/>
        <v>#REF!</v>
      </c>
      <c r="F763" s="197" t="str">
        <f t="shared" si="2"/>
        <v>#REF!</v>
      </c>
      <c r="G763" s="197" t="str">
        <f t="shared" si="3"/>
        <v>#REF!</v>
      </c>
      <c r="H763" s="197" t="str">
        <f t="shared" si="4"/>
        <v>#REF!</v>
      </c>
      <c r="I763" s="197" t="str">
        <f t="shared" si="5"/>
        <v>Sebelum Covid</v>
      </c>
    </row>
    <row r="764" ht="15.75" customHeight="1">
      <c r="A764" s="316">
        <v>42706.0</v>
      </c>
      <c r="B764" s="197">
        <v>3.703</v>
      </c>
      <c r="C764" s="197">
        <v>4.383</v>
      </c>
      <c r="D764" s="197">
        <v>5.303</v>
      </c>
      <c r="E764" s="197" t="str">
        <f t="shared" si="1"/>
        <v>#REF!</v>
      </c>
      <c r="F764" s="197" t="str">
        <f t="shared" si="2"/>
        <v>#REF!</v>
      </c>
      <c r="G764" s="197" t="str">
        <f t="shared" si="3"/>
        <v>#REF!</v>
      </c>
      <c r="H764" s="197" t="str">
        <f t="shared" si="4"/>
        <v>#REF!</v>
      </c>
      <c r="I764" s="197" t="str">
        <f t="shared" si="5"/>
        <v>Sebelum Covid</v>
      </c>
    </row>
    <row r="765" ht="15.75" customHeight="1">
      <c r="A765" s="316">
        <v>42709.0</v>
      </c>
      <c r="B765" s="197">
        <v>3.696</v>
      </c>
      <c r="C765" s="197">
        <v>4.37</v>
      </c>
      <c r="D765" s="197">
        <v>5.29</v>
      </c>
      <c r="E765" s="197" t="str">
        <f t="shared" si="1"/>
        <v>#REF!</v>
      </c>
      <c r="F765" s="197" t="str">
        <f t="shared" si="2"/>
        <v>#REF!</v>
      </c>
      <c r="G765" s="197" t="str">
        <f t="shared" si="3"/>
        <v>#REF!</v>
      </c>
      <c r="H765" s="197" t="str">
        <f t="shared" si="4"/>
        <v>#REF!</v>
      </c>
      <c r="I765" s="197" t="str">
        <f t="shared" si="5"/>
        <v>Sebelum Covid</v>
      </c>
    </row>
    <row r="766" ht="15.75" customHeight="1">
      <c r="A766" s="316">
        <v>42710.0</v>
      </c>
      <c r="B766" s="197">
        <v>3.672</v>
      </c>
      <c r="C766" s="197">
        <v>4.32</v>
      </c>
      <c r="D766" s="197">
        <v>5.238</v>
      </c>
      <c r="E766" s="197" t="str">
        <f t="shared" si="1"/>
        <v>#REF!</v>
      </c>
      <c r="F766" s="197" t="str">
        <f t="shared" si="2"/>
        <v>#REF!</v>
      </c>
      <c r="G766" s="197" t="str">
        <f t="shared" si="3"/>
        <v>#REF!</v>
      </c>
      <c r="H766" s="197" t="str">
        <f t="shared" si="4"/>
        <v>#REF!</v>
      </c>
      <c r="I766" s="197" t="str">
        <f t="shared" si="5"/>
        <v>Sebelum Covid</v>
      </c>
    </row>
    <row r="767" ht="15.75" customHeight="1">
      <c r="A767" s="316">
        <v>42711.0</v>
      </c>
      <c r="B767" s="197">
        <v>3.616</v>
      </c>
      <c r="C767" s="197">
        <v>4.247</v>
      </c>
      <c r="D767" s="197">
        <v>5.184</v>
      </c>
      <c r="E767" s="197" t="str">
        <f t="shared" si="1"/>
        <v>#REF!</v>
      </c>
      <c r="F767" s="197" t="str">
        <f t="shared" si="2"/>
        <v>#REF!</v>
      </c>
      <c r="G767" s="197" t="str">
        <f t="shared" si="3"/>
        <v>#REF!</v>
      </c>
      <c r="H767" s="197" t="str">
        <f t="shared" si="4"/>
        <v>#REF!</v>
      </c>
      <c r="I767" s="197" t="str">
        <f t="shared" si="5"/>
        <v>Sebelum Covid</v>
      </c>
    </row>
    <row r="768" ht="15.75" customHeight="1">
      <c r="A768" s="316">
        <v>42712.0</v>
      </c>
      <c r="B768" s="197">
        <v>3.562</v>
      </c>
      <c r="C768" s="197">
        <v>4.193</v>
      </c>
      <c r="D768" s="197">
        <v>5.132</v>
      </c>
      <c r="E768" s="197" t="str">
        <f t="shared" si="1"/>
        <v>#REF!</v>
      </c>
      <c r="F768" s="197" t="str">
        <f t="shared" si="2"/>
        <v>#REF!</v>
      </c>
      <c r="G768" s="197" t="str">
        <f t="shared" si="3"/>
        <v>#REF!</v>
      </c>
      <c r="H768" s="197" t="str">
        <f t="shared" si="4"/>
        <v>#REF!</v>
      </c>
      <c r="I768" s="197" t="str">
        <f t="shared" si="5"/>
        <v>Sebelum Covid</v>
      </c>
    </row>
    <row r="769" ht="15.75" customHeight="1">
      <c r="A769" s="316">
        <v>42713.0</v>
      </c>
      <c r="B769" s="197">
        <v>3.6</v>
      </c>
      <c r="C769" s="197">
        <v>4.275</v>
      </c>
      <c r="D769" s="197">
        <v>5.213</v>
      </c>
      <c r="E769" s="197" t="str">
        <f t="shared" si="1"/>
        <v>#REF!</v>
      </c>
      <c r="F769" s="197" t="str">
        <f t="shared" si="2"/>
        <v>#REF!</v>
      </c>
      <c r="G769" s="197" t="str">
        <f t="shared" si="3"/>
        <v>#REF!</v>
      </c>
      <c r="H769" s="197" t="str">
        <f t="shared" si="4"/>
        <v>#REF!</v>
      </c>
      <c r="I769" s="197" t="str">
        <f t="shared" si="5"/>
        <v>Sebelum Covid</v>
      </c>
    </row>
    <row r="770" ht="15.75" customHeight="1">
      <c r="A770" s="316">
        <v>42716.0</v>
      </c>
      <c r="B770" s="197">
        <v>3.651</v>
      </c>
      <c r="C770" s="197">
        <v>4.395</v>
      </c>
      <c r="D770" s="197">
        <v>5.3</v>
      </c>
      <c r="E770" s="197" t="str">
        <f t="shared" si="1"/>
        <v>#REF!</v>
      </c>
      <c r="F770" s="197" t="str">
        <f t="shared" si="2"/>
        <v>#REF!</v>
      </c>
      <c r="G770" s="197" t="str">
        <f t="shared" si="3"/>
        <v>#REF!</v>
      </c>
      <c r="H770" s="197" t="str">
        <f t="shared" si="4"/>
        <v>#REF!</v>
      </c>
      <c r="I770" s="197" t="str">
        <f t="shared" si="5"/>
        <v>Sebelum Covid</v>
      </c>
    </row>
    <row r="771" ht="15.75" customHeight="1">
      <c r="A771" s="316">
        <v>42717.0</v>
      </c>
      <c r="B771" s="197">
        <v>3.64</v>
      </c>
      <c r="C771" s="197">
        <v>4.364</v>
      </c>
      <c r="D771" s="197">
        <v>5.263</v>
      </c>
      <c r="E771" s="197" t="str">
        <f t="shared" si="1"/>
        <v>#REF!</v>
      </c>
      <c r="F771" s="197" t="str">
        <f t="shared" si="2"/>
        <v>#REF!</v>
      </c>
      <c r="G771" s="197" t="str">
        <f t="shared" si="3"/>
        <v>#REF!</v>
      </c>
      <c r="H771" s="197" t="str">
        <f t="shared" si="4"/>
        <v>#REF!</v>
      </c>
      <c r="I771" s="197" t="str">
        <f t="shared" si="5"/>
        <v>Sebelum Covid</v>
      </c>
    </row>
    <row r="772" ht="15.75" customHeight="1">
      <c r="A772" s="316">
        <v>42718.0</v>
      </c>
      <c r="B772" s="197">
        <v>3.604</v>
      </c>
      <c r="C772" s="197">
        <v>4.312</v>
      </c>
      <c r="D772" s="197">
        <v>5.197</v>
      </c>
      <c r="E772" s="197" t="str">
        <f t="shared" si="1"/>
        <v>#REF!</v>
      </c>
      <c r="F772" s="197" t="str">
        <f t="shared" si="2"/>
        <v>#REF!</v>
      </c>
      <c r="G772" s="197" t="str">
        <f t="shared" si="3"/>
        <v>#REF!</v>
      </c>
      <c r="H772" s="197" t="str">
        <f t="shared" si="4"/>
        <v>#REF!</v>
      </c>
      <c r="I772" s="197" t="str">
        <f t="shared" si="5"/>
        <v>Sebelum Covid</v>
      </c>
    </row>
    <row r="773" ht="15.75" customHeight="1">
      <c r="A773" s="316">
        <v>42719.0</v>
      </c>
      <c r="B773" s="197">
        <v>3.712</v>
      </c>
      <c r="C773" s="197">
        <v>4.518</v>
      </c>
      <c r="D773" s="197">
        <v>5.364</v>
      </c>
      <c r="E773" s="197" t="str">
        <f t="shared" si="1"/>
        <v>#REF!</v>
      </c>
      <c r="F773" s="197" t="str">
        <f t="shared" si="2"/>
        <v>#REF!</v>
      </c>
      <c r="G773" s="197" t="str">
        <f t="shared" si="3"/>
        <v>#REF!</v>
      </c>
      <c r="H773" s="197" t="str">
        <f t="shared" si="4"/>
        <v>#REF!</v>
      </c>
      <c r="I773" s="197" t="str">
        <f t="shared" si="5"/>
        <v>Sebelum Covid</v>
      </c>
    </row>
    <row r="774" ht="15.75" customHeight="1">
      <c r="A774" s="316">
        <v>42720.0</v>
      </c>
      <c r="B774" s="197">
        <v>3.707</v>
      </c>
      <c r="C774" s="197">
        <v>4.493</v>
      </c>
      <c r="D774" s="197">
        <v>5.337</v>
      </c>
      <c r="E774" s="197" t="str">
        <f t="shared" si="1"/>
        <v>#REF!</v>
      </c>
      <c r="F774" s="197" t="str">
        <f t="shared" si="2"/>
        <v>#REF!</v>
      </c>
      <c r="G774" s="197" t="str">
        <f t="shared" si="3"/>
        <v>#REF!</v>
      </c>
      <c r="H774" s="197" t="str">
        <f t="shared" si="4"/>
        <v>#REF!</v>
      </c>
      <c r="I774" s="197" t="str">
        <f t="shared" si="5"/>
        <v>Sebelum Covid</v>
      </c>
    </row>
    <row r="775" ht="15.75" customHeight="1">
      <c r="A775" s="316">
        <v>42723.0</v>
      </c>
      <c r="B775" s="197">
        <v>3.712</v>
      </c>
      <c r="C775" s="197">
        <v>4.493</v>
      </c>
      <c r="D775" s="197">
        <v>5.341</v>
      </c>
      <c r="E775" s="197" t="str">
        <f t="shared" si="1"/>
        <v>#REF!</v>
      </c>
      <c r="F775" s="197" t="str">
        <f t="shared" si="2"/>
        <v>#REF!</v>
      </c>
      <c r="G775" s="197" t="str">
        <f t="shared" si="3"/>
        <v>#REF!</v>
      </c>
      <c r="H775" s="197" t="str">
        <f t="shared" si="4"/>
        <v>#REF!</v>
      </c>
      <c r="I775" s="197" t="str">
        <f t="shared" si="5"/>
        <v>Sebelum Covid</v>
      </c>
    </row>
    <row r="776" ht="15.75" customHeight="1">
      <c r="A776" s="316">
        <v>42724.0</v>
      </c>
      <c r="B776" s="197">
        <v>3.71</v>
      </c>
      <c r="C776" s="197">
        <v>4.459</v>
      </c>
      <c r="D776" s="197">
        <v>5.326</v>
      </c>
      <c r="E776" s="197" t="str">
        <f t="shared" si="1"/>
        <v>#REF!</v>
      </c>
      <c r="F776" s="197" t="str">
        <f t="shared" si="2"/>
        <v>#REF!</v>
      </c>
      <c r="G776" s="197" t="str">
        <f t="shared" si="3"/>
        <v>#REF!</v>
      </c>
      <c r="H776" s="197" t="str">
        <f t="shared" si="4"/>
        <v>#REF!</v>
      </c>
      <c r="I776" s="197" t="str">
        <f t="shared" si="5"/>
        <v>Sebelum Covid</v>
      </c>
    </row>
    <row r="777" ht="15.75" customHeight="1">
      <c r="A777" s="316">
        <v>42725.0</v>
      </c>
      <c r="B777" s="197">
        <v>3.704</v>
      </c>
      <c r="C777" s="197">
        <v>4.454</v>
      </c>
      <c r="D777" s="197">
        <v>5.321</v>
      </c>
      <c r="E777" s="197" t="str">
        <f t="shared" si="1"/>
        <v>#REF!</v>
      </c>
      <c r="F777" s="197" t="str">
        <f t="shared" si="2"/>
        <v>#REF!</v>
      </c>
      <c r="G777" s="197" t="str">
        <f t="shared" si="3"/>
        <v>#REF!</v>
      </c>
      <c r="H777" s="197" t="str">
        <f t="shared" si="4"/>
        <v>#REF!</v>
      </c>
      <c r="I777" s="197" t="str">
        <f t="shared" si="5"/>
        <v>Sebelum Covid</v>
      </c>
    </row>
    <row r="778" ht="15.75" customHeight="1">
      <c r="A778" s="316">
        <v>42726.0</v>
      </c>
      <c r="B778" s="197">
        <v>3.7</v>
      </c>
      <c r="C778" s="197">
        <v>4.422</v>
      </c>
      <c r="D778" s="197">
        <v>5.304</v>
      </c>
      <c r="E778" s="197" t="str">
        <f t="shared" si="1"/>
        <v>#REF!</v>
      </c>
      <c r="F778" s="197" t="str">
        <f t="shared" si="2"/>
        <v>#REF!</v>
      </c>
      <c r="G778" s="197" t="str">
        <f t="shared" si="3"/>
        <v>#REF!</v>
      </c>
      <c r="H778" s="197" t="str">
        <f t="shared" si="4"/>
        <v>#REF!</v>
      </c>
      <c r="I778" s="197" t="str">
        <f t="shared" si="5"/>
        <v>Sebelum Covid</v>
      </c>
    </row>
    <row r="779" ht="15.75" customHeight="1">
      <c r="A779" s="316">
        <v>42727.0</v>
      </c>
      <c r="B779" s="197">
        <v>3.695</v>
      </c>
      <c r="C779" s="197">
        <v>4.401</v>
      </c>
      <c r="D779" s="197">
        <v>5.3</v>
      </c>
      <c r="E779" s="197" t="str">
        <f t="shared" si="1"/>
        <v>#REF!</v>
      </c>
      <c r="F779" s="197" t="str">
        <f t="shared" si="2"/>
        <v>#REF!</v>
      </c>
      <c r="G779" s="197" t="str">
        <f t="shared" si="3"/>
        <v>#REF!</v>
      </c>
      <c r="H779" s="197" t="str">
        <f t="shared" si="4"/>
        <v>#REF!</v>
      </c>
      <c r="I779" s="197" t="str">
        <f t="shared" si="5"/>
        <v>Sebelum Covid</v>
      </c>
    </row>
    <row r="780" ht="15.75" customHeight="1">
      <c r="A780" s="316">
        <v>42730.0</v>
      </c>
      <c r="B780" s="197">
        <v>3.694</v>
      </c>
      <c r="C780" s="197">
        <v>4.401</v>
      </c>
      <c r="D780" s="197">
        <v>5.3</v>
      </c>
      <c r="E780" s="197" t="str">
        <f t="shared" si="1"/>
        <v>#REF!</v>
      </c>
      <c r="F780" s="197" t="str">
        <f t="shared" si="2"/>
        <v>#REF!</v>
      </c>
      <c r="G780" s="197" t="str">
        <f t="shared" si="3"/>
        <v>#REF!</v>
      </c>
      <c r="H780" s="197" t="str">
        <f t="shared" si="4"/>
        <v>#REF!</v>
      </c>
      <c r="I780" s="197" t="str">
        <f t="shared" si="5"/>
        <v>Sebelum Covid</v>
      </c>
    </row>
    <row r="781" ht="15.75" customHeight="1">
      <c r="A781" s="316">
        <v>42731.0</v>
      </c>
      <c r="B781" s="197">
        <v>3.691</v>
      </c>
      <c r="C781" s="197">
        <v>4.396</v>
      </c>
      <c r="D781" s="197">
        <v>5.3</v>
      </c>
      <c r="E781" s="197" t="str">
        <f t="shared" si="1"/>
        <v>#REF!</v>
      </c>
      <c r="F781" s="197" t="str">
        <f t="shared" si="2"/>
        <v>#REF!</v>
      </c>
      <c r="G781" s="197" t="str">
        <f t="shared" si="3"/>
        <v>#REF!</v>
      </c>
      <c r="H781" s="197" t="str">
        <f t="shared" si="4"/>
        <v>#REF!</v>
      </c>
      <c r="I781" s="197" t="str">
        <f t="shared" si="5"/>
        <v>Sebelum Covid</v>
      </c>
    </row>
    <row r="782" ht="15.75" customHeight="1">
      <c r="A782" s="316">
        <v>42732.0</v>
      </c>
      <c r="B782" s="197">
        <v>3.693</v>
      </c>
      <c r="C782" s="197">
        <v>4.376</v>
      </c>
      <c r="D782" s="197">
        <v>5.299</v>
      </c>
      <c r="E782" s="197" t="str">
        <f t="shared" si="1"/>
        <v>#REF!</v>
      </c>
      <c r="F782" s="197" t="str">
        <f t="shared" si="2"/>
        <v>#REF!</v>
      </c>
      <c r="G782" s="197" t="str">
        <f t="shared" si="3"/>
        <v>#REF!</v>
      </c>
      <c r="H782" s="197" t="str">
        <f t="shared" si="4"/>
        <v>#REF!</v>
      </c>
      <c r="I782" s="197" t="str">
        <f t="shared" si="5"/>
        <v>Sebelum Covid</v>
      </c>
    </row>
    <row r="783" ht="15.75" customHeight="1">
      <c r="A783" s="316">
        <v>42733.0</v>
      </c>
      <c r="B783" s="197">
        <v>3.675</v>
      </c>
      <c r="C783" s="197">
        <v>4.346</v>
      </c>
      <c r="D783" s="197">
        <v>5.281</v>
      </c>
      <c r="E783" s="197" t="str">
        <f t="shared" si="1"/>
        <v>#REF!</v>
      </c>
      <c r="F783" s="197" t="str">
        <f t="shared" si="2"/>
        <v>#REF!</v>
      </c>
      <c r="G783" s="197" t="str">
        <f t="shared" si="3"/>
        <v>#REF!</v>
      </c>
      <c r="H783" s="197" t="str">
        <f t="shared" si="4"/>
        <v>#REF!</v>
      </c>
      <c r="I783" s="197" t="str">
        <f t="shared" si="5"/>
        <v>Sebelum Covid</v>
      </c>
    </row>
    <row r="784" ht="15.75" customHeight="1">
      <c r="A784" s="316">
        <v>42734.0</v>
      </c>
      <c r="B784" s="197">
        <v>3.661</v>
      </c>
      <c r="C784" s="197">
        <v>4.322</v>
      </c>
      <c r="D784" s="197">
        <v>5.262</v>
      </c>
      <c r="E784" s="197" t="str">
        <f t="shared" si="1"/>
        <v>#REF!</v>
      </c>
      <c r="F784" s="197" t="str">
        <f t="shared" si="2"/>
        <v>#REF!</v>
      </c>
      <c r="G784" s="197" t="str">
        <f t="shared" si="3"/>
        <v>#REF!</v>
      </c>
      <c r="H784" s="197" t="str">
        <f t="shared" si="4"/>
        <v>#REF!</v>
      </c>
      <c r="I784" s="197" t="str">
        <f t="shared" si="5"/>
        <v>Sebelum Covid</v>
      </c>
    </row>
    <row r="785" ht="15.75" customHeight="1">
      <c r="A785" s="316">
        <v>42737.0</v>
      </c>
      <c r="B785" s="197">
        <v>3.661</v>
      </c>
      <c r="C785" s="197">
        <v>4.321</v>
      </c>
      <c r="D785" s="197">
        <v>5.263</v>
      </c>
      <c r="E785" s="197" t="str">
        <f t="shared" si="1"/>
        <v>#REF!</v>
      </c>
      <c r="F785" s="197" t="str">
        <f t="shared" si="2"/>
        <v>#REF!</v>
      </c>
      <c r="G785" s="197" t="str">
        <f t="shared" si="3"/>
        <v>#REF!</v>
      </c>
      <c r="H785" s="197" t="str">
        <f t="shared" si="4"/>
        <v>#REF!</v>
      </c>
      <c r="I785" s="197" t="str">
        <f t="shared" si="5"/>
        <v>Sebelum Covid</v>
      </c>
    </row>
    <row r="786" ht="15.75" customHeight="1">
      <c r="A786" s="316">
        <v>42738.0</v>
      </c>
      <c r="B786" s="197">
        <v>3.595</v>
      </c>
      <c r="C786" s="197">
        <v>4.138</v>
      </c>
      <c r="D786" s="197">
        <v>5.175</v>
      </c>
      <c r="E786" s="197" t="str">
        <f t="shared" si="1"/>
        <v>#REF!</v>
      </c>
      <c r="F786" s="197" t="str">
        <f t="shared" si="2"/>
        <v>#REF!</v>
      </c>
      <c r="G786" s="197" t="str">
        <f t="shared" si="3"/>
        <v>#REF!</v>
      </c>
      <c r="H786" s="197" t="str">
        <f t="shared" si="4"/>
        <v>#REF!</v>
      </c>
      <c r="I786" s="197" t="str">
        <f t="shared" si="5"/>
        <v>Sebelum Covid</v>
      </c>
    </row>
    <row r="787" ht="15.75" customHeight="1">
      <c r="A787" s="316">
        <v>42739.0</v>
      </c>
      <c r="B787" s="197">
        <v>3.557</v>
      </c>
      <c r="C787" s="197">
        <v>4.087</v>
      </c>
      <c r="D787" s="197">
        <v>5.141</v>
      </c>
      <c r="E787" s="197" t="str">
        <f t="shared" si="1"/>
        <v>#REF!</v>
      </c>
      <c r="F787" s="197" t="str">
        <f t="shared" si="2"/>
        <v>#REF!</v>
      </c>
      <c r="G787" s="197" t="str">
        <f t="shared" si="3"/>
        <v>#REF!</v>
      </c>
      <c r="H787" s="197" t="str">
        <f t="shared" si="4"/>
        <v>#REF!</v>
      </c>
      <c r="I787" s="197" t="str">
        <f t="shared" si="5"/>
        <v>Sebelum Covid</v>
      </c>
    </row>
    <row r="788" ht="15.75" customHeight="1">
      <c r="A788" s="316">
        <v>42740.0</v>
      </c>
      <c r="B788" s="197">
        <v>3.478</v>
      </c>
      <c r="C788" s="197">
        <v>3.985</v>
      </c>
      <c r="D788" s="197">
        <v>5.024</v>
      </c>
      <c r="E788" s="197" t="str">
        <f t="shared" si="1"/>
        <v>#REF!</v>
      </c>
      <c r="F788" s="197" t="str">
        <f t="shared" si="2"/>
        <v>#REF!</v>
      </c>
      <c r="G788" s="197" t="str">
        <f t="shared" si="3"/>
        <v>#REF!</v>
      </c>
      <c r="H788" s="197" t="str">
        <f t="shared" si="4"/>
        <v>#REF!</v>
      </c>
      <c r="I788" s="197" t="str">
        <f t="shared" si="5"/>
        <v>Sebelum Covid</v>
      </c>
    </row>
    <row r="789" ht="15.75" customHeight="1">
      <c r="A789" s="316">
        <v>42741.0</v>
      </c>
      <c r="B789" s="197">
        <v>3.431</v>
      </c>
      <c r="C789" s="197">
        <v>3.957</v>
      </c>
      <c r="D789" s="197">
        <v>5.005</v>
      </c>
      <c r="E789" s="197" t="str">
        <f t="shared" si="1"/>
        <v>#REF!</v>
      </c>
      <c r="F789" s="197" t="str">
        <f t="shared" si="2"/>
        <v>#REF!</v>
      </c>
      <c r="G789" s="197" t="str">
        <f t="shared" si="3"/>
        <v>#REF!</v>
      </c>
      <c r="H789" s="197" t="str">
        <f t="shared" si="4"/>
        <v>#REF!</v>
      </c>
      <c r="I789" s="197" t="str">
        <f t="shared" si="5"/>
        <v>Sebelum Covid</v>
      </c>
    </row>
    <row r="790" ht="15.75" customHeight="1">
      <c r="A790" s="316">
        <v>42744.0</v>
      </c>
      <c r="B790" s="197">
        <v>3.5</v>
      </c>
      <c r="C790" s="197">
        <v>4.083</v>
      </c>
      <c r="D790" s="197">
        <v>5.083</v>
      </c>
      <c r="E790" s="197" t="str">
        <f t="shared" si="1"/>
        <v>#REF!</v>
      </c>
      <c r="F790" s="197" t="str">
        <f t="shared" si="2"/>
        <v>#REF!</v>
      </c>
      <c r="G790" s="197" t="str">
        <f t="shared" si="3"/>
        <v>#REF!</v>
      </c>
      <c r="H790" s="197" t="str">
        <f t="shared" si="4"/>
        <v>#REF!</v>
      </c>
      <c r="I790" s="197" t="str">
        <f t="shared" si="5"/>
        <v>Sebelum Covid</v>
      </c>
    </row>
    <row r="791" ht="15.75" customHeight="1">
      <c r="A791" s="316">
        <v>42745.0</v>
      </c>
      <c r="B791" s="197">
        <v>3.484</v>
      </c>
      <c r="C791" s="197">
        <v>4.068</v>
      </c>
      <c r="D791" s="197">
        <v>5.038</v>
      </c>
      <c r="E791" s="197" t="str">
        <f t="shared" si="1"/>
        <v>#REF!</v>
      </c>
      <c r="F791" s="197" t="str">
        <f t="shared" si="2"/>
        <v>#REF!</v>
      </c>
      <c r="G791" s="197" t="str">
        <f t="shared" si="3"/>
        <v>#REF!</v>
      </c>
      <c r="H791" s="197" t="str">
        <f t="shared" si="4"/>
        <v>#REF!</v>
      </c>
      <c r="I791" s="197" t="str">
        <f t="shared" si="5"/>
        <v>Sebelum Covid</v>
      </c>
    </row>
    <row r="792" ht="15.75" customHeight="1">
      <c r="A792" s="316">
        <v>42746.0</v>
      </c>
      <c r="B792" s="197">
        <v>3.488</v>
      </c>
      <c r="C792" s="197">
        <v>4.08</v>
      </c>
      <c r="D792" s="197">
        <v>5.015</v>
      </c>
      <c r="E792" s="197" t="str">
        <f t="shared" si="1"/>
        <v>#REF!</v>
      </c>
      <c r="F792" s="197" t="str">
        <f t="shared" si="2"/>
        <v>#REF!</v>
      </c>
      <c r="G792" s="197" t="str">
        <f t="shared" si="3"/>
        <v>#REF!</v>
      </c>
      <c r="H792" s="197" t="str">
        <f t="shared" si="4"/>
        <v>#REF!</v>
      </c>
      <c r="I792" s="197" t="str">
        <f t="shared" si="5"/>
        <v>Sebelum Covid</v>
      </c>
    </row>
    <row r="793" ht="15.75" customHeight="1">
      <c r="A793" s="316">
        <v>42747.0</v>
      </c>
      <c r="B793" s="197">
        <v>3.453</v>
      </c>
      <c r="C793" s="197">
        <v>4.025</v>
      </c>
      <c r="D793" s="197">
        <v>4.943</v>
      </c>
      <c r="E793" s="197" t="str">
        <f t="shared" si="1"/>
        <v>#REF!</v>
      </c>
      <c r="F793" s="197" t="str">
        <f t="shared" si="2"/>
        <v>#REF!</v>
      </c>
      <c r="G793" s="197" t="str">
        <f t="shared" si="3"/>
        <v>#REF!</v>
      </c>
      <c r="H793" s="197" t="str">
        <f t="shared" si="4"/>
        <v>#REF!</v>
      </c>
      <c r="I793" s="197" t="str">
        <f t="shared" si="5"/>
        <v>Sebelum Covid</v>
      </c>
    </row>
    <row r="794" ht="15.75" customHeight="1">
      <c r="A794" s="316">
        <v>42748.0</v>
      </c>
      <c r="B794" s="197">
        <v>3.458</v>
      </c>
      <c r="C794" s="197">
        <v>4.023</v>
      </c>
      <c r="D794" s="197">
        <v>4.948</v>
      </c>
      <c r="E794" s="197" t="str">
        <f t="shared" si="1"/>
        <v>#REF!</v>
      </c>
      <c r="F794" s="197" t="str">
        <f t="shared" si="2"/>
        <v>#REF!</v>
      </c>
      <c r="G794" s="197" t="str">
        <f t="shared" si="3"/>
        <v>#REF!</v>
      </c>
      <c r="H794" s="197" t="str">
        <f t="shared" si="4"/>
        <v>#REF!</v>
      </c>
      <c r="I794" s="197" t="str">
        <f t="shared" si="5"/>
        <v>Sebelum Covid</v>
      </c>
    </row>
    <row r="795" ht="15.75" customHeight="1">
      <c r="A795" s="316">
        <v>42751.0</v>
      </c>
      <c r="B795" s="197">
        <v>3.471</v>
      </c>
      <c r="C795" s="197">
        <v>4.04</v>
      </c>
      <c r="D795" s="197">
        <v>4.974</v>
      </c>
      <c r="E795" s="197" t="str">
        <f t="shared" si="1"/>
        <v>#REF!</v>
      </c>
      <c r="F795" s="197" t="str">
        <f t="shared" si="2"/>
        <v>#REF!</v>
      </c>
      <c r="G795" s="197" t="str">
        <f t="shared" si="3"/>
        <v>#REF!</v>
      </c>
      <c r="H795" s="197" t="str">
        <f t="shared" si="4"/>
        <v>#REF!</v>
      </c>
      <c r="I795" s="197" t="str">
        <f t="shared" si="5"/>
        <v>Sebelum Covid</v>
      </c>
    </row>
    <row r="796" ht="15.75" customHeight="1">
      <c r="A796" s="316">
        <v>42752.0</v>
      </c>
      <c r="B796" s="197">
        <v>3.447</v>
      </c>
      <c r="C796" s="197">
        <v>4.003</v>
      </c>
      <c r="D796" s="197">
        <v>4.946</v>
      </c>
      <c r="E796" s="197" t="str">
        <f t="shared" si="1"/>
        <v>#REF!</v>
      </c>
      <c r="F796" s="197" t="str">
        <f t="shared" si="2"/>
        <v>#REF!</v>
      </c>
      <c r="G796" s="197" t="str">
        <f t="shared" si="3"/>
        <v>#REF!</v>
      </c>
      <c r="H796" s="197" t="str">
        <f t="shared" si="4"/>
        <v>#REF!</v>
      </c>
      <c r="I796" s="197" t="str">
        <f t="shared" si="5"/>
        <v>Sebelum Covid</v>
      </c>
    </row>
    <row r="797" ht="15.75" customHeight="1">
      <c r="A797" s="316">
        <v>42753.0</v>
      </c>
      <c r="B797" s="197">
        <v>3.449</v>
      </c>
      <c r="C797" s="197">
        <v>4.016</v>
      </c>
      <c r="D797" s="197">
        <v>4.953</v>
      </c>
      <c r="E797" s="197" t="str">
        <f t="shared" si="1"/>
        <v>#REF!</v>
      </c>
      <c r="F797" s="197" t="str">
        <f t="shared" si="2"/>
        <v>#REF!</v>
      </c>
      <c r="G797" s="197" t="str">
        <f t="shared" si="3"/>
        <v>#REF!</v>
      </c>
      <c r="H797" s="197" t="str">
        <f t="shared" si="4"/>
        <v>#REF!</v>
      </c>
      <c r="I797" s="197" t="str">
        <f t="shared" si="5"/>
        <v>Sebelum Covid</v>
      </c>
    </row>
    <row r="798" ht="15.75" customHeight="1">
      <c r="A798" s="316">
        <v>42754.0</v>
      </c>
      <c r="B798" s="197">
        <v>3.488</v>
      </c>
      <c r="C798" s="197">
        <v>4.073</v>
      </c>
      <c r="D798" s="197">
        <v>4.987</v>
      </c>
      <c r="E798" s="197" t="str">
        <f t="shared" si="1"/>
        <v>#REF!</v>
      </c>
      <c r="F798" s="197" t="str">
        <f t="shared" si="2"/>
        <v>#REF!</v>
      </c>
      <c r="G798" s="197" t="str">
        <f t="shared" si="3"/>
        <v>#REF!</v>
      </c>
      <c r="H798" s="197" t="str">
        <f t="shared" si="4"/>
        <v>#REF!</v>
      </c>
      <c r="I798" s="197" t="str">
        <f t="shared" si="5"/>
        <v>Sebelum Covid</v>
      </c>
    </row>
    <row r="799" ht="15.75" customHeight="1">
      <c r="A799" s="316">
        <v>42755.0</v>
      </c>
      <c r="B799" s="197">
        <v>3.51</v>
      </c>
      <c r="C799" s="197">
        <v>4.097</v>
      </c>
      <c r="D799" s="197">
        <v>5.015</v>
      </c>
      <c r="E799" s="197" t="str">
        <f t="shared" si="1"/>
        <v>#REF!</v>
      </c>
      <c r="F799" s="197" t="str">
        <f t="shared" si="2"/>
        <v>#REF!</v>
      </c>
      <c r="G799" s="197" t="str">
        <f t="shared" si="3"/>
        <v>#REF!</v>
      </c>
      <c r="H799" s="197" t="str">
        <f t="shared" si="4"/>
        <v>#REF!</v>
      </c>
      <c r="I799" s="197" t="str">
        <f t="shared" si="5"/>
        <v>Sebelum Covid</v>
      </c>
    </row>
    <row r="800" ht="15.75" customHeight="1">
      <c r="A800" s="316">
        <v>42758.0</v>
      </c>
      <c r="B800" s="197">
        <v>3.479</v>
      </c>
      <c r="C800" s="197">
        <v>4.05</v>
      </c>
      <c r="D800" s="197">
        <v>4.995</v>
      </c>
      <c r="E800" s="197" t="str">
        <f t="shared" si="1"/>
        <v>#REF!</v>
      </c>
      <c r="F800" s="197" t="str">
        <f t="shared" si="2"/>
        <v>#REF!</v>
      </c>
      <c r="G800" s="197" t="str">
        <f t="shared" si="3"/>
        <v>#REF!</v>
      </c>
      <c r="H800" s="197" t="str">
        <f t="shared" si="4"/>
        <v>#REF!</v>
      </c>
      <c r="I800" s="197" t="str">
        <f t="shared" si="5"/>
        <v>Sebelum Covid</v>
      </c>
    </row>
    <row r="801" ht="15.75" customHeight="1">
      <c r="A801" s="316">
        <v>42759.0</v>
      </c>
      <c r="B801" s="197">
        <v>3.458</v>
      </c>
      <c r="C801" s="197">
        <v>4.036</v>
      </c>
      <c r="D801" s="197">
        <v>4.996</v>
      </c>
      <c r="E801" s="197" t="str">
        <f t="shared" si="1"/>
        <v>#REF!</v>
      </c>
      <c r="F801" s="197" t="str">
        <f t="shared" si="2"/>
        <v>#REF!</v>
      </c>
      <c r="G801" s="197" t="str">
        <f t="shared" si="3"/>
        <v>#REF!</v>
      </c>
      <c r="H801" s="197" t="str">
        <f t="shared" si="4"/>
        <v>#REF!</v>
      </c>
      <c r="I801" s="197" t="str">
        <f t="shared" si="5"/>
        <v>Sebelum Covid</v>
      </c>
    </row>
    <row r="802" ht="15.75" customHeight="1">
      <c r="A802" s="316">
        <v>42760.0</v>
      </c>
      <c r="B802" s="197">
        <v>3.472</v>
      </c>
      <c r="C802" s="197">
        <v>4.07</v>
      </c>
      <c r="D802" s="197">
        <v>5.047</v>
      </c>
      <c r="E802" s="197" t="str">
        <f t="shared" si="1"/>
        <v>#REF!</v>
      </c>
      <c r="F802" s="197" t="str">
        <f t="shared" si="2"/>
        <v>#REF!</v>
      </c>
      <c r="G802" s="197" t="str">
        <f t="shared" si="3"/>
        <v>#REF!</v>
      </c>
      <c r="H802" s="197" t="str">
        <f t="shared" si="4"/>
        <v>#REF!</v>
      </c>
      <c r="I802" s="197" t="str">
        <f t="shared" si="5"/>
        <v>Sebelum Covid</v>
      </c>
    </row>
    <row r="803" ht="15.75" customHeight="1">
      <c r="A803" s="316">
        <v>42761.0</v>
      </c>
      <c r="B803" s="197">
        <v>3.512</v>
      </c>
      <c r="C803" s="197">
        <v>4.164</v>
      </c>
      <c r="D803" s="197">
        <v>5.138</v>
      </c>
      <c r="E803" s="197" t="str">
        <f t="shared" si="1"/>
        <v>#REF!</v>
      </c>
      <c r="F803" s="197" t="str">
        <f t="shared" si="2"/>
        <v>#REF!</v>
      </c>
      <c r="G803" s="197" t="str">
        <f t="shared" si="3"/>
        <v>#REF!</v>
      </c>
      <c r="H803" s="197" t="str">
        <f t="shared" si="4"/>
        <v>#REF!</v>
      </c>
      <c r="I803" s="197" t="str">
        <f t="shared" si="5"/>
        <v>Sebelum Covid</v>
      </c>
    </row>
    <row r="804" ht="15.75" customHeight="1">
      <c r="A804" s="316">
        <v>42762.0</v>
      </c>
      <c r="B804" s="197">
        <v>3.51</v>
      </c>
      <c r="C804" s="197">
        <v>4.154</v>
      </c>
      <c r="D804" s="197">
        <v>5.129</v>
      </c>
      <c r="E804" s="197" t="str">
        <f t="shared" si="1"/>
        <v>#REF!</v>
      </c>
      <c r="F804" s="197" t="str">
        <f t="shared" si="2"/>
        <v>#REF!</v>
      </c>
      <c r="G804" s="197" t="str">
        <f t="shared" si="3"/>
        <v>#REF!</v>
      </c>
      <c r="H804" s="197" t="str">
        <f t="shared" si="4"/>
        <v>#REF!</v>
      </c>
      <c r="I804" s="197" t="str">
        <f t="shared" si="5"/>
        <v>Sebelum Covid</v>
      </c>
    </row>
    <row r="805" ht="15.75" customHeight="1">
      <c r="A805" s="316">
        <v>42765.0</v>
      </c>
      <c r="B805" s="197">
        <v>3.513</v>
      </c>
      <c r="C805" s="197">
        <v>4.146</v>
      </c>
      <c r="D805" s="197">
        <v>5.122</v>
      </c>
      <c r="E805" s="197" t="str">
        <f t="shared" si="1"/>
        <v>#REF!</v>
      </c>
      <c r="F805" s="197" t="str">
        <f t="shared" si="2"/>
        <v>#REF!</v>
      </c>
      <c r="G805" s="197" t="str">
        <f t="shared" si="3"/>
        <v>#REF!</v>
      </c>
      <c r="H805" s="197" t="str">
        <f t="shared" si="4"/>
        <v>#REF!</v>
      </c>
      <c r="I805" s="197" t="str">
        <f t="shared" si="5"/>
        <v>Sebelum Covid</v>
      </c>
    </row>
    <row r="806" ht="15.75" customHeight="1">
      <c r="A806" s="316">
        <v>42766.0</v>
      </c>
      <c r="B806" s="197">
        <v>3.497</v>
      </c>
      <c r="C806" s="197">
        <v>4.135</v>
      </c>
      <c r="D806" s="197">
        <v>5.12</v>
      </c>
      <c r="E806" s="197" t="str">
        <f t="shared" si="1"/>
        <v>#REF!</v>
      </c>
      <c r="F806" s="197" t="str">
        <f t="shared" si="2"/>
        <v>#REF!</v>
      </c>
      <c r="G806" s="197" t="str">
        <f t="shared" si="3"/>
        <v>#REF!</v>
      </c>
      <c r="H806" s="197" t="str">
        <f t="shared" si="4"/>
        <v>#REF!</v>
      </c>
      <c r="I806" s="197" t="str">
        <f t="shared" si="5"/>
        <v>Sebelum Covid</v>
      </c>
    </row>
    <row r="807" ht="15.75" customHeight="1">
      <c r="A807" s="316">
        <v>42767.0</v>
      </c>
      <c r="B807" s="197">
        <v>3.466</v>
      </c>
      <c r="C807" s="197">
        <v>4.102</v>
      </c>
      <c r="D807" s="197">
        <v>5.053</v>
      </c>
      <c r="E807" s="197" t="str">
        <f t="shared" si="1"/>
        <v>#REF!</v>
      </c>
      <c r="F807" s="197" t="str">
        <f t="shared" si="2"/>
        <v>#REF!</v>
      </c>
      <c r="G807" s="197" t="str">
        <f t="shared" si="3"/>
        <v>#REF!</v>
      </c>
      <c r="H807" s="197" t="str">
        <f t="shared" si="4"/>
        <v>#REF!</v>
      </c>
      <c r="I807" s="197" t="str">
        <f t="shared" si="5"/>
        <v>Sebelum Covid</v>
      </c>
    </row>
    <row r="808" ht="15.75" customHeight="1">
      <c r="A808" s="316">
        <v>42768.0</v>
      </c>
      <c r="B808" s="197">
        <v>3.445</v>
      </c>
      <c r="C808" s="197">
        <v>4.063</v>
      </c>
      <c r="D808" s="197">
        <v>5.006</v>
      </c>
      <c r="E808" s="197" t="str">
        <f t="shared" si="1"/>
        <v>#REF!</v>
      </c>
      <c r="F808" s="197" t="str">
        <f t="shared" si="2"/>
        <v>#REF!</v>
      </c>
      <c r="G808" s="197" t="str">
        <f t="shared" si="3"/>
        <v>#REF!</v>
      </c>
      <c r="H808" s="197" t="str">
        <f t="shared" si="4"/>
        <v>#REF!</v>
      </c>
      <c r="I808" s="197" t="str">
        <f t="shared" si="5"/>
        <v>Sebelum Covid</v>
      </c>
    </row>
    <row r="809" ht="15.75" customHeight="1">
      <c r="A809" s="316">
        <v>42769.0</v>
      </c>
      <c r="B809" s="197">
        <v>3.443</v>
      </c>
      <c r="C809" s="197">
        <v>4.054</v>
      </c>
      <c r="D809" s="197">
        <v>5.012</v>
      </c>
      <c r="E809" s="197" t="str">
        <f t="shared" si="1"/>
        <v>#REF!</v>
      </c>
      <c r="F809" s="197" t="str">
        <f t="shared" si="2"/>
        <v>#REF!</v>
      </c>
      <c r="G809" s="197" t="str">
        <f t="shared" si="3"/>
        <v>#REF!</v>
      </c>
      <c r="H809" s="197" t="str">
        <f t="shared" si="4"/>
        <v>#REF!</v>
      </c>
      <c r="I809" s="197" t="str">
        <f t="shared" si="5"/>
        <v>Sebelum Covid</v>
      </c>
    </row>
    <row r="810" ht="15.75" customHeight="1">
      <c r="A810" s="316">
        <v>42772.0</v>
      </c>
      <c r="B810" s="197">
        <v>3.379</v>
      </c>
      <c r="C810" s="197">
        <v>3.952</v>
      </c>
      <c r="D810" s="197">
        <v>4.93</v>
      </c>
      <c r="E810" s="197" t="str">
        <f t="shared" si="1"/>
        <v>#REF!</v>
      </c>
      <c r="F810" s="197" t="str">
        <f t="shared" si="2"/>
        <v>#REF!</v>
      </c>
      <c r="G810" s="197" t="str">
        <f t="shared" si="3"/>
        <v>#REF!</v>
      </c>
      <c r="H810" s="197" t="str">
        <f t="shared" si="4"/>
        <v>#REF!</v>
      </c>
      <c r="I810" s="197" t="str">
        <f t="shared" si="5"/>
        <v>Sebelum Covid</v>
      </c>
    </row>
    <row r="811" ht="15.75" customHeight="1">
      <c r="A811" s="316">
        <v>42773.0</v>
      </c>
      <c r="B811" s="197">
        <v>3.343</v>
      </c>
      <c r="C811" s="197">
        <v>3.927</v>
      </c>
      <c r="D811" s="197">
        <v>4.909</v>
      </c>
      <c r="E811" s="197" t="str">
        <f t="shared" si="1"/>
        <v>#REF!</v>
      </c>
      <c r="F811" s="197" t="str">
        <f t="shared" si="2"/>
        <v>#REF!</v>
      </c>
      <c r="G811" s="197" t="str">
        <f t="shared" si="3"/>
        <v>#REF!</v>
      </c>
      <c r="H811" s="197" t="str">
        <f t="shared" si="4"/>
        <v>#REF!</v>
      </c>
      <c r="I811" s="197" t="str">
        <f t="shared" si="5"/>
        <v>Sebelum Covid</v>
      </c>
    </row>
    <row r="812" ht="15.75" customHeight="1">
      <c r="A812" s="316">
        <v>42774.0</v>
      </c>
      <c r="B812" s="197">
        <v>3.308</v>
      </c>
      <c r="C812" s="197">
        <v>3.902</v>
      </c>
      <c r="D812" s="197">
        <v>4.845</v>
      </c>
      <c r="E812" s="197" t="str">
        <f t="shared" si="1"/>
        <v>#REF!</v>
      </c>
      <c r="F812" s="197" t="str">
        <f t="shared" si="2"/>
        <v>#REF!</v>
      </c>
      <c r="G812" s="197" t="str">
        <f t="shared" si="3"/>
        <v>#REF!</v>
      </c>
      <c r="H812" s="197" t="str">
        <f t="shared" si="4"/>
        <v>#REF!</v>
      </c>
      <c r="I812" s="197" t="str">
        <f t="shared" si="5"/>
        <v>Sebelum Covid</v>
      </c>
    </row>
    <row r="813" ht="15.75" customHeight="1">
      <c r="A813" s="316">
        <v>42775.0</v>
      </c>
      <c r="B813" s="197">
        <v>3.253</v>
      </c>
      <c r="C813" s="197">
        <v>3.894</v>
      </c>
      <c r="D813" s="197">
        <v>4.834</v>
      </c>
      <c r="E813" s="197" t="str">
        <f t="shared" si="1"/>
        <v>#REF!</v>
      </c>
      <c r="F813" s="197" t="str">
        <f t="shared" si="2"/>
        <v>#REF!</v>
      </c>
      <c r="G813" s="197" t="str">
        <f t="shared" si="3"/>
        <v>#REF!</v>
      </c>
      <c r="H813" s="197" t="str">
        <f t="shared" si="4"/>
        <v>#REF!</v>
      </c>
      <c r="I813" s="197" t="str">
        <f t="shared" si="5"/>
        <v>Sebelum Covid</v>
      </c>
    </row>
    <row r="814" ht="15.75" customHeight="1">
      <c r="A814" s="316">
        <v>42776.0</v>
      </c>
      <c r="B814" s="197">
        <v>3.233</v>
      </c>
      <c r="C814" s="197">
        <v>3.911</v>
      </c>
      <c r="D814" s="197">
        <v>4.84</v>
      </c>
      <c r="E814" s="197" t="str">
        <f t="shared" si="1"/>
        <v>#REF!</v>
      </c>
      <c r="F814" s="197" t="str">
        <f t="shared" si="2"/>
        <v>#REF!</v>
      </c>
      <c r="G814" s="197" t="str">
        <f t="shared" si="3"/>
        <v>#REF!</v>
      </c>
      <c r="H814" s="197" t="str">
        <f t="shared" si="4"/>
        <v>#REF!</v>
      </c>
      <c r="I814" s="197" t="str">
        <f t="shared" si="5"/>
        <v>Sebelum Covid</v>
      </c>
    </row>
    <row r="815" ht="15.75" customHeight="1">
      <c r="A815" s="316">
        <v>42779.0</v>
      </c>
      <c r="B815" s="197">
        <v>3.228</v>
      </c>
      <c r="C815" s="197">
        <v>3.914</v>
      </c>
      <c r="D815" s="197">
        <v>4.844</v>
      </c>
      <c r="E815" s="197" t="str">
        <f t="shared" si="1"/>
        <v>#REF!</v>
      </c>
      <c r="F815" s="197" t="str">
        <f t="shared" si="2"/>
        <v>#REF!</v>
      </c>
      <c r="G815" s="197" t="str">
        <f t="shared" si="3"/>
        <v>#REF!</v>
      </c>
      <c r="H815" s="197" t="str">
        <f t="shared" si="4"/>
        <v>#REF!</v>
      </c>
      <c r="I815" s="197" t="str">
        <f t="shared" si="5"/>
        <v>Sebelum Covid</v>
      </c>
    </row>
    <row r="816" ht="15.75" customHeight="1">
      <c r="A816" s="316">
        <v>42780.0</v>
      </c>
      <c r="B816" s="197">
        <v>3.211</v>
      </c>
      <c r="C816" s="197">
        <v>3.881</v>
      </c>
      <c r="D816" s="197">
        <v>4.808</v>
      </c>
      <c r="E816" s="197" t="str">
        <f t="shared" si="1"/>
        <v>#REF!</v>
      </c>
      <c r="F816" s="197" t="str">
        <f t="shared" si="2"/>
        <v>#REF!</v>
      </c>
      <c r="G816" s="197" t="str">
        <f t="shared" si="3"/>
        <v>#REF!</v>
      </c>
      <c r="H816" s="197" t="str">
        <f t="shared" si="4"/>
        <v>#REF!</v>
      </c>
      <c r="I816" s="197" t="str">
        <f t="shared" si="5"/>
        <v>Sebelum Covid</v>
      </c>
    </row>
    <row r="817" ht="15.75" customHeight="1">
      <c r="A817" s="316">
        <v>42781.0</v>
      </c>
      <c r="B817" s="197">
        <v>3.266</v>
      </c>
      <c r="C817" s="197">
        <v>3.951</v>
      </c>
      <c r="D817" s="197">
        <v>4.913</v>
      </c>
      <c r="E817" s="197" t="str">
        <f t="shared" si="1"/>
        <v>#REF!</v>
      </c>
      <c r="F817" s="197" t="str">
        <f t="shared" si="2"/>
        <v>#REF!</v>
      </c>
      <c r="G817" s="197" t="str">
        <f t="shared" si="3"/>
        <v>#REF!</v>
      </c>
      <c r="H817" s="197" t="str">
        <f t="shared" si="4"/>
        <v>#REF!</v>
      </c>
      <c r="I817" s="197" t="str">
        <f t="shared" si="5"/>
        <v>Sebelum Covid</v>
      </c>
    </row>
    <row r="818" ht="15.75" customHeight="1">
      <c r="A818" s="316">
        <v>42782.0</v>
      </c>
      <c r="B818" s="197">
        <v>3.266</v>
      </c>
      <c r="C818" s="197">
        <v>3.946</v>
      </c>
      <c r="D818" s="197">
        <v>4.922</v>
      </c>
      <c r="E818" s="197" t="str">
        <f t="shared" si="1"/>
        <v>#REF!</v>
      </c>
      <c r="F818" s="197" t="str">
        <f t="shared" si="2"/>
        <v>#REF!</v>
      </c>
      <c r="G818" s="197" t="str">
        <f t="shared" si="3"/>
        <v>#REF!</v>
      </c>
      <c r="H818" s="197" t="str">
        <f t="shared" si="4"/>
        <v>#REF!</v>
      </c>
      <c r="I818" s="197" t="str">
        <f t="shared" si="5"/>
        <v>Sebelum Covid</v>
      </c>
    </row>
    <row r="819" ht="15.75" customHeight="1">
      <c r="A819" s="316">
        <v>42783.0</v>
      </c>
      <c r="B819" s="197">
        <v>3.255</v>
      </c>
      <c r="C819" s="197">
        <v>3.917</v>
      </c>
      <c r="D819" s="197">
        <v>4.898</v>
      </c>
      <c r="E819" s="197" t="str">
        <f t="shared" si="1"/>
        <v>#REF!</v>
      </c>
      <c r="F819" s="197" t="str">
        <f t="shared" si="2"/>
        <v>#REF!</v>
      </c>
      <c r="G819" s="197" t="str">
        <f t="shared" si="3"/>
        <v>#REF!</v>
      </c>
      <c r="H819" s="197" t="str">
        <f t="shared" si="4"/>
        <v>#REF!</v>
      </c>
      <c r="I819" s="197" t="str">
        <f t="shared" si="5"/>
        <v>Sebelum Covid</v>
      </c>
    </row>
    <row r="820" ht="15.75" customHeight="1">
      <c r="A820" s="316">
        <v>42786.0</v>
      </c>
      <c r="B820" s="197">
        <v>3.256</v>
      </c>
      <c r="C820" s="197">
        <v>3.917</v>
      </c>
      <c r="D820" s="197">
        <v>4.898</v>
      </c>
      <c r="E820" s="197" t="str">
        <f t="shared" si="1"/>
        <v>#REF!</v>
      </c>
      <c r="F820" s="197" t="str">
        <f t="shared" si="2"/>
        <v>#REF!</v>
      </c>
      <c r="G820" s="197" t="str">
        <f t="shared" si="3"/>
        <v>#REF!</v>
      </c>
      <c r="H820" s="197" t="str">
        <f t="shared" si="4"/>
        <v>#REF!</v>
      </c>
      <c r="I820" s="197" t="str">
        <f t="shared" si="5"/>
        <v>Sebelum Covid</v>
      </c>
    </row>
    <row r="821" ht="15.75" customHeight="1">
      <c r="A821" s="316">
        <v>42787.0</v>
      </c>
      <c r="B821" s="197">
        <v>3.25</v>
      </c>
      <c r="C821" s="197">
        <v>3.914</v>
      </c>
      <c r="D821" s="197">
        <v>4.929</v>
      </c>
      <c r="E821" s="197" t="str">
        <f t="shared" si="1"/>
        <v>#REF!</v>
      </c>
      <c r="F821" s="197" t="str">
        <f t="shared" si="2"/>
        <v>#REF!</v>
      </c>
      <c r="G821" s="197" t="str">
        <f t="shared" si="3"/>
        <v>#REF!</v>
      </c>
      <c r="H821" s="197" t="str">
        <f t="shared" si="4"/>
        <v>#REF!</v>
      </c>
      <c r="I821" s="197" t="str">
        <f t="shared" si="5"/>
        <v>Sebelum Covid</v>
      </c>
    </row>
    <row r="822" ht="15.75" customHeight="1">
      <c r="A822" s="316">
        <v>42788.0</v>
      </c>
      <c r="B822" s="197">
        <v>3.233</v>
      </c>
      <c r="C822" s="197">
        <v>3.893</v>
      </c>
      <c r="D822" s="197">
        <v>4.884</v>
      </c>
      <c r="E822" s="197" t="str">
        <f t="shared" si="1"/>
        <v>#REF!</v>
      </c>
      <c r="F822" s="197" t="str">
        <f t="shared" si="2"/>
        <v>#REF!</v>
      </c>
      <c r="G822" s="197" t="str">
        <f t="shared" si="3"/>
        <v>#REF!</v>
      </c>
      <c r="H822" s="197" t="str">
        <f t="shared" si="4"/>
        <v>#REF!</v>
      </c>
      <c r="I822" s="197" t="str">
        <f t="shared" si="5"/>
        <v>Sebelum Covid</v>
      </c>
    </row>
    <row r="823" ht="15.75" customHeight="1">
      <c r="A823" s="316">
        <v>42789.0</v>
      </c>
      <c r="B823" s="197">
        <v>3.232</v>
      </c>
      <c r="C823" s="197">
        <v>3.883</v>
      </c>
      <c r="D823" s="197">
        <v>4.87</v>
      </c>
      <c r="E823" s="197" t="str">
        <f t="shared" si="1"/>
        <v>#REF!</v>
      </c>
      <c r="F823" s="197" t="str">
        <f t="shared" si="2"/>
        <v>#REF!</v>
      </c>
      <c r="G823" s="197" t="str">
        <f t="shared" si="3"/>
        <v>#REF!</v>
      </c>
      <c r="H823" s="197" t="str">
        <f t="shared" si="4"/>
        <v>#REF!</v>
      </c>
      <c r="I823" s="197" t="str">
        <f t="shared" si="5"/>
        <v>Sebelum Covid</v>
      </c>
    </row>
    <row r="824" ht="15.75" customHeight="1">
      <c r="A824" s="316">
        <v>42790.0</v>
      </c>
      <c r="B824" s="197">
        <v>3.227</v>
      </c>
      <c r="C824" s="197">
        <v>3.864</v>
      </c>
      <c r="D824" s="197">
        <v>4.851</v>
      </c>
      <c r="E824" s="197" t="str">
        <f t="shared" si="1"/>
        <v>#REF!</v>
      </c>
      <c r="F824" s="197" t="str">
        <f t="shared" si="2"/>
        <v>#REF!</v>
      </c>
      <c r="G824" s="197" t="str">
        <f t="shared" si="3"/>
        <v>#REF!</v>
      </c>
      <c r="H824" s="197" t="str">
        <f t="shared" si="4"/>
        <v>#REF!</v>
      </c>
      <c r="I824" s="197" t="str">
        <f t="shared" si="5"/>
        <v>Sebelum Covid</v>
      </c>
    </row>
    <row r="825" ht="15.75" customHeight="1">
      <c r="A825" s="316">
        <v>42793.0</v>
      </c>
      <c r="B825" s="197">
        <v>3.204</v>
      </c>
      <c r="C825" s="197">
        <v>3.835</v>
      </c>
      <c r="D825" s="197">
        <v>4.821</v>
      </c>
      <c r="E825" s="197" t="str">
        <f t="shared" si="1"/>
        <v>#REF!</v>
      </c>
      <c r="F825" s="197" t="str">
        <f t="shared" si="2"/>
        <v>#REF!</v>
      </c>
      <c r="G825" s="197" t="str">
        <f t="shared" si="3"/>
        <v>#REF!</v>
      </c>
      <c r="H825" s="197" t="str">
        <f t="shared" si="4"/>
        <v>#REF!</v>
      </c>
      <c r="I825" s="197" t="str">
        <f t="shared" si="5"/>
        <v>Sebelum Covid</v>
      </c>
    </row>
    <row r="826" ht="15.75" customHeight="1">
      <c r="A826" s="316">
        <v>42794.0</v>
      </c>
      <c r="B826" s="197">
        <v>3.212</v>
      </c>
      <c r="C826" s="197">
        <v>3.841</v>
      </c>
      <c r="D826" s="197">
        <v>4.828</v>
      </c>
      <c r="E826" s="197" t="str">
        <f t="shared" si="1"/>
        <v>#REF!</v>
      </c>
      <c r="F826" s="197" t="str">
        <f t="shared" si="2"/>
        <v>#REF!</v>
      </c>
      <c r="G826" s="197" t="str">
        <f t="shared" si="3"/>
        <v>#REF!</v>
      </c>
      <c r="H826" s="197" t="str">
        <f t="shared" si="4"/>
        <v>#REF!</v>
      </c>
      <c r="I826" s="197" t="str">
        <f t="shared" si="5"/>
        <v>Sebelum Covid</v>
      </c>
    </row>
    <row r="827" ht="15.75" customHeight="1">
      <c r="A827" s="316">
        <v>42795.0</v>
      </c>
      <c r="B827" s="197">
        <v>3.239</v>
      </c>
      <c r="C827" s="197">
        <v>3.872</v>
      </c>
      <c r="D827" s="197">
        <v>4.864</v>
      </c>
      <c r="E827" s="197" t="str">
        <f t="shared" si="1"/>
        <v>#REF!</v>
      </c>
      <c r="F827" s="197" t="str">
        <f t="shared" si="2"/>
        <v>#REF!</v>
      </c>
      <c r="G827" s="197" t="str">
        <f t="shared" si="3"/>
        <v>#REF!</v>
      </c>
      <c r="H827" s="197" t="str">
        <f t="shared" si="4"/>
        <v>#REF!</v>
      </c>
      <c r="I827" s="197" t="str">
        <f t="shared" si="5"/>
        <v>Sebelum Covid</v>
      </c>
    </row>
    <row r="828" ht="15.75" customHeight="1">
      <c r="A828" s="316">
        <v>42796.0</v>
      </c>
      <c r="B828" s="197">
        <v>3.278</v>
      </c>
      <c r="C828" s="197">
        <v>3.892</v>
      </c>
      <c r="D828" s="197">
        <v>4.894</v>
      </c>
      <c r="E828" s="197" t="str">
        <f t="shared" si="1"/>
        <v>#REF!</v>
      </c>
      <c r="F828" s="197" t="str">
        <f t="shared" si="2"/>
        <v>#REF!</v>
      </c>
      <c r="G828" s="197" t="str">
        <f t="shared" si="3"/>
        <v>#REF!</v>
      </c>
      <c r="H828" s="197" t="str">
        <f t="shared" si="4"/>
        <v>#REF!</v>
      </c>
      <c r="I828" s="197" t="str">
        <f t="shared" si="5"/>
        <v>Sebelum Covid</v>
      </c>
    </row>
    <row r="829" ht="15.75" customHeight="1">
      <c r="A829" s="316">
        <v>42797.0</v>
      </c>
      <c r="B829" s="197">
        <v>3.301</v>
      </c>
      <c r="C829" s="197">
        <v>3.917</v>
      </c>
      <c r="D829" s="197">
        <v>4.921</v>
      </c>
      <c r="E829" s="197" t="str">
        <f t="shared" si="1"/>
        <v>#REF!</v>
      </c>
      <c r="F829" s="197" t="str">
        <f t="shared" si="2"/>
        <v>#REF!</v>
      </c>
      <c r="G829" s="197" t="str">
        <f t="shared" si="3"/>
        <v>#REF!</v>
      </c>
      <c r="H829" s="197" t="str">
        <f t="shared" si="4"/>
        <v>#REF!</v>
      </c>
      <c r="I829" s="197" t="str">
        <f t="shared" si="5"/>
        <v>Sebelum Covid</v>
      </c>
    </row>
    <row r="830" ht="15.75" customHeight="1">
      <c r="A830" s="316">
        <v>42800.0</v>
      </c>
      <c r="B830" s="197">
        <v>3.319</v>
      </c>
      <c r="C830" s="197">
        <v>3.939</v>
      </c>
      <c r="D830" s="197">
        <v>4.953</v>
      </c>
      <c r="E830" s="197" t="str">
        <f t="shared" si="1"/>
        <v>#REF!</v>
      </c>
      <c r="F830" s="197" t="str">
        <f t="shared" si="2"/>
        <v>#REF!</v>
      </c>
      <c r="G830" s="197" t="str">
        <f t="shared" si="3"/>
        <v>#REF!</v>
      </c>
      <c r="H830" s="197" t="str">
        <f t="shared" si="4"/>
        <v>#REF!</v>
      </c>
      <c r="I830" s="197" t="str">
        <f t="shared" si="5"/>
        <v>Sebelum Covid</v>
      </c>
    </row>
    <row r="831" ht="15.75" customHeight="1">
      <c r="A831" s="316">
        <v>42801.0</v>
      </c>
      <c r="B831" s="197">
        <v>3.332</v>
      </c>
      <c r="C831" s="197">
        <v>3.952</v>
      </c>
      <c r="D831" s="197">
        <v>4.968</v>
      </c>
      <c r="E831" s="197" t="str">
        <f t="shared" si="1"/>
        <v>#REF!</v>
      </c>
      <c r="F831" s="197" t="str">
        <f t="shared" si="2"/>
        <v>#REF!</v>
      </c>
      <c r="G831" s="197" t="str">
        <f t="shared" si="3"/>
        <v>#REF!</v>
      </c>
      <c r="H831" s="197" t="str">
        <f t="shared" si="4"/>
        <v>#REF!</v>
      </c>
      <c r="I831" s="197" t="str">
        <f t="shared" si="5"/>
        <v>Sebelum Covid</v>
      </c>
    </row>
    <row r="832" ht="15.75" customHeight="1">
      <c r="A832" s="316">
        <v>42802.0</v>
      </c>
      <c r="B832" s="197">
        <v>3.356</v>
      </c>
      <c r="C832" s="197">
        <v>3.988</v>
      </c>
      <c r="D832" s="197">
        <v>4.984</v>
      </c>
      <c r="E832" s="197" t="str">
        <f t="shared" si="1"/>
        <v>#REF!</v>
      </c>
      <c r="F832" s="197" t="str">
        <f t="shared" si="2"/>
        <v>#REF!</v>
      </c>
      <c r="G832" s="197" t="str">
        <f t="shared" si="3"/>
        <v>#REF!</v>
      </c>
      <c r="H832" s="197" t="str">
        <f t="shared" si="4"/>
        <v>#REF!</v>
      </c>
      <c r="I832" s="197" t="str">
        <f t="shared" si="5"/>
        <v>Sebelum Covid</v>
      </c>
    </row>
    <row r="833" ht="15.75" customHeight="1">
      <c r="A833" s="316">
        <v>42803.0</v>
      </c>
      <c r="B833" s="197">
        <v>3.408</v>
      </c>
      <c r="C833" s="197">
        <v>4.074</v>
      </c>
      <c r="D833" s="197">
        <v>5.065</v>
      </c>
      <c r="E833" s="197" t="str">
        <f t="shared" si="1"/>
        <v>#REF!</v>
      </c>
      <c r="F833" s="197" t="str">
        <f t="shared" si="2"/>
        <v>#REF!</v>
      </c>
      <c r="G833" s="197" t="str">
        <f t="shared" si="3"/>
        <v>#REF!</v>
      </c>
      <c r="H833" s="197" t="str">
        <f t="shared" si="4"/>
        <v>#REF!</v>
      </c>
      <c r="I833" s="197" t="str">
        <f t="shared" si="5"/>
        <v>Sebelum Covid</v>
      </c>
    </row>
    <row r="834" ht="15.75" customHeight="1">
      <c r="A834" s="316">
        <v>42804.0</v>
      </c>
      <c r="B834" s="197">
        <v>3.48</v>
      </c>
      <c r="C834" s="197">
        <v>4.151</v>
      </c>
      <c r="D834" s="197">
        <v>5.117</v>
      </c>
      <c r="E834" s="197" t="str">
        <f t="shared" si="1"/>
        <v>#REF!</v>
      </c>
      <c r="F834" s="197" t="str">
        <f t="shared" si="2"/>
        <v>#REF!</v>
      </c>
      <c r="G834" s="197" t="str">
        <f t="shared" si="3"/>
        <v>#REF!</v>
      </c>
      <c r="H834" s="197" t="str">
        <f t="shared" si="4"/>
        <v>#REF!</v>
      </c>
      <c r="I834" s="197" t="str">
        <f t="shared" si="5"/>
        <v>Sebelum Covid</v>
      </c>
    </row>
    <row r="835" ht="15.75" customHeight="1">
      <c r="A835" s="316">
        <v>42807.0</v>
      </c>
      <c r="B835" s="197">
        <v>3.451</v>
      </c>
      <c r="C835" s="197">
        <v>4.056</v>
      </c>
      <c r="D835" s="197">
        <v>5.05</v>
      </c>
      <c r="E835" s="197" t="str">
        <f t="shared" si="1"/>
        <v>#REF!</v>
      </c>
      <c r="F835" s="197" t="str">
        <f t="shared" si="2"/>
        <v>#REF!</v>
      </c>
      <c r="G835" s="197" t="str">
        <f t="shared" si="3"/>
        <v>#REF!</v>
      </c>
      <c r="H835" s="197" t="str">
        <f t="shared" si="4"/>
        <v>#REF!</v>
      </c>
      <c r="I835" s="197" t="str">
        <f t="shared" si="5"/>
        <v>Sebelum Covid</v>
      </c>
    </row>
    <row r="836" ht="15.75" customHeight="1">
      <c r="A836" s="316">
        <v>42808.0</v>
      </c>
      <c r="B836" s="197">
        <v>3.477</v>
      </c>
      <c r="C836" s="197">
        <v>4.102</v>
      </c>
      <c r="D836" s="197">
        <v>5.078</v>
      </c>
      <c r="E836" s="197" t="str">
        <f t="shared" si="1"/>
        <v>#REF!</v>
      </c>
      <c r="F836" s="197" t="str">
        <f t="shared" si="2"/>
        <v>#REF!</v>
      </c>
      <c r="G836" s="197" t="str">
        <f t="shared" si="3"/>
        <v>#REF!</v>
      </c>
      <c r="H836" s="197" t="str">
        <f t="shared" si="4"/>
        <v>#REF!</v>
      </c>
      <c r="I836" s="197" t="str">
        <f t="shared" si="5"/>
        <v>Sebelum Covid</v>
      </c>
    </row>
    <row r="837" ht="15.75" customHeight="1">
      <c r="A837" s="316">
        <v>42809.0</v>
      </c>
      <c r="B837" s="197">
        <v>3.479</v>
      </c>
      <c r="C837" s="197">
        <v>4.084</v>
      </c>
      <c r="D837" s="197">
        <v>5.055</v>
      </c>
      <c r="E837" s="197" t="str">
        <f t="shared" si="1"/>
        <v>#REF!</v>
      </c>
      <c r="F837" s="197" t="str">
        <f t="shared" si="2"/>
        <v>#REF!</v>
      </c>
      <c r="G837" s="197" t="str">
        <f t="shared" si="3"/>
        <v>#REF!</v>
      </c>
      <c r="H837" s="197" t="str">
        <f t="shared" si="4"/>
        <v>#REF!</v>
      </c>
      <c r="I837" s="197" t="str">
        <f t="shared" si="5"/>
        <v>Sebelum Covid</v>
      </c>
    </row>
    <row r="838" ht="15.75" customHeight="1">
      <c r="A838" s="316">
        <v>42810.0</v>
      </c>
      <c r="B838" s="197">
        <v>3.39</v>
      </c>
      <c r="C838" s="197">
        <v>3.993</v>
      </c>
      <c r="D838" s="197">
        <v>4.928</v>
      </c>
      <c r="E838" s="197" t="str">
        <f t="shared" si="1"/>
        <v>#REF!</v>
      </c>
      <c r="F838" s="197" t="str">
        <f t="shared" si="2"/>
        <v>#REF!</v>
      </c>
      <c r="G838" s="197" t="str">
        <f t="shared" si="3"/>
        <v>#REF!</v>
      </c>
      <c r="H838" s="197" t="str">
        <f t="shared" si="4"/>
        <v>#REF!</v>
      </c>
      <c r="I838" s="197" t="str">
        <f t="shared" si="5"/>
        <v>Sebelum Covid</v>
      </c>
    </row>
    <row r="839" ht="15.75" customHeight="1">
      <c r="A839" s="316">
        <v>42811.0</v>
      </c>
      <c r="B839" s="197">
        <v>3.365</v>
      </c>
      <c r="C839" s="197">
        <v>3.943</v>
      </c>
      <c r="D839" s="197">
        <v>4.912</v>
      </c>
      <c r="E839" s="197" t="str">
        <f t="shared" si="1"/>
        <v>#REF!</v>
      </c>
      <c r="F839" s="197" t="str">
        <f t="shared" si="2"/>
        <v>#REF!</v>
      </c>
      <c r="G839" s="197" t="str">
        <f t="shared" si="3"/>
        <v>#REF!</v>
      </c>
      <c r="H839" s="197" t="str">
        <f t="shared" si="4"/>
        <v>#REF!</v>
      </c>
      <c r="I839" s="197" t="str">
        <f t="shared" si="5"/>
        <v>Sebelum Covid</v>
      </c>
    </row>
    <row r="840" ht="15.75" customHeight="1">
      <c r="A840" s="316">
        <v>42814.0</v>
      </c>
      <c r="B840" s="197">
        <v>3.321</v>
      </c>
      <c r="C840" s="197">
        <v>3.888</v>
      </c>
      <c r="D840" s="197">
        <v>4.873</v>
      </c>
      <c r="E840" s="197" t="str">
        <f t="shared" si="1"/>
        <v>#REF!</v>
      </c>
      <c r="F840" s="197" t="str">
        <f t="shared" si="2"/>
        <v>#REF!</v>
      </c>
      <c r="G840" s="197" t="str">
        <f t="shared" si="3"/>
        <v>#REF!</v>
      </c>
      <c r="H840" s="197" t="str">
        <f t="shared" si="4"/>
        <v>#REF!</v>
      </c>
      <c r="I840" s="197" t="str">
        <f t="shared" si="5"/>
        <v>Sebelum Covid</v>
      </c>
    </row>
    <row r="841" ht="15.75" customHeight="1">
      <c r="A841" s="316">
        <v>42815.0</v>
      </c>
      <c r="B841" s="197">
        <v>3.331</v>
      </c>
      <c r="C841" s="197">
        <v>3.889</v>
      </c>
      <c r="D841" s="197">
        <v>4.877</v>
      </c>
      <c r="E841" s="197" t="str">
        <f t="shared" si="1"/>
        <v>#REF!</v>
      </c>
      <c r="F841" s="197" t="str">
        <f t="shared" si="2"/>
        <v>#REF!</v>
      </c>
      <c r="G841" s="197" t="str">
        <f t="shared" si="3"/>
        <v>#REF!</v>
      </c>
      <c r="H841" s="197" t="str">
        <f t="shared" si="4"/>
        <v>#REF!</v>
      </c>
      <c r="I841" s="197" t="str">
        <f t="shared" si="5"/>
        <v>Sebelum Covid</v>
      </c>
    </row>
    <row r="842" ht="15.75" customHeight="1">
      <c r="A842" s="316">
        <v>42816.0</v>
      </c>
      <c r="B842" s="197">
        <v>3.367</v>
      </c>
      <c r="C842" s="197">
        <v>3.881</v>
      </c>
      <c r="D842" s="197">
        <v>4.874</v>
      </c>
      <c r="E842" s="197" t="str">
        <f t="shared" si="1"/>
        <v>#REF!</v>
      </c>
      <c r="F842" s="197" t="str">
        <f t="shared" si="2"/>
        <v>#REF!</v>
      </c>
      <c r="G842" s="197" t="str">
        <f t="shared" si="3"/>
        <v>#REF!</v>
      </c>
      <c r="H842" s="197" t="str">
        <f t="shared" si="4"/>
        <v>#REF!</v>
      </c>
      <c r="I842" s="197" t="str">
        <f t="shared" si="5"/>
        <v>Sebelum Covid</v>
      </c>
    </row>
    <row r="843" ht="15.75" customHeight="1">
      <c r="A843" s="316">
        <v>42817.0</v>
      </c>
      <c r="B843" s="197">
        <v>3.369</v>
      </c>
      <c r="C843" s="197">
        <v>3.888</v>
      </c>
      <c r="D843" s="197">
        <v>4.876</v>
      </c>
      <c r="E843" s="197" t="str">
        <f t="shared" si="1"/>
        <v>#REF!</v>
      </c>
      <c r="F843" s="197" t="str">
        <f t="shared" si="2"/>
        <v>#REF!</v>
      </c>
      <c r="G843" s="197" t="str">
        <f t="shared" si="3"/>
        <v>#REF!</v>
      </c>
      <c r="H843" s="197" t="str">
        <f t="shared" si="4"/>
        <v>#REF!</v>
      </c>
      <c r="I843" s="197" t="str">
        <f t="shared" si="5"/>
        <v>Sebelum Covid</v>
      </c>
    </row>
    <row r="844" ht="15.75" customHeight="1">
      <c r="A844" s="316">
        <v>42818.0</v>
      </c>
      <c r="B844" s="197">
        <v>3.374</v>
      </c>
      <c r="C844" s="197">
        <v>3.881</v>
      </c>
      <c r="D844" s="197">
        <v>4.866</v>
      </c>
      <c r="E844" s="197" t="str">
        <f t="shared" si="1"/>
        <v>#REF!</v>
      </c>
      <c r="F844" s="197" t="str">
        <f t="shared" si="2"/>
        <v>#REF!</v>
      </c>
      <c r="G844" s="197" t="str">
        <f t="shared" si="3"/>
        <v>#REF!</v>
      </c>
      <c r="H844" s="197" t="str">
        <f t="shared" si="4"/>
        <v>#REF!</v>
      </c>
      <c r="I844" s="197" t="str">
        <f t="shared" si="5"/>
        <v>Sebelum Covid</v>
      </c>
    </row>
    <row r="845" ht="15.75" customHeight="1">
      <c r="A845" s="316">
        <v>42821.0</v>
      </c>
      <c r="B845" s="197">
        <v>3.353</v>
      </c>
      <c r="C845" s="197">
        <v>3.839</v>
      </c>
      <c r="D845" s="197">
        <v>4.828</v>
      </c>
      <c r="E845" s="197" t="str">
        <f t="shared" si="1"/>
        <v>#REF!</v>
      </c>
      <c r="F845" s="197" t="str">
        <f t="shared" si="2"/>
        <v>#REF!</v>
      </c>
      <c r="G845" s="197" t="str">
        <f t="shared" si="3"/>
        <v>#REF!</v>
      </c>
      <c r="H845" s="197" t="str">
        <f t="shared" si="4"/>
        <v>#REF!</v>
      </c>
      <c r="I845" s="197" t="str">
        <f t="shared" si="5"/>
        <v>Sebelum Covid</v>
      </c>
    </row>
    <row r="846" ht="15.75" customHeight="1">
      <c r="A846" s="316">
        <v>42822.0</v>
      </c>
      <c r="B846" s="197">
        <v>3.356</v>
      </c>
      <c r="C846" s="197">
        <v>3.844</v>
      </c>
      <c r="D846" s="197">
        <v>4.825</v>
      </c>
      <c r="E846" s="197" t="str">
        <f t="shared" si="1"/>
        <v>#REF!</v>
      </c>
      <c r="F846" s="197" t="str">
        <f t="shared" si="2"/>
        <v>#REF!</v>
      </c>
      <c r="G846" s="197" t="str">
        <f t="shared" si="3"/>
        <v>#REF!</v>
      </c>
      <c r="H846" s="197" t="str">
        <f t="shared" si="4"/>
        <v>#REF!</v>
      </c>
      <c r="I846" s="197" t="str">
        <f t="shared" si="5"/>
        <v>Sebelum Covid</v>
      </c>
    </row>
    <row r="847" ht="15.75" customHeight="1">
      <c r="A847" s="316">
        <v>42823.0</v>
      </c>
      <c r="B847" s="197">
        <v>3.354</v>
      </c>
      <c r="C847" s="197">
        <v>3.849</v>
      </c>
      <c r="D847" s="197">
        <v>4.826</v>
      </c>
      <c r="E847" s="197" t="str">
        <f t="shared" si="1"/>
        <v>#REF!</v>
      </c>
      <c r="F847" s="197" t="str">
        <f t="shared" si="2"/>
        <v>#REF!</v>
      </c>
      <c r="G847" s="197" t="str">
        <f t="shared" si="3"/>
        <v>#REF!</v>
      </c>
      <c r="H847" s="197" t="str">
        <f t="shared" si="4"/>
        <v>#REF!</v>
      </c>
      <c r="I847" s="197" t="str">
        <f t="shared" si="5"/>
        <v>Sebelum Covid</v>
      </c>
    </row>
    <row r="848" ht="15.75" customHeight="1">
      <c r="A848" s="316">
        <v>42824.0</v>
      </c>
      <c r="B848" s="197">
        <v>3.324</v>
      </c>
      <c r="C848" s="197">
        <v>3.832</v>
      </c>
      <c r="D848" s="197">
        <v>4.791</v>
      </c>
      <c r="E848" s="197" t="str">
        <f t="shared" si="1"/>
        <v>#REF!</v>
      </c>
      <c r="F848" s="197" t="str">
        <f t="shared" si="2"/>
        <v>#REF!</v>
      </c>
      <c r="G848" s="197" t="str">
        <f t="shared" si="3"/>
        <v>#REF!</v>
      </c>
      <c r="H848" s="197" t="str">
        <f t="shared" si="4"/>
        <v>#REF!</v>
      </c>
      <c r="I848" s="197" t="str">
        <f t="shared" si="5"/>
        <v>Sebelum Covid</v>
      </c>
    </row>
    <row r="849" ht="15.75" customHeight="1">
      <c r="A849" s="316">
        <v>42825.0</v>
      </c>
      <c r="B849" s="197">
        <v>3.319</v>
      </c>
      <c r="C849" s="197">
        <v>3.861</v>
      </c>
      <c r="D849" s="197">
        <v>4.822</v>
      </c>
      <c r="E849" s="197" t="str">
        <f t="shared" si="1"/>
        <v>#REF!</v>
      </c>
      <c r="F849" s="197" t="str">
        <f t="shared" si="2"/>
        <v>#REF!</v>
      </c>
      <c r="G849" s="197" t="str">
        <f t="shared" si="3"/>
        <v>#REF!</v>
      </c>
      <c r="H849" s="197" t="str">
        <f t="shared" si="4"/>
        <v>#REF!</v>
      </c>
      <c r="I849" s="197" t="str">
        <f t="shared" si="5"/>
        <v>Sebelum Covid</v>
      </c>
    </row>
    <row r="850" ht="15.75" customHeight="1">
      <c r="A850" s="316">
        <v>42828.0</v>
      </c>
      <c r="B850" s="197">
        <v>3.303</v>
      </c>
      <c r="C850" s="197">
        <v>3.85</v>
      </c>
      <c r="D850" s="197">
        <v>4.809</v>
      </c>
      <c r="E850" s="197" t="str">
        <f t="shared" si="1"/>
        <v>#REF!</v>
      </c>
      <c r="F850" s="197" t="str">
        <f t="shared" si="2"/>
        <v>#REF!</v>
      </c>
      <c r="G850" s="197" t="str">
        <f t="shared" si="3"/>
        <v>#REF!</v>
      </c>
      <c r="H850" s="197" t="str">
        <f t="shared" si="4"/>
        <v>#REF!</v>
      </c>
      <c r="I850" s="197" t="str">
        <f t="shared" si="5"/>
        <v>Sebelum Covid</v>
      </c>
    </row>
    <row r="851" ht="15.75" customHeight="1">
      <c r="A851" s="316">
        <v>42829.0</v>
      </c>
      <c r="B851" s="197">
        <v>3.296</v>
      </c>
      <c r="C851" s="197">
        <v>3.837</v>
      </c>
      <c r="D851" s="197">
        <v>4.798</v>
      </c>
      <c r="E851" s="197" t="str">
        <f t="shared" si="1"/>
        <v>#REF!</v>
      </c>
      <c r="F851" s="197" t="str">
        <f t="shared" si="2"/>
        <v>#REF!</v>
      </c>
      <c r="G851" s="197" t="str">
        <f t="shared" si="3"/>
        <v>#REF!</v>
      </c>
      <c r="H851" s="197" t="str">
        <f t="shared" si="4"/>
        <v>#REF!</v>
      </c>
      <c r="I851" s="197" t="str">
        <f t="shared" si="5"/>
        <v>Sebelum Covid</v>
      </c>
    </row>
    <row r="852" ht="15.75" customHeight="1">
      <c r="A852" s="316">
        <v>42830.0</v>
      </c>
      <c r="B852" s="197">
        <v>3.287</v>
      </c>
      <c r="C852" s="197">
        <v>3.855</v>
      </c>
      <c r="D852" s="197">
        <v>4.818</v>
      </c>
      <c r="E852" s="197" t="str">
        <f t="shared" si="1"/>
        <v>#REF!</v>
      </c>
      <c r="F852" s="197" t="str">
        <f t="shared" si="2"/>
        <v>#REF!</v>
      </c>
      <c r="G852" s="197" t="str">
        <f t="shared" si="3"/>
        <v>#REF!</v>
      </c>
      <c r="H852" s="197" t="str">
        <f t="shared" si="4"/>
        <v>#REF!</v>
      </c>
      <c r="I852" s="197" t="str">
        <f t="shared" si="5"/>
        <v>Sebelum Covid</v>
      </c>
    </row>
    <row r="853" ht="15.75" customHeight="1">
      <c r="A853" s="316">
        <v>42831.0</v>
      </c>
      <c r="B853" s="197">
        <v>3.298</v>
      </c>
      <c r="C853" s="197">
        <v>3.897</v>
      </c>
      <c r="D853" s="197">
        <v>4.895</v>
      </c>
      <c r="E853" s="197" t="str">
        <f t="shared" si="1"/>
        <v>#REF!</v>
      </c>
      <c r="F853" s="197" t="str">
        <f t="shared" si="2"/>
        <v>#REF!</v>
      </c>
      <c r="G853" s="197" t="str">
        <f t="shared" si="3"/>
        <v>#REF!</v>
      </c>
      <c r="H853" s="197" t="str">
        <f t="shared" si="4"/>
        <v>#REF!</v>
      </c>
      <c r="I853" s="197" t="str">
        <f t="shared" si="5"/>
        <v>Sebelum Covid</v>
      </c>
    </row>
    <row r="854" ht="15.75" customHeight="1">
      <c r="A854" s="316">
        <v>42832.0</v>
      </c>
      <c r="B854" s="197">
        <v>3.292</v>
      </c>
      <c r="C854" s="197">
        <v>3.889</v>
      </c>
      <c r="D854" s="197">
        <v>4.894</v>
      </c>
      <c r="E854" s="197" t="str">
        <f t="shared" si="1"/>
        <v>#REF!</v>
      </c>
      <c r="F854" s="197" t="str">
        <f t="shared" si="2"/>
        <v>#REF!</v>
      </c>
      <c r="G854" s="197" t="str">
        <f t="shared" si="3"/>
        <v>#REF!</v>
      </c>
      <c r="H854" s="197" t="str">
        <f t="shared" si="4"/>
        <v>#REF!</v>
      </c>
      <c r="I854" s="197" t="str">
        <f t="shared" si="5"/>
        <v>Sebelum Covid</v>
      </c>
    </row>
    <row r="855" ht="15.75" customHeight="1">
      <c r="A855" s="316">
        <v>42835.0</v>
      </c>
      <c r="B855" s="197">
        <v>3.294</v>
      </c>
      <c r="C855" s="197">
        <v>3.912</v>
      </c>
      <c r="D855" s="197">
        <v>4.912</v>
      </c>
      <c r="E855" s="197" t="str">
        <f t="shared" si="1"/>
        <v>#REF!</v>
      </c>
      <c r="F855" s="197" t="str">
        <f t="shared" si="2"/>
        <v>#REF!</v>
      </c>
      <c r="G855" s="197" t="str">
        <f t="shared" si="3"/>
        <v>#REF!</v>
      </c>
      <c r="H855" s="197" t="str">
        <f t="shared" si="4"/>
        <v>#REF!</v>
      </c>
      <c r="I855" s="197" t="str">
        <f t="shared" si="5"/>
        <v>Sebelum Covid</v>
      </c>
    </row>
    <row r="856" ht="15.75" customHeight="1">
      <c r="A856" s="316">
        <v>42836.0</v>
      </c>
      <c r="B856" s="197">
        <v>3.29</v>
      </c>
      <c r="C856" s="197">
        <v>3.909</v>
      </c>
      <c r="D856" s="197">
        <v>4.917</v>
      </c>
      <c r="E856" s="197" t="str">
        <f t="shared" si="1"/>
        <v>#REF!</v>
      </c>
      <c r="F856" s="197" t="str">
        <f t="shared" si="2"/>
        <v>#REF!</v>
      </c>
      <c r="G856" s="197" t="str">
        <f t="shared" si="3"/>
        <v>#REF!</v>
      </c>
      <c r="H856" s="197" t="str">
        <f t="shared" si="4"/>
        <v>#REF!</v>
      </c>
      <c r="I856" s="197" t="str">
        <f t="shared" si="5"/>
        <v>Sebelum Covid</v>
      </c>
    </row>
    <row r="857" ht="15.75" customHeight="1">
      <c r="A857" s="316">
        <v>42837.0</v>
      </c>
      <c r="B857" s="197">
        <v>3.266</v>
      </c>
      <c r="C857" s="197">
        <v>3.902</v>
      </c>
      <c r="D857" s="197">
        <v>4.907</v>
      </c>
      <c r="E857" s="197" t="str">
        <f t="shared" si="1"/>
        <v>#REF!</v>
      </c>
      <c r="F857" s="197" t="str">
        <f t="shared" si="2"/>
        <v>#REF!</v>
      </c>
      <c r="G857" s="197" t="str">
        <f t="shared" si="3"/>
        <v>#REF!</v>
      </c>
      <c r="H857" s="197" t="str">
        <f t="shared" si="4"/>
        <v>#REF!</v>
      </c>
      <c r="I857" s="197" t="str">
        <f t="shared" si="5"/>
        <v>Sebelum Covid</v>
      </c>
    </row>
    <row r="858" ht="15.75" customHeight="1">
      <c r="A858" s="316">
        <v>42838.0</v>
      </c>
      <c r="B858" s="197">
        <v>3.247</v>
      </c>
      <c r="C858" s="197">
        <v>3.883</v>
      </c>
      <c r="D858" s="197">
        <v>4.889</v>
      </c>
      <c r="E858" s="197" t="str">
        <f t="shared" si="1"/>
        <v>#REF!</v>
      </c>
      <c r="F858" s="197" t="str">
        <f t="shared" si="2"/>
        <v>#REF!</v>
      </c>
      <c r="G858" s="197" t="str">
        <f t="shared" si="3"/>
        <v>#REF!</v>
      </c>
      <c r="H858" s="197" t="str">
        <f t="shared" si="4"/>
        <v>#REF!</v>
      </c>
      <c r="I858" s="197" t="str">
        <f t="shared" si="5"/>
        <v>Sebelum Covid</v>
      </c>
    </row>
    <row r="859" ht="15.75" customHeight="1">
      <c r="A859" s="316">
        <v>42839.0</v>
      </c>
      <c r="B859" s="197">
        <v>3.247</v>
      </c>
      <c r="C859" s="197">
        <v>3.883</v>
      </c>
      <c r="D859" s="197">
        <v>4.889</v>
      </c>
      <c r="E859" s="197" t="str">
        <f t="shared" si="1"/>
        <v>#REF!</v>
      </c>
      <c r="F859" s="197" t="str">
        <f t="shared" si="2"/>
        <v>#REF!</v>
      </c>
      <c r="G859" s="197" t="str">
        <f t="shared" si="3"/>
        <v>#REF!</v>
      </c>
      <c r="H859" s="197" t="str">
        <f t="shared" si="4"/>
        <v>#REF!</v>
      </c>
      <c r="I859" s="197" t="str">
        <f t="shared" si="5"/>
        <v>Sebelum Covid</v>
      </c>
    </row>
    <row r="860" ht="15.75" customHeight="1">
      <c r="A860" s="316">
        <v>42842.0</v>
      </c>
      <c r="B860" s="197">
        <v>3.227</v>
      </c>
      <c r="C860" s="197">
        <v>3.876</v>
      </c>
      <c r="D860" s="197">
        <v>4.88</v>
      </c>
      <c r="E860" s="197" t="str">
        <f t="shared" si="1"/>
        <v>#REF!</v>
      </c>
      <c r="F860" s="197" t="str">
        <f t="shared" si="2"/>
        <v>#REF!</v>
      </c>
      <c r="G860" s="197" t="str">
        <f t="shared" si="3"/>
        <v>#REF!</v>
      </c>
      <c r="H860" s="197" t="str">
        <f t="shared" si="4"/>
        <v>#REF!</v>
      </c>
      <c r="I860" s="197" t="str">
        <f t="shared" si="5"/>
        <v>Sebelum Covid</v>
      </c>
    </row>
    <row r="861" ht="15.75" customHeight="1">
      <c r="A861" s="316">
        <v>42843.0</v>
      </c>
      <c r="B861" s="197">
        <v>3.223</v>
      </c>
      <c r="C861" s="197">
        <v>3.882</v>
      </c>
      <c r="D861" s="197">
        <v>4.885</v>
      </c>
      <c r="E861" s="197" t="str">
        <f t="shared" si="1"/>
        <v>#REF!</v>
      </c>
      <c r="F861" s="197" t="str">
        <f t="shared" si="2"/>
        <v>#REF!</v>
      </c>
      <c r="G861" s="197" t="str">
        <f t="shared" si="3"/>
        <v>#REF!</v>
      </c>
      <c r="H861" s="197" t="str">
        <f t="shared" si="4"/>
        <v>#REF!</v>
      </c>
      <c r="I861" s="197" t="str">
        <f t="shared" si="5"/>
        <v>Sebelum Covid</v>
      </c>
    </row>
    <row r="862" ht="15.75" customHeight="1">
      <c r="A862" s="316">
        <v>42844.0</v>
      </c>
      <c r="B862" s="197">
        <v>3.186</v>
      </c>
      <c r="C862" s="197">
        <v>3.807</v>
      </c>
      <c r="D862" s="197">
        <v>4.832</v>
      </c>
      <c r="E862" s="197" t="str">
        <f t="shared" si="1"/>
        <v>#REF!</v>
      </c>
      <c r="F862" s="197" t="str">
        <f t="shared" si="2"/>
        <v>#REF!</v>
      </c>
      <c r="G862" s="197" t="str">
        <f t="shared" si="3"/>
        <v>#REF!</v>
      </c>
      <c r="H862" s="197" t="str">
        <f t="shared" si="4"/>
        <v>#REF!</v>
      </c>
      <c r="I862" s="197" t="str">
        <f t="shared" si="5"/>
        <v>Sebelum Covid</v>
      </c>
    </row>
    <row r="863" ht="15.75" customHeight="1">
      <c r="A863" s="316">
        <v>42845.0</v>
      </c>
      <c r="B863" s="197">
        <v>3.168</v>
      </c>
      <c r="C863" s="197">
        <v>3.791</v>
      </c>
      <c r="D863" s="197">
        <v>4.805</v>
      </c>
      <c r="E863" s="197" t="str">
        <f t="shared" si="1"/>
        <v>#REF!</v>
      </c>
      <c r="F863" s="197" t="str">
        <f t="shared" si="2"/>
        <v>#REF!</v>
      </c>
      <c r="G863" s="197" t="str">
        <f t="shared" si="3"/>
        <v>#REF!</v>
      </c>
      <c r="H863" s="197" t="str">
        <f t="shared" si="4"/>
        <v>#REF!</v>
      </c>
      <c r="I863" s="197" t="str">
        <f t="shared" si="5"/>
        <v>Sebelum Covid</v>
      </c>
    </row>
    <row r="864" ht="15.75" customHeight="1">
      <c r="A864" s="316">
        <v>42846.0</v>
      </c>
      <c r="B864" s="197">
        <v>3.154</v>
      </c>
      <c r="C864" s="197">
        <v>3.767</v>
      </c>
      <c r="D864" s="197">
        <v>4.788</v>
      </c>
      <c r="E864" s="197" t="str">
        <f t="shared" si="1"/>
        <v>#REF!</v>
      </c>
      <c r="F864" s="197" t="str">
        <f t="shared" si="2"/>
        <v>#REF!</v>
      </c>
      <c r="G864" s="197" t="str">
        <f t="shared" si="3"/>
        <v>#REF!</v>
      </c>
      <c r="H864" s="197" t="str">
        <f t="shared" si="4"/>
        <v>#REF!</v>
      </c>
      <c r="I864" s="197" t="str">
        <f t="shared" si="5"/>
        <v>Sebelum Covid</v>
      </c>
    </row>
    <row r="865" ht="15.75" customHeight="1">
      <c r="A865" s="316">
        <v>42849.0</v>
      </c>
      <c r="B865" s="197">
        <v>3.144</v>
      </c>
      <c r="C865" s="197">
        <v>3.782</v>
      </c>
      <c r="D865" s="197">
        <v>4.804</v>
      </c>
      <c r="E865" s="197" t="str">
        <f t="shared" si="1"/>
        <v>#REF!</v>
      </c>
      <c r="F865" s="197" t="str">
        <f t="shared" si="2"/>
        <v>#REF!</v>
      </c>
      <c r="G865" s="197" t="str">
        <f t="shared" si="3"/>
        <v>#REF!</v>
      </c>
      <c r="H865" s="197" t="str">
        <f t="shared" si="4"/>
        <v>#REF!</v>
      </c>
      <c r="I865" s="197" t="str">
        <f t="shared" si="5"/>
        <v>Sebelum Covid</v>
      </c>
    </row>
    <row r="866" ht="15.75" customHeight="1">
      <c r="A866" s="316">
        <v>42850.0</v>
      </c>
      <c r="B866" s="197">
        <v>3.165</v>
      </c>
      <c r="C866" s="197">
        <v>3.788</v>
      </c>
      <c r="D866" s="197">
        <v>4.821</v>
      </c>
      <c r="E866" s="197" t="str">
        <f t="shared" si="1"/>
        <v>#REF!</v>
      </c>
      <c r="F866" s="197" t="str">
        <f t="shared" si="2"/>
        <v>#REF!</v>
      </c>
      <c r="G866" s="197" t="str">
        <f t="shared" si="3"/>
        <v>#REF!</v>
      </c>
      <c r="H866" s="197" t="str">
        <f t="shared" si="4"/>
        <v>#REF!</v>
      </c>
      <c r="I866" s="197" t="str">
        <f t="shared" si="5"/>
        <v>Sebelum Covid</v>
      </c>
    </row>
    <row r="867" ht="15.75" customHeight="1">
      <c r="A867" s="316">
        <v>42851.0</v>
      </c>
      <c r="B867" s="197">
        <v>3.17</v>
      </c>
      <c r="C867" s="197">
        <v>3.799</v>
      </c>
      <c r="D867" s="197">
        <v>4.827</v>
      </c>
      <c r="E867" s="197" t="str">
        <f t="shared" si="1"/>
        <v>#REF!</v>
      </c>
      <c r="F867" s="197" t="str">
        <f t="shared" si="2"/>
        <v>#REF!</v>
      </c>
      <c r="G867" s="197" t="str">
        <f t="shared" si="3"/>
        <v>#REF!</v>
      </c>
      <c r="H867" s="197" t="str">
        <f t="shared" si="4"/>
        <v>#REF!</v>
      </c>
      <c r="I867" s="197" t="str">
        <f t="shared" si="5"/>
        <v>Sebelum Covid</v>
      </c>
    </row>
    <row r="868" ht="15.75" customHeight="1">
      <c r="A868" s="316">
        <v>42852.0</v>
      </c>
      <c r="B868" s="197">
        <v>3.167</v>
      </c>
      <c r="C868" s="197">
        <v>3.796</v>
      </c>
      <c r="D868" s="197">
        <v>4.825</v>
      </c>
      <c r="E868" s="197" t="str">
        <f t="shared" si="1"/>
        <v>#REF!</v>
      </c>
      <c r="F868" s="197" t="str">
        <f t="shared" si="2"/>
        <v>#REF!</v>
      </c>
      <c r="G868" s="197" t="str">
        <f t="shared" si="3"/>
        <v>#REF!</v>
      </c>
      <c r="H868" s="197" t="str">
        <f t="shared" si="4"/>
        <v>#REF!</v>
      </c>
      <c r="I868" s="197" t="str">
        <f t="shared" si="5"/>
        <v>Sebelum Covid</v>
      </c>
    </row>
    <row r="869" ht="15.75" customHeight="1">
      <c r="A869" s="316">
        <v>42853.0</v>
      </c>
      <c r="B869" s="197">
        <v>3.164</v>
      </c>
      <c r="C869" s="197">
        <v>3.782</v>
      </c>
      <c r="D869" s="197">
        <v>4.822</v>
      </c>
      <c r="E869" s="197" t="str">
        <f t="shared" si="1"/>
        <v>#REF!</v>
      </c>
      <c r="F869" s="197" t="str">
        <f t="shared" si="2"/>
        <v>#REF!</v>
      </c>
      <c r="G869" s="197" t="str">
        <f t="shared" si="3"/>
        <v>#REF!</v>
      </c>
      <c r="H869" s="197" t="str">
        <f t="shared" si="4"/>
        <v>#REF!</v>
      </c>
      <c r="I869" s="197" t="str">
        <f t="shared" si="5"/>
        <v>Sebelum Covid</v>
      </c>
    </row>
    <row r="870" ht="15.75" customHeight="1">
      <c r="A870" s="316">
        <v>42856.0</v>
      </c>
      <c r="B870" s="197">
        <v>3.169</v>
      </c>
      <c r="C870" s="197">
        <v>3.786</v>
      </c>
      <c r="D870" s="197">
        <v>4.825</v>
      </c>
      <c r="E870" s="197" t="str">
        <f t="shared" si="1"/>
        <v>#REF!</v>
      </c>
      <c r="F870" s="197" t="str">
        <f t="shared" si="2"/>
        <v>#REF!</v>
      </c>
      <c r="G870" s="197" t="str">
        <f t="shared" si="3"/>
        <v>#REF!</v>
      </c>
      <c r="H870" s="197" t="str">
        <f t="shared" si="4"/>
        <v>#REF!</v>
      </c>
      <c r="I870" s="197" t="str">
        <f t="shared" si="5"/>
        <v>Sebelum Covid</v>
      </c>
    </row>
    <row r="871" ht="15.75" customHeight="1">
      <c r="A871" s="316">
        <v>42857.0</v>
      </c>
      <c r="B871" s="197">
        <v>3.176</v>
      </c>
      <c r="C871" s="197">
        <v>3.794</v>
      </c>
      <c r="D871" s="197">
        <v>4.828</v>
      </c>
      <c r="E871" s="197" t="str">
        <f t="shared" si="1"/>
        <v>#REF!</v>
      </c>
      <c r="F871" s="197" t="str">
        <f t="shared" si="2"/>
        <v>#REF!</v>
      </c>
      <c r="G871" s="197" t="str">
        <f t="shared" si="3"/>
        <v>#REF!</v>
      </c>
      <c r="H871" s="197" t="str">
        <f t="shared" si="4"/>
        <v>#REF!</v>
      </c>
      <c r="I871" s="197" t="str">
        <f t="shared" si="5"/>
        <v>Sebelum Covid</v>
      </c>
    </row>
    <row r="872" ht="15.75" customHeight="1">
      <c r="A872" s="316">
        <v>42858.0</v>
      </c>
      <c r="B872" s="197">
        <v>3.167</v>
      </c>
      <c r="C872" s="197">
        <v>3.772</v>
      </c>
      <c r="D872" s="197">
        <v>4.814</v>
      </c>
      <c r="E872" s="197" t="str">
        <f t="shared" si="1"/>
        <v>#REF!</v>
      </c>
      <c r="F872" s="197" t="str">
        <f t="shared" si="2"/>
        <v>#REF!</v>
      </c>
      <c r="G872" s="197" t="str">
        <f t="shared" si="3"/>
        <v>#REF!</v>
      </c>
      <c r="H872" s="197" t="str">
        <f t="shared" si="4"/>
        <v>#REF!</v>
      </c>
      <c r="I872" s="197" t="str">
        <f t="shared" si="5"/>
        <v>Sebelum Covid</v>
      </c>
    </row>
    <row r="873" ht="15.75" customHeight="1">
      <c r="A873" s="316">
        <v>42859.0</v>
      </c>
      <c r="B873" s="197">
        <v>3.165</v>
      </c>
      <c r="C873" s="197">
        <v>3.781</v>
      </c>
      <c r="D873" s="197">
        <v>4.806</v>
      </c>
      <c r="E873" s="197" t="str">
        <f t="shared" si="1"/>
        <v>#REF!</v>
      </c>
      <c r="F873" s="197" t="str">
        <f t="shared" si="2"/>
        <v>#REF!</v>
      </c>
      <c r="G873" s="197" t="str">
        <f t="shared" si="3"/>
        <v>#REF!</v>
      </c>
      <c r="H873" s="197" t="str">
        <f t="shared" si="4"/>
        <v>#REF!</v>
      </c>
      <c r="I873" s="197" t="str">
        <f t="shared" si="5"/>
        <v>Sebelum Covid</v>
      </c>
    </row>
    <row r="874" ht="15.75" customHeight="1">
      <c r="A874" s="316">
        <v>42860.0</v>
      </c>
      <c r="B874" s="197">
        <v>3.199</v>
      </c>
      <c r="C874" s="197">
        <v>3.837</v>
      </c>
      <c r="D874" s="197">
        <v>4.843</v>
      </c>
      <c r="E874" s="197" t="str">
        <f t="shared" si="1"/>
        <v>#REF!</v>
      </c>
      <c r="F874" s="197" t="str">
        <f t="shared" si="2"/>
        <v>#REF!</v>
      </c>
      <c r="G874" s="197" t="str">
        <f t="shared" si="3"/>
        <v>#REF!</v>
      </c>
      <c r="H874" s="197" t="str">
        <f t="shared" si="4"/>
        <v>#REF!</v>
      </c>
      <c r="I874" s="197" t="str">
        <f t="shared" si="5"/>
        <v>Sebelum Covid</v>
      </c>
    </row>
    <row r="875" ht="15.75" customHeight="1">
      <c r="A875" s="316">
        <v>42863.0</v>
      </c>
      <c r="B875" s="197">
        <v>3.203</v>
      </c>
      <c r="C875" s="197">
        <v>3.835</v>
      </c>
      <c r="D875" s="197">
        <v>4.831</v>
      </c>
      <c r="E875" s="197" t="str">
        <f t="shared" si="1"/>
        <v>#REF!</v>
      </c>
      <c r="F875" s="197" t="str">
        <f t="shared" si="2"/>
        <v>#REF!</v>
      </c>
      <c r="G875" s="197" t="str">
        <f t="shared" si="3"/>
        <v>#REF!</v>
      </c>
      <c r="H875" s="197" t="str">
        <f t="shared" si="4"/>
        <v>#REF!</v>
      </c>
      <c r="I875" s="197" t="str">
        <f t="shared" si="5"/>
        <v>Sebelum Covid</v>
      </c>
    </row>
    <row r="876" ht="15.75" customHeight="1">
      <c r="A876" s="316">
        <v>42864.0</v>
      </c>
      <c r="B876" s="197">
        <v>3.219</v>
      </c>
      <c r="C876" s="197">
        <v>3.852</v>
      </c>
      <c r="D876" s="197">
        <v>4.848</v>
      </c>
      <c r="E876" s="197" t="str">
        <f t="shared" si="1"/>
        <v>#REF!</v>
      </c>
      <c r="F876" s="197" t="str">
        <f t="shared" si="2"/>
        <v>#REF!</v>
      </c>
      <c r="G876" s="197" t="str">
        <f t="shared" si="3"/>
        <v>#REF!</v>
      </c>
      <c r="H876" s="197" t="str">
        <f t="shared" si="4"/>
        <v>#REF!</v>
      </c>
      <c r="I876" s="197" t="str">
        <f t="shared" si="5"/>
        <v>Sebelum Covid</v>
      </c>
    </row>
    <row r="877" ht="15.75" customHeight="1">
      <c r="A877" s="316">
        <v>42865.0</v>
      </c>
      <c r="B877" s="197">
        <v>3.221</v>
      </c>
      <c r="C877" s="197">
        <v>3.863</v>
      </c>
      <c r="D877" s="197">
        <v>4.856</v>
      </c>
      <c r="E877" s="197" t="str">
        <f t="shared" si="1"/>
        <v>#REF!</v>
      </c>
      <c r="F877" s="197" t="str">
        <f t="shared" si="2"/>
        <v>#REF!</v>
      </c>
      <c r="G877" s="197" t="str">
        <f t="shared" si="3"/>
        <v>#REF!</v>
      </c>
      <c r="H877" s="197" t="str">
        <f t="shared" si="4"/>
        <v>#REF!</v>
      </c>
      <c r="I877" s="197" t="str">
        <f t="shared" si="5"/>
        <v>Sebelum Covid</v>
      </c>
    </row>
    <row r="878" ht="15.75" customHeight="1">
      <c r="A878" s="316">
        <v>42866.0</v>
      </c>
      <c r="B878" s="197">
        <v>3.256</v>
      </c>
      <c r="C878" s="197">
        <v>3.914</v>
      </c>
      <c r="D878" s="197">
        <v>4.892</v>
      </c>
      <c r="E878" s="197" t="str">
        <f t="shared" si="1"/>
        <v>#REF!</v>
      </c>
      <c r="F878" s="197" t="str">
        <f t="shared" si="2"/>
        <v>#REF!</v>
      </c>
      <c r="G878" s="197" t="str">
        <f t="shared" si="3"/>
        <v>#REF!</v>
      </c>
      <c r="H878" s="197" t="str">
        <f t="shared" si="4"/>
        <v>#REF!</v>
      </c>
      <c r="I878" s="197" t="str">
        <f t="shared" si="5"/>
        <v>Sebelum Covid</v>
      </c>
    </row>
    <row r="879" ht="15.75" customHeight="1">
      <c r="A879" s="316">
        <v>42867.0</v>
      </c>
      <c r="B879" s="197">
        <v>3.254</v>
      </c>
      <c r="C879" s="197">
        <v>3.853</v>
      </c>
      <c r="D879" s="197">
        <v>4.87</v>
      </c>
      <c r="E879" s="197" t="str">
        <f t="shared" si="1"/>
        <v>#REF!</v>
      </c>
      <c r="F879" s="197" t="str">
        <f t="shared" si="2"/>
        <v>#REF!</v>
      </c>
      <c r="G879" s="197" t="str">
        <f t="shared" si="3"/>
        <v>#REF!</v>
      </c>
      <c r="H879" s="197" t="str">
        <f t="shared" si="4"/>
        <v>#REF!</v>
      </c>
      <c r="I879" s="197" t="str">
        <f t="shared" si="5"/>
        <v>Sebelum Covid</v>
      </c>
    </row>
    <row r="880" ht="15.75" customHeight="1">
      <c r="A880" s="316">
        <v>42870.0</v>
      </c>
      <c r="B880" s="197">
        <v>3.247</v>
      </c>
      <c r="C880" s="197">
        <v>3.848</v>
      </c>
      <c r="D880" s="197">
        <v>4.86</v>
      </c>
      <c r="E880" s="197" t="str">
        <f t="shared" si="1"/>
        <v>#REF!</v>
      </c>
      <c r="F880" s="197" t="str">
        <f t="shared" si="2"/>
        <v>#REF!</v>
      </c>
      <c r="G880" s="197" t="str">
        <f t="shared" si="3"/>
        <v>#REF!</v>
      </c>
      <c r="H880" s="197" t="str">
        <f t="shared" si="4"/>
        <v>#REF!</v>
      </c>
      <c r="I880" s="197" t="str">
        <f t="shared" si="5"/>
        <v>Sebelum Covid</v>
      </c>
    </row>
    <row r="881" ht="15.75" customHeight="1">
      <c r="A881" s="316">
        <v>42871.0</v>
      </c>
      <c r="B881" s="197">
        <v>3.249</v>
      </c>
      <c r="C881" s="197">
        <v>3.844</v>
      </c>
      <c r="D881" s="197">
        <v>4.834</v>
      </c>
      <c r="E881" s="197" t="str">
        <f t="shared" si="1"/>
        <v>#REF!</v>
      </c>
      <c r="F881" s="197" t="str">
        <f t="shared" si="2"/>
        <v>#REF!</v>
      </c>
      <c r="G881" s="197" t="str">
        <f t="shared" si="3"/>
        <v>#REF!</v>
      </c>
      <c r="H881" s="197" t="str">
        <f t="shared" si="4"/>
        <v>#REF!</v>
      </c>
      <c r="I881" s="197" t="str">
        <f t="shared" si="5"/>
        <v>Sebelum Covid</v>
      </c>
    </row>
    <row r="882" ht="15.75" customHeight="1">
      <c r="A882" s="316">
        <v>42872.0</v>
      </c>
      <c r="B882" s="197">
        <v>3.24</v>
      </c>
      <c r="C882" s="197">
        <v>3.826</v>
      </c>
      <c r="D882" s="197">
        <v>4.821</v>
      </c>
      <c r="E882" s="197" t="str">
        <f t="shared" si="1"/>
        <v>#REF!</v>
      </c>
      <c r="F882" s="197" t="str">
        <f t="shared" si="2"/>
        <v>#REF!</v>
      </c>
      <c r="G882" s="197" t="str">
        <f t="shared" si="3"/>
        <v>#REF!</v>
      </c>
      <c r="H882" s="197" t="str">
        <f t="shared" si="4"/>
        <v>#REF!</v>
      </c>
      <c r="I882" s="197" t="str">
        <f t="shared" si="5"/>
        <v>Sebelum Covid</v>
      </c>
    </row>
    <row r="883" ht="15.75" customHeight="1">
      <c r="A883" s="316">
        <v>42873.0</v>
      </c>
      <c r="B883" s="197">
        <v>3.252</v>
      </c>
      <c r="C883" s="197">
        <v>3.836</v>
      </c>
      <c r="D883" s="197">
        <v>4.833</v>
      </c>
      <c r="E883" s="197" t="str">
        <f t="shared" si="1"/>
        <v>#REF!</v>
      </c>
      <c r="F883" s="197" t="str">
        <f t="shared" si="2"/>
        <v>#REF!</v>
      </c>
      <c r="G883" s="197" t="str">
        <f t="shared" si="3"/>
        <v>#REF!</v>
      </c>
      <c r="H883" s="197" t="str">
        <f t="shared" si="4"/>
        <v>#REF!</v>
      </c>
      <c r="I883" s="197" t="str">
        <f t="shared" si="5"/>
        <v>Sebelum Covid</v>
      </c>
    </row>
    <row r="884" ht="15.75" customHeight="1">
      <c r="A884" s="316">
        <v>42874.0</v>
      </c>
      <c r="B884" s="197">
        <v>3.202</v>
      </c>
      <c r="C884" s="197">
        <v>3.762</v>
      </c>
      <c r="D884" s="197">
        <v>4.758</v>
      </c>
      <c r="E884" s="197" t="str">
        <f t="shared" si="1"/>
        <v>#REF!</v>
      </c>
      <c r="F884" s="197" t="str">
        <f t="shared" si="2"/>
        <v>#REF!</v>
      </c>
      <c r="G884" s="197" t="str">
        <f t="shared" si="3"/>
        <v>#REF!</v>
      </c>
      <c r="H884" s="197" t="str">
        <f t="shared" si="4"/>
        <v>#REF!</v>
      </c>
      <c r="I884" s="197" t="str">
        <f t="shared" si="5"/>
        <v>Sebelum Covid</v>
      </c>
    </row>
    <row r="885" ht="15.75" customHeight="1">
      <c r="A885" s="316">
        <v>42877.0</v>
      </c>
      <c r="B885" s="197">
        <v>3.171</v>
      </c>
      <c r="C885" s="197">
        <v>3.732</v>
      </c>
      <c r="D885" s="197">
        <v>4.729</v>
      </c>
      <c r="E885" s="197" t="str">
        <f t="shared" si="1"/>
        <v>#REF!</v>
      </c>
      <c r="F885" s="197" t="str">
        <f t="shared" si="2"/>
        <v>#REF!</v>
      </c>
      <c r="G885" s="197" t="str">
        <f t="shared" si="3"/>
        <v>#REF!</v>
      </c>
      <c r="H885" s="197" t="str">
        <f t="shared" si="4"/>
        <v>#REF!</v>
      </c>
      <c r="I885" s="197" t="str">
        <f t="shared" si="5"/>
        <v>Sebelum Covid</v>
      </c>
    </row>
    <row r="886" ht="15.75" customHeight="1">
      <c r="A886" s="316">
        <v>42878.0</v>
      </c>
      <c r="B886" s="197">
        <v>3.174</v>
      </c>
      <c r="C886" s="197">
        <v>3.731</v>
      </c>
      <c r="D886" s="197">
        <v>4.721</v>
      </c>
      <c r="E886" s="197" t="str">
        <f t="shared" si="1"/>
        <v>#REF!</v>
      </c>
      <c r="F886" s="197" t="str">
        <f t="shared" si="2"/>
        <v>#REF!</v>
      </c>
      <c r="G886" s="197" t="str">
        <f t="shared" si="3"/>
        <v>#REF!</v>
      </c>
      <c r="H886" s="197" t="str">
        <f t="shared" si="4"/>
        <v>#REF!</v>
      </c>
      <c r="I886" s="197" t="str">
        <f t="shared" si="5"/>
        <v>Sebelum Covid</v>
      </c>
    </row>
    <row r="887" ht="15.75" customHeight="1">
      <c r="A887" s="316">
        <v>42879.0</v>
      </c>
      <c r="B887" s="197">
        <v>3.187</v>
      </c>
      <c r="C887" s="197">
        <v>3.749</v>
      </c>
      <c r="D887" s="197">
        <v>4.737</v>
      </c>
      <c r="E887" s="197" t="str">
        <f t="shared" si="1"/>
        <v>#REF!</v>
      </c>
      <c r="F887" s="197" t="str">
        <f t="shared" si="2"/>
        <v>#REF!</v>
      </c>
      <c r="G887" s="197" t="str">
        <f t="shared" si="3"/>
        <v>#REF!</v>
      </c>
      <c r="H887" s="197" t="str">
        <f t="shared" si="4"/>
        <v>#REF!</v>
      </c>
      <c r="I887" s="197" t="str">
        <f t="shared" si="5"/>
        <v>Sebelum Covid</v>
      </c>
    </row>
    <row r="888" ht="15.75" customHeight="1">
      <c r="A888" s="316">
        <v>42880.0</v>
      </c>
      <c r="B888" s="197">
        <v>3.167</v>
      </c>
      <c r="C888" s="197">
        <v>3.724</v>
      </c>
      <c r="D888" s="197">
        <v>4.721</v>
      </c>
      <c r="E888" s="197" t="str">
        <f t="shared" si="1"/>
        <v>#REF!</v>
      </c>
      <c r="F888" s="197" t="str">
        <f t="shared" si="2"/>
        <v>#REF!</v>
      </c>
      <c r="G888" s="197" t="str">
        <f t="shared" si="3"/>
        <v>#REF!</v>
      </c>
      <c r="H888" s="197" t="str">
        <f t="shared" si="4"/>
        <v>#REF!</v>
      </c>
      <c r="I888" s="197" t="str">
        <f t="shared" si="5"/>
        <v>Sebelum Covid</v>
      </c>
    </row>
    <row r="889" ht="15.75" customHeight="1">
      <c r="A889" s="316">
        <v>42881.0</v>
      </c>
      <c r="B889" s="197">
        <v>3.17</v>
      </c>
      <c r="C889" s="197">
        <v>3.722</v>
      </c>
      <c r="D889" s="197">
        <v>4.721</v>
      </c>
      <c r="E889" s="197" t="str">
        <f t="shared" si="1"/>
        <v>#REF!</v>
      </c>
      <c r="F889" s="197" t="str">
        <f t="shared" si="2"/>
        <v>#REF!</v>
      </c>
      <c r="G889" s="197" t="str">
        <f t="shared" si="3"/>
        <v>#REF!</v>
      </c>
      <c r="H889" s="197" t="str">
        <f t="shared" si="4"/>
        <v>#REF!</v>
      </c>
      <c r="I889" s="197" t="str">
        <f t="shared" si="5"/>
        <v>Sebelum Covid</v>
      </c>
    </row>
    <row r="890" ht="15.75" customHeight="1">
      <c r="A890" s="316">
        <v>42884.0</v>
      </c>
      <c r="B890" s="197">
        <v>3.17</v>
      </c>
      <c r="C890" s="197">
        <v>3.722</v>
      </c>
      <c r="D890" s="197">
        <v>4.721</v>
      </c>
      <c r="E890" s="197" t="str">
        <f t="shared" si="1"/>
        <v>#REF!</v>
      </c>
      <c r="F890" s="197" t="str">
        <f t="shared" si="2"/>
        <v>#REF!</v>
      </c>
      <c r="G890" s="197" t="str">
        <f t="shared" si="3"/>
        <v>#REF!</v>
      </c>
      <c r="H890" s="197" t="str">
        <f t="shared" si="4"/>
        <v>#REF!</v>
      </c>
      <c r="I890" s="197" t="str">
        <f t="shared" si="5"/>
        <v>Sebelum Covid</v>
      </c>
    </row>
    <row r="891" ht="15.75" customHeight="1">
      <c r="A891" s="316">
        <v>42885.0</v>
      </c>
      <c r="B891" s="197">
        <v>3.171</v>
      </c>
      <c r="C891" s="197">
        <v>3.723</v>
      </c>
      <c r="D891" s="197">
        <v>4.719</v>
      </c>
      <c r="E891" s="197" t="str">
        <f t="shared" si="1"/>
        <v>#REF!</v>
      </c>
      <c r="F891" s="197" t="str">
        <f t="shared" si="2"/>
        <v>#REF!</v>
      </c>
      <c r="G891" s="197" t="str">
        <f t="shared" si="3"/>
        <v>#REF!</v>
      </c>
      <c r="H891" s="197" t="str">
        <f t="shared" si="4"/>
        <v>#REF!</v>
      </c>
      <c r="I891" s="197" t="str">
        <f t="shared" si="5"/>
        <v>Sebelum Covid</v>
      </c>
    </row>
    <row r="892" ht="15.75" customHeight="1">
      <c r="A892" s="316">
        <v>42886.0</v>
      </c>
      <c r="B892" s="197">
        <v>3.163</v>
      </c>
      <c r="C892" s="197">
        <v>3.715</v>
      </c>
      <c r="D892" s="197">
        <v>4.718</v>
      </c>
      <c r="E892" s="197" t="str">
        <f t="shared" si="1"/>
        <v>#REF!</v>
      </c>
      <c r="F892" s="197" t="str">
        <f t="shared" si="2"/>
        <v>#REF!</v>
      </c>
      <c r="G892" s="197" t="str">
        <f t="shared" si="3"/>
        <v>#REF!</v>
      </c>
      <c r="H892" s="197" t="str">
        <f t="shared" si="4"/>
        <v>#REF!</v>
      </c>
      <c r="I892" s="197" t="str">
        <f t="shared" si="5"/>
        <v>Sebelum Covid</v>
      </c>
    </row>
    <row r="893" ht="15.75" customHeight="1">
      <c r="A893" s="316">
        <v>42887.0</v>
      </c>
      <c r="B893" s="197">
        <v>3.154</v>
      </c>
      <c r="C893" s="197">
        <v>3.701</v>
      </c>
      <c r="D893" s="197">
        <v>4.711</v>
      </c>
      <c r="E893" s="197" t="str">
        <f t="shared" si="1"/>
        <v>#REF!</v>
      </c>
      <c r="F893" s="197" t="str">
        <f t="shared" si="2"/>
        <v>#REF!</v>
      </c>
      <c r="G893" s="197" t="str">
        <f t="shared" si="3"/>
        <v>#REF!</v>
      </c>
      <c r="H893" s="197" t="str">
        <f t="shared" si="4"/>
        <v>#REF!</v>
      </c>
      <c r="I893" s="197" t="str">
        <f t="shared" si="5"/>
        <v>Sebelum Covid</v>
      </c>
    </row>
    <row r="894" ht="15.75" customHeight="1">
      <c r="A894" s="316">
        <v>42888.0</v>
      </c>
      <c r="B894" s="197">
        <v>3.131</v>
      </c>
      <c r="C894" s="197">
        <v>3.677</v>
      </c>
      <c r="D894" s="197">
        <v>4.69</v>
      </c>
      <c r="E894" s="197" t="str">
        <f t="shared" si="1"/>
        <v>#REF!</v>
      </c>
      <c r="F894" s="197" t="str">
        <f t="shared" si="2"/>
        <v>#REF!</v>
      </c>
      <c r="G894" s="197" t="str">
        <f t="shared" si="3"/>
        <v>#REF!</v>
      </c>
      <c r="H894" s="197" t="str">
        <f t="shared" si="4"/>
        <v>#REF!</v>
      </c>
      <c r="I894" s="197" t="str">
        <f t="shared" si="5"/>
        <v>Sebelum Covid</v>
      </c>
    </row>
    <row r="895" ht="15.75" customHeight="1">
      <c r="A895" s="316">
        <v>42891.0</v>
      </c>
      <c r="B895" s="197">
        <v>3.083</v>
      </c>
      <c r="C895" s="197">
        <v>3.624</v>
      </c>
      <c r="D895" s="197">
        <v>4.669</v>
      </c>
      <c r="E895" s="197" t="str">
        <f t="shared" si="1"/>
        <v>#REF!</v>
      </c>
      <c r="F895" s="197" t="str">
        <f t="shared" si="2"/>
        <v>#REF!</v>
      </c>
      <c r="G895" s="197" t="str">
        <f t="shared" si="3"/>
        <v>#REF!</v>
      </c>
      <c r="H895" s="197" t="str">
        <f t="shared" si="4"/>
        <v>#REF!</v>
      </c>
      <c r="I895" s="197" t="str">
        <f t="shared" si="5"/>
        <v>Sebelum Covid</v>
      </c>
    </row>
    <row r="896" ht="15.75" customHeight="1">
      <c r="A896" s="316">
        <v>42892.0</v>
      </c>
      <c r="B896" s="197">
        <v>3.091</v>
      </c>
      <c r="C896" s="197">
        <v>3.61</v>
      </c>
      <c r="D896" s="197">
        <v>4.653</v>
      </c>
      <c r="E896" s="197" t="str">
        <f t="shared" si="1"/>
        <v>#REF!</v>
      </c>
      <c r="F896" s="197" t="str">
        <f t="shared" si="2"/>
        <v>#REF!</v>
      </c>
      <c r="G896" s="197" t="str">
        <f t="shared" si="3"/>
        <v>#REF!</v>
      </c>
      <c r="H896" s="197" t="str">
        <f t="shared" si="4"/>
        <v>#REF!</v>
      </c>
      <c r="I896" s="197" t="str">
        <f t="shared" si="5"/>
        <v>Sebelum Covid</v>
      </c>
    </row>
    <row r="897" ht="15.75" customHeight="1">
      <c r="A897" s="316">
        <v>42893.0</v>
      </c>
      <c r="B897" s="197">
        <v>3.087</v>
      </c>
      <c r="C897" s="197">
        <v>3.61</v>
      </c>
      <c r="D897" s="197">
        <v>4.658</v>
      </c>
      <c r="E897" s="197" t="str">
        <f t="shared" si="1"/>
        <v>#REF!</v>
      </c>
      <c r="F897" s="197" t="str">
        <f t="shared" si="2"/>
        <v>#REF!</v>
      </c>
      <c r="G897" s="197" t="str">
        <f t="shared" si="3"/>
        <v>#REF!</v>
      </c>
      <c r="H897" s="197" t="str">
        <f t="shared" si="4"/>
        <v>#REF!</v>
      </c>
      <c r="I897" s="197" t="str">
        <f t="shared" si="5"/>
        <v>Sebelum Covid</v>
      </c>
    </row>
    <row r="898" ht="15.75" customHeight="1">
      <c r="A898" s="316">
        <v>42894.0</v>
      </c>
      <c r="B898" s="197">
        <v>3.102</v>
      </c>
      <c r="C898" s="197">
        <v>3.624</v>
      </c>
      <c r="D898" s="197">
        <v>4.668</v>
      </c>
      <c r="E898" s="197" t="str">
        <f t="shared" si="1"/>
        <v>#REF!</v>
      </c>
      <c r="F898" s="197" t="str">
        <f t="shared" si="2"/>
        <v>#REF!</v>
      </c>
      <c r="G898" s="197" t="str">
        <f t="shared" si="3"/>
        <v>#REF!</v>
      </c>
      <c r="H898" s="197" t="str">
        <f t="shared" si="4"/>
        <v>#REF!</v>
      </c>
      <c r="I898" s="197" t="str">
        <f t="shared" si="5"/>
        <v>Sebelum Covid</v>
      </c>
    </row>
    <row r="899" ht="15.75" customHeight="1">
      <c r="A899" s="316">
        <v>42895.0</v>
      </c>
      <c r="B899" s="197">
        <v>3.106</v>
      </c>
      <c r="C899" s="197">
        <v>3.624</v>
      </c>
      <c r="D899" s="197">
        <v>4.665</v>
      </c>
      <c r="E899" s="197" t="str">
        <f t="shared" si="1"/>
        <v>#REF!</v>
      </c>
      <c r="F899" s="197" t="str">
        <f t="shared" si="2"/>
        <v>#REF!</v>
      </c>
      <c r="G899" s="197" t="str">
        <f t="shared" si="3"/>
        <v>#REF!</v>
      </c>
      <c r="H899" s="197" t="str">
        <f t="shared" si="4"/>
        <v>#REF!</v>
      </c>
      <c r="I899" s="197" t="str">
        <f t="shared" si="5"/>
        <v>Sebelum Covid</v>
      </c>
    </row>
    <row r="900" ht="15.75" customHeight="1">
      <c r="A900" s="316">
        <v>42898.0</v>
      </c>
      <c r="B900" s="197">
        <v>3.103</v>
      </c>
      <c r="C900" s="197">
        <v>3.622</v>
      </c>
      <c r="D900" s="197">
        <v>4.662</v>
      </c>
      <c r="E900" s="197" t="str">
        <f t="shared" si="1"/>
        <v>#REF!</v>
      </c>
      <c r="F900" s="197" t="str">
        <f t="shared" si="2"/>
        <v>#REF!</v>
      </c>
      <c r="G900" s="197" t="str">
        <f t="shared" si="3"/>
        <v>#REF!</v>
      </c>
      <c r="H900" s="197" t="str">
        <f t="shared" si="4"/>
        <v>#REF!</v>
      </c>
      <c r="I900" s="197" t="str">
        <f t="shared" si="5"/>
        <v>Sebelum Covid</v>
      </c>
    </row>
    <row r="901" ht="15.75" customHeight="1">
      <c r="A901" s="316">
        <v>42899.0</v>
      </c>
      <c r="B901" s="197">
        <v>3.112</v>
      </c>
      <c r="C901" s="197">
        <v>3.624</v>
      </c>
      <c r="D901" s="197">
        <v>4.652</v>
      </c>
      <c r="E901" s="197" t="str">
        <f t="shared" si="1"/>
        <v>#REF!</v>
      </c>
      <c r="F901" s="197" t="str">
        <f t="shared" si="2"/>
        <v>#REF!</v>
      </c>
      <c r="G901" s="197" t="str">
        <f t="shared" si="3"/>
        <v>#REF!</v>
      </c>
      <c r="H901" s="197" t="str">
        <f t="shared" si="4"/>
        <v>#REF!</v>
      </c>
      <c r="I901" s="197" t="str">
        <f t="shared" si="5"/>
        <v>Sebelum Covid</v>
      </c>
    </row>
    <row r="902" ht="15.75" customHeight="1">
      <c r="A902" s="316">
        <v>42900.0</v>
      </c>
      <c r="B902" s="197">
        <v>3.111</v>
      </c>
      <c r="C902" s="197">
        <v>3.62</v>
      </c>
      <c r="D902" s="197">
        <v>4.651</v>
      </c>
      <c r="E902" s="197" t="str">
        <f t="shared" si="1"/>
        <v>#REF!</v>
      </c>
      <c r="F902" s="197" t="str">
        <f t="shared" si="2"/>
        <v>#REF!</v>
      </c>
      <c r="G902" s="197" t="str">
        <f t="shared" si="3"/>
        <v>#REF!</v>
      </c>
      <c r="H902" s="197" t="str">
        <f t="shared" si="4"/>
        <v>#REF!</v>
      </c>
      <c r="I902" s="197" t="str">
        <f t="shared" si="5"/>
        <v>Sebelum Covid</v>
      </c>
    </row>
    <row r="903" ht="15.75" customHeight="1">
      <c r="A903" s="316">
        <v>42901.0</v>
      </c>
      <c r="B903" s="197">
        <v>3.083</v>
      </c>
      <c r="C903" s="197">
        <v>3.592</v>
      </c>
      <c r="D903" s="197">
        <v>4.621</v>
      </c>
      <c r="E903" s="197" t="str">
        <f t="shared" si="1"/>
        <v>#REF!</v>
      </c>
      <c r="F903" s="197" t="str">
        <f t="shared" si="2"/>
        <v>#REF!</v>
      </c>
      <c r="G903" s="197" t="str">
        <f t="shared" si="3"/>
        <v>#REF!</v>
      </c>
      <c r="H903" s="197" t="str">
        <f t="shared" si="4"/>
        <v>#REF!</v>
      </c>
      <c r="I903" s="197" t="str">
        <f t="shared" si="5"/>
        <v>Sebelum Covid</v>
      </c>
    </row>
    <row r="904" ht="15.75" customHeight="1">
      <c r="A904" s="316">
        <v>42902.0</v>
      </c>
      <c r="B904" s="197">
        <v>3.086</v>
      </c>
      <c r="C904" s="197">
        <v>3.606</v>
      </c>
      <c r="D904" s="197">
        <v>4.639</v>
      </c>
      <c r="E904" s="197" t="str">
        <f t="shared" si="1"/>
        <v>#REF!</v>
      </c>
      <c r="F904" s="197" t="str">
        <f t="shared" si="2"/>
        <v>#REF!</v>
      </c>
      <c r="G904" s="197" t="str">
        <f t="shared" si="3"/>
        <v>#REF!</v>
      </c>
      <c r="H904" s="197" t="str">
        <f t="shared" si="4"/>
        <v>#REF!</v>
      </c>
      <c r="I904" s="197" t="str">
        <f t="shared" si="5"/>
        <v>Sebelum Covid</v>
      </c>
    </row>
    <row r="905" ht="15.75" customHeight="1">
      <c r="A905" s="316">
        <v>42905.0</v>
      </c>
      <c r="B905" s="197">
        <v>3.072</v>
      </c>
      <c r="C905" s="197">
        <v>3.607</v>
      </c>
      <c r="D905" s="197">
        <v>4.646</v>
      </c>
      <c r="E905" s="197" t="str">
        <f t="shared" si="1"/>
        <v>#REF!</v>
      </c>
      <c r="F905" s="197" t="str">
        <f t="shared" si="2"/>
        <v>#REF!</v>
      </c>
      <c r="G905" s="197" t="str">
        <f t="shared" si="3"/>
        <v>#REF!</v>
      </c>
      <c r="H905" s="197" t="str">
        <f t="shared" si="4"/>
        <v>#REF!</v>
      </c>
      <c r="I905" s="197" t="str">
        <f t="shared" si="5"/>
        <v>Sebelum Covid</v>
      </c>
    </row>
    <row r="906" ht="15.75" customHeight="1">
      <c r="A906" s="316">
        <v>42906.0</v>
      </c>
      <c r="B906" s="197">
        <v>3.075</v>
      </c>
      <c r="C906" s="197">
        <v>3.612</v>
      </c>
      <c r="D906" s="197">
        <v>4.635</v>
      </c>
      <c r="E906" s="197" t="str">
        <f t="shared" si="1"/>
        <v>#REF!</v>
      </c>
      <c r="F906" s="197" t="str">
        <f t="shared" si="2"/>
        <v>#REF!</v>
      </c>
      <c r="G906" s="197" t="str">
        <f t="shared" si="3"/>
        <v>#REF!</v>
      </c>
      <c r="H906" s="197" t="str">
        <f t="shared" si="4"/>
        <v>#REF!</v>
      </c>
      <c r="I906" s="197" t="str">
        <f t="shared" si="5"/>
        <v>Sebelum Covid</v>
      </c>
    </row>
    <row r="907" ht="15.75" customHeight="1">
      <c r="A907" s="316">
        <v>42907.0</v>
      </c>
      <c r="B907" s="197">
        <v>3.084</v>
      </c>
      <c r="C907" s="197">
        <v>3.624</v>
      </c>
      <c r="D907" s="197">
        <v>4.643</v>
      </c>
      <c r="E907" s="197" t="str">
        <f t="shared" si="1"/>
        <v>#REF!</v>
      </c>
      <c r="F907" s="197" t="str">
        <f t="shared" si="2"/>
        <v>#REF!</v>
      </c>
      <c r="G907" s="197" t="str">
        <f t="shared" si="3"/>
        <v>#REF!</v>
      </c>
      <c r="H907" s="197" t="str">
        <f t="shared" si="4"/>
        <v>#REF!</v>
      </c>
      <c r="I907" s="197" t="str">
        <f t="shared" si="5"/>
        <v>Sebelum Covid</v>
      </c>
    </row>
    <row r="908" ht="15.75" customHeight="1">
      <c r="A908" s="316">
        <v>42908.0</v>
      </c>
      <c r="B908" s="197">
        <v>3.115</v>
      </c>
      <c r="C908" s="197">
        <v>3.649</v>
      </c>
      <c r="D908" s="197">
        <v>4.673</v>
      </c>
      <c r="E908" s="197" t="str">
        <f t="shared" si="1"/>
        <v>#REF!</v>
      </c>
      <c r="F908" s="197" t="str">
        <f t="shared" si="2"/>
        <v>#REF!</v>
      </c>
      <c r="G908" s="197" t="str">
        <f t="shared" si="3"/>
        <v>#REF!</v>
      </c>
      <c r="H908" s="197" t="str">
        <f t="shared" si="4"/>
        <v>#REF!</v>
      </c>
      <c r="I908" s="197" t="str">
        <f t="shared" si="5"/>
        <v>Sebelum Covid</v>
      </c>
    </row>
    <row r="909" ht="15.75" customHeight="1">
      <c r="A909" s="316">
        <v>42909.0</v>
      </c>
      <c r="B909" s="197">
        <v>3.105</v>
      </c>
      <c r="C909" s="197">
        <v>3.638</v>
      </c>
      <c r="D909" s="197">
        <v>4.654</v>
      </c>
      <c r="E909" s="197" t="str">
        <f t="shared" si="1"/>
        <v>#REF!</v>
      </c>
      <c r="F909" s="197" t="str">
        <f t="shared" si="2"/>
        <v>#REF!</v>
      </c>
      <c r="G909" s="197" t="str">
        <f t="shared" si="3"/>
        <v>#REF!</v>
      </c>
      <c r="H909" s="197" t="str">
        <f t="shared" si="4"/>
        <v>#REF!</v>
      </c>
      <c r="I909" s="197" t="str">
        <f t="shared" si="5"/>
        <v>Sebelum Covid</v>
      </c>
    </row>
    <row r="910" ht="15.75" customHeight="1">
      <c r="A910" s="316">
        <v>42912.0</v>
      </c>
      <c r="B910" s="197">
        <v>3.094</v>
      </c>
      <c r="C910" s="197">
        <v>3.627</v>
      </c>
      <c r="D910" s="197">
        <v>4.632</v>
      </c>
      <c r="E910" s="197" t="str">
        <f t="shared" si="1"/>
        <v>#REF!</v>
      </c>
      <c r="F910" s="197" t="str">
        <f t="shared" si="2"/>
        <v>#REF!</v>
      </c>
      <c r="G910" s="197" t="str">
        <f t="shared" si="3"/>
        <v>#REF!</v>
      </c>
      <c r="H910" s="197" t="str">
        <f t="shared" si="4"/>
        <v>#REF!</v>
      </c>
      <c r="I910" s="197" t="str">
        <f t="shared" si="5"/>
        <v>Sebelum Covid</v>
      </c>
    </row>
    <row r="911" ht="15.75" customHeight="1">
      <c r="A911" s="316">
        <v>42913.0</v>
      </c>
      <c r="B911" s="197">
        <v>3.082</v>
      </c>
      <c r="C911" s="197">
        <v>3.594</v>
      </c>
      <c r="D911" s="197">
        <v>4.595</v>
      </c>
      <c r="E911" s="197" t="str">
        <f t="shared" si="1"/>
        <v>#REF!</v>
      </c>
      <c r="F911" s="197" t="str">
        <f t="shared" si="2"/>
        <v>#REF!</v>
      </c>
      <c r="G911" s="197" t="str">
        <f t="shared" si="3"/>
        <v>#REF!</v>
      </c>
      <c r="H911" s="197" t="str">
        <f t="shared" si="4"/>
        <v>#REF!</v>
      </c>
      <c r="I911" s="197" t="str">
        <f t="shared" si="5"/>
        <v>Sebelum Covid</v>
      </c>
    </row>
    <row r="912" ht="15.75" customHeight="1">
      <c r="A912" s="316">
        <v>42914.0</v>
      </c>
      <c r="B912" s="197">
        <v>3.11</v>
      </c>
      <c r="C912" s="197">
        <v>3.659</v>
      </c>
      <c r="D912" s="197">
        <v>4.66</v>
      </c>
      <c r="E912" s="197" t="str">
        <f t="shared" si="1"/>
        <v>#REF!</v>
      </c>
      <c r="F912" s="197" t="str">
        <f t="shared" si="2"/>
        <v>#REF!</v>
      </c>
      <c r="G912" s="197" t="str">
        <f t="shared" si="3"/>
        <v>#REF!</v>
      </c>
      <c r="H912" s="197" t="str">
        <f t="shared" si="4"/>
        <v>#REF!</v>
      </c>
      <c r="I912" s="197" t="str">
        <f t="shared" si="5"/>
        <v>Sebelum Covid</v>
      </c>
    </row>
    <row r="913" ht="15.75" customHeight="1">
      <c r="A913" s="316">
        <v>42915.0</v>
      </c>
      <c r="B913" s="197">
        <v>3.113</v>
      </c>
      <c r="C913" s="197">
        <v>3.658</v>
      </c>
      <c r="D913" s="197">
        <v>4.679</v>
      </c>
      <c r="E913" s="197" t="str">
        <f t="shared" si="1"/>
        <v>#REF!</v>
      </c>
      <c r="F913" s="197" t="str">
        <f t="shared" si="2"/>
        <v>#REF!</v>
      </c>
      <c r="G913" s="197" t="str">
        <f t="shared" si="3"/>
        <v>#REF!</v>
      </c>
      <c r="H913" s="197" t="str">
        <f t="shared" si="4"/>
        <v>#REF!</v>
      </c>
      <c r="I913" s="197" t="str">
        <f t="shared" si="5"/>
        <v>Sebelum Covid</v>
      </c>
    </row>
    <row r="914" ht="15.75" customHeight="1">
      <c r="A914" s="316">
        <v>42916.0</v>
      </c>
      <c r="B914" s="197">
        <v>3.151</v>
      </c>
      <c r="C914" s="197">
        <v>3.703</v>
      </c>
      <c r="D914" s="197">
        <v>4.754</v>
      </c>
      <c r="E914" s="197" t="str">
        <f t="shared" si="1"/>
        <v>#REF!</v>
      </c>
      <c r="F914" s="197" t="str">
        <f t="shared" si="2"/>
        <v>#REF!</v>
      </c>
      <c r="G914" s="197" t="str">
        <f t="shared" si="3"/>
        <v>#REF!</v>
      </c>
      <c r="H914" s="197" t="str">
        <f t="shared" si="4"/>
        <v>#REF!</v>
      </c>
      <c r="I914" s="197" t="str">
        <f t="shared" si="5"/>
        <v>Sebelum Covid</v>
      </c>
    </row>
    <row r="915" ht="15.75" customHeight="1">
      <c r="A915" s="316">
        <v>42919.0</v>
      </c>
      <c r="B915" s="197">
        <v>3.169</v>
      </c>
      <c r="C915" s="197">
        <v>3.714</v>
      </c>
      <c r="D915" s="197">
        <v>4.754</v>
      </c>
      <c r="E915" s="197" t="str">
        <f t="shared" si="1"/>
        <v>#REF!</v>
      </c>
      <c r="F915" s="197" t="str">
        <f t="shared" si="2"/>
        <v>#REF!</v>
      </c>
      <c r="G915" s="197" t="str">
        <f t="shared" si="3"/>
        <v>#REF!</v>
      </c>
      <c r="H915" s="197" t="str">
        <f t="shared" si="4"/>
        <v>#REF!</v>
      </c>
      <c r="I915" s="197" t="str">
        <f t="shared" si="5"/>
        <v>Sebelum Covid</v>
      </c>
    </row>
    <row r="916" ht="15.75" customHeight="1">
      <c r="A916" s="316">
        <v>42920.0</v>
      </c>
      <c r="B916" s="197">
        <v>3.169</v>
      </c>
      <c r="C916" s="197">
        <v>3.714</v>
      </c>
      <c r="D916" s="197">
        <v>4.754</v>
      </c>
      <c r="E916" s="197" t="str">
        <f t="shared" si="1"/>
        <v>#REF!</v>
      </c>
      <c r="F916" s="197" t="str">
        <f t="shared" si="2"/>
        <v>#REF!</v>
      </c>
      <c r="G916" s="197" t="str">
        <f t="shared" si="3"/>
        <v>#REF!</v>
      </c>
      <c r="H916" s="197" t="str">
        <f t="shared" si="4"/>
        <v>#REF!</v>
      </c>
      <c r="I916" s="197" t="str">
        <f t="shared" si="5"/>
        <v>Sebelum Covid</v>
      </c>
    </row>
    <row r="917" ht="15.75" customHeight="1">
      <c r="A917" s="316">
        <v>42921.0</v>
      </c>
      <c r="B917" s="197">
        <v>3.174</v>
      </c>
      <c r="C917" s="197">
        <v>3.721</v>
      </c>
      <c r="D917" s="197">
        <v>4.747</v>
      </c>
      <c r="E917" s="197" t="str">
        <f t="shared" si="1"/>
        <v>#REF!</v>
      </c>
      <c r="F917" s="197" t="str">
        <f t="shared" si="2"/>
        <v>#REF!</v>
      </c>
      <c r="G917" s="197" t="str">
        <f t="shared" si="3"/>
        <v>#REF!</v>
      </c>
      <c r="H917" s="197" t="str">
        <f t="shared" si="4"/>
        <v>#REF!</v>
      </c>
      <c r="I917" s="197" t="str">
        <f t="shared" si="5"/>
        <v>Sebelum Covid</v>
      </c>
    </row>
    <row r="918" ht="15.75" customHeight="1">
      <c r="A918" s="316">
        <v>42922.0</v>
      </c>
      <c r="B918" s="197">
        <v>3.157</v>
      </c>
      <c r="C918" s="197">
        <v>3.741</v>
      </c>
      <c r="D918" s="197">
        <v>4.744</v>
      </c>
      <c r="E918" s="197" t="str">
        <f t="shared" si="1"/>
        <v>#REF!</v>
      </c>
      <c r="F918" s="197" t="str">
        <f t="shared" si="2"/>
        <v>#REF!</v>
      </c>
      <c r="G918" s="197" t="str">
        <f t="shared" si="3"/>
        <v>#REF!</v>
      </c>
      <c r="H918" s="197" t="str">
        <f t="shared" si="4"/>
        <v>#REF!</v>
      </c>
      <c r="I918" s="197" t="str">
        <f t="shared" si="5"/>
        <v>Sebelum Covid</v>
      </c>
    </row>
    <row r="919" ht="15.75" customHeight="1">
      <c r="A919" s="316">
        <v>42923.0</v>
      </c>
      <c r="B919" s="197">
        <v>3.199</v>
      </c>
      <c r="C919" s="197">
        <v>3.826</v>
      </c>
      <c r="D919" s="197">
        <v>4.828</v>
      </c>
      <c r="E919" s="197" t="str">
        <f t="shared" si="1"/>
        <v>#REF!</v>
      </c>
      <c r="F919" s="197" t="str">
        <f t="shared" si="2"/>
        <v>#REF!</v>
      </c>
      <c r="G919" s="197" t="str">
        <f t="shared" si="3"/>
        <v>#REF!</v>
      </c>
      <c r="H919" s="197" t="str">
        <f t="shared" si="4"/>
        <v>#REF!</v>
      </c>
      <c r="I919" s="197" t="str">
        <f t="shared" si="5"/>
        <v>Sebelum Covid</v>
      </c>
    </row>
    <row r="920" ht="15.75" customHeight="1">
      <c r="A920" s="316">
        <v>42926.0</v>
      </c>
      <c r="B920" s="197">
        <v>3.193</v>
      </c>
      <c r="C920" s="197">
        <v>3.819</v>
      </c>
      <c r="D920" s="197">
        <v>4.817</v>
      </c>
      <c r="E920" s="197" t="str">
        <f t="shared" si="1"/>
        <v>#REF!</v>
      </c>
      <c r="F920" s="197" t="str">
        <f t="shared" si="2"/>
        <v>#REF!</v>
      </c>
      <c r="G920" s="197" t="str">
        <f t="shared" si="3"/>
        <v>#REF!</v>
      </c>
      <c r="H920" s="197" t="str">
        <f t="shared" si="4"/>
        <v>#REF!</v>
      </c>
      <c r="I920" s="197" t="str">
        <f t="shared" si="5"/>
        <v>Sebelum Covid</v>
      </c>
    </row>
    <row r="921" ht="15.75" customHeight="1">
      <c r="A921" s="316">
        <v>42927.0</v>
      </c>
      <c r="B921" s="197">
        <v>3.193</v>
      </c>
      <c r="C921" s="197">
        <v>3.84</v>
      </c>
      <c r="D921" s="197">
        <v>4.823</v>
      </c>
      <c r="E921" s="197" t="str">
        <f t="shared" si="1"/>
        <v>#REF!</v>
      </c>
      <c r="F921" s="197" t="str">
        <f t="shared" si="2"/>
        <v>#REF!</v>
      </c>
      <c r="G921" s="197" t="str">
        <f t="shared" si="3"/>
        <v>#REF!</v>
      </c>
      <c r="H921" s="197" t="str">
        <f t="shared" si="4"/>
        <v>#REF!</v>
      </c>
      <c r="I921" s="197" t="str">
        <f t="shared" si="5"/>
        <v>Sebelum Covid</v>
      </c>
    </row>
    <row r="922" ht="15.75" customHeight="1">
      <c r="A922" s="316">
        <v>42928.0</v>
      </c>
      <c r="B922" s="197">
        <v>3.159</v>
      </c>
      <c r="C922" s="197">
        <v>3.809</v>
      </c>
      <c r="D922" s="197">
        <v>4.759</v>
      </c>
      <c r="E922" s="197" t="str">
        <f t="shared" si="1"/>
        <v>#REF!</v>
      </c>
      <c r="F922" s="197" t="str">
        <f t="shared" si="2"/>
        <v>#REF!</v>
      </c>
      <c r="G922" s="197" t="str">
        <f t="shared" si="3"/>
        <v>#REF!</v>
      </c>
      <c r="H922" s="197" t="str">
        <f t="shared" si="4"/>
        <v>#REF!</v>
      </c>
      <c r="I922" s="197" t="str">
        <f t="shared" si="5"/>
        <v>Sebelum Covid</v>
      </c>
    </row>
    <row r="923" ht="15.75" customHeight="1">
      <c r="A923" s="316">
        <v>42929.0</v>
      </c>
      <c r="B923" s="197">
        <v>3.119</v>
      </c>
      <c r="C923" s="197">
        <v>3.757</v>
      </c>
      <c r="D923" s="197">
        <v>4.711</v>
      </c>
      <c r="E923" s="197" t="str">
        <f t="shared" si="1"/>
        <v>#REF!</v>
      </c>
      <c r="F923" s="197" t="str">
        <f t="shared" si="2"/>
        <v>#REF!</v>
      </c>
      <c r="G923" s="197" t="str">
        <f t="shared" si="3"/>
        <v>#REF!</v>
      </c>
      <c r="H923" s="197" t="str">
        <f t="shared" si="4"/>
        <v>#REF!</v>
      </c>
      <c r="I923" s="197" t="str">
        <f t="shared" si="5"/>
        <v>Sebelum Covid</v>
      </c>
    </row>
    <row r="924" ht="15.75" customHeight="1">
      <c r="A924" s="316">
        <v>42930.0</v>
      </c>
      <c r="B924" s="197">
        <v>3.124</v>
      </c>
      <c r="C924" s="197">
        <v>3.784</v>
      </c>
      <c r="D924" s="197">
        <v>4.735</v>
      </c>
      <c r="E924" s="197" t="str">
        <f t="shared" si="1"/>
        <v>#REF!</v>
      </c>
      <c r="F924" s="197" t="str">
        <f t="shared" si="2"/>
        <v>#REF!</v>
      </c>
      <c r="G924" s="197" t="str">
        <f t="shared" si="3"/>
        <v>#REF!</v>
      </c>
      <c r="H924" s="197" t="str">
        <f t="shared" si="4"/>
        <v>#REF!</v>
      </c>
      <c r="I924" s="197" t="str">
        <f t="shared" si="5"/>
        <v>Sebelum Covid</v>
      </c>
    </row>
    <row r="925" ht="15.75" customHeight="1">
      <c r="A925" s="316">
        <v>42933.0</v>
      </c>
      <c r="B925" s="197">
        <v>3.1</v>
      </c>
      <c r="C925" s="197">
        <v>3.754</v>
      </c>
      <c r="D925" s="197">
        <v>4.712</v>
      </c>
      <c r="E925" s="197" t="str">
        <f t="shared" si="1"/>
        <v>#REF!</v>
      </c>
      <c r="F925" s="197" t="str">
        <f t="shared" si="2"/>
        <v>#REF!</v>
      </c>
      <c r="G925" s="197" t="str">
        <f t="shared" si="3"/>
        <v>#REF!</v>
      </c>
      <c r="H925" s="197" t="str">
        <f t="shared" si="4"/>
        <v>#REF!</v>
      </c>
      <c r="I925" s="197" t="str">
        <f t="shared" si="5"/>
        <v>Sebelum Covid</v>
      </c>
    </row>
    <row r="926" ht="15.75" customHeight="1">
      <c r="A926" s="316">
        <v>42934.0</v>
      </c>
      <c r="B926" s="197">
        <v>3.104</v>
      </c>
      <c r="C926" s="197">
        <v>3.741</v>
      </c>
      <c r="D926" s="197">
        <v>4.696</v>
      </c>
      <c r="E926" s="197" t="str">
        <f t="shared" si="1"/>
        <v>#REF!</v>
      </c>
      <c r="F926" s="197" t="str">
        <f t="shared" si="2"/>
        <v>#REF!</v>
      </c>
      <c r="G926" s="197" t="str">
        <f t="shared" si="3"/>
        <v>#REF!</v>
      </c>
      <c r="H926" s="197" t="str">
        <f t="shared" si="4"/>
        <v>#REF!</v>
      </c>
      <c r="I926" s="197" t="str">
        <f t="shared" si="5"/>
        <v>Sebelum Covid</v>
      </c>
    </row>
    <row r="927" ht="15.75" customHeight="1">
      <c r="A927" s="316">
        <v>42935.0</v>
      </c>
      <c r="B927" s="197">
        <v>3.09</v>
      </c>
      <c r="C927" s="197">
        <v>3.716</v>
      </c>
      <c r="D927" s="197">
        <v>4.659</v>
      </c>
      <c r="E927" s="197" t="str">
        <f t="shared" si="1"/>
        <v>#REF!</v>
      </c>
      <c r="F927" s="197" t="str">
        <f t="shared" si="2"/>
        <v>#REF!</v>
      </c>
      <c r="G927" s="197" t="str">
        <f t="shared" si="3"/>
        <v>#REF!</v>
      </c>
      <c r="H927" s="197" t="str">
        <f t="shared" si="4"/>
        <v>#REF!</v>
      </c>
      <c r="I927" s="197" t="str">
        <f t="shared" si="5"/>
        <v>Sebelum Covid</v>
      </c>
    </row>
    <row r="928" ht="15.75" customHeight="1">
      <c r="A928" s="316">
        <v>42936.0</v>
      </c>
      <c r="B928" s="197">
        <v>3.073</v>
      </c>
      <c r="C928" s="197">
        <v>3.711</v>
      </c>
      <c r="D928" s="197">
        <v>4.646</v>
      </c>
      <c r="E928" s="197" t="str">
        <f t="shared" si="1"/>
        <v>#REF!</v>
      </c>
      <c r="F928" s="197" t="str">
        <f t="shared" si="2"/>
        <v>#REF!</v>
      </c>
      <c r="G928" s="197" t="str">
        <f t="shared" si="3"/>
        <v>#REF!</v>
      </c>
      <c r="H928" s="197" t="str">
        <f t="shared" si="4"/>
        <v>#REF!</v>
      </c>
      <c r="I928" s="197" t="str">
        <f t="shared" si="5"/>
        <v>Sebelum Covid</v>
      </c>
    </row>
    <row r="929" ht="15.75" customHeight="1">
      <c r="A929" s="316">
        <v>42937.0</v>
      </c>
      <c r="B929" s="197">
        <v>3.049</v>
      </c>
      <c r="C929" s="197">
        <v>3.702</v>
      </c>
      <c r="D929" s="197">
        <v>4.632</v>
      </c>
      <c r="E929" s="197" t="str">
        <f t="shared" si="1"/>
        <v>#REF!</v>
      </c>
      <c r="F929" s="197" t="str">
        <f t="shared" si="2"/>
        <v>#REF!</v>
      </c>
      <c r="G929" s="197" t="str">
        <f t="shared" si="3"/>
        <v>#REF!</v>
      </c>
      <c r="H929" s="197" t="str">
        <f t="shared" si="4"/>
        <v>#REF!</v>
      </c>
      <c r="I929" s="197" t="str">
        <f t="shared" si="5"/>
        <v>Sebelum Covid</v>
      </c>
    </row>
    <row r="930" ht="15.75" customHeight="1">
      <c r="A930" s="316">
        <v>42940.0</v>
      </c>
      <c r="B930" s="197">
        <v>3.03</v>
      </c>
      <c r="C930" s="197">
        <v>3.694</v>
      </c>
      <c r="D930" s="197">
        <v>4.639</v>
      </c>
      <c r="E930" s="197" t="str">
        <f t="shared" si="1"/>
        <v>#REF!</v>
      </c>
      <c r="F930" s="197" t="str">
        <f t="shared" si="2"/>
        <v>#REF!</v>
      </c>
      <c r="G930" s="197" t="str">
        <f t="shared" si="3"/>
        <v>#REF!</v>
      </c>
      <c r="H930" s="197" t="str">
        <f t="shared" si="4"/>
        <v>#REF!</v>
      </c>
      <c r="I930" s="197" t="str">
        <f t="shared" si="5"/>
        <v>Sebelum Covid</v>
      </c>
    </row>
    <row r="931" ht="15.75" customHeight="1">
      <c r="A931" s="316">
        <v>42941.0</v>
      </c>
      <c r="B931" s="197">
        <v>3.055</v>
      </c>
      <c r="C931" s="197">
        <v>3.717</v>
      </c>
      <c r="D931" s="197">
        <v>4.672</v>
      </c>
      <c r="E931" s="197" t="str">
        <f t="shared" si="1"/>
        <v>#REF!</v>
      </c>
      <c r="F931" s="197" t="str">
        <f t="shared" si="2"/>
        <v>#REF!</v>
      </c>
      <c r="G931" s="197" t="str">
        <f t="shared" si="3"/>
        <v>#REF!</v>
      </c>
      <c r="H931" s="197" t="str">
        <f t="shared" si="4"/>
        <v>#REF!</v>
      </c>
      <c r="I931" s="197" t="str">
        <f t="shared" si="5"/>
        <v>Sebelum Covid</v>
      </c>
    </row>
    <row r="932" ht="15.75" customHeight="1">
      <c r="A932" s="316">
        <v>42942.0</v>
      </c>
      <c r="B932" s="197">
        <v>3.05</v>
      </c>
      <c r="C932" s="197">
        <v>3.713</v>
      </c>
      <c r="D932" s="197">
        <v>4.682</v>
      </c>
      <c r="E932" s="197" t="str">
        <f t="shared" si="1"/>
        <v>#REF!</v>
      </c>
      <c r="F932" s="197" t="str">
        <f t="shared" si="2"/>
        <v>#REF!</v>
      </c>
      <c r="G932" s="197" t="str">
        <f t="shared" si="3"/>
        <v>#REF!</v>
      </c>
      <c r="H932" s="197" t="str">
        <f t="shared" si="4"/>
        <v>#REF!</v>
      </c>
      <c r="I932" s="197" t="str">
        <f t="shared" si="5"/>
        <v>Sebelum Covid</v>
      </c>
    </row>
    <row r="933" ht="15.75" customHeight="1">
      <c r="A933" s="316">
        <v>42943.0</v>
      </c>
      <c r="B933" s="197">
        <v>3.017</v>
      </c>
      <c r="C933" s="197">
        <v>3.666</v>
      </c>
      <c r="D933" s="197">
        <v>4.627</v>
      </c>
      <c r="E933" s="197" t="str">
        <f t="shared" si="1"/>
        <v>#REF!</v>
      </c>
      <c r="F933" s="197" t="str">
        <f t="shared" si="2"/>
        <v>#REF!</v>
      </c>
      <c r="G933" s="197" t="str">
        <f t="shared" si="3"/>
        <v>#REF!</v>
      </c>
      <c r="H933" s="197" t="str">
        <f t="shared" si="4"/>
        <v>#REF!</v>
      </c>
      <c r="I933" s="197" t="str">
        <f t="shared" si="5"/>
        <v>Sebelum Covid</v>
      </c>
    </row>
    <row r="934" ht="15.75" customHeight="1">
      <c r="A934" s="316">
        <v>42944.0</v>
      </c>
      <c r="B934" s="197">
        <v>3.017</v>
      </c>
      <c r="C934" s="197">
        <v>3.673</v>
      </c>
      <c r="D934" s="197">
        <v>4.65</v>
      </c>
      <c r="E934" s="197" t="str">
        <f t="shared" si="1"/>
        <v>#REF!</v>
      </c>
      <c r="F934" s="197" t="str">
        <f t="shared" si="2"/>
        <v>#REF!</v>
      </c>
      <c r="G934" s="197" t="str">
        <f t="shared" si="3"/>
        <v>#REF!</v>
      </c>
      <c r="H934" s="197" t="str">
        <f t="shared" si="4"/>
        <v>#REF!</v>
      </c>
      <c r="I934" s="197" t="str">
        <f t="shared" si="5"/>
        <v>Sebelum Covid</v>
      </c>
    </row>
    <row r="935" ht="15.75" customHeight="1">
      <c r="A935" s="316">
        <v>42947.0</v>
      </c>
      <c r="B935" s="197">
        <v>2.982</v>
      </c>
      <c r="C935" s="197">
        <v>3.649</v>
      </c>
      <c r="D935" s="197">
        <v>4.64</v>
      </c>
      <c r="E935" s="197" t="str">
        <f t="shared" si="1"/>
        <v>#REF!</v>
      </c>
      <c r="F935" s="197" t="str">
        <f t="shared" si="2"/>
        <v>#REF!</v>
      </c>
      <c r="G935" s="197" t="str">
        <f t="shared" si="3"/>
        <v>#REF!</v>
      </c>
      <c r="H935" s="197" t="str">
        <f t="shared" si="4"/>
        <v>#REF!</v>
      </c>
      <c r="I935" s="197" t="str">
        <f t="shared" si="5"/>
        <v>Sebelum Covid</v>
      </c>
    </row>
    <row r="936" ht="15.75" customHeight="1">
      <c r="A936" s="316">
        <v>42948.0</v>
      </c>
      <c r="B936" s="197">
        <v>2.976</v>
      </c>
      <c r="C936" s="197">
        <v>3.613</v>
      </c>
      <c r="D936" s="197">
        <v>4.626</v>
      </c>
      <c r="E936" s="197" t="str">
        <f t="shared" si="1"/>
        <v>#REF!</v>
      </c>
      <c r="F936" s="197" t="str">
        <f t="shared" si="2"/>
        <v>#REF!</v>
      </c>
      <c r="G936" s="197" t="str">
        <f t="shared" si="3"/>
        <v>#REF!</v>
      </c>
      <c r="H936" s="197" t="str">
        <f t="shared" si="4"/>
        <v>#REF!</v>
      </c>
      <c r="I936" s="197" t="str">
        <f t="shared" si="5"/>
        <v>Sebelum Covid</v>
      </c>
    </row>
    <row r="937" ht="15.75" customHeight="1">
      <c r="A937" s="316">
        <v>42949.0</v>
      </c>
      <c r="B937" s="197">
        <v>2.953</v>
      </c>
      <c r="C937" s="197">
        <v>3.569</v>
      </c>
      <c r="D937" s="197">
        <v>4.593</v>
      </c>
      <c r="E937" s="197" t="str">
        <f t="shared" si="1"/>
        <v>#REF!</v>
      </c>
      <c r="F937" s="197" t="str">
        <f t="shared" si="2"/>
        <v>#REF!</v>
      </c>
      <c r="G937" s="197" t="str">
        <f t="shared" si="3"/>
        <v>#REF!</v>
      </c>
      <c r="H937" s="197" t="str">
        <f t="shared" si="4"/>
        <v>#REF!</v>
      </c>
      <c r="I937" s="197" t="str">
        <f t="shared" si="5"/>
        <v>Sebelum Covid</v>
      </c>
    </row>
    <row r="938" ht="15.75" customHeight="1">
      <c r="A938" s="316">
        <v>42950.0</v>
      </c>
      <c r="B938" s="197">
        <v>2.942</v>
      </c>
      <c r="C938" s="197">
        <v>3.557</v>
      </c>
      <c r="D938" s="197">
        <v>4.583</v>
      </c>
      <c r="E938" s="197" t="str">
        <f t="shared" si="1"/>
        <v>#REF!</v>
      </c>
      <c r="F938" s="197" t="str">
        <f t="shared" si="2"/>
        <v>#REF!</v>
      </c>
      <c r="G938" s="197" t="str">
        <f t="shared" si="3"/>
        <v>#REF!</v>
      </c>
      <c r="H938" s="197" t="str">
        <f t="shared" si="4"/>
        <v>#REF!</v>
      </c>
      <c r="I938" s="197" t="str">
        <f t="shared" si="5"/>
        <v>Sebelum Covid</v>
      </c>
    </row>
    <row r="939" ht="15.75" customHeight="1">
      <c r="A939" s="316">
        <v>42951.0</v>
      </c>
      <c r="B939" s="197">
        <v>2.932</v>
      </c>
      <c r="C939" s="197">
        <v>3.564</v>
      </c>
      <c r="D939" s="197">
        <v>4.605</v>
      </c>
      <c r="E939" s="197" t="str">
        <f t="shared" si="1"/>
        <v>#REF!</v>
      </c>
      <c r="F939" s="197" t="str">
        <f t="shared" si="2"/>
        <v>#REF!</v>
      </c>
      <c r="G939" s="197" t="str">
        <f t="shared" si="3"/>
        <v>#REF!</v>
      </c>
      <c r="H939" s="197" t="str">
        <f t="shared" si="4"/>
        <v>#REF!</v>
      </c>
      <c r="I939" s="197" t="str">
        <f t="shared" si="5"/>
        <v>Sebelum Covid</v>
      </c>
    </row>
    <row r="940" ht="15.75" customHeight="1">
      <c r="A940" s="316">
        <v>42954.0</v>
      </c>
      <c r="B940" s="197">
        <v>2.92</v>
      </c>
      <c r="C940" s="197">
        <v>3.569</v>
      </c>
      <c r="D940" s="197">
        <v>4.63</v>
      </c>
      <c r="E940" s="197" t="str">
        <f t="shared" si="1"/>
        <v>#REF!</v>
      </c>
      <c r="F940" s="197" t="str">
        <f t="shared" si="2"/>
        <v>#REF!</v>
      </c>
      <c r="G940" s="197" t="str">
        <f t="shared" si="3"/>
        <v>#REF!</v>
      </c>
      <c r="H940" s="197" t="str">
        <f t="shared" si="4"/>
        <v>#REF!</v>
      </c>
      <c r="I940" s="197" t="str">
        <f t="shared" si="5"/>
        <v>Sebelum Covid</v>
      </c>
    </row>
    <row r="941" ht="15.75" customHeight="1">
      <c r="A941" s="316">
        <v>42955.0</v>
      </c>
      <c r="B941" s="197">
        <v>2.931</v>
      </c>
      <c r="C941" s="197">
        <v>3.569</v>
      </c>
      <c r="D941" s="197">
        <v>4.628</v>
      </c>
      <c r="E941" s="197" t="str">
        <f t="shared" si="1"/>
        <v>#REF!</v>
      </c>
      <c r="F941" s="197" t="str">
        <f t="shared" si="2"/>
        <v>#REF!</v>
      </c>
      <c r="G941" s="197" t="str">
        <f t="shared" si="3"/>
        <v>#REF!</v>
      </c>
      <c r="H941" s="197" t="str">
        <f t="shared" si="4"/>
        <v>#REF!</v>
      </c>
      <c r="I941" s="197" t="str">
        <f t="shared" si="5"/>
        <v>Sebelum Covid</v>
      </c>
    </row>
    <row r="942" ht="15.75" customHeight="1">
      <c r="A942" s="316">
        <v>42956.0</v>
      </c>
      <c r="B942" s="197">
        <v>2.936</v>
      </c>
      <c r="C942" s="197">
        <v>3.571</v>
      </c>
      <c r="D942" s="197">
        <v>4.634</v>
      </c>
      <c r="E942" s="197" t="str">
        <f t="shared" si="1"/>
        <v>#REF!</v>
      </c>
      <c r="F942" s="197" t="str">
        <f t="shared" si="2"/>
        <v>#REF!</v>
      </c>
      <c r="G942" s="197" t="str">
        <f t="shared" si="3"/>
        <v>#REF!</v>
      </c>
      <c r="H942" s="197" t="str">
        <f t="shared" si="4"/>
        <v>#REF!</v>
      </c>
      <c r="I942" s="197" t="str">
        <f t="shared" si="5"/>
        <v>Sebelum Covid</v>
      </c>
    </row>
    <row r="943" ht="15.75" customHeight="1">
      <c r="A943" s="316">
        <v>42957.0</v>
      </c>
      <c r="B943" s="197">
        <v>2.935</v>
      </c>
      <c r="C943" s="197">
        <v>3.582</v>
      </c>
      <c r="D943" s="197">
        <v>4.646</v>
      </c>
      <c r="E943" s="197" t="str">
        <f t="shared" si="1"/>
        <v>#REF!</v>
      </c>
      <c r="F943" s="197" t="str">
        <f t="shared" si="2"/>
        <v>#REF!</v>
      </c>
      <c r="G943" s="197" t="str">
        <f t="shared" si="3"/>
        <v>#REF!</v>
      </c>
      <c r="H943" s="197" t="str">
        <f t="shared" si="4"/>
        <v>#REF!</v>
      </c>
      <c r="I943" s="197" t="str">
        <f t="shared" si="5"/>
        <v>Sebelum Covid</v>
      </c>
    </row>
    <row r="944" ht="15.75" customHeight="1">
      <c r="A944" s="316">
        <v>42958.0</v>
      </c>
      <c r="B944" s="197">
        <v>2.967</v>
      </c>
      <c r="C944" s="197">
        <v>3.618</v>
      </c>
      <c r="D944" s="197">
        <v>4.669</v>
      </c>
      <c r="E944" s="197" t="str">
        <f t="shared" si="1"/>
        <v>#REF!</v>
      </c>
      <c r="F944" s="197" t="str">
        <f t="shared" si="2"/>
        <v>#REF!</v>
      </c>
      <c r="G944" s="197" t="str">
        <f t="shared" si="3"/>
        <v>#REF!</v>
      </c>
      <c r="H944" s="197" t="str">
        <f t="shared" si="4"/>
        <v>#REF!</v>
      </c>
      <c r="I944" s="197" t="str">
        <f t="shared" si="5"/>
        <v>Sebelum Covid</v>
      </c>
    </row>
    <row r="945" ht="15.75" customHeight="1">
      <c r="A945" s="316">
        <v>42961.0</v>
      </c>
      <c r="B945" s="197">
        <v>2.95</v>
      </c>
      <c r="C945" s="197">
        <v>3.594</v>
      </c>
      <c r="D945" s="197">
        <v>4.649</v>
      </c>
      <c r="E945" s="197" t="str">
        <f t="shared" si="1"/>
        <v>#REF!</v>
      </c>
      <c r="F945" s="197" t="str">
        <f t="shared" si="2"/>
        <v>#REF!</v>
      </c>
      <c r="G945" s="197" t="str">
        <f t="shared" si="3"/>
        <v>#REF!</v>
      </c>
      <c r="H945" s="197" t="str">
        <f t="shared" si="4"/>
        <v>#REF!</v>
      </c>
      <c r="I945" s="197" t="str">
        <f t="shared" si="5"/>
        <v>Sebelum Covid</v>
      </c>
    </row>
    <row r="946" ht="15.75" customHeight="1">
      <c r="A946" s="316">
        <v>42962.0</v>
      </c>
      <c r="B946" s="197">
        <v>2.955</v>
      </c>
      <c r="C946" s="197">
        <v>3.586</v>
      </c>
      <c r="D946" s="197">
        <v>4.635</v>
      </c>
      <c r="E946" s="197" t="str">
        <f t="shared" si="1"/>
        <v>#REF!</v>
      </c>
      <c r="F946" s="197" t="str">
        <f t="shared" si="2"/>
        <v>#REF!</v>
      </c>
      <c r="G946" s="197" t="str">
        <f t="shared" si="3"/>
        <v>#REF!</v>
      </c>
      <c r="H946" s="197" t="str">
        <f t="shared" si="4"/>
        <v>#REF!</v>
      </c>
      <c r="I946" s="197" t="str">
        <f t="shared" si="5"/>
        <v>Sebelum Covid</v>
      </c>
    </row>
    <row r="947" ht="15.75" customHeight="1">
      <c r="A947" s="316">
        <v>42963.0</v>
      </c>
      <c r="B947" s="197">
        <v>2.953</v>
      </c>
      <c r="C947" s="197">
        <v>3.591</v>
      </c>
      <c r="D947" s="197">
        <v>4.636</v>
      </c>
      <c r="E947" s="197" t="str">
        <f t="shared" si="1"/>
        <v>#REF!</v>
      </c>
      <c r="F947" s="197" t="str">
        <f t="shared" si="2"/>
        <v>#REF!</v>
      </c>
      <c r="G947" s="197" t="str">
        <f t="shared" si="3"/>
        <v>#REF!</v>
      </c>
      <c r="H947" s="197" t="str">
        <f t="shared" si="4"/>
        <v>#REF!</v>
      </c>
      <c r="I947" s="197" t="str">
        <f t="shared" si="5"/>
        <v>Sebelum Covid</v>
      </c>
    </row>
    <row r="948" ht="15.75" customHeight="1">
      <c r="A948" s="316">
        <v>42964.0</v>
      </c>
      <c r="B948" s="197">
        <v>2.941</v>
      </c>
      <c r="C948" s="197">
        <v>3.562</v>
      </c>
      <c r="D948" s="197">
        <v>4.614</v>
      </c>
      <c r="E948" s="197" t="str">
        <f t="shared" si="1"/>
        <v>#REF!</v>
      </c>
      <c r="F948" s="197" t="str">
        <f t="shared" si="2"/>
        <v>#REF!</v>
      </c>
      <c r="G948" s="197" t="str">
        <f t="shared" si="3"/>
        <v>#REF!</v>
      </c>
      <c r="H948" s="197" t="str">
        <f t="shared" si="4"/>
        <v>#REF!</v>
      </c>
      <c r="I948" s="197" t="str">
        <f t="shared" si="5"/>
        <v>Sebelum Covid</v>
      </c>
    </row>
    <row r="949" ht="15.75" customHeight="1">
      <c r="A949" s="316">
        <v>42965.0</v>
      </c>
      <c r="B949" s="197">
        <v>2.94</v>
      </c>
      <c r="C949" s="197">
        <v>3.557</v>
      </c>
      <c r="D949" s="197">
        <v>4.599</v>
      </c>
      <c r="E949" s="197" t="str">
        <f t="shared" si="1"/>
        <v>#REF!</v>
      </c>
      <c r="F949" s="197" t="str">
        <f t="shared" si="2"/>
        <v>#REF!</v>
      </c>
      <c r="G949" s="197" t="str">
        <f t="shared" si="3"/>
        <v>#REF!</v>
      </c>
      <c r="H949" s="197" t="str">
        <f t="shared" si="4"/>
        <v>#REF!</v>
      </c>
      <c r="I949" s="197" t="str">
        <f t="shared" si="5"/>
        <v>Sebelum Covid</v>
      </c>
    </row>
    <row r="950" ht="15.75" customHeight="1">
      <c r="A950" s="316">
        <v>42968.0</v>
      </c>
      <c r="B950" s="197">
        <v>2.927</v>
      </c>
      <c r="C950" s="197">
        <v>3.557</v>
      </c>
      <c r="D950" s="197">
        <v>4.592</v>
      </c>
      <c r="E950" s="197" t="str">
        <f t="shared" si="1"/>
        <v>#REF!</v>
      </c>
      <c r="F950" s="197" t="str">
        <f t="shared" si="2"/>
        <v>#REF!</v>
      </c>
      <c r="G950" s="197" t="str">
        <f t="shared" si="3"/>
        <v>#REF!</v>
      </c>
      <c r="H950" s="197" t="str">
        <f t="shared" si="4"/>
        <v>#REF!</v>
      </c>
      <c r="I950" s="197" t="str">
        <f t="shared" si="5"/>
        <v>Sebelum Covid</v>
      </c>
    </row>
    <row r="951" ht="15.75" customHeight="1">
      <c r="A951" s="316">
        <v>42969.0</v>
      </c>
      <c r="B951" s="197">
        <v>2.934</v>
      </c>
      <c r="C951" s="197">
        <v>3.557</v>
      </c>
      <c r="D951" s="197">
        <v>4.592</v>
      </c>
      <c r="E951" s="197" t="str">
        <f t="shared" si="1"/>
        <v>#REF!</v>
      </c>
      <c r="F951" s="197" t="str">
        <f t="shared" si="2"/>
        <v>#REF!</v>
      </c>
      <c r="G951" s="197" t="str">
        <f t="shared" si="3"/>
        <v>#REF!</v>
      </c>
      <c r="H951" s="197" t="str">
        <f t="shared" si="4"/>
        <v>#REF!</v>
      </c>
      <c r="I951" s="197" t="str">
        <f t="shared" si="5"/>
        <v>Sebelum Covid</v>
      </c>
    </row>
    <row r="952" ht="15.75" customHeight="1">
      <c r="A952" s="316">
        <v>42970.0</v>
      </c>
      <c r="B952" s="197">
        <v>2.928</v>
      </c>
      <c r="C952" s="197">
        <v>3.555</v>
      </c>
      <c r="D952" s="197">
        <v>4.592</v>
      </c>
      <c r="E952" s="197" t="str">
        <f t="shared" si="1"/>
        <v>#REF!</v>
      </c>
      <c r="F952" s="197" t="str">
        <f t="shared" si="2"/>
        <v>#REF!</v>
      </c>
      <c r="G952" s="197" t="str">
        <f t="shared" si="3"/>
        <v>#REF!</v>
      </c>
      <c r="H952" s="197" t="str">
        <f t="shared" si="4"/>
        <v>#REF!</v>
      </c>
      <c r="I952" s="197" t="str">
        <f t="shared" si="5"/>
        <v>Sebelum Covid</v>
      </c>
    </row>
    <row r="953" ht="15.75" customHeight="1">
      <c r="A953" s="316">
        <v>42971.0</v>
      </c>
      <c r="B953" s="197">
        <v>2.914</v>
      </c>
      <c r="C953" s="197">
        <v>3.539</v>
      </c>
      <c r="D953" s="197">
        <v>4.569</v>
      </c>
      <c r="E953" s="197" t="str">
        <f t="shared" si="1"/>
        <v>#REF!</v>
      </c>
      <c r="F953" s="197" t="str">
        <f t="shared" si="2"/>
        <v>#REF!</v>
      </c>
      <c r="G953" s="197" t="str">
        <f t="shared" si="3"/>
        <v>#REF!</v>
      </c>
      <c r="H953" s="197" t="str">
        <f t="shared" si="4"/>
        <v>#REF!</v>
      </c>
      <c r="I953" s="197" t="str">
        <f t="shared" si="5"/>
        <v>Sebelum Covid</v>
      </c>
    </row>
    <row r="954" ht="15.75" customHeight="1">
      <c r="A954" s="316">
        <v>42972.0</v>
      </c>
      <c r="B954" s="197">
        <v>2.927</v>
      </c>
      <c r="C954" s="197">
        <v>3.524</v>
      </c>
      <c r="D954" s="197">
        <v>4.559</v>
      </c>
      <c r="E954" s="197" t="str">
        <f t="shared" si="1"/>
        <v>#REF!</v>
      </c>
      <c r="F954" s="197" t="str">
        <f t="shared" si="2"/>
        <v>#REF!</v>
      </c>
      <c r="G954" s="197" t="str">
        <f t="shared" si="3"/>
        <v>#REF!</v>
      </c>
      <c r="H954" s="197" t="str">
        <f t="shared" si="4"/>
        <v>#REF!</v>
      </c>
      <c r="I954" s="197" t="str">
        <f t="shared" si="5"/>
        <v>Sebelum Covid</v>
      </c>
    </row>
    <row r="955" ht="15.75" customHeight="1">
      <c r="A955" s="316">
        <v>42975.0</v>
      </c>
      <c r="B955" s="197">
        <v>2.912</v>
      </c>
      <c r="C955" s="197">
        <v>3.513</v>
      </c>
      <c r="D955" s="197">
        <v>4.547</v>
      </c>
      <c r="E955" s="197" t="str">
        <f t="shared" si="1"/>
        <v>#REF!</v>
      </c>
      <c r="F955" s="197" t="str">
        <f t="shared" si="2"/>
        <v>#REF!</v>
      </c>
      <c r="G955" s="197" t="str">
        <f t="shared" si="3"/>
        <v>#REF!</v>
      </c>
      <c r="H955" s="197" t="str">
        <f t="shared" si="4"/>
        <v>#REF!</v>
      </c>
      <c r="I955" s="197" t="str">
        <f t="shared" si="5"/>
        <v>Sebelum Covid</v>
      </c>
    </row>
    <row r="956" ht="15.75" customHeight="1">
      <c r="A956" s="316">
        <v>42976.0</v>
      </c>
      <c r="B956" s="197">
        <v>2.924</v>
      </c>
      <c r="C956" s="197">
        <v>3.503</v>
      </c>
      <c r="D956" s="197">
        <v>4.53</v>
      </c>
      <c r="E956" s="197" t="str">
        <f t="shared" si="1"/>
        <v>#REF!</v>
      </c>
      <c r="F956" s="197" t="str">
        <f t="shared" si="2"/>
        <v>#REF!</v>
      </c>
      <c r="G956" s="197" t="str">
        <f t="shared" si="3"/>
        <v>#REF!</v>
      </c>
      <c r="H956" s="197" t="str">
        <f t="shared" si="4"/>
        <v>#REF!</v>
      </c>
      <c r="I956" s="197" t="str">
        <f t="shared" si="5"/>
        <v>Sebelum Covid</v>
      </c>
    </row>
    <row r="957" ht="15.75" customHeight="1">
      <c r="A957" s="316">
        <v>42977.0</v>
      </c>
      <c r="B957" s="197">
        <v>2.908</v>
      </c>
      <c r="C957" s="197">
        <v>3.476</v>
      </c>
      <c r="D957" s="197">
        <v>4.519</v>
      </c>
      <c r="E957" s="197" t="str">
        <f t="shared" si="1"/>
        <v>#REF!</v>
      </c>
      <c r="F957" s="197" t="str">
        <f t="shared" si="2"/>
        <v>#REF!</v>
      </c>
      <c r="G957" s="197" t="str">
        <f t="shared" si="3"/>
        <v>#REF!</v>
      </c>
      <c r="H957" s="197" t="str">
        <f t="shared" si="4"/>
        <v>#REF!</v>
      </c>
      <c r="I957" s="197" t="str">
        <f t="shared" si="5"/>
        <v>Sebelum Covid</v>
      </c>
    </row>
    <row r="958" ht="15.75" customHeight="1">
      <c r="A958" s="316">
        <v>42978.0</v>
      </c>
      <c r="B958" s="197">
        <v>2.893</v>
      </c>
      <c r="C958" s="197">
        <v>3.469</v>
      </c>
      <c r="D958" s="197">
        <v>4.518</v>
      </c>
      <c r="E958" s="197" t="str">
        <f t="shared" si="1"/>
        <v>#REF!</v>
      </c>
      <c r="F958" s="197" t="str">
        <f t="shared" si="2"/>
        <v>#REF!</v>
      </c>
      <c r="G958" s="197" t="str">
        <f t="shared" si="3"/>
        <v>#REF!</v>
      </c>
      <c r="H958" s="197" t="str">
        <f t="shared" si="4"/>
        <v>#REF!</v>
      </c>
      <c r="I958" s="197" t="str">
        <f t="shared" si="5"/>
        <v>Sebelum Covid</v>
      </c>
    </row>
    <row r="959" ht="15.75" customHeight="1">
      <c r="A959" s="316">
        <v>42979.0</v>
      </c>
      <c r="B959" s="197">
        <v>2.888</v>
      </c>
      <c r="C959" s="197">
        <v>3.456</v>
      </c>
      <c r="D959" s="197">
        <v>4.51</v>
      </c>
      <c r="E959" s="197" t="str">
        <f t="shared" si="1"/>
        <v>#REF!</v>
      </c>
      <c r="F959" s="197" t="str">
        <f t="shared" si="2"/>
        <v>#REF!</v>
      </c>
      <c r="G959" s="197" t="str">
        <f t="shared" si="3"/>
        <v>#REF!</v>
      </c>
      <c r="H959" s="197" t="str">
        <f t="shared" si="4"/>
        <v>#REF!</v>
      </c>
      <c r="I959" s="197" t="str">
        <f t="shared" si="5"/>
        <v>Sebelum Covid</v>
      </c>
    </row>
    <row r="960" ht="15.75" customHeight="1">
      <c r="A960" s="316">
        <v>42982.0</v>
      </c>
      <c r="B960" s="197">
        <v>2.888</v>
      </c>
      <c r="C960" s="197">
        <v>3.456</v>
      </c>
      <c r="D960" s="197">
        <v>4.51</v>
      </c>
      <c r="E960" s="197" t="str">
        <f t="shared" si="1"/>
        <v>#REF!</v>
      </c>
      <c r="F960" s="197" t="str">
        <f t="shared" si="2"/>
        <v>#REF!</v>
      </c>
      <c r="G960" s="197" t="str">
        <f t="shared" si="3"/>
        <v>#REF!</v>
      </c>
      <c r="H960" s="197" t="str">
        <f t="shared" si="4"/>
        <v>#REF!</v>
      </c>
      <c r="I960" s="197" t="str">
        <f t="shared" si="5"/>
        <v>Sebelum Covid</v>
      </c>
    </row>
    <row r="961" ht="15.75" customHeight="1">
      <c r="A961" s="316">
        <v>42983.0</v>
      </c>
      <c r="B961" s="197">
        <v>2.874</v>
      </c>
      <c r="C961" s="197">
        <v>3.432</v>
      </c>
      <c r="D961" s="197">
        <v>4.5</v>
      </c>
      <c r="E961" s="197" t="str">
        <f t="shared" si="1"/>
        <v>#REF!</v>
      </c>
      <c r="F961" s="197" t="str">
        <f t="shared" si="2"/>
        <v>#REF!</v>
      </c>
      <c r="G961" s="197" t="str">
        <f t="shared" si="3"/>
        <v>#REF!</v>
      </c>
      <c r="H961" s="197" t="str">
        <f t="shared" si="4"/>
        <v>#REF!</v>
      </c>
      <c r="I961" s="197" t="str">
        <f t="shared" si="5"/>
        <v>Sebelum Covid</v>
      </c>
    </row>
    <row r="962" ht="15.75" customHeight="1">
      <c r="A962" s="316">
        <v>42984.0</v>
      </c>
      <c r="B962" s="197">
        <v>2.811</v>
      </c>
      <c r="C962" s="197">
        <v>3.376</v>
      </c>
      <c r="D962" s="197">
        <v>4.459</v>
      </c>
      <c r="E962" s="197" t="str">
        <f t="shared" si="1"/>
        <v>#REF!</v>
      </c>
      <c r="F962" s="197" t="str">
        <f t="shared" si="2"/>
        <v>#REF!</v>
      </c>
      <c r="G962" s="197" t="str">
        <f t="shared" si="3"/>
        <v>#REF!</v>
      </c>
      <c r="H962" s="197" t="str">
        <f t="shared" si="4"/>
        <v>#REF!</v>
      </c>
      <c r="I962" s="197" t="str">
        <f t="shared" si="5"/>
        <v>Sebelum Covid</v>
      </c>
    </row>
    <row r="963" ht="15.75" customHeight="1">
      <c r="A963" s="316">
        <v>42985.0</v>
      </c>
      <c r="B963" s="197">
        <v>2.785</v>
      </c>
      <c r="C963" s="197">
        <v>3.351</v>
      </c>
      <c r="D963" s="197">
        <v>4.45</v>
      </c>
      <c r="E963" s="197" t="str">
        <f t="shared" si="1"/>
        <v>#REF!</v>
      </c>
      <c r="F963" s="197" t="str">
        <f t="shared" si="2"/>
        <v>#REF!</v>
      </c>
      <c r="G963" s="197" t="str">
        <f t="shared" si="3"/>
        <v>#REF!</v>
      </c>
      <c r="H963" s="197" t="str">
        <f t="shared" si="4"/>
        <v>#REF!</v>
      </c>
      <c r="I963" s="197" t="str">
        <f t="shared" si="5"/>
        <v>Sebelum Covid</v>
      </c>
    </row>
    <row r="964" ht="15.75" customHeight="1">
      <c r="A964" s="316">
        <v>42986.0</v>
      </c>
      <c r="B964" s="197">
        <v>2.741</v>
      </c>
      <c r="C964" s="197">
        <v>3.307</v>
      </c>
      <c r="D964" s="197">
        <v>4.403</v>
      </c>
      <c r="E964" s="197" t="str">
        <f t="shared" si="1"/>
        <v>#REF!</v>
      </c>
      <c r="F964" s="197" t="str">
        <f t="shared" si="2"/>
        <v>#REF!</v>
      </c>
      <c r="G964" s="197" t="str">
        <f t="shared" si="3"/>
        <v>#REF!</v>
      </c>
      <c r="H964" s="197" t="str">
        <f t="shared" si="4"/>
        <v>#REF!</v>
      </c>
      <c r="I964" s="197" t="str">
        <f t="shared" si="5"/>
        <v>Sebelum Covid</v>
      </c>
    </row>
    <row r="965" ht="15.75" customHeight="1">
      <c r="A965" s="316">
        <v>42989.0</v>
      </c>
      <c r="B965" s="197">
        <v>2.746</v>
      </c>
      <c r="C965" s="197">
        <v>3.31</v>
      </c>
      <c r="D965" s="197">
        <v>4.411</v>
      </c>
      <c r="E965" s="197" t="str">
        <f t="shared" si="1"/>
        <v>#REF!</v>
      </c>
      <c r="F965" s="197" t="str">
        <f t="shared" si="2"/>
        <v>#REF!</v>
      </c>
      <c r="G965" s="197" t="str">
        <f t="shared" si="3"/>
        <v>#REF!</v>
      </c>
      <c r="H965" s="197" t="str">
        <f t="shared" si="4"/>
        <v>#REF!</v>
      </c>
      <c r="I965" s="197" t="str">
        <f t="shared" si="5"/>
        <v>Sebelum Covid</v>
      </c>
    </row>
    <row r="966" ht="15.75" customHeight="1">
      <c r="A966" s="316">
        <v>42990.0</v>
      </c>
      <c r="B966" s="197">
        <v>2.756</v>
      </c>
      <c r="C966" s="197">
        <v>3.33</v>
      </c>
      <c r="D966" s="197">
        <v>4.412</v>
      </c>
      <c r="E966" s="197" t="str">
        <f t="shared" si="1"/>
        <v>#REF!</v>
      </c>
      <c r="F966" s="197" t="str">
        <f t="shared" si="2"/>
        <v>#REF!</v>
      </c>
      <c r="G966" s="197" t="str">
        <f t="shared" si="3"/>
        <v>#REF!</v>
      </c>
      <c r="H966" s="197" t="str">
        <f t="shared" si="4"/>
        <v>#REF!</v>
      </c>
      <c r="I966" s="197" t="str">
        <f t="shared" si="5"/>
        <v>Sebelum Covid</v>
      </c>
    </row>
    <row r="967" ht="15.75" customHeight="1">
      <c r="A967" s="316">
        <v>42991.0</v>
      </c>
      <c r="B967" s="197">
        <v>2.753</v>
      </c>
      <c r="C967" s="197">
        <v>3.325</v>
      </c>
      <c r="D967" s="197">
        <v>4.41</v>
      </c>
      <c r="E967" s="197" t="str">
        <f t="shared" si="1"/>
        <v>#REF!</v>
      </c>
      <c r="F967" s="197" t="str">
        <f t="shared" si="2"/>
        <v>#REF!</v>
      </c>
      <c r="G967" s="197" t="str">
        <f t="shared" si="3"/>
        <v>#REF!</v>
      </c>
      <c r="H967" s="197" t="str">
        <f t="shared" si="4"/>
        <v>#REF!</v>
      </c>
      <c r="I967" s="197" t="str">
        <f t="shared" si="5"/>
        <v>Sebelum Covid</v>
      </c>
    </row>
    <row r="968" ht="15.75" customHeight="1">
      <c r="A968" s="316">
        <v>42992.0</v>
      </c>
      <c r="B968" s="197">
        <v>2.764</v>
      </c>
      <c r="C968" s="197">
        <v>3.344</v>
      </c>
      <c r="D968" s="197">
        <v>4.433</v>
      </c>
      <c r="E968" s="197" t="str">
        <f t="shared" si="1"/>
        <v>#REF!</v>
      </c>
      <c r="F968" s="197" t="str">
        <f t="shared" si="2"/>
        <v>#REF!</v>
      </c>
      <c r="G968" s="197" t="str">
        <f t="shared" si="3"/>
        <v>#REF!</v>
      </c>
      <c r="H968" s="197" t="str">
        <f t="shared" si="4"/>
        <v>#REF!</v>
      </c>
      <c r="I968" s="197" t="str">
        <f t="shared" si="5"/>
        <v>Sebelum Covid</v>
      </c>
    </row>
    <row r="969" ht="15.75" customHeight="1">
      <c r="A969" s="316">
        <v>42993.0</v>
      </c>
      <c r="B969" s="197">
        <v>2.758</v>
      </c>
      <c r="C969" s="197">
        <v>3.344</v>
      </c>
      <c r="D969" s="197">
        <v>4.434</v>
      </c>
      <c r="E969" s="197" t="str">
        <f t="shared" si="1"/>
        <v>#REF!</v>
      </c>
      <c r="F969" s="197" t="str">
        <f t="shared" si="2"/>
        <v>#REF!</v>
      </c>
      <c r="G969" s="197" t="str">
        <f t="shared" si="3"/>
        <v>#REF!</v>
      </c>
      <c r="H969" s="197" t="str">
        <f t="shared" si="4"/>
        <v>#REF!</v>
      </c>
      <c r="I969" s="197" t="str">
        <f t="shared" si="5"/>
        <v>Sebelum Covid</v>
      </c>
    </row>
    <row r="970" ht="15.75" customHeight="1">
      <c r="A970" s="316">
        <v>42996.0</v>
      </c>
      <c r="B970" s="197">
        <v>2.755</v>
      </c>
      <c r="C970" s="197">
        <v>3.338</v>
      </c>
      <c r="D970" s="197">
        <v>4.446</v>
      </c>
      <c r="E970" s="197" t="str">
        <f t="shared" si="1"/>
        <v>#REF!</v>
      </c>
      <c r="F970" s="197" t="str">
        <f t="shared" si="2"/>
        <v>#REF!</v>
      </c>
      <c r="G970" s="197" t="str">
        <f t="shared" si="3"/>
        <v>#REF!</v>
      </c>
      <c r="H970" s="197" t="str">
        <f t="shared" si="4"/>
        <v>#REF!</v>
      </c>
      <c r="I970" s="197" t="str">
        <f t="shared" si="5"/>
        <v>Sebelum Covid</v>
      </c>
    </row>
    <row r="971" ht="15.75" customHeight="1">
      <c r="A971" s="316">
        <v>42997.0</v>
      </c>
      <c r="B971" s="197">
        <v>2.762</v>
      </c>
      <c r="C971" s="197">
        <v>3.333</v>
      </c>
      <c r="D971" s="197">
        <v>4.442</v>
      </c>
      <c r="E971" s="197" t="str">
        <f t="shared" si="1"/>
        <v>#REF!</v>
      </c>
      <c r="F971" s="197" t="str">
        <f t="shared" si="2"/>
        <v>#REF!</v>
      </c>
      <c r="G971" s="197" t="str">
        <f t="shared" si="3"/>
        <v>#REF!</v>
      </c>
      <c r="H971" s="197" t="str">
        <f t="shared" si="4"/>
        <v>#REF!</v>
      </c>
      <c r="I971" s="197" t="str">
        <f t="shared" si="5"/>
        <v>Sebelum Covid</v>
      </c>
    </row>
    <row r="972" ht="15.75" customHeight="1">
      <c r="A972" s="316">
        <v>42998.0</v>
      </c>
      <c r="B972" s="197">
        <v>2.78</v>
      </c>
      <c r="C972" s="197">
        <v>3.344</v>
      </c>
      <c r="D972" s="197">
        <v>4.442</v>
      </c>
      <c r="E972" s="197" t="str">
        <f t="shared" si="1"/>
        <v>#REF!</v>
      </c>
      <c r="F972" s="197" t="str">
        <f t="shared" si="2"/>
        <v>#REF!</v>
      </c>
      <c r="G972" s="197" t="str">
        <f t="shared" si="3"/>
        <v>#REF!</v>
      </c>
      <c r="H972" s="197" t="str">
        <f t="shared" si="4"/>
        <v>#REF!</v>
      </c>
      <c r="I972" s="197" t="str">
        <f t="shared" si="5"/>
        <v>Sebelum Covid</v>
      </c>
    </row>
    <row r="973" ht="15.75" customHeight="1">
      <c r="A973" s="316">
        <v>42999.0</v>
      </c>
      <c r="B973" s="197">
        <v>2.829</v>
      </c>
      <c r="C973" s="197">
        <v>3.382</v>
      </c>
      <c r="D973" s="197">
        <v>4.461</v>
      </c>
      <c r="E973" s="197" t="str">
        <f t="shared" si="1"/>
        <v>#REF!</v>
      </c>
      <c r="F973" s="197" t="str">
        <f t="shared" si="2"/>
        <v>#REF!</v>
      </c>
      <c r="G973" s="197" t="str">
        <f t="shared" si="3"/>
        <v>#REF!</v>
      </c>
      <c r="H973" s="197" t="str">
        <f t="shared" si="4"/>
        <v>#REF!</v>
      </c>
      <c r="I973" s="197" t="str">
        <f t="shared" si="5"/>
        <v>Sebelum Covid</v>
      </c>
    </row>
    <row r="974" ht="15.75" customHeight="1">
      <c r="A974" s="316">
        <v>43000.0</v>
      </c>
      <c r="B974" s="197">
        <v>2.826</v>
      </c>
      <c r="C974" s="197">
        <v>3.375</v>
      </c>
      <c r="D974" s="197">
        <v>4.443</v>
      </c>
      <c r="E974" s="197" t="str">
        <f t="shared" si="1"/>
        <v>#REF!</v>
      </c>
      <c r="F974" s="197" t="str">
        <f t="shared" si="2"/>
        <v>#REF!</v>
      </c>
      <c r="G974" s="197" t="str">
        <f t="shared" si="3"/>
        <v>#REF!</v>
      </c>
      <c r="H974" s="197" t="str">
        <f t="shared" si="4"/>
        <v>#REF!</v>
      </c>
      <c r="I974" s="197" t="str">
        <f t="shared" si="5"/>
        <v>Sebelum Covid</v>
      </c>
    </row>
    <row r="975" ht="15.75" customHeight="1">
      <c r="A975" s="316">
        <v>43003.0</v>
      </c>
      <c r="B975" s="197">
        <v>2.811</v>
      </c>
      <c r="C975" s="197">
        <v>3.351</v>
      </c>
      <c r="D975" s="197">
        <v>4.401</v>
      </c>
      <c r="E975" s="197" t="str">
        <f t="shared" si="1"/>
        <v>#REF!</v>
      </c>
      <c r="F975" s="197" t="str">
        <f t="shared" si="2"/>
        <v>#REF!</v>
      </c>
      <c r="G975" s="197" t="str">
        <f t="shared" si="3"/>
        <v>#REF!</v>
      </c>
      <c r="H975" s="197" t="str">
        <f t="shared" si="4"/>
        <v>#REF!</v>
      </c>
      <c r="I975" s="197" t="str">
        <f t="shared" si="5"/>
        <v>Sebelum Covid</v>
      </c>
    </row>
    <row r="976" ht="15.75" customHeight="1">
      <c r="A976" s="316">
        <v>43004.0</v>
      </c>
      <c r="B976" s="197">
        <v>2.818</v>
      </c>
      <c r="C976" s="197">
        <v>3.38</v>
      </c>
      <c r="D976" s="197">
        <v>4.421</v>
      </c>
      <c r="E976" s="197" t="str">
        <f t="shared" si="1"/>
        <v>#REF!</v>
      </c>
      <c r="F976" s="197" t="str">
        <f t="shared" si="2"/>
        <v>#REF!</v>
      </c>
      <c r="G976" s="197" t="str">
        <f t="shared" si="3"/>
        <v>#REF!</v>
      </c>
      <c r="H976" s="197" t="str">
        <f t="shared" si="4"/>
        <v>#REF!</v>
      </c>
      <c r="I976" s="197" t="str">
        <f t="shared" si="5"/>
        <v>Sebelum Covid</v>
      </c>
    </row>
    <row r="977" ht="15.75" customHeight="1">
      <c r="A977" s="316">
        <v>43005.0</v>
      </c>
      <c r="B977" s="197">
        <v>2.856</v>
      </c>
      <c r="C977" s="197">
        <v>3.441</v>
      </c>
      <c r="D977" s="197">
        <v>4.483</v>
      </c>
      <c r="E977" s="197" t="str">
        <f t="shared" si="1"/>
        <v>#REF!</v>
      </c>
      <c r="F977" s="197" t="str">
        <f t="shared" si="2"/>
        <v>#REF!</v>
      </c>
      <c r="G977" s="197" t="str">
        <f t="shared" si="3"/>
        <v>#REF!</v>
      </c>
      <c r="H977" s="197" t="str">
        <f t="shared" si="4"/>
        <v>#REF!</v>
      </c>
      <c r="I977" s="197" t="str">
        <f t="shared" si="5"/>
        <v>Sebelum Covid</v>
      </c>
    </row>
    <row r="978" ht="15.75" customHeight="1">
      <c r="A978" s="316">
        <v>43006.0</v>
      </c>
      <c r="B978" s="197">
        <v>2.914</v>
      </c>
      <c r="C978" s="197">
        <v>3.514</v>
      </c>
      <c r="D978" s="197">
        <v>4.542</v>
      </c>
      <c r="E978" s="197" t="str">
        <f t="shared" si="1"/>
        <v>#REF!</v>
      </c>
      <c r="F978" s="197" t="str">
        <f t="shared" si="2"/>
        <v>#REF!</v>
      </c>
      <c r="G978" s="197" t="str">
        <f t="shared" si="3"/>
        <v>#REF!</v>
      </c>
      <c r="H978" s="197" t="str">
        <f t="shared" si="4"/>
        <v>#REF!</v>
      </c>
      <c r="I978" s="197" t="str">
        <f t="shared" si="5"/>
        <v>Sebelum Covid</v>
      </c>
    </row>
    <row r="979" ht="15.75" customHeight="1">
      <c r="A979" s="316">
        <v>43007.0</v>
      </c>
      <c r="B979" s="197">
        <v>2.865</v>
      </c>
      <c r="C979" s="197">
        <v>3.48</v>
      </c>
      <c r="D979" s="197">
        <v>4.512</v>
      </c>
      <c r="E979" s="197" t="str">
        <f t="shared" si="1"/>
        <v>#REF!</v>
      </c>
      <c r="F979" s="197" t="str">
        <f t="shared" si="2"/>
        <v>#REF!</v>
      </c>
      <c r="G979" s="197" t="str">
        <f t="shared" si="3"/>
        <v>#REF!</v>
      </c>
      <c r="H979" s="197" t="str">
        <f t="shared" si="4"/>
        <v>#REF!</v>
      </c>
      <c r="I979" s="197" t="str">
        <f t="shared" si="5"/>
        <v>Sebelum Covid</v>
      </c>
    </row>
    <row r="980" ht="15.75" customHeight="1">
      <c r="A980" s="316">
        <v>43010.0</v>
      </c>
      <c r="B980" s="197">
        <v>2.865</v>
      </c>
      <c r="C980" s="197">
        <v>3.494</v>
      </c>
      <c r="D980" s="197">
        <v>4.516</v>
      </c>
      <c r="E980" s="197" t="str">
        <f t="shared" si="1"/>
        <v>#REF!</v>
      </c>
      <c r="F980" s="197" t="str">
        <f t="shared" si="2"/>
        <v>#REF!</v>
      </c>
      <c r="G980" s="197" t="str">
        <f t="shared" si="3"/>
        <v>#REF!</v>
      </c>
      <c r="H980" s="197" t="str">
        <f t="shared" si="4"/>
        <v>#REF!</v>
      </c>
      <c r="I980" s="197" t="str">
        <f t="shared" si="5"/>
        <v>Sebelum Covid</v>
      </c>
    </row>
    <row r="981" ht="15.75" customHeight="1">
      <c r="A981" s="316">
        <v>43011.0</v>
      </c>
      <c r="B981" s="197">
        <v>2.862</v>
      </c>
      <c r="C981" s="197">
        <v>3.487</v>
      </c>
      <c r="D981" s="197">
        <v>4.52</v>
      </c>
      <c r="E981" s="197" t="str">
        <f t="shared" si="1"/>
        <v>#REF!</v>
      </c>
      <c r="F981" s="197" t="str">
        <f t="shared" si="2"/>
        <v>#REF!</v>
      </c>
      <c r="G981" s="197" t="str">
        <f t="shared" si="3"/>
        <v>#REF!</v>
      </c>
      <c r="H981" s="197" t="str">
        <f t="shared" si="4"/>
        <v>#REF!</v>
      </c>
      <c r="I981" s="197" t="str">
        <f t="shared" si="5"/>
        <v>Sebelum Covid</v>
      </c>
    </row>
    <row r="982" ht="15.75" customHeight="1">
      <c r="A982" s="316">
        <v>43012.0</v>
      </c>
      <c r="B982" s="197">
        <v>2.838</v>
      </c>
      <c r="C982" s="197">
        <v>3.465</v>
      </c>
      <c r="D982" s="197">
        <v>4.504</v>
      </c>
      <c r="E982" s="197" t="str">
        <f t="shared" si="1"/>
        <v>#REF!</v>
      </c>
      <c r="F982" s="197" t="str">
        <f t="shared" si="2"/>
        <v>#REF!</v>
      </c>
      <c r="G982" s="197" t="str">
        <f t="shared" si="3"/>
        <v>#REF!</v>
      </c>
      <c r="H982" s="197" t="str">
        <f t="shared" si="4"/>
        <v>#REF!</v>
      </c>
      <c r="I982" s="197" t="str">
        <f t="shared" si="5"/>
        <v>Sebelum Covid</v>
      </c>
    </row>
    <row r="983" ht="15.75" customHeight="1">
      <c r="A983" s="316">
        <v>43013.0</v>
      </c>
      <c r="B983" s="197">
        <v>2.848</v>
      </c>
      <c r="C983" s="197">
        <v>3.473</v>
      </c>
      <c r="D983" s="197">
        <v>4.511</v>
      </c>
      <c r="E983" s="197" t="str">
        <f t="shared" si="1"/>
        <v>#REF!</v>
      </c>
      <c r="F983" s="197" t="str">
        <f t="shared" si="2"/>
        <v>#REF!</v>
      </c>
      <c r="G983" s="197" t="str">
        <f t="shared" si="3"/>
        <v>#REF!</v>
      </c>
      <c r="H983" s="197" t="str">
        <f t="shared" si="4"/>
        <v>#REF!</v>
      </c>
      <c r="I983" s="197" t="str">
        <f t="shared" si="5"/>
        <v>Sebelum Covid</v>
      </c>
    </row>
    <row r="984" ht="15.75" customHeight="1">
      <c r="A984" s="316">
        <v>43014.0</v>
      </c>
      <c r="B984" s="197">
        <v>2.855</v>
      </c>
      <c r="C984" s="197">
        <v>3.479</v>
      </c>
      <c r="D984" s="197">
        <v>4.516</v>
      </c>
      <c r="E984" s="197" t="str">
        <f t="shared" si="1"/>
        <v>#REF!</v>
      </c>
      <c r="F984" s="197" t="str">
        <f t="shared" si="2"/>
        <v>#REF!</v>
      </c>
      <c r="G984" s="197" t="str">
        <f t="shared" si="3"/>
        <v>#REF!</v>
      </c>
      <c r="H984" s="197" t="str">
        <f t="shared" si="4"/>
        <v>#REF!</v>
      </c>
      <c r="I984" s="197" t="str">
        <f t="shared" si="5"/>
        <v>Sebelum Covid</v>
      </c>
    </row>
    <row r="985" ht="15.75" customHeight="1">
      <c r="A985" s="316">
        <v>43017.0</v>
      </c>
      <c r="B985" s="197">
        <v>2.855</v>
      </c>
      <c r="C985" s="197">
        <v>3.479</v>
      </c>
      <c r="D985" s="197">
        <v>4.516</v>
      </c>
      <c r="E985" s="197" t="str">
        <f t="shared" si="1"/>
        <v>#REF!</v>
      </c>
      <c r="F985" s="197" t="str">
        <f t="shared" si="2"/>
        <v>#REF!</v>
      </c>
      <c r="G985" s="197" t="str">
        <f t="shared" si="3"/>
        <v>#REF!</v>
      </c>
      <c r="H985" s="197" t="str">
        <f t="shared" si="4"/>
        <v>#REF!</v>
      </c>
      <c r="I985" s="197" t="str">
        <f t="shared" si="5"/>
        <v>Sebelum Covid</v>
      </c>
    </row>
    <row r="986" ht="15.75" customHeight="1">
      <c r="A986" s="316">
        <v>43018.0</v>
      </c>
      <c r="B986" s="197">
        <v>2.848</v>
      </c>
      <c r="C986" s="197">
        <v>3.473</v>
      </c>
      <c r="D986" s="197">
        <v>4.503</v>
      </c>
      <c r="E986" s="197" t="str">
        <f t="shared" si="1"/>
        <v>#REF!</v>
      </c>
      <c r="F986" s="197" t="str">
        <f t="shared" si="2"/>
        <v>#REF!</v>
      </c>
      <c r="G986" s="197" t="str">
        <f t="shared" si="3"/>
        <v>#REF!</v>
      </c>
      <c r="H986" s="197" t="str">
        <f t="shared" si="4"/>
        <v>#REF!</v>
      </c>
      <c r="I986" s="197" t="str">
        <f t="shared" si="5"/>
        <v>Sebelum Covid</v>
      </c>
    </row>
    <row r="987" ht="15.75" customHeight="1">
      <c r="A987" s="316">
        <v>43019.0</v>
      </c>
      <c r="B987" s="197">
        <v>2.83</v>
      </c>
      <c r="C987" s="197">
        <v>3.447</v>
      </c>
      <c r="D987" s="197">
        <v>4.485</v>
      </c>
      <c r="E987" s="197" t="str">
        <f t="shared" si="1"/>
        <v>#REF!</v>
      </c>
      <c r="F987" s="197" t="str">
        <f t="shared" si="2"/>
        <v>#REF!</v>
      </c>
      <c r="G987" s="197" t="str">
        <f t="shared" si="3"/>
        <v>#REF!</v>
      </c>
      <c r="H987" s="197" t="str">
        <f t="shared" si="4"/>
        <v>#REF!</v>
      </c>
      <c r="I987" s="197" t="str">
        <f t="shared" si="5"/>
        <v>Sebelum Covid</v>
      </c>
    </row>
    <row r="988" ht="15.75" customHeight="1">
      <c r="A988" s="316">
        <v>43020.0</v>
      </c>
      <c r="B988" s="197">
        <v>2.805</v>
      </c>
      <c r="C988" s="197">
        <v>3.425</v>
      </c>
      <c r="D988" s="197">
        <v>4.456</v>
      </c>
      <c r="E988" s="197" t="str">
        <f t="shared" si="1"/>
        <v>#REF!</v>
      </c>
      <c r="F988" s="197" t="str">
        <f t="shared" si="2"/>
        <v>#REF!</v>
      </c>
      <c r="G988" s="197" t="str">
        <f t="shared" si="3"/>
        <v>#REF!</v>
      </c>
      <c r="H988" s="197" t="str">
        <f t="shared" si="4"/>
        <v>#REF!</v>
      </c>
      <c r="I988" s="197" t="str">
        <f t="shared" si="5"/>
        <v>Sebelum Covid</v>
      </c>
    </row>
    <row r="989" ht="15.75" customHeight="1">
      <c r="A989" s="316">
        <v>43021.0</v>
      </c>
      <c r="B989" s="197">
        <v>2.801</v>
      </c>
      <c r="C989" s="197">
        <v>3.422</v>
      </c>
      <c r="D989" s="197">
        <v>4.437</v>
      </c>
      <c r="E989" s="197" t="str">
        <f t="shared" si="1"/>
        <v>#REF!</v>
      </c>
      <c r="F989" s="197" t="str">
        <f t="shared" si="2"/>
        <v>#REF!</v>
      </c>
      <c r="G989" s="197" t="str">
        <f t="shared" si="3"/>
        <v>#REF!</v>
      </c>
      <c r="H989" s="197" t="str">
        <f t="shared" si="4"/>
        <v>#REF!</v>
      </c>
      <c r="I989" s="197" t="str">
        <f t="shared" si="5"/>
        <v>Sebelum Covid</v>
      </c>
    </row>
    <row r="990" ht="15.75" customHeight="1">
      <c r="A990" s="316">
        <v>43024.0</v>
      </c>
      <c r="B990" s="197">
        <v>2.784</v>
      </c>
      <c r="C990" s="197">
        <v>3.408</v>
      </c>
      <c r="D990" s="197">
        <v>4.42</v>
      </c>
      <c r="E990" s="197" t="str">
        <f t="shared" si="1"/>
        <v>#REF!</v>
      </c>
      <c r="F990" s="197" t="str">
        <f t="shared" si="2"/>
        <v>#REF!</v>
      </c>
      <c r="G990" s="197" t="str">
        <f t="shared" si="3"/>
        <v>#REF!</v>
      </c>
      <c r="H990" s="197" t="str">
        <f t="shared" si="4"/>
        <v>#REF!</v>
      </c>
      <c r="I990" s="197" t="str">
        <f t="shared" si="5"/>
        <v>Sebelum Covid</v>
      </c>
    </row>
    <row r="991" ht="15.75" customHeight="1">
      <c r="A991" s="316">
        <v>43025.0</v>
      </c>
      <c r="B991" s="197">
        <v>2.797</v>
      </c>
      <c r="C991" s="197">
        <v>3.454</v>
      </c>
      <c r="D991" s="197">
        <v>4.452</v>
      </c>
      <c r="E991" s="197" t="str">
        <f t="shared" si="1"/>
        <v>#REF!</v>
      </c>
      <c r="F991" s="197" t="str">
        <f t="shared" si="2"/>
        <v>#REF!</v>
      </c>
      <c r="G991" s="197" t="str">
        <f t="shared" si="3"/>
        <v>#REF!</v>
      </c>
      <c r="H991" s="197" t="str">
        <f t="shared" si="4"/>
        <v>#REF!</v>
      </c>
      <c r="I991" s="197" t="str">
        <f t="shared" si="5"/>
        <v>Sebelum Covid</v>
      </c>
    </row>
    <row r="992" ht="15.75" customHeight="1">
      <c r="A992" s="316">
        <v>43026.0</v>
      </c>
      <c r="B992" s="197">
        <v>2.8</v>
      </c>
      <c r="C992" s="197">
        <v>3.457</v>
      </c>
      <c r="D992" s="197">
        <v>4.45</v>
      </c>
      <c r="E992" s="197" t="str">
        <f t="shared" si="1"/>
        <v>#REF!</v>
      </c>
      <c r="F992" s="197" t="str">
        <f t="shared" si="2"/>
        <v>#REF!</v>
      </c>
      <c r="G992" s="197" t="str">
        <f t="shared" si="3"/>
        <v>#REF!</v>
      </c>
      <c r="H992" s="197" t="str">
        <f t="shared" si="4"/>
        <v>#REF!</v>
      </c>
      <c r="I992" s="197" t="str">
        <f t="shared" si="5"/>
        <v>Sebelum Covid</v>
      </c>
    </row>
    <row r="993" ht="15.75" customHeight="1">
      <c r="A993" s="316">
        <v>43027.0</v>
      </c>
      <c r="B993" s="197">
        <v>2.81</v>
      </c>
      <c r="C993" s="197">
        <v>3.471</v>
      </c>
      <c r="D993" s="197">
        <v>4.457</v>
      </c>
      <c r="E993" s="197" t="str">
        <f t="shared" si="1"/>
        <v>#REF!</v>
      </c>
      <c r="F993" s="197" t="str">
        <f t="shared" si="2"/>
        <v>#REF!</v>
      </c>
      <c r="G993" s="197" t="str">
        <f t="shared" si="3"/>
        <v>#REF!</v>
      </c>
      <c r="H993" s="197" t="str">
        <f t="shared" si="4"/>
        <v>#REF!</v>
      </c>
      <c r="I993" s="197" t="str">
        <f t="shared" si="5"/>
        <v>Sebelum Covid</v>
      </c>
    </row>
    <row r="994" ht="15.75" customHeight="1">
      <c r="A994" s="316">
        <v>43028.0</v>
      </c>
      <c r="B994" s="197">
        <v>2.826</v>
      </c>
      <c r="C994" s="197">
        <v>3.523</v>
      </c>
      <c r="D994" s="197">
        <v>4.48</v>
      </c>
      <c r="E994" s="197" t="str">
        <f t="shared" si="1"/>
        <v>#REF!</v>
      </c>
      <c r="F994" s="197" t="str">
        <f t="shared" si="2"/>
        <v>#REF!</v>
      </c>
      <c r="G994" s="197" t="str">
        <f t="shared" si="3"/>
        <v>#REF!</v>
      </c>
      <c r="H994" s="197" t="str">
        <f t="shared" si="4"/>
        <v>#REF!</v>
      </c>
      <c r="I994" s="197" t="str">
        <f t="shared" si="5"/>
        <v>Sebelum Covid</v>
      </c>
    </row>
    <row r="995" ht="15.75" customHeight="1">
      <c r="A995" s="316">
        <v>43031.0</v>
      </c>
      <c r="B995" s="197">
        <v>2.828</v>
      </c>
      <c r="C995" s="197">
        <v>3.542</v>
      </c>
      <c r="D995" s="197">
        <v>4.477</v>
      </c>
      <c r="E995" s="197" t="str">
        <f t="shared" si="1"/>
        <v>#REF!</v>
      </c>
      <c r="F995" s="197" t="str">
        <f t="shared" si="2"/>
        <v>#REF!</v>
      </c>
      <c r="G995" s="197" t="str">
        <f t="shared" si="3"/>
        <v>#REF!</v>
      </c>
      <c r="H995" s="197" t="str">
        <f t="shared" si="4"/>
        <v>#REF!</v>
      </c>
      <c r="I995" s="197" t="str">
        <f t="shared" si="5"/>
        <v>Sebelum Covid</v>
      </c>
    </row>
    <row r="996" ht="15.75" customHeight="1">
      <c r="A996" s="316">
        <v>43032.0</v>
      </c>
      <c r="B996" s="197">
        <v>2.827</v>
      </c>
      <c r="C996" s="197">
        <v>3.543</v>
      </c>
      <c r="D996" s="197">
        <v>4.478</v>
      </c>
      <c r="E996" s="197" t="str">
        <f t="shared" si="1"/>
        <v>#REF!</v>
      </c>
      <c r="F996" s="197" t="str">
        <f t="shared" si="2"/>
        <v>#REF!</v>
      </c>
      <c r="G996" s="197" t="str">
        <f t="shared" si="3"/>
        <v>#REF!</v>
      </c>
      <c r="H996" s="197" t="str">
        <f t="shared" si="4"/>
        <v>#REF!</v>
      </c>
      <c r="I996" s="197" t="str">
        <f t="shared" si="5"/>
        <v>Sebelum Covid</v>
      </c>
    </row>
    <row r="997" ht="15.75" customHeight="1">
      <c r="A997" s="316">
        <v>43033.0</v>
      </c>
      <c r="B997" s="197">
        <v>2.843</v>
      </c>
      <c r="C997" s="197">
        <v>3.559</v>
      </c>
      <c r="D997" s="197">
        <v>4.501</v>
      </c>
      <c r="E997" s="197" t="str">
        <f t="shared" si="1"/>
        <v>#REF!</v>
      </c>
      <c r="F997" s="197" t="str">
        <f t="shared" si="2"/>
        <v>#REF!</v>
      </c>
      <c r="G997" s="197" t="str">
        <f t="shared" si="3"/>
        <v>#REF!</v>
      </c>
      <c r="H997" s="197" t="str">
        <f t="shared" si="4"/>
        <v>#REF!</v>
      </c>
      <c r="I997" s="197" t="str">
        <f t="shared" si="5"/>
        <v>Sebelum Covid</v>
      </c>
    </row>
    <row r="998" ht="15.75" customHeight="1">
      <c r="A998" s="316">
        <v>43034.0</v>
      </c>
      <c r="B998" s="197">
        <v>2.844</v>
      </c>
      <c r="C998" s="197">
        <v>3.532</v>
      </c>
      <c r="D998" s="197">
        <v>4.499</v>
      </c>
      <c r="E998" s="197" t="str">
        <f t="shared" si="1"/>
        <v>#REF!</v>
      </c>
      <c r="F998" s="197" t="str">
        <f t="shared" si="2"/>
        <v>#REF!</v>
      </c>
      <c r="G998" s="197" t="str">
        <f t="shared" si="3"/>
        <v>#REF!</v>
      </c>
      <c r="H998" s="197" t="str">
        <f t="shared" si="4"/>
        <v>#REF!</v>
      </c>
      <c r="I998" s="197" t="str">
        <f t="shared" si="5"/>
        <v>Sebelum Covid</v>
      </c>
    </row>
    <row r="999" ht="15.75" customHeight="1">
      <c r="A999" s="316">
        <v>43035.0</v>
      </c>
      <c r="B999" s="197">
        <v>2.871</v>
      </c>
      <c r="C999" s="197">
        <v>3.546</v>
      </c>
      <c r="D999" s="197">
        <v>4.515</v>
      </c>
      <c r="E999" s="197" t="str">
        <f t="shared" si="1"/>
        <v>#REF!</v>
      </c>
      <c r="F999" s="197" t="str">
        <f t="shared" si="2"/>
        <v>#REF!</v>
      </c>
      <c r="G999" s="197" t="str">
        <f t="shared" si="3"/>
        <v>#REF!</v>
      </c>
      <c r="H999" s="197" t="str">
        <f t="shared" si="4"/>
        <v>#REF!</v>
      </c>
      <c r="I999" s="197" t="str">
        <f t="shared" si="5"/>
        <v>Sebelum Covid</v>
      </c>
    </row>
    <row r="1000" ht="15.75" customHeight="1">
      <c r="A1000" s="316">
        <v>43038.0</v>
      </c>
      <c r="B1000" s="197">
        <v>2.846</v>
      </c>
      <c r="C1000" s="197">
        <v>3.508</v>
      </c>
      <c r="D1000" s="197">
        <v>4.49</v>
      </c>
      <c r="E1000" s="197" t="str">
        <f t="shared" si="1"/>
        <v>#REF!</v>
      </c>
      <c r="F1000" s="197" t="str">
        <f t="shared" si="2"/>
        <v>#REF!</v>
      </c>
      <c r="G1000" s="197" t="str">
        <f t="shared" si="3"/>
        <v>#REF!</v>
      </c>
      <c r="H1000" s="197" t="str">
        <f t="shared" si="4"/>
        <v>#REF!</v>
      </c>
      <c r="I1000" s="197" t="str">
        <f t="shared" si="5"/>
        <v>Sebelum Covid</v>
      </c>
    </row>
    <row r="1001" ht="15.75" customHeight="1">
      <c r="A1001" s="316">
        <v>43039.0</v>
      </c>
      <c r="B1001" s="197">
        <v>2.841</v>
      </c>
      <c r="C1001" s="197">
        <v>3.49</v>
      </c>
      <c r="D1001" s="197">
        <v>4.479</v>
      </c>
      <c r="E1001" s="197" t="str">
        <f t="shared" si="1"/>
        <v>#REF!</v>
      </c>
      <c r="F1001" s="197" t="str">
        <f t="shared" si="2"/>
        <v>#REF!</v>
      </c>
      <c r="G1001" s="197" t="str">
        <f t="shared" si="3"/>
        <v>#REF!</v>
      </c>
      <c r="H1001" s="197" t="str">
        <f t="shared" si="4"/>
        <v>#REF!</v>
      </c>
      <c r="I1001" s="197" t="str">
        <f t="shared" si="5"/>
        <v>Sebelum Covid</v>
      </c>
    </row>
    <row r="1002" ht="15.75" customHeight="1">
      <c r="A1002" s="316">
        <v>43040.0</v>
      </c>
      <c r="B1002" s="197">
        <v>2.872</v>
      </c>
      <c r="C1002" s="197">
        <v>3.506</v>
      </c>
      <c r="D1002" s="197">
        <v>4.485</v>
      </c>
      <c r="E1002" s="197" t="str">
        <f t="shared" si="1"/>
        <v>#REF!</v>
      </c>
      <c r="F1002" s="197" t="str">
        <f t="shared" si="2"/>
        <v>#REF!</v>
      </c>
      <c r="G1002" s="197" t="str">
        <f t="shared" si="3"/>
        <v>#REF!</v>
      </c>
      <c r="H1002" s="197" t="str">
        <f t="shared" si="4"/>
        <v>#REF!</v>
      </c>
      <c r="I1002" s="197" t="str">
        <f t="shared" si="5"/>
        <v>Sebelum Covid</v>
      </c>
    </row>
    <row r="1003" ht="15.75" customHeight="1">
      <c r="A1003" s="316">
        <v>43041.0</v>
      </c>
      <c r="B1003" s="197">
        <v>2.895</v>
      </c>
      <c r="C1003" s="197">
        <v>3.512</v>
      </c>
      <c r="D1003" s="197">
        <v>4.501</v>
      </c>
      <c r="E1003" s="197" t="str">
        <f t="shared" si="1"/>
        <v>#REF!</v>
      </c>
      <c r="F1003" s="197" t="str">
        <f t="shared" si="2"/>
        <v>#REF!</v>
      </c>
      <c r="G1003" s="197" t="str">
        <f t="shared" si="3"/>
        <v>#REF!</v>
      </c>
      <c r="H1003" s="197" t="str">
        <f t="shared" si="4"/>
        <v>#REF!</v>
      </c>
      <c r="I1003" s="197" t="str">
        <f t="shared" si="5"/>
        <v>Sebelum Covid</v>
      </c>
    </row>
    <row r="1004" ht="15.75" customHeight="1">
      <c r="A1004" s="316">
        <v>43042.0</v>
      </c>
      <c r="B1004" s="197">
        <v>2.901</v>
      </c>
      <c r="C1004" s="197">
        <v>3.501</v>
      </c>
      <c r="D1004" s="197">
        <v>4.489</v>
      </c>
      <c r="E1004" s="197" t="str">
        <f t="shared" si="1"/>
        <v>#REF!</v>
      </c>
      <c r="F1004" s="197" t="str">
        <f t="shared" si="2"/>
        <v>#REF!</v>
      </c>
      <c r="G1004" s="197" t="str">
        <f t="shared" si="3"/>
        <v>#REF!</v>
      </c>
      <c r="H1004" s="197" t="str">
        <f t="shared" si="4"/>
        <v>#REF!</v>
      </c>
      <c r="I1004" s="197" t="str">
        <f t="shared" si="5"/>
        <v>Sebelum Covid</v>
      </c>
    </row>
    <row r="1005" ht="15.75" customHeight="1">
      <c r="A1005" s="316">
        <v>43045.0</v>
      </c>
      <c r="B1005" s="197">
        <v>2.889</v>
      </c>
      <c r="C1005" s="197">
        <v>3.492</v>
      </c>
      <c r="D1005" s="197">
        <v>4.481</v>
      </c>
      <c r="E1005" s="197" t="str">
        <f t="shared" si="1"/>
        <v>#REF!</v>
      </c>
      <c r="F1005" s="197" t="str">
        <f t="shared" si="2"/>
        <v>#REF!</v>
      </c>
      <c r="G1005" s="197" t="str">
        <f t="shared" si="3"/>
        <v>#REF!</v>
      </c>
      <c r="H1005" s="197" t="str">
        <f t="shared" si="4"/>
        <v>#REF!</v>
      </c>
      <c r="I1005" s="197" t="str">
        <f t="shared" si="5"/>
        <v>Sebelum Covid</v>
      </c>
    </row>
    <row r="1006" ht="15.75" customHeight="1">
      <c r="A1006" s="316">
        <v>43046.0</v>
      </c>
      <c r="B1006" s="197">
        <v>2.908</v>
      </c>
      <c r="C1006" s="197">
        <v>3.508</v>
      </c>
      <c r="D1006" s="197">
        <v>4.494</v>
      </c>
      <c r="E1006" s="197" t="str">
        <f t="shared" si="1"/>
        <v>#REF!</v>
      </c>
      <c r="F1006" s="197" t="str">
        <f t="shared" si="2"/>
        <v>#REF!</v>
      </c>
      <c r="G1006" s="197" t="str">
        <f t="shared" si="3"/>
        <v>#REF!</v>
      </c>
      <c r="H1006" s="197" t="str">
        <f t="shared" si="4"/>
        <v>#REF!</v>
      </c>
      <c r="I1006" s="197" t="str">
        <f t="shared" si="5"/>
        <v>Sebelum Covid</v>
      </c>
    </row>
    <row r="1007" ht="15.75" customHeight="1">
      <c r="A1007" s="316">
        <v>43047.0</v>
      </c>
      <c r="B1007" s="197">
        <v>2.919</v>
      </c>
      <c r="C1007" s="197">
        <v>3.53</v>
      </c>
      <c r="D1007" s="197">
        <v>4.505</v>
      </c>
      <c r="E1007" s="197" t="str">
        <f t="shared" si="1"/>
        <v>#REF!</v>
      </c>
      <c r="F1007" s="197" t="str">
        <f t="shared" si="2"/>
        <v>#REF!</v>
      </c>
      <c r="G1007" s="197" t="str">
        <f t="shared" si="3"/>
        <v>#REF!</v>
      </c>
      <c r="H1007" s="197" t="str">
        <f t="shared" si="4"/>
        <v>#REF!</v>
      </c>
      <c r="I1007" s="197" t="str">
        <f t="shared" si="5"/>
        <v>Sebelum Covid</v>
      </c>
    </row>
    <row r="1008" ht="15.75" customHeight="1">
      <c r="A1008" s="316">
        <v>43048.0</v>
      </c>
      <c r="B1008" s="197">
        <v>3.129</v>
      </c>
      <c r="C1008" s="197">
        <v>3.53</v>
      </c>
      <c r="D1008" s="197">
        <v>4.439</v>
      </c>
      <c r="E1008" s="197" t="str">
        <f t="shared" si="1"/>
        <v>#REF!</v>
      </c>
      <c r="F1008" s="197" t="str">
        <f t="shared" si="2"/>
        <v>#REF!</v>
      </c>
      <c r="G1008" s="197" t="str">
        <f t="shared" si="3"/>
        <v>#REF!</v>
      </c>
      <c r="H1008" s="197" t="str">
        <f t="shared" si="4"/>
        <v>#REF!</v>
      </c>
      <c r="I1008" s="197" t="str">
        <f t="shared" si="5"/>
        <v>Sebelum Covid</v>
      </c>
    </row>
    <row r="1009" ht="15.75" customHeight="1">
      <c r="A1009" s="316">
        <v>43049.0</v>
      </c>
      <c r="B1009" s="197">
        <v>3.178</v>
      </c>
      <c r="C1009" s="197">
        <v>3.53</v>
      </c>
      <c r="D1009" s="197">
        <v>4.549</v>
      </c>
      <c r="E1009" s="197" t="str">
        <f t="shared" si="1"/>
        <v>#REF!</v>
      </c>
      <c r="F1009" s="197" t="str">
        <f t="shared" si="2"/>
        <v>#REF!</v>
      </c>
      <c r="G1009" s="197" t="str">
        <f t="shared" si="3"/>
        <v>#REF!</v>
      </c>
      <c r="H1009" s="197" t="str">
        <f t="shared" si="4"/>
        <v>#REF!</v>
      </c>
      <c r="I1009" s="197" t="str">
        <f t="shared" si="5"/>
        <v>Sebelum Covid</v>
      </c>
    </row>
    <row r="1010" ht="15.75" customHeight="1">
      <c r="A1010" s="316">
        <v>43052.0</v>
      </c>
      <c r="B1010" s="197">
        <v>3.165</v>
      </c>
      <c r="C1010" s="197">
        <v>3.53</v>
      </c>
      <c r="D1010" s="197">
        <v>4.537</v>
      </c>
      <c r="E1010" s="197" t="str">
        <f t="shared" si="1"/>
        <v>#REF!</v>
      </c>
      <c r="F1010" s="197" t="str">
        <f t="shared" si="2"/>
        <v>#REF!</v>
      </c>
      <c r="G1010" s="197" t="str">
        <f t="shared" si="3"/>
        <v>#REF!</v>
      </c>
      <c r="H1010" s="197" t="str">
        <f t="shared" si="4"/>
        <v>#REF!</v>
      </c>
      <c r="I1010" s="197" t="str">
        <f t="shared" si="5"/>
        <v>Sebelum Covid</v>
      </c>
    </row>
    <row r="1011" ht="15.75" customHeight="1">
      <c r="A1011" s="316">
        <v>43053.0</v>
      </c>
      <c r="B1011" s="197">
        <v>3.173</v>
      </c>
      <c r="C1011" s="197">
        <v>3.53</v>
      </c>
      <c r="D1011" s="197">
        <v>4.533</v>
      </c>
      <c r="E1011" s="197" t="str">
        <f t="shared" si="1"/>
        <v>#REF!</v>
      </c>
      <c r="F1011" s="197" t="str">
        <f t="shared" si="2"/>
        <v>#REF!</v>
      </c>
      <c r="G1011" s="197" t="str">
        <f t="shared" si="3"/>
        <v>#REF!</v>
      </c>
      <c r="H1011" s="197" t="str">
        <f t="shared" si="4"/>
        <v>#REF!</v>
      </c>
      <c r="I1011" s="197" t="str">
        <f t="shared" si="5"/>
        <v>Sebelum Covid</v>
      </c>
    </row>
    <row r="1012" ht="15.75" customHeight="1">
      <c r="A1012" s="316">
        <v>43054.0</v>
      </c>
      <c r="B1012" s="197">
        <v>3.166</v>
      </c>
      <c r="C1012" s="197">
        <v>3.53</v>
      </c>
      <c r="D1012" s="197">
        <v>4.529</v>
      </c>
      <c r="E1012" s="197" t="str">
        <f t="shared" si="1"/>
        <v>#REF!</v>
      </c>
      <c r="F1012" s="197" t="str">
        <f t="shared" si="2"/>
        <v>#REF!</v>
      </c>
      <c r="G1012" s="197" t="str">
        <f t="shared" si="3"/>
        <v>#REF!</v>
      </c>
      <c r="H1012" s="197" t="str">
        <f t="shared" si="4"/>
        <v>#REF!</v>
      </c>
      <c r="I1012" s="197" t="str">
        <f t="shared" si="5"/>
        <v>Sebelum Covid</v>
      </c>
    </row>
    <row r="1013" ht="15.75" customHeight="1">
      <c r="A1013" s="316">
        <v>43055.0</v>
      </c>
      <c r="B1013" s="197">
        <v>3.172</v>
      </c>
      <c r="C1013" s="197">
        <v>3.53</v>
      </c>
      <c r="D1013" s="197">
        <v>4.511</v>
      </c>
      <c r="E1013" s="197" t="str">
        <f t="shared" si="1"/>
        <v>#REF!</v>
      </c>
      <c r="F1013" s="197" t="str">
        <f t="shared" si="2"/>
        <v>#REF!</v>
      </c>
      <c r="G1013" s="197" t="str">
        <f t="shared" si="3"/>
        <v>#REF!</v>
      </c>
      <c r="H1013" s="197" t="str">
        <f t="shared" si="4"/>
        <v>#REF!</v>
      </c>
      <c r="I1013" s="197" t="str">
        <f t="shared" si="5"/>
        <v>Sebelum Covid</v>
      </c>
    </row>
    <row r="1014" ht="15.75" customHeight="1">
      <c r="A1014" s="316">
        <v>43056.0</v>
      </c>
      <c r="B1014" s="197">
        <v>3.157</v>
      </c>
      <c r="C1014" s="197">
        <v>3.53</v>
      </c>
      <c r="D1014" s="197">
        <v>4.476</v>
      </c>
      <c r="E1014" s="197" t="str">
        <f t="shared" si="1"/>
        <v>#REF!</v>
      </c>
      <c r="F1014" s="197" t="str">
        <f t="shared" si="2"/>
        <v>#REF!</v>
      </c>
      <c r="G1014" s="197" t="str">
        <f t="shared" si="3"/>
        <v>#REF!</v>
      </c>
      <c r="H1014" s="197" t="str">
        <f t="shared" si="4"/>
        <v>#REF!</v>
      </c>
      <c r="I1014" s="197" t="str">
        <f t="shared" si="5"/>
        <v>Sebelum Covid</v>
      </c>
    </row>
    <row r="1015" ht="15.75" customHeight="1">
      <c r="A1015" s="316">
        <v>43059.0</v>
      </c>
      <c r="B1015" s="197">
        <v>3.13</v>
      </c>
      <c r="C1015" s="197">
        <v>3.53</v>
      </c>
      <c r="D1015" s="197">
        <v>4.432</v>
      </c>
      <c r="E1015" s="197" t="str">
        <f t="shared" si="1"/>
        <v>#REF!</v>
      </c>
      <c r="F1015" s="197" t="str">
        <f t="shared" si="2"/>
        <v>#REF!</v>
      </c>
      <c r="G1015" s="197" t="str">
        <f t="shared" si="3"/>
        <v>#REF!</v>
      </c>
      <c r="H1015" s="197" t="str">
        <f t="shared" si="4"/>
        <v>#REF!</v>
      </c>
      <c r="I1015" s="197" t="str">
        <f t="shared" si="5"/>
        <v>Sebelum Covid</v>
      </c>
    </row>
    <row r="1016" ht="15.75" customHeight="1">
      <c r="A1016" s="316">
        <v>43060.0</v>
      </c>
      <c r="B1016" s="197">
        <v>3.129</v>
      </c>
      <c r="C1016" s="197">
        <v>3.53</v>
      </c>
      <c r="D1016" s="197">
        <v>4.429</v>
      </c>
      <c r="E1016" s="197" t="str">
        <f t="shared" si="1"/>
        <v>#REF!</v>
      </c>
      <c r="F1016" s="197" t="str">
        <f t="shared" si="2"/>
        <v>#REF!</v>
      </c>
      <c r="G1016" s="197" t="str">
        <f t="shared" si="3"/>
        <v>#REF!</v>
      </c>
      <c r="H1016" s="197" t="str">
        <f t="shared" si="4"/>
        <v>#REF!</v>
      </c>
      <c r="I1016" s="197" t="str">
        <f t="shared" si="5"/>
        <v>Sebelum Covid</v>
      </c>
    </row>
    <row r="1017" ht="15.75" customHeight="1">
      <c r="A1017" s="316">
        <v>43061.0</v>
      </c>
      <c r="B1017" s="197">
        <v>3.127</v>
      </c>
      <c r="C1017" s="197">
        <v>3.53</v>
      </c>
      <c r="D1017" s="197">
        <v>4.416</v>
      </c>
      <c r="E1017" s="197" t="str">
        <f t="shared" si="1"/>
        <v>#REF!</v>
      </c>
      <c r="F1017" s="197" t="str">
        <f t="shared" si="2"/>
        <v>#REF!</v>
      </c>
      <c r="G1017" s="197" t="str">
        <f t="shared" si="3"/>
        <v>#REF!</v>
      </c>
      <c r="H1017" s="197" t="str">
        <f t="shared" si="4"/>
        <v>#REF!</v>
      </c>
      <c r="I1017" s="197" t="str">
        <f t="shared" si="5"/>
        <v>Sebelum Covid</v>
      </c>
    </row>
    <row r="1018" ht="15.75" customHeight="1">
      <c r="A1018" s="316">
        <v>43062.0</v>
      </c>
      <c r="B1018" s="197">
        <v>3.128</v>
      </c>
      <c r="C1018" s="197">
        <v>3.53</v>
      </c>
      <c r="D1018" s="197">
        <v>4.416</v>
      </c>
      <c r="E1018" s="197" t="str">
        <f t="shared" si="1"/>
        <v>#REF!</v>
      </c>
      <c r="F1018" s="197" t="str">
        <f t="shared" si="2"/>
        <v>#REF!</v>
      </c>
      <c r="G1018" s="197" t="str">
        <f t="shared" si="3"/>
        <v>#REF!</v>
      </c>
      <c r="H1018" s="197" t="str">
        <f t="shared" si="4"/>
        <v>#REF!</v>
      </c>
      <c r="I1018" s="197" t="str">
        <f t="shared" si="5"/>
        <v>Sebelum Covid</v>
      </c>
    </row>
    <row r="1019" ht="15.75" customHeight="1">
      <c r="A1019" s="316">
        <v>43063.0</v>
      </c>
      <c r="B1019" s="197">
        <v>3.123</v>
      </c>
      <c r="C1019" s="197">
        <v>3.53</v>
      </c>
      <c r="D1019" s="197">
        <v>4.418</v>
      </c>
      <c r="E1019" s="197" t="str">
        <f t="shared" si="1"/>
        <v>#REF!</v>
      </c>
      <c r="F1019" s="197" t="str">
        <f t="shared" si="2"/>
        <v>#REF!</v>
      </c>
      <c r="G1019" s="197" t="str">
        <f t="shared" si="3"/>
        <v>#REF!</v>
      </c>
      <c r="H1019" s="197" t="str">
        <f t="shared" si="4"/>
        <v>#REF!</v>
      </c>
      <c r="I1019" s="197" t="str">
        <f t="shared" si="5"/>
        <v>Sebelum Covid</v>
      </c>
    </row>
    <row r="1020" ht="15.75" customHeight="1">
      <c r="A1020" s="316">
        <v>43066.0</v>
      </c>
      <c r="B1020" s="197">
        <v>3.13</v>
      </c>
      <c r="C1020" s="197">
        <v>3.53</v>
      </c>
      <c r="D1020" s="197">
        <v>4.429</v>
      </c>
      <c r="E1020" s="197" t="str">
        <f t="shared" si="1"/>
        <v>#REF!</v>
      </c>
      <c r="F1020" s="197" t="str">
        <f t="shared" si="2"/>
        <v>#REF!</v>
      </c>
      <c r="G1020" s="197" t="str">
        <f t="shared" si="3"/>
        <v>#REF!</v>
      </c>
      <c r="H1020" s="197" t="str">
        <f t="shared" si="4"/>
        <v>#REF!</v>
      </c>
      <c r="I1020" s="197" t="str">
        <f t="shared" si="5"/>
        <v>Sebelum Covid</v>
      </c>
    </row>
    <row r="1021" ht="15.75" customHeight="1">
      <c r="A1021" s="316">
        <v>43067.0</v>
      </c>
      <c r="B1021" s="197">
        <v>3.143</v>
      </c>
      <c r="C1021" s="197">
        <v>3.53</v>
      </c>
      <c r="D1021" s="197">
        <v>4.413</v>
      </c>
      <c r="E1021" s="197" t="str">
        <f t="shared" si="1"/>
        <v>#REF!</v>
      </c>
      <c r="F1021" s="197" t="str">
        <f t="shared" si="2"/>
        <v>#REF!</v>
      </c>
      <c r="G1021" s="197" t="str">
        <f t="shared" si="3"/>
        <v>#REF!</v>
      </c>
      <c r="H1021" s="197" t="str">
        <f t="shared" si="4"/>
        <v>#REF!</v>
      </c>
      <c r="I1021" s="197" t="str">
        <f t="shared" si="5"/>
        <v>Sebelum Covid</v>
      </c>
    </row>
    <row r="1022" ht="15.75" customHeight="1">
      <c r="A1022" s="316">
        <v>43068.0</v>
      </c>
      <c r="B1022" s="197">
        <v>3.148</v>
      </c>
      <c r="C1022" s="197">
        <v>3.53</v>
      </c>
      <c r="D1022" s="197">
        <v>4.413</v>
      </c>
      <c r="E1022" s="197" t="str">
        <f t="shared" si="1"/>
        <v>#REF!</v>
      </c>
      <c r="F1022" s="197" t="str">
        <f t="shared" si="2"/>
        <v>#REF!</v>
      </c>
      <c r="G1022" s="197" t="str">
        <f t="shared" si="3"/>
        <v>#REF!</v>
      </c>
      <c r="H1022" s="197" t="str">
        <f t="shared" si="4"/>
        <v>#REF!</v>
      </c>
      <c r="I1022" s="197" t="str">
        <f t="shared" si="5"/>
        <v>Sebelum Covid</v>
      </c>
    </row>
    <row r="1023" ht="15.75" customHeight="1">
      <c r="A1023" s="316">
        <v>43069.0</v>
      </c>
      <c r="B1023" s="197">
        <v>3.168</v>
      </c>
      <c r="C1023" s="197">
        <v>3.53</v>
      </c>
      <c r="D1023" s="197">
        <v>4.424</v>
      </c>
      <c r="E1023" s="197" t="str">
        <f t="shared" si="1"/>
        <v>#REF!</v>
      </c>
      <c r="F1023" s="197" t="str">
        <f t="shared" si="2"/>
        <v>#REF!</v>
      </c>
      <c r="G1023" s="197" t="str">
        <f t="shared" si="3"/>
        <v>#REF!</v>
      </c>
      <c r="H1023" s="197" t="str">
        <f t="shared" si="4"/>
        <v>#REF!</v>
      </c>
      <c r="I1023" s="197" t="str">
        <f t="shared" si="5"/>
        <v>Sebelum Covid</v>
      </c>
    </row>
    <row r="1024" ht="15.75" customHeight="1">
      <c r="A1024" s="316">
        <v>43070.0</v>
      </c>
      <c r="B1024" s="197">
        <v>3.169</v>
      </c>
      <c r="C1024" s="197">
        <v>3.53</v>
      </c>
      <c r="D1024" s="197">
        <v>4.419</v>
      </c>
      <c r="E1024" s="197" t="str">
        <f t="shared" si="1"/>
        <v>#REF!</v>
      </c>
      <c r="F1024" s="197" t="str">
        <f t="shared" si="2"/>
        <v>#REF!</v>
      </c>
      <c r="G1024" s="197" t="str">
        <f t="shared" si="3"/>
        <v>#REF!</v>
      </c>
      <c r="H1024" s="197" t="str">
        <f t="shared" si="4"/>
        <v>#REF!</v>
      </c>
      <c r="I1024" s="197" t="str">
        <f t="shared" si="5"/>
        <v>Sebelum Covid</v>
      </c>
    </row>
    <row r="1025" ht="15.75" customHeight="1">
      <c r="A1025" s="316">
        <v>43073.0</v>
      </c>
      <c r="B1025" s="197">
        <v>3.176</v>
      </c>
      <c r="C1025" s="197">
        <v>3.53</v>
      </c>
      <c r="D1025" s="197">
        <v>4.436</v>
      </c>
      <c r="E1025" s="197" t="str">
        <f t="shared" si="1"/>
        <v>#REF!</v>
      </c>
      <c r="F1025" s="197" t="str">
        <f t="shared" si="2"/>
        <v>#REF!</v>
      </c>
      <c r="G1025" s="197" t="str">
        <f t="shared" si="3"/>
        <v>#REF!</v>
      </c>
      <c r="H1025" s="197" t="str">
        <f t="shared" si="4"/>
        <v>#REF!</v>
      </c>
      <c r="I1025" s="197" t="str">
        <f t="shared" si="5"/>
        <v>Sebelum Covid</v>
      </c>
    </row>
    <row r="1026" ht="15.75" customHeight="1">
      <c r="A1026" s="316">
        <v>43074.0</v>
      </c>
      <c r="B1026" s="197">
        <v>3.153</v>
      </c>
      <c r="C1026" s="197">
        <v>3.53</v>
      </c>
      <c r="D1026" s="197">
        <v>4.418</v>
      </c>
      <c r="E1026" s="197" t="str">
        <f t="shared" si="1"/>
        <v>#REF!</v>
      </c>
      <c r="F1026" s="197" t="str">
        <f t="shared" si="2"/>
        <v>#REF!</v>
      </c>
      <c r="G1026" s="197" t="str">
        <f t="shared" si="3"/>
        <v>#REF!</v>
      </c>
      <c r="H1026" s="197" t="str">
        <f t="shared" si="4"/>
        <v>#REF!</v>
      </c>
      <c r="I1026" s="197" t="str">
        <f t="shared" si="5"/>
        <v>Sebelum Covid</v>
      </c>
    </row>
    <row r="1027" ht="15.75" customHeight="1">
      <c r="A1027" s="316">
        <v>43075.0</v>
      </c>
      <c r="B1027" s="197">
        <v>3.147</v>
      </c>
      <c r="C1027" s="197">
        <v>3.53</v>
      </c>
      <c r="D1027" s="197">
        <v>4.388</v>
      </c>
      <c r="E1027" s="197" t="str">
        <f t="shared" si="1"/>
        <v>#REF!</v>
      </c>
      <c r="F1027" s="197" t="str">
        <f t="shared" si="2"/>
        <v>#REF!</v>
      </c>
      <c r="G1027" s="197" t="str">
        <f t="shared" si="3"/>
        <v>#REF!</v>
      </c>
      <c r="H1027" s="197" t="str">
        <f t="shared" si="4"/>
        <v>#REF!</v>
      </c>
      <c r="I1027" s="197" t="str">
        <f t="shared" si="5"/>
        <v>Sebelum Covid</v>
      </c>
    </row>
    <row r="1028" ht="15.75" customHeight="1">
      <c r="A1028" s="316">
        <v>43076.0</v>
      </c>
      <c r="B1028" s="197">
        <v>3.149</v>
      </c>
      <c r="C1028" s="197">
        <v>3.53</v>
      </c>
      <c r="D1028" s="197">
        <v>4.387</v>
      </c>
      <c r="E1028" s="197" t="str">
        <f t="shared" si="1"/>
        <v>#REF!</v>
      </c>
      <c r="F1028" s="197" t="str">
        <f t="shared" si="2"/>
        <v>#REF!</v>
      </c>
      <c r="G1028" s="197" t="str">
        <f t="shared" si="3"/>
        <v>#REF!</v>
      </c>
      <c r="H1028" s="197" t="str">
        <f t="shared" si="4"/>
        <v>#REF!</v>
      </c>
      <c r="I1028" s="197" t="str">
        <f t="shared" si="5"/>
        <v>Sebelum Covid</v>
      </c>
    </row>
    <row r="1029" ht="15.75" customHeight="1">
      <c r="A1029" s="316">
        <v>43077.0</v>
      </c>
      <c r="B1029" s="197">
        <v>3.161</v>
      </c>
      <c r="C1029" s="197">
        <v>3.53</v>
      </c>
      <c r="D1029" s="197">
        <v>4.399</v>
      </c>
      <c r="E1029" s="197" t="str">
        <f t="shared" si="1"/>
        <v>#REF!</v>
      </c>
      <c r="F1029" s="197" t="str">
        <f t="shared" si="2"/>
        <v>#REF!</v>
      </c>
      <c r="G1029" s="197" t="str">
        <f t="shared" si="3"/>
        <v>#REF!</v>
      </c>
      <c r="H1029" s="197" t="str">
        <f t="shared" si="4"/>
        <v>#REF!</v>
      </c>
      <c r="I1029" s="197" t="str">
        <f t="shared" si="5"/>
        <v>Sebelum Covid</v>
      </c>
    </row>
    <row r="1030" ht="15.75" customHeight="1">
      <c r="A1030" s="316">
        <v>43080.0</v>
      </c>
      <c r="B1030" s="197">
        <v>3.162</v>
      </c>
      <c r="C1030" s="197">
        <v>3.53</v>
      </c>
      <c r="D1030" s="197">
        <v>4.396</v>
      </c>
      <c r="E1030" s="197" t="str">
        <f t="shared" si="1"/>
        <v>#REF!</v>
      </c>
      <c r="F1030" s="197" t="str">
        <f t="shared" si="2"/>
        <v>#REF!</v>
      </c>
      <c r="G1030" s="197" t="str">
        <f t="shared" si="3"/>
        <v>#REF!</v>
      </c>
      <c r="H1030" s="197" t="str">
        <f t="shared" si="4"/>
        <v>#REF!</v>
      </c>
      <c r="I1030" s="197" t="str">
        <f t="shared" si="5"/>
        <v>Sebelum Covid</v>
      </c>
    </row>
    <row r="1031" ht="15.75" customHeight="1">
      <c r="A1031" s="316">
        <v>43081.0</v>
      </c>
      <c r="B1031" s="197">
        <v>3.167</v>
      </c>
      <c r="C1031" s="197">
        <v>3.53</v>
      </c>
      <c r="D1031" s="197">
        <v>4.397</v>
      </c>
      <c r="E1031" s="197" t="str">
        <f t="shared" si="1"/>
        <v>#REF!</v>
      </c>
      <c r="F1031" s="197" t="str">
        <f t="shared" si="2"/>
        <v>#REF!</v>
      </c>
      <c r="G1031" s="197" t="str">
        <f t="shared" si="3"/>
        <v>#REF!</v>
      </c>
      <c r="H1031" s="197" t="str">
        <f t="shared" si="4"/>
        <v>#REF!</v>
      </c>
      <c r="I1031" s="197" t="str">
        <f t="shared" si="5"/>
        <v>Sebelum Covid</v>
      </c>
    </row>
    <row r="1032" ht="15.75" customHeight="1">
      <c r="A1032" s="316">
        <v>43082.0</v>
      </c>
      <c r="B1032" s="197">
        <v>3.174</v>
      </c>
      <c r="C1032" s="197">
        <v>3.53</v>
      </c>
      <c r="D1032" s="197">
        <v>4.4</v>
      </c>
      <c r="E1032" s="197" t="str">
        <f t="shared" si="1"/>
        <v>#REF!</v>
      </c>
      <c r="F1032" s="197" t="str">
        <f t="shared" si="2"/>
        <v>#REF!</v>
      </c>
      <c r="G1032" s="197" t="str">
        <f t="shared" si="3"/>
        <v>#REF!</v>
      </c>
      <c r="H1032" s="197" t="str">
        <f t="shared" si="4"/>
        <v>#REF!</v>
      </c>
      <c r="I1032" s="197" t="str">
        <f t="shared" si="5"/>
        <v>Sebelum Covid</v>
      </c>
    </row>
    <row r="1033" ht="15.75" customHeight="1">
      <c r="A1033" s="316">
        <v>43083.0</v>
      </c>
      <c r="B1033" s="197">
        <v>3.166</v>
      </c>
      <c r="C1033" s="197">
        <v>3.53</v>
      </c>
      <c r="D1033" s="197">
        <v>4.385</v>
      </c>
      <c r="E1033" s="197" t="str">
        <f t="shared" si="1"/>
        <v>#REF!</v>
      </c>
      <c r="F1033" s="197" t="str">
        <f t="shared" si="2"/>
        <v>#REF!</v>
      </c>
      <c r="G1033" s="197" t="str">
        <f t="shared" si="3"/>
        <v>#REF!</v>
      </c>
      <c r="H1033" s="197" t="str">
        <f t="shared" si="4"/>
        <v>#REF!</v>
      </c>
      <c r="I1033" s="197" t="str">
        <f t="shared" si="5"/>
        <v>Sebelum Covid</v>
      </c>
    </row>
    <row r="1034" ht="15.75" customHeight="1">
      <c r="A1034" s="316">
        <v>43084.0</v>
      </c>
      <c r="B1034" s="197">
        <v>3.164</v>
      </c>
      <c r="C1034" s="197">
        <v>3.53</v>
      </c>
      <c r="D1034" s="197">
        <v>4.377</v>
      </c>
      <c r="E1034" s="197" t="str">
        <f t="shared" si="1"/>
        <v>#REF!</v>
      </c>
      <c r="F1034" s="197" t="str">
        <f t="shared" si="2"/>
        <v>#REF!</v>
      </c>
      <c r="G1034" s="197" t="str">
        <f t="shared" si="3"/>
        <v>#REF!</v>
      </c>
      <c r="H1034" s="197" t="str">
        <f t="shared" si="4"/>
        <v>#REF!</v>
      </c>
      <c r="I1034" s="197" t="str">
        <f t="shared" si="5"/>
        <v>Sebelum Covid</v>
      </c>
    </row>
    <row r="1035" ht="15.75" customHeight="1">
      <c r="A1035" s="316">
        <v>43087.0</v>
      </c>
      <c r="B1035" s="197">
        <v>3.167</v>
      </c>
      <c r="C1035" s="197">
        <v>3.53</v>
      </c>
      <c r="D1035" s="197">
        <v>4.368</v>
      </c>
      <c r="E1035" s="197" t="str">
        <f t="shared" si="1"/>
        <v>#REF!</v>
      </c>
      <c r="F1035" s="197" t="str">
        <f t="shared" si="2"/>
        <v>#REF!</v>
      </c>
      <c r="G1035" s="197" t="str">
        <f t="shared" si="3"/>
        <v>#REF!</v>
      </c>
      <c r="H1035" s="197" t="str">
        <f t="shared" si="4"/>
        <v>#REF!</v>
      </c>
      <c r="I1035" s="197" t="str">
        <f t="shared" si="5"/>
        <v>Sebelum Covid</v>
      </c>
    </row>
    <row r="1036" ht="15.75" customHeight="1">
      <c r="A1036" s="316">
        <v>43088.0</v>
      </c>
      <c r="B1036" s="197">
        <v>3.167</v>
      </c>
      <c r="C1036" s="197">
        <v>3.53</v>
      </c>
      <c r="D1036" s="197">
        <v>4.364</v>
      </c>
      <c r="E1036" s="197" t="str">
        <f t="shared" si="1"/>
        <v>#REF!</v>
      </c>
      <c r="F1036" s="197" t="str">
        <f t="shared" si="2"/>
        <v>#REF!</v>
      </c>
      <c r="G1036" s="197" t="str">
        <f t="shared" si="3"/>
        <v>#REF!</v>
      </c>
      <c r="H1036" s="197" t="str">
        <f t="shared" si="4"/>
        <v>#REF!</v>
      </c>
      <c r="I1036" s="197" t="str">
        <f t="shared" si="5"/>
        <v>Sebelum Covid</v>
      </c>
    </row>
    <row r="1037" ht="15.75" customHeight="1">
      <c r="A1037" s="316">
        <v>43089.0</v>
      </c>
      <c r="B1037" s="197">
        <v>3.182</v>
      </c>
      <c r="C1037" s="197">
        <v>3.53</v>
      </c>
      <c r="D1037" s="197">
        <v>4.38</v>
      </c>
      <c r="E1037" s="197" t="str">
        <f t="shared" si="1"/>
        <v>#REF!</v>
      </c>
      <c r="F1037" s="197" t="str">
        <f t="shared" si="2"/>
        <v>#REF!</v>
      </c>
      <c r="G1037" s="197" t="str">
        <f t="shared" si="3"/>
        <v>#REF!</v>
      </c>
      <c r="H1037" s="197" t="str">
        <f t="shared" si="4"/>
        <v>#REF!</v>
      </c>
      <c r="I1037" s="197" t="str">
        <f t="shared" si="5"/>
        <v>Sebelum Covid</v>
      </c>
    </row>
    <row r="1038" ht="15.75" customHeight="1">
      <c r="A1038" s="316">
        <v>43090.0</v>
      </c>
      <c r="B1038" s="197">
        <v>3.185</v>
      </c>
      <c r="C1038" s="197">
        <v>3.53</v>
      </c>
      <c r="D1038" s="197">
        <v>4.39</v>
      </c>
      <c r="E1038" s="197" t="str">
        <f t="shared" si="1"/>
        <v>#REF!</v>
      </c>
      <c r="F1038" s="197" t="str">
        <f t="shared" si="2"/>
        <v>#REF!</v>
      </c>
      <c r="G1038" s="197" t="str">
        <f t="shared" si="3"/>
        <v>#REF!</v>
      </c>
      <c r="H1038" s="197" t="str">
        <f t="shared" si="4"/>
        <v>#REF!</v>
      </c>
      <c r="I1038" s="197" t="str">
        <f t="shared" si="5"/>
        <v>Sebelum Covid</v>
      </c>
    </row>
    <row r="1039" ht="15.75" customHeight="1">
      <c r="A1039" s="316">
        <v>43091.0</v>
      </c>
      <c r="B1039" s="197">
        <v>3.181</v>
      </c>
      <c r="C1039" s="197">
        <v>3.53</v>
      </c>
      <c r="D1039" s="197">
        <v>4.389</v>
      </c>
      <c r="E1039" s="197" t="str">
        <f t="shared" si="1"/>
        <v>#REF!</v>
      </c>
      <c r="F1039" s="197" t="str">
        <f t="shared" si="2"/>
        <v>#REF!</v>
      </c>
      <c r="G1039" s="197" t="str">
        <f t="shared" si="3"/>
        <v>#REF!</v>
      </c>
      <c r="H1039" s="197" t="str">
        <f t="shared" si="4"/>
        <v>#REF!</v>
      </c>
      <c r="I1039" s="197" t="str">
        <f t="shared" si="5"/>
        <v>Sebelum Covid</v>
      </c>
    </row>
    <row r="1040" ht="15.75" customHeight="1">
      <c r="A1040" s="316">
        <v>43094.0</v>
      </c>
      <c r="B1040" s="197">
        <v>3.181</v>
      </c>
      <c r="C1040" s="197">
        <v>3.53</v>
      </c>
      <c r="D1040" s="197">
        <v>4.39</v>
      </c>
      <c r="E1040" s="197" t="str">
        <f t="shared" si="1"/>
        <v>#REF!</v>
      </c>
      <c r="F1040" s="197" t="str">
        <f t="shared" si="2"/>
        <v>#REF!</v>
      </c>
      <c r="G1040" s="197" t="str">
        <f t="shared" si="3"/>
        <v>#REF!</v>
      </c>
      <c r="H1040" s="197" t="str">
        <f t="shared" si="4"/>
        <v>#REF!</v>
      </c>
      <c r="I1040" s="197" t="str">
        <f t="shared" si="5"/>
        <v>Sebelum Covid</v>
      </c>
    </row>
    <row r="1041" ht="15.75" customHeight="1">
      <c r="A1041" s="316">
        <v>43095.0</v>
      </c>
      <c r="B1041" s="197">
        <v>3.186</v>
      </c>
      <c r="C1041" s="197">
        <v>3.53</v>
      </c>
      <c r="D1041" s="197">
        <v>4.392</v>
      </c>
      <c r="E1041" s="197" t="str">
        <f t="shared" si="1"/>
        <v>#REF!</v>
      </c>
      <c r="F1041" s="197" t="str">
        <f t="shared" si="2"/>
        <v>#REF!</v>
      </c>
      <c r="G1041" s="197" t="str">
        <f t="shared" si="3"/>
        <v>#REF!</v>
      </c>
      <c r="H1041" s="197" t="str">
        <f t="shared" si="4"/>
        <v>#REF!</v>
      </c>
      <c r="I1041" s="197" t="str">
        <f t="shared" si="5"/>
        <v>Sebelum Covid</v>
      </c>
    </row>
    <row r="1042" ht="15.75" customHeight="1">
      <c r="A1042" s="316">
        <v>43096.0</v>
      </c>
      <c r="B1042" s="197">
        <v>3.182</v>
      </c>
      <c r="C1042" s="197">
        <v>3.53</v>
      </c>
      <c r="D1042" s="197">
        <v>4.391</v>
      </c>
      <c r="E1042" s="197" t="str">
        <f t="shared" si="1"/>
        <v>#REF!</v>
      </c>
      <c r="F1042" s="197" t="str">
        <f t="shared" si="2"/>
        <v>#REF!</v>
      </c>
      <c r="G1042" s="197" t="str">
        <f t="shared" si="3"/>
        <v>#REF!</v>
      </c>
      <c r="H1042" s="197" t="str">
        <f t="shared" si="4"/>
        <v>#REF!</v>
      </c>
      <c r="I1042" s="197" t="str">
        <f t="shared" si="5"/>
        <v>Sebelum Covid</v>
      </c>
    </row>
    <row r="1043" ht="15.75" customHeight="1">
      <c r="A1043" s="316">
        <v>43097.0</v>
      </c>
      <c r="B1043" s="197">
        <v>3.176</v>
      </c>
      <c r="C1043" s="197">
        <v>3.53</v>
      </c>
      <c r="D1043" s="197">
        <v>4.371</v>
      </c>
      <c r="E1043" s="197" t="str">
        <f t="shared" si="1"/>
        <v>#REF!</v>
      </c>
      <c r="F1043" s="197" t="str">
        <f t="shared" si="2"/>
        <v>#REF!</v>
      </c>
      <c r="G1043" s="197" t="str">
        <f t="shared" si="3"/>
        <v>#REF!</v>
      </c>
      <c r="H1043" s="197" t="str">
        <f t="shared" si="4"/>
        <v>#REF!</v>
      </c>
      <c r="I1043" s="197" t="str">
        <f t="shared" si="5"/>
        <v>Sebelum Covid</v>
      </c>
    </row>
    <row r="1044" ht="15.75" customHeight="1">
      <c r="A1044" s="316">
        <v>43098.0</v>
      </c>
      <c r="B1044" s="197">
        <v>3.175</v>
      </c>
      <c r="C1044" s="197">
        <v>3.53</v>
      </c>
      <c r="D1044" s="197">
        <v>4.368</v>
      </c>
      <c r="E1044" s="197" t="str">
        <f t="shared" si="1"/>
        <v>#REF!</v>
      </c>
      <c r="F1044" s="197" t="str">
        <f t="shared" si="2"/>
        <v>#REF!</v>
      </c>
      <c r="G1044" s="197" t="str">
        <f t="shared" si="3"/>
        <v>#REF!</v>
      </c>
      <c r="H1044" s="197" t="str">
        <f t="shared" si="4"/>
        <v>#REF!</v>
      </c>
      <c r="I1044" s="197" t="str">
        <f t="shared" si="5"/>
        <v>Sebelum Covid</v>
      </c>
    </row>
    <row r="1045" ht="15.75" customHeight="1">
      <c r="A1045" s="316">
        <v>43101.0</v>
      </c>
      <c r="B1045" s="197">
        <v>3.175</v>
      </c>
      <c r="C1045" s="197">
        <v>3.53</v>
      </c>
      <c r="D1045" s="197">
        <v>4.367</v>
      </c>
      <c r="E1045" s="197" t="str">
        <f t="shared" si="1"/>
        <v>#REF!</v>
      </c>
      <c r="F1045" s="197" t="str">
        <f t="shared" si="2"/>
        <v>#REF!</v>
      </c>
      <c r="G1045" s="197" t="str">
        <f t="shared" si="3"/>
        <v>#REF!</v>
      </c>
      <c r="H1045" s="197" t="str">
        <f t="shared" si="4"/>
        <v>#REF!</v>
      </c>
      <c r="I1045" s="197" t="str">
        <f t="shared" si="5"/>
        <v>Sebelum Covid</v>
      </c>
    </row>
    <row r="1046" ht="15.75" customHeight="1">
      <c r="A1046" s="316">
        <v>43102.0</v>
      </c>
      <c r="B1046" s="197">
        <v>3.171</v>
      </c>
      <c r="C1046" s="197">
        <v>3.53</v>
      </c>
      <c r="D1046" s="197">
        <v>4.367</v>
      </c>
      <c r="E1046" s="197" t="str">
        <f t="shared" si="1"/>
        <v>#REF!</v>
      </c>
      <c r="F1046" s="197" t="str">
        <f t="shared" si="2"/>
        <v>#REF!</v>
      </c>
      <c r="G1046" s="197" t="str">
        <f t="shared" si="3"/>
        <v>#REF!</v>
      </c>
      <c r="H1046" s="197" t="str">
        <f t="shared" si="4"/>
        <v>#REF!</v>
      </c>
      <c r="I1046" s="197" t="str">
        <f t="shared" si="5"/>
        <v>Sebelum Covid</v>
      </c>
    </row>
    <row r="1047" ht="15.75" customHeight="1">
      <c r="A1047" s="316">
        <v>43103.0</v>
      </c>
      <c r="B1047" s="197">
        <v>3.175</v>
      </c>
      <c r="C1047" s="197">
        <v>3.53</v>
      </c>
      <c r="D1047" s="197">
        <v>4.376</v>
      </c>
      <c r="E1047" s="197" t="str">
        <f t="shared" si="1"/>
        <v>#REF!</v>
      </c>
      <c r="F1047" s="197" t="str">
        <f t="shared" si="2"/>
        <v>#REF!</v>
      </c>
      <c r="G1047" s="197" t="str">
        <f t="shared" si="3"/>
        <v>#REF!</v>
      </c>
      <c r="H1047" s="197" t="str">
        <f t="shared" si="4"/>
        <v>#REF!</v>
      </c>
      <c r="I1047" s="197" t="str">
        <f t="shared" si="5"/>
        <v>Sebelum Covid</v>
      </c>
    </row>
    <row r="1048" ht="15.75" customHeight="1">
      <c r="A1048" s="316">
        <v>43104.0</v>
      </c>
      <c r="B1048" s="197">
        <v>3.189</v>
      </c>
      <c r="C1048" s="197">
        <v>3.53</v>
      </c>
      <c r="D1048" s="197">
        <v>4.385</v>
      </c>
      <c r="E1048" s="197" t="str">
        <f t="shared" si="1"/>
        <v>#REF!</v>
      </c>
      <c r="F1048" s="197" t="str">
        <f t="shared" si="2"/>
        <v>#REF!</v>
      </c>
      <c r="G1048" s="197" t="str">
        <f t="shared" si="3"/>
        <v>#REF!</v>
      </c>
      <c r="H1048" s="197" t="str">
        <f t="shared" si="4"/>
        <v>#REF!</v>
      </c>
      <c r="I1048" s="197" t="str">
        <f t="shared" si="5"/>
        <v>Sebelum Covid</v>
      </c>
    </row>
    <row r="1049" ht="15.75" customHeight="1">
      <c r="A1049" s="316">
        <v>43105.0</v>
      </c>
      <c r="B1049" s="197">
        <v>3.179</v>
      </c>
      <c r="C1049" s="197">
        <v>3.53</v>
      </c>
      <c r="D1049" s="197">
        <v>4.363</v>
      </c>
      <c r="E1049" s="197" t="str">
        <f t="shared" si="1"/>
        <v>#REF!</v>
      </c>
      <c r="F1049" s="197" t="str">
        <f t="shared" si="2"/>
        <v>#REF!</v>
      </c>
      <c r="G1049" s="197" t="str">
        <f t="shared" si="3"/>
        <v>#REF!</v>
      </c>
      <c r="H1049" s="197" t="str">
        <f t="shared" si="4"/>
        <v>#REF!</v>
      </c>
      <c r="I1049" s="197" t="str">
        <f t="shared" si="5"/>
        <v>Sebelum Covid</v>
      </c>
    </row>
    <row r="1050" ht="15.75" customHeight="1">
      <c r="A1050" s="316">
        <v>43108.0</v>
      </c>
      <c r="B1050" s="197">
        <v>3.168</v>
      </c>
      <c r="C1050" s="197">
        <v>3.53</v>
      </c>
      <c r="D1050" s="197">
        <v>4.357</v>
      </c>
      <c r="E1050" s="197" t="str">
        <f t="shared" si="1"/>
        <v>#REF!</v>
      </c>
      <c r="F1050" s="197" t="str">
        <f t="shared" si="2"/>
        <v>#REF!</v>
      </c>
      <c r="G1050" s="197" t="str">
        <f t="shared" si="3"/>
        <v>#REF!</v>
      </c>
      <c r="H1050" s="197" t="str">
        <f t="shared" si="4"/>
        <v>#REF!</v>
      </c>
      <c r="I1050" s="197" t="str">
        <f t="shared" si="5"/>
        <v>Sebelum Covid</v>
      </c>
    </row>
    <row r="1051" ht="15.75" customHeight="1">
      <c r="A1051" s="316">
        <v>43109.0</v>
      </c>
      <c r="B1051" s="197">
        <v>3.173</v>
      </c>
      <c r="C1051" s="197">
        <v>3.53</v>
      </c>
      <c r="D1051" s="197">
        <v>4.367</v>
      </c>
      <c r="E1051" s="197" t="str">
        <f t="shared" si="1"/>
        <v>#REF!</v>
      </c>
      <c r="F1051" s="197" t="str">
        <f t="shared" si="2"/>
        <v>#REF!</v>
      </c>
      <c r="G1051" s="197" t="str">
        <f t="shared" si="3"/>
        <v>#REF!</v>
      </c>
      <c r="H1051" s="197" t="str">
        <f t="shared" si="4"/>
        <v>#REF!</v>
      </c>
      <c r="I1051" s="197" t="str">
        <f t="shared" si="5"/>
        <v>Sebelum Covid</v>
      </c>
    </row>
    <row r="1052" ht="15.75" customHeight="1">
      <c r="A1052" s="316">
        <v>43110.0</v>
      </c>
      <c r="B1052" s="197">
        <v>3.206</v>
      </c>
      <c r="C1052" s="197">
        <v>3.558</v>
      </c>
      <c r="D1052" s="197">
        <v>4.422</v>
      </c>
      <c r="E1052" s="197" t="str">
        <f t="shared" si="1"/>
        <v>#REF!</v>
      </c>
      <c r="F1052" s="197" t="str">
        <f t="shared" si="2"/>
        <v>#REF!</v>
      </c>
      <c r="G1052" s="197" t="str">
        <f t="shared" si="3"/>
        <v>#REF!</v>
      </c>
      <c r="H1052" s="197" t="str">
        <f t="shared" si="4"/>
        <v>#REF!</v>
      </c>
      <c r="I1052" s="197" t="str">
        <f t="shared" si="5"/>
        <v>Sebelum Covid</v>
      </c>
    </row>
    <row r="1053" ht="15.75" customHeight="1">
      <c r="A1053" s="316">
        <v>43111.0</v>
      </c>
      <c r="B1053" s="197">
        <v>3.215</v>
      </c>
      <c r="C1053" s="197">
        <v>3.557</v>
      </c>
      <c r="D1053" s="197">
        <v>4.415</v>
      </c>
      <c r="E1053" s="197" t="str">
        <f t="shared" si="1"/>
        <v>#REF!</v>
      </c>
      <c r="F1053" s="197" t="str">
        <f t="shared" si="2"/>
        <v>#REF!</v>
      </c>
      <c r="G1053" s="197" t="str">
        <f t="shared" si="3"/>
        <v>#REF!</v>
      </c>
      <c r="H1053" s="197" t="str">
        <f t="shared" si="4"/>
        <v>#REF!</v>
      </c>
      <c r="I1053" s="197" t="str">
        <f t="shared" si="5"/>
        <v>Sebelum Covid</v>
      </c>
    </row>
    <row r="1054" ht="15.75" customHeight="1">
      <c r="A1054" s="316">
        <v>43112.0</v>
      </c>
      <c r="B1054" s="197">
        <v>3.22</v>
      </c>
      <c r="C1054" s="197">
        <v>3.553</v>
      </c>
      <c r="D1054" s="197">
        <v>4.433</v>
      </c>
      <c r="E1054" s="197" t="str">
        <f t="shared" si="1"/>
        <v>#REF!</v>
      </c>
      <c r="F1054" s="197" t="str">
        <f t="shared" si="2"/>
        <v>#REF!</v>
      </c>
      <c r="G1054" s="197" t="str">
        <f t="shared" si="3"/>
        <v>#REF!</v>
      </c>
      <c r="H1054" s="197" t="str">
        <f t="shared" si="4"/>
        <v>#REF!</v>
      </c>
      <c r="I1054" s="197" t="str">
        <f t="shared" si="5"/>
        <v>Sebelum Covid</v>
      </c>
    </row>
    <row r="1055" ht="15.75" customHeight="1">
      <c r="A1055" s="316">
        <v>43115.0</v>
      </c>
      <c r="B1055" s="197">
        <v>3.222</v>
      </c>
      <c r="C1055" s="197">
        <v>3.553</v>
      </c>
      <c r="D1055" s="197">
        <v>4.433</v>
      </c>
      <c r="E1055" s="197" t="str">
        <f t="shared" si="1"/>
        <v>#REF!</v>
      </c>
      <c r="F1055" s="197" t="str">
        <f t="shared" si="2"/>
        <v>#REF!</v>
      </c>
      <c r="G1055" s="197" t="str">
        <f t="shared" si="3"/>
        <v>#REF!</v>
      </c>
      <c r="H1055" s="197" t="str">
        <f t="shared" si="4"/>
        <v>#REF!</v>
      </c>
      <c r="I1055" s="197" t="str">
        <f t="shared" si="5"/>
        <v>Sebelum Covid</v>
      </c>
    </row>
    <row r="1056" ht="15.75" customHeight="1">
      <c r="A1056" s="316">
        <v>43116.0</v>
      </c>
      <c r="B1056" s="197">
        <v>3.22</v>
      </c>
      <c r="C1056" s="197">
        <v>3.535</v>
      </c>
      <c r="D1056" s="197">
        <v>4.402</v>
      </c>
      <c r="E1056" s="197" t="str">
        <f t="shared" si="1"/>
        <v>#REF!</v>
      </c>
      <c r="F1056" s="197" t="str">
        <f t="shared" si="2"/>
        <v>#REF!</v>
      </c>
      <c r="G1056" s="197" t="str">
        <f t="shared" si="3"/>
        <v>#REF!</v>
      </c>
      <c r="H1056" s="197" t="str">
        <f t="shared" si="4"/>
        <v>#REF!</v>
      </c>
      <c r="I1056" s="197" t="str">
        <f t="shared" si="5"/>
        <v>Sebelum Covid</v>
      </c>
    </row>
    <row r="1057" ht="15.75" customHeight="1">
      <c r="A1057" s="316">
        <v>43117.0</v>
      </c>
      <c r="B1057" s="197">
        <v>3.23</v>
      </c>
      <c r="C1057" s="197">
        <v>3.547</v>
      </c>
      <c r="D1057" s="197">
        <v>4.414</v>
      </c>
      <c r="E1057" s="197" t="str">
        <f t="shared" si="1"/>
        <v>#REF!</v>
      </c>
      <c r="F1057" s="197" t="str">
        <f t="shared" si="2"/>
        <v>#REF!</v>
      </c>
      <c r="G1057" s="197" t="str">
        <f t="shared" si="3"/>
        <v>#REF!</v>
      </c>
      <c r="H1057" s="197" t="str">
        <f t="shared" si="4"/>
        <v>#REF!</v>
      </c>
      <c r="I1057" s="197" t="str">
        <f t="shared" si="5"/>
        <v>Sebelum Covid</v>
      </c>
    </row>
    <row r="1058" ht="15.75" customHeight="1">
      <c r="A1058" s="316">
        <v>43118.0</v>
      </c>
      <c r="B1058" s="197">
        <v>3.24</v>
      </c>
      <c r="C1058" s="197">
        <v>3.582</v>
      </c>
      <c r="D1058" s="197">
        <v>4.431</v>
      </c>
      <c r="E1058" s="197" t="str">
        <f t="shared" si="1"/>
        <v>#REF!</v>
      </c>
      <c r="F1058" s="197" t="str">
        <f t="shared" si="2"/>
        <v>#REF!</v>
      </c>
      <c r="G1058" s="197" t="str">
        <f t="shared" si="3"/>
        <v>#REF!</v>
      </c>
      <c r="H1058" s="197" t="str">
        <f t="shared" si="4"/>
        <v>#REF!</v>
      </c>
      <c r="I1058" s="197" t="str">
        <f t="shared" si="5"/>
        <v>Sebelum Covid</v>
      </c>
    </row>
    <row r="1059" ht="15.75" customHeight="1">
      <c r="A1059" s="316">
        <v>43119.0</v>
      </c>
      <c r="B1059" s="197">
        <v>3.265</v>
      </c>
      <c r="C1059" s="197">
        <v>3.623</v>
      </c>
      <c r="D1059" s="197">
        <v>4.467</v>
      </c>
      <c r="E1059" s="197" t="str">
        <f t="shared" si="1"/>
        <v>#REF!</v>
      </c>
      <c r="F1059" s="197" t="str">
        <f t="shared" si="2"/>
        <v>#REF!</v>
      </c>
      <c r="G1059" s="197" t="str">
        <f t="shared" si="3"/>
        <v>#REF!</v>
      </c>
      <c r="H1059" s="197" t="str">
        <f t="shared" si="4"/>
        <v>#REF!</v>
      </c>
      <c r="I1059" s="197" t="str">
        <f t="shared" si="5"/>
        <v>Sebelum Covid</v>
      </c>
    </row>
    <row r="1060" ht="15.75" customHeight="1">
      <c r="A1060" s="316">
        <v>43122.0</v>
      </c>
      <c r="B1060" s="197">
        <v>3.283</v>
      </c>
      <c r="C1060" s="197">
        <v>3.649</v>
      </c>
      <c r="D1060" s="197">
        <v>4.494</v>
      </c>
      <c r="E1060" s="197" t="str">
        <f t="shared" si="1"/>
        <v>#REF!</v>
      </c>
      <c r="F1060" s="197" t="str">
        <f t="shared" si="2"/>
        <v>#REF!</v>
      </c>
      <c r="G1060" s="197" t="str">
        <f t="shared" si="3"/>
        <v>#REF!</v>
      </c>
      <c r="H1060" s="197" t="str">
        <f t="shared" si="4"/>
        <v>#REF!</v>
      </c>
      <c r="I1060" s="197" t="str">
        <f t="shared" si="5"/>
        <v>Sebelum Covid</v>
      </c>
    </row>
    <row r="1061" ht="15.75" customHeight="1">
      <c r="A1061" s="316">
        <v>43123.0</v>
      </c>
      <c r="B1061" s="197">
        <v>3.264</v>
      </c>
      <c r="C1061" s="197">
        <v>3.597</v>
      </c>
      <c r="D1061" s="197">
        <v>4.462</v>
      </c>
      <c r="E1061" s="197" t="str">
        <f t="shared" si="1"/>
        <v>#REF!</v>
      </c>
      <c r="F1061" s="197" t="str">
        <f t="shared" si="2"/>
        <v>#REF!</v>
      </c>
      <c r="G1061" s="197" t="str">
        <f t="shared" si="3"/>
        <v>#REF!</v>
      </c>
      <c r="H1061" s="197" t="str">
        <f t="shared" si="4"/>
        <v>#REF!</v>
      </c>
      <c r="I1061" s="197" t="str">
        <f t="shared" si="5"/>
        <v>Sebelum Covid</v>
      </c>
    </row>
    <row r="1062" ht="15.75" customHeight="1">
      <c r="A1062" s="316">
        <v>43124.0</v>
      </c>
      <c r="B1062" s="197">
        <v>3.264</v>
      </c>
      <c r="C1062" s="197">
        <v>3.606</v>
      </c>
      <c r="D1062" s="197">
        <v>4.465</v>
      </c>
      <c r="E1062" s="197" t="str">
        <f t="shared" si="1"/>
        <v>#REF!</v>
      </c>
      <c r="F1062" s="197" t="str">
        <f t="shared" si="2"/>
        <v>#REF!</v>
      </c>
      <c r="G1062" s="197" t="str">
        <f t="shared" si="3"/>
        <v>#REF!</v>
      </c>
      <c r="H1062" s="197" t="str">
        <f t="shared" si="4"/>
        <v>#REF!</v>
      </c>
      <c r="I1062" s="197" t="str">
        <f t="shared" si="5"/>
        <v>Sebelum Covid</v>
      </c>
    </row>
    <row r="1063" ht="15.75" customHeight="1">
      <c r="A1063" s="316">
        <v>43125.0</v>
      </c>
      <c r="B1063" s="197">
        <v>3.266</v>
      </c>
      <c r="C1063" s="197">
        <v>3.607</v>
      </c>
      <c r="D1063" s="197">
        <v>4.465</v>
      </c>
      <c r="E1063" s="197" t="str">
        <f t="shared" si="1"/>
        <v>#REF!</v>
      </c>
      <c r="F1063" s="197" t="str">
        <f t="shared" si="2"/>
        <v>#REF!</v>
      </c>
      <c r="G1063" s="197" t="str">
        <f t="shared" si="3"/>
        <v>#REF!</v>
      </c>
      <c r="H1063" s="197" t="str">
        <f t="shared" si="4"/>
        <v>#REF!</v>
      </c>
      <c r="I1063" s="197" t="str">
        <f t="shared" si="5"/>
        <v>Sebelum Covid</v>
      </c>
    </row>
    <row r="1064" ht="15.75" customHeight="1">
      <c r="A1064" s="316">
        <v>43126.0</v>
      </c>
      <c r="B1064" s="197">
        <v>3.264</v>
      </c>
      <c r="C1064" s="197">
        <v>3.598</v>
      </c>
      <c r="D1064" s="197">
        <v>4.453</v>
      </c>
      <c r="E1064" s="197" t="str">
        <f t="shared" si="1"/>
        <v>#REF!</v>
      </c>
      <c r="F1064" s="197" t="str">
        <f t="shared" si="2"/>
        <v>#REF!</v>
      </c>
      <c r="G1064" s="197" t="str">
        <f t="shared" si="3"/>
        <v>#REF!</v>
      </c>
      <c r="H1064" s="197" t="str">
        <f t="shared" si="4"/>
        <v>#REF!</v>
      </c>
      <c r="I1064" s="197" t="str">
        <f t="shared" si="5"/>
        <v>Sebelum Covid</v>
      </c>
    </row>
    <row r="1065" ht="15.75" customHeight="1">
      <c r="A1065" s="316">
        <v>43129.0</v>
      </c>
      <c r="B1065" s="197">
        <v>3.294</v>
      </c>
      <c r="C1065" s="197">
        <v>3.66</v>
      </c>
      <c r="D1065" s="197">
        <v>4.494</v>
      </c>
      <c r="E1065" s="197" t="str">
        <f t="shared" si="1"/>
        <v>#REF!</v>
      </c>
      <c r="F1065" s="197" t="str">
        <f t="shared" si="2"/>
        <v>#REF!</v>
      </c>
      <c r="G1065" s="197" t="str">
        <f t="shared" si="3"/>
        <v>#REF!</v>
      </c>
      <c r="H1065" s="197" t="str">
        <f t="shared" si="4"/>
        <v>#REF!</v>
      </c>
      <c r="I1065" s="197" t="str">
        <f t="shared" si="5"/>
        <v>Sebelum Covid</v>
      </c>
    </row>
    <row r="1066" ht="15.75" customHeight="1">
      <c r="A1066" s="316">
        <v>43130.0</v>
      </c>
      <c r="B1066" s="197">
        <v>3.322</v>
      </c>
      <c r="C1066" s="197">
        <v>3.701</v>
      </c>
      <c r="D1066" s="197">
        <v>4.522</v>
      </c>
      <c r="E1066" s="197" t="str">
        <f t="shared" si="1"/>
        <v>#REF!</v>
      </c>
      <c r="F1066" s="197" t="str">
        <f t="shared" si="2"/>
        <v>#REF!</v>
      </c>
      <c r="G1066" s="197" t="str">
        <f t="shared" si="3"/>
        <v>#REF!</v>
      </c>
      <c r="H1066" s="197" t="str">
        <f t="shared" si="4"/>
        <v>#REF!</v>
      </c>
      <c r="I1066" s="197" t="str">
        <f t="shared" si="5"/>
        <v>Sebelum Covid</v>
      </c>
    </row>
    <row r="1067" ht="15.75" customHeight="1">
      <c r="A1067" s="316">
        <v>43131.0</v>
      </c>
      <c r="B1067" s="197">
        <v>3.322</v>
      </c>
      <c r="C1067" s="197">
        <v>3.691</v>
      </c>
      <c r="D1067" s="197">
        <v>4.512</v>
      </c>
      <c r="E1067" s="197" t="str">
        <f t="shared" si="1"/>
        <v>#REF!</v>
      </c>
      <c r="F1067" s="197" t="str">
        <f t="shared" si="2"/>
        <v>#REF!</v>
      </c>
      <c r="G1067" s="197" t="str">
        <f t="shared" si="3"/>
        <v>#REF!</v>
      </c>
      <c r="H1067" s="197" t="str">
        <f t="shared" si="4"/>
        <v>#REF!</v>
      </c>
      <c r="I1067" s="197" t="str">
        <f t="shared" si="5"/>
        <v>Sebelum Covid</v>
      </c>
    </row>
    <row r="1068" ht="15.75" customHeight="1">
      <c r="A1068" s="316">
        <v>43132.0</v>
      </c>
      <c r="B1068" s="197">
        <v>3.326</v>
      </c>
      <c r="C1068" s="197">
        <v>3.691</v>
      </c>
      <c r="D1068" s="197">
        <v>4.494</v>
      </c>
      <c r="E1068" s="197" t="str">
        <f t="shared" si="1"/>
        <v>#REF!</v>
      </c>
      <c r="F1068" s="197" t="str">
        <f t="shared" si="2"/>
        <v>#REF!</v>
      </c>
      <c r="G1068" s="197" t="str">
        <f t="shared" si="3"/>
        <v>#REF!</v>
      </c>
      <c r="H1068" s="197" t="str">
        <f t="shared" si="4"/>
        <v>#REF!</v>
      </c>
      <c r="I1068" s="197" t="str">
        <f t="shared" si="5"/>
        <v>Sebelum Covid</v>
      </c>
    </row>
    <row r="1069" ht="15.75" customHeight="1">
      <c r="A1069" s="316">
        <v>43133.0</v>
      </c>
      <c r="B1069" s="197">
        <v>3.363</v>
      </c>
      <c r="C1069" s="197">
        <v>3.754</v>
      </c>
      <c r="D1069" s="197">
        <v>4.547</v>
      </c>
      <c r="E1069" s="197" t="str">
        <f t="shared" si="1"/>
        <v>#REF!</v>
      </c>
      <c r="F1069" s="197" t="str">
        <f t="shared" si="2"/>
        <v>#REF!</v>
      </c>
      <c r="G1069" s="197" t="str">
        <f t="shared" si="3"/>
        <v>#REF!</v>
      </c>
      <c r="H1069" s="197" t="str">
        <f t="shared" si="4"/>
        <v>#REF!</v>
      </c>
      <c r="I1069" s="197" t="str">
        <f t="shared" si="5"/>
        <v>Sebelum Covid</v>
      </c>
    </row>
    <row r="1070" ht="15.75" customHeight="1">
      <c r="A1070" s="316">
        <v>43136.0</v>
      </c>
      <c r="B1070" s="197">
        <v>3.438</v>
      </c>
      <c r="C1070" s="197">
        <v>3.823</v>
      </c>
      <c r="D1070" s="197">
        <v>4.637</v>
      </c>
      <c r="E1070" s="197" t="str">
        <f t="shared" si="1"/>
        <v>#REF!</v>
      </c>
      <c r="F1070" s="197" t="str">
        <f t="shared" si="2"/>
        <v>#REF!</v>
      </c>
      <c r="G1070" s="197" t="str">
        <f t="shared" si="3"/>
        <v>#REF!</v>
      </c>
      <c r="H1070" s="197" t="str">
        <f t="shared" si="4"/>
        <v>#REF!</v>
      </c>
      <c r="I1070" s="197" t="str">
        <f t="shared" si="5"/>
        <v>Sebelum Covid</v>
      </c>
    </row>
    <row r="1071" ht="15.75" customHeight="1">
      <c r="A1071" s="316">
        <v>43137.0</v>
      </c>
      <c r="B1071" s="197">
        <v>3.42</v>
      </c>
      <c r="C1071" s="197">
        <v>3.767</v>
      </c>
      <c r="D1071" s="197">
        <v>4.604</v>
      </c>
      <c r="E1071" s="197" t="str">
        <f t="shared" si="1"/>
        <v>#REF!</v>
      </c>
      <c r="F1071" s="197" t="str">
        <f t="shared" si="2"/>
        <v>#REF!</v>
      </c>
      <c r="G1071" s="197" t="str">
        <f t="shared" si="3"/>
        <v>#REF!</v>
      </c>
      <c r="H1071" s="197" t="str">
        <f t="shared" si="4"/>
        <v>#REF!</v>
      </c>
      <c r="I1071" s="197" t="str">
        <f t="shared" si="5"/>
        <v>Sebelum Covid</v>
      </c>
    </row>
    <row r="1072" ht="15.75" customHeight="1">
      <c r="A1072" s="316">
        <v>43138.0</v>
      </c>
      <c r="B1072" s="197">
        <v>3.425</v>
      </c>
      <c r="C1072" s="197">
        <v>3.802</v>
      </c>
      <c r="D1072" s="197">
        <v>4.619</v>
      </c>
      <c r="E1072" s="197" t="str">
        <f t="shared" si="1"/>
        <v>#REF!</v>
      </c>
      <c r="F1072" s="197" t="str">
        <f t="shared" si="2"/>
        <v>#REF!</v>
      </c>
      <c r="G1072" s="197" t="str">
        <f t="shared" si="3"/>
        <v>#REF!</v>
      </c>
      <c r="H1072" s="197" t="str">
        <f t="shared" si="4"/>
        <v>#REF!</v>
      </c>
      <c r="I1072" s="197" t="str">
        <f t="shared" si="5"/>
        <v>Sebelum Covid</v>
      </c>
    </row>
    <row r="1073" ht="15.75" customHeight="1">
      <c r="A1073" s="316">
        <v>43139.0</v>
      </c>
      <c r="B1073" s="197">
        <v>3.475</v>
      </c>
      <c r="C1073" s="197">
        <v>3.885</v>
      </c>
      <c r="D1073" s="197">
        <v>4.67</v>
      </c>
      <c r="E1073" s="197" t="str">
        <f t="shared" si="1"/>
        <v>#REF!</v>
      </c>
      <c r="F1073" s="197" t="str">
        <f t="shared" si="2"/>
        <v>#REF!</v>
      </c>
      <c r="G1073" s="197" t="str">
        <f t="shared" si="3"/>
        <v>#REF!</v>
      </c>
      <c r="H1073" s="197" t="str">
        <f t="shared" si="4"/>
        <v>#REF!</v>
      </c>
      <c r="I1073" s="197" t="str">
        <f t="shared" si="5"/>
        <v>Sebelum Covid</v>
      </c>
    </row>
    <row r="1074" ht="15.75" customHeight="1">
      <c r="A1074" s="316">
        <v>43140.0</v>
      </c>
      <c r="B1074" s="197">
        <v>3.585</v>
      </c>
      <c r="C1074" s="197">
        <v>4.028</v>
      </c>
      <c r="D1074" s="197">
        <v>4.801</v>
      </c>
      <c r="E1074" s="197" t="str">
        <f t="shared" si="1"/>
        <v>#REF!</v>
      </c>
      <c r="F1074" s="197" t="str">
        <f t="shared" si="2"/>
        <v>#REF!</v>
      </c>
      <c r="G1074" s="197" t="str">
        <f t="shared" si="3"/>
        <v>#REF!</v>
      </c>
      <c r="H1074" s="197" t="str">
        <f t="shared" si="4"/>
        <v>#REF!</v>
      </c>
      <c r="I1074" s="197" t="str">
        <f t="shared" si="5"/>
        <v>Sebelum Covid</v>
      </c>
    </row>
    <row r="1075" ht="15.75" customHeight="1">
      <c r="A1075" s="316">
        <v>43143.0</v>
      </c>
      <c r="B1075" s="197">
        <v>3.7</v>
      </c>
      <c r="C1075" s="197">
        <v>4.12</v>
      </c>
      <c r="D1075" s="197">
        <v>4.915</v>
      </c>
      <c r="E1075" s="197" t="str">
        <f t="shared" si="1"/>
        <v>#REF!</v>
      </c>
      <c r="F1075" s="197" t="str">
        <f t="shared" si="2"/>
        <v>#REF!</v>
      </c>
      <c r="G1075" s="197" t="str">
        <f t="shared" si="3"/>
        <v>#REF!</v>
      </c>
      <c r="H1075" s="197" t="str">
        <f t="shared" si="4"/>
        <v>#REF!</v>
      </c>
      <c r="I1075" s="197" t="str">
        <f t="shared" si="5"/>
        <v>Sebelum Covid</v>
      </c>
    </row>
    <row r="1076" ht="15.75" customHeight="1">
      <c r="A1076" s="316">
        <v>43144.0</v>
      </c>
      <c r="B1076" s="197">
        <v>3.648</v>
      </c>
      <c r="C1076" s="197">
        <v>4.029</v>
      </c>
      <c r="D1076" s="197">
        <v>4.842</v>
      </c>
      <c r="E1076" s="197" t="str">
        <f t="shared" si="1"/>
        <v>#REF!</v>
      </c>
      <c r="F1076" s="197" t="str">
        <f t="shared" si="2"/>
        <v>#REF!</v>
      </c>
      <c r="G1076" s="197" t="str">
        <f t="shared" si="3"/>
        <v>#REF!</v>
      </c>
      <c r="H1076" s="197" t="str">
        <f t="shared" si="4"/>
        <v>#REF!</v>
      </c>
      <c r="I1076" s="197" t="str">
        <f t="shared" si="5"/>
        <v>Sebelum Covid</v>
      </c>
    </row>
    <row r="1077" ht="15.75" customHeight="1">
      <c r="A1077" s="316">
        <v>43145.0</v>
      </c>
      <c r="B1077" s="197">
        <v>3.655</v>
      </c>
      <c r="C1077" s="197">
        <v>4.029</v>
      </c>
      <c r="D1077" s="197">
        <v>4.824</v>
      </c>
      <c r="E1077" s="197" t="str">
        <f t="shared" si="1"/>
        <v>#REF!</v>
      </c>
      <c r="F1077" s="197" t="str">
        <f t="shared" si="2"/>
        <v>#REF!</v>
      </c>
      <c r="G1077" s="197" t="str">
        <f t="shared" si="3"/>
        <v>#REF!</v>
      </c>
      <c r="H1077" s="197" t="str">
        <f t="shared" si="4"/>
        <v>#REF!</v>
      </c>
      <c r="I1077" s="197" t="str">
        <f t="shared" si="5"/>
        <v>Sebelum Covid</v>
      </c>
    </row>
    <row r="1078" ht="15.75" customHeight="1">
      <c r="A1078" s="316">
        <v>43146.0</v>
      </c>
      <c r="B1078" s="197">
        <v>3.725</v>
      </c>
      <c r="C1078" s="197">
        <v>4.086</v>
      </c>
      <c r="D1078" s="197">
        <v>4.859</v>
      </c>
      <c r="E1078" s="197" t="str">
        <f t="shared" si="1"/>
        <v>#REF!</v>
      </c>
      <c r="F1078" s="197" t="str">
        <f t="shared" si="2"/>
        <v>#REF!</v>
      </c>
      <c r="G1078" s="197" t="str">
        <f t="shared" si="3"/>
        <v>#REF!</v>
      </c>
      <c r="H1078" s="197" t="str">
        <f t="shared" si="4"/>
        <v>#REF!</v>
      </c>
      <c r="I1078" s="197" t="str">
        <f t="shared" si="5"/>
        <v>Sebelum Covid</v>
      </c>
    </row>
    <row r="1079" ht="15.75" customHeight="1">
      <c r="A1079" s="316">
        <v>43147.0</v>
      </c>
      <c r="B1079" s="197">
        <v>3.729</v>
      </c>
      <c r="C1079" s="197">
        <v>4.084</v>
      </c>
      <c r="D1079" s="197">
        <v>4.856</v>
      </c>
      <c r="E1079" s="197" t="str">
        <f t="shared" si="1"/>
        <v>#REF!</v>
      </c>
      <c r="F1079" s="197" t="str">
        <f t="shared" si="2"/>
        <v>#REF!</v>
      </c>
      <c r="G1079" s="197" t="str">
        <f t="shared" si="3"/>
        <v>#REF!</v>
      </c>
      <c r="H1079" s="197" t="str">
        <f t="shared" si="4"/>
        <v>#REF!</v>
      </c>
      <c r="I1079" s="197" t="str">
        <f t="shared" si="5"/>
        <v>Sebelum Covid</v>
      </c>
    </row>
    <row r="1080" ht="15.75" customHeight="1">
      <c r="A1080" s="316">
        <v>43150.0</v>
      </c>
      <c r="B1080" s="197">
        <v>3.728</v>
      </c>
      <c r="C1080" s="197">
        <v>4.083</v>
      </c>
      <c r="D1080" s="197">
        <v>4.854</v>
      </c>
      <c r="E1080" s="197" t="str">
        <f t="shared" si="1"/>
        <v>#REF!</v>
      </c>
      <c r="F1080" s="197" t="str">
        <f t="shared" si="2"/>
        <v>#REF!</v>
      </c>
      <c r="G1080" s="197" t="str">
        <f t="shared" si="3"/>
        <v>#REF!</v>
      </c>
      <c r="H1080" s="197" t="str">
        <f t="shared" si="4"/>
        <v>#REF!</v>
      </c>
      <c r="I1080" s="197" t="str">
        <f t="shared" si="5"/>
        <v>Sebelum Covid</v>
      </c>
    </row>
    <row r="1081" ht="15.75" customHeight="1">
      <c r="A1081" s="316">
        <v>43151.0</v>
      </c>
      <c r="B1081" s="197">
        <v>3.69</v>
      </c>
      <c r="C1081" s="197">
        <v>4.04</v>
      </c>
      <c r="D1081" s="197">
        <v>4.788</v>
      </c>
      <c r="E1081" s="197" t="str">
        <f t="shared" si="1"/>
        <v>#REF!</v>
      </c>
      <c r="F1081" s="197" t="str">
        <f t="shared" si="2"/>
        <v>#REF!</v>
      </c>
      <c r="G1081" s="197" t="str">
        <f t="shared" si="3"/>
        <v>#REF!</v>
      </c>
      <c r="H1081" s="197" t="str">
        <f t="shared" si="4"/>
        <v>#REF!</v>
      </c>
      <c r="I1081" s="197" t="str">
        <f t="shared" si="5"/>
        <v>Sebelum Covid</v>
      </c>
    </row>
    <row r="1082" ht="15.75" customHeight="1">
      <c r="A1082" s="316">
        <v>43152.0</v>
      </c>
      <c r="B1082" s="197">
        <v>3.69</v>
      </c>
      <c r="C1082" s="197">
        <v>4.033</v>
      </c>
      <c r="D1082" s="197">
        <v>4.782</v>
      </c>
      <c r="E1082" s="197" t="str">
        <f t="shared" si="1"/>
        <v>#REF!</v>
      </c>
      <c r="F1082" s="197" t="str">
        <f t="shared" si="2"/>
        <v>#REF!</v>
      </c>
      <c r="G1082" s="197" t="str">
        <f t="shared" si="3"/>
        <v>#REF!</v>
      </c>
      <c r="H1082" s="197" t="str">
        <f t="shared" si="4"/>
        <v>#REF!</v>
      </c>
      <c r="I1082" s="197" t="str">
        <f t="shared" si="5"/>
        <v>Sebelum Covid</v>
      </c>
    </row>
    <row r="1083" ht="15.75" customHeight="1">
      <c r="A1083" s="316">
        <v>43153.0</v>
      </c>
      <c r="B1083" s="197">
        <v>3.72</v>
      </c>
      <c r="C1083" s="197">
        <v>4.077</v>
      </c>
      <c r="D1083" s="197">
        <v>4.823</v>
      </c>
      <c r="E1083" s="197" t="str">
        <f t="shared" si="1"/>
        <v>#REF!</v>
      </c>
      <c r="F1083" s="197" t="str">
        <f t="shared" si="2"/>
        <v>#REF!</v>
      </c>
      <c r="G1083" s="197" t="str">
        <f t="shared" si="3"/>
        <v>#REF!</v>
      </c>
      <c r="H1083" s="197" t="str">
        <f t="shared" si="4"/>
        <v>#REF!</v>
      </c>
      <c r="I1083" s="197" t="str">
        <f t="shared" si="5"/>
        <v>Sebelum Covid</v>
      </c>
    </row>
    <row r="1084" ht="15.75" customHeight="1">
      <c r="A1084" s="316">
        <v>43154.0</v>
      </c>
      <c r="B1084" s="197">
        <v>3.737</v>
      </c>
      <c r="C1084" s="197">
        <v>4.102</v>
      </c>
      <c r="D1084" s="197">
        <v>4.834</v>
      </c>
      <c r="E1084" s="197" t="str">
        <f t="shared" si="1"/>
        <v>#REF!</v>
      </c>
      <c r="F1084" s="197" t="str">
        <f t="shared" si="2"/>
        <v>#REF!</v>
      </c>
      <c r="G1084" s="197" t="str">
        <f t="shared" si="3"/>
        <v>#REF!</v>
      </c>
      <c r="H1084" s="197" t="str">
        <f t="shared" si="4"/>
        <v>#REF!</v>
      </c>
      <c r="I1084" s="197" t="str">
        <f t="shared" si="5"/>
        <v>Sebelum Covid</v>
      </c>
    </row>
    <row r="1085" ht="15.75" customHeight="1">
      <c r="A1085" s="316">
        <v>43157.0</v>
      </c>
      <c r="B1085" s="197">
        <v>3.737</v>
      </c>
      <c r="C1085" s="197">
        <v>4.093</v>
      </c>
      <c r="D1085" s="197">
        <v>4.814</v>
      </c>
      <c r="E1085" s="197" t="str">
        <f t="shared" si="1"/>
        <v>#REF!</v>
      </c>
      <c r="F1085" s="197" t="str">
        <f t="shared" si="2"/>
        <v>#REF!</v>
      </c>
      <c r="G1085" s="197" t="str">
        <f t="shared" si="3"/>
        <v>#REF!</v>
      </c>
      <c r="H1085" s="197" t="str">
        <f t="shared" si="4"/>
        <v>#REF!</v>
      </c>
      <c r="I1085" s="197" t="str">
        <f t="shared" si="5"/>
        <v>Sebelum Covid</v>
      </c>
    </row>
    <row r="1086" ht="15.75" customHeight="1">
      <c r="A1086" s="316">
        <v>43158.0</v>
      </c>
      <c r="B1086" s="197">
        <v>3.743</v>
      </c>
      <c r="C1086" s="197">
        <v>4.089</v>
      </c>
      <c r="D1086" s="197">
        <v>4.804</v>
      </c>
      <c r="E1086" s="197" t="str">
        <f t="shared" si="1"/>
        <v>#REF!</v>
      </c>
      <c r="F1086" s="197" t="str">
        <f t="shared" si="2"/>
        <v>#REF!</v>
      </c>
      <c r="G1086" s="197" t="str">
        <f t="shared" si="3"/>
        <v>#REF!</v>
      </c>
      <c r="H1086" s="197" t="str">
        <f t="shared" si="4"/>
        <v>#REF!</v>
      </c>
      <c r="I1086" s="197" t="str">
        <f t="shared" si="5"/>
        <v>Sebelum Covid</v>
      </c>
    </row>
    <row r="1087" ht="15.75" customHeight="1">
      <c r="A1087" s="316">
        <v>43159.0</v>
      </c>
      <c r="B1087" s="197">
        <v>3.78</v>
      </c>
      <c r="C1087" s="197">
        <v>4.129</v>
      </c>
      <c r="D1087" s="197">
        <v>4.823</v>
      </c>
      <c r="E1087" s="197" t="str">
        <f t="shared" si="1"/>
        <v>#REF!</v>
      </c>
      <c r="F1087" s="197" t="str">
        <f t="shared" si="2"/>
        <v>#REF!</v>
      </c>
      <c r="G1087" s="197" t="str">
        <f t="shared" si="3"/>
        <v>#REF!</v>
      </c>
      <c r="H1087" s="197" t="str">
        <f t="shared" si="4"/>
        <v>#REF!</v>
      </c>
      <c r="I1087" s="197" t="str">
        <f t="shared" si="5"/>
        <v>Sebelum Covid</v>
      </c>
    </row>
    <row r="1088" ht="15.75" customHeight="1">
      <c r="A1088" s="316">
        <v>43160.0</v>
      </c>
      <c r="B1088" s="197">
        <v>3.783</v>
      </c>
      <c r="C1088" s="197">
        <v>4.116</v>
      </c>
      <c r="D1088" s="197">
        <v>4.864</v>
      </c>
      <c r="E1088" s="197" t="str">
        <f t="shared" si="1"/>
        <v>#REF!</v>
      </c>
      <c r="F1088" s="197" t="str">
        <f t="shared" si="2"/>
        <v>#REF!</v>
      </c>
      <c r="G1088" s="197" t="str">
        <f t="shared" si="3"/>
        <v>#REF!</v>
      </c>
      <c r="H1088" s="197" t="str">
        <f t="shared" si="4"/>
        <v>#REF!</v>
      </c>
      <c r="I1088" s="197" t="str">
        <f t="shared" si="5"/>
        <v>Sebelum Covid</v>
      </c>
    </row>
    <row r="1089" ht="15.75" customHeight="1">
      <c r="A1089" s="316">
        <v>43161.0</v>
      </c>
      <c r="B1089" s="197">
        <v>3.772</v>
      </c>
      <c r="C1089" s="197">
        <v>4.077</v>
      </c>
      <c r="D1089" s="197">
        <v>4.85</v>
      </c>
      <c r="E1089" s="197" t="str">
        <f t="shared" si="1"/>
        <v>#REF!</v>
      </c>
      <c r="F1089" s="197" t="str">
        <f t="shared" si="2"/>
        <v>#REF!</v>
      </c>
      <c r="G1089" s="197" t="str">
        <f t="shared" si="3"/>
        <v>#REF!</v>
      </c>
      <c r="H1089" s="197" t="str">
        <f t="shared" si="4"/>
        <v>#REF!</v>
      </c>
      <c r="I1089" s="197" t="str">
        <f t="shared" si="5"/>
        <v>Sebelum Covid</v>
      </c>
    </row>
    <row r="1090" ht="15.75" customHeight="1">
      <c r="A1090" s="316">
        <v>43164.0</v>
      </c>
      <c r="B1090" s="197">
        <v>3.772</v>
      </c>
      <c r="C1090" s="197">
        <v>4.076</v>
      </c>
      <c r="D1090" s="197">
        <v>4.851</v>
      </c>
      <c r="E1090" s="197" t="str">
        <f t="shared" si="1"/>
        <v>#REF!</v>
      </c>
      <c r="F1090" s="197" t="str">
        <f t="shared" si="2"/>
        <v>#REF!</v>
      </c>
      <c r="G1090" s="197" t="str">
        <f t="shared" si="3"/>
        <v>#REF!</v>
      </c>
      <c r="H1090" s="197" t="str">
        <f t="shared" si="4"/>
        <v>#REF!</v>
      </c>
      <c r="I1090" s="197" t="str">
        <f t="shared" si="5"/>
        <v>Sebelum Covid</v>
      </c>
    </row>
    <row r="1091" ht="15.75" customHeight="1">
      <c r="A1091" s="316">
        <v>43165.0</v>
      </c>
      <c r="B1091" s="197">
        <v>3.79</v>
      </c>
      <c r="C1091" s="197">
        <v>4.104</v>
      </c>
      <c r="D1091" s="197">
        <v>4.863</v>
      </c>
      <c r="E1091" s="197" t="str">
        <f t="shared" si="1"/>
        <v>#REF!</v>
      </c>
      <c r="F1091" s="197" t="str">
        <f t="shared" si="2"/>
        <v>#REF!</v>
      </c>
      <c r="G1091" s="197" t="str">
        <f t="shared" si="3"/>
        <v>#REF!</v>
      </c>
      <c r="H1091" s="197" t="str">
        <f t="shared" si="4"/>
        <v>#REF!</v>
      </c>
      <c r="I1091" s="197" t="str">
        <f t="shared" si="5"/>
        <v>Sebelum Covid</v>
      </c>
    </row>
    <row r="1092" ht="15.75" customHeight="1">
      <c r="A1092" s="316">
        <v>43166.0</v>
      </c>
      <c r="B1092" s="197">
        <v>3.818</v>
      </c>
      <c r="C1092" s="197">
        <v>4.15</v>
      </c>
      <c r="D1092" s="197">
        <v>4.909</v>
      </c>
      <c r="E1092" s="197" t="str">
        <f t="shared" si="1"/>
        <v>#REF!</v>
      </c>
      <c r="F1092" s="197" t="str">
        <f t="shared" si="2"/>
        <v>#REF!</v>
      </c>
      <c r="G1092" s="197" t="str">
        <f t="shared" si="3"/>
        <v>#REF!</v>
      </c>
      <c r="H1092" s="197" t="str">
        <f t="shared" si="4"/>
        <v>#REF!</v>
      </c>
      <c r="I1092" s="197" t="str">
        <f t="shared" si="5"/>
        <v>Sebelum Covid</v>
      </c>
    </row>
    <row r="1093" ht="15.75" customHeight="1">
      <c r="A1093" s="316">
        <v>43167.0</v>
      </c>
      <c r="B1093" s="197">
        <v>3.83</v>
      </c>
      <c r="C1093" s="197">
        <v>4.153</v>
      </c>
      <c r="D1093" s="197">
        <v>4.914</v>
      </c>
      <c r="E1093" s="197" t="str">
        <f t="shared" si="1"/>
        <v>#REF!</v>
      </c>
      <c r="F1093" s="197" t="str">
        <f t="shared" si="2"/>
        <v>#REF!</v>
      </c>
      <c r="G1093" s="197" t="str">
        <f t="shared" si="3"/>
        <v>#REF!</v>
      </c>
      <c r="H1093" s="197" t="str">
        <f t="shared" si="4"/>
        <v>#REF!</v>
      </c>
      <c r="I1093" s="197" t="str">
        <f t="shared" si="5"/>
        <v>Sebelum Covid</v>
      </c>
    </row>
    <row r="1094" ht="15.75" customHeight="1">
      <c r="A1094" s="316">
        <v>43168.0</v>
      </c>
      <c r="B1094" s="197">
        <v>3.842</v>
      </c>
      <c r="C1094" s="197">
        <v>4.158</v>
      </c>
      <c r="D1094" s="197">
        <v>4.92</v>
      </c>
      <c r="E1094" s="197" t="str">
        <f t="shared" si="1"/>
        <v>#REF!</v>
      </c>
      <c r="F1094" s="197" t="str">
        <f t="shared" si="2"/>
        <v>#REF!</v>
      </c>
      <c r="G1094" s="197" t="str">
        <f t="shared" si="3"/>
        <v>#REF!</v>
      </c>
      <c r="H1094" s="197" t="str">
        <f t="shared" si="4"/>
        <v>#REF!</v>
      </c>
      <c r="I1094" s="197" t="str">
        <f t="shared" si="5"/>
        <v>Sebelum Covid</v>
      </c>
    </row>
    <row r="1095" ht="15.75" customHeight="1">
      <c r="A1095" s="316">
        <v>43171.0</v>
      </c>
      <c r="B1095" s="197">
        <v>3.857</v>
      </c>
      <c r="C1095" s="197">
        <v>4.173</v>
      </c>
      <c r="D1095" s="197">
        <v>4.93</v>
      </c>
      <c r="E1095" s="197" t="str">
        <f t="shared" si="1"/>
        <v>#REF!</v>
      </c>
      <c r="F1095" s="197" t="str">
        <f t="shared" si="2"/>
        <v>#REF!</v>
      </c>
      <c r="G1095" s="197" t="str">
        <f t="shared" si="3"/>
        <v>#REF!</v>
      </c>
      <c r="H1095" s="197" t="str">
        <f t="shared" si="4"/>
        <v>#REF!</v>
      </c>
      <c r="I1095" s="197" t="str">
        <f t="shared" si="5"/>
        <v>Sebelum Covid</v>
      </c>
    </row>
    <row r="1096" ht="15.75" customHeight="1">
      <c r="A1096" s="316">
        <v>43172.0</v>
      </c>
      <c r="B1096" s="197">
        <v>3.861</v>
      </c>
      <c r="C1096" s="197">
        <v>4.177</v>
      </c>
      <c r="D1096" s="197">
        <v>4.929</v>
      </c>
      <c r="E1096" s="197" t="str">
        <f t="shared" si="1"/>
        <v>#REF!</v>
      </c>
      <c r="F1096" s="197" t="str">
        <f t="shared" si="2"/>
        <v>#REF!</v>
      </c>
      <c r="G1096" s="197" t="str">
        <f t="shared" si="3"/>
        <v>#REF!</v>
      </c>
      <c r="H1096" s="197" t="str">
        <f t="shared" si="4"/>
        <v>#REF!</v>
      </c>
      <c r="I1096" s="197" t="str">
        <f t="shared" si="5"/>
        <v>Sebelum Covid</v>
      </c>
    </row>
    <row r="1097" ht="15.75" customHeight="1">
      <c r="A1097" s="316">
        <v>43173.0</v>
      </c>
      <c r="B1097" s="197">
        <v>3.846</v>
      </c>
      <c r="C1097" s="197">
        <v>4.128</v>
      </c>
      <c r="D1097" s="197">
        <v>4.894</v>
      </c>
      <c r="E1097" s="197" t="str">
        <f t="shared" si="1"/>
        <v>#REF!</v>
      </c>
      <c r="F1097" s="197" t="str">
        <f t="shared" si="2"/>
        <v>#REF!</v>
      </c>
      <c r="G1097" s="197" t="str">
        <f t="shared" si="3"/>
        <v>#REF!</v>
      </c>
      <c r="H1097" s="197" t="str">
        <f t="shared" si="4"/>
        <v>#REF!</v>
      </c>
      <c r="I1097" s="197" t="str">
        <f t="shared" si="5"/>
        <v>Sebelum Covid</v>
      </c>
    </row>
    <row r="1098" ht="15.75" customHeight="1">
      <c r="A1098" s="316">
        <v>43174.0</v>
      </c>
      <c r="B1098" s="197">
        <v>3.82</v>
      </c>
      <c r="C1098" s="197">
        <v>4.101</v>
      </c>
      <c r="D1098" s="197">
        <v>4.847</v>
      </c>
      <c r="E1098" s="197" t="str">
        <f t="shared" si="1"/>
        <v>#REF!</v>
      </c>
      <c r="F1098" s="197" t="str">
        <f t="shared" si="2"/>
        <v>#REF!</v>
      </c>
      <c r="G1098" s="197" t="str">
        <f t="shared" si="3"/>
        <v>#REF!</v>
      </c>
      <c r="H1098" s="197" t="str">
        <f t="shared" si="4"/>
        <v>#REF!</v>
      </c>
      <c r="I1098" s="197" t="str">
        <f t="shared" si="5"/>
        <v>Sebelum Covid</v>
      </c>
    </row>
    <row r="1099" ht="15.75" customHeight="1">
      <c r="A1099" s="316">
        <v>43175.0</v>
      </c>
      <c r="B1099" s="197">
        <v>3.784</v>
      </c>
      <c r="C1099" s="197">
        <v>4.036</v>
      </c>
      <c r="D1099" s="197">
        <v>4.796</v>
      </c>
      <c r="E1099" s="197" t="str">
        <f t="shared" si="1"/>
        <v>#REF!</v>
      </c>
      <c r="F1099" s="197" t="str">
        <f t="shared" si="2"/>
        <v>#REF!</v>
      </c>
      <c r="G1099" s="197" t="str">
        <f t="shared" si="3"/>
        <v>#REF!</v>
      </c>
      <c r="H1099" s="197" t="str">
        <f t="shared" si="4"/>
        <v>#REF!</v>
      </c>
      <c r="I1099" s="197" t="str">
        <f t="shared" si="5"/>
        <v>Sebelum Covid</v>
      </c>
    </row>
    <row r="1100" ht="15.75" customHeight="1">
      <c r="A1100" s="316">
        <v>43178.0</v>
      </c>
      <c r="B1100" s="197">
        <v>3.814</v>
      </c>
      <c r="C1100" s="197">
        <v>4.097</v>
      </c>
      <c r="D1100" s="197">
        <v>4.833</v>
      </c>
      <c r="E1100" s="197" t="str">
        <f t="shared" si="1"/>
        <v>#REF!</v>
      </c>
      <c r="F1100" s="197" t="str">
        <f t="shared" si="2"/>
        <v>#REF!</v>
      </c>
      <c r="G1100" s="197" t="str">
        <f t="shared" si="3"/>
        <v>#REF!</v>
      </c>
      <c r="H1100" s="197" t="str">
        <f t="shared" si="4"/>
        <v>#REF!</v>
      </c>
      <c r="I1100" s="197" t="str">
        <f t="shared" si="5"/>
        <v>Sebelum Covid</v>
      </c>
    </row>
    <row r="1101" ht="15.75" customHeight="1">
      <c r="A1101" s="316">
        <v>43179.0</v>
      </c>
      <c r="B1101" s="197">
        <v>3.875</v>
      </c>
      <c r="C1101" s="197">
        <v>4.127</v>
      </c>
      <c r="D1101" s="197">
        <v>4.872</v>
      </c>
      <c r="E1101" s="197" t="str">
        <f t="shared" si="1"/>
        <v>#REF!</v>
      </c>
      <c r="F1101" s="197" t="str">
        <f t="shared" si="2"/>
        <v>#REF!</v>
      </c>
      <c r="G1101" s="197" t="str">
        <f t="shared" si="3"/>
        <v>#REF!</v>
      </c>
      <c r="H1101" s="197" t="str">
        <f t="shared" si="4"/>
        <v>#REF!</v>
      </c>
      <c r="I1101" s="197" t="str">
        <f t="shared" si="5"/>
        <v>Sebelum Covid</v>
      </c>
    </row>
    <row r="1102" ht="15.75" customHeight="1">
      <c r="A1102" s="316">
        <v>43180.0</v>
      </c>
      <c r="B1102" s="197">
        <v>3.907</v>
      </c>
      <c r="C1102" s="197">
        <v>4.166</v>
      </c>
      <c r="D1102" s="197">
        <v>4.892</v>
      </c>
      <c r="E1102" s="197" t="str">
        <f t="shared" si="1"/>
        <v>#REF!</v>
      </c>
      <c r="F1102" s="197" t="str">
        <f t="shared" si="2"/>
        <v>#REF!</v>
      </c>
      <c r="G1102" s="197" t="str">
        <f t="shared" si="3"/>
        <v>#REF!</v>
      </c>
      <c r="H1102" s="197" t="str">
        <f t="shared" si="4"/>
        <v>#REF!</v>
      </c>
      <c r="I1102" s="197" t="str">
        <f t="shared" si="5"/>
        <v>Sebelum Covid</v>
      </c>
    </row>
    <row r="1103" ht="15.75" customHeight="1">
      <c r="A1103" s="316">
        <v>43181.0</v>
      </c>
      <c r="B1103" s="197">
        <v>3.872</v>
      </c>
      <c r="C1103" s="197">
        <v>4.113</v>
      </c>
      <c r="D1103" s="197">
        <v>4.865</v>
      </c>
      <c r="E1103" s="197" t="str">
        <f t="shared" si="1"/>
        <v>#REF!</v>
      </c>
      <c r="F1103" s="197" t="str">
        <f t="shared" si="2"/>
        <v>#REF!</v>
      </c>
      <c r="G1103" s="197" t="str">
        <f t="shared" si="3"/>
        <v>#REF!</v>
      </c>
      <c r="H1103" s="197" t="str">
        <f t="shared" si="4"/>
        <v>#REF!</v>
      </c>
      <c r="I1103" s="197" t="str">
        <f t="shared" si="5"/>
        <v>Sebelum Covid</v>
      </c>
    </row>
    <row r="1104" ht="15.75" customHeight="1">
      <c r="A1104" s="316">
        <v>43182.0</v>
      </c>
      <c r="B1104" s="197">
        <v>3.898</v>
      </c>
      <c r="C1104" s="197">
        <v>4.152</v>
      </c>
      <c r="D1104" s="197">
        <v>4.885</v>
      </c>
      <c r="E1104" s="197" t="str">
        <f t="shared" si="1"/>
        <v>#REF!</v>
      </c>
      <c r="F1104" s="197" t="str">
        <f t="shared" si="2"/>
        <v>#REF!</v>
      </c>
      <c r="G1104" s="197" t="str">
        <f t="shared" si="3"/>
        <v>#REF!</v>
      </c>
      <c r="H1104" s="197" t="str">
        <f t="shared" si="4"/>
        <v>#REF!</v>
      </c>
      <c r="I1104" s="197" t="str">
        <f t="shared" si="5"/>
        <v>Sebelum Covid</v>
      </c>
    </row>
    <row r="1105" ht="15.75" customHeight="1">
      <c r="A1105" s="316">
        <v>43185.0</v>
      </c>
      <c r="B1105" s="197">
        <v>3.912</v>
      </c>
      <c r="C1105" s="197">
        <v>4.15</v>
      </c>
      <c r="D1105" s="197">
        <v>4.883</v>
      </c>
      <c r="E1105" s="197" t="str">
        <f t="shared" si="1"/>
        <v>#REF!</v>
      </c>
      <c r="F1105" s="197" t="str">
        <f t="shared" si="2"/>
        <v>#REF!</v>
      </c>
      <c r="G1105" s="197" t="str">
        <f t="shared" si="3"/>
        <v>#REF!</v>
      </c>
      <c r="H1105" s="197" t="str">
        <f t="shared" si="4"/>
        <v>#REF!</v>
      </c>
      <c r="I1105" s="197" t="str">
        <f t="shared" si="5"/>
        <v>Sebelum Covid</v>
      </c>
    </row>
    <row r="1106" ht="15.75" customHeight="1">
      <c r="A1106" s="316">
        <v>43186.0</v>
      </c>
      <c r="B1106" s="197">
        <v>3.893</v>
      </c>
      <c r="C1106" s="197">
        <v>4.107</v>
      </c>
      <c r="D1106" s="197">
        <v>4.872</v>
      </c>
      <c r="E1106" s="197" t="str">
        <f t="shared" si="1"/>
        <v>#REF!</v>
      </c>
      <c r="F1106" s="197" t="str">
        <f t="shared" si="2"/>
        <v>#REF!</v>
      </c>
      <c r="G1106" s="197" t="str">
        <f t="shared" si="3"/>
        <v>#REF!</v>
      </c>
      <c r="H1106" s="197" t="str">
        <f t="shared" si="4"/>
        <v>#REF!</v>
      </c>
      <c r="I1106" s="197" t="str">
        <f t="shared" si="5"/>
        <v>Sebelum Covid</v>
      </c>
    </row>
    <row r="1107" ht="15.75" customHeight="1">
      <c r="A1107" s="316">
        <v>43187.0</v>
      </c>
      <c r="B1107" s="197">
        <v>3.857</v>
      </c>
      <c r="C1107" s="197">
        <v>4.057</v>
      </c>
      <c r="D1107" s="197">
        <v>4.822</v>
      </c>
      <c r="E1107" s="197" t="str">
        <f t="shared" si="1"/>
        <v>#REF!</v>
      </c>
      <c r="F1107" s="197" t="str">
        <f t="shared" si="2"/>
        <v>#REF!</v>
      </c>
      <c r="G1107" s="197" t="str">
        <f t="shared" si="3"/>
        <v>#REF!</v>
      </c>
      <c r="H1107" s="197" t="str">
        <f t="shared" si="4"/>
        <v>#REF!</v>
      </c>
      <c r="I1107" s="197" t="str">
        <f t="shared" si="5"/>
        <v>Sebelum Covid</v>
      </c>
    </row>
    <row r="1108" ht="15.75" customHeight="1">
      <c r="A1108" s="316">
        <v>43188.0</v>
      </c>
      <c r="B1108" s="197">
        <v>3.854</v>
      </c>
      <c r="C1108" s="197">
        <v>4.062</v>
      </c>
      <c r="D1108" s="197">
        <v>4.814</v>
      </c>
      <c r="E1108" s="197" t="str">
        <f t="shared" si="1"/>
        <v>#REF!</v>
      </c>
      <c r="F1108" s="197" t="str">
        <f t="shared" si="2"/>
        <v>#REF!</v>
      </c>
      <c r="G1108" s="197" t="str">
        <f t="shared" si="3"/>
        <v>#REF!</v>
      </c>
      <c r="H1108" s="197" t="str">
        <f t="shared" si="4"/>
        <v>#REF!</v>
      </c>
      <c r="I1108" s="197" t="str">
        <f t="shared" si="5"/>
        <v>Sebelum Covid</v>
      </c>
    </row>
    <row r="1109" ht="15.75" customHeight="1">
      <c r="A1109" s="316">
        <v>43189.0</v>
      </c>
      <c r="B1109" s="197">
        <v>3.854</v>
      </c>
      <c r="C1109" s="197">
        <v>4.062</v>
      </c>
      <c r="D1109" s="197">
        <v>4.814</v>
      </c>
      <c r="E1109" s="197" t="str">
        <f t="shared" si="1"/>
        <v>#REF!</v>
      </c>
      <c r="F1109" s="197" t="str">
        <f t="shared" si="2"/>
        <v>#REF!</v>
      </c>
      <c r="G1109" s="197" t="str">
        <f t="shared" si="3"/>
        <v>#REF!</v>
      </c>
      <c r="H1109" s="197" t="str">
        <f t="shared" si="4"/>
        <v>#REF!</v>
      </c>
      <c r="I1109" s="197" t="str">
        <f t="shared" si="5"/>
        <v>Sebelum Covid</v>
      </c>
    </row>
    <row r="1110" ht="15.75" customHeight="1">
      <c r="A1110" s="316">
        <v>43192.0</v>
      </c>
      <c r="B1110" s="197">
        <v>3.839</v>
      </c>
      <c r="C1110" s="197">
        <v>4.04</v>
      </c>
      <c r="D1110" s="197">
        <v>4.8</v>
      </c>
      <c r="E1110" s="197" t="str">
        <f t="shared" si="1"/>
        <v>#REF!</v>
      </c>
      <c r="F1110" s="197" t="str">
        <f t="shared" si="2"/>
        <v>#REF!</v>
      </c>
      <c r="G1110" s="197" t="str">
        <f t="shared" si="3"/>
        <v>#REF!</v>
      </c>
      <c r="H1110" s="197" t="str">
        <f t="shared" si="4"/>
        <v>#REF!</v>
      </c>
      <c r="I1110" s="197" t="str">
        <f t="shared" si="5"/>
        <v>Sebelum Covid</v>
      </c>
    </row>
    <row r="1111" ht="15.75" customHeight="1">
      <c r="A1111" s="316">
        <v>43193.0</v>
      </c>
      <c r="B1111" s="197">
        <v>3.833</v>
      </c>
      <c r="C1111" s="197">
        <v>4.041</v>
      </c>
      <c r="D1111" s="197">
        <v>4.787</v>
      </c>
      <c r="E1111" s="197" t="str">
        <f t="shared" si="1"/>
        <v>#REF!</v>
      </c>
      <c r="F1111" s="197" t="str">
        <f t="shared" si="2"/>
        <v>#REF!</v>
      </c>
      <c r="G1111" s="197" t="str">
        <f t="shared" si="3"/>
        <v>#REF!</v>
      </c>
      <c r="H1111" s="197" t="str">
        <f t="shared" si="4"/>
        <v>#REF!</v>
      </c>
      <c r="I1111" s="197" t="str">
        <f t="shared" si="5"/>
        <v>Sebelum Covid</v>
      </c>
    </row>
    <row r="1112" ht="15.75" customHeight="1">
      <c r="A1112" s="316">
        <v>43194.0</v>
      </c>
      <c r="B1112" s="197">
        <v>3.837</v>
      </c>
      <c r="C1112" s="197">
        <v>4.06</v>
      </c>
      <c r="D1112" s="197">
        <v>4.804</v>
      </c>
      <c r="E1112" s="197" t="str">
        <f t="shared" si="1"/>
        <v>#REF!</v>
      </c>
      <c r="F1112" s="197" t="str">
        <f t="shared" si="2"/>
        <v>#REF!</v>
      </c>
      <c r="G1112" s="197" t="str">
        <f t="shared" si="3"/>
        <v>#REF!</v>
      </c>
      <c r="H1112" s="197" t="str">
        <f t="shared" si="4"/>
        <v>#REF!</v>
      </c>
      <c r="I1112" s="197" t="str">
        <f t="shared" si="5"/>
        <v>Sebelum Covid</v>
      </c>
    </row>
    <row r="1113" ht="15.75" customHeight="1">
      <c r="A1113" s="316">
        <v>43195.0</v>
      </c>
      <c r="B1113" s="197">
        <v>3.831</v>
      </c>
      <c r="C1113" s="197">
        <v>4.068</v>
      </c>
      <c r="D1113" s="197">
        <v>4.813</v>
      </c>
      <c r="E1113" s="197" t="str">
        <f t="shared" si="1"/>
        <v>#REF!</v>
      </c>
      <c r="F1113" s="197" t="str">
        <f t="shared" si="2"/>
        <v>#REF!</v>
      </c>
      <c r="G1113" s="197" t="str">
        <f t="shared" si="3"/>
        <v>#REF!</v>
      </c>
      <c r="H1113" s="197" t="str">
        <f t="shared" si="4"/>
        <v>#REF!</v>
      </c>
      <c r="I1113" s="197" t="str">
        <f t="shared" si="5"/>
        <v>Sebelum Covid</v>
      </c>
    </row>
    <row r="1114" ht="15.75" customHeight="1">
      <c r="A1114" s="316">
        <v>43196.0</v>
      </c>
      <c r="B1114" s="197">
        <v>3.823</v>
      </c>
      <c r="C1114" s="197">
        <v>4.022</v>
      </c>
      <c r="D1114" s="197">
        <v>4.794</v>
      </c>
      <c r="E1114" s="197" t="str">
        <f t="shared" si="1"/>
        <v>#REF!</v>
      </c>
      <c r="F1114" s="197" t="str">
        <f t="shared" si="2"/>
        <v>#REF!</v>
      </c>
      <c r="G1114" s="197" t="str">
        <f t="shared" si="3"/>
        <v>#REF!</v>
      </c>
      <c r="H1114" s="197" t="str">
        <f t="shared" si="4"/>
        <v>#REF!</v>
      </c>
      <c r="I1114" s="197" t="str">
        <f t="shared" si="5"/>
        <v>Sebelum Covid</v>
      </c>
    </row>
    <row r="1115" ht="15.75" customHeight="1">
      <c r="A1115" s="316">
        <v>43199.0</v>
      </c>
      <c r="B1115" s="197">
        <v>3.788</v>
      </c>
      <c r="C1115" s="197">
        <v>3.978</v>
      </c>
      <c r="D1115" s="197">
        <v>4.767</v>
      </c>
      <c r="E1115" s="197" t="str">
        <f t="shared" si="1"/>
        <v>#REF!</v>
      </c>
      <c r="F1115" s="197" t="str">
        <f t="shared" si="2"/>
        <v>#REF!</v>
      </c>
      <c r="G1115" s="197" t="str">
        <f t="shared" si="3"/>
        <v>#REF!</v>
      </c>
      <c r="H1115" s="197" t="str">
        <f t="shared" si="4"/>
        <v>#REF!</v>
      </c>
      <c r="I1115" s="197" t="str">
        <f t="shared" si="5"/>
        <v>Sebelum Covid</v>
      </c>
    </row>
    <row r="1116" ht="15.75" customHeight="1">
      <c r="A1116" s="316">
        <v>43200.0</v>
      </c>
      <c r="B1116" s="197">
        <v>3.761</v>
      </c>
      <c r="C1116" s="197">
        <v>3.973</v>
      </c>
      <c r="D1116" s="197">
        <v>4.758</v>
      </c>
      <c r="E1116" s="197" t="str">
        <f t="shared" si="1"/>
        <v>#REF!</v>
      </c>
      <c r="F1116" s="197" t="str">
        <f t="shared" si="2"/>
        <v>#REF!</v>
      </c>
      <c r="G1116" s="197" t="str">
        <f t="shared" si="3"/>
        <v>#REF!</v>
      </c>
      <c r="H1116" s="197" t="str">
        <f t="shared" si="4"/>
        <v>#REF!</v>
      </c>
      <c r="I1116" s="197" t="str">
        <f t="shared" si="5"/>
        <v>Sebelum Covid</v>
      </c>
    </row>
    <row r="1117" ht="15.75" customHeight="1">
      <c r="A1117" s="316">
        <v>43201.0</v>
      </c>
      <c r="B1117" s="197">
        <v>3.765</v>
      </c>
      <c r="C1117" s="197">
        <v>4.001</v>
      </c>
      <c r="D1117" s="197">
        <v>4.76</v>
      </c>
      <c r="E1117" s="197" t="str">
        <f t="shared" si="1"/>
        <v>#REF!</v>
      </c>
      <c r="F1117" s="197" t="str">
        <f t="shared" si="2"/>
        <v>#REF!</v>
      </c>
      <c r="G1117" s="197" t="str">
        <f t="shared" si="3"/>
        <v>#REF!</v>
      </c>
      <c r="H1117" s="197" t="str">
        <f t="shared" si="4"/>
        <v>#REF!</v>
      </c>
      <c r="I1117" s="197" t="str">
        <f t="shared" si="5"/>
        <v>Sebelum Covid</v>
      </c>
    </row>
    <row r="1118" ht="15.75" customHeight="1">
      <c r="A1118" s="316">
        <v>43202.0</v>
      </c>
      <c r="B1118" s="197">
        <v>3.772</v>
      </c>
      <c r="C1118" s="197">
        <v>4.012</v>
      </c>
      <c r="D1118" s="197">
        <v>4.754</v>
      </c>
      <c r="E1118" s="197" t="str">
        <f t="shared" si="1"/>
        <v>#REF!</v>
      </c>
      <c r="F1118" s="197" t="str">
        <f t="shared" si="2"/>
        <v>#REF!</v>
      </c>
      <c r="G1118" s="197" t="str">
        <f t="shared" si="3"/>
        <v>#REF!</v>
      </c>
      <c r="H1118" s="197" t="str">
        <f t="shared" si="4"/>
        <v>#REF!</v>
      </c>
      <c r="I1118" s="197" t="str">
        <f t="shared" si="5"/>
        <v>Sebelum Covid</v>
      </c>
    </row>
    <row r="1119" ht="15.75" customHeight="1">
      <c r="A1119" s="316">
        <v>43203.0</v>
      </c>
      <c r="B1119" s="197">
        <v>3.763</v>
      </c>
      <c r="C1119" s="197">
        <v>4.004</v>
      </c>
      <c r="D1119" s="197">
        <v>4.735</v>
      </c>
      <c r="E1119" s="197" t="str">
        <f t="shared" si="1"/>
        <v>#REF!</v>
      </c>
      <c r="F1119" s="197" t="str">
        <f t="shared" si="2"/>
        <v>#REF!</v>
      </c>
      <c r="G1119" s="197" t="str">
        <f t="shared" si="3"/>
        <v>#REF!</v>
      </c>
      <c r="H1119" s="197" t="str">
        <f t="shared" si="4"/>
        <v>#REF!</v>
      </c>
      <c r="I1119" s="197" t="str">
        <f t="shared" si="5"/>
        <v>Sebelum Covid</v>
      </c>
    </row>
    <row r="1120" ht="15.75" customHeight="1">
      <c r="A1120" s="316">
        <v>43206.0</v>
      </c>
      <c r="B1120" s="197">
        <v>3.808</v>
      </c>
      <c r="C1120" s="197">
        <v>4.036</v>
      </c>
      <c r="D1120" s="197">
        <v>4.766</v>
      </c>
      <c r="E1120" s="197" t="str">
        <f t="shared" si="1"/>
        <v>#REF!</v>
      </c>
      <c r="F1120" s="197" t="str">
        <f t="shared" si="2"/>
        <v>#REF!</v>
      </c>
      <c r="G1120" s="197" t="str">
        <f t="shared" si="3"/>
        <v>#REF!</v>
      </c>
      <c r="H1120" s="197" t="str">
        <f t="shared" si="4"/>
        <v>#REF!</v>
      </c>
      <c r="I1120" s="197" t="str">
        <f t="shared" si="5"/>
        <v>Sebelum Covid</v>
      </c>
    </row>
    <row r="1121" ht="15.75" customHeight="1">
      <c r="A1121" s="316">
        <v>43207.0</v>
      </c>
      <c r="B1121" s="197">
        <v>3.831</v>
      </c>
      <c r="C1121" s="197">
        <v>4.076</v>
      </c>
      <c r="D1121" s="197">
        <v>4.779</v>
      </c>
      <c r="E1121" s="197" t="str">
        <f t="shared" si="1"/>
        <v>#REF!</v>
      </c>
      <c r="F1121" s="197" t="str">
        <f t="shared" si="2"/>
        <v>#REF!</v>
      </c>
      <c r="G1121" s="197" t="str">
        <f t="shared" si="3"/>
        <v>#REF!</v>
      </c>
      <c r="H1121" s="197" t="str">
        <f t="shared" si="4"/>
        <v>#REF!</v>
      </c>
      <c r="I1121" s="197" t="str">
        <f t="shared" si="5"/>
        <v>Sebelum Covid</v>
      </c>
    </row>
    <row r="1122" ht="15.75" customHeight="1">
      <c r="A1122" s="316">
        <v>43208.0</v>
      </c>
      <c r="B1122" s="197">
        <v>3.838</v>
      </c>
      <c r="C1122" s="197">
        <v>4.084</v>
      </c>
      <c r="D1122" s="197">
        <v>4.769</v>
      </c>
      <c r="E1122" s="197" t="str">
        <f t="shared" si="1"/>
        <v>#REF!</v>
      </c>
      <c r="F1122" s="197" t="str">
        <f t="shared" si="2"/>
        <v>#REF!</v>
      </c>
      <c r="G1122" s="197" t="str">
        <f t="shared" si="3"/>
        <v>#REF!</v>
      </c>
      <c r="H1122" s="197" t="str">
        <f t="shared" si="4"/>
        <v>#REF!</v>
      </c>
      <c r="I1122" s="197" t="str">
        <f t="shared" si="5"/>
        <v>Sebelum Covid</v>
      </c>
    </row>
    <row r="1123" ht="15.75" customHeight="1">
      <c r="A1123" s="316">
        <v>43209.0</v>
      </c>
      <c r="B1123" s="197">
        <v>3.864</v>
      </c>
      <c r="C1123" s="197">
        <v>4.138</v>
      </c>
      <c r="D1123" s="197">
        <v>4.812</v>
      </c>
      <c r="E1123" s="197" t="str">
        <f t="shared" si="1"/>
        <v>#REF!</v>
      </c>
      <c r="F1123" s="197" t="str">
        <f t="shared" si="2"/>
        <v>#REF!</v>
      </c>
      <c r="G1123" s="197" t="str">
        <f t="shared" si="3"/>
        <v>#REF!</v>
      </c>
      <c r="H1123" s="197" t="str">
        <f t="shared" si="4"/>
        <v>#REF!</v>
      </c>
      <c r="I1123" s="197" t="str">
        <f t="shared" si="5"/>
        <v>Sebelum Covid</v>
      </c>
    </row>
    <row r="1124" ht="15.75" customHeight="1">
      <c r="A1124" s="316">
        <v>43210.0</v>
      </c>
      <c r="B1124" s="197">
        <v>3.931</v>
      </c>
      <c r="C1124" s="197">
        <v>4.168</v>
      </c>
      <c r="D1124" s="197">
        <v>4.846</v>
      </c>
      <c r="E1124" s="197" t="str">
        <f t="shared" si="1"/>
        <v>#REF!</v>
      </c>
      <c r="F1124" s="197" t="str">
        <f t="shared" si="2"/>
        <v>#REF!</v>
      </c>
      <c r="G1124" s="197" t="str">
        <f t="shared" si="3"/>
        <v>#REF!</v>
      </c>
      <c r="H1124" s="197" t="str">
        <f t="shared" si="4"/>
        <v>#REF!</v>
      </c>
      <c r="I1124" s="197" t="str">
        <f t="shared" si="5"/>
        <v>Sebelum Covid</v>
      </c>
    </row>
    <row r="1125" ht="15.75" customHeight="1">
      <c r="A1125" s="316">
        <v>43213.0</v>
      </c>
      <c r="B1125" s="197">
        <v>3.996</v>
      </c>
      <c r="C1125" s="197">
        <v>4.304</v>
      </c>
      <c r="D1125" s="197">
        <v>4.946</v>
      </c>
      <c r="E1125" s="197" t="str">
        <f t="shared" si="1"/>
        <v>#REF!</v>
      </c>
      <c r="F1125" s="197" t="str">
        <f t="shared" si="2"/>
        <v>#REF!</v>
      </c>
      <c r="G1125" s="197" t="str">
        <f t="shared" si="3"/>
        <v>#REF!</v>
      </c>
      <c r="H1125" s="197" t="str">
        <f t="shared" si="4"/>
        <v>#REF!</v>
      </c>
      <c r="I1125" s="197" t="str">
        <f t="shared" si="5"/>
        <v>Sebelum Covid</v>
      </c>
    </row>
    <row r="1126" ht="15.75" customHeight="1">
      <c r="A1126" s="316">
        <v>43214.0</v>
      </c>
      <c r="B1126" s="197">
        <v>3.99</v>
      </c>
      <c r="C1126" s="197">
        <v>4.32</v>
      </c>
      <c r="D1126" s="197">
        <v>4.93</v>
      </c>
      <c r="E1126" s="197" t="str">
        <f t="shared" si="1"/>
        <v>#REF!</v>
      </c>
      <c r="F1126" s="197" t="str">
        <f t="shared" si="2"/>
        <v>#REF!</v>
      </c>
      <c r="G1126" s="197" t="str">
        <f t="shared" si="3"/>
        <v>#REF!</v>
      </c>
      <c r="H1126" s="197" t="str">
        <f t="shared" si="4"/>
        <v>#REF!</v>
      </c>
      <c r="I1126" s="197" t="str">
        <f t="shared" si="5"/>
        <v>Sebelum Covid</v>
      </c>
    </row>
    <row r="1127" ht="15.75" customHeight="1">
      <c r="A1127" s="316">
        <v>43215.0</v>
      </c>
      <c r="B1127" s="197">
        <v>4.057</v>
      </c>
      <c r="C1127" s="197">
        <v>4.453</v>
      </c>
      <c r="D1127" s="197">
        <v>5.044</v>
      </c>
      <c r="E1127" s="197" t="str">
        <f t="shared" si="1"/>
        <v>#REF!</v>
      </c>
      <c r="F1127" s="197" t="str">
        <f t="shared" si="2"/>
        <v>#REF!</v>
      </c>
      <c r="G1127" s="197" t="str">
        <f t="shared" si="3"/>
        <v>#REF!</v>
      </c>
      <c r="H1127" s="197" t="str">
        <f t="shared" si="4"/>
        <v>#REF!</v>
      </c>
      <c r="I1127" s="197" t="str">
        <f t="shared" si="5"/>
        <v>Sebelum Covid</v>
      </c>
    </row>
    <row r="1128" ht="15.75" customHeight="1">
      <c r="A1128" s="316">
        <v>43216.0</v>
      </c>
      <c r="B1128" s="197">
        <v>4.046</v>
      </c>
      <c r="C1128" s="197">
        <v>4.431</v>
      </c>
      <c r="D1128" s="197">
        <v>5.024</v>
      </c>
      <c r="E1128" s="197" t="str">
        <f t="shared" si="1"/>
        <v>#REF!</v>
      </c>
      <c r="F1128" s="197" t="str">
        <f t="shared" si="2"/>
        <v>#REF!</v>
      </c>
      <c r="G1128" s="197" t="str">
        <f t="shared" si="3"/>
        <v>#REF!</v>
      </c>
      <c r="H1128" s="197" t="str">
        <f t="shared" si="4"/>
        <v>#REF!</v>
      </c>
      <c r="I1128" s="197" t="str">
        <f t="shared" si="5"/>
        <v>Sebelum Covid</v>
      </c>
    </row>
    <row r="1129" ht="15.75" customHeight="1">
      <c r="A1129" s="316">
        <v>43217.0</v>
      </c>
      <c r="B1129" s="197">
        <v>4.025</v>
      </c>
      <c r="C1129" s="197">
        <v>4.363</v>
      </c>
      <c r="D1129" s="197">
        <v>4.973</v>
      </c>
      <c r="E1129" s="197" t="str">
        <f t="shared" si="1"/>
        <v>#REF!</v>
      </c>
      <c r="F1129" s="197" t="str">
        <f t="shared" si="2"/>
        <v>#REF!</v>
      </c>
      <c r="G1129" s="197" t="str">
        <f t="shared" si="3"/>
        <v>#REF!</v>
      </c>
      <c r="H1129" s="197" t="str">
        <f t="shared" si="4"/>
        <v>#REF!</v>
      </c>
      <c r="I1129" s="197" t="str">
        <f t="shared" si="5"/>
        <v>Sebelum Covid</v>
      </c>
    </row>
    <row r="1130" ht="15.75" customHeight="1">
      <c r="A1130" s="316">
        <v>43220.0</v>
      </c>
      <c r="B1130" s="197">
        <v>3.993</v>
      </c>
      <c r="C1130" s="197">
        <v>4.289</v>
      </c>
      <c r="D1130" s="197">
        <v>4.95</v>
      </c>
      <c r="E1130" s="197" t="str">
        <f t="shared" si="1"/>
        <v>#REF!</v>
      </c>
      <c r="F1130" s="197" t="str">
        <f t="shared" si="2"/>
        <v>#REF!</v>
      </c>
      <c r="G1130" s="197" t="str">
        <f t="shared" si="3"/>
        <v>#REF!</v>
      </c>
      <c r="H1130" s="197" t="str">
        <f t="shared" si="4"/>
        <v>#REF!</v>
      </c>
      <c r="I1130" s="197" t="str">
        <f t="shared" si="5"/>
        <v>Sebelum Covid</v>
      </c>
    </row>
    <row r="1131" ht="15.75" customHeight="1">
      <c r="A1131" s="316">
        <v>43221.0</v>
      </c>
      <c r="B1131" s="197">
        <v>4.008</v>
      </c>
      <c r="C1131" s="197">
        <v>4.29</v>
      </c>
      <c r="D1131" s="197">
        <v>4.949</v>
      </c>
      <c r="E1131" s="197" t="str">
        <f t="shared" si="1"/>
        <v>#REF!</v>
      </c>
      <c r="F1131" s="197" t="str">
        <f t="shared" si="2"/>
        <v>#REF!</v>
      </c>
      <c r="G1131" s="197" t="str">
        <f t="shared" si="3"/>
        <v>#REF!</v>
      </c>
      <c r="H1131" s="197" t="str">
        <f t="shared" si="4"/>
        <v>#REF!</v>
      </c>
      <c r="I1131" s="197" t="str">
        <f t="shared" si="5"/>
        <v>Sebelum Covid</v>
      </c>
    </row>
    <row r="1132" ht="15.75" customHeight="1">
      <c r="A1132" s="316">
        <v>43222.0</v>
      </c>
      <c r="B1132" s="197">
        <v>4.024</v>
      </c>
      <c r="C1132" s="197">
        <v>4.341</v>
      </c>
      <c r="D1132" s="197">
        <v>5.0</v>
      </c>
      <c r="E1132" s="197" t="str">
        <f t="shared" si="1"/>
        <v>#REF!</v>
      </c>
      <c r="F1132" s="197" t="str">
        <f t="shared" si="2"/>
        <v>#REF!</v>
      </c>
      <c r="G1132" s="197" t="str">
        <f t="shared" si="3"/>
        <v>#REF!</v>
      </c>
      <c r="H1132" s="197" t="str">
        <f t="shared" si="4"/>
        <v>#REF!</v>
      </c>
      <c r="I1132" s="197" t="str">
        <f t="shared" si="5"/>
        <v>Sebelum Covid</v>
      </c>
    </row>
    <row r="1133" ht="15.75" customHeight="1">
      <c r="A1133" s="316">
        <v>43223.0</v>
      </c>
      <c r="B1133" s="197">
        <v>4.082</v>
      </c>
      <c r="C1133" s="197">
        <v>4.395</v>
      </c>
      <c r="D1133" s="197">
        <v>5.058</v>
      </c>
      <c r="E1133" s="197" t="str">
        <f t="shared" si="1"/>
        <v>#REF!</v>
      </c>
      <c r="F1133" s="197" t="str">
        <f t="shared" si="2"/>
        <v>#REF!</v>
      </c>
      <c r="G1133" s="197" t="str">
        <f t="shared" si="3"/>
        <v>#REF!</v>
      </c>
      <c r="H1133" s="197" t="str">
        <f t="shared" si="4"/>
        <v>#REF!</v>
      </c>
      <c r="I1133" s="197" t="str">
        <f t="shared" si="5"/>
        <v>Sebelum Covid</v>
      </c>
    </row>
    <row r="1134" ht="15.75" customHeight="1">
      <c r="A1134" s="316">
        <v>43224.0</v>
      </c>
      <c r="B1134" s="197">
        <v>4.136</v>
      </c>
      <c r="C1134" s="197">
        <v>4.475</v>
      </c>
      <c r="D1134" s="197">
        <v>5.122</v>
      </c>
      <c r="E1134" s="197" t="str">
        <f t="shared" si="1"/>
        <v>#REF!</v>
      </c>
      <c r="F1134" s="197" t="str">
        <f t="shared" si="2"/>
        <v>#REF!</v>
      </c>
      <c r="G1134" s="197" t="str">
        <f t="shared" si="3"/>
        <v>#REF!</v>
      </c>
      <c r="H1134" s="197" t="str">
        <f t="shared" si="4"/>
        <v>#REF!</v>
      </c>
      <c r="I1134" s="197" t="str">
        <f t="shared" si="5"/>
        <v>Sebelum Covid</v>
      </c>
    </row>
    <row r="1135" ht="15.75" customHeight="1">
      <c r="A1135" s="316">
        <v>43227.0</v>
      </c>
      <c r="B1135" s="197">
        <v>4.194</v>
      </c>
      <c r="C1135" s="197">
        <v>4.541</v>
      </c>
      <c r="D1135" s="197">
        <v>5.196</v>
      </c>
      <c r="E1135" s="197" t="str">
        <f t="shared" si="1"/>
        <v>#REF!</v>
      </c>
      <c r="F1135" s="197" t="str">
        <f t="shared" si="2"/>
        <v>#REF!</v>
      </c>
      <c r="G1135" s="197" t="str">
        <f t="shared" si="3"/>
        <v>#REF!</v>
      </c>
      <c r="H1135" s="197" t="str">
        <f t="shared" si="4"/>
        <v>#REF!</v>
      </c>
      <c r="I1135" s="197" t="str">
        <f t="shared" si="5"/>
        <v>Sebelum Covid</v>
      </c>
    </row>
    <row r="1136" ht="15.75" customHeight="1">
      <c r="A1136" s="316">
        <v>43228.0</v>
      </c>
      <c r="B1136" s="197">
        <v>4.286</v>
      </c>
      <c r="C1136" s="197">
        <v>4.635</v>
      </c>
      <c r="D1136" s="197">
        <v>5.28</v>
      </c>
      <c r="E1136" s="197" t="str">
        <f t="shared" si="1"/>
        <v>#REF!</v>
      </c>
      <c r="F1136" s="197" t="str">
        <f t="shared" si="2"/>
        <v>#REF!</v>
      </c>
      <c r="G1136" s="197" t="str">
        <f t="shared" si="3"/>
        <v>#REF!</v>
      </c>
      <c r="H1136" s="197" t="str">
        <f t="shared" si="4"/>
        <v>#REF!</v>
      </c>
      <c r="I1136" s="197" t="str">
        <f t="shared" si="5"/>
        <v>Sebelum Covid</v>
      </c>
    </row>
    <row r="1137" ht="15.75" customHeight="1">
      <c r="A1137" s="316">
        <v>43229.0</v>
      </c>
      <c r="B1137" s="197">
        <v>4.342</v>
      </c>
      <c r="C1137" s="197">
        <v>4.664</v>
      </c>
      <c r="D1137" s="197">
        <v>5.279</v>
      </c>
      <c r="E1137" s="197" t="str">
        <f t="shared" si="1"/>
        <v>#REF!</v>
      </c>
      <c r="F1137" s="197" t="str">
        <f t="shared" si="2"/>
        <v>#REF!</v>
      </c>
      <c r="G1137" s="197" t="str">
        <f t="shared" si="3"/>
        <v>#REF!</v>
      </c>
      <c r="H1137" s="197" t="str">
        <f t="shared" si="4"/>
        <v>#REF!</v>
      </c>
      <c r="I1137" s="197" t="str">
        <f t="shared" si="5"/>
        <v>Sebelum Covid</v>
      </c>
    </row>
    <row r="1138" ht="15.75" customHeight="1">
      <c r="A1138" s="316">
        <v>43230.0</v>
      </c>
      <c r="B1138" s="197">
        <v>4.249</v>
      </c>
      <c r="C1138" s="197">
        <v>4.532</v>
      </c>
      <c r="D1138" s="197">
        <v>5.147</v>
      </c>
      <c r="E1138" s="197" t="str">
        <f t="shared" si="1"/>
        <v>#REF!</v>
      </c>
      <c r="F1138" s="197" t="str">
        <f t="shared" si="2"/>
        <v>#REF!</v>
      </c>
      <c r="G1138" s="197" t="str">
        <f t="shared" si="3"/>
        <v>#REF!</v>
      </c>
      <c r="H1138" s="197" t="str">
        <f t="shared" si="4"/>
        <v>#REF!</v>
      </c>
      <c r="I1138" s="197" t="str">
        <f t="shared" si="5"/>
        <v>Sebelum Covid</v>
      </c>
    </row>
    <row r="1139" ht="15.75" customHeight="1">
      <c r="A1139" s="316">
        <v>43231.0</v>
      </c>
      <c r="B1139" s="197">
        <v>4.121</v>
      </c>
      <c r="C1139" s="197">
        <v>4.404</v>
      </c>
      <c r="D1139" s="197">
        <v>4.988</v>
      </c>
      <c r="E1139" s="197" t="str">
        <f t="shared" si="1"/>
        <v>#REF!</v>
      </c>
      <c r="F1139" s="197" t="str">
        <f t="shared" si="2"/>
        <v>#REF!</v>
      </c>
      <c r="G1139" s="197" t="str">
        <f t="shared" si="3"/>
        <v>#REF!</v>
      </c>
      <c r="H1139" s="197" t="str">
        <f t="shared" si="4"/>
        <v>#REF!</v>
      </c>
      <c r="I1139" s="197" t="str">
        <f t="shared" si="5"/>
        <v>Sebelum Covid</v>
      </c>
    </row>
    <row r="1140" ht="15.75" customHeight="1">
      <c r="A1140" s="316">
        <v>43234.0</v>
      </c>
      <c r="B1140" s="197">
        <v>4.103</v>
      </c>
      <c r="C1140" s="197">
        <v>4.422</v>
      </c>
      <c r="D1140" s="197">
        <v>5.009</v>
      </c>
      <c r="E1140" s="197" t="str">
        <f t="shared" si="1"/>
        <v>#REF!</v>
      </c>
      <c r="F1140" s="197" t="str">
        <f t="shared" si="2"/>
        <v>#REF!</v>
      </c>
      <c r="G1140" s="197" t="str">
        <f t="shared" si="3"/>
        <v>#REF!</v>
      </c>
      <c r="H1140" s="197" t="str">
        <f t="shared" si="4"/>
        <v>#REF!</v>
      </c>
      <c r="I1140" s="197" t="str">
        <f t="shared" si="5"/>
        <v>Sebelum Covid</v>
      </c>
    </row>
    <row r="1141" ht="15.75" customHeight="1">
      <c r="A1141" s="316">
        <v>43235.0</v>
      </c>
      <c r="B1141" s="197">
        <v>4.118</v>
      </c>
      <c r="C1141" s="197">
        <v>4.454</v>
      </c>
      <c r="D1141" s="197">
        <v>5.037</v>
      </c>
      <c r="E1141" s="197" t="str">
        <f t="shared" si="1"/>
        <v>#REF!</v>
      </c>
      <c r="F1141" s="197" t="str">
        <f t="shared" si="2"/>
        <v>#REF!</v>
      </c>
      <c r="G1141" s="197" t="str">
        <f t="shared" si="3"/>
        <v>#REF!</v>
      </c>
      <c r="H1141" s="197" t="str">
        <f t="shared" si="4"/>
        <v>#REF!</v>
      </c>
      <c r="I1141" s="197" t="str">
        <f t="shared" si="5"/>
        <v>Sebelum Covid</v>
      </c>
    </row>
    <row r="1142" ht="15.75" customHeight="1">
      <c r="A1142" s="316">
        <v>43236.0</v>
      </c>
      <c r="B1142" s="197">
        <v>4.173</v>
      </c>
      <c r="C1142" s="197">
        <v>4.552</v>
      </c>
      <c r="D1142" s="197">
        <v>5.138</v>
      </c>
      <c r="E1142" s="197" t="str">
        <f t="shared" si="1"/>
        <v>#REF!</v>
      </c>
      <c r="F1142" s="197" t="str">
        <f t="shared" si="2"/>
        <v>#REF!</v>
      </c>
      <c r="G1142" s="197" t="str">
        <f t="shared" si="3"/>
        <v>#REF!</v>
      </c>
      <c r="H1142" s="197" t="str">
        <f t="shared" si="4"/>
        <v>#REF!</v>
      </c>
      <c r="I1142" s="197" t="str">
        <f t="shared" si="5"/>
        <v>Sebelum Covid</v>
      </c>
    </row>
    <row r="1143" ht="15.75" customHeight="1">
      <c r="A1143" s="316">
        <v>43237.0</v>
      </c>
      <c r="B1143" s="197">
        <v>4.193</v>
      </c>
      <c r="C1143" s="197">
        <v>4.587</v>
      </c>
      <c r="D1143" s="197">
        <v>5.181</v>
      </c>
      <c r="E1143" s="197" t="str">
        <f t="shared" si="1"/>
        <v>#REF!</v>
      </c>
      <c r="F1143" s="197" t="str">
        <f t="shared" si="2"/>
        <v>#REF!</v>
      </c>
      <c r="G1143" s="197" t="str">
        <f t="shared" si="3"/>
        <v>#REF!</v>
      </c>
      <c r="H1143" s="197" t="str">
        <f t="shared" si="4"/>
        <v>#REF!</v>
      </c>
      <c r="I1143" s="197" t="str">
        <f t="shared" si="5"/>
        <v>Sebelum Covid</v>
      </c>
    </row>
    <row r="1144" ht="15.75" customHeight="1">
      <c r="A1144" s="316">
        <v>43238.0</v>
      </c>
      <c r="B1144" s="197">
        <v>4.235</v>
      </c>
      <c r="C1144" s="197">
        <v>4.621</v>
      </c>
      <c r="D1144" s="197">
        <v>5.249</v>
      </c>
      <c r="E1144" s="197" t="str">
        <f t="shared" si="1"/>
        <v>#REF!</v>
      </c>
      <c r="F1144" s="197" t="str">
        <f t="shared" si="2"/>
        <v>#REF!</v>
      </c>
      <c r="G1144" s="197" t="str">
        <f t="shared" si="3"/>
        <v>#REF!</v>
      </c>
      <c r="H1144" s="197" t="str">
        <f t="shared" si="4"/>
        <v>#REF!</v>
      </c>
      <c r="I1144" s="197" t="str">
        <f t="shared" si="5"/>
        <v>Sebelum Covid</v>
      </c>
    </row>
    <row r="1145" ht="15.75" customHeight="1">
      <c r="A1145" s="316">
        <v>43241.0</v>
      </c>
      <c r="B1145" s="197">
        <v>4.232</v>
      </c>
      <c r="C1145" s="197">
        <v>4.614</v>
      </c>
      <c r="D1145" s="197">
        <v>5.241</v>
      </c>
      <c r="E1145" s="197" t="str">
        <f t="shared" si="1"/>
        <v>#REF!</v>
      </c>
      <c r="F1145" s="197" t="str">
        <f t="shared" si="2"/>
        <v>#REF!</v>
      </c>
      <c r="G1145" s="197" t="str">
        <f t="shared" si="3"/>
        <v>#REF!</v>
      </c>
      <c r="H1145" s="197" t="str">
        <f t="shared" si="4"/>
        <v>#REF!</v>
      </c>
      <c r="I1145" s="197" t="str">
        <f t="shared" si="5"/>
        <v>Sebelum Covid</v>
      </c>
    </row>
    <row r="1146" ht="15.75" customHeight="1">
      <c r="A1146" s="316">
        <v>43242.0</v>
      </c>
      <c r="B1146" s="197">
        <v>4.221</v>
      </c>
      <c r="C1146" s="197">
        <v>4.591</v>
      </c>
      <c r="D1146" s="197">
        <v>5.221</v>
      </c>
      <c r="E1146" s="197" t="str">
        <f t="shared" si="1"/>
        <v>#REF!</v>
      </c>
      <c r="F1146" s="197" t="str">
        <f t="shared" si="2"/>
        <v>#REF!</v>
      </c>
      <c r="G1146" s="197" t="str">
        <f t="shared" si="3"/>
        <v>#REF!</v>
      </c>
      <c r="H1146" s="197" t="str">
        <f t="shared" si="4"/>
        <v>#REF!</v>
      </c>
      <c r="I1146" s="197" t="str">
        <f t="shared" si="5"/>
        <v>Sebelum Covid</v>
      </c>
    </row>
    <row r="1147" ht="15.75" customHeight="1">
      <c r="A1147" s="316">
        <v>43243.0</v>
      </c>
      <c r="B1147" s="197">
        <v>4.166</v>
      </c>
      <c r="C1147" s="197">
        <v>4.518</v>
      </c>
      <c r="D1147" s="197">
        <v>5.167</v>
      </c>
      <c r="E1147" s="197" t="str">
        <f t="shared" si="1"/>
        <v>#REF!</v>
      </c>
      <c r="F1147" s="197" t="str">
        <f t="shared" si="2"/>
        <v>#REF!</v>
      </c>
      <c r="G1147" s="197" t="str">
        <f t="shared" si="3"/>
        <v>#REF!</v>
      </c>
      <c r="H1147" s="197" t="str">
        <f t="shared" si="4"/>
        <v>#REF!</v>
      </c>
      <c r="I1147" s="197" t="str">
        <f t="shared" si="5"/>
        <v>Sebelum Covid</v>
      </c>
    </row>
    <row r="1148" ht="15.75" customHeight="1">
      <c r="A1148" s="316">
        <v>43244.0</v>
      </c>
      <c r="B1148" s="197">
        <v>4.154</v>
      </c>
      <c r="C1148" s="197">
        <v>4.455</v>
      </c>
      <c r="D1148" s="197">
        <v>5.135</v>
      </c>
      <c r="E1148" s="197" t="str">
        <f t="shared" si="1"/>
        <v>#REF!</v>
      </c>
      <c r="F1148" s="197" t="str">
        <f t="shared" si="2"/>
        <v>#REF!</v>
      </c>
      <c r="G1148" s="197" t="str">
        <f t="shared" si="3"/>
        <v>#REF!</v>
      </c>
      <c r="H1148" s="197" t="str">
        <f t="shared" si="4"/>
        <v>#REF!</v>
      </c>
      <c r="I1148" s="197" t="str">
        <f t="shared" si="5"/>
        <v>Sebelum Covid</v>
      </c>
    </row>
    <row r="1149" ht="15.75" customHeight="1">
      <c r="A1149" s="316">
        <v>43245.0</v>
      </c>
      <c r="B1149" s="197">
        <v>4.111</v>
      </c>
      <c r="C1149" s="197">
        <v>4.407</v>
      </c>
      <c r="D1149" s="197">
        <v>5.114</v>
      </c>
      <c r="E1149" s="197" t="str">
        <f t="shared" si="1"/>
        <v>#REF!</v>
      </c>
      <c r="F1149" s="197" t="str">
        <f t="shared" si="2"/>
        <v>#REF!</v>
      </c>
      <c r="G1149" s="197" t="str">
        <f t="shared" si="3"/>
        <v>#REF!</v>
      </c>
      <c r="H1149" s="197" t="str">
        <f t="shared" si="4"/>
        <v>#REF!</v>
      </c>
      <c r="I1149" s="197" t="str">
        <f t="shared" si="5"/>
        <v>Sebelum Covid</v>
      </c>
    </row>
    <row r="1150" ht="15.75" customHeight="1">
      <c r="A1150" s="316">
        <v>43248.0</v>
      </c>
      <c r="B1150" s="197">
        <v>4.111</v>
      </c>
      <c r="C1150" s="197">
        <v>4.407</v>
      </c>
      <c r="D1150" s="197">
        <v>5.114</v>
      </c>
      <c r="E1150" s="197" t="str">
        <f t="shared" si="1"/>
        <v>#REF!</v>
      </c>
      <c r="F1150" s="197" t="str">
        <f t="shared" si="2"/>
        <v>#REF!</v>
      </c>
      <c r="G1150" s="197" t="str">
        <f t="shared" si="3"/>
        <v>#REF!</v>
      </c>
      <c r="H1150" s="197" t="str">
        <f t="shared" si="4"/>
        <v>#REF!</v>
      </c>
      <c r="I1150" s="197" t="str">
        <f t="shared" si="5"/>
        <v>Sebelum Covid</v>
      </c>
    </row>
    <row r="1151" ht="15.75" customHeight="1">
      <c r="A1151" s="316">
        <v>43249.0</v>
      </c>
      <c r="B1151" s="197">
        <v>4.039</v>
      </c>
      <c r="C1151" s="197">
        <v>4.329</v>
      </c>
      <c r="D1151" s="197">
        <v>5.015</v>
      </c>
      <c r="E1151" s="197" t="str">
        <f t="shared" si="1"/>
        <v>#REF!</v>
      </c>
      <c r="F1151" s="197" t="str">
        <f t="shared" si="2"/>
        <v>#REF!</v>
      </c>
      <c r="G1151" s="197" t="str">
        <f t="shared" si="3"/>
        <v>#REF!</v>
      </c>
      <c r="H1151" s="197" t="str">
        <f t="shared" si="4"/>
        <v>#REF!</v>
      </c>
      <c r="I1151" s="197" t="str">
        <f t="shared" si="5"/>
        <v>Sebelum Covid</v>
      </c>
    </row>
    <row r="1152" ht="15.75" customHeight="1">
      <c r="A1152" s="316">
        <v>43250.0</v>
      </c>
      <c r="B1152" s="197">
        <v>4.063</v>
      </c>
      <c r="C1152" s="197">
        <v>4.335</v>
      </c>
      <c r="D1152" s="197">
        <v>5.034</v>
      </c>
      <c r="E1152" s="197" t="str">
        <f t="shared" si="1"/>
        <v>#REF!</v>
      </c>
      <c r="F1152" s="197" t="str">
        <f t="shared" si="2"/>
        <v>#REF!</v>
      </c>
      <c r="G1152" s="197" t="str">
        <f t="shared" si="3"/>
        <v>#REF!</v>
      </c>
      <c r="H1152" s="197" t="str">
        <f t="shared" si="4"/>
        <v>#REF!</v>
      </c>
      <c r="I1152" s="197" t="str">
        <f t="shared" si="5"/>
        <v>Sebelum Covid</v>
      </c>
    </row>
    <row r="1153" ht="15.75" customHeight="1">
      <c r="A1153" s="316">
        <v>43251.0</v>
      </c>
      <c r="B1153" s="197">
        <v>4.038</v>
      </c>
      <c r="C1153" s="197">
        <v>4.331</v>
      </c>
      <c r="D1153" s="197">
        <v>5.043</v>
      </c>
      <c r="E1153" s="197" t="str">
        <f t="shared" si="1"/>
        <v>#REF!</v>
      </c>
      <c r="F1153" s="197" t="str">
        <f t="shared" si="2"/>
        <v>#REF!</v>
      </c>
      <c r="G1153" s="197" t="str">
        <f t="shared" si="3"/>
        <v>#REF!</v>
      </c>
      <c r="H1153" s="197" t="str">
        <f t="shared" si="4"/>
        <v>#REF!</v>
      </c>
      <c r="I1153" s="197" t="str">
        <f t="shared" si="5"/>
        <v>Sebelum Covid</v>
      </c>
    </row>
    <row r="1154" ht="15.75" customHeight="1">
      <c r="A1154" s="316">
        <v>43252.0</v>
      </c>
      <c r="B1154" s="197">
        <v>4.09</v>
      </c>
      <c r="C1154" s="197">
        <v>4.385</v>
      </c>
      <c r="D1154" s="197">
        <v>5.11</v>
      </c>
      <c r="E1154" s="197" t="str">
        <f t="shared" si="1"/>
        <v>#REF!</v>
      </c>
      <c r="F1154" s="197" t="str">
        <f t="shared" si="2"/>
        <v>#REF!</v>
      </c>
      <c r="G1154" s="197" t="str">
        <f t="shared" si="3"/>
        <v>#REF!</v>
      </c>
      <c r="H1154" s="197" t="str">
        <f t="shared" si="4"/>
        <v>#REF!</v>
      </c>
      <c r="I1154" s="197" t="str">
        <f t="shared" si="5"/>
        <v>Sebelum Covid</v>
      </c>
    </row>
    <row r="1155" ht="15.75" customHeight="1">
      <c r="A1155" s="316">
        <v>43255.0</v>
      </c>
      <c r="B1155" s="197">
        <v>4.158</v>
      </c>
      <c r="C1155" s="197">
        <v>4.418</v>
      </c>
      <c r="D1155" s="197">
        <v>5.15</v>
      </c>
      <c r="E1155" s="197" t="str">
        <f t="shared" si="1"/>
        <v>#REF!</v>
      </c>
      <c r="F1155" s="197" t="str">
        <f t="shared" si="2"/>
        <v>#REF!</v>
      </c>
      <c r="G1155" s="197" t="str">
        <f t="shared" si="3"/>
        <v>#REF!</v>
      </c>
      <c r="H1155" s="197" t="str">
        <f t="shared" si="4"/>
        <v>#REF!</v>
      </c>
      <c r="I1155" s="197" t="str">
        <f t="shared" si="5"/>
        <v>Sebelum Covid</v>
      </c>
    </row>
    <row r="1156" ht="15.75" customHeight="1">
      <c r="A1156" s="316">
        <v>43256.0</v>
      </c>
      <c r="B1156" s="197">
        <v>4.168</v>
      </c>
      <c r="C1156" s="197">
        <v>4.43</v>
      </c>
      <c r="D1156" s="197">
        <v>5.155</v>
      </c>
      <c r="E1156" s="197" t="str">
        <f t="shared" si="1"/>
        <v>#REF!</v>
      </c>
      <c r="F1156" s="197" t="str">
        <f t="shared" si="2"/>
        <v>#REF!</v>
      </c>
      <c r="G1156" s="197" t="str">
        <f t="shared" si="3"/>
        <v>#REF!</v>
      </c>
      <c r="H1156" s="197" t="str">
        <f t="shared" si="4"/>
        <v>#REF!</v>
      </c>
      <c r="I1156" s="197" t="str">
        <f t="shared" si="5"/>
        <v>Sebelum Covid</v>
      </c>
    </row>
    <row r="1157" ht="15.75" customHeight="1">
      <c r="A1157" s="316">
        <v>43257.0</v>
      </c>
      <c r="B1157" s="197">
        <v>4.174</v>
      </c>
      <c r="C1157" s="197">
        <v>4.461</v>
      </c>
      <c r="D1157" s="197">
        <v>5.173</v>
      </c>
      <c r="E1157" s="197" t="str">
        <f t="shared" si="1"/>
        <v>#REF!</v>
      </c>
      <c r="F1157" s="197" t="str">
        <f t="shared" si="2"/>
        <v>#REF!</v>
      </c>
      <c r="G1157" s="197" t="str">
        <f t="shared" si="3"/>
        <v>#REF!</v>
      </c>
      <c r="H1157" s="197" t="str">
        <f t="shared" si="4"/>
        <v>#REF!</v>
      </c>
      <c r="I1157" s="197" t="str">
        <f t="shared" si="5"/>
        <v>Sebelum Covid</v>
      </c>
    </row>
    <row r="1158" ht="15.75" customHeight="1">
      <c r="A1158" s="316">
        <v>43258.0</v>
      </c>
      <c r="B1158" s="197">
        <v>4.167</v>
      </c>
      <c r="C1158" s="197">
        <v>4.478</v>
      </c>
      <c r="D1158" s="197">
        <v>5.167</v>
      </c>
      <c r="E1158" s="197" t="str">
        <f t="shared" si="1"/>
        <v>#REF!</v>
      </c>
      <c r="F1158" s="197" t="str">
        <f t="shared" si="2"/>
        <v>#REF!</v>
      </c>
      <c r="G1158" s="197" t="str">
        <f t="shared" si="3"/>
        <v>#REF!</v>
      </c>
      <c r="H1158" s="197" t="str">
        <f t="shared" si="4"/>
        <v>#REF!</v>
      </c>
      <c r="I1158" s="197" t="str">
        <f t="shared" si="5"/>
        <v>Sebelum Covid</v>
      </c>
    </row>
    <row r="1159" ht="15.75" customHeight="1">
      <c r="A1159" s="316">
        <v>43259.0</v>
      </c>
      <c r="B1159" s="197">
        <v>4.174</v>
      </c>
      <c r="C1159" s="197">
        <v>4.467</v>
      </c>
      <c r="D1159" s="197">
        <v>5.159</v>
      </c>
      <c r="E1159" s="197" t="str">
        <f t="shared" si="1"/>
        <v>#REF!</v>
      </c>
      <c r="F1159" s="197" t="str">
        <f t="shared" si="2"/>
        <v>#REF!</v>
      </c>
      <c r="G1159" s="197" t="str">
        <f t="shared" si="3"/>
        <v>#REF!</v>
      </c>
      <c r="H1159" s="197" t="str">
        <f t="shared" si="4"/>
        <v>#REF!</v>
      </c>
      <c r="I1159" s="197" t="str">
        <f t="shared" si="5"/>
        <v>Sebelum Covid</v>
      </c>
    </row>
    <row r="1160" ht="15.75" customHeight="1">
      <c r="A1160" s="316">
        <v>43262.0</v>
      </c>
      <c r="B1160" s="197">
        <v>4.181</v>
      </c>
      <c r="C1160" s="197">
        <v>4.476</v>
      </c>
      <c r="D1160" s="197">
        <v>5.168</v>
      </c>
      <c r="E1160" s="197" t="str">
        <f t="shared" si="1"/>
        <v>#REF!</v>
      </c>
      <c r="F1160" s="197" t="str">
        <f t="shared" si="2"/>
        <v>#REF!</v>
      </c>
      <c r="G1160" s="197" t="str">
        <f t="shared" si="3"/>
        <v>#REF!</v>
      </c>
      <c r="H1160" s="197" t="str">
        <f t="shared" si="4"/>
        <v>#REF!</v>
      </c>
      <c r="I1160" s="197" t="str">
        <f t="shared" si="5"/>
        <v>Sebelum Covid</v>
      </c>
    </row>
    <row r="1161" ht="15.75" customHeight="1">
      <c r="A1161" s="316">
        <v>43263.0</v>
      </c>
      <c r="B1161" s="197">
        <v>4.169</v>
      </c>
      <c r="C1161" s="197">
        <v>4.465</v>
      </c>
      <c r="D1161" s="197">
        <v>5.148</v>
      </c>
      <c r="E1161" s="197" t="str">
        <f t="shared" si="1"/>
        <v>#REF!</v>
      </c>
      <c r="F1161" s="197" t="str">
        <f t="shared" si="2"/>
        <v>#REF!</v>
      </c>
      <c r="G1161" s="197" t="str">
        <f t="shared" si="3"/>
        <v>#REF!</v>
      </c>
      <c r="H1161" s="197" t="str">
        <f t="shared" si="4"/>
        <v>#REF!</v>
      </c>
      <c r="I1161" s="197" t="str">
        <f t="shared" si="5"/>
        <v>Sebelum Covid</v>
      </c>
    </row>
    <row r="1162" ht="15.75" customHeight="1">
      <c r="A1162" s="316">
        <v>43264.0</v>
      </c>
      <c r="B1162" s="197">
        <v>4.176</v>
      </c>
      <c r="C1162" s="197">
        <v>4.471</v>
      </c>
      <c r="D1162" s="197">
        <v>5.142</v>
      </c>
      <c r="E1162" s="197" t="str">
        <f t="shared" si="1"/>
        <v>#REF!</v>
      </c>
      <c r="F1162" s="197" t="str">
        <f t="shared" si="2"/>
        <v>#REF!</v>
      </c>
      <c r="G1162" s="197" t="str">
        <f t="shared" si="3"/>
        <v>#REF!</v>
      </c>
      <c r="H1162" s="197" t="str">
        <f t="shared" si="4"/>
        <v>#REF!</v>
      </c>
      <c r="I1162" s="197" t="str">
        <f t="shared" si="5"/>
        <v>Sebelum Covid</v>
      </c>
    </row>
    <row r="1163" ht="15.75" customHeight="1">
      <c r="A1163" s="316">
        <v>43265.0</v>
      </c>
      <c r="B1163" s="197">
        <v>4.171</v>
      </c>
      <c r="C1163" s="197">
        <v>4.461</v>
      </c>
      <c r="D1163" s="197">
        <v>5.137</v>
      </c>
      <c r="E1163" s="197" t="str">
        <f t="shared" si="1"/>
        <v>#REF!</v>
      </c>
      <c r="F1163" s="197" t="str">
        <f t="shared" si="2"/>
        <v>#REF!</v>
      </c>
      <c r="G1163" s="197" t="str">
        <f t="shared" si="3"/>
        <v>#REF!</v>
      </c>
      <c r="H1163" s="197" t="str">
        <f t="shared" si="4"/>
        <v>#REF!</v>
      </c>
      <c r="I1163" s="197" t="str">
        <f t="shared" si="5"/>
        <v>Sebelum Covid</v>
      </c>
    </row>
    <row r="1164" ht="15.75" customHeight="1">
      <c r="A1164" s="316">
        <v>43266.0</v>
      </c>
      <c r="B1164" s="197">
        <v>4.17</v>
      </c>
      <c r="C1164" s="197">
        <v>4.463</v>
      </c>
      <c r="D1164" s="197">
        <v>5.135</v>
      </c>
      <c r="E1164" s="197" t="str">
        <f t="shared" si="1"/>
        <v>#REF!</v>
      </c>
      <c r="F1164" s="197" t="str">
        <f t="shared" si="2"/>
        <v>#REF!</v>
      </c>
      <c r="G1164" s="197" t="str">
        <f t="shared" si="3"/>
        <v>#REF!</v>
      </c>
      <c r="H1164" s="197" t="str">
        <f t="shared" si="4"/>
        <v>#REF!</v>
      </c>
      <c r="I1164" s="197" t="str">
        <f t="shared" si="5"/>
        <v>Sebelum Covid</v>
      </c>
    </row>
    <row r="1165" ht="15.75" customHeight="1">
      <c r="A1165" s="316">
        <v>43269.0</v>
      </c>
      <c r="B1165" s="197">
        <v>4.161</v>
      </c>
      <c r="C1165" s="197">
        <v>4.467</v>
      </c>
      <c r="D1165" s="197">
        <v>5.128</v>
      </c>
      <c r="E1165" s="197" t="str">
        <f t="shared" si="1"/>
        <v>#REF!</v>
      </c>
      <c r="F1165" s="197" t="str">
        <f t="shared" si="2"/>
        <v>#REF!</v>
      </c>
      <c r="G1165" s="197" t="str">
        <f t="shared" si="3"/>
        <v>#REF!</v>
      </c>
      <c r="H1165" s="197" t="str">
        <f t="shared" si="4"/>
        <v>#REF!</v>
      </c>
      <c r="I1165" s="197" t="str">
        <f t="shared" si="5"/>
        <v>Sebelum Covid</v>
      </c>
    </row>
    <row r="1166" ht="15.75" customHeight="1">
      <c r="A1166" s="316">
        <v>43270.0</v>
      </c>
      <c r="B1166" s="197">
        <v>4.196</v>
      </c>
      <c r="C1166" s="197">
        <v>4.521</v>
      </c>
      <c r="D1166" s="197">
        <v>5.169</v>
      </c>
      <c r="E1166" s="197" t="str">
        <f t="shared" si="1"/>
        <v>#REF!</v>
      </c>
      <c r="F1166" s="197" t="str">
        <f t="shared" si="2"/>
        <v>#REF!</v>
      </c>
      <c r="G1166" s="197" t="str">
        <f t="shared" si="3"/>
        <v>#REF!</v>
      </c>
      <c r="H1166" s="197" t="str">
        <f t="shared" si="4"/>
        <v>#REF!</v>
      </c>
      <c r="I1166" s="197" t="str">
        <f t="shared" si="5"/>
        <v>Sebelum Covid</v>
      </c>
    </row>
    <row r="1167" ht="15.75" customHeight="1">
      <c r="A1167" s="316">
        <v>43271.0</v>
      </c>
      <c r="B1167" s="197">
        <v>4.177</v>
      </c>
      <c r="C1167" s="197">
        <v>4.485</v>
      </c>
      <c r="D1167" s="197">
        <v>5.15</v>
      </c>
      <c r="E1167" s="197" t="str">
        <f t="shared" si="1"/>
        <v>#REF!</v>
      </c>
      <c r="F1167" s="197" t="str">
        <f t="shared" si="2"/>
        <v>#REF!</v>
      </c>
      <c r="G1167" s="197" t="str">
        <f t="shared" si="3"/>
        <v>#REF!</v>
      </c>
      <c r="H1167" s="197" t="str">
        <f t="shared" si="4"/>
        <v>#REF!</v>
      </c>
      <c r="I1167" s="197" t="str">
        <f t="shared" si="5"/>
        <v>Sebelum Covid</v>
      </c>
    </row>
    <row r="1168" ht="15.75" customHeight="1">
      <c r="A1168" s="316">
        <v>43272.0</v>
      </c>
      <c r="B1168" s="197">
        <v>4.2</v>
      </c>
      <c r="C1168" s="197">
        <v>4.505</v>
      </c>
      <c r="D1168" s="197">
        <v>5.157</v>
      </c>
      <c r="E1168" s="197" t="str">
        <f t="shared" si="1"/>
        <v>#REF!</v>
      </c>
      <c r="F1168" s="197" t="str">
        <f t="shared" si="2"/>
        <v>#REF!</v>
      </c>
      <c r="G1168" s="197" t="str">
        <f t="shared" si="3"/>
        <v>#REF!</v>
      </c>
      <c r="H1168" s="197" t="str">
        <f t="shared" si="4"/>
        <v>#REF!</v>
      </c>
      <c r="I1168" s="197" t="str">
        <f t="shared" si="5"/>
        <v>Sebelum Covid</v>
      </c>
    </row>
    <row r="1169" ht="15.75" customHeight="1">
      <c r="A1169" s="316">
        <v>43273.0</v>
      </c>
      <c r="B1169" s="197">
        <v>4.205</v>
      </c>
      <c r="C1169" s="197">
        <v>4.463</v>
      </c>
      <c r="D1169" s="197">
        <v>5.144</v>
      </c>
      <c r="E1169" s="197" t="str">
        <f t="shared" si="1"/>
        <v>#REF!</v>
      </c>
      <c r="F1169" s="197" t="str">
        <f t="shared" si="2"/>
        <v>#REF!</v>
      </c>
      <c r="G1169" s="197" t="str">
        <f t="shared" si="3"/>
        <v>#REF!</v>
      </c>
      <c r="H1169" s="197" t="str">
        <f t="shared" si="4"/>
        <v>#REF!</v>
      </c>
      <c r="I1169" s="197" t="str">
        <f t="shared" si="5"/>
        <v>Sebelum Covid</v>
      </c>
    </row>
    <row r="1170" ht="15.75" customHeight="1">
      <c r="A1170" s="316">
        <v>43276.0</v>
      </c>
      <c r="B1170" s="197">
        <v>4.197</v>
      </c>
      <c r="C1170" s="197">
        <v>4.441</v>
      </c>
      <c r="D1170" s="197">
        <v>5.133</v>
      </c>
      <c r="E1170" s="197" t="str">
        <f t="shared" si="1"/>
        <v>#REF!</v>
      </c>
      <c r="F1170" s="197" t="str">
        <f t="shared" si="2"/>
        <v>#REF!</v>
      </c>
      <c r="G1170" s="197" t="str">
        <f t="shared" si="3"/>
        <v>#REF!</v>
      </c>
      <c r="H1170" s="197" t="str">
        <f t="shared" si="4"/>
        <v>#REF!</v>
      </c>
      <c r="I1170" s="197" t="str">
        <f t="shared" si="5"/>
        <v>Sebelum Covid</v>
      </c>
    </row>
    <row r="1171" ht="15.75" customHeight="1">
      <c r="A1171" s="316">
        <v>43277.0</v>
      </c>
      <c r="B1171" s="197">
        <v>4.221</v>
      </c>
      <c r="C1171" s="197">
        <v>4.48</v>
      </c>
      <c r="D1171" s="197">
        <v>5.149</v>
      </c>
      <c r="E1171" s="197" t="str">
        <f t="shared" si="1"/>
        <v>#REF!</v>
      </c>
      <c r="F1171" s="197" t="str">
        <f t="shared" si="2"/>
        <v>#REF!</v>
      </c>
      <c r="G1171" s="197" t="str">
        <f t="shared" si="3"/>
        <v>#REF!</v>
      </c>
      <c r="H1171" s="197" t="str">
        <f t="shared" si="4"/>
        <v>#REF!</v>
      </c>
      <c r="I1171" s="197" t="str">
        <f t="shared" si="5"/>
        <v>Sebelum Covid</v>
      </c>
    </row>
    <row r="1172" ht="15.75" customHeight="1">
      <c r="A1172" s="316">
        <v>43278.0</v>
      </c>
      <c r="B1172" s="197">
        <v>4.226</v>
      </c>
      <c r="C1172" s="197">
        <v>4.5</v>
      </c>
      <c r="D1172" s="197">
        <v>5.142</v>
      </c>
      <c r="E1172" s="197" t="str">
        <f t="shared" si="1"/>
        <v>#REF!</v>
      </c>
      <c r="F1172" s="197" t="str">
        <f t="shared" si="2"/>
        <v>#REF!</v>
      </c>
      <c r="G1172" s="197" t="str">
        <f t="shared" si="3"/>
        <v>#REF!</v>
      </c>
      <c r="H1172" s="197" t="str">
        <f t="shared" si="4"/>
        <v>#REF!</v>
      </c>
      <c r="I1172" s="197" t="str">
        <f t="shared" si="5"/>
        <v>Sebelum Covid</v>
      </c>
    </row>
    <row r="1173" ht="15.75" customHeight="1">
      <c r="A1173" s="316">
        <v>43279.0</v>
      </c>
      <c r="B1173" s="197">
        <v>4.255</v>
      </c>
      <c r="C1173" s="197">
        <v>4.532</v>
      </c>
      <c r="D1173" s="197">
        <v>5.168</v>
      </c>
      <c r="E1173" s="197" t="str">
        <f t="shared" si="1"/>
        <v>#REF!</v>
      </c>
      <c r="F1173" s="197" t="str">
        <f t="shared" si="2"/>
        <v>#REF!</v>
      </c>
      <c r="G1173" s="197" t="str">
        <f t="shared" si="3"/>
        <v>#REF!</v>
      </c>
      <c r="H1173" s="197" t="str">
        <f t="shared" si="4"/>
        <v>#REF!</v>
      </c>
      <c r="I1173" s="197" t="str">
        <f t="shared" si="5"/>
        <v>Sebelum Covid</v>
      </c>
    </row>
    <row r="1174" ht="15.75" customHeight="1">
      <c r="A1174" s="316">
        <v>43280.0</v>
      </c>
      <c r="B1174" s="197">
        <v>4.207</v>
      </c>
      <c r="C1174" s="197">
        <v>4.493</v>
      </c>
      <c r="D1174" s="197">
        <v>5.119</v>
      </c>
      <c r="E1174" s="197" t="str">
        <f t="shared" si="1"/>
        <v>#REF!</v>
      </c>
      <c r="F1174" s="197" t="str">
        <f t="shared" si="2"/>
        <v>#REF!</v>
      </c>
      <c r="G1174" s="197" t="str">
        <f t="shared" si="3"/>
        <v>#REF!</v>
      </c>
      <c r="H1174" s="197" t="str">
        <f t="shared" si="4"/>
        <v>#REF!</v>
      </c>
      <c r="I1174" s="197" t="str">
        <f t="shared" si="5"/>
        <v>Sebelum Covid</v>
      </c>
    </row>
    <row r="1175" ht="15.75" customHeight="1">
      <c r="A1175" s="316">
        <v>43283.0</v>
      </c>
      <c r="B1175" s="197">
        <v>4.211</v>
      </c>
      <c r="C1175" s="197">
        <v>4.499</v>
      </c>
      <c r="D1175" s="197">
        <v>5.124</v>
      </c>
      <c r="E1175" s="197" t="str">
        <f t="shared" si="1"/>
        <v>#REF!</v>
      </c>
      <c r="F1175" s="197" t="str">
        <f t="shared" si="2"/>
        <v>#REF!</v>
      </c>
      <c r="G1175" s="197" t="str">
        <f t="shared" si="3"/>
        <v>#REF!</v>
      </c>
      <c r="H1175" s="197" t="str">
        <f t="shared" si="4"/>
        <v>#REF!</v>
      </c>
      <c r="I1175" s="197" t="str">
        <f t="shared" si="5"/>
        <v>Sebelum Covid</v>
      </c>
    </row>
    <row r="1176" ht="15.75" customHeight="1">
      <c r="A1176" s="316">
        <v>43284.0</v>
      </c>
      <c r="B1176" s="197">
        <v>4.228</v>
      </c>
      <c r="C1176" s="197">
        <v>4.507</v>
      </c>
      <c r="D1176" s="197">
        <v>5.125</v>
      </c>
      <c r="E1176" s="197" t="str">
        <f t="shared" si="1"/>
        <v>#REF!</v>
      </c>
      <c r="F1176" s="197" t="str">
        <f t="shared" si="2"/>
        <v>#REF!</v>
      </c>
      <c r="G1176" s="197" t="str">
        <f t="shared" si="3"/>
        <v>#REF!</v>
      </c>
      <c r="H1176" s="197" t="str">
        <f t="shared" si="4"/>
        <v>#REF!</v>
      </c>
      <c r="I1176" s="197" t="str">
        <f t="shared" si="5"/>
        <v>Sebelum Covid</v>
      </c>
    </row>
    <row r="1177" ht="15.75" customHeight="1">
      <c r="A1177" s="316">
        <v>43285.0</v>
      </c>
      <c r="B1177" s="197">
        <v>4.228</v>
      </c>
      <c r="C1177" s="197">
        <v>4.507</v>
      </c>
      <c r="D1177" s="197">
        <v>5.125</v>
      </c>
      <c r="E1177" s="197" t="str">
        <f t="shared" si="1"/>
        <v>#REF!</v>
      </c>
      <c r="F1177" s="197" t="str">
        <f t="shared" si="2"/>
        <v>#REF!</v>
      </c>
      <c r="G1177" s="197" t="str">
        <f t="shared" si="3"/>
        <v>#REF!</v>
      </c>
      <c r="H1177" s="197" t="str">
        <f t="shared" si="4"/>
        <v>#REF!</v>
      </c>
      <c r="I1177" s="197" t="str">
        <f t="shared" si="5"/>
        <v>Sebelum Covid</v>
      </c>
    </row>
    <row r="1178" ht="15.75" customHeight="1">
      <c r="A1178" s="316">
        <v>43286.0</v>
      </c>
      <c r="B1178" s="197">
        <v>4.219</v>
      </c>
      <c r="C1178" s="197">
        <v>4.503</v>
      </c>
      <c r="D1178" s="197">
        <v>5.125</v>
      </c>
      <c r="E1178" s="197" t="str">
        <f t="shared" si="1"/>
        <v>#REF!</v>
      </c>
      <c r="F1178" s="197" t="str">
        <f t="shared" si="2"/>
        <v>#REF!</v>
      </c>
      <c r="G1178" s="197" t="str">
        <f t="shared" si="3"/>
        <v>#REF!</v>
      </c>
      <c r="H1178" s="197" t="str">
        <f t="shared" si="4"/>
        <v>#REF!</v>
      </c>
      <c r="I1178" s="197" t="str">
        <f t="shared" si="5"/>
        <v>Sebelum Covid</v>
      </c>
    </row>
    <row r="1179" ht="15.75" customHeight="1">
      <c r="A1179" s="316">
        <v>43287.0</v>
      </c>
      <c r="B1179" s="197">
        <v>4.199</v>
      </c>
      <c r="C1179" s="197">
        <v>4.479</v>
      </c>
      <c r="D1179" s="197">
        <v>5.092</v>
      </c>
      <c r="E1179" s="197" t="str">
        <f t="shared" si="1"/>
        <v>#REF!</v>
      </c>
      <c r="F1179" s="197" t="str">
        <f t="shared" si="2"/>
        <v>#REF!</v>
      </c>
      <c r="G1179" s="197" t="str">
        <f t="shared" si="3"/>
        <v>#REF!</v>
      </c>
      <c r="H1179" s="197" t="str">
        <f t="shared" si="4"/>
        <v>#REF!</v>
      </c>
      <c r="I1179" s="197" t="str">
        <f t="shared" si="5"/>
        <v>Sebelum Covid</v>
      </c>
    </row>
    <row r="1180" ht="15.75" customHeight="1">
      <c r="A1180" s="316">
        <v>43290.0</v>
      </c>
      <c r="B1180" s="197">
        <v>4.164</v>
      </c>
      <c r="C1180" s="197">
        <v>4.371</v>
      </c>
      <c r="D1180" s="197">
        <v>5.021</v>
      </c>
      <c r="E1180" s="197" t="str">
        <f t="shared" si="1"/>
        <v>#REF!</v>
      </c>
      <c r="F1180" s="197" t="str">
        <f t="shared" si="2"/>
        <v>#REF!</v>
      </c>
      <c r="G1180" s="197" t="str">
        <f t="shared" si="3"/>
        <v>#REF!</v>
      </c>
      <c r="H1180" s="197" t="str">
        <f t="shared" si="4"/>
        <v>#REF!</v>
      </c>
      <c r="I1180" s="197" t="str">
        <f t="shared" si="5"/>
        <v>Sebelum Covid</v>
      </c>
    </row>
    <row r="1181" ht="15.75" customHeight="1">
      <c r="A1181" s="316">
        <v>43291.0</v>
      </c>
      <c r="B1181" s="197">
        <v>4.133</v>
      </c>
      <c r="C1181" s="197">
        <v>4.351</v>
      </c>
      <c r="D1181" s="197">
        <v>4.965</v>
      </c>
      <c r="E1181" s="197" t="str">
        <f t="shared" si="1"/>
        <v>#REF!</v>
      </c>
      <c r="F1181" s="197" t="str">
        <f t="shared" si="2"/>
        <v>#REF!</v>
      </c>
      <c r="G1181" s="197" t="str">
        <f t="shared" si="3"/>
        <v>#REF!</v>
      </c>
      <c r="H1181" s="197" t="str">
        <f t="shared" si="4"/>
        <v>#REF!</v>
      </c>
      <c r="I1181" s="197" t="str">
        <f t="shared" si="5"/>
        <v>Sebelum Covid</v>
      </c>
    </row>
    <row r="1182" ht="15.75" customHeight="1">
      <c r="A1182" s="316">
        <v>43292.0</v>
      </c>
      <c r="B1182" s="197">
        <v>4.135</v>
      </c>
      <c r="C1182" s="197">
        <v>4.367</v>
      </c>
      <c r="D1182" s="197">
        <v>4.961</v>
      </c>
      <c r="E1182" s="197" t="str">
        <f t="shared" si="1"/>
        <v>#REF!</v>
      </c>
      <c r="F1182" s="197" t="str">
        <f t="shared" si="2"/>
        <v>#REF!</v>
      </c>
      <c r="G1182" s="197" t="str">
        <f t="shared" si="3"/>
        <v>#REF!</v>
      </c>
      <c r="H1182" s="197" t="str">
        <f t="shared" si="4"/>
        <v>#REF!</v>
      </c>
      <c r="I1182" s="197" t="str">
        <f t="shared" si="5"/>
        <v>Sebelum Covid</v>
      </c>
    </row>
    <row r="1183" ht="15.75" customHeight="1">
      <c r="A1183" s="316">
        <v>43293.0</v>
      </c>
      <c r="B1183" s="197">
        <v>4.108</v>
      </c>
      <c r="C1183" s="197">
        <v>4.342</v>
      </c>
      <c r="D1183" s="197">
        <v>4.938</v>
      </c>
      <c r="E1183" s="197" t="str">
        <f t="shared" si="1"/>
        <v>#REF!</v>
      </c>
      <c r="F1183" s="197" t="str">
        <f t="shared" si="2"/>
        <v>#REF!</v>
      </c>
      <c r="G1183" s="197" t="str">
        <f t="shared" si="3"/>
        <v>#REF!</v>
      </c>
      <c r="H1183" s="197" t="str">
        <f t="shared" si="4"/>
        <v>#REF!</v>
      </c>
      <c r="I1183" s="197" t="str">
        <f t="shared" si="5"/>
        <v>Sebelum Covid</v>
      </c>
    </row>
    <row r="1184" ht="15.75" customHeight="1">
      <c r="A1184" s="316">
        <v>43294.0</v>
      </c>
      <c r="B1184" s="197">
        <v>4.091</v>
      </c>
      <c r="C1184" s="197">
        <v>4.302</v>
      </c>
      <c r="D1184" s="197">
        <v>4.898</v>
      </c>
      <c r="E1184" s="197" t="str">
        <f t="shared" si="1"/>
        <v>#REF!</v>
      </c>
      <c r="F1184" s="197" t="str">
        <f t="shared" si="2"/>
        <v>#REF!</v>
      </c>
      <c r="G1184" s="197" t="str">
        <f t="shared" si="3"/>
        <v>#REF!</v>
      </c>
      <c r="H1184" s="197" t="str">
        <f t="shared" si="4"/>
        <v>#REF!</v>
      </c>
      <c r="I1184" s="197" t="str">
        <f t="shared" si="5"/>
        <v>Sebelum Covid</v>
      </c>
    </row>
    <row r="1185" ht="15.75" customHeight="1">
      <c r="A1185" s="316">
        <v>43297.0</v>
      </c>
      <c r="B1185" s="197">
        <v>4.059</v>
      </c>
      <c r="C1185" s="197">
        <v>4.224</v>
      </c>
      <c r="D1185" s="197">
        <v>4.868</v>
      </c>
      <c r="E1185" s="197" t="str">
        <f t="shared" si="1"/>
        <v>#REF!</v>
      </c>
      <c r="F1185" s="197" t="str">
        <f t="shared" si="2"/>
        <v>#REF!</v>
      </c>
      <c r="G1185" s="197" t="str">
        <f t="shared" si="3"/>
        <v>#REF!</v>
      </c>
      <c r="H1185" s="197" t="str">
        <f t="shared" si="4"/>
        <v>#REF!</v>
      </c>
      <c r="I1185" s="197" t="str">
        <f t="shared" si="5"/>
        <v>Sebelum Covid</v>
      </c>
    </row>
    <row r="1186" ht="15.75" customHeight="1">
      <c r="A1186" s="316">
        <v>43298.0</v>
      </c>
      <c r="B1186" s="197">
        <v>4.061</v>
      </c>
      <c r="C1186" s="197">
        <v>4.237</v>
      </c>
      <c r="D1186" s="197">
        <v>4.885</v>
      </c>
      <c r="E1186" s="197" t="str">
        <f t="shared" si="1"/>
        <v>#REF!</v>
      </c>
      <c r="F1186" s="197" t="str">
        <f t="shared" si="2"/>
        <v>#REF!</v>
      </c>
      <c r="G1186" s="197" t="str">
        <f t="shared" si="3"/>
        <v>#REF!</v>
      </c>
      <c r="H1186" s="197" t="str">
        <f t="shared" si="4"/>
        <v>#REF!</v>
      </c>
      <c r="I1186" s="197" t="str">
        <f t="shared" si="5"/>
        <v>Sebelum Covid</v>
      </c>
    </row>
    <row r="1187" ht="15.75" customHeight="1">
      <c r="A1187" s="316">
        <v>43299.0</v>
      </c>
      <c r="B1187" s="197">
        <v>4.044</v>
      </c>
      <c r="C1187" s="197">
        <v>4.234</v>
      </c>
      <c r="D1187" s="197">
        <v>4.867</v>
      </c>
      <c r="E1187" s="197" t="str">
        <f t="shared" si="1"/>
        <v>#REF!</v>
      </c>
      <c r="F1187" s="197" t="str">
        <f t="shared" si="2"/>
        <v>#REF!</v>
      </c>
      <c r="G1187" s="197" t="str">
        <f t="shared" si="3"/>
        <v>#REF!</v>
      </c>
      <c r="H1187" s="197" t="str">
        <f t="shared" si="4"/>
        <v>#REF!</v>
      </c>
      <c r="I1187" s="197" t="str">
        <f t="shared" si="5"/>
        <v>Sebelum Covid</v>
      </c>
    </row>
    <row r="1188" ht="15.75" customHeight="1">
      <c r="A1188" s="316">
        <v>43300.0</v>
      </c>
      <c r="B1188" s="197">
        <v>4.056</v>
      </c>
      <c r="C1188" s="197">
        <v>4.262</v>
      </c>
      <c r="D1188" s="197">
        <v>4.891</v>
      </c>
      <c r="E1188" s="197" t="str">
        <f t="shared" si="1"/>
        <v>#REF!</v>
      </c>
      <c r="F1188" s="197" t="str">
        <f t="shared" si="2"/>
        <v>#REF!</v>
      </c>
      <c r="G1188" s="197" t="str">
        <f t="shared" si="3"/>
        <v>#REF!</v>
      </c>
      <c r="H1188" s="197" t="str">
        <f t="shared" si="4"/>
        <v>#REF!</v>
      </c>
      <c r="I1188" s="197" t="str">
        <f t="shared" si="5"/>
        <v>Sebelum Covid</v>
      </c>
    </row>
    <row r="1189" ht="15.75" customHeight="1">
      <c r="A1189" s="316">
        <v>43301.0</v>
      </c>
      <c r="B1189" s="197">
        <v>4.046</v>
      </c>
      <c r="C1189" s="197">
        <v>4.256</v>
      </c>
      <c r="D1189" s="197">
        <v>4.867</v>
      </c>
      <c r="E1189" s="197" t="str">
        <f t="shared" si="1"/>
        <v>#REF!</v>
      </c>
      <c r="F1189" s="197" t="str">
        <f t="shared" si="2"/>
        <v>#REF!</v>
      </c>
      <c r="G1189" s="197" t="str">
        <f t="shared" si="3"/>
        <v>#REF!</v>
      </c>
      <c r="H1189" s="197" t="str">
        <f t="shared" si="4"/>
        <v>#REF!</v>
      </c>
      <c r="I1189" s="197" t="str">
        <f t="shared" si="5"/>
        <v>Sebelum Covid</v>
      </c>
    </row>
    <row r="1190" ht="15.75" customHeight="1">
      <c r="A1190" s="316">
        <v>43304.0</v>
      </c>
      <c r="B1190" s="197">
        <v>4.05</v>
      </c>
      <c r="C1190" s="197">
        <v>4.264</v>
      </c>
      <c r="D1190" s="197">
        <v>4.867</v>
      </c>
      <c r="E1190" s="197" t="str">
        <f t="shared" si="1"/>
        <v>#REF!</v>
      </c>
      <c r="F1190" s="197" t="str">
        <f t="shared" si="2"/>
        <v>#REF!</v>
      </c>
      <c r="G1190" s="197" t="str">
        <f t="shared" si="3"/>
        <v>#REF!</v>
      </c>
      <c r="H1190" s="197" t="str">
        <f t="shared" si="4"/>
        <v>#REF!</v>
      </c>
      <c r="I1190" s="197" t="str">
        <f t="shared" si="5"/>
        <v>Sebelum Covid</v>
      </c>
    </row>
    <row r="1191" ht="15.75" customHeight="1">
      <c r="A1191" s="316">
        <v>43305.0</v>
      </c>
      <c r="B1191" s="197">
        <v>4.074</v>
      </c>
      <c r="C1191" s="197">
        <v>4.283</v>
      </c>
      <c r="D1191" s="197">
        <v>4.886</v>
      </c>
      <c r="E1191" s="197" t="str">
        <f t="shared" si="1"/>
        <v>#REF!</v>
      </c>
      <c r="F1191" s="197" t="str">
        <f t="shared" si="2"/>
        <v>#REF!</v>
      </c>
      <c r="G1191" s="197" t="str">
        <f t="shared" si="3"/>
        <v>#REF!</v>
      </c>
      <c r="H1191" s="197" t="str">
        <f t="shared" si="4"/>
        <v>#REF!</v>
      </c>
      <c r="I1191" s="197" t="str">
        <f t="shared" si="5"/>
        <v>Sebelum Covid</v>
      </c>
    </row>
    <row r="1192" ht="15.75" customHeight="1">
      <c r="A1192" s="316">
        <v>43306.0</v>
      </c>
      <c r="B1192" s="197">
        <v>4.064</v>
      </c>
      <c r="C1192" s="197">
        <v>4.237</v>
      </c>
      <c r="D1192" s="197">
        <v>4.846</v>
      </c>
      <c r="E1192" s="197" t="str">
        <f t="shared" si="1"/>
        <v>#REF!</v>
      </c>
      <c r="F1192" s="197" t="str">
        <f t="shared" si="2"/>
        <v>#REF!</v>
      </c>
      <c r="G1192" s="197" t="str">
        <f t="shared" si="3"/>
        <v>#REF!</v>
      </c>
      <c r="H1192" s="197" t="str">
        <f t="shared" si="4"/>
        <v>#REF!</v>
      </c>
      <c r="I1192" s="197" t="str">
        <f t="shared" si="5"/>
        <v>Sebelum Covid</v>
      </c>
    </row>
    <row r="1193" ht="15.75" customHeight="1">
      <c r="A1193" s="316">
        <v>43307.0</v>
      </c>
      <c r="B1193" s="197">
        <v>4.036</v>
      </c>
      <c r="C1193" s="197">
        <v>4.235</v>
      </c>
      <c r="D1193" s="197">
        <v>4.828</v>
      </c>
      <c r="E1193" s="197" t="str">
        <f t="shared" si="1"/>
        <v>#REF!</v>
      </c>
      <c r="F1193" s="197" t="str">
        <f t="shared" si="2"/>
        <v>#REF!</v>
      </c>
      <c r="G1193" s="197" t="str">
        <f t="shared" si="3"/>
        <v>#REF!</v>
      </c>
      <c r="H1193" s="197" t="str">
        <f t="shared" si="4"/>
        <v>#REF!</v>
      </c>
      <c r="I1193" s="197" t="str">
        <f t="shared" si="5"/>
        <v>Sebelum Covid</v>
      </c>
    </row>
    <row r="1194" ht="15.75" customHeight="1">
      <c r="A1194" s="316">
        <v>43308.0</v>
      </c>
      <c r="B1194" s="197">
        <v>4.044</v>
      </c>
      <c r="C1194" s="197">
        <v>4.272</v>
      </c>
      <c r="D1194" s="197">
        <v>4.849</v>
      </c>
      <c r="E1194" s="197" t="str">
        <f t="shared" si="1"/>
        <v>#REF!</v>
      </c>
      <c r="F1194" s="197" t="str">
        <f t="shared" si="2"/>
        <v>#REF!</v>
      </c>
      <c r="G1194" s="197" t="str">
        <f t="shared" si="3"/>
        <v>#REF!</v>
      </c>
      <c r="H1194" s="197" t="str">
        <f t="shared" si="4"/>
        <v>#REF!</v>
      </c>
      <c r="I1194" s="197" t="str">
        <f t="shared" si="5"/>
        <v>Sebelum Covid</v>
      </c>
    </row>
    <row r="1195" ht="15.75" customHeight="1">
      <c r="A1195" s="316">
        <v>43311.0</v>
      </c>
      <c r="B1195" s="197">
        <v>4.063</v>
      </c>
      <c r="C1195" s="197">
        <v>4.313</v>
      </c>
      <c r="D1195" s="197">
        <v>4.879</v>
      </c>
      <c r="E1195" s="197" t="str">
        <f t="shared" si="1"/>
        <v>#REF!</v>
      </c>
      <c r="F1195" s="197" t="str">
        <f t="shared" si="2"/>
        <v>#REF!</v>
      </c>
      <c r="G1195" s="197" t="str">
        <f t="shared" si="3"/>
        <v>#REF!</v>
      </c>
      <c r="H1195" s="197" t="str">
        <f t="shared" si="4"/>
        <v>#REF!</v>
      </c>
      <c r="I1195" s="197" t="str">
        <f t="shared" si="5"/>
        <v>Sebelum Covid</v>
      </c>
    </row>
    <row r="1196" ht="15.75" customHeight="1">
      <c r="A1196" s="316">
        <v>43312.0</v>
      </c>
      <c r="B1196" s="197">
        <v>4.046</v>
      </c>
      <c r="C1196" s="197">
        <v>4.31</v>
      </c>
      <c r="D1196" s="197">
        <v>4.865</v>
      </c>
      <c r="E1196" s="197" t="str">
        <f t="shared" si="1"/>
        <v>#REF!</v>
      </c>
      <c r="F1196" s="197" t="str">
        <f t="shared" si="2"/>
        <v>#REF!</v>
      </c>
      <c r="G1196" s="197" t="str">
        <f t="shared" si="3"/>
        <v>#REF!</v>
      </c>
      <c r="H1196" s="197" t="str">
        <f t="shared" si="4"/>
        <v>#REF!</v>
      </c>
      <c r="I1196" s="197" t="str">
        <f t="shared" si="5"/>
        <v>Sebelum Covid</v>
      </c>
    </row>
    <row r="1197" ht="15.75" customHeight="1">
      <c r="A1197" s="316">
        <v>43313.0</v>
      </c>
      <c r="B1197" s="197">
        <v>4.044</v>
      </c>
      <c r="C1197" s="197">
        <v>4.331</v>
      </c>
      <c r="D1197" s="197">
        <v>4.894</v>
      </c>
      <c r="E1197" s="197" t="str">
        <f t="shared" si="1"/>
        <v>#REF!</v>
      </c>
      <c r="F1197" s="197" t="str">
        <f t="shared" si="2"/>
        <v>#REF!</v>
      </c>
      <c r="G1197" s="197" t="str">
        <f t="shared" si="3"/>
        <v>#REF!</v>
      </c>
      <c r="H1197" s="197" t="str">
        <f t="shared" si="4"/>
        <v>#REF!</v>
      </c>
      <c r="I1197" s="197" t="str">
        <f t="shared" si="5"/>
        <v>Sebelum Covid</v>
      </c>
    </row>
    <row r="1198" ht="15.75" customHeight="1">
      <c r="A1198" s="316">
        <v>43314.0</v>
      </c>
      <c r="B1198" s="197">
        <v>4.066</v>
      </c>
      <c r="C1198" s="197">
        <v>4.373</v>
      </c>
      <c r="D1198" s="197">
        <v>4.928</v>
      </c>
      <c r="E1198" s="197" t="str">
        <f t="shared" si="1"/>
        <v>#REF!</v>
      </c>
      <c r="F1198" s="197" t="str">
        <f t="shared" si="2"/>
        <v>#REF!</v>
      </c>
      <c r="G1198" s="197" t="str">
        <f t="shared" si="3"/>
        <v>#REF!</v>
      </c>
      <c r="H1198" s="197" t="str">
        <f t="shared" si="4"/>
        <v>#REF!</v>
      </c>
      <c r="I1198" s="197" t="str">
        <f t="shared" si="5"/>
        <v>Sebelum Covid</v>
      </c>
    </row>
    <row r="1199" ht="15.75" customHeight="1">
      <c r="A1199" s="316">
        <v>43315.0</v>
      </c>
      <c r="B1199" s="197">
        <v>4.067</v>
      </c>
      <c r="C1199" s="197">
        <v>4.388</v>
      </c>
      <c r="D1199" s="197">
        <v>4.927</v>
      </c>
      <c r="E1199" s="197" t="str">
        <f t="shared" si="1"/>
        <v>#REF!</v>
      </c>
      <c r="F1199" s="197" t="str">
        <f t="shared" si="2"/>
        <v>#REF!</v>
      </c>
      <c r="G1199" s="197" t="str">
        <f t="shared" si="3"/>
        <v>#REF!</v>
      </c>
      <c r="H1199" s="197" t="str">
        <f t="shared" si="4"/>
        <v>#REF!</v>
      </c>
      <c r="I1199" s="197" t="str">
        <f t="shared" si="5"/>
        <v>Sebelum Covid</v>
      </c>
    </row>
    <row r="1200" ht="15.75" customHeight="1">
      <c r="A1200" s="316">
        <v>43318.0</v>
      </c>
      <c r="B1200" s="197">
        <v>4.052</v>
      </c>
      <c r="C1200" s="197">
        <v>4.364</v>
      </c>
      <c r="D1200" s="197">
        <v>4.909</v>
      </c>
      <c r="E1200" s="197" t="str">
        <f t="shared" si="1"/>
        <v>#REF!</v>
      </c>
      <c r="F1200" s="197" t="str">
        <f t="shared" si="2"/>
        <v>#REF!</v>
      </c>
      <c r="G1200" s="197" t="str">
        <f t="shared" si="3"/>
        <v>#REF!</v>
      </c>
      <c r="H1200" s="197" t="str">
        <f t="shared" si="4"/>
        <v>#REF!</v>
      </c>
      <c r="I1200" s="197" t="str">
        <f t="shared" si="5"/>
        <v>Sebelum Covid</v>
      </c>
    </row>
    <row r="1201" ht="15.75" customHeight="1">
      <c r="A1201" s="316">
        <v>43319.0</v>
      </c>
      <c r="B1201" s="197">
        <v>4.04</v>
      </c>
      <c r="C1201" s="197">
        <v>4.333</v>
      </c>
      <c r="D1201" s="197">
        <v>4.851</v>
      </c>
      <c r="E1201" s="197" t="str">
        <f t="shared" si="1"/>
        <v>#REF!</v>
      </c>
      <c r="F1201" s="197" t="str">
        <f t="shared" si="2"/>
        <v>#REF!</v>
      </c>
      <c r="G1201" s="197" t="str">
        <f t="shared" si="3"/>
        <v>#REF!</v>
      </c>
      <c r="H1201" s="197" t="str">
        <f t="shared" si="4"/>
        <v>#REF!</v>
      </c>
      <c r="I1201" s="197" t="str">
        <f t="shared" si="5"/>
        <v>Sebelum Covid</v>
      </c>
    </row>
    <row r="1202" ht="15.75" customHeight="1">
      <c r="A1202" s="316">
        <v>43320.0</v>
      </c>
      <c r="B1202" s="197">
        <v>4.044</v>
      </c>
      <c r="C1202" s="197">
        <v>4.34</v>
      </c>
      <c r="D1202" s="197">
        <v>4.856</v>
      </c>
      <c r="E1202" s="197" t="str">
        <f t="shared" si="1"/>
        <v>#REF!</v>
      </c>
      <c r="F1202" s="197" t="str">
        <f t="shared" si="2"/>
        <v>#REF!</v>
      </c>
      <c r="G1202" s="197" t="str">
        <f t="shared" si="3"/>
        <v>#REF!</v>
      </c>
      <c r="H1202" s="197" t="str">
        <f t="shared" si="4"/>
        <v>#REF!</v>
      </c>
      <c r="I1202" s="197" t="str">
        <f t="shared" si="5"/>
        <v>Sebelum Covid</v>
      </c>
    </row>
    <row r="1203" ht="15.75" customHeight="1">
      <c r="A1203" s="316">
        <v>43321.0</v>
      </c>
      <c r="B1203" s="197">
        <v>4.045</v>
      </c>
      <c r="C1203" s="197">
        <v>4.333</v>
      </c>
      <c r="D1203" s="197">
        <v>4.847</v>
      </c>
      <c r="E1203" s="197" t="str">
        <f t="shared" si="1"/>
        <v>#REF!</v>
      </c>
      <c r="F1203" s="197" t="str">
        <f t="shared" si="2"/>
        <v>#REF!</v>
      </c>
      <c r="G1203" s="197" t="str">
        <f t="shared" si="3"/>
        <v>#REF!</v>
      </c>
      <c r="H1203" s="197" t="str">
        <f t="shared" si="4"/>
        <v>#REF!</v>
      </c>
      <c r="I1203" s="197" t="str">
        <f t="shared" si="5"/>
        <v>Sebelum Covid</v>
      </c>
    </row>
    <row r="1204" ht="15.75" customHeight="1">
      <c r="A1204" s="316">
        <v>43322.0</v>
      </c>
      <c r="B1204" s="197">
        <v>4.041</v>
      </c>
      <c r="C1204" s="197">
        <v>4.344</v>
      </c>
      <c r="D1204" s="197">
        <v>4.862</v>
      </c>
      <c r="E1204" s="197" t="str">
        <f t="shared" si="1"/>
        <v>#REF!</v>
      </c>
      <c r="F1204" s="197" t="str">
        <f t="shared" si="2"/>
        <v>#REF!</v>
      </c>
      <c r="G1204" s="197" t="str">
        <f t="shared" si="3"/>
        <v>#REF!</v>
      </c>
      <c r="H1204" s="197" t="str">
        <f t="shared" si="4"/>
        <v>#REF!</v>
      </c>
      <c r="I1204" s="197" t="str">
        <f t="shared" si="5"/>
        <v>Sebelum Covid</v>
      </c>
    </row>
    <row r="1205" ht="15.75" customHeight="1">
      <c r="A1205" s="316">
        <v>43325.0</v>
      </c>
      <c r="B1205" s="197">
        <v>4.091</v>
      </c>
      <c r="C1205" s="197">
        <v>4.421</v>
      </c>
      <c r="D1205" s="197">
        <v>4.943</v>
      </c>
      <c r="E1205" s="197" t="str">
        <f t="shared" si="1"/>
        <v>#REF!</v>
      </c>
      <c r="F1205" s="197" t="str">
        <f t="shared" si="2"/>
        <v>#REF!</v>
      </c>
      <c r="G1205" s="197" t="str">
        <f t="shared" si="3"/>
        <v>#REF!</v>
      </c>
      <c r="H1205" s="197" t="str">
        <f t="shared" si="4"/>
        <v>#REF!</v>
      </c>
      <c r="I1205" s="197" t="str">
        <f t="shared" si="5"/>
        <v>Sebelum Covid</v>
      </c>
    </row>
    <row r="1206" ht="15.75" customHeight="1">
      <c r="A1206" s="316">
        <v>43326.0</v>
      </c>
      <c r="B1206" s="197">
        <v>4.081</v>
      </c>
      <c r="C1206" s="197">
        <v>4.391</v>
      </c>
      <c r="D1206" s="197">
        <v>4.916</v>
      </c>
      <c r="E1206" s="197" t="str">
        <f t="shared" si="1"/>
        <v>#REF!</v>
      </c>
      <c r="F1206" s="197" t="str">
        <f t="shared" si="2"/>
        <v>#REF!</v>
      </c>
      <c r="G1206" s="197" t="str">
        <f t="shared" si="3"/>
        <v>#REF!</v>
      </c>
      <c r="H1206" s="197" t="str">
        <f t="shared" si="4"/>
        <v>#REF!</v>
      </c>
      <c r="I1206" s="197" t="str">
        <f t="shared" si="5"/>
        <v>Sebelum Covid</v>
      </c>
    </row>
    <row r="1207" ht="15.75" customHeight="1">
      <c r="A1207" s="316">
        <v>43327.0</v>
      </c>
      <c r="B1207" s="197">
        <v>4.09</v>
      </c>
      <c r="C1207" s="197">
        <v>4.391</v>
      </c>
      <c r="D1207" s="197">
        <v>4.915</v>
      </c>
      <c r="E1207" s="197" t="str">
        <f t="shared" si="1"/>
        <v>#REF!</v>
      </c>
      <c r="F1207" s="197" t="str">
        <f t="shared" si="2"/>
        <v>#REF!</v>
      </c>
      <c r="G1207" s="197" t="str">
        <f t="shared" si="3"/>
        <v>#REF!</v>
      </c>
      <c r="H1207" s="197" t="str">
        <f t="shared" si="4"/>
        <v>#REF!</v>
      </c>
      <c r="I1207" s="197" t="str">
        <f t="shared" si="5"/>
        <v>Sebelum Covid</v>
      </c>
    </row>
    <row r="1208" ht="15.75" customHeight="1">
      <c r="A1208" s="316">
        <v>43328.0</v>
      </c>
      <c r="B1208" s="197">
        <v>4.093</v>
      </c>
      <c r="C1208" s="197">
        <v>4.419</v>
      </c>
      <c r="D1208" s="197">
        <v>4.931</v>
      </c>
      <c r="E1208" s="197" t="str">
        <f t="shared" si="1"/>
        <v>#REF!</v>
      </c>
      <c r="F1208" s="197" t="str">
        <f t="shared" si="2"/>
        <v>#REF!</v>
      </c>
      <c r="G1208" s="197" t="str">
        <f t="shared" si="3"/>
        <v>#REF!</v>
      </c>
      <c r="H1208" s="197" t="str">
        <f t="shared" si="4"/>
        <v>#REF!</v>
      </c>
      <c r="I1208" s="197" t="str">
        <f t="shared" si="5"/>
        <v>Sebelum Covid</v>
      </c>
    </row>
    <row r="1209" ht="15.75" customHeight="1">
      <c r="A1209" s="316">
        <v>43329.0</v>
      </c>
      <c r="B1209" s="197">
        <v>4.064</v>
      </c>
      <c r="C1209" s="197">
        <v>4.396</v>
      </c>
      <c r="D1209" s="197">
        <v>4.921</v>
      </c>
      <c r="E1209" s="197" t="str">
        <f t="shared" si="1"/>
        <v>#REF!</v>
      </c>
      <c r="F1209" s="197" t="str">
        <f t="shared" si="2"/>
        <v>#REF!</v>
      </c>
      <c r="G1209" s="197" t="str">
        <f t="shared" si="3"/>
        <v>#REF!</v>
      </c>
      <c r="H1209" s="197" t="str">
        <f t="shared" si="4"/>
        <v>#REF!</v>
      </c>
      <c r="I1209" s="197" t="str">
        <f t="shared" si="5"/>
        <v>Sebelum Covid</v>
      </c>
    </row>
    <row r="1210" ht="15.75" customHeight="1">
      <c r="A1210" s="316">
        <v>43332.0</v>
      </c>
      <c r="B1210" s="197">
        <v>4.054</v>
      </c>
      <c r="C1210" s="197">
        <v>4.379</v>
      </c>
      <c r="D1210" s="197">
        <v>4.901</v>
      </c>
      <c r="E1210" s="197" t="str">
        <f t="shared" si="1"/>
        <v>#REF!</v>
      </c>
      <c r="F1210" s="197" t="str">
        <f t="shared" si="2"/>
        <v>#REF!</v>
      </c>
      <c r="G1210" s="197" t="str">
        <f t="shared" si="3"/>
        <v>#REF!</v>
      </c>
      <c r="H1210" s="197" t="str">
        <f t="shared" si="4"/>
        <v>#REF!</v>
      </c>
      <c r="I1210" s="197" t="str">
        <f t="shared" si="5"/>
        <v>Sebelum Covid</v>
      </c>
    </row>
    <row r="1211" ht="15.75" customHeight="1">
      <c r="A1211" s="316">
        <v>43333.0</v>
      </c>
      <c r="B1211" s="197">
        <v>4.044</v>
      </c>
      <c r="C1211" s="197">
        <v>4.355</v>
      </c>
      <c r="D1211" s="197">
        <v>4.872</v>
      </c>
      <c r="E1211" s="197" t="str">
        <f t="shared" si="1"/>
        <v>#REF!</v>
      </c>
      <c r="F1211" s="197" t="str">
        <f t="shared" si="2"/>
        <v>#REF!</v>
      </c>
      <c r="G1211" s="197" t="str">
        <f t="shared" si="3"/>
        <v>#REF!</v>
      </c>
      <c r="H1211" s="197" t="str">
        <f t="shared" si="4"/>
        <v>#REF!</v>
      </c>
      <c r="I1211" s="197" t="str">
        <f t="shared" si="5"/>
        <v>Sebelum Covid</v>
      </c>
    </row>
    <row r="1212" ht="15.75" customHeight="1">
      <c r="A1212" s="316">
        <v>43334.0</v>
      </c>
      <c r="B1212" s="197">
        <v>4.043</v>
      </c>
      <c r="C1212" s="197">
        <v>4.348</v>
      </c>
      <c r="D1212" s="197">
        <v>4.863</v>
      </c>
      <c r="E1212" s="197" t="str">
        <f t="shared" si="1"/>
        <v>#REF!</v>
      </c>
      <c r="F1212" s="197" t="str">
        <f t="shared" si="2"/>
        <v>#REF!</v>
      </c>
      <c r="G1212" s="197" t="str">
        <f t="shared" si="3"/>
        <v>#REF!</v>
      </c>
      <c r="H1212" s="197" t="str">
        <f t="shared" si="4"/>
        <v>#REF!</v>
      </c>
      <c r="I1212" s="197" t="str">
        <f t="shared" si="5"/>
        <v>Sebelum Covid</v>
      </c>
    </row>
    <row r="1213" ht="15.75" customHeight="1">
      <c r="A1213" s="316">
        <v>43335.0</v>
      </c>
      <c r="B1213" s="197">
        <v>4.019</v>
      </c>
      <c r="C1213" s="197">
        <v>4.335</v>
      </c>
      <c r="D1213" s="197">
        <v>4.845</v>
      </c>
      <c r="E1213" s="197" t="str">
        <f t="shared" si="1"/>
        <v>#REF!</v>
      </c>
      <c r="F1213" s="197" t="str">
        <f t="shared" si="2"/>
        <v>#REF!</v>
      </c>
      <c r="G1213" s="197" t="str">
        <f t="shared" si="3"/>
        <v>#REF!</v>
      </c>
      <c r="H1213" s="197" t="str">
        <f t="shared" si="4"/>
        <v>#REF!</v>
      </c>
      <c r="I1213" s="197" t="str">
        <f t="shared" si="5"/>
        <v>Sebelum Covid</v>
      </c>
    </row>
    <row r="1214" ht="15.75" customHeight="1">
      <c r="A1214" s="316">
        <v>43336.0</v>
      </c>
      <c r="B1214" s="197">
        <v>4.014</v>
      </c>
      <c r="C1214" s="197">
        <v>4.329</v>
      </c>
      <c r="D1214" s="197">
        <v>4.84</v>
      </c>
      <c r="E1214" s="197" t="str">
        <f t="shared" si="1"/>
        <v>#REF!</v>
      </c>
      <c r="F1214" s="197" t="str">
        <f t="shared" si="2"/>
        <v>#REF!</v>
      </c>
      <c r="G1214" s="197" t="str">
        <f t="shared" si="3"/>
        <v>#REF!</v>
      </c>
      <c r="H1214" s="197" t="str">
        <f t="shared" si="4"/>
        <v>#REF!</v>
      </c>
      <c r="I1214" s="197" t="str">
        <f t="shared" si="5"/>
        <v>Sebelum Covid</v>
      </c>
    </row>
    <row r="1215" ht="15.75" customHeight="1">
      <c r="A1215" s="316">
        <v>43339.0</v>
      </c>
      <c r="B1215" s="197">
        <v>3.987</v>
      </c>
      <c r="C1215" s="197">
        <v>4.293</v>
      </c>
      <c r="D1215" s="197">
        <v>4.791</v>
      </c>
      <c r="E1215" s="197" t="str">
        <f t="shared" si="1"/>
        <v>#REF!</v>
      </c>
      <c r="F1215" s="197" t="str">
        <f t="shared" si="2"/>
        <v>#REF!</v>
      </c>
      <c r="G1215" s="197" t="str">
        <f t="shared" si="3"/>
        <v>#REF!</v>
      </c>
      <c r="H1215" s="197" t="str">
        <f t="shared" si="4"/>
        <v>#REF!</v>
      </c>
      <c r="I1215" s="197" t="str">
        <f t="shared" si="5"/>
        <v>Sebelum Covid</v>
      </c>
    </row>
    <row r="1216" ht="15.75" customHeight="1">
      <c r="A1216" s="316">
        <v>43340.0</v>
      </c>
      <c r="B1216" s="197">
        <v>3.979</v>
      </c>
      <c r="C1216" s="197">
        <v>4.287</v>
      </c>
      <c r="D1216" s="197">
        <v>4.809</v>
      </c>
      <c r="E1216" s="197" t="str">
        <f t="shared" si="1"/>
        <v>#REF!</v>
      </c>
      <c r="F1216" s="197" t="str">
        <f t="shared" si="2"/>
        <v>#REF!</v>
      </c>
      <c r="G1216" s="197" t="str">
        <f t="shared" si="3"/>
        <v>#REF!</v>
      </c>
      <c r="H1216" s="197" t="str">
        <f t="shared" si="4"/>
        <v>#REF!</v>
      </c>
      <c r="I1216" s="197" t="str">
        <f t="shared" si="5"/>
        <v>Sebelum Covid</v>
      </c>
    </row>
    <row r="1217" ht="15.75" customHeight="1">
      <c r="A1217" s="316">
        <v>43341.0</v>
      </c>
      <c r="B1217" s="197">
        <v>3.951</v>
      </c>
      <c r="C1217" s="197">
        <v>4.29</v>
      </c>
      <c r="D1217" s="197">
        <v>4.838</v>
      </c>
      <c r="E1217" s="197" t="str">
        <f t="shared" si="1"/>
        <v>#REF!</v>
      </c>
      <c r="F1217" s="197" t="str">
        <f t="shared" si="2"/>
        <v>#REF!</v>
      </c>
      <c r="G1217" s="197" t="str">
        <f t="shared" si="3"/>
        <v>#REF!</v>
      </c>
      <c r="H1217" s="197" t="str">
        <f t="shared" si="4"/>
        <v>#REF!</v>
      </c>
      <c r="I1217" s="197" t="str">
        <f t="shared" si="5"/>
        <v>Sebelum Covid</v>
      </c>
    </row>
    <row r="1218" ht="15.75" customHeight="1">
      <c r="A1218" s="316">
        <v>43342.0</v>
      </c>
      <c r="B1218" s="197">
        <v>3.952</v>
      </c>
      <c r="C1218" s="197">
        <v>4.321</v>
      </c>
      <c r="D1218" s="197">
        <v>4.864</v>
      </c>
      <c r="E1218" s="197" t="str">
        <f t="shared" si="1"/>
        <v>#REF!</v>
      </c>
      <c r="F1218" s="197" t="str">
        <f t="shared" si="2"/>
        <v>#REF!</v>
      </c>
      <c r="G1218" s="197" t="str">
        <f t="shared" si="3"/>
        <v>#REF!</v>
      </c>
      <c r="H1218" s="197" t="str">
        <f t="shared" si="4"/>
        <v>#REF!</v>
      </c>
      <c r="I1218" s="197" t="str">
        <f t="shared" si="5"/>
        <v>Sebelum Covid</v>
      </c>
    </row>
    <row r="1219" ht="15.75" customHeight="1">
      <c r="A1219" s="316">
        <v>43343.0</v>
      </c>
      <c r="B1219" s="197">
        <v>3.967</v>
      </c>
      <c r="C1219" s="197">
        <v>4.356</v>
      </c>
      <c r="D1219" s="197">
        <v>4.894</v>
      </c>
      <c r="E1219" s="197" t="str">
        <f t="shared" si="1"/>
        <v>#REF!</v>
      </c>
      <c r="F1219" s="197" t="str">
        <f t="shared" si="2"/>
        <v>#REF!</v>
      </c>
      <c r="G1219" s="197" t="str">
        <f t="shared" si="3"/>
        <v>#REF!</v>
      </c>
      <c r="H1219" s="197" t="str">
        <f t="shared" si="4"/>
        <v>#REF!</v>
      </c>
      <c r="I1219" s="197" t="str">
        <f t="shared" si="5"/>
        <v>Sebelum Covid</v>
      </c>
    </row>
    <row r="1220" ht="15.75" customHeight="1">
      <c r="A1220" s="316">
        <v>43346.0</v>
      </c>
      <c r="B1220" s="197">
        <v>3.967</v>
      </c>
      <c r="C1220" s="197">
        <v>4.356</v>
      </c>
      <c r="D1220" s="197">
        <v>4.894</v>
      </c>
      <c r="E1220" s="197" t="str">
        <f t="shared" si="1"/>
        <v>#REF!</v>
      </c>
      <c r="F1220" s="197" t="str">
        <f t="shared" si="2"/>
        <v>#REF!</v>
      </c>
      <c r="G1220" s="197" t="str">
        <f t="shared" si="3"/>
        <v>#REF!</v>
      </c>
      <c r="H1220" s="197" t="str">
        <f t="shared" si="4"/>
        <v>#REF!</v>
      </c>
      <c r="I1220" s="197" t="str">
        <f t="shared" si="5"/>
        <v>Sebelum Covid</v>
      </c>
    </row>
    <row r="1221" ht="15.75" customHeight="1">
      <c r="A1221" s="316">
        <v>43347.0</v>
      </c>
      <c r="B1221" s="197">
        <v>4.076</v>
      </c>
      <c r="C1221" s="197">
        <v>4.527</v>
      </c>
      <c r="D1221" s="197">
        <v>5.157</v>
      </c>
      <c r="E1221" s="197" t="str">
        <f t="shared" si="1"/>
        <v>#REF!</v>
      </c>
      <c r="F1221" s="197" t="str">
        <f t="shared" si="2"/>
        <v>#REF!</v>
      </c>
      <c r="G1221" s="197" t="str">
        <f t="shared" si="3"/>
        <v>#REF!</v>
      </c>
      <c r="H1221" s="197" t="str">
        <f t="shared" si="4"/>
        <v>#REF!</v>
      </c>
      <c r="I1221" s="197" t="str">
        <f t="shared" si="5"/>
        <v>Sebelum Covid</v>
      </c>
    </row>
    <row r="1222" ht="15.75" customHeight="1">
      <c r="A1222" s="316">
        <v>43348.0</v>
      </c>
      <c r="B1222" s="197">
        <v>4.176</v>
      </c>
      <c r="C1222" s="197">
        <v>4.712</v>
      </c>
      <c r="D1222" s="197">
        <v>5.224</v>
      </c>
      <c r="E1222" s="197" t="str">
        <f t="shared" si="1"/>
        <v>#REF!</v>
      </c>
      <c r="F1222" s="197" t="str">
        <f t="shared" si="2"/>
        <v>#REF!</v>
      </c>
      <c r="G1222" s="197" t="str">
        <f t="shared" si="3"/>
        <v>#REF!</v>
      </c>
      <c r="H1222" s="197" t="str">
        <f t="shared" si="4"/>
        <v>#REF!</v>
      </c>
      <c r="I1222" s="197" t="str">
        <f t="shared" si="5"/>
        <v>Sebelum Covid</v>
      </c>
    </row>
    <row r="1223" ht="15.75" customHeight="1">
      <c r="A1223" s="316">
        <v>43349.0</v>
      </c>
      <c r="B1223" s="197">
        <v>4.175</v>
      </c>
      <c r="C1223" s="197">
        <v>4.574</v>
      </c>
      <c r="D1223" s="197">
        <v>5.132</v>
      </c>
      <c r="E1223" s="197" t="str">
        <f t="shared" si="1"/>
        <v>#REF!</v>
      </c>
      <c r="F1223" s="197" t="str">
        <f t="shared" si="2"/>
        <v>#REF!</v>
      </c>
      <c r="G1223" s="197" t="str">
        <f t="shared" si="3"/>
        <v>#REF!</v>
      </c>
      <c r="H1223" s="197" t="str">
        <f t="shared" si="4"/>
        <v>#REF!</v>
      </c>
      <c r="I1223" s="197" t="str">
        <f t="shared" si="5"/>
        <v>Sebelum Covid</v>
      </c>
    </row>
    <row r="1224" ht="15.75" customHeight="1">
      <c r="A1224" s="316">
        <v>43350.0</v>
      </c>
      <c r="B1224" s="197">
        <v>4.163</v>
      </c>
      <c r="C1224" s="197">
        <v>4.562</v>
      </c>
      <c r="D1224" s="197">
        <v>5.123</v>
      </c>
      <c r="E1224" s="197" t="str">
        <f t="shared" si="1"/>
        <v>#REF!</v>
      </c>
      <c r="F1224" s="197" t="str">
        <f t="shared" si="2"/>
        <v>#REF!</v>
      </c>
      <c r="G1224" s="197" t="str">
        <f t="shared" si="3"/>
        <v>#REF!</v>
      </c>
      <c r="H1224" s="197" t="str">
        <f t="shared" si="4"/>
        <v>#REF!</v>
      </c>
      <c r="I1224" s="197" t="str">
        <f t="shared" si="5"/>
        <v>Sebelum Covid</v>
      </c>
    </row>
    <row r="1225" ht="15.75" customHeight="1">
      <c r="A1225" s="316">
        <v>43353.0</v>
      </c>
      <c r="B1225" s="197">
        <v>4.207</v>
      </c>
      <c r="C1225" s="197">
        <v>4.628</v>
      </c>
      <c r="D1225" s="197">
        <v>5.22</v>
      </c>
      <c r="E1225" s="197" t="str">
        <f t="shared" si="1"/>
        <v>#REF!</v>
      </c>
      <c r="F1225" s="197" t="str">
        <f t="shared" si="2"/>
        <v>#REF!</v>
      </c>
      <c r="G1225" s="197" t="str">
        <f t="shared" si="3"/>
        <v>#REF!</v>
      </c>
      <c r="H1225" s="197" t="str">
        <f t="shared" si="4"/>
        <v>#REF!</v>
      </c>
      <c r="I1225" s="197" t="str">
        <f t="shared" si="5"/>
        <v>Sebelum Covid</v>
      </c>
    </row>
    <row r="1226" ht="15.75" customHeight="1">
      <c r="A1226" s="316">
        <v>43354.0</v>
      </c>
      <c r="B1226" s="197">
        <v>4.198</v>
      </c>
      <c r="C1226" s="197">
        <v>4.594</v>
      </c>
      <c r="D1226" s="197">
        <v>5.201</v>
      </c>
      <c r="E1226" s="197" t="str">
        <f t="shared" si="1"/>
        <v>#REF!</v>
      </c>
      <c r="F1226" s="197" t="str">
        <f t="shared" si="2"/>
        <v>#REF!</v>
      </c>
      <c r="G1226" s="197" t="str">
        <f t="shared" si="3"/>
        <v>#REF!</v>
      </c>
      <c r="H1226" s="197" t="str">
        <f t="shared" si="4"/>
        <v>#REF!</v>
      </c>
      <c r="I1226" s="197" t="str">
        <f t="shared" si="5"/>
        <v>Sebelum Covid</v>
      </c>
    </row>
    <row r="1227" ht="15.75" customHeight="1">
      <c r="A1227" s="316">
        <v>43355.0</v>
      </c>
      <c r="B1227" s="197">
        <v>4.212</v>
      </c>
      <c r="C1227" s="197">
        <v>4.608</v>
      </c>
      <c r="D1227" s="197">
        <v>5.196</v>
      </c>
      <c r="E1227" s="197" t="str">
        <f t="shared" si="1"/>
        <v>#REF!</v>
      </c>
      <c r="F1227" s="197" t="str">
        <f t="shared" si="2"/>
        <v>#REF!</v>
      </c>
      <c r="G1227" s="197" t="str">
        <f t="shared" si="3"/>
        <v>#REF!</v>
      </c>
      <c r="H1227" s="197" t="str">
        <f t="shared" si="4"/>
        <v>#REF!</v>
      </c>
      <c r="I1227" s="197" t="str">
        <f t="shared" si="5"/>
        <v>Sebelum Covid</v>
      </c>
    </row>
    <row r="1228" ht="15.75" customHeight="1">
      <c r="A1228" s="316">
        <v>43356.0</v>
      </c>
      <c r="B1228" s="197">
        <v>4.182</v>
      </c>
      <c r="C1228" s="197">
        <v>4.561</v>
      </c>
      <c r="D1228" s="197">
        <v>5.155</v>
      </c>
      <c r="E1228" s="197" t="str">
        <f t="shared" si="1"/>
        <v>#REF!</v>
      </c>
      <c r="F1228" s="197" t="str">
        <f t="shared" si="2"/>
        <v>#REF!</v>
      </c>
      <c r="G1228" s="197" t="str">
        <f t="shared" si="3"/>
        <v>#REF!</v>
      </c>
      <c r="H1228" s="197" t="str">
        <f t="shared" si="4"/>
        <v>#REF!</v>
      </c>
      <c r="I1228" s="197" t="str">
        <f t="shared" si="5"/>
        <v>Sebelum Covid</v>
      </c>
    </row>
    <row r="1229" ht="15.75" customHeight="1">
      <c r="A1229" s="316">
        <v>43357.0</v>
      </c>
      <c r="B1229" s="197">
        <v>4.133</v>
      </c>
      <c r="C1229" s="197">
        <v>4.504</v>
      </c>
      <c r="D1229" s="197">
        <v>5.103</v>
      </c>
      <c r="E1229" s="197" t="str">
        <f t="shared" si="1"/>
        <v>#REF!</v>
      </c>
      <c r="F1229" s="197" t="str">
        <f t="shared" si="2"/>
        <v>#REF!</v>
      </c>
      <c r="G1229" s="197" t="str">
        <f t="shared" si="3"/>
        <v>#REF!</v>
      </c>
      <c r="H1229" s="197" t="str">
        <f t="shared" si="4"/>
        <v>#REF!</v>
      </c>
      <c r="I1229" s="197" t="str">
        <f t="shared" si="5"/>
        <v>Sebelum Covid</v>
      </c>
    </row>
    <row r="1230" ht="15.75" customHeight="1">
      <c r="A1230" s="316">
        <v>43360.0</v>
      </c>
      <c r="B1230" s="197">
        <v>4.16</v>
      </c>
      <c r="C1230" s="197">
        <v>4.541</v>
      </c>
      <c r="D1230" s="197">
        <v>5.132</v>
      </c>
      <c r="E1230" s="197" t="str">
        <f t="shared" si="1"/>
        <v>#REF!</v>
      </c>
      <c r="F1230" s="197" t="str">
        <f t="shared" si="2"/>
        <v>#REF!</v>
      </c>
      <c r="G1230" s="197" t="str">
        <f t="shared" si="3"/>
        <v>#REF!</v>
      </c>
      <c r="H1230" s="197" t="str">
        <f t="shared" si="4"/>
        <v>#REF!</v>
      </c>
      <c r="I1230" s="197" t="str">
        <f t="shared" si="5"/>
        <v>Sebelum Covid</v>
      </c>
    </row>
    <row r="1231" ht="15.75" customHeight="1">
      <c r="A1231" s="316">
        <v>43361.0</v>
      </c>
      <c r="B1231" s="197">
        <v>4.176</v>
      </c>
      <c r="C1231" s="197">
        <v>4.544</v>
      </c>
      <c r="D1231" s="197">
        <v>5.133</v>
      </c>
      <c r="E1231" s="197" t="str">
        <f t="shared" si="1"/>
        <v>#REF!</v>
      </c>
      <c r="F1231" s="197" t="str">
        <f t="shared" si="2"/>
        <v>#REF!</v>
      </c>
      <c r="G1231" s="197" t="str">
        <f t="shared" si="3"/>
        <v>#REF!</v>
      </c>
      <c r="H1231" s="197" t="str">
        <f t="shared" si="4"/>
        <v>#REF!</v>
      </c>
      <c r="I1231" s="197" t="str">
        <f t="shared" si="5"/>
        <v>Sebelum Covid</v>
      </c>
    </row>
    <row r="1232" ht="15.75" customHeight="1">
      <c r="A1232" s="316">
        <v>43362.0</v>
      </c>
      <c r="B1232" s="197">
        <v>4.203</v>
      </c>
      <c r="C1232" s="197">
        <v>4.565</v>
      </c>
      <c r="D1232" s="197">
        <v>5.177</v>
      </c>
      <c r="E1232" s="197" t="str">
        <f t="shared" si="1"/>
        <v>#REF!</v>
      </c>
      <c r="F1232" s="197" t="str">
        <f t="shared" si="2"/>
        <v>#REF!</v>
      </c>
      <c r="G1232" s="197" t="str">
        <f t="shared" si="3"/>
        <v>#REF!</v>
      </c>
      <c r="H1232" s="197" t="str">
        <f t="shared" si="4"/>
        <v>#REF!</v>
      </c>
      <c r="I1232" s="197" t="str">
        <f t="shared" si="5"/>
        <v>Sebelum Covid</v>
      </c>
    </row>
    <row r="1233" ht="15.75" customHeight="1">
      <c r="A1233" s="316">
        <v>43363.0</v>
      </c>
      <c r="B1233" s="197">
        <v>4.2</v>
      </c>
      <c r="C1233" s="197">
        <v>4.545</v>
      </c>
      <c r="D1233" s="197">
        <v>5.138</v>
      </c>
      <c r="E1233" s="197" t="str">
        <f t="shared" si="1"/>
        <v>#REF!</v>
      </c>
      <c r="F1233" s="197" t="str">
        <f t="shared" si="2"/>
        <v>#REF!</v>
      </c>
      <c r="G1233" s="197" t="str">
        <f t="shared" si="3"/>
        <v>#REF!</v>
      </c>
      <c r="H1233" s="197" t="str">
        <f t="shared" si="4"/>
        <v>#REF!</v>
      </c>
      <c r="I1233" s="197" t="str">
        <f t="shared" si="5"/>
        <v>Sebelum Covid</v>
      </c>
    </row>
    <row r="1234" ht="15.75" customHeight="1">
      <c r="A1234" s="316">
        <v>43364.0</v>
      </c>
      <c r="B1234" s="197">
        <v>4.158</v>
      </c>
      <c r="C1234" s="197">
        <v>4.492</v>
      </c>
      <c r="D1234" s="197">
        <v>5.068</v>
      </c>
      <c r="E1234" s="197" t="str">
        <f t="shared" si="1"/>
        <v>#REF!</v>
      </c>
      <c r="F1234" s="197" t="str">
        <f t="shared" si="2"/>
        <v>#REF!</v>
      </c>
      <c r="G1234" s="197" t="str">
        <f t="shared" si="3"/>
        <v>#REF!</v>
      </c>
      <c r="H1234" s="197" t="str">
        <f t="shared" si="4"/>
        <v>#REF!</v>
      </c>
      <c r="I1234" s="197" t="str">
        <f t="shared" si="5"/>
        <v>Sebelum Covid</v>
      </c>
    </row>
    <row r="1235" ht="15.75" customHeight="1">
      <c r="A1235" s="316">
        <v>43367.0</v>
      </c>
      <c r="B1235" s="197">
        <v>4.159</v>
      </c>
      <c r="C1235" s="197">
        <v>4.504</v>
      </c>
      <c r="D1235" s="197">
        <v>5.082</v>
      </c>
      <c r="E1235" s="197" t="str">
        <f t="shared" si="1"/>
        <v>#REF!</v>
      </c>
      <c r="F1235" s="197" t="str">
        <f t="shared" si="2"/>
        <v>#REF!</v>
      </c>
      <c r="G1235" s="197" t="str">
        <f t="shared" si="3"/>
        <v>#REF!</v>
      </c>
      <c r="H1235" s="197" t="str">
        <f t="shared" si="4"/>
        <v>#REF!</v>
      </c>
      <c r="I1235" s="197" t="str">
        <f t="shared" si="5"/>
        <v>Sebelum Covid</v>
      </c>
    </row>
    <row r="1236" ht="15.75" customHeight="1">
      <c r="A1236" s="316">
        <v>43368.0</v>
      </c>
      <c r="B1236" s="197">
        <v>4.148</v>
      </c>
      <c r="C1236" s="197">
        <v>4.5</v>
      </c>
      <c r="D1236" s="197">
        <v>5.088</v>
      </c>
      <c r="E1236" s="197" t="str">
        <f t="shared" si="1"/>
        <v>#REF!</v>
      </c>
      <c r="F1236" s="197" t="str">
        <f t="shared" si="2"/>
        <v>#REF!</v>
      </c>
      <c r="G1236" s="197" t="str">
        <f t="shared" si="3"/>
        <v>#REF!</v>
      </c>
      <c r="H1236" s="197" t="str">
        <f t="shared" si="4"/>
        <v>#REF!</v>
      </c>
      <c r="I1236" s="197" t="str">
        <f t="shared" si="5"/>
        <v>Sebelum Covid</v>
      </c>
    </row>
    <row r="1237" ht="15.75" customHeight="1">
      <c r="A1237" s="316">
        <v>43369.0</v>
      </c>
      <c r="B1237" s="197">
        <v>4.127</v>
      </c>
      <c r="C1237" s="197">
        <v>4.484</v>
      </c>
      <c r="D1237" s="197">
        <v>5.077</v>
      </c>
      <c r="E1237" s="197" t="str">
        <f t="shared" si="1"/>
        <v>#REF!</v>
      </c>
      <c r="F1237" s="197" t="str">
        <f t="shared" si="2"/>
        <v>#REF!</v>
      </c>
      <c r="G1237" s="197" t="str">
        <f t="shared" si="3"/>
        <v>#REF!</v>
      </c>
      <c r="H1237" s="197" t="str">
        <f t="shared" si="4"/>
        <v>#REF!</v>
      </c>
      <c r="I1237" s="197" t="str">
        <f t="shared" si="5"/>
        <v>Sebelum Covid</v>
      </c>
    </row>
    <row r="1238" ht="15.75" customHeight="1">
      <c r="A1238" s="316">
        <v>43370.0</v>
      </c>
      <c r="B1238" s="197">
        <v>4.095</v>
      </c>
      <c r="C1238" s="197">
        <v>4.441</v>
      </c>
      <c r="D1238" s="197">
        <v>5.027</v>
      </c>
      <c r="E1238" s="197" t="str">
        <f t="shared" si="1"/>
        <v>#REF!</v>
      </c>
      <c r="F1238" s="197" t="str">
        <f t="shared" si="2"/>
        <v>#REF!</v>
      </c>
      <c r="G1238" s="197" t="str">
        <f t="shared" si="3"/>
        <v>#REF!</v>
      </c>
      <c r="H1238" s="197" t="str">
        <f t="shared" si="4"/>
        <v>#REF!</v>
      </c>
      <c r="I1238" s="197" t="str">
        <f t="shared" si="5"/>
        <v>Sebelum Covid</v>
      </c>
    </row>
    <row r="1239" ht="15.75" customHeight="1">
      <c r="A1239" s="316">
        <v>43371.0</v>
      </c>
      <c r="B1239" s="197">
        <v>4.089</v>
      </c>
      <c r="C1239" s="197">
        <v>4.428</v>
      </c>
      <c r="D1239" s="197">
        <v>5.01</v>
      </c>
      <c r="E1239" s="197" t="str">
        <f t="shared" si="1"/>
        <v>#REF!</v>
      </c>
      <c r="F1239" s="197" t="str">
        <f t="shared" si="2"/>
        <v>#REF!</v>
      </c>
      <c r="G1239" s="197" t="str">
        <f t="shared" si="3"/>
        <v>#REF!</v>
      </c>
      <c r="H1239" s="197" t="str">
        <f t="shared" si="4"/>
        <v>#REF!</v>
      </c>
      <c r="I1239" s="197" t="str">
        <f t="shared" si="5"/>
        <v>Sebelum Covid</v>
      </c>
    </row>
    <row r="1240" ht="15.75" customHeight="1">
      <c r="A1240" s="316">
        <v>43374.0</v>
      </c>
      <c r="B1240" s="197">
        <v>4.108</v>
      </c>
      <c r="C1240" s="197">
        <v>4.439</v>
      </c>
      <c r="D1240" s="197">
        <v>5.032</v>
      </c>
      <c r="E1240" s="197" t="str">
        <f t="shared" si="1"/>
        <v>#REF!</v>
      </c>
      <c r="F1240" s="197" t="str">
        <f t="shared" si="2"/>
        <v>#REF!</v>
      </c>
      <c r="G1240" s="197" t="str">
        <f t="shared" si="3"/>
        <v>#REF!</v>
      </c>
      <c r="H1240" s="197" t="str">
        <f t="shared" si="4"/>
        <v>#REF!</v>
      </c>
      <c r="I1240" s="197" t="str">
        <f t="shared" si="5"/>
        <v>Sebelum Covid</v>
      </c>
    </row>
    <row r="1241" ht="15.75" customHeight="1">
      <c r="A1241" s="316">
        <v>43375.0</v>
      </c>
      <c r="B1241" s="197">
        <v>4.105</v>
      </c>
      <c r="C1241" s="197">
        <v>4.486</v>
      </c>
      <c r="D1241" s="197">
        <v>5.059</v>
      </c>
      <c r="E1241" s="197" t="str">
        <f t="shared" si="1"/>
        <v>#REF!</v>
      </c>
      <c r="F1241" s="197" t="str">
        <f t="shared" si="2"/>
        <v>#REF!</v>
      </c>
      <c r="G1241" s="197" t="str">
        <f t="shared" si="3"/>
        <v>#REF!</v>
      </c>
      <c r="H1241" s="197" t="str">
        <f t="shared" si="4"/>
        <v>#REF!</v>
      </c>
      <c r="I1241" s="197" t="str">
        <f t="shared" si="5"/>
        <v>Sebelum Covid</v>
      </c>
    </row>
    <row r="1242" ht="15.75" customHeight="1">
      <c r="A1242" s="316">
        <v>43376.0</v>
      </c>
      <c r="B1242" s="197">
        <v>4.1</v>
      </c>
      <c r="C1242" s="197">
        <v>4.477</v>
      </c>
      <c r="D1242" s="197">
        <v>5.058</v>
      </c>
      <c r="E1242" s="197" t="str">
        <f t="shared" si="1"/>
        <v>#REF!</v>
      </c>
      <c r="F1242" s="197" t="str">
        <f t="shared" si="2"/>
        <v>#REF!</v>
      </c>
      <c r="G1242" s="197" t="str">
        <f t="shared" si="3"/>
        <v>#REF!</v>
      </c>
      <c r="H1242" s="197" t="str">
        <f t="shared" si="4"/>
        <v>#REF!</v>
      </c>
      <c r="I1242" s="197" t="str">
        <f t="shared" si="5"/>
        <v>Sebelum Covid</v>
      </c>
    </row>
    <row r="1243" ht="15.75" customHeight="1">
      <c r="A1243" s="316">
        <v>43377.0</v>
      </c>
      <c r="B1243" s="197">
        <v>4.164</v>
      </c>
      <c r="C1243" s="197">
        <v>4.618</v>
      </c>
      <c r="D1243" s="197">
        <v>5.202</v>
      </c>
      <c r="E1243" s="197" t="str">
        <f t="shared" si="1"/>
        <v>#REF!</v>
      </c>
      <c r="F1243" s="197" t="str">
        <f t="shared" si="2"/>
        <v>#REF!</v>
      </c>
      <c r="G1243" s="197" t="str">
        <f t="shared" si="3"/>
        <v>#REF!</v>
      </c>
      <c r="H1243" s="197" t="str">
        <f t="shared" si="4"/>
        <v>#REF!</v>
      </c>
      <c r="I1243" s="197" t="str">
        <f t="shared" si="5"/>
        <v>Sebelum Covid</v>
      </c>
    </row>
    <row r="1244" ht="15.75" customHeight="1">
      <c r="A1244" s="316">
        <v>43378.0</v>
      </c>
      <c r="B1244" s="197">
        <v>4.202</v>
      </c>
      <c r="C1244" s="197">
        <v>4.629</v>
      </c>
      <c r="D1244" s="197">
        <v>5.213</v>
      </c>
      <c r="E1244" s="197" t="str">
        <f t="shared" si="1"/>
        <v>#REF!</v>
      </c>
      <c r="F1244" s="197" t="str">
        <f t="shared" si="2"/>
        <v>#REF!</v>
      </c>
      <c r="G1244" s="197" t="str">
        <f t="shared" si="3"/>
        <v>#REF!</v>
      </c>
      <c r="H1244" s="197" t="str">
        <f t="shared" si="4"/>
        <v>#REF!</v>
      </c>
      <c r="I1244" s="197" t="str">
        <f t="shared" si="5"/>
        <v>Sebelum Covid</v>
      </c>
    </row>
    <row r="1245" ht="15.75" customHeight="1">
      <c r="A1245" s="316">
        <v>43381.0</v>
      </c>
      <c r="B1245" s="197">
        <v>4.202</v>
      </c>
      <c r="C1245" s="197">
        <v>4.629</v>
      </c>
      <c r="D1245" s="197">
        <v>5.213</v>
      </c>
      <c r="E1245" s="197" t="str">
        <f t="shared" si="1"/>
        <v>#REF!</v>
      </c>
      <c r="F1245" s="197" t="str">
        <f t="shared" si="2"/>
        <v>#REF!</v>
      </c>
      <c r="G1245" s="197" t="str">
        <f t="shared" si="3"/>
        <v>#REF!</v>
      </c>
      <c r="H1245" s="197" t="str">
        <f t="shared" si="4"/>
        <v>#REF!</v>
      </c>
      <c r="I1245" s="197" t="str">
        <f t="shared" si="5"/>
        <v>Sebelum Covid</v>
      </c>
    </row>
    <row r="1246" ht="15.75" customHeight="1">
      <c r="A1246" s="316">
        <v>43382.0</v>
      </c>
      <c r="B1246" s="197">
        <v>4.294</v>
      </c>
      <c r="C1246" s="197">
        <v>4.727</v>
      </c>
      <c r="D1246" s="197">
        <v>5.283</v>
      </c>
      <c r="E1246" s="197" t="str">
        <f t="shared" si="1"/>
        <v>#REF!</v>
      </c>
      <c r="F1246" s="197" t="str">
        <f t="shared" si="2"/>
        <v>#REF!</v>
      </c>
      <c r="G1246" s="197" t="str">
        <f t="shared" si="3"/>
        <v>#REF!</v>
      </c>
      <c r="H1246" s="197" t="str">
        <f t="shared" si="4"/>
        <v>#REF!</v>
      </c>
      <c r="I1246" s="197" t="str">
        <f t="shared" si="5"/>
        <v>Sebelum Covid</v>
      </c>
    </row>
    <row r="1247" ht="15.75" customHeight="1">
      <c r="A1247" s="316">
        <v>43383.0</v>
      </c>
      <c r="B1247" s="197">
        <v>4.287</v>
      </c>
      <c r="C1247" s="197">
        <v>4.713</v>
      </c>
      <c r="D1247" s="197">
        <v>5.271</v>
      </c>
      <c r="E1247" s="197" t="str">
        <f t="shared" si="1"/>
        <v>#REF!</v>
      </c>
      <c r="F1247" s="197" t="str">
        <f t="shared" si="2"/>
        <v>#REF!</v>
      </c>
      <c r="G1247" s="197" t="str">
        <f t="shared" si="3"/>
        <v>#REF!</v>
      </c>
      <c r="H1247" s="197" t="str">
        <f t="shared" si="4"/>
        <v>#REF!</v>
      </c>
      <c r="I1247" s="197" t="str">
        <f t="shared" si="5"/>
        <v>Sebelum Covid</v>
      </c>
    </row>
    <row r="1248" ht="15.75" customHeight="1">
      <c r="A1248" s="316">
        <v>43384.0</v>
      </c>
      <c r="B1248" s="197">
        <v>4.337</v>
      </c>
      <c r="C1248" s="197">
        <v>4.736</v>
      </c>
      <c r="D1248" s="197">
        <v>5.299</v>
      </c>
      <c r="E1248" s="197" t="str">
        <f t="shared" si="1"/>
        <v>#REF!</v>
      </c>
      <c r="F1248" s="197" t="str">
        <f t="shared" si="2"/>
        <v>#REF!</v>
      </c>
      <c r="G1248" s="197" t="str">
        <f t="shared" si="3"/>
        <v>#REF!</v>
      </c>
      <c r="H1248" s="197" t="str">
        <f t="shared" si="4"/>
        <v>#REF!</v>
      </c>
      <c r="I1248" s="197" t="str">
        <f t="shared" si="5"/>
        <v>Sebelum Covid</v>
      </c>
    </row>
    <row r="1249" ht="15.75" customHeight="1">
      <c r="A1249" s="316">
        <v>43385.0</v>
      </c>
      <c r="B1249" s="197">
        <v>4.336</v>
      </c>
      <c r="C1249" s="197">
        <v>4.69</v>
      </c>
      <c r="D1249" s="197">
        <v>5.254</v>
      </c>
      <c r="E1249" s="197" t="str">
        <f t="shared" si="1"/>
        <v>#REF!</v>
      </c>
      <c r="F1249" s="197" t="str">
        <f t="shared" si="2"/>
        <v>#REF!</v>
      </c>
      <c r="G1249" s="197" t="str">
        <f t="shared" si="3"/>
        <v>#REF!</v>
      </c>
      <c r="H1249" s="197" t="str">
        <f t="shared" si="4"/>
        <v>#REF!</v>
      </c>
      <c r="I1249" s="197" t="str">
        <f t="shared" si="5"/>
        <v>Sebelum Covid</v>
      </c>
    </row>
    <row r="1250" ht="15.75" customHeight="1">
      <c r="A1250" s="316">
        <v>43388.0</v>
      </c>
      <c r="B1250" s="197">
        <v>4.358</v>
      </c>
      <c r="C1250" s="197">
        <v>4.698</v>
      </c>
      <c r="D1250" s="197">
        <v>5.256</v>
      </c>
      <c r="E1250" s="197" t="str">
        <f t="shared" si="1"/>
        <v>#REF!</v>
      </c>
      <c r="F1250" s="197" t="str">
        <f t="shared" si="2"/>
        <v>#REF!</v>
      </c>
      <c r="G1250" s="197" t="str">
        <f t="shared" si="3"/>
        <v>#REF!</v>
      </c>
      <c r="H1250" s="197" t="str">
        <f t="shared" si="4"/>
        <v>#REF!</v>
      </c>
      <c r="I1250" s="197" t="str">
        <f t="shared" si="5"/>
        <v>Sebelum Covid</v>
      </c>
    </row>
    <row r="1251" ht="15.75" customHeight="1">
      <c r="A1251" s="316">
        <v>43389.0</v>
      </c>
      <c r="B1251" s="197">
        <v>4.379</v>
      </c>
      <c r="C1251" s="197">
        <v>4.725</v>
      </c>
      <c r="D1251" s="197">
        <v>5.269</v>
      </c>
      <c r="E1251" s="197" t="str">
        <f t="shared" si="1"/>
        <v>#REF!</v>
      </c>
      <c r="F1251" s="197" t="str">
        <f t="shared" si="2"/>
        <v>#REF!</v>
      </c>
      <c r="G1251" s="197" t="str">
        <f t="shared" si="3"/>
        <v>#REF!</v>
      </c>
      <c r="H1251" s="197" t="str">
        <f t="shared" si="4"/>
        <v>#REF!</v>
      </c>
      <c r="I1251" s="197" t="str">
        <f t="shared" si="5"/>
        <v>Sebelum Covid</v>
      </c>
    </row>
    <row r="1252" ht="15.75" customHeight="1">
      <c r="A1252" s="316">
        <v>43390.0</v>
      </c>
      <c r="B1252" s="197">
        <v>4.373</v>
      </c>
      <c r="C1252" s="197">
        <v>4.719</v>
      </c>
      <c r="D1252" s="197">
        <v>5.255</v>
      </c>
      <c r="E1252" s="197" t="str">
        <f t="shared" si="1"/>
        <v>#REF!</v>
      </c>
      <c r="F1252" s="197" t="str">
        <f t="shared" si="2"/>
        <v>#REF!</v>
      </c>
      <c r="G1252" s="197" t="str">
        <f t="shared" si="3"/>
        <v>#REF!</v>
      </c>
      <c r="H1252" s="197" t="str">
        <f t="shared" si="4"/>
        <v>#REF!</v>
      </c>
      <c r="I1252" s="197" t="str">
        <f t="shared" si="5"/>
        <v>Sebelum Covid</v>
      </c>
    </row>
    <row r="1253" ht="15.75" customHeight="1">
      <c r="A1253" s="316">
        <v>43391.0</v>
      </c>
      <c r="B1253" s="197">
        <v>4.389</v>
      </c>
      <c r="C1253" s="197">
        <v>4.745</v>
      </c>
      <c r="D1253" s="197">
        <v>5.28</v>
      </c>
      <c r="E1253" s="197" t="str">
        <f t="shared" si="1"/>
        <v>#REF!</v>
      </c>
      <c r="F1253" s="197" t="str">
        <f t="shared" si="2"/>
        <v>#REF!</v>
      </c>
      <c r="G1253" s="197" t="str">
        <f t="shared" si="3"/>
        <v>#REF!</v>
      </c>
      <c r="H1253" s="197" t="str">
        <f t="shared" si="4"/>
        <v>#REF!</v>
      </c>
      <c r="I1253" s="197" t="str">
        <f t="shared" si="5"/>
        <v>Sebelum Covid</v>
      </c>
    </row>
    <row r="1254" ht="15.75" customHeight="1">
      <c r="A1254" s="316">
        <v>43392.0</v>
      </c>
      <c r="B1254" s="197">
        <v>4.42</v>
      </c>
      <c r="C1254" s="197">
        <v>4.79</v>
      </c>
      <c r="D1254" s="197">
        <v>5.33</v>
      </c>
      <c r="E1254" s="197" t="str">
        <f t="shared" si="1"/>
        <v>#REF!</v>
      </c>
      <c r="F1254" s="197" t="str">
        <f t="shared" si="2"/>
        <v>#REF!</v>
      </c>
      <c r="G1254" s="197" t="str">
        <f t="shared" si="3"/>
        <v>#REF!</v>
      </c>
      <c r="H1254" s="197" t="str">
        <f t="shared" si="4"/>
        <v>#REF!</v>
      </c>
      <c r="I1254" s="197" t="str">
        <f t="shared" si="5"/>
        <v>Sebelum Covid</v>
      </c>
    </row>
    <row r="1255" ht="15.75" customHeight="1">
      <c r="A1255" s="316">
        <v>43395.0</v>
      </c>
      <c r="B1255" s="197">
        <v>4.439</v>
      </c>
      <c r="C1255" s="197">
        <v>4.815</v>
      </c>
      <c r="D1255" s="197">
        <v>5.377</v>
      </c>
      <c r="E1255" s="197" t="str">
        <f t="shared" si="1"/>
        <v>#REF!</v>
      </c>
      <c r="F1255" s="197" t="str">
        <f t="shared" si="2"/>
        <v>#REF!</v>
      </c>
      <c r="G1255" s="197" t="str">
        <f t="shared" si="3"/>
        <v>#REF!</v>
      </c>
      <c r="H1255" s="197" t="str">
        <f t="shared" si="4"/>
        <v>#REF!</v>
      </c>
      <c r="I1255" s="197" t="str">
        <f t="shared" si="5"/>
        <v>Sebelum Covid</v>
      </c>
    </row>
    <row r="1256" ht="15.75" customHeight="1">
      <c r="A1256" s="316">
        <v>43396.0</v>
      </c>
      <c r="B1256" s="197">
        <v>4.463</v>
      </c>
      <c r="C1256" s="197">
        <v>4.857</v>
      </c>
      <c r="D1256" s="197">
        <v>5.405</v>
      </c>
      <c r="E1256" s="197" t="str">
        <f t="shared" si="1"/>
        <v>#REF!</v>
      </c>
      <c r="F1256" s="197" t="str">
        <f t="shared" si="2"/>
        <v>#REF!</v>
      </c>
      <c r="G1256" s="197" t="str">
        <f t="shared" si="3"/>
        <v>#REF!</v>
      </c>
      <c r="H1256" s="197" t="str">
        <f t="shared" si="4"/>
        <v>#REF!</v>
      </c>
      <c r="I1256" s="197" t="str">
        <f t="shared" si="5"/>
        <v>Sebelum Covid</v>
      </c>
    </row>
    <row r="1257" ht="15.75" customHeight="1">
      <c r="A1257" s="316">
        <v>43397.0</v>
      </c>
      <c r="B1257" s="197">
        <v>4.471</v>
      </c>
      <c r="C1257" s="197">
        <v>4.857</v>
      </c>
      <c r="D1257" s="197">
        <v>5.407</v>
      </c>
      <c r="E1257" s="197" t="str">
        <f t="shared" si="1"/>
        <v>#REF!</v>
      </c>
      <c r="F1257" s="197" t="str">
        <f t="shared" si="2"/>
        <v>#REF!</v>
      </c>
      <c r="G1257" s="197" t="str">
        <f t="shared" si="3"/>
        <v>#REF!</v>
      </c>
      <c r="H1257" s="197" t="str">
        <f t="shared" si="4"/>
        <v>#REF!</v>
      </c>
      <c r="I1257" s="197" t="str">
        <f t="shared" si="5"/>
        <v>Sebelum Covid</v>
      </c>
    </row>
    <row r="1258" ht="15.75" customHeight="1">
      <c r="A1258" s="316">
        <v>43398.0</v>
      </c>
      <c r="B1258" s="197">
        <v>4.512</v>
      </c>
      <c r="C1258" s="197">
        <v>4.89</v>
      </c>
      <c r="D1258" s="197">
        <v>5.435</v>
      </c>
      <c r="E1258" s="197" t="str">
        <f t="shared" si="1"/>
        <v>#REF!</v>
      </c>
      <c r="F1258" s="197" t="str">
        <f t="shared" si="2"/>
        <v>#REF!</v>
      </c>
      <c r="G1258" s="197" t="str">
        <f t="shared" si="3"/>
        <v>#REF!</v>
      </c>
      <c r="H1258" s="197" t="str">
        <f t="shared" si="4"/>
        <v>#REF!</v>
      </c>
      <c r="I1258" s="197" t="str">
        <f t="shared" si="5"/>
        <v>Sebelum Covid</v>
      </c>
    </row>
    <row r="1259" ht="15.75" customHeight="1">
      <c r="A1259" s="316">
        <v>43399.0</v>
      </c>
      <c r="B1259" s="197">
        <v>4.502</v>
      </c>
      <c r="C1259" s="197">
        <v>4.878</v>
      </c>
      <c r="D1259" s="197">
        <v>5.428</v>
      </c>
      <c r="E1259" s="197" t="str">
        <f t="shared" si="1"/>
        <v>#REF!</v>
      </c>
      <c r="F1259" s="197" t="str">
        <f t="shared" si="2"/>
        <v>#REF!</v>
      </c>
      <c r="G1259" s="197" t="str">
        <f t="shared" si="3"/>
        <v>#REF!</v>
      </c>
      <c r="H1259" s="197" t="str">
        <f t="shared" si="4"/>
        <v>#REF!</v>
      </c>
      <c r="I1259" s="197" t="str">
        <f t="shared" si="5"/>
        <v>Sebelum Covid</v>
      </c>
    </row>
    <row r="1260" ht="15.75" customHeight="1">
      <c r="A1260" s="316">
        <v>43402.0</v>
      </c>
      <c r="B1260" s="197">
        <v>4.501</v>
      </c>
      <c r="C1260" s="197">
        <v>4.886</v>
      </c>
      <c r="D1260" s="197">
        <v>5.429</v>
      </c>
      <c r="E1260" s="197" t="str">
        <f t="shared" si="1"/>
        <v>#REF!</v>
      </c>
      <c r="F1260" s="197" t="str">
        <f t="shared" si="2"/>
        <v>#REF!</v>
      </c>
      <c r="G1260" s="197" t="str">
        <f t="shared" si="3"/>
        <v>#REF!</v>
      </c>
      <c r="H1260" s="197" t="str">
        <f t="shared" si="4"/>
        <v>#REF!</v>
      </c>
      <c r="I1260" s="197" t="str">
        <f t="shared" si="5"/>
        <v>Sebelum Covid</v>
      </c>
    </row>
    <row r="1261" ht="15.75" customHeight="1">
      <c r="A1261" s="316">
        <v>43403.0</v>
      </c>
      <c r="B1261" s="197">
        <v>4.499</v>
      </c>
      <c r="C1261" s="197">
        <v>4.878</v>
      </c>
      <c r="D1261" s="197">
        <v>5.438</v>
      </c>
      <c r="E1261" s="197" t="str">
        <f t="shared" si="1"/>
        <v>#REF!</v>
      </c>
      <c r="F1261" s="197" t="str">
        <f t="shared" si="2"/>
        <v>#REF!</v>
      </c>
      <c r="G1261" s="197" t="str">
        <f t="shared" si="3"/>
        <v>#REF!</v>
      </c>
      <c r="H1261" s="197" t="str">
        <f t="shared" si="4"/>
        <v>#REF!</v>
      </c>
      <c r="I1261" s="197" t="str">
        <f t="shared" si="5"/>
        <v>Sebelum Covid</v>
      </c>
    </row>
    <row r="1262" ht="15.75" customHeight="1">
      <c r="A1262" s="316">
        <v>43404.0</v>
      </c>
      <c r="B1262" s="197">
        <v>4.492</v>
      </c>
      <c r="C1262" s="197">
        <v>4.87</v>
      </c>
      <c r="D1262" s="197">
        <v>5.442</v>
      </c>
      <c r="E1262" s="197" t="str">
        <f t="shared" si="1"/>
        <v>#REF!</v>
      </c>
      <c r="F1262" s="197" t="str">
        <f t="shared" si="2"/>
        <v>#REF!</v>
      </c>
      <c r="G1262" s="197" t="str">
        <f t="shared" si="3"/>
        <v>#REF!</v>
      </c>
      <c r="H1262" s="197" t="str">
        <f t="shared" si="4"/>
        <v>#REF!</v>
      </c>
      <c r="I1262" s="197" t="str">
        <f t="shared" si="5"/>
        <v>Sebelum Covid</v>
      </c>
    </row>
    <row r="1263" ht="15.75" customHeight="1">
      <c r="A1263" s="316">
        <v>43405.0</v>
      </c>
      <c r="B1263" s="197">
        <v>4.534</v>
      </c>
      <c r="C1263" s="197">
        <v>4.894</v>
      </c>
      <c r="D1263" s="197">
        <v>5.498</v>
      </c>
      <c r="E1263" s="197" t="str">
        <f t="shared" si="1"/>
        <v>#REF!</v>
      </c>
      <c r="F1263" s="197" t="str">
        <f t="shared" si="2"/>
        <v>#REF!</v>
      </c>
      <c r="G1263" s="197" t="str">
        <f t="shared" si="3"/>
        <v>#REF!</v>
      </c>
      <c r="H1263" s="197" t="str">
        <f t="shared" si="4"/>
        <v>#REF!</v>
      </c>
      <c r="I1263" s="197" t="str">
        <f t="shared" si="5"/>
        <v>Sebelum Covid</v>
      </c>
    </row>
    <row r="1264" ht="15.75" customHeight="1">
      <c r="A1264" s="316">
        <v>43406.0</v>
      </c>
      <c r="B1264" s="197">
        <v>4.486</v>
      </c>
      <c r="C1264" s="197">
        <v>4.827</v>
      </c>
      <c r="D1264" s="197">
        <v>5.438</v>
      </c>
      <c r="E1264" s="197" t="str">
        <f t="shared" si="1"/>
        <v>#REF!</v>
      </c>
      <c r="F1264" s="197" t="str">
        <f t="shared" si="2"/>
        <v>#REF!</v>
      </c>
      <c r="G1264" s="197" t="str">
        <f t="shared" si="3"/>
        <v>#REF!</v>
      </c>
      <c r="H1264" s="197" t="str">
        <f t="shared" si="4"/>
        <v>#REF!</v>
      </c>
      <c r="I1264" s="197" t="str">
        <f t="shared" si="5"/>
        <v>Sebelum Covid</v>
      </c>
    </row>
    <row r="1265" ht="15.75" customHeight="1">
      <c r="A1265" s="316">
        <v>43409.0</v>
      </c>
      <c r="B1265" s="197">
        <v>4.508</v>
      </c>
      <c r="C1265" s="197">
        <v>4.835</v>
      </c>
      <c r="D1265" s="197">
        <v>5.473</v>
      </c>
      <c r="E1265" s="197" t="str">
        <f t="shared" si="1"/>
        <v>#REF!</v>
      </c>
      <c r="F1265" s="197" t="str">
        <f t="shared" si="2"/>
        <v>#REF!</v>
      </c>
      <c r="G1265" s="197" t="str">
        <f t="shared" si="3"/>
        <v>#REF!</v>
      </c>
      <c r="H1265" s="197" t="str">
        <f t="shared" si="4"/>
        <v>#REF!</v>
      </c>
      <c r="I1265" s="197" t="str">
        <f t="shared" si="5"/>
        <v>Sebelum Covid</v>
      </c>
    </row>
    <row r="1266" ht="15.75" customHeight="1">
      <c r="A1266" s="316">
        <v>43410.0</v>
      </c>
      <c r="B1266" s="197">
        <v>4.485</v>
      </c>
      <c r="C1266" s="197">
        <v>4.8</v>
      </c>
      <c r="D1266" s="197">
        <v>5.425</v>
      </c>
      <c r="E1266" s="197" t="str">
        <f t="shared" si="1"/>
        <v>#REF!</v>
      </c>
      <c r="F1266" s="197" t="str">
        <f t="shared" si="2"/>
        <v>#REF!</v>
      </c>
      <c r="G1266" s="197" t="str">
        <f t="shared" si="3"/>
        <v>#REF!</v>
      </c>
      <c r="H1266" s="197" t="str">
        <f t="shared" si="4"/>
        <v>#REF!</v>
      </c>
      <c r="I1266" s="197" t="str">
        <f t="shared" si="5"/>
        <v>Sebelum Covid</v>
      </c>
    </row>
    <row r="1267" ht="15.75" customHeight="1">
      <c r="A1267" s="316">
        <v>43411.0</v>
      </c>
      <c r="B1267" s="197">
        <v>4.51</v>
      </c>
      <c r="C1267" s="197">
        <v>4.807</v>
      </c>
      <c r="D1267" s="197">
        <v>5.453</v>
      </c>
      <c r="E1267" s="197" t="str">
        <f t="shared" si="1"/>
        <v>#REF!</v>
      </c>
      <c r="F1267" s="197" t="str">
        <f t="shared" si="2"/>
        <v>#REF!</v>
      </c>
      <c r="G1267" s="197" t="str">
        <f t="shared" si="3"/>
        <v>#REF!</v>
      </c>
      <c r="H1267" s="197" t="str">
        <f t="shared" si="4"/>
        <v>#REF!</v>
      </c>
      <c r="I1267" s="197" t="str">
        <f t="shared" si="5"/>
        <v>Sebelum Covid</v>
      </c>
    </row>
    <row r="1268" ht="15.75" customHeight="1">
      <c r="A1268" s="316">
        <v>43412.0</v>
      </c>
      <c r="B1268" s="197">
        <v>4.459</v>
      </c>
      <c r="C1268" s="197">
        <v>4.794</v>
      </c>
      <c r="D1268" s="197">
        <v>5.438</v>
      </c>
      <c r="E1268" s="197" t="str">
        <f t="shared" si="1"/>
        <v>#REF!</v>
      </c>
      <c r="F1268" s="197" t="str">
        <f t="shared" si="2"/>
        <v>#REF!</v>
      </c>
      <c r="G1268" s="197" t="str">
        <f t="shared" si="3"/>
        <v>#REF!</v>
      </c>
      <c r="H1268" s="197" t="str">
        <f t="shared" si="4"/>
        <v>#REF!</v>
      </c>
      <c r="I1268" s="197" t="str">
        <f t="shared" si="5"/>
        <v>Sebelum Covid</v>
      </c>
    </row>
    <row r="1269" ht="15.75" customHeight="1">
      <c r="A1269" s="316">
        <v>43413.0</v>
      </c>
      <c r="B1269" s="197">
        <v>4.468</v>
      </c>
      <c r="C1269" s="197">
        <v>4.804</v>
      </c>
      <c r="D1269" s="197">
        <v>5.442</v>
      </c>
      <c r="E1269" s="197" t="str">
        <f t="shared" si="1"/>
        <v>#REF!</v>
      </c>
      <c r="F1269" s="197" t="str">
        <f t="shared" si="2"/>
        <v>#REF!</v>
      </c>
      <c r="G1269" s="197" t="str">
        <f t="shared" si="3"/>
        <v>#REF!</v>
      </c>
      <c r="H1269" s="197" t="str">
        <f t="shared" si="4"/>
        <v>#REF!</v>
      </c>
      <c r="I1269" s="197" t="str">
        <f t="shared" si="5"/>
        <v>Sebelum Covid</v>
      </c>
    </row>
    <row r="1270" ht="15.75" customHeight="1">
      <c r="A1270" s="316">
        <v>43416.0</v>
      </c>
      <c r="B1270" s="197">
        <v>4.473</v>
      </c>
      <c r="C1270" s="197">
        <v>4.807</v>
      </c>
      <c r="D1270" s="197">
        <v>5.443</v>
      </c>
      <c r="E1270" s="197" t="str">
        <f t="shared" si="1"/>
        <v>#REF!</v>
      </c>
      <c r="F1270" s="197" t="str">
        <f t="shared" si="2"/>
        <v>#REF!</v>
      </c>
      <c r="G1270" s="197" t="str">
        <f t="shared" si="3"/>
        <v>#REF!</v>
      </c>
      <c r="H1270" s="197" t="str">
        <f t="shared" si="4"/>
        <v>#REF!</v>
      </c>
      <c r="I1270" s="197" t="str">
        <f t="shared" si="5"/>
        <v>Sebelum Covid</v>
      </c>
    </row>
    <row r="1271" ht="15.75" customHeight="1">
      <c r="A1271" s="316">
        <v>43417.0</v>
      </c>
      <c r="B1271" s="197">
        <v>4.476</v>
      </c>
      <c r="C1271" s="197">
        <v>4.809</v>
      </c>
      <c r="D1271" s="197">
        <v>5.447</v>
      </c>
      <c r="E1271" s="197" t="str">
        <f t="shared" si="1"/>
        <v>#REF!</v>
      </c>
      <c r="F1271" s="197" t="str">
        <f t="shared" si="2"/>
        <v>#REF!</v>
      </c>
      <c r="G1271" s="197" t="str">
        <f t="shared" si="3"/>
        <v>#REF!</v>
      </c>
      <c r="H1271" s="197" t="str">
        <f t="shared" si="4"/>
        <v>#REF!</v>
      </c>
      <c r="I1271" s="197" t="str">
        <f t="shared" si="5"/>
        <v>Sebelum Covid</v>
      </c>
    </row>
    <row r="1272" ht="15.75" customHeight="1">
      <c r="A1272" s="316">
        <v>43418.0</v>
      </c>
      <c r="B1272" s="197">
        <v>4.479</v>
      </c>
      <c r="C1272" s="197">
        <v>4.827</v>
      </c>
      <c r="D1272" s="197">
        <v>5.464</v>
      </c>
      <c r="E1272" s="197" t="str">
        <f t="shared" si="1"/>
        <v>#REF!</v>
      </c>
      <c r="F1272" s="197" t="str">
        <f t="shared" si="2"/>
        <v>#REF!</v>
      </c>
      <c r="G1272" s="197" t="str">
        <f t="shared" si="3"/>
        <v>#REF!</v>
      </c>
      <c r="H1272" s="197" t="str">
        <f t="shared" si="4"/>
        <v>#REF!</v>
      </c>
      <c r="I1272" s="197" t="str">
        <f t="shared" si="5"/>
        <v>Sebelum Covid</v>
      </c>
    </row>
    <row r="1273" ht="15.75" customHeight="1">
      <c r="A1273" s="316">
        <v>43419.0</v>
      </c>
      <c r="B1273" s="197">
        <v>4.49</v>
      </c>
      <c r="C1273" s="197">
        <v>4.843</v>
      </c>
      <c r="D1273" s="197">
        <v>5.473</v>
      </c>
      <c r="E1273" s="197" t="str">
        <f t="shared" si="1"/>
        <v>#REF!</v>
      </c>
      <c r="F1273" s="197" t="str">
        <f t="shared" si="2"/>
        <v>#REF!</v>
      </c>
      <c r="G1273" s="197" t="str">
        <f t="shared" si="3"/>
        <v>#REF!</v>
      </c>
      <c r="H1273" s="197" t="str">
        <f t="shared" si="4"/>
        <v>#REF!</v>
      </c>
      <c r="I1273" s="197" t="str">
        <f t="shared" si="5"/>
        <v>Sebelum Covid</v>
      </c>
    </row>
    <row r="1274" ht="15.75" customHeight="1">
      <c r="A1274" s="316">
        <v>43420.0</v>
      </c>
      <c r="B1274" s="197">
        <v>4.496</v>
      </c>
      <c r="C1274" s="197">
        <v>4.85</v>
      </c>
      <c r="D1274" s="197">
        <v>5.481</v>
      </c>
      <c r="E1274" s="197" t="str">
        <f t="shared" si="1"/>
        <v>#REF!</v>
      </c>
      <c r="F1274" s="197" t="str">
        <f t="shared" si="2"/>
        <v>#REF!</v>
      </c>
      <c r="G1274" s="197" t="str">
        <f t="shared" si="3"/>
        <v>#REF!</v>
      </c>
      <c r="H1274" s="197" t="str">
        <f t="shared" si="4"/>
        <v>#REF!</v>
      </c>
      <c r="I1274" s="197" t="str">
        <f t="shared" si="5"/>
        <v>Sebelum Covid</v>
      </c>
    </row>
    <row r="1275" ht="15.75" customHeight="1">
      <c r="A1275" s="316">
        <v>43423.0</v>
      </c>
      <c r="B1275" s="197">
        <v>4.494</v>
      </c>
      <c r="C1275" s="197">
        <v>4.859</v>
      </c>
      <c r="D1275" s="197">
        <v>5.49</v>
      </c>
      <c r="E1275" s="197" t="str">
        <f t="shared" si="1"/>
        <v>#REF!</v>
      </c>
      <c r="F1275" s="197" t="str">
        <f t="shared" si="2"/>
        <v>#REF!</v>
      </c>
      <c r="G1275" s="197" t="str">
        <f t="shared" si="3"/>
        <v>#REF!</v>
      </c>
      <c r="H1275" s="197" t="str">
        <f t="shared" si="4"/>
        <v>#REF!</v>
      </c>
      <c r="I1275" s="197" t="str">
        <f t="shared" si="5"/>
        <v>Sebelum Covid</v>
      </c>
    </row>
    <row r="1276" ht="15.75" customHeight="1">
      <c r="A1276" s="316">
        <v>43424.0</v>
      </c>
      <c r="B1276" s="197">
        <v>4.515</v>
      </c>
      <c r="C1276" s="197">
        <v>4.88</v>
      </c>
      <c r="D1276" s="197">
        <v>5.528</v>
      </c>
      <c r="E1276" s="197" t="str">
        <f t="shared" si="1"/>
        <v>#REF!</v>
      </c>
      <c r="F1276" s="197" t="str">
        <f t="shared" si="2"/>
        <v>#REF!</v>
      </c>
      <c r="G1276" s="197" t="str">
        <f t="shared" si="3"/>
        <v>#REF!</v>
      </c>
      <c r="H1276" s="197" t="str">
        <f t="shared" si="4"/>
        <v>#REF!</v>
      </c>
      <c r="I1276" s="197" t="str">
        <f t="shared" si="5"/>
        <v>Sebelum Covid</v>
      </c>
    </row>
    <row r="1277" ht="15.75" customHeight="1">
      <c r="A1277" s="316">
        <v>43425.0</v>
      </c>
      <c r="B1277" s="197">
        <v>4.539</v>
      </c>
      <c r="C1277" s="197">
        <v>4.884</v>
      </c>
      <c r="D1277" s="197">
        <v>5.545</v>
      </c>
      <c r="E1277" s="197" t="str">
        <f t="shared" si="1"/>
        <v>#REF!</v>
      </c>
      <c r="F1277" s="197" t="str">
        <f t="shared" si="2"/>
        <v>#REF!</v>
      </c>
      <c r="G1277" s="197" t="str">
        <f t="shared" si="3"/>
        <v>#REF!</v>
      </c>
      <c r="H1277" s="197" t="str">
        <f t="shared" si="4"/>
        <v>#REF!</v>
      </c>
      <c r="I1277" s="197" t="str">
        <f t="shared" si="5"/>
        <v>Sebelum Covid</v>
      </c>
    </row>
    <row r="1278" ht="15.75" customHeight="1">
      <c r="A1278" s="316">
        <v>43426.0</v>
      </c>
      <c r="B1278" s="197">
        <v>4.54</v>
      </c>
      <c r="C1278" s="197">
        <v>4.885</v>
      </c>
      <c r="D1278" s="197">
        <v>5.544</v>
      </c>
      <c r="E1278" s="197" t="str">
        <f t="shared" si="1"/>
        <v>#REF!</v>
      </c>
      <c r="F1278" s="197" t="str">
        <f t="shared" si="2"/>
        <v>#REF!</v>
      </c>
      <c r="G1278" s="197" t="str">
        <f t="shared" si="3"/>
        <v>#REF!</v>
      </c>
      <c r="H1278" s="197" t="str">
        <f t="shared" si="4"/>
        <v>#REF!</v>
      </c>
      <c r="I1278" s="197" t="str">
        <f t="shared" si="5"/>
        <v>Sebelum Covid</v>
      </c>
    </row>
    <row r="1279" ht="15.75" customHeight="1">
      <c r="A1279" s="316">
        <v>43427.0</v>
      </c>
      <c r="B1279" s="197">
        <v>4.536</v>
      </c>
      <c r="C1279" s="197">
        <v>4.873</v>
      </c>
      <c r="D1279" s="197">
        <v>5.526</v>
      </c>
      <c r="E1279" s="197" t="str">
        <f t="shared" si="1"/>
        <v>#REF!</v>
      </c>
      <c r="F1279" s="197" t="str">
        <f t="shared" si="2"/>
        <v>#REF!</v>
      </c>
      <c r="G1279" s="197" t="str">
        <f t="shared" si="3"/>
        <v>#REF!</v>
      </c>
      <c r="H1279" s="197" t="str">
        <f t="shared" si="4"/>
        <v>#REF!</v>
      </c>
      <c r="I1279" s="197" t="str">
        <f t="shared" si="5"/>
        <v>Sebelum Covid</v>
      </c>
    </row>
    <row r="1280" ht="15.75" customHeight="1">
      <c r="A1280" s="316">
        <v>43430.0</v>
      </c>
      <c r="B1280" s="197">
        <v>4.536</v>
      </c>
      <c r="C1280" s="197">
        <v>4.869</v>
      </c>
      <c r="D1280" s="197">
        <v>5.52</v>
      </c>
      <c r="E1280" s="197" t="str">
        <f t="shared" si="1"/>
        <v>#REF!</v>
      </c>
      <c r="F1280" s="197" t="str">
        <f t="shared" si="2"/>
        <v>#REF!</v>
      </c>
      <c r="G1280" s="197" t="str">
        <f t="shared" si="3"/>
        <v>#REF!</v>
      </c>
      <c r="H1280" s="197" t="str">
        <f t="shared" si="4"/>
        <v>#REF!</v>
      </c>
      <c r="I1280" s="197" t="str">
        <f t="shared" si="5"/>
        <v>Sebelum Covid</v>
      </c>
    </row>
    <row r="1281" ht="15.75" customHeight="1">
      <c r="A1281" s="316">
        <v>43431.0</v>
      </c>
      <c r="B1281" s="197">
        <v>4.53</v>
      </c>
      <c r="C1281" s="197">
        <v>4.872</v>
      </c>
      <c r="D1281" s="197">
        <v>5.514</v>
      </c>
      <c r="E1281" s="197" t="str">
        <f t="shared" si="1"/>
        <v>#REF!</v>
      </c>
      <c r="F1281" s="197" t="str">
        <f t="shared" si="2"/>
        <v>#REF!</v>
      </c>
      <c r="G1281" s="197" t="str">
        <f t="shared" si="3"/>
        <v>#REF!</v>
      </c>
      <c r="H1281" s="197" t="str">
        <f t="shared" si="4"/>
        <v>#REF!</v>
      </c>
      <c r="I1281" s="197" t="str">
        <f t="shared" si="5"/>
        <v>Sebelum Covid</v>
      </c>
    </row>
    <row r="1282" ht="15.75" customHeight="1">
      <c r="A1282" s="316">
        <v>43432.0</v>
      </c>
      <c r="B1282" s="197">
        <v>4.523</v>
      </c>
      <c r="C1282" s="197">
        <v>4.875</v>
      </c>
      <c r="D1282" s="197">
        <v>5.509</v>
      </c>
      <c r="E1282" s="197" t="str">
        <f t="shared" si="1"/>
        <v>#REF!</v>
      </c>
      <c r="F1282" s="197" t="str">
        <f t="shared" si="2"/>
        <v>#REF!</v>
      </c>
      <c r="G1282" s="197" t="str">
        <f t="shared" si="3"/>
        <v>#REF!</v>
      </c>
      <c r="H1282" s="197" t="str">
        <f t="shared" si="4"/>
        <v>#REF!</v>
      </c>
      <c r="I1282" s="197" t="str">
        <f t="shared" si="5"/>
        <v>Sebelum Covid</v>
      </c>
    </row>
    <row r="1283" ht="15.75" customHeight="1">
      <c r="A1283" s="316">
        <v>43433.0</v>
      </c>
      <c r="B1283" s="197">
        <v>4.476</v>
      </c>
      <c r="C1283" s="197">
        <v>4.8</v>
      </c>
      <c r="D1283" s="197">
        <v>5.453</v>
      </c>
      <c r="E1283" s="197" t="str">
        <f t="shared" si="1"/>
        <v>#REF!</v>
      </c>
      <c r="F1283" s="197" t="str">
        <f t="shared" si="2"/>
        <v>#REF!</v>
      </c>
      <c r="G1283" s="197" t="str">
        <f t="shared" si="3"/>
        <v>#REF!</v>
      </c>
      <c r="H1283" s="197" t="str">
        <f t="shared" si="4"/>
        <v>#REF!</v>
      </c>
      <c r="I1283" s="197" t="str">
        <f t="shared" si="5"/>
        <v>Sebelum Covid</v>
      </c>
    </row>
    <row r="1284" ht="15.75" customHeight="1">
      <c r="A1284" s="316">
        <v>43434.0</v>
      </c>
      <c r="B1284" s="197">
        <v>4.453</v>
      </c>
      <c r="C1284" s="197">
        <v>4.787</v>
      </c>
      <c r="D1284" s="197">
        <v>5.438</v>
      </c>
      <c r="E1284" s="197" t="str">
        <f t="shared" si="1"/>
        <v>#REF!</v>
      </c>
      <c r="F1284" s="197" t="str">
        <f t="shared" si="2"/>
        <v>#REF!</v>
      </c>
      <c r="G1284" s="197" t="str">
        <f t="shared" si="3"/>
        <v>#REF!</v>
      </c>
      <c r="H1284" s="197" t="str">
        <f t="shared" si="4"/>
        <v>#REF!</v>
      </c>
      <c r="I1284" s="197" t="str">
        <f t="shared" si="5"/>
        <v>Sebelum Covid</v>
      </c>
    </row>
    <row r="1285" ht="15.75" customHeight="1">
      <c r="A1285" s="316">
        <v>43437.0</v>
      </c>
      <c r="B1285" s="197">
        <v>4.436</v>
      </c>
      <c r="C1285" s="197">
        <v>4.759</v>
      </c>
      <c r="D1285" s="197">
        <v>5.408</v>
      </c>
      <c r="E1285" s="197" t="str">
        <f t="shared" si="1"/>
        <v>#REF!</v>
      </c>
      <c r="F1285" s="197" t="str">
        <f t="shared" si="2"/>
        <v>#REF!</v>
      </c>
      <c r="G1285" s="197" t="str">
        <f t="shared" si="3"/>
        <v>#REF!</v>
      </c>
      <c r="H1285" s="197" t="str">
        <f t="shared" si="4"/>
        <v>#REF!</v>
      </c>
      <c r="I1285" s="197" t="str">
        <f t="shared" si="5"/>
        <v>Sebelum Covid</v>
      </c>
    </row>
    <row r="1286" ht="15.75" customHeight="1">
      <c r="A1286" s="316">
        <v>43438.0</v>
      </c>
      <c r="B1286" s="197">
        <v>4.429</v>
      </c>
      <c r="C1286" s="197">
        <v>4.737</v>
      </c>
      <c r="D1286" s="197">
        <v>5.376</v>
      </c>
      <c r="E1286" s="197" t="str">
        <f t="shared" si="1"/>
        <v>#REF!</v>
      </c>
      <c r="F1286" s="197" t="str">
        <f t="shared" si="2"/>
        <v>#REF!</v>
      </c>
      <c r="G1286" s="197" t="str">
        <f t="shared" si="3"/>
        <v>#REF!</v>
      </c>
      <c r="H1286" s="197" t="str">
        <f t="shared" si="4"/>
        <v>#REF!</v>
      </c>
      <c r="I1286" s="197" t="str">
        <f t="shared" si="5"/>
        <v>Sebelum Covid</v>
      </c>
    </row>
    <row r="1287" ht="15.75" customHeight="1">
      <c r="A1287" s="316">
        <v>43439.0</v>
      </c>
      <c r="B1287" s="197">
        <v>4.43</v>
      </c>
      <c r="C1287" s="197">
        <v>4.738</v>
      </c>
      <c r="D1287" s="197">
        <v>5.374</v>
      </c>
      <c r="E1287" s="197" t="str">
        <f t="shared" si="1"/>
        <v>#REF!</v>
      </c>
      <c r="F1287" s="197" t="str">
        <f t="shared" si="2"/>
        <v>#REF!</v>
      </c>
      <c r="G1287" s="197" t="str">
        <f t="shared" si="3"/>
        <v>#REF!</v>
      </c>
      <c r="H1287" s="197" t="str">
        <f t="shared" si="4"/>
        <v>#REF!</v>
      </c>
      <c r="I1287" s="197" t="str">
        <f t="shared" si="5"/>
        <v>Sebelum Covid</v>
      </c>
    </row>
    <row r="1288" ht="15.75" customHeight="1">
      <c r="A1288" s="316">
        <v>43440.0</v>
      </c>
      <c r="B1288" s="197">
        <v>4.419</v>
      </c>
      <c r="C1288" s="197">
        <v>4.731</v>
      </c>
      <c r="D1288" s="197">
        <v>5.364</v>
      </c>
      <c r="E1288" s="197" t="str">
        <f t="shared" si="1"/>
        <v>#REF!</v>
      </c>
      <c r="F1288" s="197" t="str">
        <f t="shared" si="2"/>
        <v>#REF!</v>
      </c>
      <c r="G1288" s="197" t="str">
        <f t="shared" si="3"/>
        <v>#REF!</v>
      </c>
      <c r="H1288" s="197" t="str">
        <f t="shared" si="4"/>
        <v>#REF!</v>
      </c>
      <c r="I1288" s="197" t="str">
        <f t="shared" si="5"/>
        <v>Sebelum Covid</v>
      </c>
    </row>
    <row r="1289" ht="15.75" customHeight="1">
      <c r="A1289" s="316">
        <v>43441.0</v>
      </c>
      <c r="B1289" s="197">
        <v>4.408</v>
      </c>
      <c r="C1289" s="197">
        <v>4.74</v>
      </c>
      <c r="D1289" s="197">
        <v>5.358</v>
      </c>
      <c r="E1289" s="197" t="str">
        <f t="shared" si="1"/>
        <v>#REF!</v>
      </c>
      <c r="F1289" s="197" t="str">
        <f t="shared" si="2"/>
        <v>#REF!</v>
      </c>
      <c r="G1289" s="197" t="str">
        <f t="shared" si="3"/>
        <v>#REF!</v>
      </c>
      <c r="H1289" s="197" t="str">
        <f t="shared" si="4"/>
        <v>#REF!</v>
      </c>
      <c r="I1289" s="197" t="str">
        <f t="shared" si="5"/>
        <v>Sebelum Covid</v>
      </c>
    </row>
    <row r="1290" ht="15.75" customHeight="1">
      <c r="A1290" s="316">
        <v>43444.0</v>
      </c>
      <c r="B1290" s="197">
        <v>4.42</v>
      </c>
      <c r="C1290" s="197">
        <v>4.739</v>
      </c>
      <c r="D1290" s="197">
        <v>5.347</v>
      </c>
      <c r="E1290" s="197" t="str">
        <f t="shared" si="1"/>
        <v>#REF!</v>
      </c>
      <c r="F1290" s="197" t="str">
        <f t="shared" si="2"/>
        <v>#REF!</v>
      </c>
      <c r="G1290" s="197" t="str">
        <f t="shared" si="3"/>
        <v>#REF!</v>
      </c>
      <c r="H1290" s="197" t="str">
        <f t="shared" si="4"/>
        <v>#REF!</v>
      </c>
      <c r="I1290" s="197" t="str">
        <f t="shared" si="5"/>
        <v>Sebelum Covid</v>
      </c>
    </row>
    <row r="1291" ht="15.75" customHeight="1">
      <c r="A1291" s="316">
        <v>43445.0</v>
      </c>
      <c r="B1291" s="197">
        <v>4.417</v>
      </c>
      <c r="C1291" s="197">
        <v>4.735</v>
      </c>
      <c r="D1291" s="197">
        <v>5.338</v>
      </c>
      <c r="E1291" s="197" t="str">
        <f t="shared" si="1"/>
        <v>#REF!</v>
      </c>
      <c r="F1291" s="197" t="str">
        <f t="shared" si="2"/>
        <v>#REF!</v>
      </c>
      <c r="G1291" s="197" t="str">
        <f t="shared" si="3"/>
        <v>#REF!</v>
      </c>
      <c r="H1291" s="197" t="str">
        <f t="shared" si="4"/>
        <v>#REF!</v>
      </c>
      <c r="I1291" s="197" t="str">
        <f t="shared" si="5"/>
        <v>Sebelum Covid</v>
      </c>
    </row>
    <row r="1292" ht="15.75" customHeight="1">
      <c r="A1292" s="316">
        <v>43446.0</v>
      </c>
      <c r="B1292" s="197">
        <v>4.393</v>
      </c>
      <c r="C1292" s="197">
        <v>4.689</v>
      </c>
      <c r="D1292" s="197">
        <v>5.3</v>
      </c>
      <c r="E1292" s="197" t="str">
        <f t="shared" si="1"/>
        <v>#REF!</v>
      </c>
      <c r="F1292" s="197" t="str">
        <f t="shared" si="2"/>
        <v>#REF!</v>
      </c>
      <c r="G1292" s="197" t="str">
        <f t="shared" si="3"/>
        <v>#REF!</v>
      </c>
      <c r="H1292" s="197" t="str">
        <f t="shared" si="4"/>
        <v>#REF!</v>
      </c>
      <c r="I1292" s="197" t="str">
        <f t="shared" si="5"/>
        <v>Sebelum Covid</v>
      </c>
    </row>
    <row r="1293" ht="15.75" customHeight="1">
      <c r="A1293" s="316">
        <v>43447.0</v>
      </c>
      <c r="B1293" s="197">
        <v>4.341</v>
      </c>
      <c r="C1293" s="197">
        <v>4.611</v>
      </c>
      <c r="D1293" s="197">
        <v>5.21</v>
      </c>
      <c r="E1293" s="197" t="str">
        <f t="shared" si="1"/>
        <v>#REF!</v>
      </c>
      <c r="F1293" s="197" t="str">
        <f t="shared" si="2"/>
        <v>#REF!</v>
      </c>
      <c r="G1293" s="197" t="str">
        <f t="shared" si="3"/>
        <v>#REF!</v>
      </c>
      <c r="H1293" s="197" t="str">
        <f t="shared" si="4"/>
        <v>#REF!</v>
      </c>
      <c r="I1293" s="197" t="str">
        <f t="shared" si="5"/>
        <v>Sebelum Covid</v>
      </c>
    </row>
    <row r="1294" ht="15.75" customHeight="1">
      <c r="A1294" s="316">
        <v>43448.0</v>
      </c>
      <c r="B1294" s="197">
        <v>4.339</v>
      </c>
      <c r="C1294" s="197">
        <v>4.609</v>
      </c>
      <c r="D1294" s="197">
        <v>5.21</v>
      </c>
      <c r="E1294" s="197" t="str">
        <f t="shared" si="1"/>
        <v>#REF!</v>
      </c>
      <c r="F1294" s="197" t="str">
        <f t="shared" si="2"/>
        <v>#REF!</v>
      </c>
      <c r="G1294" s="197" t="str">
        <f t="shared" si="3"/>
        <v>#REF!</v>
      </c>
      <c r="H1294" s="197" t="str">
        <f t="shared" si="4"/>
        <v>#REF!</v>
      </c>
      <c r="I1294" s="197" t="str">
        <f t="shared" si="5"/>
        <v>Sebelum Covid</v>
      </c>
    </row>
    <row r="1295" ht="15.75" customHeight="1">
      <c r="A1295" s="316">
        <v>43451.0</v>
      </c>
      <c r="B1295" s="197">
        <v>4.315</v>
      </c>
      <c r="C1295" s="197">
        <v>4.576</v>
      </c>
      <c r="D1295" s="197">
        <v>5.189</v>
      </c>
      <c r="E1295" s="197" t="str">
        <f t="shared" si="1"/>
        <v>#REF!</v>
      </c>
      <c r="F1295" s="197" t="str">
        <f t="shared" si="2"/>
        <v>#REF!</v>
      </c>
      <c r="G1295" s="197" t="str">
        <f t="shared" si="3"/>
        <v>#REF!</v>
      </c>
      <c r="H1295" s="197" t="str">
        <f t="shared" si="4"/>
        <v>#REF!</v>
      </c>
      <c r="I1295" s="197" t="str">
        <f t="shared" si="5"/>
        <v>Sebelum Covid</v>
      </c>
    </row>
    <row r="1296" ht="15.75" customHeight="1">
      <c r="A1296" s="316">
        <v>43452.0</v>
      </c>
      <c r="B1296" s="197">
        <v>4.272</v>
      </c>
      <c r="C1296" s="197">
        <v>4.536</v>
      </c>
      <c r="D1296" s="197">
        <v>5.151</v>
      </c>
      <c r="E1296" s="197" t="str">
        <f t="shared" si="1"/>
        <v>#REF!</v>
      </c>
      <c r="F1296" s="197" t="str">
        <f t="shared" si="2"/>
        <v>#REF!</v>
      </c>
      <c r="G1296" s="197" t="str">
        <f t="shared" si="3"/>
        <v>#REF!</v>
      </c>
      <c r="H1296" s="197" t="str">
        <f t="shared" si="4"/>
        <v>#REF!</v>
      </c>
      <c r="I1296" s="197" t="str">
        <f t="shared" si="5"/>
        <v>Sebelum Covid</v>
      </c>
    </row>
    <row r="1297" ht="15.75" customHeight="1">
      <c r="A1297" s="316">
        <v>43453.0</v>
      </c>
      <c r="B1297" s="197">
        <v>4.253</v>
      </c>
      <c r="C1297" s="197">
        <v>4.528</v>
      </c>
      <c r="D1297" s="197">
        <v>5.15</v>
      </c>
      <c r="E1297" s="197" t="str">
        <f t="shared" si="1"/>
        <v>#REF!</v>
      </c>
      <c r="F1297" s="197" t="str">
        <f t="shared" si="2"/>
        <v>#REF!</v>
      </c>
      <c r="G1297" s="197" t="str">
        <f t="shared" si="3"/>
        <v>#REF!</v>
      </c>
      <c r="H1297" s="197" t="str">
        <f t="shared" si="4"/>
        <v>#REF!</v>
      </c>
      <c r="I1297" s="197" t="str">
        <f t="shared" si="5"/>
        <v>Sebelum Covid</v>
      </c>
    </row>
    <row r="1298" ht="15.75" customHeight="1">
      <c r="A1298" s="316">
        <v>43454.0</v>
      </c>
      <c r="B1298" s="197">
        <v>4.255</v>
      </c>
      <c r="C1298" s="197">
        <v>4.52</v>
      </c>
      <c r="D1298" s="197">
        <v>5.149</v>
      </c>
      <c r="E1298" s="197" t="str">
        <f t="shared" si="1"/>
        <v>#REF!</v>
      </c>
      <c r="F1298" s="197" t="str">
        <f t="shared" si="2"/>
        <v>#REF!</v>
      </c>
      <c r="G1298" s="197" t="str">
        <f t="shared" si="3"/>
        <v>#REF!</v>
      </c>
      <c r="H1298" s="197" t="str">
        <f t="shared" si="4"/>
        <v>#REF!</v>
      </c>
      <c r="I1298" s="197" t="str">
        <f t="shared" si="5"/>
        <v>Sebelum Covid</v>
      </c>
    </row>
    <row r="1299" ht="15.75" customHeight="1">
      <c r="A1299" s="316">
        <v>43455.0</v>
      </c>
      <c r="B1299" s="197">
        <v>4.264</v>
      </c>
      <c r="C1299" s="197">
        <v>4.547</v>
      </c>
      <c r="D1299" s="197">
        <v>5.177</v>
      </c>
      <c r="E1299" s="197" t="str">
        <f t="shared" si="1"/>
        <v>#REF!</v>
      </c>
      <c r="F1299" s="197" t="str">
        <f t="shared" si="2"/>
        <v>#REF!</v>
      </c>
      <c r="G1299" s="197" t="str">
        <f t="shared" si="3"/>
        <v>#REF!</v>
      </c>
      <c r="H1299" s="197" t="str">
        <f t="shared" si="4"/>
        <v>#REF!</v>
      </c>
      <c r="I1299" s="197" t="str">
        <f t="shared" si="5"/>
        <v>Sebelum Covid</v>
      </c>
    </row>
    <row r="1300" ht="15.75" customHeight="1">
      <c r="A1300" s="316">
        <v>43458.0</v>
      </c>
      <c r="B1300" s="197">
        <v>4.262</v>
      </c>
      <c r="C1300" s="197">
        <v>4.545</v>
      </c>
      <c r="D1300" s="197">
        <v>5.178</v>
      </c>
      <c r="E1300" s="197" t="str">
        <f t="shared" si="1"/>
        <v>#REF!</v>
      </c>
      <c r="F1300" s="197" t="str">
        <f t="shared" si="2"/>
        <v>#REF!</v>
      </c>
      <c r="G1300" s="197" t="str">
        <f t="shared" si="3"/>
        <v>#REF!</v>
      </c>
      <c r="H1300" s="197" t="str">
        <f t="shared" si="4"/>
        <v>#REF!</v>
      </c>
      <c r="I1300" s="197" t="str">
        <f t="shared" si="5"/>
        <v>Sebelum Covid</v>
      </c>
    </row>
    <row r="1301" ht="15.75" customHeight="1">
      <c r="A1301" s="316">
        <v>43459.0</v>
      </c>
      <c r="B1301" s="197">
        <v>4.264</v>
      </c>
      <c r="C1301" s="197">
        <v>4.545</v>
      </c>
      <c r="D1301" s="197">
        <v>5.177</v>
      </c>
      <c r="E1301" s="197" t="str">
        <f t="shared" si="1"/>
        <v>#REF!</v>
      </c>
      <c r="F1301" s="197" t="str">
        <f t="shared" si="2"/>
        <v>#REF!</v>
      </c>
      <c r="G1301" s="197" t="str">
        <f t="shared" si="3"/>
        <v>#REF!</v>
      </c>
      <c r="H1301" s="197" t="str">
        <f t="shared" si="4"/>
        <v>#REF!</v>
      </c>
      <c r="I1301" s="197" t="str">
        <f t="shared" si="5"/>
        <v>Sebelum Covid</v>
      </c>
    </row>
    <row r="1302" ht="15.75" customHeight="1">
      <c r="A1302" s="316">
        <v>43460.0</v>
      </c>
      <c r="B1302" s="197">
        <v>4.267</v>
      </c>
      <c r="C1302" s="197">
        <v>4.558</v>
      </c>
      <c r="D1302" s="197">
        <v>5.179</v>
      </c>
      <c r="E1302" s="197" t="str">
        <f t="shared" si="1"/>
        <v>#REF!</v>
      </c>
      <c r="F1302" s="197" t="str">
        <f t="shared" si="2"/>
        <v>#REF!</v>
      </c>
      <c r="G1302" s="197" t="str">
        <f t="shared" si="3"/>
        <v>#REF!</v>
      </c>
      <c r="H1302" s="197" t="str">
        <f t="shared" si="4"/>
        <v>#REF!</v>
      </c>
      <c r="I1302" s="197" t="str">
        <f t="shared" si="5"/>
        <v>Sebelum Covid</v>
      </c>
    </row>
    <row r="1303" ht="15.75" customHeight="1">
      <c r="A1303" s="316">
        <v>43461.0</v>
      </c>
      <c r="B1303" s="197">
        <v>4.272</v>
      </c>
      <c r="C1303" s="197">
        <v>4.549</v>
      </c>
      <c r="D1303" s="197">
        <v>5.175</v>
      </c>
      <c r="E1303" s="197" t="str">
        <f t="shared" si="1"/>
        <v>#REF!</v>
      </c>
      <c r="F1303" s="197" t="str">
        <f t="shared" si="2"/>
        <v>#REF!</v>
      </c>
      <c r="G1303" s="197" t="str">
        <f t="shared" si="3"/>
        <v>#REF!</v>
      </c>
      <c r="H1303" s="197" t="str">
        <f t="shared" si="4"/>
        <v>#REF!</v>
      </c>
      <c r="I1303" s="197" t="str">
        <f t="shared" si="5"/>
        <v>Sebelum Covid</v>
      </c>
    </row>
    <row r="1304" ht="15.75" customHeight="1">
      <c r="A1304" s="316">
        <v>43462.0</v>
      </c>
      <c r="B1304" s="197">
        <v>4.269</v>
      </c>
      <c r="C1304" s="197">
        <v>4.546</v>
      </c>
      <c r="D1304" s="197">
        <v>5.176</v>
      </c>
      <c r="E1304" s="197" t="str">
        <f t="shared" si="1"/>
        <v>#REF!</v>
      </c>
      <c r="F1304" s="197" t="str">
        <f t="shared" si="2"/>
        <v>#REF!</v>
      </c>
      <c r="G1304" s="197" t="str">
        <f t="shared" si="3"/>
        <v>#REF!</v>
      </c>
      <c r="H1304" s="197" t="str">
        <f t="shared" si="4"/>
        <v>#REF!</v>
      </c>
      <c r="I1304" s="197" t="str">
        <f t="shared" si="5"/>
        <v>Sebelum Covid</v>
      </c>
    </row>
    <row r="1305" ht="15.75" customHeight="1">
      <c r="A1305" s="316">
        <v>43465.0</v>
      </c>
      <c r="B1305" s="197">
        <v>4.259</v>
      </c>
      <c r="C1305" s="197">
        <v>4.544</v>
      </c>
      <c r="D1305" s="197">
        <v>5.17</v>
      </c>
      <c r="E1305" s="197" t="str">
        <f t="shared" si="1"/>
        <v>#REF!</v>
      </c>
      <c r="F1305" s="197" t="str">
        <f t="shared" si="2"/>
        <v>#REF!</v>
      </c>
      <c r="G1305" s="197" t="str">
        <f t="shared" si="3"/>
        <v>#REF!</v>
      </c>
      <c r="H1305" s="197" t="str">
        <f t="shared" si="4"/>
        <v>#REF!</v>
      </c>
      <c r="I1305" s="197" t="str">
        <f t="shared" si="5"/>
        <v>Sebelum Covid</v>
      </c>
    </row>
    <row r="1306" ht="15.75" customHeight="1">
      <c r="A1306" s="316">
        <v>43466.0</v>
      </c>
      <c r="B1306" s="197">
        <v>4.261</v>
      </c>
      <c r="C1306" s="197">
        <v>4.542</v>
      </c>
      <c r="D1306" s="197">
        <v>5.171</v>
      </c>
      <c r="E1306" s="197" t="str">
        <f t="shared" si="1"/>
        <v>#REF!</v>
      </c>
      <c r="F1306" s="197" t="str">
        <f t="shared" si="2"/>
        <v>#REF!</v>
      </c>
      <c r="G1306" s="197" t="str">
        <f t="shared" si="3"/>
        <v>#REF!</v>
      </c>
      <c r="H1306" s="197" t="str">
        <f t="shared" si="4"/>
        <v>#REF!</v>
      </c>
      <c r="I1306" s="197" t="str">
        <f t="shared" si="5"/>
        <v>Sebelum Covid</v>
      </c>
    </row>
    <row r="1307" ht="15.75" customHeight="1">
      <c r="A1307" s="316">
        <v>43467.0</v>
      </c>
      <c r="B1307" s="197">
        <v>4.237</v>
      </c>
      <c r="C1307" s="197">
        <v>4.524</v>
      </c>
      <c r="D1307" s="197">
        <v>5.142</v>
      </c>
      <c r="E1307" s="197" t="str">
        <f t="shared" si="1"/>
        <v>#REF!</v>
      </c>
      <c r="F1307" s="197" t="str">
        <f t="shared" si="2"/>
        <v>#REF!</v>
      </c>
      <c r="G1307" s="197" t="str">
        <f t="shared" si="3"/>
        <v>#REF!</v>
      </c>
      <c r="H1307" s="197" t="str">
        <f t="shared" si="4"/>
        <v>#REF!</v>
      </c>
      <c r="I1307" s="197" t="str">
        <f t="shared" si="5"/>
        <v>Sebelum Covid</v>
      </c>
    </row>
    <row r="1308" ht="15.75" customHeight="1">
      <c r="A1308" s="316">
        <v>43468.0</v>
      </c>
      <c r="B1308" s="197">
        <v>4.207</v>
      </c>
      <c r="C1308" s="197">
        <v>4.492</v>
      </c>
      <c r="D1308" s="197">
        <v>5.118</v>
      </c>
      <c r="E1308" s="197" t="str">
        <f t="shared" si="1"/>
        <v>#REF!</v>
      </c>
      <c r="F1308" s="197" t="str">
        <f t="shared" si="2"/>
        <v>#REF!</v>
      </c>
      <c r="G1308" s="197" t="str">
        <f t="shared" si="3"/>
        <v>#REF!</v>
      </c>
      <c r="H1308" s="197" t="str">
        <f t="shared" si="4"/>
        <v>#REF!</v>
      </c>
      <c r="I1308" s="197" t="str">
        <f t="shared" si="5"/>
        <v>Sebelum Covid</v>
      </c>
    </row>
    <row r="1309" ht="15.75" customHeight="1">
      <c r="A1309" s="316">
        <v>43469.0</v>
      </c>
      <c r="B1309" s="197">
        <v>4.179</v>
      </c>
      <c r="C1309" s="197">
        <v>4.411</v>
      </c>
      <c r="D1309" s="197">
        <v>5.061</v>
      </c>
      <c r="E1309" s="197" t="str">
        <f t="shared" si="1"/>
        <v>#REF!</v>
      </c>
      <c r="F1309" s="197" t="str">
        <f t="shared" si="2"/>
        <v>#REF!</v>
      </c>
      <c r="G1309" s="197" t="str">
        <f t="shared" si="3"/>
        <v>#REF!</v>
      </c>
      <c r="H1309" s="197" t="str">
        <f t="shared" si="4"/>
        <v>#REF!</v>
      </c>
      <c r="I1309" s="197" t="str">
        <f t="shared" si="5"/>
        <v>Sebelum Covid</v>
      </c>
    </row>
    <row r="1310" ht="15.75" customHeight="1">
      <c r="A1310" s="316">
        <v>43472.0</v>
      </c>
      <c r="B1310" s="197">
        <v>4.139</v>
      </c>
      <c r="C1310" s="197">
        <v>4.362</v>
      </c>
      <c r="D1310" s="197">
        <v>5.025</v>
      </c>
      <c r="E1310" s="197" t="str">
        <f t="shared" si="1"/>
        <v>#REF!</v>
      </c>
      <c r="F1310" s="197" t="str">
        <f t="shared" si="2"/>
        <v>#REF!</v>
      </c>
      <c r="G1310" s="197" t="str">
        <f t="shared" si="3"/>
        <v>#REF!</v>
      </c>
      <c r="H1310" s="197" t="str">
        <f t="shared" si="4"/>
        <v>#REF!</v>
      </c>
      <c r="I1310" s="197" t="str">
        <f t="shared" si="5"/>
        <v>Sebelum Covid</v>
      </c>
    </row>
    <row r="1311" ht="15.75" customHeight="1">
      <c r="A1311" s="316">
        <v>43473.0</v>
      </c>
      <c r="B1311" s="197">
        <v>4.122</v>
      </c>
      <c r="C1311" s="197">
        <v>4.446</v>
      </c>
      <c r="D1311" s="197">
        <v>4.961</v>
      </c>
      <c r="E1311" s="197" t="str">
        <f t="shared" si="1"/>
        <v>#REF!</v>
      </c>
      <c r="F1311" s="197" t="str">
        <f t="shared" si="2"/>
        <v>#REF!</v>
      </c>
      <c r="G1311" s="197" t="str">
        <f t="shared" si="3"/>
        <v>#REF!</v>
      </c>
      <c r="H1311" s="197" t="str">
        <f t="shared" si="4"/>
        <v>#REF!</v>
      </c>
      <c r="I1311" s="197" t="str">
        <f t="shared" si="5"/>
        <v>Sebelum Covid</v>
      </c>
    </row>
    <row r="1312" ht="15.75" customHeight="1">
      <c r="A1312" s="316">
        <v>43474.0</v>
      </c>
      <c r="B1312" s="197">
        <v>4.073</v>
      </c>
      <c r="C1312" s="197">
        <v>4.37</v>
      </c>
      <c r="D1312" s="197">
        <v>4.886</v>
      </c>
      <c r="E1312" s="197" t="str">
        <f t="shared" si="1"/>
        <v>#REF!</v>
      </c>
      <c r="F1312" s="197" t="str">
        <f t="shared" si="2"/>
        <v>#REF!</v>
      </c>
      <c r="G1312" s="197" t="str">
        <f t="shared" si="3"/>
        <v>#REF!</v>
      </c>
      <c r="H1312" s="197" t="str">
        <f t="shared" si="4"/>
        <v>#REF!</v>
      </c>
      <c r="I1312" s="197" t="str">
        <f t="shared" si="5"/>
        <v>Sebelum Covid</v>
      </c>
    </row>
    <row r="1313" ht="15.75" customHeight="1">
      <c r="A1313" s="316">
        <v>43475.0</v>
      </c>
      <c r="B1313" s="197">
        <v>4.084</v>
      </c>
      <c r="C1313" s="197">
        <v>4.407</v>
      </c>
      <c r="D1313" s="197">
        <v>4.933</v>
      </c>
      <c r="E1313" s="197" t="str">
        <f t="shared" si="1"/>
        <v>#REF!</v>
      </c>
      <c r="F1313" s="197" t="str">
        <f t="shared" si="2"/>
        <v>#REF!</v>
      </c>
      <c r="G1313" s="197" t="str">
        <f t="shared" si="3"/>
        <v>#REF!</v>
      </c>
      <c r="H1313" s="197" t="str">
        <f t="shared" si="4"/>
        <v>#REF!</v>
      </c>
      <c r="I1313" s="197" t="str">
        <f t="shared" si="5"/>
        <v>Sebelum Covid</v>
      </c>
    </row>
    <row r="1314" ht="15.75" customHeight="1">
      <c r="A1314" s="316">
        <v>43476.0</v>
      </c>
      <c r="B1314" s="197">
        <v>4.091</v>
      </c>
      <c r="C1314" s="197">
        <v>4.416</v>
      </c>
      <c r="D1314" s="197">
        <v>4.944</v>
      </c>
      <c r="E1314" s="197" t="str">
        <f t="shared" si="1"/>
        <v>#REF!</v>
      </c>
      <c r="F1314" s="197" t="str">
        <f t="shared" si="2"/>
        <v>#REF!</v>
      </c>
      <c r="G1314" s="197" t="str">
        <f t="shared" si="3"/>
        <v>#REF!</v>
      </c>
      <c r="H1314" s="197" t="str">
        <f t="shared" si="4"/>
        <v>#REF!</v>
      </c>
      <c r="I1314" s="197" t="str">
        <f t="shared" si="5"/>
        <v>Sebelum Covid</v>
      </c>
    </row>
    <row r="1315" ht="15.75" customHeight="1">
      <c r="A1315" s="316">
        <v>43479.0</v>
      </c>
      <c r="B1315" s="197">
        <v>4.082</v>
      </c>
      <c r="C1315" s="197">
        <v>4.426</v>
      </c>
      <c r="D1315" s="197">
        <v>4.958</v>
      </c>
      <c r="E1315" s="197" t="str">
        <f t="shared" si="1"/>
        <v>#REF!</v>
      </c>
      <c r="F1315" s="197" t="str">
        <f t="shared" si="2"/>
        <v>#REF!</v>
      </c>
      <c r="G1315" s="197" t="str">
        <f t="shared" si="3"/>
        <v>#REF!</v>
      </c>
      <c r="H1315" s="197" t="str">
        <f t="shared" si="4"/>
        <v>#REF!</v>
      </c>
      <c r="I1315" s="197" t="str">
        <f t="shared" si="5"/>
        <v>Sebelum Covid</v>
      </c>
    </row>
    <row r="1316" ht="15.75" customHeight="1">
      <c r="A1316" s="316">
        <v>43480.0</v>
      </c>
      <c r="B1316" s="197">
        <v>4.074</v>
      </c>
      <c r="C1316" s="197">
        <v>4.425</v>
      </c>
      <c r="D1316" s="197">
        <v>4.959</v>
      </c>
      <c r="E1316" s="197" t="str">
        <f t="shared" si="1"/>
        <v>#REF!</v>
      </c>
      <c r="F1316" s="197" t="str">
        <f t="shared" si="2"/>
        <v>#REF!</v>
      </c>
      <c r="G1316" s="197" t="str">
        <f t="shared" si="3"/>
        <v>#REF!</v>
      </c>
      <c r="H1316" s="197" t="str">
        <f t="shared" si="4"/>
        <v>#REF!</v>
      </c>
      <c r="I1316" s="197" t="str">
        <f t="shared" si="5"/>
        <v>Sebelum Covid</v>
      </c>
    </row>
    <row r="1317" ht="15.75" customHeight="1">
      <c r="A1317" s="316">
        <v>43481.0</v>
      </c>
      <c r="B1317" s="197">
        <v>4.039</v>
      </c>
      <c r="C1317" s="197">
        <v>4.374</v>
      </c>
      <c r="D1317" s="197">
        <v>4.925</v>
      </c>
      <c r="E1317" s="197" t="str">
        <f t="shared" si="1"/>
        <v>#REF!</v>
      </c>
      <c r="F1317" s="197" t="str">
        <f t="shared" si="2"/>
        <v>#REF!</v>
      </c>
      <c r="G1317" s="197" t="str">
        <f t="shared" si="3"/>
        <v>#REF!</v>
      </c>
      <c r="H1317" s="197" t="str">
        <f t="shared" si="4"/>
        <v>#REF!</v>
      </c>
      <c r="I1317" s="197" t="str">
        <f t="shared" si="5"/>
        <v>Sebelum Covid</v>
      </c>
    </row>
    <row r="1318" ht="15.75" customHeight="1">
      <c r="A1318" s="316">
        <v>43482.0</v>
      </c>
      <c r="B1318" s="197">
        <v>4.026</v>
      </c>
      <c r="C1318" s="197">
        <v>4.371</v>
      </c>
      <c r="D1318" s="197">
        <v>4.938</v>
      </c>
      <c r="E1318" s="197" t="str">
        <f t="shared" si="1"/>
        <v>#REF!</v>
      </c>
      <c r="F1318" s="197" t="str">
        <f t="shared" si="2"/>
        <v>#REF!</v>
      </c>
      <c r="G1318" s="197" t="str">
        <f t="shared" si="3"/>
        <v>#REF!</v>
      </c>
      <c r="H1318" s="197" t="str">
        <f t="shared" si="4"/>
        <v>#REF!</v>
      </c>
      <c r="I1318" s="197" t="str">
        <f t="shared" si="5"/>
        <v>Sebelum Covid</v>
      </c>
    </row>
    <row r="1319" ht="15.75" customHeight="1">
      <c r="A1319" s="316">
        <v>43483.0</v>
      </c>
      <c r="B1319" s="197">
        <v>3.985</v>
      </c>
      <c r="C1319" s="197">
        <v>4.369</v>
      </c>
      <c r="D1319" s="197">
        <v>4.953</v>
      </c>
      <c r="E1319" s="197" t="str">
        <f t="shared" si="1"/>
        <v>#REF!</v>
      </c>
      <c r="F1319" s="197" t="str">
        <f t="shared" si="2"/>
        <v>#REF!</v>
      </c>
      <c r="G1319" s="197" t="str">
        <f t="shared" si="3"/>
        <v>#REF!</v>
      </c>
      <c r="H1319" s="197" t="str">
        <f t="shared" si="4"/>
        <v>#REF!</v>
      </c>
      <c r="I1319" s="197" t="str">
        <f t="shared" si="5"/>
        <v>Sebelum Covid</v>
      </c>
    </row>
    <row r="1320" ht="15.75" customHeight="1">
      <c r="A1320" s="316">
        <v>43486.0</v>
      </c>
      <c r="B1320" s="197">
        <v>3.988</v>
      </c>
      <c r="C1320" s="197">
        <v>4.369</v>
      </c>
      <c r="D1320" s="197">
        <v>4.952</v>
      </c>
      <c r="E1320" s="197" t="str">
        <f t="shared" si="1"/>
        <v>#REF!</v>
      </c>
      <c r="F1320" s="197" t="str">
        <f t="shared" si="2"/>
        <v>#REF!</v>
      </c>
      <c r="G1320" s="197" t="str">
        <f t="shared" si="3"/>
        <v>#REF!</v>
      </c>
      <c r="H1320" s="197" t="str">
        <f t="shared" si="4"/>
        <v>#REF!</v>
      </c>
      <c r="I1320" s="197" t="str">
        <f t="shared" si="5"/>
        <v>Sebelum Covid</v>
      </c>
    </row>
    <row r="1321" ht="15.75" customHeight="1">
      <c r="A1321" s="316">
        <v>43487.0</v>
      </c>
      <c r="B1321" s="197">
        <v>3.972</v>
      </c>
      <c r="C1321" s="197">
        <v>4.371</v>
      </c>
      <c r="D1321" s="197">
        <v>4.973</v>
      </c>
      <c r="E1321" s="197" t="str">
        <f t="shared" si="1"/>
        <v>#REF!</v>
      </c>
      <c r="F1321" s="197" t="str">
        <f t="shared" si="2"/>
        <v>#REF!</v>
      </c>
      <c r="G1321" s="197" t="str">
        <f t="shared" si="3"/>
        <v>#REF!</v>
      </c>
      <c r="H1321" s="197" t="str">
        <f t="shared" si="4"/>
        <v>#REF!</v>
      </c>
      <c r="I1321" s="197" t="str">
        <f t="shared" si="5"/>
        <v>Sebelum Covid</v>
      </c>
    </row>
    <row r="1322" ht="15.75" customHeight="1">
      <c r="A1322" s="316">
        <v>43488.0</v>
      </c>
      <c r="B1322" s="197">
        <v>3.972</v>
      </c>
      <c r="C1322" s="197">
        <v>4.353</v>
      </c>
      <c r="D1322" s="197">
        <v>4.974</v>
      </c>
      <c r="E1322" s="197" t="str">
        <f t="shared" si="1"/>
        <v>#REF!</v>
      </c>
      <c r="F1322" s="197" t="str">
        <f t="shared" si="2"/>
        <v>#REF!</v>
      </c>
      <c r="G1322" s="197" t="str">
        <f t="shared" si="3"/>
        <v>#REF!</v>
      </c>
      <c r="H1322" s="197" t="str">
        <f t="shared" si="4"/>
        <v>#REF!</v>
      </c>
      <c r="I1322" s="197" t="str">
        <f t="shared" si="5"/>
        <v>Sebelum Covid</v>
      </c>
    </row>
    <row r="1323" ht="15.75" customHeight="1">
      <c r="A1323" s="316">
        <v>43489.0</v>
      </c>
      <c r="B1323" s="197">
        <v>3.941</v>
      </c>
      <c r="C1323" s="197">
        <v>4.297</v>
      </c>
      <c r="D1323" s="197">
        <v>4.946</v>
      </c>
      <c r="E1323" s="197" t="str">
        <f t="shared" si="1"/>
        <v>#REF!</v>
      </c>
      <c r="F1323" s="197" t="str">
        <f t="shared" si="2"/>
        <v>#REF!</v>
      </c>
      <c r="G1323" s="197" t="str">
        <f t="shared" si="3"/>
        <v>#REF!</v>
      </c>
      <c r="H1323" s="197" t="str">
        <f t="shared" si="4"/>
        <v>#REF!</v>
      </c>
      <c r="I1323" s="197" t="str">
        <f t="shared" si="5"/>
        <v>Sebelum Covid</v>
      </c>
    </row>
    <row r="1324" ht="15.75" customHeight="1">
      <c r="A1324" s="316">
        <v>43490.0</v>
      </c>
      <c r="B1324" s="197">
        <v>3.92</v>
      </c>
      <c r="C1324" s="197">
        <v>4.254</v>
      </c>
      <c r="D1324" s="197">
        <v>4.923</v>
      </c>
      <c r="E1324" s="197" t="str">
        <f t="shared" si="1"/>
        <v>#REF!</v>
      </c>
      <c r="F1324" s="197" t="str">
        <f t="shared" si="2"/>
        <v>#REF!</v>
      </c>
      <c r="G1324" s="197" t="str">
        <f t="shared" si="3"/>
        <v>#REF!</v>
      </c>
      <c r="H1324" s="197" t="str">
        <f t="shared" si="4"/>
        <v>#REF!</v>
      </c>
      <c r="I1324" s="197" t="str">
        <f t="shared" si="5"/>
        <v>Sebelum Covid</v>
      </c>
    </row>
    <row r="1325" ht="15.75" customHeight="1">
      <c r="A1325" s="316">
        <v>43493.0</v>
      </c>
      <c r="B1325" s="197">
        <v>3.938</v>
      </c>
      <c r="C1325" s="197">
        <v>4.308</v>
      </c>
      <c r="D1325" s="197">
        <v>4.959</v>
      </c>
      <c r="E1325" s="197" t="str">
        <f t="shared" si="1"/>
        <v>#REF!</v>
      </c>
      <c r="F1325" s="197" t="str">
        <f t="shared" si="2"/>
        <v>#REF!</v>
      </c>
      <c r="G1325" s="197" t="str">
        <f t="shared" si="3"/>
        <v>#REF!</v>
      </c>
      <c r="H1325" s="197" t="str">
        <f t="shared" si="4"/>
        <v>#REF!</v>
      </c>
      <c r="I1325" s="197" t="str">
        <f t="shared" si="5"/>
        <v>Sebelum Covid</v>
      </c>
    </row>
    <row r="1326" ht="15.75" customHeight="1">
      <c r="A1326" s="316">
        <v>43494.0</v>
      </c>
      <c r="B1326" s="197">
        <v>3.955</v>
      </c>
      <c r="C1326" s="197">
        <v>4.329</v>
      </c>
      <c r="D1326" s="197">
        <v>4.99</v>
      </c>
      <c r="E1326" s="197" t="str">
        <f t="shared" si="1"/>
        <v>#REF!</v>
      </c>
      <c r="F1326" s="197" t="str">
        <f t="shared" si="2"/>
        <v>#REF!</v>
      </c>
      <c r="G1326" s="197" t="str">
        <f t="shared" si="3"/>
        <v>#REF!</v>
      </c>
      <c r="H1326" s="197" t="str">
        <f t="shared" si="4"/>
        <v>#REF!</v>
      </c>
      <c r="I1326" s="197" t="str">
        <f t="shared" si="5"/>
        <v>Sebelum Covid</v>
      </c>
    </row>
    <row r="1327" ht="15.75" customHeight="1">
      <c r="A1327" s="316">
        <v>43495.0</v>
      </c>
      <c r="B1327" s="197">
        <v>3.918</v>
      </c>
      <c r="C1327" s="197">
        <v>4.293</v>
      </c>
      <c r="D1327" s="197">
        <v>4.954</v>
      </c>
      <c r="E1327" s="197" t="str">
        <f t="shared" si="1"/>
        <v>#REF!</v>
      </c>
      <c r="F1327" s="197" t="str">
        <f t="shared" si="2"/>
        <v>#REF!</v>
      </c>
      <c r="G1327" s="197" t="str">
        <f t="shared" si="3"/>
        <v>#REF!</v>
      </c>
      <c r="H1327" s="197" t="str">
        <f t="shared" si="4"/>
        <v>#REF!</v>
      </c>
      <c r="I1327" s="197" t="str">
        <f t="shared" si="5"/>
        <v>Sebelum Covid</v>
      </c>
    </row>
    <row r="1328" ht="15.75" customHeight="1">
      <c r="A1328" s="316">
        <v>43496.0</v>
      </c>
      <c r="B1328" s="197">
        <v>3.797</v>
      </c>
      <c r="C1328" s="197">
        <v>4.158</v>
      </c>
      <c r="D1328" s="197">
        <v>4.851</v>
      </c>
      <c r="E1328" s="197" t="str">
        <f t="shared" si="1"/>
        <v>#REF!</v>
      </c>
      <c r="F1328" s="197" t="str">
        <f t="shared" si="2"/>
        <v>#REF!</v>
      </c>
      <c r="G1328" s="197" t="str">
        <f t="shared" si="3"/>
        <v>#REF!</v>
      </c>
      <c r="H1328" s="197" t="str">
        <f t="shared" si="4"/>
        <v>#REF!</v>
      </c>
      <c r="I1328" s="197" t="str">
        <f t="shared" si="5"/>
        <v>Sebelum Covid</v>
      </c>
    </row>
    <row r="1329" ht="15.75" customHeight="1">
      <c r="A1329" s="316">
        <v>43497.0</v>
      </c>
      <c r="B1329" s="197">
        <v>3.719</v>
      </c>
      <c r="C1329" s="197">
        <v>4.086</v>
      </c>
      <c r="D1329" s="197">
        <v>4.85</v>
      </c>
      <c r="E1329" s="197" t="str">
        <f t="shared" si="1"/>
        <v>#REF!</v>
      </c>
      <c r="F1329" s="197" t="str">
        <f t="shared" si="2"/>
        <v>#REF!</v>
      </c>
      <c r="G1329" s="197" t="str">
        <f t="shared" si="3"/>
        <v>#REF!</v>
      </c>
      <c r="H1329" s="197" t="str">
        <f t="shared" si="4"/>
        <v>#REF!</v>
      </c>
      <c r="I1329" s="197" t="str">
        <f t="shared" si="5"/>
        <v>Sebelum Covid</v>
      </c>
    </row>
    <row r="1330" ht="15.75" customHeight="1">
      <c r="A1330" s="316">
        <v>43500.0</v>
      </c>
      <c r="B1330" s="197">
        <v>3.751</v>
      </c>
      <c r="C1330" s="197">
        <v>4.121</v>
      </c>
      <c r="D1330" s="197">
        <v>4.876</v>
      </c>
      <c r="E1330" s="197" t="str">
        <f t="shared" si="1"/>
        <v>#REF!</v>
      </c>
      <c r="F1330" s="197" t="str">
        <f t="shared" si="2"/>
        <v>#REF!</v>
      </c>
      <c r="G1330" s="197" t="str">
        <f t="shared" si="3"/>
        <v>#REF!</v>
      </c>
      <c r="H1330" s="197" t="str">
        <f t="shared" si="4"/>
        <v>#REF!</v>
      </c>
      <c r="I1330" s="197" t="str">
        <f t="shared" si="5"/>
        <v>Sebelum Covid</v>
      </c>
    </row>
    <row r="1331" ht="15.75" customHeight="1">
      <c r="A1331" s="316">
        <v>43501.0</v>
      </c>
      <c r="B1331" s="197">
        <v>3.746</v>
      </c>
      <c r="C1331" s="197">
        <v>4.127</v>
      </c>
      <c r="D1331" s="197">
        <v>4.88</v>
      </c>
      <c r="E1331" s="197" t="str">
        <f t="shared" si="1"/>
        <v>#REF!</v>
      </c>
      <c r="F1331" s="197" t="str">
        <f t="shared" si="2"/>
        <v>#REF!</v>
      </c>
      <c r="G1331" s="197" t="str">
        <f t="shared" si="3"/>
        <v>#REF!</v>
      </c>
      <c r="H1331" s="197" t="str">
        <f t="shared" si="4"/>
        <v>#REF!</v>
      </c>
      <c r="I1331" s="197" t="str">
        <f t="shared" si="5"/>
        <v>Sebelum Covid</v>
      </c>
    </row>
    <row r="1332" ht="15.75" customHeight="1">
      <c r="A1332" s="316">
        <v>43502.0</v>
      </c>
      <c r="B1332" s="197">
        <v>3.745</v>
      </c>
      <c r="C1332" s="197">
        <v>4.105</v>
      </c>
      <c r="D1332" s="197">
        <v>4.864</v>
      </c>
      <c r="E1332" s="197" t="str">
        <f t="shared" si="1"/>
        <v>#REF!</v>
      </c>
      <c r="F1332" s="197" t="str">
        <f t="shared" si="2"/>
        <v>#REF!</v>
      </c>
      <c r="G1332" s="197" t="str">
        <f t="shared" si="3"/>
        <v>#REF!</v>
      </c>
      <c r="H1332" s="197" t="str">
        <f t="shared" si="4"/>
        <v>#REF!</v>
      </c>
      <c r="I1332" s="197" t="str">
        <f t="shared" si="5"/>
        <v>Sebelum Covid</v>
      </c>
    </row>
    <row r="1333" ht="15.75" customHeight="1">
      <c r="A1333" s="316">
        <v>43503.0</v>
      </c>
      <c r="B1333" s="197">
        <v>3.745</v>
      </c>
      <c r="C1333" s="197">
        <v>4.098</v>
      </c>
      <c r="D1333" s="197">
        <v>4.861</v>
      </c>
      <c r="E1333" s="197" t="str">
        <f t="shared" si="1"/>
        <v>#REF!</v>
      </c>
      <c r="F1333" s="197" t="str">
        <f t="shared" si="2"/>
        <v>#REF!</v>
      </c>
      <c r="G1333" s="197" t="str">
        <f t="shared" si="3"/>
        <v>#REF!</v>
      </c>
      <c r="H1333" s="197" t="str">
        <f t="shared" si="4"/>
        <v>#REF!</v>
      </c>
      <c r="I1333" s="197" t="str">
        <f t="shared" si="5"/>
        <v>Sebelum Covid</v>
      </c>
    </row>
    <row r="1334" ht="15.75" customHeight="1">
      <c r="A1334" s="316">
        <v>43504.0</v>
      </c>
      <c r="B1334" s="197">
        <v>3.777</v>
      </c>
      <c r="C1334" s="197">
        <v>4.15</v>
      </c>
      <c r="D1334" s="197">
        <v>4.9</v>
      </c>
      <c r="E1334" s="197" t="str">
        <f t="shared" si="1"/>
        <v>#REF!</v>
      </c>
      <c r="F1334" s="197" t="str">
        <f t="shared" si="2"/>
        <v>#REF!</v>
      </c>
      <c r="G1334" s="197" t="str">
        <f t="shared" si="3"/>
        <v>#REF!</v>
      </c>
      <c r="H1334" s="197" t="str">
        <f t="shared" si="4"/>
        <v>#REF!</v>
      </c>
      <c r="I1334" s="197" t="str">
        <f t="shared" si="5"/>
        <v>Sebelum Covid</v>
      </c>
    </row>
    <row r="1335" ht="15.75" customHeight="1">
      <c r="A1335" s="316">
        <v>43507.0</v>
      </c>
      <c r="B1335" s="197">
        <v>3.833</v>
      </c>
      <c r="C1335" s="197">
        <v>4.188</v>
      </c>
      <c r="D1335" s="197">
        <v>4.93</v>
      </c>
      <c r="E1335" s="197" t="str">
        <f t="shared" si="1"/>
        <v>#REF!</v>
      </c>
      <c r="F1335" s="197" t="str">
        <f t="shared" si="2"/>
        <v>#REF!</v>
      </c>
      <c r="G1335" s="197" t="str">
        <f t="shared" si="3"/>
        <v>#REF!</v>
      </c>
      <c r="H1335" s="197" t="str">
        <f t="shared" si="4"/>
        <v>#REF!</v>
      </c>
      <c r="I1335" s="197" t="str">
        <f t="shared" si="5"/>
        <v>Sebelum Covid</v>
      </c>
    </row>
    <row r="1336" ht="15.75" customHeight="1">
      <c r="A1336" s="316">
        <v>43508.0</v>
      </c>
      <c r="B1336" s="197">
        <v>3.86</v>
      </c>
      <c r="C1336" s="197">
        <v>4.199</v>
      </c>
      <c r="D1336" s="197">
        <v>4.939</v>
      </c>
      <c r="E1336" s="197" t="str">
        <f t="shared" si="1"/>
        <v>#REF!</v>
      </c>
      <c r="F1336" s="197" t="str">
        <f t="shared" si="2"/>
        <v>#REF!</v>
      </c>
      <c r="G1336" s="197" t="str">
        <f t="shared" si="3"/>
        <v>#REF!</v>
      </c>
      <c r="H1336" s="197" t="str">
        <f t="shared" si="4"/>
        <v>#REF!</v>
      </c>
      <c r="I1336" s="197" t="str">
        <f t="shared" si="5"/>
        <v>Sebelum Covid</v>
      </c>
    </row>
    <row r="1337" ht="15.75" customHeight="1">
      <c r="A1337" s="316">
        <v>43509.0</v>
      </c>
      <c r="B1337" s="197">
        <v>3.8</v>
      </c>
      <c r="C1337" s="197">
        <v>4.178</v>
      </c>
      <c r="D1337" s="197">
        <v>4.896</v>
      </c>
      <c r="E1337" s="197" t="str">
        <f t="shared" si="1"/>
        <v>#REF!</v>
      </c>
      <c r="F1337" s="197" t="str">
        <f t="shared" si="2"/>
        <v>#REF!</v>
      </c>
      <c r="G1337" s="197" t="str">
        <f t="shared" si="3"/>
        <v>#REF!</v>
      </c>
      <c r="H1337" s="197" t="str">
        <f t="shared" si="4"/>
        <v>#REF!</v>
      </c>
      <c r="I1337" s="197" t="str">
        <f t="shared" si="5"/>
        <v>Sebelum Covid</v>
      </c>
    </row>
    <row r="1338" ht="15.75" customHeight="1">
      <c r="A1338" s="316">
        <v>43510.0</v>
      </c>
      <c r="B1338" s="197">
        <v>3.795</v>
      </c>
      <c r="C1338" s="197">
        <v>4.202</v>
      </c>
      <c r="D1338" s="197">
        <v>4.903</v>
      </c>
      <c r="E1338" s="197" t="str">
        <f t="shared" si="1"/>
        <v>#REF!</v>
      </c>
      <c r="F1338" s="197" t="str">
        <f t="shared" si="2"/>
        <v>#REF!</v>
      </c>
      <c r="G1338" s="197" t="str">
        <f t="shared" si="3"/>
        <v>#REF!</v>
      </c>
      <c r="H1338" s="197" t="str">
        <f t="shared" si="4"/>
        <v>#REF!</v>
      </c>
      <c r="I1338" s="197" t="str">
        <f t="shared" si="5"/>
        <v>Sebelum Covid</v>
      </c>
    </row>
    <row r="1339" ht="15.75" customHeight="1">
      <c r="A1339" s="316">
        <v>43511.0</v>
      </c>
      <c r="B1339" s="197">
        <v>3.842</v>
      </c>
      <c r="C1339" s="197">
        <v>4.229</v>
      </c>
      <c r="D1339" s="197">
        <v>4.934</v>
      </c>
      <c r="E1339" s="197" t="str">
        <f t="shared" si="1"/>
        <v>#REF!</v>
      </c>
      <c r="F1339" s="197" t="str">
        <f t="shared" si="2"/>
        <v>#REF!</v>
      </c>
      <c r="G1339" s="197" t="str">
        <f t="shared" si="3"/>
        <v>#REF!</v>
      </c>
      <c r="H1339" s="197" t="str">
        <f t="shared" si="4"/>
        <v>#REF!</v>
      </c>
      <c r="I1339" s="197" t="str">
        <f t="shared" si="5"/>
        <v>Sebelum Covid</v>
      </c>
    </row>
    <row r="1340" ht="15.75" customHeight="1">
      <c r="A1340" s="316">
        <v>43514.0</v>
      </c>
      <c r="B1340" s="197">
        <v>3.844</v>
      </c>
      <c r="C1340" s="197">
        <v>4.229</v>
      </c>
      <c r="D1340" s="197">
        <v>4.933</v>
      </c>
      <c r="E1340" s="197" t="str">
        <f t="shared" si="1"/>
        <v>#REF!</v>
      </c>
      <c r="F1340" s="197" t="str">
        <f t="shared" si="2"/>
        <v>#REF!</v>
      </c>
      <c r="G1340" s="197" t="str">
        <f t="shared" si="3"/>
        <v>#REF!</v>
      </c>
      <c r="H1340" s="197" t="str">
        <f t="shared" si="4"/>
        <v>#REF!</v>
      </c>
      <c r="I1340" s="197" t="str">
        <f t="shared" si="5"/>
        <v>Sebelum Covid</v>
      </c>
    </row>
    <row r="1341" ht="15.75" customHeight="1">
      <c r="A1341" s="316">
        <v>43515.0</v>
      </c>
      <c r="B1341" s="197">
        <v>3.82</v>
      </c>
      <c r="C1341" s="197">
        <v>4.185</v>
      </c>
      <c r="D1341" s="197">
        <v>4.902</v>
      </c>
      <c r="E1341" s="197" t="str">
        <f t="shared" si="1"/>
        <v>#REF!</v>
      </c>
      <c r="F1341" s="197" t="str">
        <f t="shared" si="2"/>
        <v>#REF!</v>
      </c>
      <c r="G1341" s="197" t="str">
        <f t="shared" si="3"/>
        <v>#REF!</v>
      </c>
      <c r="H1341" s="197" t="str">
        <f t="shared" si="4"/>
        <v>#REF!</v>
      </c>
      <c r="I1341" s="197" t="str">
        <f t="shared" si="5"/>
        <v>Sebelum Covid</v>
      </c>
    </row>
    <row r="1342" ht="15.75" customHeight="1">
      <c r="A1342" s="316">
        <v>43516.0</v>
      </c>
      <c r="B1342" s="197">
        <v>3.826</v>
      </c>
      <c r="C1342" s="197">
        <v>4.179</v>
      </c>
      <c r="D1342" s="197">
        <v>4.907</v>
      </c>
      <c r="E1342" s="197" t="str">
        <f t="shared" si="1"/>
        <v>#REF!</v>
      </c>
      <c r="F1342" s="197" t="str">
        <f t="shared" si="2"/>
        <v>#REF!</v>
      </c>
      <c r="G1342" s="197" t="str">
        <f t="shared" si="3"/>
        <v>#REF!</v>
      </c>
      <c r="H1342" s="197" t="str">
        <f t="shared" si="4"/>
        <v>#REF!</v>
      </c>
      <c r="I1342" s="197" t="str">
        <f t="shared" si="5"/>
        <v>Sebelum Covid</v>
      </c>
    </row>
    <row r="1343" ht="15.75" customHeight="1">
      <c r="A1343" s="316">
        <v>43517.0</v>
      </c>
      <c r="B1343" s="197">
        <v>3.865</v>
      </c>
      <c r="C1343" s="197">
        <v>4.204</v>
      </c>
      <c r="D1343" s="197">
        <v>4.923</v>
      </c>
      <c r="E1343" s="197" t="str">
        <f t="shared" si="1"/>
        <v>#REF!</v>
      </c>
      <c r="F1343" s="197" t="str">
        <f t="shared" si="2"/>
        <v>#REF!</v>
      </c>
      <c r="G1343" s="197" t="str">
        <f t="shared" si="3"/>
        <v>#REF!</v>
      </c>
      <c r="H1343" s="197" t="str">
        <f t="shared" si="4"/>
        <v>#REF!</v>
      </c>
      <c r="I1343" s="197" t="str">
        <f t="shared" si="5"/>
        <v>Sebelum Covid</v>
      </c>
    </row>
    <row r="1344" ht="15.75" customHeight="1">
      <c r="A1344" s="316">
        <v>43518.0</v>
      </c>
      <c r="B1344" s="197">
        <v>3.906</v>
      </c>
      <c r="C1344" s="197">
        <v>4.235</v>
      </c>
      <c r="D1344" s="197">
        <v>4.951</v>
      </c>
      <c r="E1344" s="197" t="str">
        <f t="shared" si="1"/>
        <v>#REF!</v>
      </c>
      <c r="F1344" s="197" t="str">
        <f t="shared" si="2"/>
        <v>#REF!</v>
      </c>
      <c r="G1344" s="197" t="str">
        <f t="shared" si="3"/>
        <v>#REF!</v>
      </c>
      <c r="H1344" s="197" t="str">
        <f t="shared" si="4"/>
        <v>#REF!</v>
      </c>
      <c r="I1344" s="197" t="str">
        <f t="shared" si="5"/>
        <v>Sebelum Covid</v>
      </c>
    </row>
    <row r="1345" ht="15.75" customHeight="1">
      <c r="A1345" s="316">
        <v>43521.0</v>
      </c>
      <c r="B1345" s="197">
        <v>3.863</v>
      </c>
      <c r="C1345" s="197">
        <v>4.205</v>
      </c>
      <c r="D1345" s="197">
        <v>4.904</v>
      </c>
      <c r="E1345" s="197" t="str">
        <f t="shared" si="1"/>
        <v>#REF!</v>
      </c>
      <c r="F1345" s="197" t="str">
        <f t="shared" si="2"/>
        <v>#REF!</v>
      </c>
      <c r="G1345" s="197" t="str">
        <f t="shared" si="3"/>
        <v>#REF!</v>
      </c>
      <c r="H1345" s="197" t="str">
        <f t="shared" si="4"/>
        <v>#REF!</v>
      </c>
      <c r="I1345" s="197" t="str">
        <f t="shared" si="5"/>
        <v>Sebelum Covid</v>
      </c>
    </row>
    <row r="1346" ht="15.75" customHeight="1">
      <c r="A1346" s="316">
        <v>43522.0</v>
      </c>
      <c r="B1346" s="197">
        <v>3.842</v>
      </c>
      <c r="C1346" s="197">
        <v>4.187</v>
      </c>
      <c r="D1346" s="197">
        <v>4.895</v>
      </c>
      <c r="E1346" s="197" t="str">
        <f t="shared" si="1"/>
        <v>#REF!</v>
      </c>
      <c r="F1346" s="197" t="str">
        <f t="shared" si="2"/>
        <v>#REF!</v>
      </c>
      <c r="G1346" s="197" t="str">
        <f t="shared" si="3"/>
        <v>#REF!</v>
      </c>
      <c r="H1346" s="197" t="str">
        <f t="shared" si="4"/>
        <v>#REF!</v>
      </c>
      <c r="I1346" s="197" t="str">
        <f t="shared" si="5"/>
        <v>Sebelum Covid</v>
      </c>
    </row>
    <row r="1347" ht="15.75" customHeight="1">
      <c r="A1347" s="316">
        <v>43523.0</v>
      </c>
      <c r="B1347" s="197">
        <v>3.821</v>
      </c>
      <c r="C1347" s="197">
        <v>4.181</v>
      </c>
      <c r="D1347" s="197">
        <v>4.895</v>
      </c>
      <c r="E1347" s="197" t="str">
        <f t="shared" si="1"/>
        <v>#REF!</v>
      </c>
      <c r="F1347" s="197" t="str">
        <f t="shared" si="2"/>
        <v>#REF!</v>
      </c>
      <c r="G1347" s="197" t="str">
        <f t="shared" si="3"/>
        <v>#REF!</v>
      </c>
      <c r="H1347" s="197" t="str">
        <f t="shared" si="4"/>
        <v>#REF!</v>
      </c>
      <c r="I1347" s="197" t="str">
        <f t="shared" si="5"/>
        <v>Sebelum Covid</v>
      </c>
    </row>
    <row r="1348" ht="15.75" customHeight="1">
      <c r="A1348" s="316">
        <v>43524.0</v>
      </c>
      <c r="B1348" s="197">
        <v>3.827</v>
      </c>
      <c r="C1348" s="197">
        <v>4.193</v>
      </c>
      <c r="D1348" s="197">
        <v>4.908</v>
      </c>
      <c r="E1348" s="197" t="str">
        <f t="shared" si="1"/>
        <v>#REF!</v>
      </c>
      <c r="F1348" s="197" t="str">
        <f t="shared" si="2"/>
        <v>#REF!</v>
      </c>
      <c r="G1348" s="197" t="str">
        <f t="shared" si="3"/>
        <v>#REF!</v>
      </c>
      <c r="H1348" s="197" t="str">
        <f t="shared" si="4"/>
        <v>#REF!</v>
      </c>
      <c r="I1348" s="197" t="str">
        <f t="shared" si="5"/>
        <v>Sebelum Covid</v>
      </c>
    </row>
    <row r="1349" ht="15.75" customHeight="1">
      <c r="A1349" s="316">
        <v>43525.0</v>
      </c>
      <c r="B1349" s="197">
        <v>3.815</v>
      </c>
      <c r="C1349" s="197">
        <v>4.201</v>
      </c>
      <c r="D1349" s="197">
        <v>4.913</v>
      </c>
      <c r="E1349" s="197" t="str">
        <f t="shared" si="1"/>
        <v>#REF!</v>
      </c>
      <c r="F1349" s="197" t="str">
        <f t="shared" si="2"/>
        <v>#REF!</v>
      </c>
      <c r="G1349" s="197" t="str">
        <f t="shared" si="3"/>
        <v>#REF!</v>
      </c>
      <c r="H1349" s="197" t="str">
        <f t="shared" si="4"/>
        <v>#REF!</v>
      </c>
      <c r="I1349" s="197" t="str">
        <f t="shared" si="5"/>
        <v>Sebelum Covid</v>
      </c>
    </row>
    <row r="1350" ht="15.75" customHeight="1">
      <c r="A1350" s="316">
        <v>43528.0</v>
      </c>
      <c r="B1350" s="197">
        <v>3.81</v>
      </c>
      <c r="C1350" s="197">
        <v>4.208</v>
      </c>
      <c r="D1350" s="197">
        <v>4.914</v>
      </c>
      <c r="E1350" s="197" t="str">
        <f t="shared" si="1"/>
        <v>#REF!</v>
      </c>
      <c r="F1350" s="197" t="str">
        <f t="shared" si="2"/>
        <v>#REF!</v>
      </c>
      <c r="G1350" s="197" t="str">
        <f t="shared" si="3"/>
        <v>#REF!</v>
      </c>
      <c r="H1350" s="197" t="str">
        <f t="shared" si="4"/>
        <v>#REF!</v>
      </c>
      <c r="I1350" s="197" t="str">
        <f t="shared" si="5"/>
        <v>Sebelum Covid</v>
      </c>
    </row>
    <row r="1351" ht="15.75" customHeight="1">
      <c r="A1351" s="316">
        <v>43529.0</v>
      </c>
      <c r="B1351" s="197">
        <v>3.797</v>
      </c>
      <c r="C1351" s="197">
        <v>4.208</v>
      </c>
      <c r="D1351" s="197">
        <v>4.926</v>
      </c>
      <c r="E1351" s="197" t="str">
        <f t="shared" si="1"/>
        <v>#REF!</v>
      </c>
      <c r="F1351" s="197" t="str">
        <f t="shared" si="2"/>
        <v>#REF!</v>
      </c>
      <c r="G1351" s="197" t="str">
        <f t="shared" si="3"/>
        <v>#REF!</v>
      </c>
      <c r="H1351" s="197" t="str">
        <f t="shared" si="4"/>
        <v>#REF!</v>
      </c>
      <c r="I1351" s="197" t="str">
        <f t="shared" si="5"/>
        <v>Sebelum Covid</v>
      </c>
    </row>
    <row r="1352" ht="15.75" customHeight="1">
      <c r="A1352" s="316">
        <v>43530.0</v>
      </c>
      <c r="B1352" s="197">
        <v>3.793</v>
      </c>
      <c r="C1352" s="197">
        <v>4.207</v>
      </c>
      <c r="D1352" s="197">
        <v>4.932</v>
      </c>
      <c r="E1352" s="197" t="str">
        <f t="shared" si="1"/>
        <v>#REF!</v>
      </c>
      <c r="F1352" s="197" t="str">
        <f t="shared" si="2"/>
        <v>#REF!</v>
      </c>
      <c r="G1352" s="197" t="str">
        <f t="shared" si="3"/>
        <v>#REF!</v>
      </c>
      <c r="H1352" s="197" t="str">
        <f t="shared" si="4"/>
        <v>#REF!</v>
      </c>
      <c r="I1352" s="197" t="str">
        <f t="shared" si="5"/>
        <v>Sebelum Covid</v>
      </c>
    </row>
    <row r="1353" ht="15.75" customHeight="1">
      <c r="A1353" s="316">
        <v>43531.0</v>
      </c>
      <c r="B1353" s="197">
        <v>3.778</v>
      </c>
      <c r="C1353" s="197">
        <v>4.197</v>
      </c>
      <c r="D1353" s="197">
        <v>4.924</v>
      </c>
      <c r="E1353" s="197" t="str">
        <f t="shared" si="1"/>
        <v>#REF!</v>
      </c>
      <c r="F1353" s="197" t="str">
        <f t="shared" si="2"/>
        <v>#REF!</v>
      </c>
      <c r="G1353" s="197" t="str">
        <f t="shared" si="3"/>
        <v>#REF!</v>
      </c>
      <c r="H1353" s="197" t="str">
        <f t="shared" si="4"/>
        <v>#REF!</v>
      </c>
      <c r="I1353" s="197" t="str">
        <f t="shared" si="5"/>
        <v>Sebelum Covid</v>
      </c>
    </row>
    <row r="1354" ht="15.75" customHeight="1">
      <c r="A1354" s="316">
        <v>43532.0</v>
      </c>
      <c r="B1354" s="197">
        <v>3.78</v>
      </c>
      <c r="C1354" s="197">
        <v>4.204</v>
      </c>
      <c r="D1354" s="197">
        <v>4.927</v>
      </c>
      <c r="E1354" s="197" t="str">
        <f t="shared" si="1"/>
        <v>#REF!</v>
      </c>
      <c r="F1354" s="197" t="str">
        <f t="shared" si="2"/>
        <v>#REF!</v>
      </c>
      <c r="G1354" s="197" t="str">
        <f t="shared" si="3"/>
        <v>#REF!</v>
      </c>
      <c r="H1354" s="197" t="str">
        <f t="shared" si="4"/>
        <v>#REF!</v>
      </c>
      <c r="I1354" s="197" t="str">
        <f t="shared" si="5"/>
        <v>Sebelum Covid</v>
      </c>
    </row>
    <row r="1355" ht="15.75" customHeight="1">
      <c r="A1355" s="316">
        <v>43535.0</v>
      </c>
      <c r="B1355" s="197">
        <v>3.769</v>
      </c>
      <c r="C1355" s="197">
        <v>4.195</v>
      </c>
      <c r="D1355" s="197">
        <v>4.928</v>
      </c>
      <c r="E1355" s="197" t="str">
        <f t="shared" si="1"/>
        <v>#REF!</v>
      </c>
      <c r="F1355" s="197" t="str">
        <f t="shared" si="2"/>
        <v>#REF!</v>
      </c>
      <c r="G1355" s="197" t="str">
        <f t="shared" si="3"/>
        <v>#REF!</v>
      </c>
      <c r="H1355" s="197" t="str">
        <f t="shared" si="4"/>
        <v>#REF!</v>
      </c>
      <c r="I1355" s="197" t="str">
        <f t="shared" si="5"/>
        <v>Sebelum Covid</v>
      </c>
    </row>
    <row r="1356" ht="15.75" customHeight="1">
      <c r="A1356" s="316">
        <v>43536.0</v>
      </c>
      <c r="B1356" s="197">
        <v>3.741</v>
      </c>
      <c r="C1356" s="197">
        <v>4.181</v>
      </c>
      <c r="D1356" s="197">
        <v>4.919</v>
      </c>
      <c r="E1356" s="197" t="str">
        <f t="shared" si="1"/>
        <v>#REF!</v>
      </c>
      <c r="F1356" s="197" t="str">
        <f t="shared" si="2"/>
        <v>#REF!</v>
      </c>
      <c r="G1356" s="197" t="str">
        <f t="shared" si="3"/>
        <v>#REF!</v>
      </c>
      <c r="H1356" s="197" t="str">
        <f t="shared" si="4"/>
        <v>#REF!</v>
      </c>
      <c r="I1356" s="197" t="str">
        <f t="shared" si="5"/>
        <v>Sebelum Covid</v>
      </c>
    </row>
    <row r="1357" ht="15.75" customHeight="1">
      <c r="A1357" s="316">
        <v>43537.0</v>
      </c>
      <c r="B1357" s="197">
        <v>3.684</v>
      </c>
      <c r="C1357" s="197">
        <v>4.142</v>
      </c>
      <c r="D1357" s="197">
        <v>4.887</v>
      </c>
      <c r="E1357" s="197" t="str">
        <f t="shared" si="1"/>
        <v>#REF!</v>
      </c>
      <c r="F1357" s="197" t="str">
        <f t="shared" si="2"/>
        <v>#REF!</v>
      </c>
      <c r="G1357" s="197" t="str">
        <f t="shared" si="3"/>
        <v>#REF!</v>
      </c>
      <c r="H1357" s="197" t="str">
        <f t="shared" si="4"/>
        <v>#REF!</v>
      </c>
      <c r="I1357" s="197" t="str">
        <f t="shared" si="5"/>
        <v>Sebelum Covid</v>
      </c>
    </row>
    <row r="1358" ht="15.75" customHeight="1">
      <c r="A1358" s="316">
        <v>43538.0</v>
      </c>
      <c r="B1358" s="197">
        <v>3.677</v>
      </c>
      <c r="C1358" s="197">
        <v>4.154</v>
      </c>
      <c r="D1358" s="197">
        <v>4.894</v>
      </c>
      <c r="E1358" s="197" t="str">
        <f t="shared" si="1"/>
        <v>#REF!</v>
      </c>
      <c r="F1358" s="197" t="str">
        <f t="shared" si="2"/>
        <v>#REF!</v>
      </c>
      <c r="G1358" s="197" t="str">
        <f t="shared" si="3"/>
        <v>#REF!</v>
      </c>
      <c r="H1358" s="197" t="str">
        <f t="shared" si="4"/>
        <v>#REF!</v>
      </c>
      <c r="I1358" s="197" t="str">
        <f t="shared" si="5"/>
        <v>Sebelum Covid</v>
      </c>
    </row>
    <row r="1359" ht="15.75" customHeight="1">
      <c r="A1359" s="316">
        <v>43539.0</v>
      </c>
      <c r="B1359" s="197">
        <v>3.673</v>
      </c>
      <c r="C1359" s="197">
        <v>4.14</v>
      </c>
      <c r="D1359" s="197">
        <v>4.887</v>
      </c>
      <c r="E1359" s="197" t="str">
        <f t="shared" si="1"/>
        <v>#REF!</v>
      </c>
      <c r="F1359" s="197" t="str">
        <f t="shared" si="2"/>
        <v>#REF!</v>
      </c>
      <c r="G1359" s="197" t="str">
        <f t="shared" si="3"/>
        <v>#REF!</v>
      </c>
      <c r="H1359" s="197" t="str">
        <f t="shared" si="4"/>
        <v>#REF!</v>
      </c>
      <c r="I1359" s="197" t="str">
        <f t="shared" si="5"/>
        <v>Sebelum Covid</v>
      </c>
    </row>
    <row r="1360" ht="15.75" customHeight="1">
      <c r="A1360" s="316">
        <v>43542.0</v>
      </c>
      <c r="B1360" s="197">
        <v>3.629</v>
      </c>
      <c r="C1360" s="197">
        <v>4.08</v>
      </c>
      <c r="D1360" s="197">
        <v>4.833</v>
      </c>
      <c r="E1360" s="197" t="str">
        <f t="shared" si="1"/>
        <v>#REF!</v>
      </c>
      <c r="F1360" s="197" t="str">
        <f t="shared" si="2"/>
        <v>#REF!</v>
      </c>
      <c r="G1360" s="197" t="str">
        <f t="shared" si="3"/>
        <v>#REF!</v>
      </c>
      <c r="H1360" s="197" t="str">
        <f t="shared" si="4"/>
        <v>#REF!</v>
      </c>
      <c r="I1360" s="197" t="str">
        <f t="shared" si="5"/>
        <v>Sebelum Covid</v>
      </c>
    </row>
    <row r="1361" ht="15.75" customHeight="1">
      <c r="A1361" s="316">
        <v>43543.0</v>
      </c>
      <c r="B1361" s="197">
        <v>3.629</v>
      </c>
      <c r="C1361" s="197">
        <v>4.051</v>
      </c>
      <c r="D1361" s="197">
        <v>4.812</v>
      </c>
      <c r="E1361" s="197" t="str">
        <f t="shared" si="1"/>
        <v>#REF!</v>
      </c>
      <c r="F1361" s="197" t="str">
        <f t="shared" si="2"/>
        <v>#REF!</v>
      </c>
      <c r="G1361" s="197" t="str">
        <f t="shared" si="3"/>
        <v>#REF!</v>
      </c>
      <c r="H1361" s="197" t="str">
        <f t="shared" si="4"/>
        <v>#REF!</v>
      </c>
      <c r="I1361" s="197" t="str">
        <f t="shared" si="5"/>
        <v>Sebelum Covid</v>
      </c>
    </row>
    <row r="1362" ht="15.75" customHeight="1">
      <c r="A1362" s="316">
        <v>43544.0</v>
      </c>
      <c r="B1362" s="197">
        <v>3.636</v>
      </c>
      <c r="C1362" s="197">
        <v>4.069</v>
      </c>
      <c r="D1362" s="197">
        <v>4.816</v>
      </c>
      <c r="E1362" s="197" t="str">
        <f t="shared" si="1"/>
        <v>#REF!</v>
      </c>
      <c r="F1362" s="197" t="str">
        <f t="shared" si="2"/>
        <v>#REF!</v>
      </c>
      <c r="G1362" s="197" t="str">
        <f t="shared" si="3"/>
        <v>#REF!</v>
      </c>
      <c r="H1362" s="197" t="str">
        <f t="shared" si="4"/>
        <v>#REF!</v>
      </c>
      <c r="I1362" s="197" t="str">
        <f t="shared" si="5"/>
        <v>Sebelum Covid</v>
      </c>
    </row>
    <row r="1363" ht="15.75" customHeight="1">
      <c r="A1363" s="316">
        <v>43545.0</v>
      </c>
      <c r="B1363" s="197">
        <v>3.546</v>
      </c>
      <c r="C1363" s="197">
        <v>3.934</v>
      </c>
      <c r="D1363" s="197">
        <v>4.738</v>
      </c>
      <c r="E1363" s="197" t="str">
        <f t="shared" si="1"/>
        <v>#REF!</v>
      </c>
      <c r="F1363" s="197" t="str">
        <f t="shared" si="2"/>
        <v>#REF!</v>
      </c>
      <c r="G1363" s="197" t="str">
        <f t="shared" si="3"/>
        <v>#REF!</v>
      </c>
      <c r="H1363" s="197" t="str">
        <f t="shared" si="4"/>
        <v>#REF!</v>
      </c>
      <c r="I1363" s="197" t="str">
        <f t="shared" si="5"/>
        <v>Sebelum Covid</v>
      </c>
    </row>
    <row r="1364" ht="15.75" customHeight="1">
      <c r="A1364" s="316">
        <v>43546.0</v>
      </c>
      <c r="B1364" s="197">
        <v>3.526</v>
      </c>
      <c r="C1364" s="197">
        <v>3.938</v>
      </c>
      <c r="D1364" s="197">
        <v>4.738</v>
      </c>
      <c r="E1364" s="197" t="str">
        <f t="shared" si="1"/>
        <v>#REF!</v>
      </c>
      <c r="F1364" s="197" t="str">
        <f t="shared" si="2"/>
        <v>#REF!</v>
      </c>
      <c r="G1364" s="197" t="str">
        <f t="shared" si="3"/>
        <v>#REF!</v>
      </c>
      <c r="H1364" s="197" t="str">
        <f t="shared" si="4"/>
        <v>#REF!</v>
      </c>
      <c r="I1364" s="197" t="str">
        <f t="shared" si="5"/>
        <v>Sebelum Covid</v>
      </c>
    </row>
    <row r="1365" ht="15.75" customHeight="1">
      <c r="A1365" s="316">
        <v>43549.0</v>
      </c>
      <c r="B1365" s="197">
        <v>3.526</v>
      </c>
      <c r="C1365" s="197">
        <v>3.959</v>
      </c>
      <c r="D1365" s="197">
        <v>4.758</v>
      </c>
      <c r="E1365" s="197" t="str">
        <f t="shared" si="1"/>
        <v>#REF!</v>
      </c>
      <c r="F1365" s="197" t="str">
        <f t="shared" si="2"/>
        <v>#REF!</v>
      </c>
      <c r="G1365" s="197" t="str">
        <f t="shared" si="3"/>
        <v>#REF!</v>
      </c>
      <c r="H1365" s="197" t="str">
        <f t="shared" si="4"/>
        <v>#REF!</v>
      </c>
      <c r="I1365" s="197" t="str">
        <f t="shared" si="5"/>
        <v>Sebelum Covid</v>
      </c>
    </row>
    <row r="1366" ht="15.75" customHeight="1">
      <c r="A1366" s="316">
        <v>43550.0</v>
      </c>
      <c r="B1366" s="197">
        <v>3.504</v>
      </c>
      <c r="C1366" s="197">
        <v>3.899</v>
      </c>
      <c r="D1366" s="197">
        <v>4.709</v>
      </c>
      <c r="E1366" s="197" t="str">
        <f t="shared" si="1"/>
        <v>#REF!</v>
      </c>
      <c r="F1366" s="197" t="str">
        <f t="shared" si="2"/>
        <v>#REF!</v>
      </c>
      <c r="G1366" s="197" t="str">
        <f t="shared" si="3"/>
        <v>#REF!</v>
      </c>
      <c r="H1366" s="197" t="str">
        <f t="shared" si="4"/>
        <v>#REF!</v>
      </c>
      <c r="I1366" s="197" t="str">
        <f t="shared" si="5"/>
        <v>Sebelum Covid</v>
      </c>
    </row>
    <row r="1367" ht="15.75" customHeight="1">
      <c r="A1367" s="316">
        <v>43551.0</v>
      </c>
      <c r="B1367" s="197">
        <v>3.469</v>
      </c>
      <c r="C1367" s="197">
        <v>3.851</v>
      </c>
      <c r="D1367" s="197">
        <v>4.66</v>
      </c>
      <c r="E1367" s="197" t="str">
        <f t="shared" si="1"/>
        <v>#REF!</v>
      </c>
      <c r="F1367" s="197" t="str">
        <f t="shared" si="2"/>
        <v>#REF!</v>
      </c>
      <c r="G1367" s="197" t="str">
        <f t="shared" si="3"/>
        <v>#REF!</v>
      </c>
      <c r="H1367" s="197" t="str">
        <f t="shared" si="4"/>
        <v>#REF!</v>
      </c>
      <c r="I1367" s="197" t="str">
        <f t="shared" si="5"/>
        <v>Sebelum Covid</v>
      </c>
    </row>
    <row r="1368" ht="15.75" customHeight="1">
      <c r="A1368" s="316">
        <v>43552.0</v>
      </c>
      <c r="B1368" s="197">
        <v>3.481</v>
      </c>
      <c r="C1368" s="197">
        <v>3.885</v>
      </c>
      <c r="D1368" s="197">
        <v>4.677</v>
      </c>
      <c r="E1368" s="197" t="str">
        <f t="shared" si="1"/>
        <v>#REF!</v>
      </c>
      <c r="F1368" s="197" t="str">
        <f t="shared" si="2"/>
        <v>#REF!</v>
      </c>
      <c r="G1368" s="197" t="str">
        <f t="shared" si="3"/>
        <v>#REF!</v>
      </c>
      <c r="H1368" s="197" t="str">
        <f t="shared" si="4"/>
        <v>#REF!</v>
      </c>
      <c r="I1368" s="197" t="str">
        <f t="shared" si="5"/>
        <v>Sebelum Covid</v>
      </c>
    </row>
    <row r="1369" ht="15.75" customHeight="1">
      <c r="A1369" s="316">
        <v>43553.0</v>
      </c>
      <c r="B1369" s="197">
        <v>3.482</v>
      </c>
      <c r="C1369" s="197">
        <v>3.882</v>
      </c>
      <c r="D1369" s="197">
        <v>4.67</v>
      </c>
      <c r="E1369" s="197" t="str">
        <f t="shared" si="1"/>
        <v>#REF!</v>
      </c>
      <c r="F1369" s="197" t="str">
        <f t="shared" si="2"/>
        <v>#REF!</v>
      </c>
      <c r="G1369" s="197" t="str">
        <f t="shared" si="3"/>
        <v>#REF!</v>
      </c>
      <c r="H1369" s="197" t="str">
        <f t="shared" si="4"/>
        <v>#REF!</v>
      </c>
      <c r="I1369" s="197" t="str">
        <f t="shared" si="5"/>
        <v>Sebelum Covid</v>
      </c>
    </row>
    <row r="1370" ht="15.75" customHeight="1">
      <c r="A1370" s="316">
        <v>43556.0</v>
      </c>
      <c r="B1370" s="197">
        <v>3.503</v>
      </c>
      <c r="C1370" s="197">
        <v>3.912</v>
      </c>
      <c r="D1370" s="197">
        <v>4.678</v>
      </c>
      <c r="E1370" s="197" t="str">
        <f t="shared" si="1"/>
        <v>#REF!</v>
      </c>
      <c r="F1370" s="197" t="str">
        <f t="shared" si="2"/>
        <v>#REF!</v>
      </c>
      <c r="G1370" s="197" t="str">
        <f t="shared" si="3"/>
        <v>#REF!</v>
      </c>
      <c r="H1370" s="197" t="str">
        <f t="shared" si="4"/>
        <v>#REF!</v>
      </c>
      <c r="I1370" s="197" t="str">
        <f t="shared" si="5"/>
        <v>Sebelum Covid</v>
      </c>
    </row>
    <row r="1371" ht="15.75" customHeight="1">
      <c r="A1371" s="316">
        <v>43557.0</v>
      </c>
      <c r="B1371" s="197">
        <v>3.528</v>
      </c>
      <c r="C1371" s="197">
        <v>3.94</v>
      </c>
      <c r="D1371" s="197">
        <v>4.685</v>
      </c>
      <c r="E1371" s="197" t="str">
        <f t="shared" si="1"/>
        <v>#REF!</v>
      </c>
      <c r="F1371" s="197" t="str">
        <f t="shared" si="2"/>
        <v>#REF!</v>
      </c>
      <c r="G1371" s="197" t="str">
        <f t="shared" si="3"/>
        <v>#REF!</v>
      </c>
      <c r="H1371" s="197" t="str">
        <f t="shared" si="4"/>
        <v>#REF!</v>
      </c>
      <c r="I1371" s="197" t="str">
        <f t="shared" si="5"/>
        <v>Sebelum Covid</v>
      </c>
    </row>
    <row r="1372" ht="15.75" customHeight="1">
      <c r="A1372" s="316">
        <v>43558.0</v>
      </c>
      <c r="B1372" s="197">
        <v>3.531</v>
      </c>
      <c r="C1372" s="197">
        <v>3.95</v>
      </c>
      <c r="D1372" s="197">
        <v>4.691</v>
      </c>
      <c r="E1372" s="197" t="str">
        <f t="shared" si="1"/>
        <v>#REF!</v>
      </c>
      <c r="F1372" s="197" t="str">
        <f t="shared" si="2"/>
        <v>#REF!</v>
      </c>
      <c r="G1372" s="197" t="str">
        <f t="shared" si="3"/>
        <v>#REF!</v>
      </c>
      <c r="H1372" s="197" t="str">
        <f t="shared" si="4"/>
        <v>#REF!</v>
      </c>
      <c r="I1372" s="197" t="str">
        <f t="shared" si="5"/>
        <v>Sebelum Covid</v>
      </c>
    </row>
    <row r="1373" ht="15.75" customHeight="1">
      <c r="A1373" s="316">
        <v>43559.0</v>
      </c>
      <c r="B1373" s="197">
        <v>3.531</v>
      </c>
      <c r="C1373" s="197">
        <v>3.932</v>
      </c>
      <c r="D1373" s="197">
        <v>4.685</v>
      </c>
      <c r="E1373" s="197" t="str">
        <f t="shared" si="1"/>
        <v>#REF!</v>
      </c>
      <c r="F1373" s="197" t="str">
        <f t="shared" si="2"/>
        <v>#REF!</v>
      </c>
      <c r="G1373" s="197" t="str">
        <f t="shared" si="3"/>
        <v>#REF!</v>
      </c>
      <c r="H1373" s="197" t="str">
        <f t="shared" si="4"/>
        <v>#REF!</v>
      </c>
      <c r="I1373" s="197" t="str">
        <f t="shared" si="5"/>
        <v>Sebelum Covid</v>
      </c>
    </row>
    <row r="1374" ht="15.75" customHeight="1">
      <c r="A1374" s="316">
        <v>43560.0</v>
      </c>
      <c r="B1374" s="197">
        <v>3.533</v>
      </c>
      <c r="C1374" s="197">
        <v>3.935</v>
      </c>
      <c r="D1374" s="197">
        <v>4.685</v>
      </c>
      <c r="E1374" s="197" t="str">
        <f t="shared" si="1"/>
        <v>#REF!</v>
      </c>
      <c r="F1374" s="197" t="str">
        <f t="shared" si="2"/>
        <v>#REF!</v>
      </c>
      <c r="G1374" s="197" t="str">
        <f t="shared" si="3"/>
        <v>#REF!</v>
      </c>
      <c r="H1374" s="197" t="str">
        <f t="shared" si="4"/>
        <v>#REF!</v>
      </c>
      <c r="I1374" s="197" t="str">
        <f t="shared" si="5"/>
        <v>Sebelum Covid</v>
      </c>
    </row>
    <row r="1375" ht="15.75" customHeight="1">
      <c r="A1375" s="316">
        <v>43563.0</v>
      </c>
      <c r="B1375" s="197">
        <v>3.522</v>
      </c>
      <c r="C1375" s="197">
        <v>3.927</v>
      </c>
      <c r="D1375" s="197">
        <v>4.679</v>
      </c>
      <c r="E1375" s="197" t="str">
        <f t="shared" si="1"/>
        <v>#REF!</v>
      </c>
      <c r="F1375" s="197" t="str">
        <f t="shared" si="2"/>
        <v>#REF!</v>
      </c>
      <c r="G1375" s="197" t="str">
        <f t="shared" si="3"/>
        <v>#REF!</v>
      </c>
      <c r="H1375" s="197" t="str">
        <f t="shared" si="4"/>
        <v>#REF!</v>
      </c>
      <c r="I1375" s="197" t="str">
        <f t="shared" si="5"/>
        <v>Sebelum Covid</v>
      </c>
    </row>
    <row r="1376" ht="15.75" customHeight="1">
      <c r="A1376" s="316">
        <v>43564.0</v>
      </c>
      <c r="B1376" s="197">
        <v>3.529</v>
      </c>
      <c r="C1376" s="197">
        <v>3.934</v>
      </c>
      <c r="D1376" s="197">
        <v>4.686</v>
      </c>
      <c r="E1376" s="197" t="str">
        <f t="shared" si="1"/>
        <v>#REF!</v>
      </c>
      <c r="F1376" s="197" t="str">
        <f t="shared" si="2"/>
        <v>#REF!</v>
      </c>
      <c r="G1376" s="197" t="str">
        <f t="shared" si="3"/>
        <v>#REF!</v>
      </c>
      <c r="H1376" s="197" t="str">
        <f t="shared" si="4"/>
        <v>#REF!</v>
      </c>
      <c r="I1376" s="197" t="str">
        <f t="shared" si="5"/>
        <v>Sebelum Covid</v>
      </c>
    </row>
    <row r="1377" ht="15.75" customHeight="1">
      <c r="A1377" s="316">
        <v>43565.0</v>
      </c>
      <c r="B1377" s="197">
        <v>3.52</v>
      </c>
      <c r="C1377" s="197">
        <v>3.914</v>
      </c>
      <c r="D1377" s="197">
        <v>4.663</v>
      </c>
      <c r="E1377" s="197" t="str">
        <f t="shared" si="1"/>
        <v>#REF!</v>
      </c>
      <c r="F1377" s="197" t="str">
        <f t="shared" si="2"/>
        <v>#REF!</v>
      </c>
      <c r="G1377" s="197" t="str">
        <f t="shared" si="3"/>
        <v>#REF!</v>
      </c>
      <c r="H1377" s="197" t="str">
        <f t="shared" si="4"/>
        <v>#REF!</v>
      </c>
      <c r="I1377" s="197" t="str">
        <f t="shared" si="5"/>
        <v>Sebelum Covid</v>
      </c>
    </row>
    <row r="1378" ht="15.75" customHeight="1">
      <c r="A1378" s="316">
        <v>43566.0</v>
      </c>
      <c r="B1378" s="197">
        <v>3.514</v>
      </c>
      <c r="C1378" s="197">
        <v>3.9</v>
      </c>
      <c r="D1378" s="197">
        <v>4.655</v>
      </c>
      <c r="E1378" s="197" t="str">
        <f t="shared" si="1"/>
        <v>#REF!</v>
      </c>
      <c r="F1378" s="197" t="str">
        <f t="shared" si="2"/>
        <v>#REF!</v>
      </c>
      <c r="G1378" s="197" t="str">
        <f t="shared" si="3"/>
        <v>#REF!</v>
      </c>
      <c r="H1378" s="197" t="str">
        <f t="shared" si="4"/>
        <v>#REF!</v>
      </c>
      <c r="I1378" s="197" t="str">
        <f t="shared" si="5"/>
        <v>Sebelum Covid</v>
      </c>
    </row>
    <row r="1379" ht="15.75" customHeight="1">
      <c r="A1379" s="316">
        <v>43567.0</v>
      </c>
      <c r="B1379" s="197">
        <v>3.518</v>
      </c>
      <c r="C1379" s="197">
        <v>3.913</v>
      </c>
      <c r="D1379" s="197">
        <v>4.667</v>
      </c>
      <c r="E1379" s="197" t="str">
        <f t="shared" si="1"/>
        <v>#REF!</v>
      </c>
      <c r="F1379" s="197" t="str">
        <f t="shared" si="2"/>
        <v>#REF!</v>
      </c>
      <c r="G1379" s="197" t="str">
        <f t="shared" si="3"/>
        <v>#REF!</v>
      </c>
      <c r="H1379" s="197" t="str">
        <f t="shared" si="4"/>
        <v>#REF!</v>
      </c>
      <c r="I1379" s="197" t="str">
        <f t="shared" si="5"/>
        <v>Sebelum Covid</v>
      </c>
    </row>
    <row r="1380" ht="15.75" customHeight="1">
      <c r="A1380" s="316">
        <v>43570.0</v>
      </c>
      <c r="B1380" s="197">
        <v>3.532</v>
      </c>
      <c r="C1380" s="197">
        <v>3.935</v>
      </c>
      <c r="D1380" s="197">
        <v>4.688</v>
      </c>
      <c r="E1380" s="197" t="str">
        <f t="shared" si="1"/>
        <v>#REF!</v>
      </c>
      <c r="F1380" s="197" t="str">
        <f t="shared" si="2"/>
        <v>#REF!</v>
      </c>
      <c r="G1380" s="197" t="str">
        <f t="shared" si="3"/>
        <v>#REF!</v>
      </c>
      <c r="H1380" s="197" t="str">
        <f t="shared" si="4"/>
        <v>#REF!</v>
      </c>
      <c r="I1380" s="197" t="str">
        <f t="shared" si="5"/>
        <v>Sebelum Covid</v>
      </c>
    </row>
    <row r="1381" ht="15.75" customHeight="1">
      <c r="A1381" s="316">
        <v>43571.0</v>
      </c>
      <c r="B1381" s="197">
        <v>3.508</v>
      </c>
      <c r="C1381" s="197">
        <v>3.926</v>
      </c>
      <c r="D1381" s="197">
        <v>4.676</v>
      </c>
      <c r="E1381" s="197" t="str">
        <f t="shared" si="1"/>
        <v>#REF!</v>
      </c>
      <c r="F1381" s="197" t="str">
        <f t="shared" si="2"/>
        <v>#REF!</v>
      </c>
      <c r="G1381" s="197" t="str">
        <f t="shared" si="3"/>
        <v>#REF!</v>
      </c>
      <c r="H1381" s="197" t="str">
        <f t="shared" si="4"/>
        <v>#REF!</v>
      </c>
      <c r="I1381" s="197" t="str">
        <f t="shared" si="5"/>
        <v>Sebelum Covid</v>
      </c>
    </row>
    <row r="1382" ht="15.75" customHeight="1">
      <c r="A1382" s="316">
        <v>43572.0</v>
      </c>
      <c r="B1382" s="197">
        <v>3.497</v>
      </c>
      <c r="C1382" s="197">
        <v>3.916</v>
      </c>
      <c r="D1382" s="197">
        <v>4.657</v>
      </c>
      <c r="E1382" s="197" t="str">
        <f t="shared" si="1"/>
        <v>#REF!</v>
      </c>
      <c r="F1382" s="197" t="str">
        <f t="shared" si="2"/>
        <v>#REF!</v>
      </c>
      <c r="G1382" s="197" t="str">
        <f t="shared" si="3"/>
        <v>#REF!</v>
      </c>
      <c r="H1382" s="197" t="str">
        <f t="shared" si="4"/>
        <v>#REF!</v>
      </c>
      <c r="I1382" s="197" t="str">
        <f t="shared" si="5"/>
        <v>Sebelum Covid</v>
      </c>
    </row>
    <row r="1383" ht="15.75" customHeight="1">
      <c r="A1383" s="316">
        <v>43573.0</v>
      </c>
      <c r="B1383" s="197">
        <v>3.454</v>
      </c>
      <c r="C1383" s="197">
        <v>3.888</v>
      </c>
      <c r="D1383" s="197">
        <v>4.628</v>
      </c>
      <c r="E1383" s="197" t="str">
        <f t="shared" si="1"/>
        <v>#REF!</v>
      </c>
      <c r="F1383" s="197" t="str">
        <f t="shared" si="2"/>
        <v>#REF!</v>
      </c>
      <c r="G1383" s="197" t="str">
        <f t="shared" si="3"/>
        <v>#REF!</v>
      </c>
      <c r="H1383" s="197" t="str">
        <f t="shared" si="4"/>
        <v>#REF!</v>
      </c>
      <c r="I1383" s="197" t="str">
        <f t="shared" si="5"/>
        <v>Sebelum Covid</v>
      </c>
    </row>
    <row r="1384" ht="15.75" customHeight="1">
      <c r="A1384" s="316">
        <v>43574.0</v>
      </c>
      <c r="B1384" s="197">
        <v>3.454</v>
      </c>
      <c r="C1384" s="197">
        <v>3.888</v>
      </c>
      <c r="D1384" s="197">
        <v>4.628</v>
      </c>
      <c r="E1384" s="197" t="str">
        <f t="shared" si="1"/>
        <v>#REF!</v>
      </c>
      <c r="F1384" s="197" t="str">
        <f t="shared" si="2"/>
        <v>#REF!</v>
      </c>
      <c r="G1384" s="197" t="str">
        <f t="shared" si="3"/>
        <v>#REF!</v>
      </c>
      <c r="H1384" s="197" t="str">
        <f t="shared" si="4"/>
        <v>#REF!</v>
      </c>
      <c r="I1384" s="197" t="str">
        <f t="shared" si="5"/>
        <v>Sebelum Covid</v>
      </c>
    </row>
    <row r="1385" ht="15.75" customHeight="1">
      <c r="A1385" s="316">
        <v>43577.0</v>
      </c>
      <c r="B1385" s="197">
        <v>3.448</v>
      </c>
      <c r="C1385" s="197">
        <v>3.887</v>
      </c>
      <c r="D1385" s="197">
        <v>4.629</v>
      </c>
      <c r="E1385" s="197" t="str">
        <f t="shared" si="1"/>
        <v>#REF!</v>
      </c>
      <c r="F1385" s="197" t="str">
        <f t="shared" si="2"/>
        <v>#REF!</v>
      </c>
      <c r="G1385" s="197" t="str">
        <f t="shared" si="3"/>
        <v>#REF!</v>
      </c>
      <c r="H1385" s="197" t="str">
        <f t="shared" si="4"/>
        <v>#REF!</v>
      </c>
      <c r="I1385" s="197" t="str">
        <f t="shared" si="5"/>
        <v>Sebelum Covid</v>
      </c>
    </row>
    <row r="1386" ht="15.75" customHeight="1">
      <c r="A1386" s="316">
        <v>43578.0</v>
      </c>
      <c r="B1386" s="197">
        <v>3.453</v>
      </c>
      <c r="C1386" s="197">
        <v>3.897</v>
      </c>
      <c r="D1386" s="197">
        <v>4.63</v>
      </c>
      <c r="E1386" s="197" t="str">
        <f t="shared" si="1"/>
        <v>#REF!</v>
      </c>
      <c r="F1386" s="197" t="str">
        <f t="shared" si="2"/>
        <v>#REF!</v>
      </c>
      <c r="G1386" s="197" t="str">
        <f t="shared" si="3"/>
        <v>#REF!</v>
      </c>
      <c r="H1386" s="197" t="str">
        <f t="shared" si="4"/>
        <v>#REF!</v>
      </c>
      <c r="I1386" s="197" t="str">
        <f t="shared" si="5"/>
        <v>Sebelum Covid</v>
      </c>
    </row>
    <row r="1387" ht="15.75" customHeight="1">
      <c r="A1387" s="316">
        <v>43579.0</v>
      </c>
      <c r="B1387" s="197">
        <v>3.405</v>
      </c>
      <c r="C1387" s="197">
        <v>3.87</v>
      </c>
      <c r="D1387" s="197">
        <v>4.601</v>
      </c>
      <c r="E1387" s="197" t="str">
        <f t="shared" si="1"/>
        <v>#REF!</v>
      </c>
      <c r="F1387" s="197" t="str">
        <f t="shared" si="2"/>
        <v>#REF!</v>
      </c>
      <c r="G1387" s="197" t="str">
        <f t="shared" si="3"/>
        <v>#REF!</v>
      </c>
      <c r="H1387" s="197" t="str">
        <f t="shared" si="4"/>
        <v>#REF!</v>
      </c>
      <c r="I1387" s="197" t="str">
        <f t="shared" si="5"/>
        <v>Sebelum Covid</v>
      </c>
    </row>
    <row r="1388" ht="15.75" customHeight="1">
      <c r="A1388" s="316">
        <v>43580.0</v>
      </c>
      <c r="B1388" s="197">
        <v>3.433</v>
      </c>
      <c r="C1388" s="197">
        <v>3.914</v>
      </c>
      <c r="D1388" s="197">
        <v>4.628</v>
      </c>
      <c r="E1388" s="197" t="str">
        <f t="shared" si="1"/>
        <v>#REF!</v>
      </c>
      <c r="F1388" s="197" t="str">
        <f t="shared" si="2"/>
        <v>#REF!</v>
      </c>
      <c r="G1388" s="197" t="str">
        <f t="shared" si="3"/>
        <v>#REF!</v>
      </c>
      <c r="H1388" s="197" t="str">
        <f t="shared" si="4"/>
        <v>#REF!</v>
      </c>
      <c r="I1388" s="197" t="str">
        <f t="shared" si="5"/>
        <v>Sebelum Covid</v>
      </c>
    </row>
    <row r="1389" ht="15.75" customHeight="1">
      <c r="A1389" s="316">
        <v>43581.0</v>
      </c>
      <c r="B1389" s="197">
        <v>3.42</v>
      </c>
      <c r="C1389" s="197">
        <v>3.898</v>
      </c>
      <c r="D1389" s="197">
        <v>4.618</v>
      </c>
      <c r="E1389" s="197" t="str">
        <f t="shared" si="1"/>
        <v>#REF!</v>
      </c>
      <c r="F1389" s="197" t="str">
        <f t="shared" si="2"/>
        <v>#REF!</v>
      </c>
      <c r="G1389" s="197" t="str">
        <f t="shared" si="3"/>
        <v>#REF!</v>
      </c>
      <c r="H1389" s="197" t="str">
        <f t="shared" si="4"/>
        <v>#REF!</v>
      </c>
      <c r="I1389" s="197" t="str">
        <f t="shared" si="5"/>
        <v>Sebelum Covid</v>
      </c>
    </row>
    <row r="1390" ht="15.75" customHeight="1">
      <c r="A1390" s="316">
        <v>43584.0</v>
      </c>
      <c r="B1390" s="197">
        <v>3.382</v>
      </c>
      <c r="C1390" s="197">
        <v>3.866</v>
      </c>
      <c r="D1390" s="197">
        <v>4.613</v>
      </c>
      <c r="E1390" s="197" t="str">
        <f t="shared" si="1"/>
        <v>#REF!</v>
      </c>
      <c r="F1390" s="197" t="str">
        <f t="shared" si="2"/>
        <v>#REF!</v>
      </c>
      <c r="G1390" s="197" t="str">
        <f t="shared" si="3"/>
        <v>#REF!</v>
      </c>
      <c r="H1390" s="197" t="str">
        <f t="shared" si="4"/>
        <v>#REF!</v>
      </c>
      <c r="I1390" s="197" t="str">
        <f t="shared" si="5"/>
        <v>Sebelum Covid</v>
      </c>
    </row>
    <row r="1391" ht="15.75" customHeight="1">
      <c r="A1391" s="316">
        <v>43585.0</v>
      </c>
      <c r="B1391" s="197">
        <v>3.377</v>
      </c>
      <c r="C1391" s="197">
        <v>3.863</v>
      </c>
      <c r="D1391" s="197">
        <v>4.624</v>
      </c>
      <c r="E1391" s="197" t="str">
        <f t="shared" si="1"/>
        <v>#REF!</v>
      </c>
      <c r="F1391" s="197" t="str">
        <f t="shared" si="2"/>
        <v>#REF!</v>
      </c>
      <c r="G1391" s="197" t="str">
        <f t="shared" si="3"/>
        <v>#REF!</v>
      </c>
      <c r="H1391" s="197" t="str">
        <f t="shared" si="4"/>
        <v>#REF!</v>
      </c>
      <c r="I1391" s="197" t="str">
        <f t="shared" si="5"/>
        <v>Sebelum Covid</v>
      </c>
    </row>
    <row r="1392" ht="15.75" customHeight="1">
      <c r="A1392" s="316">
        <v>43586.0</v>
      </c>
      <c r="B1392" s="197">
        <v>3.374</v>
      </c>
      <c r="C1392" s="197">
        <v>3.864</v>
      </c>
      <c r="D1392" s="197">
        <v>4.625</v>
      </c>
      <c r="E1392" s="197" t="str">
        <f t="shared" si="1"/>
        <v>#REF!</v>
      </c>
      <c r="F1392" s="197" t="str">
        <f t="shared" si="2"/>
        <v>#REF!</v>
      </c>
      <c r="G1392" s="197" t="str">
        <f t="shared" si="3"/>
        <v>#REF!</v>
      </c>
      <c r="H1392" s="197" t="str">
        <f t="shared" si="4"/>
        <v>#REF!</v>
      </c>
      <c r="I1392" s="197" t="str">
        <f t="shared" si="5"/>
        <v>Sebelum Covid</v>
      </c>
    </row>
    <row r="1393" ht="15.75" customHeight="1">
      <c r="A1393" s="316">
        <v>43587.0</v>
      </c>
      <c r="B1393" s="197">
        <v>3.373</v>
      </c>
      <c r="C1393" s="197">
        <v>3.858</v>
      </c>
      <c r="D1393" s="197">
        <v>4.625</v>
      </c>
      <c r="E1393" s="197" t="str">
        <f t="shared" si="1"/>
        <v>#REF!</v>
      </c>
      <c r="F1393" s="197" t="str">
        <f t="shared" si="2"/>
        <v>#REF!</v>
      </c>
      <c r="G1393" s="197" t="str">
        <f t="shared" si="3"/>
        <v>#REF!</v>
      </c>
      <c r="H1393" s="197" t="str">
        <f t="shared" si="4"/>
        <v>#REF!</v>
      </c>
      <c r="I1393" s="197" t="str">
        <f t="shared" si="5"/>
        <v>Sebelum Covid</v>
      </c>
    </row>
    <row r="1394" ht="15.75" customHeight="1">
      <c r="A1394" s="316">
        <v>43588.0</v>
      </c>
      <c r="B1394" s="197">
        <v>3.382</v>
      </c>
      <c r="C1394" s="197">
        <v>3.888</v>
      </c>
      <c r="D1394" s="197">
        <v>4.649</v>
      </c>
      <c r="E1394" s="197" t="str">
        <f t="shared" si="1"/>
        <v>#REF!</v>
      </c>
      <c r="F1394" s="197" t="str">
        <f t="shared" si="2"/>
        <v>#REF!</v>
      </c>
      <c r="G1394" s="197" t="str">
        <f t="shared" si="3"/>
        <v>#REF!</v>
      </c>
      <c r="H1394" s="197" t="str">
        <f t="shared" si="4"/>
        <v>#REF!</v>
      </c>
      <c r="I1394" s="197" t="str">
        <f t="shared" si="5"/>
        <v>Sebelum Covid</v>
      </c>
    </row>
    <row r="1395" ht="15.75" customHeight="1">
      <c r="A1395" s="316">
        <v>43591.0</v>
      </c>
      <c r="B1395" s="197">
        <v>3.368</v>
      </c>
      <c r="C1395" s="197">
        <v>3.875</v>
      </c>
      <c r="D1395" s="197">
        <v>4.639</v>
      </c>
      <c r="E1395" s="197" t="str">
        <f t="shared" si="1"/>
        <v>#REF!</v>
      </c>
      <c r="F1395" s="197" t="str">
        <f t="shared" si="2"/>
        <v>#REF!</v>
      </c>
      <c r="G1395" s="197" t="str">
        <f t="shared" si="3"/>
        <v>#REF!</v>
      </c>
      <c r="H1395" s="197" t="str">
        <f t="shared" si="4"/>
        <v>#REF!</v>
      </c>
      <c r="I1395" s="197" t="str">
        <f t="shared" si="5"/>
        <v>Sebelum Covid</v>
      </c>
    </row>
    <row r="1396" ht="15.75" customHeight="1">
      <c r="A1396" s="316">
        <v>43592.0</v>
      </c>
      <c r="B1396" s="197">
        <v>3.369</v>
      </c>
      <c r="C1396" s="197">
        <v>3.869</v>
      </c>
      <c r="D1396" s="197">
        <v>4.631</v>
      </c>
      <c r="E1396" s="197" t="str">
        <f t="shared" si="1"/>
        <v>#REF!</v>
      </c>
      <c r="F1396" s="197" t="str">
        <f t="shared" si="2"/>
        <v>#REF!</v>
      </c>
      <c r="G1396" s="197" t="str">
        <f t="shared" si="3"/>
        <v>#REF!</v>
      </c>
      <c r="H1396" s="197" t="str">
        <f t="shared" si="4"/>
        <v>#REF!</v>
      </c>
      <c r="I1396" s="197" t="str">
        <f t="shared" si="5"/>
        <v>Sebelum Covid</v>
      </c>
    </row>
    <row r="1397" ht="15.75" customHeight="1">
      <c r="A1397" s="316">
        <v>43593.0</v>
      </c>
      <c r="B1397" s="197">
        <v>3.384</v>
      </c>
      <c r="C1397" s="197">
        <v>3.9</v>
      </c>
      <c r="D1397" s="197">
        <v>4.649</v>
      </c>
      <c r="E1397" s="197" t="str">
        <f t="shared" si="1"/>
        <v>#REF!</v>
      </c>
      <c r="F1397" s="197" t="str">
        <f t="shared" si="2"/>
        <v>#REF!</v>
      </c>
      <c r="G1397" s="197" t="str">
        <f t="shared" si="3"/>
        <v>#REF!</v>
      </c>
      <c r="H1397" s="197" t="str">
        <f t="shared" si="4"/>
        <v>#REF!</v>
      </c>
      <c r="I1397" s="197" t="str">
        <f t="shared" si="5"/>
        <v>Sebelum Covid</v>
      </c>
    </row>
    <row r="1398" ht="15.75" customHeight="1">
      <c r="A1398" s="316">
        <v>43594.0</v>
      </c>
      <c r="B1398" s="197">
        <v>3.396</v>
      </c>
      <c r="C1398" s="197">
        <v>3.907</v>
      </c>
      <c r="D1398" s="197">
        <v>4.656</v>
      </c>
      <c r="E1398" s="197" t="str">
        <f t="shared" si="1"/>
        <v>#REF!</v>
      </c>
      <c r="F1398" s="197" t="str">
        <f t="shared" si="2"/>
        <v>#REF!</v>
      </c>
      <c r="G1398" s="197" t="str">
        <f t="shared" si="3"/>
        <v>#REF!</v>
      </c>
      <c r="H1398" s="197" t="str">
        <f t="shared" si="4"/>
        <v>#REF!</v>
      </c>
      <c r="I1398" s="197" t="str">
        <f t="shared" si="5"/>
        <v>Sebelum Covid</v>
      </c>
    </row>
    <row r="1399" ht="15.75" customHeight="1">
      <c r="A1399" s="316">
        <v>43595.0</v>
      </c>
      <c r="B1399" s="197">
        <v>3.391</v>
      </c>
      <c r="C1399" s="197">
        <v>3.893</v>
      </c>
      <c r="D1399" s="197">
        <v>4.633</v>
      </c>
      <c r="E1399" s="197" t="str">
        <f t="shared" si="1"/>
        <v>#REF!</v>
      </c>
      <c r="F1399" s="197" t="str">
        <f t="shared" si="2"/>
        <v>#REF!</v>
      </c>
      <c r="G1399" s="197" t="str">
        <f t="shared" si="3"/>
        <v>#REF!</v>
      </c>
      <c r="H1399" s="197" t="str">
        <f t="shared" si="4"/>
        <v>#REF!</v>
      </c>
      <c r="I1399" s="197" t="str">
        <f t="shared" si="5"/>
        <v>Sebelum Covid</v>
      </c>
    </row>
    <row r="1400" ht="15.75" customHeight="1">
      <c r="A1400" s="316">
        <v>43598.0</v>
      </c>
      <c r="B1400" s="197">
        <v>3.416</v>
      </c>
      <c r="C1400" s="197">
        <v>3.92</v>
      </c>
      <c r="D1400" s="197">
        <v>4.642</v>
      </c>
      <c r="E1400" s="197" t="str">
        <f t="shared" si="1"/>
        <v>#REF!</v>
      </c>
      <c r="F1400" s="197" t="str">
        <f t="shared" si="2"/>
        <v>#REF!</v>
      </c>
      <c r="G1400" s="197" t="str">
        <f t="shared" si="3"/>
        <v>#REF!</v>
      </c>
      <c r="H1400" s="197" t="str">
        <f t="shared" si="4"/>
        <v>#REF!</v>
      </c>
      <c r="I1400" s="197" t="str">
        <f t="shared" si="5"/>
        <v>Sebelum Covid</v>
      </c>
    </row>
    <row r="1401" ht="15.75" customHeight="1">
      <c r="A1401" s="316">
        <v>43599.0</v>
      </c>
      <c r="B1401" s="197">
        <v>3.441</v>
      </c>
      <c r="C1401" s="197">
        <v>3.969</v>
      </c>
      <c r="D1401" s="197">
        <v>4.675</v>
      </c>
      <c r="E1401" s="197" t="str">
        <f t="shared" si="1"/>
        <v>#REF!</v>
      </c>
      <c r="F1401" s="197" t="str">
        <f t="shared" si="2"/>
        <v>#REF!</v>
      </c>
      <c r="G1401" s="197" t="str">
        <f t="shared" si="3"/>
        <v>#REF!</v>
      </c>
      <c r="H1401" s="197" t="str">
        <f t="shared" si="4"/>
        <v>#REF!</v>
      </c>
      <c r="I1401" s="197" t="str">
        <f t="shared" si="5"/>
        <v>Sebelum Covid</v>
      </c>
    </row>
    <row r="1402" ht="15.75" customHeight="1">
      <c r="A1402" s="316">
        <v>43600.0</v>
      </c>
      <c r="B1402" s="197">
        <v>3.434</v>
      </c>
      <c r="C1402" s="197">
        <v>3.942</v>
      </c>
      <c r="D1402" s="197">
        <v>4.647</v>
      </c>
      <c r="E1402" s="197" t="str">
        <f t="shared" si="1"/>
        <v>#REF!</v>
      </c>
      <c r="F1402" s="197" t="str">
        <f t="shared" si="2"/>
        <v>#REF!</v>
      </c>
      <c r="G1402" s="197" t="str">
        <f t="shared" si="3"/>
        <v>#REF!</v>
      </c>
      <c r="H1402" s="197" t="str">
        <f t="shared" si="4"/>
        <v>#REF!</v>
      </c>
      <c r="I1402" s="197" t="str">
        <f t="shared" si="5"/>
        <v>Sebelum Covid</v>
      </c>
    </row>
    <row r="1403" ht="15.75" customHeight="1">
      <c r="A1403" s="316">
        <v>43601.0</v>
      </c>
      <c r="B1403" s="197">
        <v>3.405</v>
      </c>
      <c r="C1403" s="197">
        <v>3.895</v>
      </c>
      <c r="D1403" s="197">
        <v>4.623</v>
      </c>
      <c r="E1403" s="197" t="str">
        <f t="shared" si="1"/>
        <v>#REF!</v>
      </c>
      <c r="F1403" s="197" t="str">
        <f t="shared" si="2"/>
        <v>#REF!</v>
      </c>
      <c r="G1403" s="197" t="str">
        <f t="shared" si="3"/>
        <v>#REF!</v>
      </c>
      <c r="H1403" s="197" t="str">
        <f t="shared" si="4"/>
        <v>#REF!</v>
      </c>
      <c r="I1403" s="197" t="str">
        <f t="shared" si="5"/>
        <v>Sebelum Covid</v>
      </c>
    </row>
    <row r="1404" ht="15.75" customHeight="1">
      <c r="A1404" s="316">
        <v>43602.0</v>
      </c>
      <c r="B1404" s="197">
        <v>3.402</v>
      </c>
      <c r="C1404" s="197">
        <v>3.89</v>
      </c>
      <c r="D1404" s="197">
        <v>4.619</v>
      </c>
      <c r="E1404" s="197" t="str">
        <f t="shared" si="1"/>
        <v>#REF!</v>
      </c>
      <c r="F1404" s="197" t="str">
        <f t="shared" si="2"/>
        <v>#REF!</v>
      </c>
      <c r="G1404" s="197" t="str">
        <f t="shared" si="3"/>
        <v>#REF!</v>
      </c>
      <c r="H1404" s="197" t="str">
        <f t="shared" si="4"/>
        <v>#REF!</v>
      </c>
      <c r="I1404" s="197" t="str">
        <f t="shared" si="5"/>
        <v>Sebelum Covid</v>
      </c>
    </row>
    <row r="1405" ht="15.75" customHeight="1">
      <c r="A1405" s="316">
        <v>43605.0</v>
      </c>
      <c r="B1405" s="197">
        <v>3.406</v>
      </c>
      <c r="C1405" s="197">
        <v>3.891</v>
      </c>
      <c r="D1405" s="197">
        <v>4.621</v>
      </c>
      <c r="E1405" s="197" t="str">
        <f t="shared" si="1"/>
        <v>#REF!</v>
      </c>
      <c r="F1405" s="197" t="str">
        <f t="shared" si="2"/>
        <v>#REF!</v>
      </c>
      <c r="G1405" s="197" t="str">
        <f t="shared" si="3"/>
        <v>#REF!</v>
      </c>
      <c r="H1405" s="197" t="str">
        <f t="shared" si="4"/>
        <v>#REF!</v>
      </c>
      <c r="I1405" s="197" t="str">
        <f t="shared" si="5"/>
        <v>Sebelum Covid</v>
      </c>
    </row>
    <row r="1406" ht="15.75" customHeight="1">
      <c r="A1406" s="316">
        <v>43606.0</v>
      </c>
      <c r="B1406" s="197">
        <v>3.416</v>
      </c>
      <c r="C1406" s="197">
        <v>3.903</v>
      </c>
      <c r="D1406" s="197">
        <v>4.624</v>
      </c>
      <c r="E1406" s="197" t="str">
        <f t="shared" si="1"/>
        <v>#REF!</v>
      </c>
      <c r="F1406" s="197" t="str">
        <f t="shared" si="2"/>
        <v>#REF!</v>
      </c>
      <c r="G1406" s="197" t="str">
        <f t="shared" si="3"/>
        <v>#REF!</v>
      </c>
      <c r="H1406" s="197" t="str">
        <f t="shared" si="4"/>
        <v>#REF!</v>
      </c>
      <c r="I1406" s="197" t="str">
        <f t="shared" si="5"/>
        <v>Sebelum Covid</v>
      </c>
    </row>
    <row r="1407" ht="15.75" customHeight="1">
      <c r="A1407" s="316">
        <v>43607.0</v>
      </c>
      <c r="B1407" s="197">
        <v>3.417</v>
      </c>
      <c r="C1407" s="197">
        <v>3.902</v>
      </c>
      <c r="D1407" s="197">
        <v>4.628</v>
      </c>
      <c r="E1407" s="197" t="str">
        <f t="shared" si="1"/>
        <v>#REF!</v>
      </c>
      <c r="F1407" s="197" t="str">
        <f t="shared" si="2"/>
        <v>#REF!</v>
      </c>
      <c r="G1407" s="197" t="str">
        <f t="shared" si="3"/>
        <v>#REF!</v>
      </c>
      <c r="H1407" s="197" t="str">
        <f t="shared" si="4"/>
        <v>#REF!</v>
      </c>
      <c r="I1407" s="197" t="str">
        <f t="shared" si="5"/>
        <v>Sebelum Covid</v>
      </c>
    </row>
    <row r="1408" ht="15.75" customHeight="1">
      <c r="A1408" s="316">
        <v>43608.0</v>
      </c>
      <c r="B1408" s="197">
        <v>3.418</v>
      </c>
      <c r="C1408" s="197">
        <v>3.898</v>
      </c>
      <c r="D1408" s="197">
        <v>4.629</v>
      </c>
      <c r="E1408" s="197" t="str">
        <f t="shared" si="1"/>
        <v>#REF!</v>
      </c>
      <c r="F1408" s="197" t="str">
        <f t="shared" si="2"/>
        <v>#REF!</v>
      </c>
      <c r="G1408" s="197" t="str">
        <f t="shared" si="3"/>
        <v>#REF!</v>
      </c>
      <c r="H1408" s="197" t="str">
        <f t="shared" si="4"/>
        <v>#REF!</v>
      </c>
      <c r="I1408" s="197" t="str">
        <f t="shared" si="5"/>
        <v>Sebelum Covid</v>
      </c>
    </row>
    <row r="1409" ht="15.75" customHeight="1">
      <c r="A1409" s="316">
        <v>43609.0</v>
      </c>
      <c r="B1409" s="197">
        <v>3.415</v>
      </c>
      <c r="C1409" s="197">
        <v>3.884</v>
      </c>
      <c r="D1409" s="197">
        <v>4.624</v>
      </c>
      <c r="E1409" s="197" t="str">
        <f t="shared" si="1"/>
        <v>#REF!</v>
      </c>
      <c r="F1409" s="197" t="str">
        <f t="shared" si="2"/>
        <v>#REF!</v>
      </c>
      <c r="G1409" s="197" t="str">
        <f t="shared" si="3"/>
        <v>#REF!</v>
      </c>
      <c r="H1409" s="197" t="str">
        <f t="shared" si="4"/>
        <v>#REF!</v>
      </c>
      <c r="I1409" s="197" t="str">
        <f t="shared" si="5"/>
        <v>Sebelum Covid</v>
      </c>
    </row>
    <row r="1410" ht="15.75" customHeight="1">
      <c r="A1410" s="316">
        <v>43612.0</v>
      </c>
      <c r="B1410" s="197">
        <v>3.415</v>
      </c>
      <c r="C1410" s="197">
        <v>3.884</v>
      </c>
      <c r="D1410" s="197">
        <v>4.624</v>
      </c>
      <c r="E1410" s="197" t="str">
        <f t="shared" si="1"/>
        <v>#REF!</v>
      </c>
      <c r="F1410" s="197" t="str">
        <f t="shared" si="2"/>
        <v>#REF!</v>
      </c>
      <c r="G1410" s="197" t="str">
        <f t="shared" si="3"/>
        <v>#REF!</v>
      </c>
      <c r="H1410" s="197" t="str">
        <f t="shared" si="4"/>
        <v>#REF!</v>
      </c>
      <c r="I1410" s="197" t="str">
        <f t="shared" si="5"/>
        <v>Sebelum Covid</v>
      </c>
    </row>
    <row r="1411" ht="15.75" customHeight="1">
      <c r="A1411" s="316">
        <v>43613.0</v>
      </c>
      <c r="B1411" s="197">
        <v>3.404</v>
      </c>
      <c r="C1411" s="197">
        <v>3.852</v>
      </c>
      <c r="D1411" s="197">
        <v>4.607</v>
      </c>
      <c r="E1411" s="197" t="str">
        <f t="shared" si="1"/>
        <v>#REF!</v>
      </c>
      <c r="F1411" s="197" t="str">
        <f t="shared" si="2"/>
        <v>#REF!</v>
      </c>
      <c r="G1411" s="197" t="str">
        <f t="shared" si="3"/>
        <v>#REF!</v>
      </c>
      <c r="H1411" s="197" t="str">
        <f t="shared" si="4"/>
        <v>#REF!</v>
      </c>
      <c r="I1411" s="197" t="str">
        <f t="shared" si="5"/>
        <v>Sebelum Covid</v>
      </c>
    </row>
    <row r="1412" ht="15.75" customHeight="1">
      <c r="A1412" s="316">
        <v>43614.0</v>
      </c>
      <c r="B1412" s="197">
        <v>3.406</v>
      </c>
      <c r="C1412" s="197">
        <v>3.842</v>
      </c>
      <c r="D1412" s="197">
        <v>4.608</v>
      </c>
      <c r="E1412" s="197" t="str">
        <f t="shared" si="1"/>
        <v>#REF!</v>
      </c>
      <c r="F1412" s="197" t="str">
        <f t="shared" si="2"/>
        <v>#REF!</v>
      </c>
      <c r="G1412" s="197" t="str">
        <f t="shared" si="3"/>
        <v>#REF!</v>
      </c>
      <c r="H1412" s="197" t="str">
        <f t="shared" si="4"/>
        <v>#REF!</v>
      </c>
      <c r="I1412" s="197" t="str">
        <f t="shared" si="5"/>
        <v>Sebelum Covid</v>
      </c>
    </row>
    <row r="1413" ht="15.75" customHeight="1">
      <c r="A1413" s="316">
        <v>43615.0</v>
      </c>
      <c r="B1413" s="197">
        <v>3.415</v>
      </c>
      <c r="C1413" s="197">
        <v>3.861</v>
      </c>
      <c r="D1413" s="197">
        <v>4.612</v>
      </c>
      <c r="E1413" s="197" t="str">
        <f t="shared" si="1"/>
        <v>#REF!</v>
      </c>
      <c r="F1413" s="197" t="str">
        <f t="shared" si="2"/>
        <v>#REF!</v>
      </c>
      <c r="G1413" s="197" t="str">
        <f t="shared" si="3"/>
        <v>#REF!</v>
      </c>
      <c r="H1413" s="197" t="str">
        <f t="shared" si="4"/>
        <v>#REF!</v>
      </c>
      <c r="I1413" s="197" t="str">
        <f t="shared" si="5"/>
        <v>Sebelum Covid</v>
      </c>
    </row>
    <row r="1414" ht="15.75" customHeight="1">
      <c r="A1414" s="316">
        <v>43616.0</v>
      </c>
      <c r="B1414" s="197">
        <v>3.39</v>
      </c>
      <c r="C1414" s="197">
        <v>3.802</v>
      </c>
      <c r="D1414" s="197">
        <v>4.569</v>
      </c>
      <c r="E1414" s="197" t="str">
        <f t="shared" si="1"/>
        <v>#REF!</v>
      </c>
      <c r="F1414" s="197" t="str">
        <f t="shared" si="2"/>
        <v>#REF!</v>
      </c>
      <c r="G1414" s="197" t="str">
        <f t="shared" si="3"/>
        <v>#REF!</v>
      </c>
      <c r="H1414" s="197" t="str">
        <f t="shared" si="4"/>
        <v>#REF!</v>
      </c>
      <c r="I1414" s="197" t="str">
        <f t="shared" si="5"/>
        <v>Sebelum Covid</v>
      </c>
    </row>
    <row r="1415" ht="15.75" customHeight="1">
      <c r="A1415" s="316">
        <v>43619.0</v>
      </c>
      <c r="B1415" s="197">
        <v>3.387</v>
      </c>
      <c r="C1415" s="197">
        <v>3.778</v>
      </c>
      <c r="D1415" s="197">
        <v>4.564</v>
      </c>
      <c r="E1415" s="197" t="str">
        <f t="shared" si="1"/>
        <v>#REF!</v>
      </c>
      <c r="F1415" s="197" t="str">
        <f t="shared" si="2"/>
        <v>#REF!</v>
      </c>
      <c r="G1415" s="197" t="str">
        <f t="shared" si="3"/>
        <v>#REF!</v>
      </c>
      <c r="H1415" s="197" t="str">
        <f t="shared" si="4"/>
        <v>#REF!</v>
      </c>
      <c r="I1415" s="197" t="str">
        <f t="shared" si="5"/>
        <v>Sebelum Covid</v>
      </c>
    </row>
    <row r="1416" ht="15.75" customHeight="1">
      <c r="A1416" s="316">
        <v>43620.0</v>
      </c>
      <c r="B1416" s="197">
        <v>3.375</v>
      </c>
      <c r="C1416" s="197">
        <v>3.714</v>
      </c>
      <c r="D1416" s="197">
        <v>4.508</v>
      </c>
      <c r="E1416" s="197" t="str">
        <f t="shared" si="1"/>
        <v>#REF!</v>
      </c>
      <c r="F1416" s="197" t="str">
        <f t="shared" si="2"/>
        <v>#REF!</v>
      </c>
      <c r="G1416" s="197" t="str">
        <f t="shared" si="3"/>
        <v>#REF!</v>
      </c>
      <c r="H1416" s="197" t="str">
        <f t="shared" si="4"/>
        <v>#REF!</v>
      </c>
      <c r="I1416" s="197" t="str">
        <f t="shared" si="5"/>
        <v>Sebelum Covid</v>
      </c>
    </row>
    <row r="1417" ht="15.75" customHeight="1">
      <c r="A1417" s="316">
        <v>43621.0</v>
      </c>
      <c r="B1417" s="197">
        <v>3.335</v>
      </c>
      <c r="C1417" s="197">
        <v>3.638</v>
      </c>
      <c r="D1417" s="197">
        <v>4.424</v>
      </c>
      <c r="E1417" s="197" t="str">
        <f t="shared" si="1"/>
        <v>#REF!</v>
      </c>
      <c r="F1417" s="197" t="str">
        <f t="shared" si="2"/>
        <v>#REF!</v>
      </c>
      <c r="G1417" s="197" t="str">
        <f t="shared" si="3"/>
        <v>#REF!</v>
      </c>
      <c r="H1417" s="197" t="str">
        <f t="shared" si="4"/>
        <v>#REF!</v>
      </c>
      <c r="I1417" s="197" t="str">
        <f t="shared" si="5"/>
        <v>Sebelum Covid</v>
      </c>
    </row>
    <row r="1418" ht="15.75" customHeight="1">
      <c r="A1418" s="316">
        <v>43622.0</v>
      </c>
      <c r="B1418" s="197">
        <v>3.257</v>
      </c>
      <c r="C1418" s="197">
        <v>3.547</v>
      </c>
      <c r="D1418" s="197">
        <v>4.38</v>
      </c>
      <c r="E1418" s="197" t="str">
        <f t="shared" si="1"/>
        <v>#REF!</v>
      </c>
      <c r="F1418" s="197" t="str">
        <f t="shared" si="2"/>
        <v>#REF!</v>
      </c>
      <c r="G1418" s="197" t="str">
        <f t="shared" si="3"/>
        <v>#REF!</v>
      </c>
      <c r="H1418" s="197" t="str">
        <f t="shared" si="4"/>
        <v>#REF!</v>
      </c>
      <c r="I1418" s="197" t="str">
        <f t="shared" si="5"/>
        <v>Sebelum Covid</v>
      </c>
    </row>
    <row r="1419" ht="15.75" customHeight="1">
      <c r="A1419" s="316">
        <v>43623.0</v>
      </c>
      <c r="B1419" s="197">
        <v>3.251</v>
      </c>
      <c r="C1419" s="197">
        <v>3.539</v>
      </c>
      <c r="D1419" s="197">
        <v>4.38</v>
      </c>
      <c r="E1419" s="197" t="str">
        <f t="shared" si="1"/>
        <v>#REF!</v>
      </c>
      <c r="F1419" s="197" t="str">
        <f t="shared" si="2"/>
        <v>#REF!</v>
      </c>
      <c r="G1419" s="197" t="str">
        <f t="shared" si="3"/>
        <v>#REF!</v>
      </c>
      <c r="H1419" s="197" t="str">
        <f t="shared" si="4"/>
        <v>#REF!</v>
      </c>
      <c r="I1419" s="197" t="str">
        <f t="shared" si="5"/>
        <v>Sebelum Covid</v>
      </c>
    </row>
    <row r="1420" ht="15.75" customHeight="1">
      <c r="A1420" s="316">
        <v>43626.0</v>
      </c>
      <c r="B1420" s="197">
        <v>3.202</v>
      </c>
      <c r="C1420" s="197">
        <v>3.483</v>
      </c>
      <c r="D1420" s="197">
        <v>4.321</v>
      </c>
      <c r="E1420" s="197" t="str">
        <f t="shared" si="1"/>
        <v>#REF!</v>
      </c>
      <c r="F1420" s="197" t="str">
        <f t="shared" si="2"/>
        <v>#REF!</v>
      </c>
      <c r="G1420" s="197" t="str">
        <f t="shared" si="3"/>
        <v>#REF!</v>
      </c>
      <c r="H1420" s="197" t="str">
        <f t="shared" si="4"/>
        <v>#REF!</v>
      </c>
      <c r="I1420" s="197" t="str">
        <f t="shared" si="5"/>
        <v>Sebelum Covid</v>
      </c>
    </row>
    <row r="1421" ht="15.75" customHeight="1">
      <c r="A1421" s="316">
        <v>43627.0</v>
      </c>
      <c r="B1421" s="197">
        <v>3.229</v>
      </c>
      <c r="C1421" s="197">
        <v>3.528</v>
      </c>
      <c r="D1421" s="197">
        <v>4.349</v>
      </c>
      <c r="E1421" s="197" t="str">
        <f t="shared" si="1"/>
        <v>#REF!</v>
      </c>
      <c r="F1421" s="197" t="str">
        <f t="shared" si="2"/>
        <v>#REF!</v>
      </c>
      <c r="G1421" s="197" t="str">
        <f t="shared" si="3"/>
        <v>#REF!</v>
      </c>
      <c r="H1421" s="197" t="str">
        <f t="shared" si="4"/>
        <v>#REF!</v>
      </c>
      <c r="I1421" s="197" t="str">
        <f t="shared" si="5"/>
        <v>Sebelum Covid</v>
      </c>
    </row>
    <row r="1422" ht="15.75" customHeight="1">
      <c r="A1422" s="316">
        <v>43628.0</v>
      </c>
      <c r="B1422" s="197">
        <v>3.22</v>
      </c>
      <c r="C1422" s="197">
        <v>3.505</v>
      </c>
      <c r="D1422" s="197">
        <v>4.334</v>
      </c>
      <c r="E1422" s="197" t="str">
        <f t="shared" si="1"/>
        <v>#REF!</v>
      </c>
      <c r="F1422" s="197" t="str">
        <f t="shared" si="2"/>
        <v>#REF!</v>
      </c>
      <c r="G1422" s="197" t="str">
        <f t="shared" si="3"/>
        <v>#REF!</v>
      </c>
      <c r="H1422" s="197" t="str">
        <f t="shared" si="4"/>
        <v>#REF!</v>
      </c>
      <c r="I1422" s="197" t="str">
        <f t="shared" si="5"/>
        <v>Sebelum Covid</v>
      </c>
    </row>
    <row r="1423" ht="15.75" customHeight="1">
      <c r="A1423" s="316">
        <v>43629.0</v>
      </c>
      <c r="B1423" s="197">
        <v>3.213</v>
      </c>
      <c r="C1423" s="197">
        <v>3.54</v>
      </c>
      <c r="D1423" s="197">
        <v>4.342</v>
      </c>
      <c r="E1423" s="197" t="str">
        <f t="shared" si="1"/>
        <v>#REF!</v>
      </c>
      <c r="F1423" s="197" t="str">
        <f t="shared" si="2"/>
        <v>#REF!</v>
      </c>
      <c r="G1423" s="197" t="str">
        <f t="shared" si="3"/>
        <v>#REF!</v>
      </c>
      <c r="H1423" s="197" t="str">
        <f t="shared" si="4"/>
        <v>#REF!</v>
      </c>
      <c r="I1423" s="197" t="str">
        <f t="shared" si="5"/>
        <v>Sebelum Covid</v>
      </c>
    </row>
    <row r="1424" ht="15.75" customHeight="1">
      <c r="A1424" s="316">
        <v>43630.0</v>
      </c>
      <c r="B1424" s="197">
        <v>3.199</v>
      </c>
      <c r="C1424" s="197">
        <v>3.512</v>
      </c>
      <c r="D1424" s="197">
        <v>4.318</v>
      </c>
      <c r="E1424" s="197" t="str">
        <f t="shared" si="1"/>
        <v>#REF!</v>
      </c>
      <c r="F1424" s="197" t="str">
        <f t="shared" si="2"/>
        <v>#REF!</v>
      </c>
      <c r="G1424" s="197" t="str">
        <f t="shared" si="3"/>
        <v>#REF!</v>
      </c>
      <c r="H1424" s="197" t="str">
        <f t="shared" si="4"/>
        <v>#REF!</v>
      </c>
      <c r="I1424" s="197" t="str">
        <f t="shared" si="5"/>
        <v>Sebelum Covid</v>
      </c>
    </row>
    <row r="1425" ht="15.75" customHeight="1">
      <c r="A1425" s="316">
        <v>43633.0</v>
      </c>
      <c r="B1425" s="197">
        <v>3.195</v>
      </c>
      <c r="C1425" s="197">
        <v>3.538</v>
      </c>
      <c r="D1425" s="197">
        <v>4.341</v>
      </c>
      <c r="E1425" s="197" t="str">
        <f t="shared" si="1"/>
        <v>#REF!</v>
      </c>
      <c r="F1425" s="197" t="str">
        <f t="shared" si="2"/>
        <v>#REF!</v>
      </c>
      <c r="G1425" s="197" t="str">
        <f t="shared" si="3"/>
        <v>#REF!</v>
      </c>
      <c r="H1425" s="197" t="str">
        <f t="shared" si="4"/>
        <v>#REF!</v>
      </c>
      <c r="I1425" s="197" t="str">
        <f t="shared" si="5"/>
        <v>Sebelum Covid</v>
      </c>
    </row>
    <row r="1426" ht="15.75" customHeight="1">
      <c r="A1426" s="316">
        <v>43634.0</v>
      </c>
      <c r="B1426" s="197">
        <v>3.153</v>
      </c>
      <c r="C1426" s="197">
        <v>3.492</v>
      </c>
      <c r="D1426" s="197">
        <v>4.305</v>
      </c>
      <c r="E1426" s="197" t="str">
        <f t="shared" si="1"/>
        <v>#REF!</v>
      </c>
      <c r="F1426" s="197" t="str">
        <f t="shared" si="2"/>
        <v>#REF!</v>
      </c>
      <c r="G1426" s="197" t="str">
        <f t="shared" si="3"/>
        <v>#REF!</v>
      </c>
      <c r="H1426" s="197" t="str">
        <f t="shared" si="4"/>
        <v>#REF!</v>
      </c>
      <c r="I1426" s="197" t="str">
        <f t="shared" si="5"/>
        <v>Sebelum Covid</v>
      </c>
    </row>
    <row r="1427" ht="15.75" customHeight="1">
      <c r="A1427" s="316">
        <v>43635.0</v>
      </c>
      <c r="B1427" s="197">
        <v>3.106</v>
      </c>
      <c r="C1427" s="197">
        <v>3.445</v>
      </c>
      <c r="D1427" s="197">
        <v>4.246</v>
      </c>
      <c r="E1427" s="197" t="str">
        <f t="shared" si="1"/>
        <v>#REF!</v>
      </c>
      <c r="F1427" s="197" t="str">
        <f t="shared" si="2"/>
        <v>#REF!</v>
      </c>
      <c r="G1427" s="197" t="str">
        <f t="shared" si="3"/>
        <v>#REF!</v>
      </c>
      <c r="H1427" s="197" t="str">
        <f t="shared" si="4"/>
        <v>#REF!</v>
      </c>
      <c r="I1427" s="197" t="str">
        <f t="shared" si="5"/>
        <v>Sebelum Covid</v>
      </c>
    </row>
    <row r="1428" ht="15.75" customHeight="1">
      <c r="A1428" s="316">
        <v>43636.0</v>
      </c>
      <c r="B1428" s="197">
        <v>3.013</v>
      </c>
      <c r="C1428" s="197">
        <v>3.339</v>
      </c>
      <c r="D1428" s="197">
        <v>4.141</v>
      </c>
      <c r="E1428" s="197" t="str">
        <f t="shared" si="1"/>
        <v>#REF!</v>
      </c>
      <c r="F1428" s="197" t="str">
        <f t="shared" si="2"/>
        <v>#REF!</v>
      </c>
      <c r="G1428" s="197" t="str">
        <f t="shared" si="3"/>
        <v>#REF!</v>
      </c>
      <c r="H1428" s="197" t="str">
        <f t="shared" si="4"/>
        <v>#REF!</v>
      </c>
      <c r="I1428" s="197" t="str">
        <f t="shared" si="5"/>
        <v>Sebelum Covid</v>
      </c>
    </row>
    <row r="1429" ht="15.75" customHeight="1">
      <c r="A1429" s="316">
        <v>43637.0</v>
      </c>
      <c r="B1429" s="197">
        <v>3.033</v>
      </c>
      <c r="C1429" s="197">
        <v>3.393</v>
      </c>
      <c r="D1429" s="197">
        <v>4.196</v>
      </c>
      <c r="E1429" s="197" t="str">
        <f t="shared" si="1"/>
        <v>#REF!</v>
      </c>
      <c r="F1429" s="197" t="str">
        <f t="shared" si="2"/>
        <v>#REF!</v>
      </c>
      <c r="G1429" s="197" t="str">
        <f t="shared" si="3"/>
        <v>#REF!</v>
      </c>
      <c r="H1429" s="197" t="str">
        <f t="shared" si="4"/>
        <v>#REF!</v>
      </c>
      <c r="I1429" s="197" t="str">
        <f t="shared" si="5"/>
        <v>Sebelum Covid</v>
      </c>
    </row>
    <row r="1430" ht="15.75" customHeight="1">
      <c r="A1430" s="316">
        <v>43640.0</v>
      </c>
      <c r="B1430" s="197">
        <v>3.041</v>
      </c>
      <c r="C1430" s="197">
        <v>3.382</v>
      </c>
      <c r="D1430" s="197">
        <v>4.197</v>
      </c>
      <c r="E1430" s="197" t="str">
        <f t="shared" si="1"/>
        <v>#REF!</v>
      </c>
      <c r="F1430" s="197" t="str">
        <f t="shared" si="2"/>
        <v>#REF!</v>
      </c>
      <c r="G1430" s="197" t="str">
        <f t="shared" si="3"/>
        <v>#REF!</v>
      </c>
      <c r="H1430" s="197" t="str">
        <f t="shared" si="4"/>
        <v>#REF!</v>
      </c>
      <c r="I1430" s="197" t="str">
        <f t="shared" si="5"/>
        <v>Sebelum Covid</v>
      </c>
    </row>
    <row r="1431" ht="15.75" customHeight="1">
      <c r="A1431" s="316">
        <v>43641.0</v>
      </c>
      <c r="B1431" s="197">
        <v>3.024</v>
      </c>
      <c r="C1431" s="197">
        <v>3.371</v>
      </c>
      <c r="D1431" s="197">
        <v>4.192</v>
      </c>
      <c r="E1431" s="197" t="str">
        <f t="shared" si="1"/>
        <v>#REF!</v>
      </c>
      <c r="F1431" s="197" t="str">
        <f t="shared" si="2"/>
        <v>#REF!</v>
      </c>
      <c r="G1431" s="197" t="str">
        <f t="shared" si="3"/>
        <v>#REF!</v>
      </c>
      <c r="H1431" s="197" t="str">
        <f t="shared" si="4"/>
        <v>#REF!</v>
      </c>
      <c r="I1431" s="197" t="str">
        <f t="shared" si="5"/>
        <v>Sebelum Covid</v>
      </c>
    </row>
    <row r="1432" ht="15.75" customHeight="1">
      <c r="A1432" s="316">
        <v>43642.0</v>
      </c>
      <c r="B1432" s="197">
        <v>3.014</v>
      </c>
      <c r="C1432" s="197">
        <v>3.388</v>
      </c>
      <c r="D1432" s="197">
        <v>4.195</v>
      </c>
      <c r="E1432" s="197" t="str">
        <f t="shared" si="1"/>
        <v>#REF!</v>
      </c>
      <c r="F1432" s="197" t="str">
        <f t="shared" si="2"/>
        <v>#REF!</v>
      </c>
      <c r="G1432" s="197" t="str">
        <f t="shared" si="3"/>
        <v>#REF!</v>
      </c>
      <c r="H1432" s="197" t="str">
        <f t="shared" si="4"/>
        <v>#REF!</v>
      </c>
      <c r="I1432" s="197" t="str">
        <f t="shared" si="5"/>
        <v>Sebelum Covid</v>
      </c>
    </row>
    <row r="1433" ht="15.75" customHeight="1">
      <c r="A1433" s="316">
        <v>43643.0</v>
      </c>
      <c r="B1433" s="197">
        <v>3.03</v>
      </c>
      <c r="C1433" s="197">
        <v>3.431</v>
      </c>
      <c r="D1433" s="197">
        <v>4.213</v>
      </c>
      <c r="E1433" s="197" t="str">
        <f t="shared" si="1"/>
        <v>#REF!</v>
      </c>
      <c r="F1433" s="197" t="str">
        <f t="shared" si="2"/>
        <v>#REF!</v>
      </c>
      <c r="G1433" s="197" t="str">
        <f t="shared" si="3"/>
        <v>#REF!</v>
      </c>
      <c r="H1433" s="197" t="str">
        <f t="shared" si="4"/>
        <v>#REF!</v>
      </c>
      <c r="I1433" s="197" t="str">
        <f t="shared" si="5"/>
        <v>Sebelum Covid</v>
      </c>
    </row>
    <row r="1434" ht="15.75" customHeight="1">
      <c r="A1434" s="316">
        <v>43644.0</v>
      </c>
      <c r="B1434" s="197">
        <v>3.006</v>
      </c>
      <c r="C1434" s="197">
        <v>3.403</v>
      </c>
      <c r="D1434" s="197">
        <v>4.19</v>
      </c>
      <c r="E1434" s="197" t="str">
        <f t="shared" si="1"/>
        <v>#REF!</v>
      </c>
      <c r="F1434" s="197" t="str">
        <f t="shared" si="2"/>
        <v>#REF!</v>
      </c>
      <c r="G1434" s="197" t="str">
        <f t="shared" si="3"/>
        <v>#REF!</v>
      </c>
      <c r="H1434" s="197" t="str">
        <f t="shared" si="4"/>
        <v>#REF!</v>
      </c>
      <c r="I1434" s="197" t="str">
        <f t="shared" si="5"/>
        <v>Sebelum Covid</v>
      </c>
    </row>
    <row r="1435" ht="15.75" customHeight="1">
      <c r="A1435" s="316">
        <v>43647.0</v>
      </c>
      <c r="B1435" s="197">
        <v>2.998</v>
      </c>
      <c r="C1435" s="197">
        <v>3.376</v>
      </c>
      <c r="D1435" s="197">
        <v>4.167</v>
      </c>
      <c r="E1435" s="197" t="str">
        <f t="shared" si="1"/>
        <v>#REF!</v>
      </c>
      <c r="F1435" s="197" t="str">
        <f t="shared" si="2"/>
        <v>#REF!</v>
      </c>
      <c r="G1435" s="197" t="str">
        <f t="shared" si="3"/>
        <v>#REF!</v>
      </c>
      <c r="H1435" s="197" t="str">
        <f t="shared" si="4"/>
        <v>#REF!</v>
      </c>
      <c r="I1435" s="197" t="str">
        <f t="shared" si="5"/>
        <v>Sebelum Covid</v>
      </c>
    </row>
    <row r="1436" ht="15.75" customHeight="1">
      <c r="A1436" s="316">
        <v>43648.0</v>
      </c>
      <c r="B1436" s="197">
        <v>2.97</v>
      </c>
      <c r="C1436" s="197">
        <v>3.335</v>
      </c>
      <c r="D1436" s="197">
        <v>4.164</v>
      </c>
      <c r="E1436" s="197" t="str">
        <f t="shared" si="1"/>
        <v>#REF!</v>
      </c>
      <c r="F1436" s="197" t="str">
        <f t="shared" si="2"/>
        <v>#REF!</v>
      </c>
      <c r="G1436" s="197" t="str">
        <f t="shared" si="3"/>
        <v>#REF!</v>
      </c>
      <c r="H1436" s="197" t="str">
        <f t="shared" si="4"/>
        <v>#REF!</v>
      </c>
      <c r="I1436" s="197" t="str">
        <f t="shared" si="5"/>
        <v>Sebelum Covid</v>
      </c>
    </row>
    <row r="1437" ht="15.75" customHeight="1">
      <c r="A1437" s="316">
        <v>43649.0</v>
      </c>
      <c r="B1437" s="197">
        <v>2.947</v>
      </c>
      <c r="C1437" s="197">
        <v>3.308</v>
      </c>
      <c r="D1437" s="197">
        <v>4.151</v>
      </c>
      <c r="E1437" s="197" t="str">
        <f t="shared" si="1"/>
        <v>#REF!</v>
      </c>
      <c r="F1437" s="197" t="str">
        <f t="shared" si="2"/>
        <v>#REF!</v>
      </c>
      <c r="G1437" s="197" t="str">
        <f t="shared" si="3"/>
        <v>#REF!</v>
      </c>
      <c r="H1437" s="197" t="str">
        <f t="shared" si="4"/>
        <v>#REF!</v>
      </c>
      <c r="I1437" s="197" t="str">
        <f t="shared" si="5"/>
        <v>Sebelum Covid</v>
      </c>
    </row>
    <row r="1438" ht="15.75" customHeight="1">
      <c r="A1438" s="316">
        <v>43650.0</v>
      </c>
      <c r="B1438" s="197">
        <v>2.947</v>
      </c>
      <c r="C1438" s="197">
        <v>3.308</v>
      </c>
      <c r="D1438" s="197">
        <v>4.151</v>
      </c>
      <c r="E1438" s="197" t="str">
        <f t="shared" si="1"/>
        <v>#REF!</v>
      </c>
      <c r="F1438" s="197" t="str">
        <f t="shared" si="2"/>
        <v>#REF!</v>
      </c>
      <c r="G1438" s="197" t="str">
        <f t="shared" si="3"/>
        <v>#REF!</v>
      </c>
      <c r="H1438" s="197" t="str">
        <f t="shared" si="4"/>
        <v>#REF!</v>
      </c>
      <c r="I1438" s="197" t="str">
        <f t="shared" si="5"/>
        <v>Sebelum Covid</v>
      </c>
    </row>
    <row r="1439" ht="15.75" customHeight="1">
      <c r="A1439" s="316">
        <v>43651.0</v>
      </c>
      <c r="B1439" s="197">
        <v>2.93</v>
      </c>
      <c r="C1439" s="197">
        <v>3.245</v>
      </c>
      <c r="D1439" s="197">
        <v>4.122</v>
      </c>
      <c r="E1439" s="197" t="str">
        <f t="shared" si="1"/>
        <v>#REF!</v>
      </c>
      <c r="F1439" s="197" t="str">
        <f t="shared" si="2"/>
        <v>#REF!</v>
      </c>
      <c r="G1439" s="197" t="str">
        <f t="shared" si="3"/>
        <v>#REF!</v>
      </c>
      <c r="H1439" s="197" t="str">
        <f t="shared" si="4"/>
        <v>#REF!</v>
      </c>
      <c r="I1439" s="197" t="str">
        <f t="shared" si="5"/>
        <v>Sebelum Covid</v>
      </c>
    </row>
    <row r="1440" ht="15.75" customHeight="1">
      <c r="A1440" s="316">
        <v>43654.0</v>
      </c>
      <c r="B1440" s="197">
        <v>2.954</v>
      </c>
      <c r="C1440" s="197">
        <v>3.295</v>
      </c>
      <c r="D1440" s="197">
        <v>4.164</v>
      </c>
      <c r="E1440" s="197" t="str">
        <f t="shared" si="1"/>
        <v>#REF!</v>
      </c>
      <c r="F1440" s="197" t="str">
        <f t="shared" si="2"/>
        <v>#REF!</v>
      </c>
      <c r="G1440" s="197" t="str">
        <f t="shared" si="3"/>
        <v>#REF!</v>
      </c>
      <c r="H1440" s="197" t="str">
        <f t="shared" si="4"/>
        <v>#REF!</v>
      </c>
      <c r="I1440" s="197" t="str">
        <f t="shared" si="5"/>
        <v>Sebelum Covid</v>
      </c>
    </row>
    <row r="1441" ht="15.75" customHeight="1">
      <c r="A1441" s="316">
        <v>43655.0</v>
      </c>
      <c r="B1441" s="197">
        <v>2.963</v>
      </c>
      <c r="C1441" s="197">
        <v>3.324</v>
      </c>
      <c r="D1441" s="197">
        <v>4.173</v>
      </c>
      <c r="E1441" s="197" t="str">
        <f t="shared" si="1"/>
        <v>#REF!</v>
      </c>
      <c r="F1441" s="197" t="str">
        <f t="shared" si="2"/>
        <v>#REF!</v>
      </c>
      <c r="G1441" s="197" t="str">
        <f t="shared" si="3"/>
        <v>#REF!</v>
      </c>
      <c r="H1441" s="197" t="str">
        <f t="shared" si="4"/>
        <v>#REF!</v>
      </c>
      <c r="I1441" s="197" t="str">
        <f t="shared" si="5"/>
        <v>Sebelum Covid</v>
      </c>
    </row>
    <row r="1442" ht="15.75" customHeight="1">
      <c r="A1442" s="316">
        <v>43656.0</v>
      </c>
      <c r="B1442" s="197">
        <v>2.979</v>
      </c>
      <c r="C1442" s="197">
        <v>3.376</v>
      </c>
      <c r="D1442" s="197">
        <v>4.2</v>
      </c>
      <c r="E1442" s="197" t="str">
        <f t="shared" si="1"/>
        <v>#REF!</v>
      </c>
      <c r="F1442" s="197" t="str">
        <f t="shared" si="2"/>
        <v>#REF!</v>
      </c>
      <c r="G1442" s="197" t="str">
        <f t="shared" si="3"/>
        <v>#REF!</v>
      </c>
      <c r="H1442" s="197" t="str">
        <f t="shared" si="4"/>
        <v>#REF!</v>
      </c>
      <c r="I1442" s="197" t="str">
        <f t="shared" si="5"/>
        <v>Sebelum Covid</v>
      </c>
    </row>
    <row r="1443" ht="15.75" customHeight="1">
      <c r="A1443" s="316">
        <v>43657.0</v>
      </c>
      <c r="B1443" s="197">
        <v>2.92</v>
      </c>
      <c r="C1443" s="197">
        <v>3.287</v>
      </c>
      <c r="D1443" s="197">
        <v>4.146</v>
      </c>
      <c r="E1443" s="197" t="str">
        <f t="shared" si="1"/>
        <v>#REF!</v>
      </c>
      <c r="F1443" s="197" t="str">
        <f t="shared" si="2"/>
        <v>#REF!</v>
      </c>
      <c r="G1443" s="197" t="str">
        <f t="shared" si="3"/>
        <v>#REF!</v>
      </c>
      <c r="H1443" s="197" t="str">
        <f t="shared" si="4"/>
        <v>#REF!</v>
      </c>
      <c r="I1443" s="197" t="str">
        <f t="shared" si="5"/>
        <v>Sebelum Covid</v>
      </c>
    </row>
    <row r="1444" ht="15.75" customHeight="1">
      <c r="A1444" s="316">
        <v>43658.0</v>
      </c>
      <c r="B1444" s="197">
        <v>2.939</v>
      </c>
      <c r="C1444" s="197">
        <v>3.31</v>
      </c>
      <c r="D1444" s="197">
        <v>4.18</v>
      </c>
      <c r="E1444" s="197" t="str">
        <f t="shared" si="1"/>
        <v>#REF!</v>
      </c>
      <c r="F1444" s="197" t="str">
        <f t="shared" si="2"/>
        <v>#REF!</v>
      </c>
      <c r="G1444" s="197" t="str">
        <f t="shared" si="3"/>
        <v>#REF!</v>
      </c>
      <c r="H1444" s="197" t="str">
        <f t="shared" si="4"/>
        <v>#REF!</v>
      </c>
      <c r="I1444" s="197" t="str">
        <f t="shared" si="5"/>
        <v>Sebelum Covid</v>
      </c>
    </row>
    <row r="1445" ht="15.75" customHeight="1">
      <c r="A1445" s="316">
        <v>43661.0</v>
      </c>
      <c r="B1445" s="197">
        <v>2.933</v>
      </c>
      <c r="C1445" s="197">
        <v>3.305</v>
      </c>
      <c r="D1445" s="197">
        <v>4.179</v>
      </c>
      <c r="E1445" s="197" t="str">
        <f t="shared" si="1"/>
        <v>#REF!</v>
      </c>
      <c r="F1445" s="197" t="str">
        <f t="shared" si="2"/>
        <v>#REF!</v>
      </c>
      <c r="G1445" s="197" t="str">
        <f t="shared" si="3"/>
        <v>#REF!</v>
      </c>
      <c r="H1445" s="197" t="str">
        <f t="shared" si="4"/>
        <v>#REF!</v>
      </c>
      <c r="I1445" s="197" t="str">
        <f t="shared" si="5"/>
        <v>Sebelum Covid</v>
      </c>
    </row>
    <row r="1446" ht="15.75" customHeight="1">
      <c r="A1446" s="316">
        <v>43662.0</v>
      </c>
      <c r="B1446" s="197">
        <v>2.924</v>
      </c>
      <c r="C1446" s="197">
        <v>3.272</v>
      </c>
      <c r="D1446" s="197">
        <v>4.161</v>
      </c>
      <c r="E1446" s="197" t="str">
        <f t="shared" si="1"/>
        <v>#REF!</v>
      </c>
      <c r="F1446" s="197" t="str">
        <f t="shared" si="2"/>
        <v>#REF!</v>
      </c>
      <c r="G1446" s="197" t="str">
        <f t="shared" si="3"/>
        <v>#REF!</v>
      </c>
      <c r="H1446" s="197" t="str">
        <f t="shared" si="4"/>
        <v>#REF!</v>
      </c>
      <c r="I1446" s="197" t="str">
        <f t="shared" si="5"/>
        <v>Sebelum Covid</v>
      </c>
    </row>
    <row r="1447" ht="15.75" customHeight="1">
      <c r="A1447" s="316">
        <v>43663.0</v>
      </c>
      <c r="B1447" s="197">
        <v>2.925</v>
      </c>
      <c r="C1447" s="197">
        <v>3.279</v>
      </c>
      <c r="D1447" s="197">
        <v>4.173</v>
      </c>
      <c r="E1447" s="197" t="str">
        <f t="shared" si="1"/>
        <v>#REF!</v>
      </c>
      <c r="F1447" s="197" t="str">
        <f t="shared" si="2"/>
        <v>#REF!</v>
      </c>
      <c r="G1447" s="197" t="str">
        <f t="shared" si="3"/>
        <v>#REF!</v>
      </c>
      <c r="H1447" s="197" t="str">
        <f t="shared" si="4"/>
        <v>#REF!</v>
      </c>
      <c r="I1447" s="197" t="str">
        <f t="shared" si="5"/>
        <v>Sebelum Covid</v>
      </c>
    </row>
    <row r="1448" ht="15.75" customHeight="1">
      <c r="A1448" s="316">
        <v>43664.0</v>
      </c>
      <c r="B1448" s="197">
        <v>2.91</v>
      </c>
      <c r="C1448" s="197">
        <v>3.25</v>
      </c>
      <c r="D1448" s="197">
        <v>4.155</v>
      </c>
      <c r="E1448" s="197" t="str">
        <f t="shared" si="1"/>
        <v>#REF!</v>
      </c>
      <c r="F1448" s="197" t="str">
        <f t="shared" si="2"/>
        <v>#REF!</v>
      </c>
      <c r="G1448" s="197" t="str">
        <f t="shared" si="3"/>
        <v>#REF!</v>
      </c>
      <c r="H1448" s="197" t="str">
        <f t="shared" si="4"/>
        <v>#REF!</v>
      </c>
      <c r="I1448" s="197" t="str">
        <f t="shared" si="5"/>
        <v>Sebelum Covid</v>
      </c>
    </row>
    <row r="1449" ht="15.75" customHeight="1">
      <c r="A1449" s="316">
        <v>43665.0</v>
      </c>
      <c r="B1449" s="197">
        <v>2.892</v>
      </c>
      <c r="C1449" s="197">
        <v>3.234</v>
      </c>
      <c r="D1449" s="197">
        <v>4.15</v>
      </c>
      <c r="E1449" s="197" t="str">
        <f t="shared" si="1"/>
        <v>#REF!</v>
      </c>
      <c r="F1449" s="197" t="str">
        <f t="shared" si="2"/>
        <v>#REF!</v>
      </c>
      <c r="G1449" s="197" t="str">
        <f t="shared" si="3"/>
        <v>#REF!</v>
      </c>
      <c r="H1449" s="197" t="str">
        <f t="shared" si="4"/>
        <v>#REF!</v>
      </c>
      <c r="I1449" s="197" t="str">
        <f t="shared" si="5"/>
        <v>Sebelum Covid</v>
      </c>
    </row>
    <row r="1450" ht="15.75" customHeight="1">
      <c r="A1450" s="316">
        <v>43668.0</v>
      </c>
      <c r="B1450" s="197">
        <v>2.892</v>
      </c>
      <c r="C1450" s="197">
        <v>3.227</v>
      </c>
      <c r="D1450" s="197">
        <v>4.145</v>
      </c>
      <c r="E1450" s="197" t="str">
        <f t="shared" si="1"/>
        <v>#REF!</v>
      </c>
      <c r="F1450" s="197" t="str">
        <f t="shared" si="2"/>
        <v>#REF!</v>
      </c>
      <c r="G1450" s="197" t="str">
        <f t="shared" si="3"/>
        <v>#REF!</v>
      </c>
      <c r="H1450" s="197" t="str">
        <f t="shared" si="4"/>
        <v>#REF!</v>
      </c>
      <c r="I1450" s="197" t="str">
        <f t="shared" si="5"/>
        <v>Sebelum Covid</v>
      </c>
    </row>
    <row r="1451" ht="15.75" customHeight="1">
      <c r="A1451" s="316">
        <v>43669.0</v>
      </c>
      <c r="B1451" s="197">
        <v>2.882</v>
      </c>
      <c r="C1451" s="197">
        <v>3.225</v>
      </c>
      <c r="D1451" s="197">
        <v>4.134</v>
      </c>
      <c r="E1451" s="197" t="str">
        <f t="shared" si="1"/>
        <v>#REF!</v>
      </c>
      <c r="F1451" s="197" t="str">
        <f t="shared" si="2"/>
        <v>#REF!</v>
      </c>
      <c r="G1451" s="197" t="str">
        <f t="shared" si="3"/>
        <v>#REF!</v>
      </c>
      <c r="H1451" s="197" t="str">
        <f t="shared" si="4"/>
        <v>#REF!</v>
      </c>
      <c r="I1451" s="197" t="str">
        <f t="shared" si="5"/>
        <v>Sebelum Covid</v>
      </c>
    </row>
    <row r="1452" ht="15.75" customHeight="1">
      <c r="A1452" s="316">
        <v>43670.0</v>
      </c>
      <c r="B1452" s="197">
        <v>2.836</v>
      </c>
      <c r="C1452" s="197">
        <v>3.214</v>
      </c>
      <c r="D1452" s="197">
        <v>4.126</v>
      </c>
      <c r="E1452" s="197" t="str">
        <f t="shared" si="1"/>
        <v>#REF!</v>
      </c>
      <c r="F1452" s="197" t="str">
        <f t="shared" si="2"/>
        <v>#REF!</v>
      </c>
      <c r="G1452" s="197" t="str">
        <f t="shared" si="3"/>
        <v>#REF!</v>
      </c>
      <c r="H1452" s="197" t="str">
        <f t="shared" si="4"/>
        <v>#REF!</v>
      </c>
      <c r="I1452" s="197" t="str">
        <f t="shared" si="5"/>
        <v>Sebelum Covid</v>
      </c>
    </row>
    <row r="1453" ht="15.75" customHeight="1">
      <c r="A1453" s="316">
        <v>43671.0</v>
      </c>
      <c r="B1453" s="197">
        <v>2.817</v>
      </c>
      <c r="C1453" s="197">
        <v>3.165</v>
      </c>
      <c r="D1453" s="197">
        <v>4.099</v>
      </c>
      <c r="E1453" s="197" t="str">
        <f t="shared" si="1"/>
        <v>#REF!</v>
      </c>
      <c r="F1453" s="197" t="str">
        <f t="shared" si="2"/>
        <v>#REF!</v>
      </c>
      <c r="G1453" s="197" t="str">
        <f t="shared" si="3"/>
        <v>#REF!</v>
      </c>
      <c r="H1453" s="197" t="str">
        <f t="shared" si="4"/>
        <v>#REF!</v>
      </c>
      <c r="I1453" s="197" t="str">
        <f t="shared" si="5"/>
        <v>Sebelum Covid</v>
      </c>
    </row>
    <row r="1454" ht="15.75" customHeight="1">
      <c r="A1454" s="316">
        <v>43672.0</v>
      </c>
      <c r="B1454" s="197">
        <v>2.832</v>
      </c>
      <c r="C1454" s="197">
        <v>3.204</v>
      </c>
      <c r="D1454" s="197">
        <v>4.121</v>
      </c>
      <c r="E1454" s="197" t="str">
        <f t="shared" si="1"/>
        <v>#REF!</v>
      </c>
      <c r="F1454" s="197" t="str">
        <f t="shared" si="2"/>
        <v>#REF!</v>
      </c>
      <c r="G1454" s="197" t="str">
        <f t="shared" si="3"/>
        <v>#REF!</v>
      </c>
      <c r="H1454" s="197" t="str">
        <f t="shared" si="4"/>
        <v>#REF!</v>
      </c>
      <c r="I1454" s="197" t="str">
        <f t="shared" si="5"/>
        <v>Sebelum Covid</v>
      </c>
    </row>
    <row r="1455" ht="15.75" customHeight="1">
      <c r="A1455" s="316">
        <v>43675.0</v>
      </c>
      <c r="B1455" s="197">
        <v>2.821</v>
      </c>
      <c r="C1455" s="197">
        <v>3.188</v>
      </c>
      <c r="D1455" s="197">
        <v>4.117</v>
      </c>
      <c r="E1455" s="197" t="str">
        <f t="shared" si="1"/>
        <v>#REF!</v>
      </c>
      <c r="F1455" s="197" t="str">
        <f t="shared" si="2"/>
        <v>#REF!</v>
      </c>
      <c r="G1455" s="197" t="str">
        <f t="shared" si="3"/>
        <v>#REF!</v>
      </c>
      <c r="H1455" s="197" t="str">
        <f t="shared" si="4"/>
        <v>#REF!</v>
      </c>
      <c r="I1455" s="197" t="str">
        <f t="shared" si="5"/>
        <v>Sebelum Covid</v>
      </c>
    </row>
    <row r="1456" ht="15.75" customHeight="1">
      <c r="A1456" s="316">
        <v>43676.0</v>
      </c>
      <c r="B1456" s="197">
        <v>2.806</v>
      </c>
      <c r="C1456" s="197">
        <v>3.193</v>
      </c>
      <c r="D1456" s="197">
        <v>4.117</v>
      </c>
      <c r="E1456" s="197" t="str">
        <f t="shared" si="1"/>
        <v>#REF!</v>
      </c>
      <c r="F1456" s="197" t="str">
        <f t="shared" si="2"/>
        <v>#REF!</v>
      </c>
      <c r="G1456" s="197" t="str">
        <f t="shared" si="3"/>
        <v>#REF!</v>
      </c>
      <c r="H1456" s="197" t="str">
        <f t="shared" si="4"/>
        <v>#REF!</v>
      </c>
      <c r="I1456" s="197" t="str">
        <f t="shared" si="5"/>
        <v>Sebelum Covid</v>
      </c>
    </row>
    <row r="1457" ht="15.75" customHeight="1">
      <c r="A1457" s="316">
        <v>43677.0</v>
      </c>
      <c r="B1457" s="197">
        <v>2.821</v>
      </c>
      <c r="C1457" s="197">
        <v>3.151</v>
      </c>
      <c r="D1457" s="197">
        <v>4.132</v>
      </c>
      <c r="E1457" s="197" t="str">
        <f t="shared" si="1"/>
        <v>#REF!</v>
      </c>
      <c r="F1457" s="197" t="str">
        <f t="shared" si="2"/>
        <v>#REF!</v>
      </c>
      <c r="G1457" s="197" t="str">
        <f t="shared" si="3"/>
        <v>#REF!</v>
      </c>
      <c r="H1457" s="197" t="str">
        <f t="shared" si="4"/>
        <v>#REF!</v>
      </c>
      <c r="I1457" s="197" t="str">
        <f t="shared" si="5"/>
        <v>Sebelum Covid</v>
      </c>
    </row>
    <row r="1458" ht="15.75" customHeight="1">
      <c r="A1458" s="316">
        <v>43678.0</v>
      </c>
      <c r="B1458" s="197">
        <v>2.84</v>
      </c>
      <c r="C1458" s="197">
        <v>3.203</v>
      </c>
      <c r="D1458" s="197">
        <v>4.159</v>
      </c>
      <c r="E1458" s="197" t="str">
        <f t="shared" si="1"/>
        <v>#REF!</v>
      </c>
      <c r="F1458" s="197" t="str">
        <f t="shared" si="2"/>
        <v>#REF!</v>
      </c>
      <c r="G1458" s="197" t="str">
        <f t="shared" si="3"/>
        <v>#REF!</v>
      </c>
      <c r="H1458" s="197" t="str">
        <f t="shared" si="4"/>
        <v>#REF!</v>
      </c>
      <c r="I1458" s="197" t="str">
        <f t="shared" si="5"/>
        <v>Sebelum Covid</v>
      </c>
    </row>
    <row r="1459" ht="15.75" customHeight="1">
      <c r="A1459" s="316">
        <v>43679.0</v>
      </c>
      <c r="B1459" s="197">
        <v>2.803</v>
      </c>
      <c r="C1459" s="197">
        <v>3.126</v>
      </c>
      <c r="D1459" s="197">
        <v>4.106</v>
      </c>
      <c r="E1459" s="197" t="str">
        <f t="shared" si="1"/>
        <v>#REF!</v>
      </c>
      <c r="F1459" s="197" t="str">
        <f t="shared" si="2"/>
        <v>#REF!</v>
      </c>
      <c r="G1459" s="197" t="str">
        <f t="shared" si="3"/>
        <v>#REF!</v>
      </c>
      <c r="H1459" s="197" t="str">
        <f t="shared" si="4"/>
        <v>#REF!</v>
      </c>
      <c r="I1459" s="197" t="str">
        <f t="shared" si="5"/>
        <v>Sebelum Covid</v>
      </c>
    </row>
    <row r="1460" ht="15.75" customHeight="1">
      <c r="A1460" s="316">
        <v>43682.0</v>
      </c>
      <c r="B1460" s="197">
        <v>2.801</v>
      </c>
      <c r="C1460" s="197">
        <v>3.137</v>
      </c>
      <c r="D1460" s="197">
        <v>4.099</v>
      </c>
      <c r="E1460" s="197" t="str">
        <f t="shared" si="1"/>
        <v>#REF!</v>
      </c>
      <c r="F1460" s="197" t="str">
        <f t="shared" si="2"/>
        <v>#REF!</v>
      </c>
      <c r="G1460" s="197" t="str">
        <f t="shared" si="3"/>
        <v>#REF!</v>
      </c>
      <c r="H1460" s="197" t="str">
        <f t="shared" si="4"/>
        <v>#REF!</v>
      </c>
      <c r="I1460" s="197" t="str">
        <f t="shared" si="5"/>
        <v>Sebelum Covid</v>
      </c>
    </row>
    <row r="1461" ht="15.75" customHeight="1">
      <c r="A1461" s="316">
        <v>43683.0</v>
      </c>
      <c r="B1461" s="197">
        <v>2.814</v>
      </c>
      <c r="C1461" s="197">
        <v>3.134</v>
      </c>
      <c r="D1461" s="197">
        <v>4.089</v>
      </c>
      <c r="E1461" s="197" t="str">
        <f t="shared" si="1"/>
        <v>#REF!</v>
      </c>
      <c r="F1461" s="197" t="str">
        <f t="shared" si="2"/>
        <v>#REF!</v>
      </c>
      <c r="G1461" s="197" t="str">
        <f t="shared" si="3"/>
        <v>#REF!</v>
      </c>
      <c r="H1461" s="197" t="str">
        <f t="shared" si="4"/>
        <v>#REF!</v>
      </c>
      <c r="I1461" s="197" t="str">
        <f t="shared" si="5"/>
        <v>Sebelum Covid</v>
      </c>
    </row>
    <row r="1462" ht="15.75" customHeight="1">
      <c r="A1462" s="316">
        <v>43684.0</v>
      </c>
      <c r="B1462" s="197">
        <v>2.772</v>
      </c>
      <c r="C1462" s="197">
        <v>3.069</v>
      </c>
      <c r="D1462" s="197">
        <v>4.034</v>
      </c>
      <c r="E1462" s="197" t="str">
        <f t="shared" si="1"/>
        <v>#REF!</v>
      </c>
      <c r="F1462" s="197" t="str">
        <f t="shared" si="2"/>
        <v>#REF!</v>
      </c>
      <c r="G1462" s="197" t="str">
        <f t="shared" si="3"/>
        <v>#REF!</v>
      </c>
      <c r="H1462" s="197" t="str">
        <f t="shared" si="4"/>
        <v>#REF!</v>
      </c>
      <c r="I1462" s="197" t="str">
        <f t="shared" si="5"/>
        <v>Sebelum Covid</v>
      </c>
    </row>
    <row r="1463" ht="15.75" customHeight="1">
      <c r="A1463" s="316">
        <v>43685.0</v>
      </c>
      <c r="B1463" s="197">
        <v>2.753</v>
      </c>
      <c r="C1463" s="197">
        <v>3.044</v>
      </c>
      <c r="D1463" s="197">
        <v>4.002</v>
      </c>
      <c r="E1463" s="197" t="str">
        <f t="shared" si="1"/>
        <v>#REF!</v>
      </c>
      <c r="F1463" s="197" t="str">
        <f t="shared" si="2"/>
        <v>#REF!</v>
      </c>
      <c r="G1463" s="197" t="str">
        <f t="shared" si="3"/>
        <v>#REF!</v>
      </c>
      <c r="H1463" s="197" t="str">
        <f t="shared" si="4"/>
        <v>#REF!</v>
      </c>
      <c r="I1463" s="197" t="str">
        <f t="shared" si="5"/>
        <v>Sebelum Covid</v>
      </c>
    </row>
    <row r="1464" ht="15.75" customHeight="1">
      <c r="A1464" s="316">
        <v>43686.0</v>
      </c>
      <c r="B1464" s="197">
        <v>2.749</v>
      </c>
      <c r="C1464" s="197">
        <v>3.031</v>
      </c>
      <c r="D1464" s="197">
        <v>3.988</v>
      </c>
      <c r="E1464" s="197" t="str">
        <f t="shared" si="1"/>
        <v>#REF!</v>
      </c>
      <c r="F1464" s="197" t="str">
        <f t="shared" si="2"/>
        <v>#REF!</v>
      </c>
      <c r="G1464" s="197" t="str">
        <f t="shared" si="3"/>
        <v>#REF!</v>
      </c>
      <c r="H1464" s="197" t="str">
        <f t="shared" si="4"/>
        <v>#REF!</v>
      </c>
      <c r="I1464" s="197" t="str">
        <f t="shared" si="5"/>
        <v>Sebelum Covid</v>
      </c>
    </row>
    <row r="1465" ht="15.75" customHeight="1">
      <c r="A1465" s="316">
        <v>43689.0</v>
      </c>
      <c r="B1465" s="197">
        <v>2.758</v>
      </c>
      <c r="C1465" s="197">
        <v>3.028</v>
      </c>
      <c r="D1465" s="197">
        <v>3.959</v>
      </c>
      <c r="E1465" s="197" t="str">
        <f t="shared" si="1"/>
        <v>#REF!</v>
      </c>
      <c r="F1465" s="197" t="str">
        <f t="shared" si="2"/>
        <v>#REF!</v>
      </c>
      <c r="G1465" s="197" t="str">
        <f t="shared" si="3"/>
        <v>#REF!</v>
      </c>
      <c r="H1465" s="197" t="str">
        <f t="shared" si="4"/>
        <v>#REF!</v>
      </c>
      <c r="I1465" s="197" t="str">
        <f t="shared" si="5"/>
        <v>Sebelum Covid</v>
      </c>
    </row>
    <row r="1466" ht="15.75" customHeight="1">
      <c r="A1466" s="316">
        <v>43690.0</v>
      </c>
      <c r="B1466" s="197">
        <v>2.746</v>
      </c>
      <c r="C1466" s="197">
        <v>2.963</v>
      </c>
      <c r="D1466" s="197">
        <v>3.909</v>
      </c>
      <c r="E1466" s="197" t="str">
        <f t="shared" si="1"/>
        <v>#REF!</v>
      </c>
      <c r="F1466" s="197" t="str">
        <f t="shared" si="2"/>
        <v>#REF!</v>
      </c>
      <c r="G1466" s="197" t="str">
        <f t="shared" si="3"/>
        <v>#REF!</v>
      </c>
      <c r="H1466" s="197" t="str">
        <f t="shared" si="4"/>
        <v>#REF!</v>
      </c>
      <c r="I1466" s="197" t="str">
        <f t="shared" si="5"/>
        <v>Sebelum Covid</v>
      </c>
    </row>
    <row r="1467" ht="15.75" customHeight="1">
      <c r="A1467" s="316">
        <v>43691.0</v>
      </c>
      <c r="B1467" s="197">
        <v>2.741</v>
      </c>
      <c r="C1467" s="197">
        <v>2.944</v>
      </c>
      <c r="D1467" s="197">
        <v>3.865</v>
      </c>
      <c r="E1467" s="197" t="str">
        <f t="shared" si="1"/>
        <v>#REF!</v>
      </c>
      <c r="F1467" s="197" t="str">
        <f t="shared" si="2"/>
        <v>#REF!</v>
      </c>
      <c r="G1467" s="197" t="str">
        <f t="shared" si="3"/>
        <v>#REF!</v>
      </c>
      <c r="H1467" s="197" t="str">
        <f t="shared" si="4"/>
        <v>#REF!</v>
      </c>
      <c r="I1467" s="197" t="str">
        <f t="shared" si="5"/>
        <v>Sebelum Covid</v>
      </c>
    </row>
    <row r="1468" ht="15.75" customHeight="1">
      <c r="A1468" s="316">
        <v>43692.0</v>
      </c>
      <c r="B1468" s="197">
        <v>2.699</v>
      </c>
      <c r="C1468" s="197">
        <v>2.88</v>
      </c>
      <c r="D1468" s="197">
        <v>3.773</v>
      </c>
      <c r="E1468" s="197" t="str">
        <f t="shared" si="1"/>
        <v>#REF!</v>
      </c>
      <c r="F1468" s="197" t="str">
        <f t="shared" si="2"/>
        <v>#REF!</v>
      </c>
      <c r="G1468" s="197" t="str">
        <f t="shared" si="3"/>
        <v>#REF!</v>
      </c>
      <c r="H1468" s="197" t="str">
        <f t="shared" si="4"/>
        <v>#REF!</v>
      </c>
      <c r="I1468" s="197" t="str">
        <f t="shared" si="5"/>
        <v>Sebelum Covid</v>
      </c>
    </row>
    <row r="1469" ht="15.75" customHeight="1">
      <c r="A1469" s="316">
        <v>43693.0</v>
      </c>
      <c r="B1469" s="197">
        <v>2.67</v>
      </c>
      <c r="C1469" s="197">
        <v>2.854</v>
      </c>
      <c r="D1469" s="197">
        <v>3.707</v>
      </c>
      <c r="E1469" s="197" t="str">
        <f t="shared" si="1"/>
        <v>#REF!</v>
      </c>
      <c r="F1469" s="197" t="str">
        <f t="shared" si="2"/>
        <v>#REF!</v>
      </c>
      <c r="G1469" s="197" t="str">
        <f t="shared" si="3"/>
        <v>#REF!</v>
      </c>
      <c r="H1469" s="197" t="str">
        <f t="shared" si="4"/>
        <v>#REF!</v>
      </c>
      <c r="I1469" s="197" t="str">
        <f t="shared" si="5"/>
        <v>Sebelum Covid</v>
      </c>
    </row>
    <row r="1470" ht="15.75" customHeight="1">
      <c r="A1470" s="316">
        <v>43696.0</v>
      </c>
      <c r="B1470" s="197">
        <v>2.683</v>
      </c>
      <c r="C1470" s="197">
        <v>2.917</v>
      </c>
      <c r="D1470" s="197">
        <v>3.787</v>
      </c>
      <c r="E1470" s="197" t="str">
        <f t="shared" si="1"/>
        <v>#REF!</v>
      </c>
      <c r="F1470" s="197" t="str">
        <f t="shared" si="2"/>
        <v>#REF!</v>
      </c>
      <c r="G1470" s="197" t="str">
        <f t="shared" si="3"/>
        <v>#REF!</v>
      </c>
      <c r="H1470" s="197" t="str">
        <f t="shared" si="4"/>
        <v>#REF!</v>
      </c>
      <c r="I1470" s="197" t="str">
        <f t="shared" si="5"/>
        <v>Sebelum Covid</v>
      </c>
    </row>
    <row r="1471" ht="15.75" customHeight="1">
      <c r="A1471" s="316">
        <v>43697.0</v>
      </c>
      <c r="B1471" s="197">
        <v>2.682</v>
      </c>
      <c r="C1471" s="197">
        <v>2.94</v>
      </c>
      <c r="D1471" s="197">
        <v>3.775</v>
      </c>
      <c r="E1471" s="197" t="str">
        <f t="shared" si="1"/>
        <v>#REF!</v>
      </c>
      <c r="F1471" s="197" t="str">
        <f t="shared" si="2"/>
        <v>#REF!</v>
      </c>
      <c r="G1471" s="197" t="str">
        <f t="shared" si="3"/>
        <v>#REF!</v>
      </c>
      <c r="H1471" s="197" t="str">
        <f t="shared" si="4"/>
        <v>#REF!</v>
      </c>
      <c r="I1471" s="197" t="str">
        <f t="shared" si="5"/>
        <v>Sebelum Covid</v>
      </c>
    </row>
    <row r="1472" ht="15.75" customHeight="1">
      <c r="A1472" s="316">
        <v>43698.0</v>
      </c>
      <c r="B1472" s="197">
        <v>2.681</v>
      </c>
      <c r="C1472" s="197">
        <v>2.954</v>
      </c>
      <c r="D1472" s="197">
        <v>3.793</v>
      </c>
      <c r="E1472" s="197" t="str">
        <f t="shared" si="1"/>
        <v>#REF!</v>
      </c>
      <c r="F1472" s="197" t="str">
        <f t="shared" si="2"/>
        <v>#REF!</v>
      </c>
      <c r="G1472" s="197" t="str">
        <f t="shared" si="3"/>
        <v>#REF!</v>
      </c>
      <c r="H1472" s="197" t="str">
        <f t="shared" si="4"/>
        <v>#REF!</v>
      </c>
      <c r="I1472" s="197" t="str">
        <f t="shared" si="5"/>
        <v>Sebelum Covid</v>
      </c>
    </row>
    <row r="1473" ht="15.75" customHeight="1">
      <c r="A1473" s="316">
        <v>43699.0</v>
      </c>
      <c r="B1473" s="197">
        <v>2.675</v>
      </c>
      <c r="C1473" s="197">
        <v>2.932</v>
      </c>
      <c r="D1473" s="197">
        <v>3.771</v>
      </c>
      <c r="E1473" s="197" t="str">
        <f t="shared" si="1"/>
        <v>#REF!</v>
      </c>
      <c r="F1473" s="197" t="str">
        <f t="shared" si="2"/>
        <v>#REF!</v>
      </c>
      <c r="G1473" s="197" t="str">
        <f t="shared" si="3"/>
        <v>#REF!</v>
      </c>
      <c r="H1473" s="197" t="str">
        <f t="shared" si="4"/>
        <v>#REF!</v>
      </c>
      <c r="I1473" s="197" t="str">
        <f t="shared" si="5"/>
        <v>Sebelum Covid</v>
      </c>
    </row>
    <row r="1474" ht="15.75" customHeight="1">
      <c r="A1474" s="316">
        <v>43700.0</v>
      </c>
      <c r="B1474" s="197">
        <v>2.687</v>
      </c>
      <c r="C1474" s="197">
        <v>2.974</v>
      </c>
      <c r="D1474" s="197">
        <v>3.783</v>
      </c>
      <c r="E1474" s="197" t="str">
        <f t="shared" si="1"/>
        <v>#REF!</v>
      </c>
      <c r="F1474" s="197" t="str">
        <f t="shared" si="2"/>
        <v>#REF!</v>
      </c>
      <c r="G1474" s="197" t="str">
        <f t="shared" si="3"/>
        <v>#REF!</v>
      </c>
      <c r="H1474" s="197" t="str">
        <f t="shared" si="4"/>
        <v>#REF!</v>
      </c>
      <c r="I1474" s="197" t="str">
        <f t="shared" si="5"/>
        <v>Sebelum Covid</v>
      </c>
    </row>
    <row r="1475" ht="15.75" customHeight="1">
      <c r="A1475" s="316">
        <v>43703.0</v>
      </c>
      <c r="B1475" s="197">
        <v>2.651</v>
      </c>
      <c r="C1475" s="197">
        <v>2.891</v>
      </c>
      <c r="D1475" s="197">
        <v>3.725</v>
      </c>
      <c r="E1475" s="197" t="str">
        <f t="shared" si="1"/>
        <v>#REF!</v>
      </c>
      <c r="F1475" s="197" t="str">
        <f t="shared" si="2"/>
        <v>#REF!</v>
      </c>
      <c r="G1475" s="197" t="str">
        <f t="shared" si="3"/>
        <v>#REF!</v>
      </c>
      <c r="H1475" s="197" t="str">
        <f t="shared" si="4"/>
        <v>#REF!</v>
      </c>
      <c r="I1475" s="197" t="str">
        <f t="shared" si="5"/>
        <v>Sebelum Covid</v>
      </c>
    </row>
    <row r="1476" ht="15.75" customHeight="1">
      <c r="A1476" s="316">
        <v>43704.0</v>
      </c>
      <c r="B1476" s="197">
        <v>2.663</v>
      </c>
      <c r="C1476" s="197">
        <v>2.884</v>
      </c>
      <c r="D1476" s="197">
        <v>3.729</v>
      </c>
      <c r="E1476" s="197" t="str">
        <f t="shared" si="1"/>
        <v>#REF!</v>
      </c>
      <c r="F1476" s="197" t="str">
        <f t="shared" si="2"/>
        <v>#REF!</v>
      </c>
      <c r="G1476" s="197" t="str">
        <f t="shared" si="3"/>
        <v>#REF!</v>
      </c>
      <c r="H1476" s="197" t="str">
        <f t="shared" si="4"/>
        <v>#REF!</v>
      </c>
      <c r="I1476" s="197" t="str">
        <f t="shared" si="5"/>
        <v>Sebelum Covid</v>
      </c>
    </row>
    <row r="1477" ht="15.75" customHeight="1">
      <c r="A1477" s="316">
        <v>43705.0</v>
      </c>
      <c r="B1477" s="197">
        <v>2.625</v>
      </c>
      <c r="C1477" s="197">
        <v>2.806</v>
      </c>
      <c r="D1477" s="197">
        <v>3.669</v>
      </c>
      <c r="E1477" s="197" t="str">
        <f t="shared" si="1"/>
        <v>#REF!</v>
      </c>
      <c r="F1477" s="197" t="str">
        <f t="shared" si="2"/>
        <v>#REF!</v>
      </c>
      <c r="G1477" s="197" t="str">
        <f t="shared" si="3"/>
        <v>#REF!</v>
      </c>
      <c r="H1477" s="197" t="str">
        <f t="shared" si="4"/>
        <v>#REF!</v>
      </c>
      <c r="I1477" s="197" t="str">
        <f t="shared" si="5"/>
        <v>Sebelum Covid</v>
      </c>
    </row>
    <row r="1478" ht="15.75" customHeight="1">
      <c r="A1478" s="316">
        <v>43706.0</v>
      </c>
      <c r="B1478" s="197">
        <v>2.597</v>
      </c>
      <c r="C1478" s="197">
        <v>2.778</v>
      </c>
      <c r="D1478" s="197">
        <v>3.645</v>
      </c>
      <c r="E1478" s="197" t="str">
        <f t="shared" si="1"/>
        <v>#REF!</v>
      </c>
      <c r="F1478" s="197" t="str">
        <f t="shared" si="2"/>
        <v>#REF!</v>
      </c>
      <c r="G1478" s="197" t="str">
        <f t="shared" si="3"/>
        <v>#REF!</v>
      </c>
      <c r="H1478" s="197" t="str">
        <f t="shared" si="4"/>
        <v>#REF!</v>
      </c>
      <c r="I1478" s="197" t="str">
        <f t="shared" si="5"/>
        <v>Sebelum Covid</v>
      </c>
    </row>
    <row r="1479" ht="15.75" customHeight="1">
      <c r="A1479" s="316">
        <v>43707.0</v>
      </c>
      <c r="B1479" s="197">
        <v>2.6</v>
      </c>
      <c r="C1479" s="197">
        <v>2.774</v>
      </c>
      <c r="D1479" s="197">
        <v>3.642</v>
      </c>
      <c r="E1479" s="197" t="str">
        <f t="shared" si="1"/>
        <v>#REF!</v>
      </c>
      <c r="F1479" s="197" t="str">
        <f t="shared" si="2"/>
        <v>#REF!</v>
      </c>
      <c r="G1479" s="197" t="str">
        <f t="shared" si="3"/>
        <v>#REF!</v>
      </c>
      <c r="H1479" s="197" t="str">
        <f t="shared" si="4"/>
        <v>#REF!</v>
      </c>
      <c r="I1479" s="197" t="str">
        <f t="shared" si="5"/>
        <v>Sebelum Covid</v>
      </c>
    </row>
    <row r="1480" ht="15.75" customHeight="1">
      <c r="A1480" s="316">
        <v>43710.0</v>
      </c>
      <c r="B1480" s="197">
        <v>2.6</v>
      </c>
      <c r="C1480" s="197">
        <v>2.774</v>
      </c>
      <c r="D1480" s="197">
        <v>3.642</v>
      </c>
      <c r="E1480" s="197" t="str">
        <f t="shared" si="1"/>
        <v>#REF!</v>
      </c>
      <c r="F1480" s="197" t="str">
        <f t="shared" si="2"/>
        <v>#REF!</v>
      </c>
      <c r="G1480" s="197" t="str">
        <f t="shared" si="3"/>
        <v>#REF!</v>
      </c>
      <c r="H1480" s="197" t="str">
        <f t="shared" si="4"/>
        <v>#REF!</v>
      </c>
      <c r="I1480" s="197" t="str">
        <f t="shared" si="5"/>
        <v>Sebelum Covid</v>
      </c>
    </row>
    <row r="1481" ht="15.75" customHeight="1">
      <c r="A1481" s="316">
        <v>43711.0</v>
      </c>
      <c r="B1481" s="197">
        <v>2.577</v>
      </c>
      <c r="C1481" s="197">
        <v>2.715</v>
      </c>
      <c r="D1481" s="197">
        <v>3.614</v>
      </c>
      <c r="E1481" s="197" t="str">
        <f t="shared" si="1"/>
        <v>#REF!</v>
      </c>
      <c r="F1481" s="197" t="str">
        <f t="shared" si="2"/>
        <v>#REF!</v>
      </c>
      <c r="G1481" s="197" t="str">
        <f t="shared" si="3"/>
        <v>#REF!</v>
      </c>
      <c r="H1481" s="197" t="str">
        <f t="shared" si="4"/>
        <v>#REF!</v>
      </c>
      <c r="I1481" s="197" t="str">
        <f t="shared" si="5"/>
        <v>Sebelum Covid</v>
      </c>
    </row>
    <row r="1482" ht="15.75" customHeight="1">
      <c r="A1482" s="316">
        <v>43712.0</v>
      </c>
      <c r="B1482" s="197">
        <v>2.53</v>
      </c>
      <c r="C1482" s="197">
        <v>2.682</v>
      </c>
      <c r="D1482" s="197">
        <v>3.606</v>
      </c>
      <c r="E1482" s="197" t="str">
        <f t="shared" si="1"/>
        <v>#REF!</v>
      </c>
      <c r="F1482" s="197" t="str">
        <f t="shared" si="2"/>
        <v>#REF!</v>
      </c>
      <c r="G1482" s="197" t="str">
        <f t="shared" si="3"/>
        <v>#REF!</v>
      </c>
      <c r="H1482" s="197" t="str">
        <f t="shared" si="4"/>
        <v>#REF!</v>
      </c>
      <c r="I1482" s="197" t="str">
        <f t="shared" si="5"/>
        <v>Sebelum Covid</v>
      </c>
    </row>
    <row r="1483" ht="15.75" customHeight="1">
      <c r="A1483" s="316">
        <v>43713.0</v>
      </c>
      <c r="B1483" s="197">
        <v>2.513</v>
      </c>
      <c r="C1483" s="197">
        <v>2.676</v>
      </c>
      <c r="D1483" s="197">
        <v>3.607</v>
      </c>
      <c r="E1483" s="197" t="str">
        <f t="shared" si="1"/>
        <v>#REF!</v>
      </c>
      <c r="F1483" s="197" t="str">
        <f t="shared" si="2"/>
        <v>#REF!</v>
      </c>
      <c r="G1483" s="197" t="str">
        <f t="shared" si="3"/>
        <v>#REF!</v>
      </c>
      <c r="H1483" s="197" t="str">
        <f t="shared" si="4"/>
        <v>#REF!</v>
      </c>
      <c r="I1483" s="197" t="str">
        <f t="shared" si="5"/>
        <v>Sebelum Covid</v>
      </c>
    </row>
    <row r="1484" ht="15.75" customHeight="1">
      <c r="A1484" s="316">
        <v>43714.0</v>
      </c>
      <c r="B1484" s="197">
        <v>2.576</v>
      </c>
      <c r="C1484" s="197">
        <v>2.771</v>
      </c>
      <c r="D1484" s="197">
        <v>3.681</v>
      </c>
      <c r="E1484" s="197" t="str">
        <f t="shared" si="1"/>
        <v>#REF!</v>
      </c>
      <c r="F1484" s="197" t="str">
        <f t="shared" si="2"/>
        <v>#REF!</v>
      </c>
      <c r="G1484" s="197" t="str">
        <f t="shared" si="3"/>
        <v>#REF!</v>
      </c>
      <c r="H1484" s="197" t="str">
        <f t="shared" si="4"/>
        <v>#REF!</v>
      </c>
      <c r="I1484" s="197" t="str">
        <f t="shared" si="5"/>
        <v>Sebelum Covid</v>
      </c>
    </row>
    <row r="1485" ht="15.75" customHeight="1">
      <c r="A1485" s="316">
        <v>43717.0</v>
      </c>
      <c r="B1485" s="197">
        <v>2.561</v>
      </c>
      <c r="C1485" s="197">
        <v>2.764</v>
      </c>
      <c r="D1485" s="197">
        <v>3.679</v>
      </c>
      <c r="E1485" s="197" t="str">
        <f t="shared" si="1"/>
        <v>#REF!</v>
      </c>
      <c r="F1485" s="197" t="str">
        <f t="shared" si="2"/>
        <v>#REF!</v>
      </c>
      <c r="G1485" s="197" t="str">
        <f t="shared" si="3"/>
        <v>#REF!</v>
      </c>
      <c r="H1485" s="197" t="str">
        <f t="shared" si="4"/>
        <v>#REF!</v>
      </c>
      <c r="I1485" s="197" t="str">
        <f t="shared" si="5"/>
        <v>Sebelum Covid</v>
      </c>
    </row>
    <row r="1486" ht="15.75" customHeight="1">
      <c r="A1486" s="316">
        <v>43718.0</v>
      </c>
      <c r="B1486" s="197">
        <v>2.57</v>
      </c>
      <c r="C1486" s="197">
        <v>2.806</v>
      </c>
      <c r="D1486" s="197">
        <v>3.735</v>
      </c>
      <c r="E1486" s="197" t="str">
        <f t="shared" si="1"/>
        <v>#REF!</v>
      </c>
      <c r="F1486" s="197" t="str">
        <f t="shared" si="2"/>
        <v>#REF!</v>
      </c>
      <c r="G1486" s="197" t="str">
        <f t="shared" si="3"/>
        <v>#REF!</v>
      </c>
      <c r="H1486" s="197" t="str">
        <f t="shared" si="4"/>
        <v>#REF!</v>
      </c>
      <c r="I1486" s="197" t="str">
        <f t="shared" si="5"/>
        <v>Sebelum Covid</v>
      </c>
    </row>
    <row r="1487" ht="15.75" customHeight="1">
      <c r="A1487" s="316">
        <v>43719.0</v>
      </c>
      <c r="B1487" s="197">
        <v>2.606</v>
      </c>
      <c r="C1487" s="197">
        <v>2.868</v>
      </c>
      <c r="D1487" s="197">
        <v>3.79</v>
      </c>
      <c r="E1487" s="197" t="str">
        <f t="shared" si="1"/>
        <v>#REF!</v>
      </c>
      <c r="F1487" s="197" t="str">
        <f t="shared" si="2"/>
        <v>#REF!</v>
      </c>
      <c r="G1487" s="197" t="str">
        <f t="shared" si="3"/>
        <v>#REF!</v>
      </c>
      <c r="H1487" s="197" t="str">
        <f t="shared" si="4"/>
        <v>#REF!</v>
      </c>
      <c r="I1487" s="197" t="str">
        <f t="shared" si="5"/>
        <v>Sebelum Covid</v>
      </c>
    </row>
    <row r="1488" ht="15.75" customHeight="1">
      <c r="A1488" s="316">
        <v>43720.0</v>
      </c>
      <c r="B1488" s="197">
        <v>2.566</v>
      </c>
      <c r="C1488" s="197">
        <v>2.819</v>
      </c>
      <c r="D1488" s="197">
        <v>3.751</v>
      </c>
      <c r="E1488" s="197" t="str">
        <f t="shared" si="1"/>
        <v>#REF!</v>
      </c>
      <c r="F1488" s="197" t="str">
        <f t="shared" si="2"/>
        <v>#REF!</v>
      </c>
      <c r="G1488" s="197" t="str">
        <f t="shared" si="3"/>
        <v>#REF!</v>
      </c>
      <c r="H1488" s="197" t="str">
        <f t="shared" si="4"/>
        <v>#REF!</v>
      </c>
      <c r="I1488" s="197" t="str">
        <f t="shared" si="5"/>
        <v>Sebelum Covid</v>
      </c>
    </row>
    <row r="1489" ht="15.75" customHeight="1">
      <c r="A1489" s="316">
        <v>43721.0</v>
      </c>
      <c r="B1489" s="197">
        <v>2.58</v>
      </c>
      <c r="C1489" s="197">
        <v>2.862</v>
      </c>
      <c r="D1489" s="197">
        <v>3.776</v>
      </c>
      <c r="E1489" s="197" t="str">
        <f t="shared" si="1"/>
        <v>#REF!</v>
      </c>
      <c r="F1489" s="197" t="str">
        <f t="shared" si="2"/>
        <v>#REF!</v>
      </c>
      <c r="G1489" s="197" t="str">
        <f t="shared" si="3"/>
        <v>#REF!</v>
      </c>
      <c r="H1489" s="197" t="str">
        <f t="shared" si="4"/>
        <v>#REF!</v>
      </c>
      <c r="I1489" s="197" t="str">
        <f t="shared" si="5"/>
        <v>Sebelum Covid</v>
      </c>
    </row>
    <row r="1490" ht="15.75" customHeight="1">
      <c r="A1490" s="316">
        <v>43724.0</v>
      </c>
      <c r="B1490" s="197">
        <v>2.639</v>
      </c>
      <c r="C1490" s="197">
        <v>2.93</v>
      </c>
      <c r="D1490" s="197">
        <v>3.846</v>
      </c>
      <c r="E1490" s="197" t="str">
        <f t="shared" si="1"/>
        <v>#REF!</v>
      </c>
      <c r="F1490" s="197" t="str">
        <f t="shared" si="2"/>
        <v>#REF!</v>
      </c>
      <c r="G1490" s="197" t="str">
        <f t="shared" si="3"/>
        <v>#REF!</v>
      </c>
      <c r="H1490" s="197" t="str">
        <f t="shared" si="4"/>
        <v>#REF!</v>
      </c>
      <c r="I1490" s="197" t="str">
        <f t="shared" si="5"/>
        <v>Sebelum Covid</v>
      </c>
    </row>
    <row r="1491" ht="15.75" customHeight="1">
      <c r="A1491" s="316">
        <v>43725.0</v>
      </c>
      <c r="B1491" s="197">
        <v>2.578</v>
      </c>
      <c r="C1491" s="197">
        <v>2.913</v>
      </c>
      <c r="D1491" s="197">
        <v>3.818</v>
      </c>
      <c r="E1491" s="197" t="str">
        <f t="shared" si="1"/>
        <v>#REF!</v>
      </c>
      <c r="F1491" s="197" t="str">
        <f t="shared" si="2"/>
        <v>#REF!</v>
      </c>
      <c r="G1491" s="197" t="str">
        <f t="shared" si="3"/>
        <v>#REF!</v>
      </c>
      <c r="H1491" s="197" t="str">
        <f t="shared" si="4"/>
        <v>#REF!</v>
      </c>
      <c r="I1491" s="197" t="str">
        <f t="shared" si="5"/>
        <v>Sebelum Covid</v>
      </c>
    </row>
    <row r="1492" ht="15.75" customHeight="1">
      <c r="A1492" s="316">
        <v>43726.0</v>
      </c>
      <c r="B1492" s="197">
        <v>2.519</v>
      </c>
      <c r="C1492" s="197">
        <v>2.865</v>
      </c>
      <c r="D1492" s="197">
        <v>3.737</v>
      </c>
      <c r="E1492" s="197" t="str">
        <f t="shared" si="1"/>
        <v>#REF!</v>
      </c>
      <c r="F1492" s="197" t="str">
        <f t="shared" si="2"/>
        <v>#REF!</v>
      </c>
      <c r="G1492" s="197" t="str">
        <f t="shared" si="3"/>
        <v>#REF!</v>
      </c>
      <c r="H1492" s="197" t="str">
        <f t="shared" si="4"/>
        <v>#REF!</v>
      </c>
      <c r="I1492" s="197" t="str">
        <f t="shared" si="5"/>
        <v>Sebelum Covid</v>
      </c>
    </row>
    <row r="1493" ht="15.75" customHeight="1">
      <c r="A1493" s="316">
        <v>43727.0</v>
      </c>
      <c r="B1493" s="197">
        <v>2.52</v>
      </c>
      <c r="C1493" s="197">
        <v>2.861</v>
      </c>
      <c r="D1493" s="197">
        <v>3.72</v>
      </c>
      <c r="E1493" s="197" t="str">
        <f t="shared" si="1"/>
        <v>#REF!</v>
      </c>
      <c r="F1493" s="197" t="str">
        <f t="shared" si="2"/>
        <v>#REF!</v>
      </c>
      <c r="G1493" s="197" t="str">
        <f t="shared" si="3"/>
        <v>#REF!</v>
      </c>
      <c r="H1493" s="197" t="str">
        <f t="shared" si="4"/>
        <v>#REF!</v>
      </c>
      <c r="I1493" s="197" t="str">
        <f t="shared" si="5"/>
        <v>Sebelum Covid</v>
      </c>
    </row>
    <row r="1494" ht="15.75" customHeight="1">
      <c r="A1494" s="316">
        <v>43728.0</v>
      </c>
      <c r="B1494" s="197">
        <v>2.52</v>
      </c>
      <c r="C1494" s="197">
        <v>2.854</v>
      </c>
      <c r="D1494" s="197">
        <v>3.694</v>
      </c>
      <c r="E1494" s="197" t="str">
        <f t="shared" si="1"/>
        <v>#REF!</v>
      </c>
      <c r="F1494" s="197" t="str">
        <f t="shared" si="2"/>
        <v>#REF!</v>
      </c>
      <c r="G1494" s="197" t="str">
        <f t="shared" si="3"/>
        <v>#REF!</v>
      </c>
      <c r="H1494" s="197" t="str">
        <f t="shared" si="4"/>
        <v>#REF!</v>
      </c>
      <c r="I1494" s="197" t="str">
        <f t="shared" si="5"/>
        <v>Sebelum Covid</v>
      </c>
    </row>
    <row r="1495" ht="15.75" customHeight="1">
      <c r="A1495" s="316">
        <v>43731.0</v>
      </c>
      <c r="B1495" s="197">
        <v>2.498</v>
      </c>
      <c r="C1495" s="197">
        <v>2.811</v>
      </c>
      <c r="D1495" s="197">
        <v>3.656</v>
      </c>
      <c r="E1495" s="197" t="str">
        <f t="shared" si="1"/>
        <v>#REF!</v>
      </c>
      <c r="F1495" s="197" t="str">
        <f t="shared" si="2"/>
        <v>#REF!</v>
      </c>
      <c r="G1495" s="197" t="str">
        <f t="shared" si="3"/>
        <v>#REF!</v>
      </c>
      <c r="H1495" s="197" t="str">
        <f t="shared" si="4"/>
        <v>#REF!</v>
      </c>
      <c r="I1495" s="197" t="str">
        <f t="shared" si="5"/>
        <v>Sebelum Covid</v>
      </c>
    </row>
    <row r="1496" ht="15.75" customHeight="1">
      <c r="A1496" s="316">
        <v>43732.0</v>
      </c>
      <c r="B1496" s="197">
        <v>2.505</v>
      </c>
      <c r="C1496" s="197">
        <v>2.835</v>
      </c>
      <c r="D1496" s="197">
        <v>3.694</v>
      </c>
      <c r="E1496" s="197" t="str">
        <f t="shared" si="1"/>
        <v>#REF!</v>
      </c>
      <c r="F1496" s="197" t="str">
        <f t="shared" si="2"/>
        <v>#REF!</v>
      </c>
      <c r="G1496" s="197" t="str">
        <f t="shared" si="3"/>
        <v>#REF!</v>
      </c>
      <c r="H1496" s="197" t="str">
        <f t="shared" si="4"/>
        <v>#REF!</v>
      </c>
      <c r="I1496" s="197" t="str">
        <f t="shared" si="5"/>
        <v>Sebelum Covid</v>
      </c>
    </row>
    <row r="1497" ht="15.75" customHeight="1">
      <c r="A1497" s="316">
        <v>43733.0</v>
      </c>
      <c r="B1497" s="197">
        <v>2.521</v>
      </c>
      <c r="C1497" s="197">
        <v>2.851</v>
      </c>
      <c r="D1497" s="197">
        <v>3.723</v>
      </c>
      <c r="E1497" s="197" t="str">
        <f t="shared" si="1"/>
        <v>#REF!</v>
      </c>
      <c r="F1497" s="197" t="str">
        <f t="shared" si="2"/>
        <v>#REF!</v>
      </c>
      <c r="G1497" s="197" t="str">
        <f t="shared" si="3"/>
        <v>#REF!</v>
      </c>
      <c r="H1497" s="197" t="str">
        <f t="shared" si="4"/>
        <v>#REF!</v>
      </c>
      <c r="I1497" s="197" t="str">
        <f t="shared" si="5"/>
        <v>Sebelum Covid</v>
      </c>
    </row>
    <row r="1498" ht="15.75" customHeight="1">
      <c r="A1498" s="316">
        <v>43734.0</v>
      </c>
      <c r="B1498" s="197">
        <v>2.571</v>
      </c>
      <c r="C1498" s="197">
        <v>2.922</v>
      </c>
      <c r="D1498" s="197">
        <v>3.751</v>
      </c>
      <c r="E1498" s="197" t="str">
        <f t="shared" si="1"/>
        <v>#REF!</v>
      </c>
      <c r="F1498" s="197" t="str">
        <f t="shared" si="2"/>
        <v>#REF!</v>
      </c>
      <c r="G1498" s="197" t="str">
        <f t="shared" si="3"/>
        <v>#REF!</v>
      </c>
      <c r="H1498" s="197" t="str">
        <f t="shared" si="4"/>
        <v>#REF!</v>
      </c>
      <c r="I1498" s="197" t="str">
        <f t="shared" si="5"/>
        <v>Sebelum Covid</v>
      </c>
    </row>
    <row r="1499" ht="15.75" customHeight="1">
      <c r="A1499" s="316">
        <v>43735.0</v>
      </c>
      <c r="B1499" s="197">
        <v>2.617</v>
      </c>
      <c r="C1499" s="197">
        <v>2.963</v>
      </c>
      <c r="D1499" s="197">
        <v>3.769</v>
      </c>
      <c r="E1499" s="197" t="str">
        <f t="shared" si="1"/>
        <v>#REF!</v>
      </c>
      <c r="F1499" s="197" t="str">
        <f t="shared" si="2"/>
        <v>#REF!</v>
      </c>
      <c r="G1499" s="197" t="str">
        <f t="shared" si="3"/>
        <v>#REF!</v>
      </c>
      <c r="H1499" s="197" t="str">
        <f t="shared" si="4"/>
        <v>#REF!</v>
      </c>
      <c r="I1499" s="197" t="str">
        <f t="shared" si="5"/>
        <v>Sebelum Covid</v>
      </c>
    </row>
    <row r="1500" ht="15.75" customHeight="1">
      <c r="A1500" s="316">
        <v>43738.0</v>
      </c>
      <c r="B1500" s="197">
        <v>2.654</v>
      </c>
      <c r="C1500" s="197">
        <v>2.966</v>
      </c>
      <c r="D1500" s="197">
        <v>3.778</v>
      </c>
      <c r="E1500" s="197" t="str">
        <f t="shared" si="1"/>
        <v>#REF!</v>
      </c>
      <c r="F1500" s="197" t="str">
        <f t="shared" si="2"/>
        <v>#REF!</v>
      </c>
      <c r="G1500" s="197" t="str">
        <f t="shared" si="3"/>
        <v>#REF!</v>
      </c>
      <c r="H1500" s="197" t="str">
        <f t="shared" si="4"/>
        <v>#REF!</v>
      </c>
      <c r="I1500" s="197" t="str">
        <f t="shared" si="5"/>
        <v>Sebelum Covid</v>
      </c>
    </row>
    <row r="1501" ht="15.75" customHeight="1">
      <c r="A1501" s="316">
        <v>43739.0</v>
      </c>
      <c r="B1501" s="197">
        <v>2.661</v>
      </c>
      <c r="C1501" s="197">
        <v>2.974</v>
      </c>
      <c r="D1501" s="197">
        <v>3.786</v>
      </c>
      <c r="E1501" s="197" t="str">
        <f t="shared" si="1"/>
        <v>#REF!</v>
      </c>
      <c r="F1501" s="197" t="str">
        <f t="shared" si="2"/>
        <v>#REF!</v>
      </c>
      <c r="G1501" s="197" t="str">
        <f t="shared" si="3"/>
        <v>#REF!</v>
      </c>
      <c r="H1501" s="197" t="str">
        <f t="shared" si="4"/>
        <v>#REF!</v>
      </c>
      <c r="I1501" s="197" t="str">
        <f t="shared" si="5"/>
        <v>Sebelum Covid</v>
      </c>
    </row>
    <row r="1502" ht="15.75" customHeight="1">
      <c r="A1502" s="316">
        <v>43740.0</v>
      </c>
      <c r="B1502" s="197">
        <v>2.659</v>
      </c>
      <c r="C1502" s="197">
        <v>2.934</v>
      </c>
      <c r="D1502" s="197">
        <v>3.732</v>
      </c>
      <c r="E1502" s="197" t="str">
        <f t="shared" si="1"/>
        <v>#REF!</v>
      </c>
      <c r="F1502" s="197" t="str">
        <f t="shared" si="2"/>
        <v>#REF!</v>
      </c>
      <c r="G1502" s="197" t="str">
        <f t="shared" si="3"/>
        <v>#REF!</v>
      </c>
      <c r="H1502" s="197" t="str">
        <f t="shared" si="4"/>
        <v>#REF!</v>
      </c>
      <c r="I1502" s="197" t="str">
        <f t="shared" si="5"/>
        <v>Sebelum Covid</v>
      </c>
    </row>
    <row r="1503" ht="15.75" customHeight="1">
      <c r="A1503" s="316">
        <v>43741.0</v>
      </c>
      <c r="B1503" s="197">
        <v>2.647</v>
      </c>
      <c r="C1503" s="197">
        <v>2.897</v>
      </c>
      <c r="D1503" s="197">
        <v>3.71</v>
      </c>
      <c r="E1503" s="197" t="str">
        <f t="shared" si="1"/>
        <v>#REF!</v>
      </c>
      <c r="F1503" s="197" t="str">
        <f t="shared" si="2"/>
        <v>#REF!</v>
      </c>
      <c r="G1503" s="197" t="str">
        <f t="shared" si="3"/>
        <v>#REF!</v>
      </c>
      <c r="H1503" s="197" t="str">
        <f t="shared" si="4"/>
        <v>#REF!</v>
      </c>
      <c r="I1503" s="197" t="str">
        <f t="shared" si="5"/>
        <v>Sebelum Covid</v>
      </c>
    </row>
    <row r="1504" ht="15.75" customHeight="1">
      <c r="A1504" s="316">
        <v>43742.0</v>
      </c>
      <c r="B1504" s="197">
        <v>2.599</v>
      </c>
      <c r="C1504" s="197">
        <v>2.8</v>
      </c>
      <c r="D1504" s="197">
        <v>3.673</v>
      </c>
      <c r="E1504" s="197" t="str">
        <f t="shared" si="1"/>
        <v>#REF!</v>
      </c>
      <c r="F1504" s="197" t="str">
        <f t="shared" si="2"/>
        <v>#REF!</v>
      </c>
      <c r="G1504" s="197" t="str">
        <f t="shared" si="3"/>
        <v>#REF!</v>
      </c>
      <c r="H1504" s="197" t="str">
        <f t="shared" si="4"/>
        <v>#REF!</v>
      </c>
      <c r="I1504" s="197" t="str">
        <f t="shared" si="5"/>
        <v>Sebelum Covid</v>
      </c>
    </row>
    <row r="1505" ht="15.75" customHeight="1">
      <c r="A1505" s="316">
        <v>43745.0</v>
      </c>
      <c r="B1505" s="197">
        <v>2.586</v>
      </c>
      <c r="C1505" s="197">
        <v>2.783</v>
      </c>
      <c r="D1505" s="197">
        <v>3.663</v>
      </c>
      <c r="E1505" s="197" t="str">
        <f t="shared" si="1"/>
        <v>#REF!</v>
      </c>
      <c r="F1505" s="197" t="str">
        <f t="shared" si="2"/>
        <v>#REF!</v>
      </c>
      <c r="G1505" s="197" t="str">
        <f t="shared" si="3"/>
        <v>#REF!</v>
      </c>
      <c r="H1505" s="197" t="str">
        <f t="shared" si="4"/>
        <v>#REF!</v>
      </c>
      <c r="I1505" s="197" t="str">
        <f t="shared" si="5"/>
        <v>Sebelum Covid</v>
      </c>
    </row>
    <row r="1506" ht="15.75" customHeight="1">
      <c r="A1506" s="316">
        <v>43746.0</v>
      </c>
      <c r="B1506" s="197">
        <v>2.602</v>
      </c>
      <c r="C1506" s="197">
        <v>2.832</v>
      </c>
      <c r="D1506" s="197">
        <v>3.676</v>
      </c>
      <c r="E1506" s="197" t="str">
        <f t="shared" si="1"/>
        <v>#REF!</v>
      </c>
      <c r="F1506" s="197" t="str">
        <f t="shared" si="2"/>
        <v>#REF!</v>
      </c>
      <c r="G1506" s="197" t="str">
        <f t="shared" si="3"/>
        <v>#REF!</v>
      </c>
      <c r="H1506" s="197" t="str">
        <f t="shared" si="4"/>
        <v>#REF!</v>
      </c>
      <c r="I1506" s="197" t="str">
        <f t="shared" si="5"/>
        <v>Sebelum Covid</v>
      </c>
    </row>
    <row r="1507" ht="15.75" customHeight="1">
      <c r="A1507" s="316">
        <v>43747.0</v>
      </c>
      <c r="B1507" s="197">
        <v>2.598</v>
      </c>
      <c r="C1507" s="197">
        <v>2.83</v>
      </c>
      <c r="D1507" s="197">
        <v>3.705</v>
      </c>
      <c r="E1507" s="197" t="str">
        <f t="shared" si="1"/>
        <v>#REF!</v>
      </c>
      <c r="F1507" s="197" t="str">
        <f t="shared" si="2"/>
        <v>#REF!</v>
      </c>
      <c r="G1507" s="197" t="str">
        <f t="shared" si="3"/>
        <v>#REF!</v>
      </c>
      <c r="H1507" s="197" t="str">
        <f t="shared" si="4"/>
        <v>#REF!</v>
      </c>
      <c r="I1507" s="197" t="str">
        <f t="shared" si="5"/>
        <v>Sebelum Covid</v>
      </c>
    </row>
    <row r="1508" ht="15.75" customHeight="1">
      <c r="A1508" s="316">
        <v>43748.0</v>
      </c>
      <c r="B1508" s="197">
        <v>2.589</v>
      </c>
      <c r="C1508" s="197">
        <v>2.843</v>
      </c>
      <c r="D1508" s="197">
        <v>3.722</v>
      </c>
      <c r="E1508" s="197" t="str">
        <f t="shared" si="1"/>
        <v>#REF!</v>
      </c>
      <c r="F1508" s="197" t="str">
        <f t="shared" si="2"/>
        <v>#REF!</v>
      </c>
      <c r="G1508" s="197" t="str">
        <f t="shared" si="3"/>
        <v>#REF!</v>
      </c>
      <c r="H1508" s="197" t="str">
        <f t="shared" si="4"/>
        <v>#REF!</v>
      </c>
      <c r="I1508" s="197" t="str">
        <f t="shared" si="5"/>
        <v>Sebelum Covid</v>
      </c>
    </row>
    <row r="1509" ht="15.75" customHeight="1">
      <c r="A1509" s="316">
        <v>43749.0</v>
      </c>
      <c r="B1509" s="197">
        <v>2.61</v>
      </c>
      <c r="C1509" s="197">
        <v>2.889</v>
      </c>
      <c r="D1509" s="197">
        <v>3.754</v>
      </c>
      <c r="E1509" s="197" t="str">
        <f t="shared" si="1"/>
        <v>#REF!</v>
      </c>
      <c r="F1509" s="197" t="str">
        <f t="shared" si="2"/>
        <v>#REF!</v>
      </c>
      <c r="G1509" s="197" t="str">
        <f t="shared" si="3"/>
        <v>#REF!</v>
      </c>
      <c r="H1509" s="197" t="str">
        <f t="shared" si="4"/>
        <v>#REF!</v>
      </c>
      <c r="I1509" s="197" t="str">
        <f t="shared" si="5"/>
        <v>Sebelum Covid</v>
      </c>
    </row>
    <row r="1510" ht="15.75" customHeight="1">
      <c r="A1510" s="316">
        <v>43752.0</v>
      </c>
      <c r="B1510" s="197">
        <v>2.61</v>
      </c>
      <c r="C1510" s="197">
        <v>2.889</v>
      </c>
      <c r="D1510" s="197">
        <v>3.754</v>
      </c>
      <c r="E1510" s="197" t="str">
        <f t="shared" si="1"/>
        <v>#REF!</v>
      </c>
      <c r="F1510" s="197" t="str">
        <f t="shared" si="2"/>
        <v>#REF!</v>
      </c>
      <c r="G1510" s="197" t="str">
        <f t="shared" si="3"/>
        <v>#REF!</v>
      </c>
      <c r="H1510" s="197" t="str">
        <f t="shared" si="4"/>
        <v>#REF!</v>
      </c>
      <c r="I1510" s="197" t="str">
        <f t="shared" si="5"/>
        <v>Sebelum Covid</v>
      </c>
    </row>
    <row r="1511" ht="15.75" customHeight="1">
      <c r="A1511" s="316">
        <v>43753.0</v>
      </c>
      <c r="B1511" s="197">
        <v>2.594</v>
      </c>
      <c r="C1511" s="197">
        <v>2.873</v>
      </c>
      <c r="D1511" s="197">
        <v>3.723</v>
      </c>
      <c r="E1511" s="197" t="str">
        <f t="shared" si="1"/>
        <v>#REF!</v>
      </c>
      <c r="F1511" s="197" t="str">
        <f t="shared" si="2"/>
        <v>#REF!</v>
      </c>
      <c r="G1511" s="197" t="str">
        <f t="shared" si="3"/>
        <v>#REF!</v>
      </c>
      <c r="H1511" s="197" t="str">
        <f t="shared" si="4"/>
        <v>#REF!</v>
      </c>
      <c r="I1511" s="197" t="str">
        <f t="shared" si="5"/>
        <v>Sebelum Covid</v>
      </c>
    </row>
    <row r="1512" ht="15.75" customHeight="1">
      <c r="A1512" s="316">
        <v>43754.0</v>
      </c>
      <c r="B1512" s="197">
        <v>2.607</v>
      </c>
      <c r="C1512" s="197">
        <v>2.889</v>
      </c>
      <c r="D1512" s="197">
        <v>3.735</v>
      </c>
      <c r="E1512" s="197" t="str">
        <f t="shared" si="1"/>
        <v>#REF!</v>
      </c>
      <c r="F1512" s="197" t="str">
        <f t="shared" si="2"/>
        <v>#REF!</v>
      </c>
      <c r="G1512" s="197" t="str">
        <f t="shared" si="3"/>
        <v>#REF!</v>
      </c>
      <c r="H1512" s="197" t="str">
        <f t="shared" si="4"/>
        <v>#REF!</v>
      </c>
      <c r="I1512" s="197" t="str">
        <f t="shared" si="5"/>
        <v>Sebelum Covid</v>
      </c>
    </row>
    <row r="1513" ht="15.75" customHeight="1">
      <c r="A1513" s="316">
        <v>43755.0</v>
      </c>
      <c r="B1513" s="197">
        <v>2.61</v>
      </c>
      <c r="C1513" s="197">
        <v>2.909</v>
      </c>
      <c r="D1513" s="197">
        <v>3.754</v>
      </c>
      <c r="E1513" s="197" t="str">
        <f t="shared" si="1"/>
        <v>#REF!</v>
      </c>
      <c r="F1513" s="197" t="str">
        <f t="shared" si="2"/>
        <v>#REF!</v>
      </c>
      <c r="G1513" s="197" t="str">
        <f t="shared" si="3"/>
        <v>#REF!</v>
      </c>
      <c r="H1513" s="197" t="str">
        <f t="shared" si="4"/>
        <v>#REF!</v>
      </c>
      <c r="I1513" s="197" t="str">
        <f t="shared" si="5"/>
        <v>Sebelum Covid</v>
      </c>
    </row>
    <row r="1514" ht="15.75" customHeight="1">
      <c r="A1514" s="316">
        <v>43756.0</v>
      </c>
      <c r="B1514" s="197">
        <v>2.608</v>
      </c>
      <c r="C1514" s="197">
        <v>2.924</v>
      </c>
      <c r="D1514" s="197">
        <v>3.762</v>
      </c>
      <c r="E1514" s="197" t="str">
        <f t="shared" si="1"/>
        <v>#REF!</v>
      </c>
      <c r="F1514" s="197" t="str">
        <f t="shared" si="2"/>
        <v>#REF!</v>
      </c>
      <c r="G1514" s="197" t="str">
        <f t="shared" si="3"/>
        <v>#REF!</v>
      </c>
      <c r="H1514" s="197" t="str">
        <f t="shared" si="4"/>
        <v>#REF!</v>
      </c>
      <c r="I1514" s="197" t="str">
        <f t="shared" si="5"/>
        <v>Sebelum Covid</v>
      </c>
    </row>
    <row r="1515" ht="15.75" customHeight="1">
      <c r="A1515" s="316">
        <v>43759.0</v>
      </c>
      <c r="B1515" s="197">
        <v>2.615</v>
      </c>
      <c r="C1515" s="197">
        <v>2.97</v>
      </c>
      <c r="D1515" s="197">
        <v>3.799</v>
      </c>
      <c r="E1515" s="197" t="str">
        <f t="shared" si="1"/>
        <v>#REF!</v>
      </c>
      <c r="F1515" s="197" t="str">
        <f t="shared" si="2"/>
        <v>#REF!</v>
      </c>
      <c r="G1515" s="197" t="str">
        <f t="shared" si="3"/>
        <v>#REF!</v>
      </c>
      <c r="H1515" s="197" t="str">
        <f t="shared" si="4"/>
        <v>#REF!</v>
      </c>
      <c r="I1515" s="197" t="str">
        <f t="shared" si="5"/>
        <v>Sebelum Covid</v>
      </c>
    </row>
    <row r="1516" ht="15.75" customHeight="1">
      <c r="A1516" s="316">
        <v>43760.0</v>
      </c>
      <c r="B1516" s="197">
        <v>2.608</v>
      </c>
      <c r="C1516" s="197">
        <v>2.963</v>
      </c>
      <c r="D1516" s="197">
        <v>3.778</v>
      </c>
      <c r="E1516" s="197" t="str">
        <f t="shared" si="1"/>
        <v>#REF!</v>
      </c>
      <c r="F1516" s="197" t="str">
        <f t="shared" si="2"/>
        <v>#REF!</v>
      </c>
      <c r="G1516" s="197" t="str">
        <f t="shared" si="3"/>
        <v>#REF!</v>
      </c>
      <c r="H1516" s="197" t="str">
        <f t="shared" si="4"/>
        <v>#REF!</v>
      </c>
      <c r="I1516" s="197" t="str">
        <f t="shared" si="5"/>
        <v>Sebelum Covid</v>
      </c>
    </row>
    <row r="1517" ht="15.75" customHeight="1">
      <c r="A1517" s="316">
        <v>43761.0</v>
      </c>
      <c r="B1517" s="197">
        <v>2.605</v>
      </c>
      <c r="C1517" s="197">
        <v>2.927</v>
      </c>
      <c r="D1517" s="197">
        <v>3.747</v>
      </c>
      <c r="E1517" s="197" t="str">
        <f t="shared" si="1"/>
        <v>#REF!</v>
      </c>
      <c r="F1517" s="197" t="str">
        <f t="shared" si="2"/>
        <v>#REF!</v>
      </c>
      <c r="G1517" s="197" t="str">
        <f t="shared" si="3"/>
        <v>#REF!</v>
      </c>
      <c r="H1517" s="197" t="str">
        <f t="shared" si="4"/>
        <v>#REF!</v>
      </c>
      <c r="I1517" s="197" t="str">
        <f t="shared" si="5"/>
        <v>Sebelum Covid</v>
      </c>
    </row>
    <row r="1518" ht="15.75" customHeight="1">
      <c r="A1518" s="316">
        <v>43762.0</v>
      </c>
      <c r="B1518" s="197">
        <v>2.61</v>
      </c>
      <c r="C1518" s="197">
        <v>2.942</v>
      </c>
      <c r="D1518" s="197">
        <v>3.79</v>
      </c>
      <c r="E1518" s="197" t="str">
        <f t="shared" si="1"/>
        <v>#REF!</v>
      </c>
      <c r="F1518" s="197" t="str">
        <f t="shared" si="2"/>
        <v>#REF!</v>
      </c>
      <c r="G1518" s="197" t="str">
        <f t="shared" si="3"/>
        <v>#REF!</v>
      </c>
      <c r="H1518" s="197" t="str">
        <f t="shared" si="4"/>
        <v>#REF!</v>
      </c>
      <c r="I1518" s="197" t="str">
        <f t="shared" si="5"/>
        <v>Sebelum Covid</v>
      </c>
    </row>
    <row r="1519" ht="15.75" customHeight="1">
      <c r="A1519" s="316">
        <v>43763.0</v>
      </c>
      <c r="B1519" s="197">
        <v>2.606</v>
      </c>
      <c r="C1519" s="197">
        <v>2.935</v>
      </c>
      <c r="D1519" s="197">
        <v>3.784</v>
      </c>
      <c r="E1519" s="197" t="str">
        <f t="shared" si="1"/>
        <v>#REF!</v>
      </c>
      <c r="F1519" s="197" t="str">
        <f t="shared" si="2"/>
        <v>#REF!</v>
      </c>
      <c r="G1519" s="197" t="str">
        <f t="shared" si="3"/>
        <v>#REF!</v>
      </c>
      <c r="H1519" s="197" t="str">
        <f t="shared" si="4"/>
        <v>#REF!</v>
      </c>
      <c r="I1519" s="197" t="str">
        <f t="shared" si="5"/>
        <v>Sebelum Covid</v>
      </c>
    </row>
    <row r="1520" ht="15.75" customHeight="1">
      <c r="A1520" s="316">
        <v>43766.0</v>
      </c>
      <c r="B1520" s="197">
        <v>2.609</v>
      </c>
      <c r="C1520" s="197">
        <v>2.942</v>
      </c>
      <c r="D1520" s="197">
        <v>3.798</v>
      </c>
      <c r="E1520" s="197" t="str">
        <f t="shared" si="1"/>
        <v>#REF!</v>
      </c>
      <c r="F1520" s="197" t="str">
        <f t="shared" si="2"/>
        <v>#REF!</v>
      </c>
      <c r="G1520" s="197" t="str">
        <f t="shared" si="3"/>
        <v>#REF!</v>
      </c>
      <c r="H1520" s="197" t="str">
        <f t="shared" si="4"/>
        <v>#REF!</v>
      </c>
      <c r="I1520" s="197" t="str">
        <f t="shared" si="5"/>
        <v>Sebelum Covid</v>
      </c>
    </row>
    <row r="1521" ht="15.75" customHeight="1">
      <c r="A1521" s="316">
        <v>43767.0</v>
      </c>
      <c r="B1521" s="197">
        <v>2.605</v>
      </c>
      <c r="C1521" s="197">
        <v>2.961</v>
      </c>
      <c r="D1521" s="197">
        <v>3.791</v>
      </c>
      <c r="E1521" s="197" t="str">
        <f t="shared" si="1"/>
        <v>#REF!</v>
      </c>
      <c r="F1521" s="197" t="str">
        <f t="shared" si="2"/>
        <v>#REF!</v>
      </c>
      <c r="G1521" s="197" t="str">
        <f t="shared" si="3"/>
        <v>#REF!</v>
      </c>
      <c r="H1521" s="197" t="str">
        <f t="shared" si="4"/>
        <v>#REF!</v>
      </c>
      <c r="I1521" s="197" t="str">
        <f t="shared" si="5"/>
        <v>Sebelum Covid</v>
      </c>
    </row>
    <row r="1522" ht="15.75" customHeight="1">
      <c r="A1522" s="316">
        <v>43768.0</v>
      </c>
      <c r="B1522" s="197">
        <v>2.621</v>
      </c>
      <c r="C1522" s="197">
        <v>2.976</v>
      </c>
      <c r="D1522" s="197">
        <v>3.815</v>
      </c>
      <c r="E1522" s="197" t="str">
        <f t="shared" si="1"/>
        <v>#REF!</v>
      </c>
      <c r="F1522" s="197" t="str">
        <f t="shared" si="2"/>
        <v>#REF!</v>
      </c>
      <c r="G1522" s="197" t="str">
        <f t="shared" si="3"/>
        <v>#REF!</v>
      </c>
      <c r="H1522" s="197" t="str">
        <f t="shared" si="4"/>
        <v>#REF!</v>
      </c>
      <c r="I1522" s="197" t="str">
        <f t="shared" si="5"/>
        <v>Sebelum Covid</v>
      </c>
    </row>
    <row r="1523" ht="15.75" customHeight="1">
      <c r="A1523" s="316">
        <v>43769.0</v>
      </c>
      <c r="B1523" s="197">
        <v>2.606</v>
      </c>
      <c r="C1523" s="197">
        <v>2.945</v>
      </c>
      <c r="D1523" s="197">
        <v>3.8</v>
      </c>
      <c r="E1523" s="197" t="str">
        <f t="shared" si="1"/>
        <v>#REF!</v>
      </c>
      <c r="F1523" s="197" t="str">
        <f t="shared" si="2"/>
        <v>#REF!</v>
      </c>
      <c r="G1523" s="197" t="str">
        <f t="shared" si="3"/>
        <v>#REF!</v>
      </c>
      <c r="H1523" s="197" t="str">
        <f t="shared" si="4"/>
        <v>#REF!</v>
      </c>
      <c r="I1523" s="197" t="str">
        <f t="shared" si="5"/>
        <v>Sebelum Covid</v>
      </c>
    </row>
    <row r="1524" ht="15.75" customHeight="1">
      <c r="A1524" s="316">
        <v>43770.0</v>
      </c>
      <c r="B1524" s="197">
        <v>2.588</v>
      </c>
      <c r="C1524" s="197">
        <v>2.925</v>
      </c>
      <c r="D1524" s="197">
        <v>3.786</v>
      </c>
      <c r="E1524" s="197" t="str">
        <f t="shared" si="1"/>
        <v>#REF!</v>
      </c>
      <c r="F1524" s="197" t="str">
        <f t="shared" si="2"/>
        <v>#REF!</v>
      </c>
      <c r="G1524" s="197" t="str">
        <f t="shared" si="3"/>
        <v>#REF!</v>
      </c>
      <c r="H1524" s="197" t="str">
        <f t="shared" si="4"/>
        <v>#REF!</v>
      </c>
      <c r="I1524" s="197" t="str">
        <f t="shared" si="5"/>
        <v>Sebelum Covid</v>
      </c>
    </row>
    <row r="1525" ht="15.75" customHeight="1">
      <c r="A1525" s="316">
        <v>43773.0</v>
      </c>
      <c r="B1525" s="197">
        <v>2.579</v>
      </c>
      <c r="C1525" s="197">
        <v>2.949</v>
      </c>
      <c r="D1525" s="197">
        <v>3.792</v>
      </c>
      <c r="E1525" s="197" t="str">
        <f t="shared" si="1"/>
        <v>#REF!</v>
      </c>
      <c r="F1525" s="197" t="str">
        <f t="shared" si="2"/>
        <v>#REF!</v>
      </c>
      <c r="G1525" s="197" t="str">
        <f t="shared" si="3"/>
        <v>#REF!</v>
      </c>
      <c r="H1525" s="197" t="str">
        <f t="shared" si="4"/>
        <v>#REF!</v>
      </c>
      <c r="I1525" s="197" t="str">
        <f t="shared" si="5"/>
        <v>Sebelum Covid</v>
      </c>
    </row>
    <row r="1526" ht="15.75" customHeight="1">
      <c r="A1526" s="316">
        <v>43774.0</v>
      </c>
      <c r="B1526" s="197">
        <v>2.608</v>
      </c>
      <c r="C1526" s="197">
        <v>2.994</v>
      </c>
      <c r="D1526" s="197">
        <v>3.855</v>
      </c>
      <c r="E1526" s="197" t="str">
        <f t="shared" si="1"/>
        <v>#REF!</v>
      </c>
      <c r="F1526" s="197" t="str">
        <f t="shared" si="2"/>
        <v>#REF!</v>
      </c>
      <c r="G1526" s="197" t="str">
        <f t="shared" si="3"/>
        <v>#REF!</v>
      </c>
      <c r="H1526" s="197" t="str">
        <f t="shared" si="4"/>
        <v>#REF!</v>
      </c>
      <c r="I1526" s="197" t="str">
        <f t="shared" si="5"/>
        <v>Sebelum Covid</v>
      </c>
    </row>
    <row r="1527" ht="15.75" customHeight="1">
      <c r="A1527" s="316">
        <v>43775.0</v>
      </c>
      <c r="B1527" s="197">
        <v>2.611</v>
      </c>
      <c r="C1527" s="197">
        <v>2.989</v>
      </c>
      <c r="D1527" s="197">
        <v>3.832</v>
      </c>
      <c r="E1527" s="197" t="str">
        <f t="shared" si="1"/>
        <v>#REF!</v>
      </c>
      <c r="F1527" s="197" t="str">
        <f t="shared" si="2"/>
        <v>#REF!</v>
      </c>
      <c r="G1527" s="197" t="str">
        <f t="shared" si="3"/>
        <v>#REF!</v>
      </c>
      <c r="H1527" s="197" t="str">
        <f t="shared" si="4"/>
        <v>#REF!</v>
      </c>
      <c r="I1527" s="197" t="str">
        <f t="shared" si="5"/>
        <v>Sebelum Covid</v>
      </c>
    </row>
    <row r="1528" ht="15.75" customHeight="1">
      <c r="A1528" s="316">
        <v>43776.0</v>
      </c>
      <c r="B1528" s="197">
        <v>2.608</v>
      </c>
      <c r="C1528" s="197">
        <v>2.979</v>
      </c>
      <c r="D1528" s="197">
        <v>3.824</v>
      </c>
      <c r="E1528" s="197" t="str">
        <f t="shared" si="1"/>
        <v>#REF!</v>
      </c>
      <c r="F1528" s="197" t="str">
        <f t="shared" si="2"/>
        <v>#REF!</v>
      </c>
      <c r="G1528" s="197" t="str">
        <f t="shared" si="3"/>
        <v>#REF!</v>
      </c>
      <c r="H1528" s="197" t="str">
        <f t="shared" si="4"/>
        <v>#REF!</v>
      </c>
      <c r="I1528" s="197" t="str">
        <f t="shared" si="5"/>
        <v>Sebelum Covid</v>
      </c>
    </row>
    <row r="1529" ht="15.75" customHeight="1">
      <c r="A1529" s="316">
        <v>43777.0</v>
      </c>
      <c r="B1529" s="197">
        <v>2.635</v>
      </c>
      <c r="C1529" s="197">
        <v>2.998</v>
      </c>
      <c r="D1529" s="197">
        <v>3.841</v>
      </c>
      <c r="E1529" s="197" t="str">
        <f t="shared" si="1"/>
        <v>#REF!</v>
      </c>
      <c r="F1529" s="197" t="str">
        <f t="shared" si="2"/>
        <v>#REF!</v>
      </c>
      <c r="G1529" s="197" t="str">
        <f t="shared" si="3"/>
        <v>#REF!</v>
      </c>
      <c r="H1529" s="197" t="str">
        <f t="shared" si="4"/>
        <v>#REF!</v>
      </c>
      <c r="I1529" s="197" t="str">
        <f t="shared" si="5"/>
        <v>Sebelum Covid</v>
      </c>
    </row>
    <row r="1530" ht="15.75" customHeight="1">
      <c r="A1530" s="316">
        <v>43780.0</v>
      </c>
      <c r="B1530" s="197">
        <v>2.638</v>
      </c>
      <c r="C1530" s="197">
        <v>3.001</v>
      </c>
      <c r="D1530" s="197">
        <v>3.844</v>
      </c>
      <c r="E1530" s="197" t="str">
        <f t="shared" si="1"/>
        <v>#REF!</v>
      </c>
      <c r="F1530" s="197" t="str">
        <f t="shared" si="2"/>
        <v>#REF!</v>
      </c>
      <c r="G1530" s="197" t="str">
        <f t="shared" si="3"/>
        <v>#REF!</v>
      </c>
      <c r="H1530" s="197" t="str">
        <f t="shared" si="4"/>
        <v>#REF!</v>
      </c>
      <c r="I1530" s="197" t="str">
        <f t="shared" si="5"/>
        <v>Sebelum Covid</v>
      </c>
    </row>
    <row r="1531" ht="15.75" customHeight="1">
      <c r="A1531" s="316">
        <v>43781.0</v>
      </c>
      <c r="B1531" s="197">
        <v>2.63</v>
      </c>
      <c r="C1531" s="197">
        <v>3.009</v>
      </c>
      <c r="D1531" s="197">
        <v>3.847</v>
      </c>
      <c r="E1531" s="197" t="str">
        <f t="shared" si="1"/>
        <v>#REF!</v>
      </c>
      <c r="F1531" s="197" t="str">
        <f t="shared" si="2"/>
        <v>#REF!</v>
      </c>
      <c r="G1531" s="197" t="str">
        <f t="shared" si="3"/>
        <v>#REF!</v>
      </c>
      <c r="H1531" s="197" t="str">
        <f t="shared" si="4"/>
        <v>#REF!</v>
      </c>
      <c r="I1531" s="197" t="str">
        <f t="shared" si="5"/>
        <v>Sebelum Covid</v>
      </c>
    </row>
    <row r="1532" ht="15.75" customHeight="1">
      <c r="A1532" s="316">
        <v>43782.0</v>
      </c>
      <c r="B1532" s="197">
        <v>2.628</v>
      </c>
      <c r="C1532" s="197">
        <v>2.997</v>
      </c>
      <c r="D1532" s="197">
        <v>3.84</v>
      </c>
      <c r="E1532" s="197" t="str">
        <f t="shared" si="1"/>
        <v>#REF!</v>
      </c>
      <c r="F1532" s="197" t="str">
        <f t="shared" si="2"/>
        <v>#REF!</v>
      </c>
      <c r="G1532" s="197" t="str">
        <f t="shared" si="3"/>
        <v>#REF!</v>
      </c>
      <c r="H1532" s="197" t="str">
        <f t="shared" si="4"/>
        <v>#REF!</v>
      </c>
      <c r="I1532" s="197" t="str">
        <f t="shared" si="5"/>
        <v>Sebelum Covid</v>
      </c>
    </row>
    <row r="1533" ht="15.75" customHeight="1">
      <c r="A1533" s="316">
        <v>43783.0</v>
      </c>
      <c r="B1533" s="197">
        <v>2.614</v>
      </c>
      <c r="C1533" s="197">
        <v>2.986</v>
      </c>
      <c r="D1533" s="197">
        <v>3.824</v>
      </c>
      <c r="E1533" s="197" t="str">
        <f t="shared" si="1"/>
        <v>#REF!</v>
      </c>
      <c r="F1533" s="197" t="str">
        <f t="shared" si="2"/>
        <v>#REF!</v>
      </c>
      <c r="G1533" s="197" t="str">
        <f t="shared" si="3"/>
        <v>#REF!</v>
      </c>
      <c r="H1533" s="197" t="str">
        <f t="shared" si="4"/>
        <v>#REF!</v>
      </c>
      <c r="I1533" s="197" t="str">
        <f t="shared" si="5"/>
        <v>Sebelum Covid</v>
      </c>
    </row>
    <row r="1534" ht="15.75" customHeight="1">
      <c r="A1534" s="316">
        <v>43784.0</v>
      </c>
      <c r="B1534" s="197">
        <v>2.604</v>
      </c>
      <c r="C1534" s="197">
        <v>2.985</v>
      </c>
      <c r="D1534" s="197">
        <v>3.816</v>
      </c>
      <c r="E1534" s="197" t="str">
        <f t="shared" si="1"/>
        <v>#REF!</v>
      </c>
      <c r="F1534" s="197" t="str">
        <f t="shared" si="2"/>
        <v>#REF!</v>
      </c>
      <c r="G1534" s="197" t="str">
        <f t="shared" si="3"/>
        <v>#REF!</v>
      </c>
      <c r="H1534" s="197" t="str">
        <f t="shared" si="4"/>
        <v>#REF!</v>
      </c>
      <c r="I1534" s="197" t="str">
        <f t="shared" si="5"/>
        <v>Sebelum Covid</v>
      </c>
    </row>
    <row r="1535" ht="15.75" customHeight="1">
      <c r="A1535" s="316">
        <v>43787.0</v>
      </c>
      <c r="B1535" s="197">
        <v>2.604</v>
      </c>
      <c r="C1535" s="197">
        <v>2.992</v>
      </c>
      <c r="D1535" s="197">
        <v>3.812</v>
      </c>
      <c r="E1535" s="197" t="str">
        <f t="shared" si="1"/>
        <v>#REF!</v>
      </c>
      <c r="F1535" s="197" t="str">
        <f t="shared" si="2"/>
        <v>#REF!</v>
      </c>
      <c r="G1535" s="197" t="str">
        <f t="shared" si="3"/>
        <v>#REF!</v>
      </c>
      <c r="H1535" s="197" t="str">
        <f t="shared" si="4"/>
        <v>#REF!</v>
      </c>
      <c r="I1535" s="197" t="str">
        <f t="shared" si="5"/>
        <v>Sebelum Covid</v>
      </c>
    </row>
    <row r="1536" ht="15.75" customHeight="1">
      <c r="A1536" s="316">
        <v>43788.0</v>
      </c>
      <c r="B1536" s="197">
        <v>2.599</v>
      </c>
      <c r="C1536" s="197">
        <v>2.994</v>
      </c>
      <c r="D1536" s="197">
        <v>3.801</v>
      </c>
      <c r="E1536" s="197" t="str">
        <f t="shared" si="1"/>
        <v>#REF!</v>
      </c>
      <c r="F1536" s="197" t="str">
        <f t="shared" si="2"/>
        <v>#REF!</v>
      </c>
      <c r="G1536" s="197" t="str">
        <f t="shared" si="3"/>
        <v>#REF!</v>
      </c>
      <c r="H1536" s="197" t="str">
        <f t="shared" si="4"/>
        <v>#REF!</v>
      </c>
      <c r="I1536" s="197" t="str">
        <f t="shared" si="5"/>
        <v>Sebelum Covid</v>
      </c>
    </row>
    <row r="1537" ht="15.75" customHeight="1">
      <c r="A1537" s="316">
        <v>43789.0</v>
      </c>
      <c r="B1537" s="197">
        <v>2.57</v>
      </c>
      <c r="C1537" s="197">
        <v>2.956</v>
      </c>
      <c r="D1537" s="197">
        <v>3.751</v>
      </c>
      <c r="E1537" s="197" t="str">
        <f t="shared" si="1"/>
        <v>#REF!</v>
      </c>
      <c r="F1537" s="197" t="str">
        <f t="shared" si="2"/>
        <v>#REF!</v>
      </c>
      <c r="G1537" s="197" t="str">
        <f t="shared" si="3"/>
        <v>#REF!</v>
      </c>
      <c r="H1537" s="197" t="str">
        <f t="shared" si="4"/>
        <v>#REF!</v>
      </c>
      <c r="I1537" s="197" t="str">
        <f t="shared" si="5"/>
        <v>Sebelum Covid</v>
      </c>
    </row>
    <row r="1538" ht="15.75" customHeight="1">
      <c r="A1538" s="316">
        <v>43790.0</v>
      </c>
      <c r="B1538" s="197">
        <v>2.553</v>
      </c>
      <c r="C1538" s="197">
        <v>2.949</v>
      </c>
      <c r="D1538" s="197">
        <v>3.744</v>
      </c>
      <c r="E1538" s="197" t="str">
        <f t="shared" si="1"/>
        <v>#REF!</v>
      </c>
      <c r="F1538" s="197" t="str">
        <f t="shared" si="2"/>
        <v>#REF!</v>
      </c>
      <c r="G1538" s="197" t="str">
        <f t="shared" si="3"/>
        <v>#REF!</v>
      </c>
      <c r="H1538" s="197" t="str">
        <f t="shared" si="4"/>
        <v>#REF!</v>
      </c>
      <c r="I1538" s="197" t="str">
        <f t="shared" si="5"/>
        <v>Sebelum Covid</v>
      </c>
    </row>
    <row r="1539" ht="15.75" customHeight="1">
      <c r="A1539" s="316">
        <v>43791.0</v>
      </c>
      <c r="B1539" s="197">
        <v>2.556</v>
      </c>
      <c r="C1539" s="197">
        <v>2.965</v>
      </c>
      <c r="D1539" s="197">
        <v>3.755</v>
      </c>
      <c r="E1539" s="197" t="str">
        <f t="shared" si="1"/>
        <v>#REF!</v>
      </c>
      <c r="F1539" s="197" t="str">
        <f t="shared" si="2"/>
        <v>#REF!</v>
      </c>
      <c r="G1539" s="197" t="str">
        <f t="shared" si="3"/>
        <v>#REF!</v>
      </c>
      <c r="H1539" s="197" t="str">
        <f t="shared" si="4"/>
        <v>#REF!</v>
      </c>
      <c r="I1539" s="197" t="str">
        <f t="shared" si="5"/>
        <v>Sebelum Covid</v>
      </c>
    </row>
    <row r="1540" ht="15.75" customHeight="1">
      <c r="A1540" s="316">
        <v>43794.0</v>
      </c>
      <c r="B1540" s="197">
        <v>2.556</v>
      </c>
      <c r="C1540" s="197">
        <v>2.97</v>
      </c>
      <c r="D1540" s="197">
        <v>3.748</v>
      </c>
      <c r="E1540" s="197" t="str">
        <f t="shared" si="1"/>
        <v>#REF!</v>
      </c>
      <c r="F1540" s="197" t="str">
        <f t="shared" si="2"/>
        <v>#REF!</v>
      </c>
      <c r="G1540" s="197" t="str">
        <f t="shared" si="3"/>
        <v>#REF!</v>
      </c>
      <c r="H1540" s="197" t="str">
        <f t="shared" si="4"/>
        <v>#REF!</v>
      </c>
      <c r="I1540" s="197" t="str">
        <f t="shared" si="5"/>
        <v>Sebelum Covid</v>
      </c>
    </row>
    <row r="1541" ht="15.75" customHeight="1">
      <c r="A1541" s="316">
        <v>43795.0</v>
      </c>
      <c r="B1541" s="197">
        <v>2.539</v>
      </c>
      <c r="C1541" s="197">
        <v>2.952</v>
      </c>
      <c r="D1541" s="197">
        <v>3.728</v>
      </c>
      <c r="E1541" s="197" t="str">
        <f t="shared" si="1"/>
        <v>#REF!</v>
      </c>
      <c r="F1541" s="197" t="str">
        <f t="shared" si="2"/>
        <v>#REF!</v>
      </c>
      <c r="G1541" s="197" t="str">
        <f t="shared" si="3"/>
        <v>#REF!</v>
      </c>
      <c r="H1541" s="197" t="str">
        <f t="shared" si="4"/>
        <v>#REF!</v>
      </c>
      <c r="I1541" s="197" t="str">
        <f t="shared" si="5"/>
        <v>Sebelum Covid</v>
      </c>
    </row>
    <row r="1542" ht="15.75" customHeight="1">
      <c r="A1542" s="316">
        <v>43796.0</v>
      </c>
      <c r="B1542" s="197">
        <v>2.537</v>
      </c>
      <c r="C1542" s="197">
        <v>2.952</v>
      </c>
      <c r="D1542" s="197">
        <v>3.549</v>
      </c>
      <c r="E1542" s="197" t="str">
        <f t="shared" si="1"/>
        <v>#REF!</v>
      </c>
      <c r="F1542" s="197" t="str">
        <f t="shared" si="2"/>
        <v>#REF!</v>
      </c>
      <c r="G1542" s="197" t="str">
        <f t="shared" si="3"/>
        <v>#REF!</v>
      </c>
      <c r="H1542" s="197" t="str">
        <f t="shared" si="4"/>
        <v>#REF!</v>
      </c>
      <c r="I1542" s="197" t="str">
        <f t="shared" si="5"/>
        <v>Sebelum Covid</v>
      </c>
    </row>
    <row r="1543" ht="15.75" customHeight="1">
      <c r="A1543" s="316">
        <v>43797.0</v>
      </c>
      <c r="B1543" s="197">
        <v>2.536</v>
      </c>
      <c r="C1543" s="197">
        <v>2.952</v>
      </c>
      <c r="D1543" s="197">
        <v>3.549</v>
      </c>
      <c r="E1543" s="197" t="str">
        <f t="shared" si="1"/>
        <v>#REF!</v>
      </c>
      <c r="F1543" s="197" t="str">
        <f t="shared" si="2"/>
        <v>#REF!</v>
      </c>
      <c r="G1543" s="197" t="str">
        <f t="shared" si="3"/>
        <v>#REF!</v>
      </c>
      <c r="H1543" s="197" t="str">
        <f t="shared" si="4"/>
        <v>#REF!</v>
      </c>
      <c r="I1543" s="197" t="str">
        <f t="shared" si="5"/>
        <v>Sebelum Covid</v>
      </c>
    </row>
    <row r="1544" ht="15.75" customHeight="1">
      <c r="A1544" s="316">
        <v>43798.0</v>
      </c>
      <c r="B1544" s="197">
        <v>2.539</v>
      </c>
      <c r="C1544" s="197">
        <v>2.955</v>
      </c>
      <c r="D1544" s="197">
        <v>3.555</v>
      </c>
      <c r="E1544" s="197" t="str">
        <f t="shared" si="1"/>
        <v>#REF!</v>
      </c>
      <c r="F1544" s="197" t="str">
        <f t="shared" si="2"/>
        <v>#REF!</v>
      </c>
      <c r="G1544" s="197" t="str">
        <f t="shared" si="3"/>
        <v>#REF!</v>
      </c>
      <c r="H1544" s="197" t="str">
        <f t="shared" si="4"/>
        <v>#REF!</v>
      </c>
      <c r="I1544" s="197" t="str">
        <f t="shared" si="5"/>
        <v>Sebelum Covid</v>
      </c>
    </row>
    <row r="1545" ht="15.75" customHeight="1">
      <c r="A1545" s="316">
        <v>43801.0</v>
      </c>
      <c r="B1545" s="197">
        <v>2.555</v>
      </c>
      <c r="C1545" s="197">
        <v>3.003</v>
      </c>
      <c r="D1545" s="197">
        <v>3.588</v>
      </c>
      <c r="E1545" s="197" t="str">
        <f t="shared" si="1"/>
        <v>#REF!</v>
      </c>
      <c r="F1545" s="197" t="str">
        <f t="shared" si="2"/>
        <v>#REF!</v>
      </c>
      <c r="G1545" s="197" t="str">
        <f t="shared" si="3"/>
        <v>#REF!</v>
      </c>
      <c r="H1545" s="197" t="str">
        <f t="shared" si="4"/>
        <v>#REF!</v>
      </c>
      <c r="I1545" s="197" t="str">
        <f t="shared" si="5"/>
        <v>Sebelum Covid</v>
      </c>
    </row>
    <row r="1546" ht="15.75" customHeight="1">
      <c r="A1546" s="316">
        <v>43802.0</v>
      </c>
      <c r="B1546" s="197">
        <v>2.549</v>
      </c>
      <c r="C1546" s="197">
        <v>3.003</v>
      </c>
      <c r="D1546" s="197">
        <v>3.584</v>
      </c>
      <c r="E1546" s="197" t="str">
        <f t="shared" si="1"/>
        <v>#REF!</v>
      </c>
      <c r="F1546" s="197" t="str">
        <f t="shared" si="2"/>
        <v>#REF!</v>
      </c>
      <c r="G1546" s="197" t="str">
        <f t="shared" si="3"/>
        <v>#REF!</v>
      </c>
      <c r="H1546" s="197" t="str">
        <f t="shared" si="4"/>
        <v>#REF!</v>
      </c>
      <c r="I1546" s="197" t="str">
        <f t="shared" si="5"/>
        <v>Sebelum Covid</v>
      </c>
    </row>
    <row r="1547" ht="15.75" customHeight="1">
      <c r="A1547" s="316">
        <v>43803.0</v>
      </c>
      <c r="B1547" s="197">
        <v>2.529</v>
      </c>
      <c r="C1547" s="197">
        <v>2.969</v>
      </c>
      <c r="D1547" s="197">
        <v>3.551</v>
      </c>
      <c r="E1547" s="197" t="str">
        <f t="shared" si="1"/>
        <v>#REF!</v>
      </c>
      <c r="F1547" s="197" t="str">
        <f t="shared" si="2"/>
        <v>#REF!</v>
      </c>
      <c r="G1547" s="197" t="str">
        <f t="shared" si="3"/>
        <v>#REF!</v>
      </c>
      <c r="H1547" s="197" t="str">
        <f t="shared" si="4"/>
        <v>#REF!</v>
      </c>
      <c r="I1547" s="197" t="str">
        <f t="shared" si="5"/>
        <v>Sebelum Covid</v>
      </c>
    </row>
    <row r="1548" ht="15.75" customHeight="1">
      <c r="A1548" s="316">
        <v>43804.0</v>
      </c>
      <c r="B1548" s="197">
        <v>2.524</v>
      </c>
      <c r="C1548" s="197">
        <v>2.971</v>
      </c>
      <c r="D1548" s="197">
        <v>3.554</v>
      </c>
      <c r="E1548" s="197" t="str">
        <f t="shared" si="1"/>
        <v>#REF!</v>
      </c>
      <c r="F1548" s="197" t="str">
        <f t="shared" si="2"/>
        <v>#REF!</v>
      </c>
      <c r="G1548" s="197" t="str">
        <f t="shared" si="3"/>
        <v>#REF!</v>
      </c>
      <c r="H1548" s="197" t="str">
        <f t="shared" si="4"/>
        <v>#REF!</v>
      </c>
      <c r="I1548" s="197" t="str">
        <f t="shared" si="5"/>
        <v>Sebelum Covid</v>
      </c>
    </row>
    <row r="1549" ht="15.75" customHeight="1">
      <c r="A1549" s="316">
        <v>43805.0</v>
      </c>
      <c r="B1549" s="197">
        <v>2.523</v>
      </c>
      <c r="C1549" s="197">
        <v>2.964</v>
      </c>
      <c r="D1549" s="197">
        <v>3.549</v>
      </c>
      <c r="E1549" s="197" t="str">
        <f t="shared" si="1"/>
        <v>#REF!</v>
      </c>
      <c r="F1549" s="197" t="str">
        <f t="shared" si="2"/>
        <v>#REF!</v>
      </c>
      <c r="G1549" s="197" t="str">
        <f t="shared" si="3"/>
        <v>#REF!</v>
      </c>
      <c r="H1549" s="197" t="str">
        <f t="shared" si="4"/>
        <v>#REF!</v>
      </c>
      <c r="I1549" s="197" t="str">
        <f t="shared" si="5"/>
        <v>Sebelum Covid</v>
      </c>
    </row>
    <row r="1550" ht="15.75" customHeight="1">
      <c r="A1550" s="316">
        <v>43808.0</v>
      </c>
      <c r="B1550" s="197">
        <v>2.527</v>
      </c>
      <c r="C1550" s="197">
        <v>2.962</v>
      </c>
      <c r="D1550" s="197">
        <v>3.542</v>
      </c>
      <c r="E1550" s="197" t="str">
        <f t="shared" si="1"/>
        <v>#REF!</v>
      </c>
      <c r="F1550" s="197" t="str">
        <f t="shared" si="2"/>
        <v>#REF!</v>
      </c>
      <c r="G1550" s="197" t="str">
        <f t="shared" si="3"/>
        <v>#REF!</v>
      </c>
      <c r="H1550" s="197" t="str">
        <f t="shared" si="4"/>
        <v>#REF!</v>
      </c>
      <c r="I1550" s="197" t="str">
        <f t="shared" si="5"/>
        <v>Sebelum Covid</v>
      </c>
    </row>
    <row r="1551" ht="15.75" customHeight="1">
      <c r="A1551" s="316">
        <v>43809.0</v>
      </c>
      <c r="B1551" s="197">
        <v>2.516</v>
      </c>
      <c r="C1551" s="197">
        <v>2.922</v>
      </c>
      <c r="D1551" s="197">
        <v>3.526</v>
      </c>
      <c r="E1551" s="197" t="str">
        <f t="shared" si="1"/>
        <v>#REF!</v>
      </c>
      <c r="F1551" s="197" t="str">
        <f t="shared" si="2"/>
        <v>#REF!</v>
      </c>
      <c r="G1551" s="197" t="str">
        <f t="shared" si="3"/>
        <v>#REF!</v>
      </c>
      <c r="H1551" s="197" t="str">
        <f t="shared" si="4"/>
        <v>#REF!</v>
      </c>
      <c r="I1551" s="197" t="str">
        <f t="shared" si="5"/>
        <v>Sebelum Covid</v>
      </c>
    </row>
    <row r="1552" ht="15.75" customHeight="1">
      <c r="A1552" s="316">
        <v>43810.0</v>
      </c>
      <c r="B1552" s="197">
        <v>2.511</v>
      </c>
      <c r="C1552" s="197">
        <v>2.878</v>
      </c>
      <c r="D1552" s="197">
        <v>3.5</v>
      </c>
      <c r="E1552" s="197" t="str">
        <f t="shared" si="1"/>
        <v>#REF!</v>
      </c>
      <c r="F1552" s="197" t="str">
        <f t="shared" si="2"/>
        <v>#REF!</v>
      </c>
      <c r="G1552" s="197" t="str">
        <f t="shared" si="3"/>
        <v>#REF!</v>
      </c>
      <c r="H1552" s="197" t="str">
        <f t="shared" si="4"/>
        <v>#REF!</v>
      </c>
      <c r="I1552" s="197" t="str">
        <f t="shared" si="5"/>
        <v>Sebelum Covid</v>
      </c>
    </row>
    <row r="1553" ht="15.75" customHeight="1">
      <c r="A1553" s="316">
        <v>43811.0</v>
      </c>
      <c r="B1553" s="197">
        <v>2.506</v>
      </c>
      <c r="C1553" s="197">
        <v>2.864</v>
      </c>
      <c r="D1553" s="197">
        <v>3.486</v>
      </c>
      <c r="E1553" s="197" t="str">
        <f t="shared" si="1"/>
        <v>#REF!</v>
      </c>
      <c r="F1553" s="197" t="str">
        <f t="shared" si="2"/>
        <v>#REF!</v>
      </c>
      <c r="G1553" s="197" t="str">
        <f t="shared" si="3"/>
        <v>#REF!</v>
      </c>
      <c r="H1553" s="197" t="str">
        <f t="shared" si="4"/>
        <v>#REF!</v>
      </c>
      <c r="I1553" s="197" t="str">
        <f t="shared" si="5"/>
        <v>Sebelum Covid</v>
      </c>
    </row>
    <row r="1554" ht="15.75" customHeight="1">
      <c r="A1554" s="316">
        <v>43812.0</v>
      </c>
      <c r="B1554" s="197">
        <v>2.521</v>
      </c>
      <c r="C1554" s="197">
        <v>2.897</v>
      </c>
      <c r="D1554" s="197">
        <v>3.518</v>
      </c>
      <c r="E1554" s="197" t="str">
        <f t="shared" si="1"/>
        <v>#REF!</v>
      </c>
      <c r="F1554" s="197" t="str">
        <f t="shared" si="2"/>
        <v>#REF!</v>
      </c>
      <c r="G1554" s="197" t="str">
        <f t="shared" si="3"/>
        <v>#REF!</v>
      </c>
      <c r="H1554" s="197" t="str">
        <f t="shared" si="4"/>
        <v>#REF!</v>
      </c>
      <c r="I1554" s="197" t="str">
        <f t="shared" si="5"/>
        <v>Sebelum Covid</v>
      </c>
    </row>
    <row r="1555" ht="15.75" customHeight="1">
      <c r="A1555" s="316">
        <v>43815.0</v>
      </c>
      <c r="B1555" s="197">
        <v>2.51</v>
      </c>
      <c r="C1555" s="197">
        <v>2.888</v>
      </c>
      <c r="D1555" s="197">
        <v>3.51</v>
      </c>
      <c r="E1555" s="197" t="str">
        <f t="shared" si="1"/>
        <v>#REF!</v>
      </c>
      <c r="F1555" s="197" t="str">
        <f t="shared" si="2"/>
        <v>#REF!</v>
      </c>
      <c r="G1555" s="197" t="str">
        <f t="shared" si="3"/>
        <v>#REF!</v>
      </c>
      <c r="H1555" s="197" t="str">
        <f t="shared" si="4"/>
        <v>#REF!</v>
      </c>
      <c r="I1555" s="197" t="str">
        <f t="shared" si="5"/>
        <v>Sebelum Covid</v>
      </c>
    </row>
    <row r="1556" ht="15.75" customHeight="1">
      <c r="A1556" s="316">
        <v>43816.0</v>
      </c>
      <c r="B1556" s="197">
        <v>2.506</v>
      </c>
      <c r="C1556" s="197">
        <v>2.891</v>
      </c>
      <c r="D1556" s="197">
        <v>3.525</v>
      </c>
      <c r="E1556" s="197" t="str">
        <f t="shared" si="1"/>
        <v>#REF!</v>
      </c>
      <c r="F1556" s="197" t="str">
        <f t="shared" si="2"/>
        <v>#REF!</v>
      </c>
      <c r="G1556" s="197" t="str">
        <f t="shared" si="3"/>
        <v>#REF!</v>
      </c>
      <c r="H1556" s="197" t="str">
        <f t="shared" si="4"/>
        <v>#REF!</v>
      </c>
      <c r="I1556" s="197" t="str">
        <f t="shared" si="5"/>
        <v>Sebelum Covid</v>
      </c>
    </row>
    <row r="1557" ht="15.75" customHeight="1">
      <c r="A1557" s="316">
        <v>43817.0</v>
      </c>
      <c r="B1557" s="197">
        <v>2.504</v>
      </c>
      <c r="C1557" s="197">
        <v>2.881</v>
      </c>
      <c r="D1557" s="197">
        <v>3.531</v>
      </c>
      <c r="E1557" s="197" t="str">
        <f t="shared" si="1"/>
        <v>#REF!</v>
      </c>
      <c r="F1557" s="197" t="str">
        <f t="shared" si="2"/>
        <v>#REF!</v>
      </c>
      <c r="G1557" s="197" t="str">
        <f t="shared" si="3"/>
        <v>#REF!</v>
      </c>
      <c r="H1557" s="197" t="str">
        <f t="shared" si="4"/>
        <v>#REF!</v>
      </c>
      <c r="I1557" s="197" t="str">
        <f t="shared" si="5"/>
        <v>Sebelum Covid</v>
      </c>
    </row>
    <row r="1558" ht="15.75" customHeight="1">
      <c r="A1558" s="316">
        <v>43818.0</v>
      </c>
      <c r="B1558" s="197">
        <v>2.499</v>
      </c>
      <c r="C1558" s="197">
        <v>2.898</v>
      </c>
      <c r="D1558" s="197">
        <v>3.556</v>
      </c>
      <c r="E1558" s="197" t="str">
        <f t="shared" si="1"/>
        <v>#REF!</v>
      </c>
      <c r="F1558" s="197" t="str">
        <f t="shared" si="2"/>
        <v>#REF!</v>
      </c>
      <c r="G1558" s="197" t="str">
        <f t="shared" si="3"/>
        <v>#REF!</v>
      </c>
      <c r="H1558" s="197" t="str">
        <f t="shared" si="4"/>
        <v>#REF!</v>
      </c>
      <c r="I1558" s="197" t="str">
        <f t="shared" si="5"/>
        <v>Sebelum Covid</v>
      </c>
    </row>
    <row r="1559" ht="15.75" customHeight="1">
      <c r="A1559" s="316">
        <v>43819.0</v>
      </c>
      <c r="B1559" s="197">
        <v>2.496</v>
      </c>
      <c r="C1559" s="197">
        <v>2.902</v>
      </c>
      <c r="D1559" s="197">
        <v>3.564</v>
      </c>
      <c r="E1559" s="197" t="str">
        <f t="shared" si="1"/>
        <v>#REF!</v>
      </c>
      <c r="F1559" s="197" t="str">
        <f t="shared" si="2"/>
        <v>#REF!</v>
      </c>
      <c r="G1559" s="197" t="str">
        <f t="shared" si="3"/>
        <v>#REF!</v>
      </c>
      <c r="H1559" s="197" t="str">
        <f t="shared" si="4"/>
        <v>#REF!</v>
      </c>
      <c r="I1559" s="197" t="str">
        <f t="shared" si="5"/>
        <v>Sebelum Covid</v>
      </c>
    </row>
    <row r="1560" ht="15.75" customHeight="1">
      <c r="A1560" s="316">
        <v>43822.0</v>
      </c>
      <c r="B1560" s="197">
        <v>2.489</v>
      </c>
      <c r="C1560" s="197">
        <v>2.896</v>
      </c>
      <c r="D1560" s="197">
        <v>3.545</v>
      </c>
      <c r="E1560" s="197" t="str">
        <f t="shared" si="1"/>
        <v>#REF!</v>
      </c>
      <c r="F1560" s="197" t="str">
        <f t="shared" si="2"/>
        <v>#REF!</v>
      </c>
      <c r="G1560" s="197" t="str">
        <f t="shared" si="3"/>
        <v>#REF!</v>
      </c>
      <c r="H1560" s="197" t="str">
        <f t="shared" si="4"/>
        <v>#REF!</v>
      </c>
      <c r="I1560" s="197" t="str">
        <f t="shared" si="5"/>
        <v>Sebelum Covid</v>
      </c>
    </row>
    <row r="1561" ht="15.75" customHeight="1">
      <c r="A1561" s="316">
        <v>43823.0</v>
      </c>
      <c r="B1561" s="197">
        <v>2.495</v>
      </c>
      <c r="C1561" s="197">
        <v>2.898</v>
      </c>
      <c r="D1561" s="197">
        <v>3.543</v>
      </c>
      <c r="E1561" s="197" t="str">
        <f t="shared" si="1"/>
        <v>#REF!</v>
      </c>
      <c r="F1561" s="197" t="str">
        <f t="shared" si="2"/>
        <v>#REF!</v>
      </c>
      <c r="G1561" s="197" t="str">
        <f t="shared" si="3"/>
        <v>#REF!</v>
      </c>
      <c r="H1561" s="197" t="str">
        <f t="shared" si="4"/>
        <v>#REF!</v>
      </c>
      <c r="I1561" s="197" t="str">
        <f t="shared" si="5"/>
        <v>Sebelum Covid</v>
      </c>
    </row>
    <row r="1562" ht="15.75" customHeight="1">
      <c r="A1562" s="316">
        <v>43824.0</v>
      </c>
      <c r="B1562" s="197">
        <v>2.496</v>
      </c>
      <c r="C1562" s="197">
        <v>2.898</v>
      </c>
      <c r="D1562" s="197">
        <v>3.544</v>
      </c>
      <c r="E1562" s="197" t="str">
        <f t="shared" si="1"/>
        <v>#REF!</v>
      </c>
      <c r="F1562" s="197" t="str">
        <f t="shared" si="2"/>
        <v>#REF!</v>
      </c>
      <c r="G1562" s="197" t="str">
        <f t="shared" si="3"/>
        <v>#REF!</v>
      </c>
      <c r="H1562" s="197" t="str">
        <f t="shared" si="4"/>
        <v>#REF!</v>
      </c>
      <c r="I1562" s="197" t="str">
        <f t="shared" si="5"/>
        <v>Sebelum Covid</v>
      </c>
    </row>
    <row r="1563" ht="15.75" customHeight="1">
      <c r="A1563" s="316">
        <v>43825.0</v>
      </c>
      <c r="B1563" s="197">
        <v>2.483</v>
      </c>
      <c r="C1563" s="197">
        <v>2.898</v>
      </c>
      <c r="D1563" s="197">
        <v>3.537</v>
      </c>
      <c r="E1563" s="197" t="str">
        <f t="shared" si="1"/>
        <v>#REF!</v>
      </c>
      <c r="F1563" s="197" t="str">
        <f t="shared" si="2"/>
        <v>#REF!</v>
      </c>
      <c r="G1563" s="197" t="str">
        <f t="shared" si="3"/>
        <v>#REF!</v>
      </c>
      <c r="H1563" s="197" t="str">
        <f t="shared" si="4"/>
        <v>#REF!</v>
      </c>
      <c r="I1563" s="197" t="str">
        <f t="shared" si="5"/>
        <v>Sebelum Covid</v>
      </c>
    </row>
    <row r="1564" ht="15.75" customHeight="1">
      <c r="A1564" s="316">
        <v>43826.0</v>
      </c>
      <c r="B1564" s="197">
        <v>2.48</v>
      </c>
      <c r="C1564" s="197">
        <v>2.892</v>
      </c>
      <c r="D1564" s="197">
        <v>3.535</v>
      </c>
      <c r="E1564" s="197" t="str">
        <f t="shared" si="1"/>
        <v>#REF!</v>
      </c>
      <c r="F1564" s="197" t="str">
        <f t="shared" si="2"/>
        <v>#REF!</v>
      </c>
      <c r="G1564" s="197" t="str">
        <f t="shared" si="3"/>
        <v>#REF!</v>
      </c>
      <c r="H1564" s="197" t="str">
        <f t="shared" si="4"/>
        <v>#REF!</v>
      </c>
      <c r="I1564" s="197" t="str">
        <f t="shared" si="5"/>
        <v>Sebelum Covid</v>
      </c>
    </row>
    <row r="1565" ht="15.75" customHeight="1">
      <c r="A1565" s="316">
        <v>43829.0</v>
      </c>
      <c r="B1565" s="197">
        <v>2.469</v>
      </c>
      <c r="C1565" s="197">
        <v>2.894</v>
      </c>
      <c r="D1565" s="197">
        <v>3.542</v>
      </c>
      <c r="E1565" s="197" t="str">
        <f t="shared" si="1"/>
        <v>#REF!</v>
      </c>
      <c r="F1565" s="197" t="str">
        <f t="shared" si="2"/>
        <v>#REF!</v>
      </c>
      <c r="G1565" s="197" t="str">
        <f t="shared" si="3"/>
        <v>#REF!</v>
      </c>
      <c r="H1565" s="197" t="str">
        <f t="shared" si="4"/>
        <v>#REF!</v>
      </c>
      <c r="I1565" s="197" t="str">
        <f t="shared" si="5"/>
        <v>Sebelum Covid</v>
      </c>
    </row>
    <row r="1566" ht="15.75" customHeight="1">
      <c r="A1566" s="316">
        <v>43830.0</v>
      </c>
      <c r="B1566" s="197">
        <v>2.485</v>
      </c>
      <c r="C1566" s="197">
        <v>2.893</v>
      </c>
      <c r="D1566" s="197">
        <v>3.541</v>
      </c>
      <c r="E1566" s="197" t="str">
        <f t="shared" si="1"/>
        <v>#REF!</v>
      </c>
      <c r="F1566" s="197" t="str">
        <f t="shared" si="2"/>
        <v>#REF!</v>
      </c>
      <c r="G1566" s="197" t="str">
        <f t="shared" si="3"/>
        <v>#REF!</v>
      </c>
      <c r="H1566" s="197" t="str">
        <f t="shared" si="4"/>
        <v>#REF!</v>
      </c>
      <c r="I1566" s="197" t="str">
        <f t="shared" si="5"/>
        <v>Sebelum Covid</v>
      </c>
    </row>
    <row r="1567" ht="15.75" customHeight="1">
      <c r="A1567" s="316">
        <v>43831.0</v>
      </c>
      <c r="B1567" s="197">
        <v>2.469</v>
      </c>
      <c r="C1567" s="197">
        <v>2.894</v>
      </c>
      <c r="D1567" s="197">
        <v>3.543</v>
      </c>
      <c r="E1567" s="197" t="str">
        <f t="shared" si="1"/>
        <v>#REF!</v>
      </c>
      <c r="F1567" s="197" t="str">
        <f t="shared" si="2"/>
        <v>#REF!</v>
      </c>
      <c r="G1567" s="197" t="str">
        <f t="shared" si="3"/>
        <v>#REF!</v>
      </c>
      <c r="H1567" s="197" t="str">
        <f t="shared" si="4"/>
        <v>#REF!</v>
      </c>
      <c r="I1567" s="197" t="str">
        <f t="shared" si="5"/>
        <v>Sebelum Covid</v>
      </c>
    </row>
    <row r="1568" ht="15.75" customHeight="1">
      <c r="A1568" s="316">
        <v>43832.0</v>
      </c>
      <c r="B1568" s="197">
        <v>2.461</v>
      </c>
      <c r="C1568" s="197">
        <v>2.917</v>
      </c>
      <c r="D1568" s="197">
        <v>3.564</v>
      </c>
      <c r="E1568" s="197" t="str">
        <f t="shared" si="1"/>
        <v>#REF!</v>
      </c>
      <c r="F1568" s="197" t="str">
        <f t="shared" si="2"/>
        <v>#REF!</v>
      </c>
      <c r="G1568" s="197" t="str">
        <f t="shared" si="3"/>
        <v>#REF!</v>
      </c>
      <c r="H1568" s="197" t="str">
        <f t="shared" si="4"/>
        <v>#REF!</v>
      </c>
      <c r="I1568" s="197" t="str">
        <f t="shared" si="5"/>
        <v>Sebelum Covid</v>
      </c>
    </row>
    <row r="1569" ht="15.75" customHeight="1">
      <c r="A1569" s="316">
        <v>43833.0</v>
      </c>
      <c r="B1569" s="197">
        <v>2.437</v>
      </c>
      <c r="C1569" s="197">
        <v>2.89</v>
      </c>
      <c r="D1569" s="197">
        <v>3.565</v>
      </c>
      <c r="E1569" s="197" t="str">
        <f t="shared" si="1"/>
        <v>#REF!</v>
      </c>
      <c r="F1569" s="197" t="str">
        <f t="shared" si="2"/>
        <v>#REF!</v>
      </c>
      <c r="G1569" s="197" t="str">
        <f t="shared" si="3"/>
        <v>#REF!</v>
      </c>
      <c r="H1569" s="197" t="str">
        <f t="shared" si="4"/>
        <v>#REF!</v>
      </c>
      <c r="I1569" s="197" t="str">
        <f t="shared" si="5"/>
        <v>Sebelum Covid</v>
      </c>
    </row>
    <row r="1570" ht="15.75" customHeight="1">
      <c r="A1570" s="316">
        <v>43836.0</v>
      </c>
      <c r="B1570" s="197">
        <v>2.416</v>
      </c>
      <c r="C1570" s="197">
        <v>2.873</v>
      </c>
      <c r="D1570" s="197">
        <v>3.549</v>
      </c>
      <c r="E1570" s="197" t="str">
        <f t="shared" si="1"/>
        <v>#REF!</v>
      </c>
      <c r="F1570" s="197" t="str">
        <f t="shared" si="2"/>
        <v>#REF!</v>
      </c>
      <c r="G1570" s="197" t="str">
        <f t="shared" si="3"/>
        <v>#REF!</v>
      </c>
      <c r="H1570" s="197" t="str">
        <f t="shared" si="4"/>
        <v>#REF!</v>
      </c>
      <c r="I1570" s="197" t="str">
        <f t="shared" si="5"/>
        <v>Sebelum Covid</v>
      </c>
    </row>
    <row r="1571" ht="15.75" customHeight="1">
      <c r="A1571" s="316">
        <v>43837.0</v>
      </c>
      <c r="B1571" s="197">
        <v>2.409</v>
      </c>
      <c r="C1571" s="197">
        <v>2.878</v>
      </c>
      <c r="D1571" s="197">
        <v>3.551</v>
      </c>
      <c r="E1571" s="197" t="str">
        <f t="shared" si="1"/>
        <v>#REF!</v>
      </c>
      <c r="F1571" s="197" t="str">
        <f t="shared" si="2"/>
        <v>#REF!</v>
      </c>
      <c r="G1571" s="197" t="str">
        <f t="shared" si="3"/>
        <v>#REF!</v>
      </c>
      <c r="H1571" s="197" t="str">
        <f t="shared" si="4"/>
        <v>#REF!</v>
      </c>
      <c r="I1571" s="197" t="str">
        <f t="shared" si="5"/>
        <v>Sebelum Covid</v>
      </c>
    </row>
    <row r="1572" ht="15.75" customHeight="1">
      <c r="A1572" s="316">
        <v>43838.0</v>
      </c>
      <c r="B1572" s="197">
        <v>2.397</v>
      </c>
      <c r="C1572" s="197">
        <v>2.893</v>
      </c>
      <c r="D1572" s="197">
        <v>3.578</v>
      </c>
      <c r="E1572" s="197" t="str">
        <f t="shared" si="1"/>
        <v>#REF!</v>
      </c>
      <c r="F1572" s="197" t="str">
        <f t="shared" si="2"/>
        <v>#REF!</v>
      </c>
      <c r="G1572" s="197" t="str">
        <f t="shared" si="3"/>
        <v>#REF!</v>
      </c>
      <c r="H1572" s="197" t="str">
        <f t="shared" si="4"/>
        <v>#REF!</v>
      </c>
      <c r="I1572" s="197" t="str">
        <f t="shared" si="5"/>
        <v>Sebelum Covid</v>
      </c>
    </row>
    <row r="1573" ht="15.75" customHeight="1">
      <c r="A1573" s="316">
        <v>43839.0</v>
      </c>
      <c r="B1573" s="197">
        <v>2.41</v>
      </c>
      <c r="C1573" s="197">
        <v>2.922</v>
      </c>
      <c r="D1573" s="197">
        <v>3.637</v>
      </c>
      <c r="E1573" s="197" t="str">
        <f t="shared" si="1"/>
        <v>#REF!</v>
      </c>
      <c r="F1573" s="197" t="str">
        <f t="shared" si="2"/>
        <v>#REF!</v>
      </c>
      <c r="G1573" s="197" t="str">
        <f t="shared" si="3"/>
        <v>#REF!</v>
      </c>
      <c r="H1573" s="197" t="str">
        <f t="shared" si="4"/>
        <v>#REF!</v>
      </c>
      <c r="I1573" s="197" t="str">
        <f t="shared" si="5"/>
        <v>Sebelum Covid</v>
      </c>
    </row>
    <row r="1574" ht="15.75" customHeight="1">
      <c r="A1574" s="316">
        <v>43840.0</v>
      </c>
      <c r="B1574" s="197">
        <v>2.4</v>
      </c>
      <c r="C1574" s="197">
        <v>2.917</v>
      </c>
      <c r="D1574" s="197">
        <v>3.631</v>
      </c>
      <c r="E1574" s="197" t="str">
        <f t="shared" si="1"/>
        <v>#REF!</v>
      </c>
      <c r="F1574" s="197" t="str">
        <f t="shared" si="2"/>
        <v>#REF!</v>
      </c>
      <c r="G1574" s="197" t="str">
        <f t="shared" si="3"/>
        <v>#REF!</v>
      </c>
      <c r="H1574" s="197" t="str">
        <f t="shared" si="4"/>
        <v>#REF!</v>
      </c>
      <c r="I1574" s="197" t="str">
        <f t="shared" si="5"/>
        <v>Sebelum Covid</v>
      </c>
    </row>
    <row r="1575" ht="15.75" customHeight="1">
      <c r="A1575" s="316">
        <v>43843.0</v>
      </c>
      <c r="B1575" s="197">
        <v>2.39</v>
      </c>
      <c r="C1575" s="197">
        <v>2.912</v>
      </c>
      <c r="D1575" s="197">
        <v>3.622</v>
      </c>
      <c r="E1575" s="197" t="str">
        <f t="shared" si="1"/>
        <v>#REF!</v>
      </c>
      <c r="F1575" s="197" t="str">
        <f t="shared" si="2"/>
        <v>#REF!</v>
      </c>
      <c r="G1575" s="197" t="str">
        <f t="shared" si="3"/>
        <v>#REF!</v>
      </c>
      <c r="H1575" s="197" t="str">
        <f t="shared" si="4"/>
        <v>#REF!</v>
      </c>
      <c r="I1575" s="197" t="str">
        <f t="shared" si="5"/>
        <v>Sebelum Covid</v>
      </c>
    </row>
    <row r="1576" ht="15.75" customHeight="1">
      <c r="A1576" s="316">
        <v>43844.0</v>
      </c>
      <c r="B1576" s="197">
        <v>2.389</v>
      </c>
      <c r="C1576" s="197">
        <v>2.914</v>
      </c>
      <c r="D1576" s="197">
        <v>3.621</v>
      </c>
      <c r="E1576" s="197" t="str">
        <f t="shared" si="1"/>
        <v>#REF!</v>
      </c>
      <c r="F1576" s="197" t="str">
        <f t="shared" si="2"/>
        <v>#REF!</v>
      </c>
      <c r="G1576" s="197" t="str">
        <f t="shared" si="3"/>
        <v>#REF!</v>
      </c>
      <c r="H1576" s="197" t="str">
        <f t="shared" si="4"/>
        <v>#REF!</v>
      </c>
      <c r="I1576" s="197" t="str">
        <f t="shared" si="5"/>
        <v>Sebelum Covid</v>
      </c>
    </row>
    <row r="1577" ht="15.75" customHeight="1">
      <c r="A1577" s="316">
        <v>43845.0</v>
      </c>
      <c r="B1577" s="197">
        <v>2.457</v>
      </c>
      <c r="C1577" s="197">
        <v>2.872</v>
      </c>
      <c r="D1577" s="197">
        <v>3.479</v>
      </c>
      <c r="E1577" s="197" t="str">
        <f t="shared" si="1"/>
        <v>#REF!</v>
      </c>
      <c r="F1577" s="197" t="str">
        <f t="shared" si="2"/>
        <v>#REF!</v>
      </c>
      <c r="G1577" s="197" t="str">
        <f t="shared" si="3"/>
        <v>#REF!</v>
      </c>
      <c r="H1577" s="197" t="str">
        <f t="shared" si="4"/>
        <v>#REF!</v>
      </c>
      <c r="I1577" s="197" t="str">
        <f t="shared" si="5"/>
        <v>Sebelum Covid</v>
      </c>
    </row>
    <row r="1578" ht="15.75" customHeight="1">
      <c r="A1578" s="316">
        <v>43846.0</v>
      </c>
      <c r="B1578" s="197">
        <v>2.45</v>
      </c>
      <c r="C1578" s="197">
        <v>2.87</v>
      </c>
      <c r="D1578" s="197">
        <v>3.474</v>
      </c>
      <c r="E1578" s="197" t="str">
        <f t="shared" si="1"/>
        <v>#REF!</v>
      </c>
      <c r="F1578" s="197" t="str">
        <f t="shared" si="2"/>
        <v>#REF!</v>
      </c>
      <c r="G1578" s="197" t="str">
        <f t="shared" si="3"/>
        <v>#REF!</v>
      </c>
      <c r="H1578" s="197" t="str">
        <f t="shared" si="4"/>
        <v>#REF!</v>
      </c>
      <c r="I1578" s="197" t="str">
        <f t="shared" si="5"/>
        <v>Sebelum Covid</v>
      </c>
    </row>
    <row r="1579" ht="15.75" customHeight="1">
      <c r="A1579" s="316">
        <v>43847.0</v>
      </c>
      <c r="B1579" s="197">
        <v>2.444</v>
      </c>
      <c r="C1579" s="197">
        <v>2.885</v>
      </c>
      <c r="D1579" s="197">
        <v>3.495</v>
      </c>
      <c r="E1579" s="197" t="str">
        <f t="shared" si="1"/>
        <v>#REF!</v>
      </c>
      <c r="F1579" s="197" t="str">
        <f t="shared" si="2"/>
        <v>#REF!</v>
      </c>
      <c r="G1579" s="197" t="str">
        <f t="shared" si="3"/>
        <v>#REF!</v>
      </c>
      <c r="H1579" s="197" t="str">
        <f t="shared" si="4"/>
        <v>#REF!</v>
      </c>
      <c r="I1579" s="197" t="str">
        <f t="shared" si="5"/>
        <v>Sebelum Covid</v>
      </c>
    </row>
    <row r="1580" ht="15.75" customHeight="1">
      <c r="A1580" s="316">
        <v>43850.0</v>
      </c>
      <c r="B1580" s="197">
        <v>2.445</v>
      </c>
      <c r="C1580" s="197">
        <v>2.885</v>
      </c>
      <c r="D1580" s="197">
        <v>3.495</v>
      </c>
      <c r="E1580" s="197" t="str">
        <f t="shared" si="1"/>
        <v>#REF!</v>
      </c>
      <c r="F1580" s="197" t="str">
        <f t="shared" si="2"/>
        <v>#REF!</v>
      </c>
      <c r="G1580" s="197" t="str">
        <f t="shared" si="3"/>
        <v>#REF!</v>
      </c>
      <c r="H1580" s="197" t="str">
        <f t="shared" si="4"/>
        <v>#REF!</v>
      </c>
      <c r="I1580" s="197" t="str">
        <f t="shared" si="5"/>
        <v>Sebelum Covid</v>
      </c>
    </row>
    <row r="1581" ht="15.75" customHeight="1">
      <c r="A1581" s="316">
        <v>43851.0</v>
      </c>
      <c r="B1581" s="197">
        <v>2.44</v>
      </c>
      <c r="C1581" s="197">
        <v>2.867</v>
      </c>
      <c r="D1581" s="197">
        <v>3.479</v>
      </c>
      <c r="E1581" s="197" t="str">
        <f t="shared" si="1"/>
        <v>#REF!</v>
      </c>
      <c r="F1581" s="197" t="str">
        <f t="shared" si="2"/>
        <v>#REF!</v>
      </c>
      <c r="G1581" s="197" t="str">
        <f t="shared" si="3"/>
        <v>#REF!</v>
      </c>
      <c r="H1581" s="197" t="str">
        <f t="shared" si="4"/>
        <v>#REF!</v>
      </c>
      <c r="I1581" s="197" t="str">
        <f t="shared" si="5"/>
        <v>Sebelum Covid</v>
      </c>
    </row>
    <row r="1582" ht="15.75" customHeight="1">
      <c r="A1582" s="316">
        <v>43852.0</v>
      </c>
      <c r="B1582" s="197">
        <v>2.435</v>
      </c>
      <c r="C1582" s="197">
        <v>2.861</v>
      </c>
      <c r="D1582" s="197">
        <v>3.47</v>
      </c>
      <c r="E1582" s="197" t="str">
        <f t="shared" si="1"/>
        <v>#REF!</v>
      </c>
      <c r="F1582" s="197" t="str">
        <f t="shared" si="2"/>
        <v>#REF!</v>
      </c>
      <c r="G1582" s="197" t="str">
        <f t="shared" si="3"/>
        <v>#REF!</v>
      </c>
      <c r="H1582" s="197" t="str">
        <f t="shared" si="4"/>
        <v>#REF!</v>
      </c>
      <c r="I1582" s="197" t="str">
        <f t="shared" si="5"/>
        <v>Sebelum Covid</v>
      </c>
    </row>
    <row r="1583" ht="15.75" customHeight="1">
      <c r="A1583" s="316">
        <v>43853.0</v>
      </c>
      <c r="B1583" s="197">
        <v>2.436</v>
      </c>
      <c r="C1583" s="197">
        <v>2.838</v>
      </c>
      <c r="D1583" s="197">
        <v>3.461</v>
      </c>
      <c r="E1583" s="197" t="str">
        <f t="shared" si="1"/>
        <v>#REF!</v>
      </c>
      <c r="F1583" s="197" t="str">
        <f t="shared" si="2"/>
        <v>#REF!</v>
      </c>
      <c r="G1583" s="197" t="str">
        <f t="shared" si="3"/>
        <v>#REF!</v>
      </c>
      <c r="H1583" s="197" t="str">
        <f t="shared" si="4"/>
        <v>#REF!</v>
      </c>
      <c r="I1583" s="197" t="str">
        <f t="shared" si="5"/>
        <v>Sebelum Covid</v>
      </c>
    </row>
    <row r="1584" ht="15.75" customHeight="1">
      <c r="A1584" s="316">
        <v>43854.0</v>
      </c>
      <c r="B1584" s="197">
        <v>2.438</v>
      </c>
      <c r="C1584" s="197">
        <v>2.827</v>
      </c>
      <c r="D1584" s="197">
        <v>3.457</v>
      </c>
      <c r="E1584" s="197" t="str">
        <f t="shared" si="1"/>
        <v>#REF!</v>
      </c>
      <c r="F1584" s="197" t="str">
        <f t="shared" si="2"/>
        <v>#REF!</v>
      </c>
      <c r="G1584" s="197" t="str">
        <f t="shared" si="3"/>
        <v>#REF!</v>
      </c>
      <c r="H1584" s="197" t="str">
        <f t="shared" si="4"/>
        <v>#REF!</v>
      </c>
      <c r="I1584" s="197" t="str">
        <f t="shared" si="5"/>
        <v>Sebelum Covid</v>
      </c>
    </row>
    <row r="1585" ht="15.75" customHeight="1">
      <c r="A1585" s="316">
        <v>43857.0</v>
      </c>
      <c r="B1585" s="197">
        <v>2.419</v>
      </c>
      <c r="C1585" s="197">
        <v>2.811</v>
      </c>
      <c r="D1585" s="197">
        <v>3.454</v>
      </c>
      <c r="E1585" s="197" t="str">
        <f t="shared" si="1"/>
        <v>#REF!</v>
      </c>
      <c r="F1585" s="197" t="str">
        <f t="shared" si="2"/>
        <v>#REF!</v>
      </c>
      <c r="G1585" s="197" t="str">
        <f t="shared" si="3"/>
        <v>#REF!</v>
      </c>
      <c r="H1585" s="197" t="str">
        <f t="shared" si="4"/>
        <v>#REF!</v>
      </c>
      <c r="I1585" s="197" t="str">
        <f t="shared" si="5"/>
        <v>Sebelum Covid</v>
      </c>
    </row>
    <row r="1586" ht="15.75" customHeight="1">
      <c r="A1586" s="316">
        <v>43858.0</v>
      </c>
      <c r="B1586" s="197">
        <v>2.415</v>
      </c>
      <c r="C1586" s="197">
        <v>2.768</v>
      </c>
      <c r="D1586" s="197">
        <v>3.419</v>
      </c>
      <c r="E1586" s="197" t="str">
        <f t="shared" si="1"/>
        <v>#REF!</v>
      </c>
      <c r="F1586" s="197" t="str">
        <f t="shared" si="2"/>
        <v>#REF!</v>
      </c>
      <c r="G1586" s="197" t="str">
        <f t="shared" si="3"/>
        <v>#REF!</v>
      </c>
      <c r="H1586" s="197" t="str">
        <f t="shared" si="4"/>
        <v>#REF!</v>
      </c>
      <c r="I1586" s="197" t="str">
        <f t="shared" si="5"/>
        <v>Sebelum Covid</v>
      </c>
    </row>
    <row r="1587" ht="15.75" customHeight="1">
      <c r="A1587" s="316">
        <v>43859.0</v>
      </c>
      <c r="B1587" s="197">
        <v>2.423</v>
      </c>
      <c r="C1587" s="197">
        <v>2.788</v>
      </c>
      <c r="D1587" s="197">
        <v>3.435</v>
      </c>
      <c r="E1587" s="197" t="str">
        <f t="shared" si="1"/>
        <v>#REF!</v>
      </c>
      <c r="F1587" s="197" t="str">
        <f t="shared" si="2"/>
        <v>#REF!</v>
      </c>
      <c r="G1587" s="197" t="str">
        <f t="shared" si="3"/>
        <v>#REF!</v>
      </c>
      <c r="H1587" s="197" t="str">
        <f t="shared" si="4"/>
        <v>#REF!</v>
      </c>
      <c r="I1587" s="197" t="str">
        <f t="shared" si="5"/>
        <v>Sebelum Covid</v>
      </c>
    </row>
    <row r="1588" ht="15.75" customHeight="1">
      <c r="A1588" s="316">
        <v>43860.0</v>
      </c>
      <c r="B1588" s="197">
        <v>2.408</v>
      </c>
      <c r="C1588" s="197">
        <v>2.749</v>
      </c>
      <c r="D1588" s="197">
        <v>3.401</v>
      </c>
      <c r="E1588" s="197" t="str">
        <f t="shared" si="1"/>
        <v>#REF!</v>
      </c>
      <c r="F1588" s="197" t="str">
        <f t="shared" si="2"/>
        <v>#REF!</v>
      </c>
      <c r="G1588" s="197" t="str">
        <f t="shared" si="3"/>
        <v>#REF!</v>
      </c>
      <c r="H1588" s="197" t="str">
        <f t="shared" si="4"/>
        <v>#REF!</v>
      </c>
      <c r="I1588" s="197" t="str">
        <f t="shared" si="5"/>
        <v>Sebelum Covid</v>
      </c>
    </row>
    <row r="1589" ht="15.75" customHeight="1">
      <c r="A1589" s="316">
        <v>43861.0</v>
      </c>
      <c r="B1589" s="197">
        <v>2.401</v>
      </c>
      <c r="C1589" s="197">
        <v>2.726</v>
      </c>
      <c r="D1589" s="197">
        <v>3.381</v>
      </c>
      <c r="E1589" s="197" t="str">
        <f t="shared" si="1"/>
        <v>#REF!</v>
      </c>
      <c r="F1589" s="197" t="str">
        <f t="shared" si="2"/>
        <v>#REF!</v>
      </c>
      <c r="G1589" s="197" t="str">
        <f t="shared" si="3"/>
        <v>#REF!</v>
      </c>
      <c r="H1589" s="197" t="str">
        <f t="shared" si="4"/>
        <v>#REF!</v>
      </c>
      <c r="I1589" s="197" t="str">
        <f t="shared" si="5"/>
        <v>Sebelum Covid</v>
      </c>
    </row>
    <row r="1590" ht="15.75" customHeight="1">
      <c r="A1590" s="316">
        <v>43864.0</v>
      </c>
      <c r="B1590" s="197">
        <v>2.385</v>
      </c>
      <c r="C1590" s="197">
        <v>2.673</v>
      </c>
      <c r="D1590" s="197">
        <v>3.362</v>
      </c>
      <c r="E1590" s="197" t="str">
        <f t="shared" si="1"/>
        <v>#REF!</v>
      </c>
      <c r="F1590" s="197" t="str">
        <f t="shared" si="2"/>
        <v>#REF!</v>
      </c>
      <c r="G1590" s="197" t="str">
        <f t="shared" si="3"/>
        <v>#REF!</v>
      </c>
      <c r="H1590" s="197" t="str">
        <f t="shared" si="4"/>
        <v>#REF!</v>
      </c>
      <c r="I1590" s="197" t="str">
        <f t="shared" si="5"/>
        <v>Sebelum Covid</v>
      </c>
    </row>
    <row r="1591" ht="15.75" customHeight="1">
      <c r="A1591" s="316">
        <v>43865.0</v>
      </c>
      <c r="B1591" s="197">
        <v>2.393</v>
      </c>
      <c r="C1591" s="197">
        <v>2.713</v>
      </c>
      <c r="D1591" s="197">
        <v>3.378</v>
      </c>
      <c r="E1591" s="197" t="str">
        <f t="shared" si="1"/>
        <v>#REF!</v>
      </c>
      <c r="F1591" s="197" t="str">
        <f t="shared" si="2"/>
        <v>#REF!</v>
      </c>
      <c r="G1591" s="197" t="str">
        <f t="shared" si="3"/>
        <v>#REF!</v>
      </c>
      <c r="H1591" s="197" t="str">
        <f t="shared" si="4"/>
        <v>#REF!</v>
      </c>
      <c r="I1591" s="197" t="str">
        <f t="shared" si="5"/>
        <v>Sebelum Covid</v>
      </c>
    </row>
    <row r="1592" ht="15.75" customHeight="1">
      <c r="A1592" s="316">
        <v>43866.0</v>
      </c>
      <c r="B1592" s="197">
        <v>2.383</v>
      </c>
      <c r="C1592" s="197">
        <v>2.734</v>
      </c>
      <c r="D1592" s="197">
        <v>3.391</v>
      </c>
      <c r="E1592" s="197" t="str">
        <f t="shared" si="1"/>
        <v>#REF!</v>
      </c>
      <c r="F1592" s="197" t="str">
        <f t="shared" si="2"/>
        <v>#REF!</v>
      </c>
      <c r="G1592" s="197" t="str">
        <f t="shared" si="3"/>
        <v>#REF!</v>
      </c>
      <c r="H1592" s="197" t="str">
        <f t="shared" si="4"/>
        <v>#REF!</v>
      </c>
      <c r="I1592" s="197" t="str">
        <f t="shared" si="5"/>
        <v>Sebelum Covid</v>
      </c>
    </row>
    <row r="1593" ht="15.75" customHeight="1">
      <c r="A1593" s="316">
        <v>43867.0</v>
      </c>
      <c r="B1593" s="197">
        <v>2.39</v>
      </c>
      <c r="C1593" s="197">
        <v>2.734</v>
      </c>
      <c r="D1593" s="197">
        <v>3.4</v>
      </c>
      <c r="E1593" s="197" t="str">
        <f t="shared" si="1"/>
        <v>#REF!</v>
      </c>
      <c r="F1593" s="197" t="str">
        <f t="shared" si="2"/>
        <v>#REF!</v>
      </c>
      <c r="G1593" s="197" t="str">
        <f t="shared" si="3"/>
        <v>#REF!</v>
      </c>
      <c r="H1593" s="197" t="str">
        <f t="shared" si="4"/>
        <v>#REF!</v>
      </c>
      <c r="I1593" s="197" t="str">
        <f t="shared" si="5"/>
        <v>Sebelum Covid</v>
      </c>
    </row>
    <row r="1594" ht="15.75" customHeight="1">
      <c r="A1594" s="316">
        <v>43868.0</v>
      </c>
      <c r="B1594" s="197">
        <v>2.345</v>
      </c>
      <c r="C1594" s="197">
        <v>2.696</v>
      </c>
      <c r="D1594" s="197">
        <v>3.366</v>
      </c>
      <c r="E1594" s="197" t="str">
        <f t="shared" si="1"/>
        <v>#REF!</v>
      </c>
      <c r="F1594" s="197" t="str">
        <f t="shared" si="2"/>
        <v>#REF!</v>
      </c>
      <c r="G1594" s="197" t="str">
        <f t="shared" si="3"/>
        <v>#REF!</v>
      </c>
      <c r="H1594" s="197" t="str">
        <f t="shared" si="4"/>
        <v>#REF!</v>
      </c>
      <c r="I1594" s="197" t="str">
        <f t="shared" si="5"/>
        <v>Sebelum Covid</v>
      </c>
    </row>
    <row r="1595" ht="15.75" customHeight="1">
      <c r="A1595" s="316">
        <v>43871.0</v>
      </c>
      <c r="B1595" s="197">
        <v>2.326</v>
      </c>
      <c r="C1595" s="197">
        <v>2.668</v>
      </c>
      <c r="D1595" s="197">
        <v>3.343</v>
      </c>
      <c r="E1595" s="197" t="str">
        <f t="shared" si="1"/>
        <v>#REF!</v>
      </c>
      <c r="F1595" s="197" t="str">
        <f t="shared" si="2"/>
        <v>#REF!</v>
      </c>
      <c r="G1595" s="197" t="str">
        <f t="shared" si="3"/>
        <v>#REF!</v>
      </c>
      <c r="H1595" s="197" t="str">
        <f t="shared" si="4"/>
        <v>#REF!</v>
      </c>
      <c r="I1595" s="197" t="str">
        <f t="shared" si="5"/>
        <v>Sebelum Covid</v>
      </c>
    </row>
    <row r="1596" ht="15.75" customHeight="1">
      <c r="A1596" s="316">
        <v>43872.0</v>
      </c>
      <c r="B1596" s="197">
        <v>2.323</v>
      </c>
      <c r="C1596" s="197">
        <v>2.676</v>
      </c>
      <c r="D1596" s="197">
        <v>3.362</v>
      </c>
      <c r="E1596" s="197" t="str">
        <f t="shared" si="1"/>
        <v>#REF!</v>
      </c>
      <c r="F1596" s="197" t="str">
        <f t="shared" si="2"/>
        <v>#REF!</v>
      </c>
      <c r="G1596" s="197" t="str">
        <f t="shared" si="3"/>
        <v>#REF!</v>
      </c>
      <c r="H1596" s="197" t="str">
        <f t="shared" si="4"/>
        <v>#REF!</v>
      </c>
      <c r="I1596" s="197" t="str">
        <f t="shared" si="5"/>
        <v>Sebelum Covid</v>
      </c>
    </row>
    <row r="1597" ht="15.75" customHeight="1">
      <c r="A1597" s="316">
        <v>43873.0</v>
      </c>
      <c r="B1597" s="197">
        <v>2.339</v>
      </c>
      <c r="C1597" s="197">
        <v>2.693</v>
      </c>
      <c r="D1597" s="197">
        <v>3.373</v>
      </c>
      <c r="E1597" s="197" t="str">
        <f t="shared" si="1"/>
        <v>#REF!</v>
      </c>
      <c r="F1597" s="197" t="str">
        <f t="shared" si="2"/>
        <v>#REF!</v>
      </c>
      <c r="G1597" s="197" t="str">
        <f t="shared" si="3"/>
        <v>#REF!</v>
      </c>
      <c r="H1597" s="197" t="str">
        <f t="shared" si="4"/>
        <v>#REF!</v>
      </c>
      <c r="I1597" s="197" t="str">
        <f t="shared" si="5"/>
        <v>Sebelum Covid</v>
      </c>
    </row>
    <row r="1598" ht="15.75" customHeight="1">
      <c r="A1598" s="316">
        <v>43874.0</v>
      </c>
      <c r="B1598" s="197">
        <v>2.318</v>
      </c>
      <c r="C1598" s="197">
        <v>2.665</v>
      </c>
      <c r="D1598" s="197">
        <v>3.336</v>
      </c>
      <c r="E1598" s="197" t="str">
        <f t="shared" si="1"/>
        <v>#REF!</v>
      </c>
      <c r="F1598" s="197" t="str">
        <f t="shared" si="2"/>
        <v>#REF!</v>
      </c>
      <c r="G1598" s="197" t="str">
        <f t="shared" si="3"/>
        <v>#REF!</v>
      </c>
      <c r="H1598" s="197" t="str">
        <f t="shared" si="4"/>
        <v>#REF!</v>
      </c>
      <c r="I1598" s="197" t="str">
        <f t="shared" si="5"/>
        <v>Sebelum Covid</v>
      </c>
    </row>
    <row r="1599" ht="15.75" customHeight="1">
      <c r="A1599" s="316">
        <v>43875.0</v>
      </c>
      <c r="B1599" s="197">
        <v>2.312</v>
      </c>
      <c r="C1599" s="197">
        <v>2.664</v>
      </c>
      <c r="D1599" s="197">
        <v>3.325</v>
      </c>
      <c r="E1599" s="197" t="str">
        <f t="shared" si="1"/>
        <v>#REF!</v>
      </c>
      <c r="F1599" s="197" t="str">
        <f t="shared" si="2"/>
        <v>#REF!</v>
      </c>
      <c r="G1599" s="197" t="str">
        <f t="shared" si="3"/>
        <v>#REF!</v>
      </c>
      <c r="H1599" s="197" t="str">
        <f t="shared" si="4"/>
        <v>#REF!</v>
      </c>
      <c r="I1599" s="197" t="str">
        <f t="shared" si="5"/>
        <v>Sebelum Covid</v>
      </c>
    </row>
    <row r="1600" ht="15.75" customHeight="1">
      <c r="A1600" s="316">
        <v>43878.0</v>
      </c>
      <c r="B1600" s="197">
        <v>2.312</v>
      </c>
      <c r="C1600" s="197">
        <v>2.663</v>
      </c>
      <c r="D1600" s="197">
        <v>3.325</v>
      </c>
      <c r="E1600" s="197" t="str">
        <f t="shared" si="1"/>
        <v>#REF!</v>
      </c>
      <c r="F1600" s="197" t="str">
        <f t="shared" si="2"/>
        <v>#REF!</v>
      </c>
      <c r="G1600" s="197" t="str">
        <f t="shared" si="3"/>
        <v>#REF!</v>
      </c>
      <c r="H1600" s="197" t="str">
        <f t="shared" si="4"/>
        <v>#REF!</v>
      </c>
      <c r="I1600" s="197" t="str">
        <f t="shared" si="5"/>
        <v>Sebelum Covid</v>
      </c>
    </row>
    <row r="1601" ht="15.75" customHeight="1">
      <c r="A1601" s="316">
        <v>43879.0</v>
      </c>
      <c r="B1601" s="197">
        <v>2.28</v>
      </c>
      <c r="C1601" s="197">
        <v>2.602</v>
      </c>
      <c r="D1601" s="197">
        <v>3.272</v>
      </c>
      <c r="E1601" s="197" t="str">
        <f t="shared" si="1"/>
        <v>#REF!</v>
      </c>
      <c r="F1601" s="197" t="str">
        <f t="shared" si="2"/>
        <v>#REF!</v>
      </c>
      <c r="G1601" s="197" t="str">
        <f t="shared" si="3"/>
        <v>#REF!</v>
      </c>
      <c r="H1601" s="197" t="str">
        <f t="shared" si="4"/>
        <v>#REF!</v>
      </c>
      <c r="I1601" s="197" t="str">
        <f t="shared" si="5"/>
        <v>Sebelum Covid</v>
      </c>
    </row>
    <row r="1602" ht="15.75" customHeight="1">
      <c r="A1602" s="316">
        <v>43880.0</v>
      </c>
      <c r="B1602" s="197">
        <v>2.276</v>
      </c>
      <c r="C1602" s="197">
        <v>2.608</v>
      </c>
      <c r="D1602" s="197">
        <v>3.289</v>
      </c>
      <c r="E1602" s="197" t="str">
        <f t="shared" si="1"/>
        <v>#REF!</v>
      </c>
      <c r="F1602" s="197" t="str">
        <f t="shared" si="2"/>
        <v>#REF!</v>
      </c>
      <c r="G1602" s="197" t="str">
        <f t="shared" si="3"/>
        <v>#REF!</v>
      </c>
      <c r="H1602" s="197" t="str">
        <f t="shared" si="4"/>
        <v>#REF!</v>
      </c>
      <c r="I1602" s="197" t="str">
        <f t="shared" si="5"/>
        <v>Sebelum Covid</v>
      </c>
    </row>
    <row r="1603" ht="15.75" customHeight="1">
      <c r="A1603" s="316">
        <v>43881.0</v>
      </c>
      <c r="B1603" s="197">
        <v>2.269</v>
      </c>
      <c r="C1603" s="197">
        <v>2.602</v>
      </c>
      <c r="D1603" s="197">
        <v>3.284</v>
      </c>
      <c r="E1603" s="197" t="str">
        <f t="shared" si="1"/>
        <v>#REF!</v>
      </c>
      <c r="F1603" s="197" t="str">
        <f t="shared" si="2"/>
        <v>#REF!</v>
      </c>
      <c r="G1603" s="197" t="str">
        <f t="shared" si="3"/>
        <v>#REF!</v>
      </c>
      <c r="H1603" s="197" t="str">
        <f t="shared" si="4"/>
        <v>#REF!</v>
      </c>
      <c r="I1603" s="197" t="str">
        <f t="shared" si="5"/>
        <v>Sebelum Covid</v>
      </c>
    </row>
    <row r="1604" ht="15.75" customHeight="1">
      <c r="A1604" s="316">
        <v>43882.0</v>
      </c>
      <c r="B1604" s="197">
        <v>2.229</v>
      </c>
      <c r="C1604" s="197">
        <v>2.552</v>
      </c>
      <c r="D1604" s="197">
        <v>3.248</v>
      </c>
      <c r="E1604" s="197" t="str">
        <f t="shared" si="1"/>
        <v>#REF!</v>
      </c>
      <c r="F1604" s="197" t="str">
        <f t="shared" si="2"/>
        <v>#REF!</v>
      </c>
      <c r="G1604" s="197" t="str">
        <f t="shared" si="3"/>
        <v>#REF!</v>
      </c>
      <c r="H1604" s="197" t="str">
        <f t="shared" si="4"/>
        <v>#REF!</v>
      </c>
      <c r="I1604" s="197" t="str">
        <f t="shared" si="5"/>
        <v>Sebelum Covid</v>
      </c>
    </row>
    <row r="1605" ht="15.75" customHeight="1">
      <c r="A1605" s="316">
        <v>43885.0</v>
      </c>
      <c r="B1605" s="197">
        <v>2.211</v>
      </c>
      <c r="C1605" s="197">
        <v>2.485</v>
      </c>
      <c r="D1605" s="197">
        <v>3.2</v>
      </c>
      <c r="E1605" s="197" t="str">
        <f t="shared" si="1"/>
        <v>#REF!</v>
      </c>
      <c r="F1605" s="197" t="str">
        <f t="shared" si="2"/>
        <v>#REF!</v>
      </c>
      <c r="G1605" s="197" t="str">
        <f t="shared" si="3"/>
        <v>#REF!</v>
      </c>
      <c r="H1605" s="197" t="str">
        <f t="shared" si="4"/>
        <v>#REF!</v>
      </c>
      <c r="I1605" s="197" t="str">
        <f t="shared" si="5"/>
        <v>Sebelum Covid</v>
      </c>
    </row>
    <row r="1606" ht="15.75" customHeight="1">
      <c r="A1606" s="316">
        <v>43886.0</v>
      </c>
      <c r="B1606" s="197">
        <v>2.219</v>
      </c>
      <c r="C1606" s="197">
        <v>2.498</v>
      </c>
      <c r="D1606" s="197">
        <v>3.222</v>
      </c>
      <c r="E1606" s="197" t="str">
        <f t="shared" si="1"/>
        <v>#REF!</v>
      </c>
      <c r="F1606" s="197" t="str">
        <f t="shared" si="2"/>
        <v>#REF!</v>
      </c>
      <c r="G1606" s="197" t="str">
        <f t="shared" si="3"/>
        <v>#REF!</v>
      </c>
      <c r="H1606" s="197" t="str">
        <f t="shared" si="4"/>
        <v>#REF!</v>
      </c>
      <c r="I1606" s="197" t="str">
        <f t="shared" si="5"/>
        <v>Sebelum Covid</v>
      </c>
    </row>
    <row r="1607" ht="15.75" customHeight="1">
      <c r="A1607" s="316">
        <v>43887.0</v>
      </c>
      <c r="B1607" s="197">
        <v>2.24</v>
      </c>
      <c r="C1607" s="197">
        <v>2.529</v>
      </c>
      <c r="D1607" s="197">
        <v>3.262</v>
      </c>
      <c r="E1607" s="197" t="str">
        <f t="shared" si="1"/>
        <v>#REF!</v>
      </c>
      <c r="F1607" s="197" t="str">
        <f t="shared" si="2"/>
        <v>#REF!</v>
      </c>
      <c r="G1607" s="197" t="str">
        <f t="shared" si="3"/>
        <v>#REF!</v>
      </c>
      <c r="H1607" s="197" t="str">
        <f t="shared" si="4"/>
        <v>#REF!</v>
      </c>
      <c r="I1607" s="197" t="str">
        <f t="shared" si="5"/>
        <v>Sebelum Covid</v>
      </c>
    </row>
    <row r="1608" ht="15.75" customHeight="1">
      <c r="A1608" s="316">
        <v>43888.0</v>
      </c>
      <c r="B1608" s="197">
        <v>2.28</v>
      </c>
      <c r="C1608" s="197">
        <v>2.564</v>
      </c>
      <c r="D1608" s="197">
        <v>3.336</v>
      </c>
      <c r="E1608" s="197" t="str">
        <f t="shared" si="1"/>
        <v>#REF!</v>
      </c>
      <c r="F1608" s="197" t="str">
        <f t="shared" si="2"/>
        <v>#REF!</v>
      </c>
      <c r="G1608" s="197" t="str">
        <f t="shared" si="3"/>
        <v>#REF!</v>
      </c>
      <c r="H1608" s="197" t="str">
        <f t="shared" si="4"/>
        <v>#REF!</v>
      </c>
      <c r="I1608" s="197" t="str">
        <f t="shared" si="5"/>
        <v>Sebelum Covid</v>
      </c>
    </row>
    <row r="1609" ht="15.75" customHeight="1">
      <c r="A1609" s="316">
        <v>43889.0</v>
      </c>
      <c r="B1609" s="197">
        <v>2.334</v>
      </c>
      <c r="C1609" s="197">
        <v>2.719</v>
      </c>
      <c r="D1609" s="197">
        <v>3.468</v>
      </c>
      <c r="E1609" s="197" t="str">
        <f t="shared" si="1"/>
        <v>#REF!</v>
      </c>
      <c r="F1609" s="197" t="str">
        <f t="shared" si="2"/>
        <v>#REF!</v>
      </c>
      <c r="G1609" s="197" t="str">
        <f t="shared" si="3"/>
        <v>#REF!</v>
      </c>
      <c r="H1609" s="197" t="str">
        <f t="shared" si="4"/>
        <v>#REF!</v>
      </c>
      <c r="I1609" s="197" t="str">
        <f t="shared" si="5"/>
        <v>Sebelum Covid</v>
      </c>
    </row>
    <row r="1610" ht="15.75" customHeight="1">
      <c r="A1610" s="316">
        <v>43892.0</v>
      </c>
      <c r="B1610" s="197">
        <v>2.335</v>
      </c>
      <c r="C1610" s="197">
        <v>2.629</v>
      </c>
      <c r="D1610" s="197">
        <v>3.389</v>
      </c>
      <c r="E1610" s="197" t="str">
        <f t="shared" si="1"/>
        <v>#REF!</v>
      </c>
      <c r="F1610" s="197" t="str">
        <f t="shared" si="2"/>
        <v>#REF!</v>
      </c>
      <c r="G1610" s="197" t="str">
        <f t="shared" si="3"/>
        <v>#REF!</v>
      </c>
      <c r="H1610" s="197" t="str">
        <f t="shared" si="4"/>
        <v>#REF!</v>
      </c>
      <c r="I1610" s="197" t="str">
        <f t="shared" si="5"/>
        <v>Sebelum Covid</v>
      </c>
    </row>
    <row r="1611" ht="15.75" customHeight="1">
      <c r="A1611" s="316">
        <v>43893.0</v>
      </c>
      <c r="B1611" s="197">
        <v>2.307</v>
      </c>
      <c r="C1611" s="197">
        <v>2.578</v>
      </c>
      <c r="D1611" s="197">
        <v>3.353</v>
      </c>
      <c r="E1611" s="197" t="str">
        <f t="shared" si="1"/>
        <v>#REF!</v>
      </c>
      <c r="F1611" s="197" t="str">
        <f t="shared" si="2"/>
        <v>#REF!</v>
      </c>
      <c r="G1611" s="197" t="str">
        <f t="shared" si="3"/>
        <v>#REF!</v>
      </c>
      <c r="H1611" s="197" t="str">
        <f t="shared" si="4"/>
        <v>#REF!</v>
      </c>
      <c r="I1611" s="197" t="str">
        <f t="shared" si="5"/>
        <v>Sebelum Covid</v>
      </c>
    </row>
    <row r="1612" ht="15.75" customHeight="1">
      <c r="A1612" s="316">
        <v>43894.0</v>
      </c>
      <c r="B1612" s="197">
        <v>2.229</v>
      </c>
      <c r="C1612" s="197">
        <v>2.405</v>
      </c>
      <c r="D1612" s="197">
        <v>3.209</v>
      </c>
      <c r="E1612" s="197" t="str">
        <f t="shared" si="1"/>
        <v>#REF!</v>
      </c>
      <c r="F1612" s="197" t="str">
        <f t="shared" si="2"/>
        <v>#REF!</v>
      </c>
      <c r="G1612" s="197" t="str">
        <f t="shared" si="3"/>
        <v>#REF!</v>
      </c>
      <c r="H1612" s="197" t="str">
        <f t="shared" si="4"/>
        <v>#REF!</v>
      </c>
      <c r="I1612" s="197" t="str">
        <f t="shared" si="5"/>
        <v>Sebelum Covid</v>
      </c>
    </row>
    <row r="1613" ht="15.75" customHeight="1">
      <c r="A1613" s="316">
        <v>43895.0</v>
      </c>
      <c r="B1613" s="197">
        <v>2.144</v>
      </c>
      <c r="C1613" s="197">
        <v>2.329</v>
      </c>
      <c r="D1613" s="197">
        <v>3.186</v>
      </c>
      <c r="E1613" s="197" t="str">
        <f t="shared" si="1"/>
        <v>#REF!</v>
      </c>
      <c r="F1613" s="197" t="str">
        <f t="shared" si="2"/>
        <v>#REF!</v>
      </c>
      <c r="G1613" s="197" t="str">
        <f t="shared" si="3"/>
        <v>#REF!</v>
      </c>
      <c r="H1613" s="197" t="str">
        <f t="shared" si="4"/>
        <v>#REF!</v>
      </c>
      <c r="I1613" s="197" t="str">
        <f t="shared" si="5"/>
        <v>Sebelum Covid</v>
      </c>
    </row>
    <row r="1614" ht="15.75" customHeight="1">
      <c r="A1614" s="316">
        <v>43896.0</v>
      </c>
      <c r="B1614" s="197">
        <v>2.143</v>
      </c>
      <c r="C1614" s="197">
        <v>2.309</v>
      </c>
      <c r="D1614" s="197">
        <v>3.21</v>
      </c>
      <c r="E1614" s="197" t="str">
        <f t="shared" si="1"/>
        <v>#REF!</v>
      </c>
      <c r="F1614" s="197" t="str">
        <f t="shared" si="2"/>
        <v>#REF!</v>
      </c>
      <c r="G1614" s="197" t="str">
        <f t="shared" si="3"/>
        <v>#REF!</v>
      </c>
      <c r="H1614" s="197" t="str">
        <f t="shared" si="4"/>
        <v>#REF!</v>
      </c>
      <c r="I1614" s="197" t="str">
        <f t="shared" si="5"/>
        <v>Sebelum Covid</v>
      </c>
    </row>
    <row r="1615" ht="15.75" customHeight="1">
      <c r="A1615" s="316">
        <v>43899.0</v>
      </c>
      <c r="B1615" s="197">
        <v>2.281</v>
      </c>
      <c r="C1615" s="197">
        <v>2.597</v>
      </c>
      <c r="D1615" s="197">
        <v>3.457</v>
      </c>
      <c r="E1615" s="197" t="str">
        <f t="shared" si="1"/>
        <v>#REF!</v>
      </c>
      <c r="F1615" s="197" t="str">
        <f t="shared" si="2"/>
        <v>#REF!</v>
      </c>
      <c r="G1615" s="197" t="str">
        <f t="shared" si="3"/>
        <v>#REF!</v>
      </c>
      <c r="H1615" s="197" t="str">
        <f t="shared" si="4"/>
        <v>#REF!</v>
      </c>
      <c r="I1615" s="197" t="str">
        <f t="shared" si="5"/>
        <v>Sebelum Covid</v>
      </c>
    </row>
    <row r="1616" ht="15.75" customHeight="1">
      <c r="A1616" s="316">
        <v>43900.0</v>
      </c>
      <c r="B1616" s="197">
        <v>2.279</v>
      </c>
      <c r="C1616" s="197">
        <v>2.493</v>
      </c>
      <c r="D1616" s="197">
        <v>3.341</v>
      </c>
      <c r="E1616" s="197" t="str">
        <f t="shared" si="1"/>
        <v>#REF!</v>
      </c>
      <c r="F1616" s="197" t="str">
        <f t="shared" si="2"/>
        <v>#REF!</v>
      </c>
      <c r="G1616" s="197" t="str">
        <f t="shared" si="3"/>
        <v>#REF!</v>
      </c>
      <c r="H1616" s="197" t="str">
        <f t="shared" si="4"/>
        <v>#REF!</v>
      </c>
      <c r="I1616" s="197" t="str">
        <f t="shared" si="5"/>
        <v>Sebelum Covid</v>
      </c>
    </row>
    <row r="1617" ht="15.75" customHeight="1">
      <c r="A1617" s="316">
        <v>43901.0</v>
      </c>
      <c r="B1617" s="197">
        <v>2.301</v>
      </c>
      <c r="C1617" s="197">
        <v>2.496</v>
      </c>
      <c r="D1617" s="197">
        <v>3.381</v>
      </c>
      <c r="E1617" s="197" t="str">
        <f t="shared" si="1"/>
        <v>#REF!</v>
      </c>
      <c r="F1617" s="197" t="str">
        <f t="shared" si="2"/>
        <v>#REF!</v>
      </c>
      <c r="G1617" s="197" t="str">
        <f t="shared" si="3"/>
        <v>#REF!</v>
      </c>
      <c r="H1617" s="197" t="str">
        <f t="shared" si="4"/>
        <v>#REF!</v>
      </c>
      <c r="I1617" s="197" t="str">
        <f t="shared" si="5"/>
        <v>Sebelum Covid</v>
      </c>
    </row>
    <row r="1618" ht="15.75" customHeight="1">
      <c r="A1618" s="316">
        <v>43902.0</v>
      </c>
      <c r="B1618" s="197">
        <v>2.628</v>
      </c>
      <c r="C1618" s="197">
        <v>2.878</v>
      </c>
      <c r="D1618" s="197">
        <v>3.617</v>
      </c>
      <c r="E1618" s="197" t="str">
        <f t="shared" si="1"/>
        <v>#REF!</v>
      </c>
      <c r="F1618" s="197" t="str">
        <f t="shared" si="2"/>
        <v>#REF!</v>
      </c>
      <c r="G1618" s="197" t="str">
        <f t="shared" si="3"/>
        <v>#REF!</v>
      </c>
      <c r="H1618" s="197" t="str">
        <f t="shared" si="4"/>
        <v>#REF!</v>
      </c>
      <c r="I1618" s="197" t="str">
        <f t="shared" si="5"/>
        <v>Sebelum Covid</v>
      </c>
    </row>
    <row r="1619" ht="15.75" customHeight="1">
      <c r="A1619" s="316">
        <v>43903.0</v>
      </c>
      <c r="B1619" s="197">
        <v>3.187</v>
      </c>
      <c r="C1619" s="197">
        <v>3.147</v>
      </c>
      <c r="D1619" s="197">
        <v>3.654</v>
      </c>
      <c r="E1619" s="197" t="str">
        <f t="shared" si="1"/>
        <v>#REF!</v>
      </c>
      <c r="F1619" s="197" t="str">
        <f t="shared" si="2"/>
        <v>#REF!</v>
      </c>
      <c r="G1619" s="197" t="str">
        <f t="shared" si="3"/>
        <v>#REF!</v>
      </c>
      <c r="H1619" s="197" t="str">
        <f t="shared" si="4"/>
        <v>#REF!</v>
      </c>
      <c r="I1619" s="197" t="str">
        <f t="shared" si="5"/>
        <v>Sebelum Covid</v>
      </c>
    </row>
    <row r="1620" ht="15.75" customHeight="1">
      <c r="A1620" s="316">
        <v>43906.0</v>
      </c>
      <c r="B1620" s="197">
        <v>3.517</v>
      </c>
      <c r="C1620" s="197">
        <v>3.219</v>
      </c>
      <c r="D1620" s="197">
        <v>3.685</v>
      </c>
      <c r="E1620" s="197" t="str">
        <f t="shared" si="1"/>
        <v>#REF!</v>
      </c>
      <c r="F1620" s="197" t="str">
        <f t="shared" si="2"/>
        <v>#REF!</v>
      </c>
      <c r="G1620" s="197" t="str">
        <f t="shared" si="3"/>
        <v>#REF!</v>
      </c>
      <c r="H1620" s="197" t="str">
        <f t="shared" si="4"/>
        <v>#REF!</v>
      </c>
      <c r="I1620" s="197" t="str">
        <f t="shared" si="5"/>
        <v>Sebelum Covid</v>
      </c>
    </row>
    <row r="1621" ht="15.75" customHeight="1">
      <c r="A1621" s="316">
        <v>43907.0</v>
      </c>
      <c r="B1621" s="197">
        <v>3.707</v>
      </c>
      <c r="C1621" s="197">
        <v>3.308</v>
      </c>
      <c r="D1621" s="197">
        <v>3.738</v>
      </c>
      <c r="E1621" s="197" t="str">
        <f t="shared" si="1"/>
        <v>#REF!</v>
      </c>
      <c r="F1621" s="197" t="str">
        <f t="shared" si="2"/>
        <v>#REF!</v>
      </c>
      <c r="G1621" s="197" t="str">
        <f t="shared" si="3"/>
        <v>#REF!</v>
      </c>
      <c r="H1621" s="197" t="str">
        <f t="shared" si="4"/>
        <v>#REF!</v>
      </c>
      <c r="I1621" s="197" t="str">
        <f t="shared" si="5"/>
        <v>Sebelum Covid</v>
      </c>
    </row>
    <row r="1622" ht="15.75" customHeight="1">
      <c r="A1622" s="316">
        <v>43908.0</v>
      </c>
      <c r="B1622" s="197">
        <v>4.021</v>
      </c>
      <c r="C1622" s="197">
        <v>3.709</v>
      </c>
      <c r="D1622" s="197">
        <v>4.014</v>
      </c>
      <c r="E1622" s="197" t="str">
        <f t="shared" si="1"/>
        <v>#REF!</v>
      </c>
      <c r="F1622" s="197" t="str">
        <f t="shared" si="2"/>
        <v>#REF!</v>
      </c>
      <c r="G1622" s="197" t="str">
        <f t="shared" si="3"/>
        <v>#REF!</v>
      </c>
      <c r="H1622" s="197" t="str">
        <f t="shared" si="4"/>
        <v>#REF!</v>
      </c>
      <c r="I1622" s="197" t="str">
        <f t="shared" si="5"/>
        <v>Sebelum Covid</v>
      </c>
    </row>
    <row r="1623" ht="15.75" customHeight="1">
      <c r="A1623" s="316">
        <v>43909.0</v>
      </c>
      <c r="B1623" s="197">
        <v>4.382</v>
      </c>
      <c r="C1623" s="197">
        <v>4.154</v>
      </c>
      <c r="D1623" s="197">
        <v>4.432</v>
      </c>
      <c r="E1623" s="197" t="str">
        <f t="shared" si="1"/>
        <v>#REF!</v>
      </c>
      <c r="F1623" s="197" t="str">
        <f t="shared" si="2"/>
        <v>#REF!</v>
      </c>
      <c r="G1623" s="197" t="str">
        <f t="shared" si="3"/>
        <v>#REF!</v>
      </c>
      <c r="H1623" s="197" t="str">
        <f t="shared" si="4"/>
        <v>#REF!</v>
      </c>
      <c r="I1623" s="197" t="str">
        <f t="shared" si="5"/>
        <v>Sebelum Covid</v>
      </c>
    </row>
    <row r="1624" ht="15.75" customHeight="1">
      <c r="A1624" s="316">
        <v>43910.0</v>
      </c>
      <c r="B1624" s="197">
        <v>4.317</v>
      </c>
      <c r="C1624" s="197">
        <v>4.003</v>
      </c>
      <c r="D1624" s="197">
        <v>3.955</v>
      </c>
      <c r="E1624" s="197" t="str">
        <f t="shared" si="1"/>
        <v>#REF!</v>
      </c>
      <c r="F1624" s="197" t="str">
        <f t="shared" si="2"/>
        <v>#REF!</v>
      </c>
      <c r="G1624" s="197" t="str">
        <f t="shared" si="3"/>
        <v>#REF!</v>
      </c>
      <c r="H1624" s="197" t="str">
        <f t="shared" si="4"/>
        <v>#REF!</v>
      </c>
      <c r="I1624" s="197" t="str">
        <f t="shared" si="5"/>
        <v>Sebelum Covid</v>
      </c>
    </row>
    <row r="1625" ht="15.75" customHeight="1">
      <c r="A1625" s="316">
        <v>43913.0</v>
      </c>
      <c r="B1625" s="197">
        <v>4.469</v>
      </c>
      <c r="C1625" s="197">
        <v>4.187</v>
      </c>
      <c r="D1625" s="197">
        <v>4.186</v>
      </c>
      <c r="E1625" s="197" t="str">
        <f t="shared" si="1"/>
        <v>#REF!</v>
      </c>
      <c r="F1625" s="197" t="str">
        <f t="shared" si="2"/>
        <v>#REF!</v>
      </c>
      <c r="G1625" s="197" t="str">
        <f t="shared" si="3"/>
        <v>#REF!</v>
      </c>
      <c r="H1625" s="197" t="str">
        <f t="shared" si="4"/>
        <v>#REF!</v>
      </c>
      <c r="I1625" s="197" t="str">
        <f t="shared" si="5"/>
        <v>Sebelum Covid</v>
      </c>
    </row>
    <row r="1626" ht="15.75" customHeight="1">
      <c r="A1626" s="316">
        <v>43914.0</v>
      </c>
      <c r="B1626" s="197">
        <v>4.301</v>
      </c>
      <c r="C1626" s="197">
        <v>3.94</v>
      </c>
      <c r="D1626" s="197">
        <v>3.898</v>
      </c>
      <c r="E1626" s="197" t="str">
        <f t="shared" si="1"/>
        <v>#REF!</v>
      </c>
      <c r="F1626" s="197" t="str">
        <f t="shared" si="2"/>
        <v>#REF!</v>
      </c>
      <c r="G1626" s="197" t="str">
        <f t="shared" si="3"/>
        <v>#REF!</v>
      </c>
      <c r="H1626" s="197" t="str">
        <f t="shared" si="4"/>
        <v>#REF!</v>
      </c>
      <c r="I1626" s="197" t="str">
        <f t="shared" si="5"/>
        <v>Sebelum Covid</v>
      </c>
    </row>
    <row r="1627" ht="15.75" customHeight="1">
      <c r="A1627" s="316">
        <v>43915.0</v>
      </c>
      <c r="B1627" s="197">
        <v>3.849</v>
      </c>
      <c r="C1627" s="197">
        <v>3.552</v>
      </c>
      <c r="D1627" s="197">
        <v>3.579</v>
      </c>
      <c r="E1627" s="197" t="str">
        <f t="shared" si="1"/>
        <v>#REF!</v>
      </c>
      <c r="F1627" s="197" t="str">
        <f t="shared" si="2"/>
        <v>#REF!</v>
      </c>
      <c r="G1627" s="197" t="str">
        <f t="shared" si="3"/>
        <v>#REF!</v>
      </c>
      <c r="H1627" s="197" t="str">
        <f t="shared" si="4"/>
        <v>#REF!</v>
      </c>
      <c r="I1627" s="197" t="str">
        <f t="shared" si="5"/>
        <v>Sebelum Covid</v>
      </c>
    </row>
    <row r="1628" ht="15.75" customHeight="1">
      <c r="A1628" s="316">
        <v>43916.0</v>
      </c>
      <c r="B1628" s="197">
        <v>3.613</v>
      </c>
      <c r="C1628" s="197">
        <v>3.066</v>
      </c>
      <c r="D1628" s="197">
        <v>3.456</v>
      </c>
      <c r="E1628" s="197" t="str">
        <f t="shared" si="1"/>
        <v>#REF!</v>
      </c>
      <c r="F1628" s="197" t="str">
        <f t="shared" si="2"/>
        <v>#REF!</v>
      </c>
      <c r="G1628" s="197" t="str">
        <f t="shared" si="3"/>
        <v>#REF!</v>
      </c>
      <c r="H1628" s="197" t="str">
        <f t="shared" si="4"/>
        <v>#REF!</v>
      </c>
      <c r="I1628" s="197" t="str">
        <f t="shared" si="5"/>
        <v>Sebelum Covid</v>
      </c>
    </row>
    <row r="1629" ht="15.75" customHeight="1">
      <c r="A1629" s="316">
        <v>43917.0</v>
      </c>
      <c r="B1629" s="197">
        <v>3.422</v>
      </c>
      <c r="C1629" s="197">
        <v>3.059</v>
      </c>
      <c r="D1629" s="197">
        <v>3.447</v>
      </c>
      <c r="E1629" s="197" t="str">
        <f t="shared" si="1"/>
        <v>#REF!</v>
      </c>
      <c r="F1629" s="197" t="str">
        <f t="shared" si="2"/>
        <v>#REF!</v>
      </c>
      <c r="G1629" s="197" t="str">
        <f t="shared" si="3"/>
        <v>#REF!</v>
      </c>
      <c r="H1629" s="197" t="str">
        <f t="shared" si="4"/>
        <v>#REF!</v>
      </c>
      <c r="I1629" s="197" t="str">
        <f t="shared" si="5"/>
        <v>Sebelum Covid</v>
      </c>
    </row>
    <row r="1630" ht="15.75" customHeight="1">
      <c r="A1630" s="316">
        <v>43920.0</v>
      </c>
      <c r="B1630" s="197">
        <v>3.591</v>
      </c>
      <c r="C1630" s="197">
        <v>3.315</v>
      </c>
      <c r="D1630" s="197">
        <v>3.58</v>
      </c>
      <c r="E1630" s="197" t="str">
        <f t="shared" si="1"/>
        <v>#REF!</v>
      </c>
      <c r="F1630" s="197" t="str">
        <f t="shared" si="2"/>
        <v>#REF!</v>
      </c>
      <c r="G1630" s="197" t="str">
        <f t="shared" si="3"/>
        <v>#REF!</v>
      </c>
      <c r="H1630" s="197" t="str">
        <f t="shared" si="4"/>
        <v>#REF!</v>
      </c>
      <c r="I1630" s="197" t="str">
        <f t="shared" si="5"/>
        <v>Sebelum Covid</v>
      </c>
    </row>
    <row r="1631" ht="15.75" customHeight="1">
      <c r="A1631" s="316">
        <v>43921.0</v>
      </c>
      <c r="B1631" s="197">
        <v>3.504</v>
      </c>
      <c r="C1631" s="197">
        <v>3.227</v>
      </c>
      <c r="D1631" s="197">
        <v>3.501</v>
      </c>
      <c r="E1631" s="197" t="str">
        <f t="shared" si="1"/>
        <v>#REF!</v>
      </c>
      <c r="F1631" s="197" t="str">
        <f t="shared" si="2"/>
        <v>#REF!</v>
      </c>
      <c r="G1631" s="197" t="str">
        <f t="shared" si="3"/>
        <v>#REF!</v>
      </c>
      <c r="H1631" s="197" t="str">
        <f t="shared" si="4"/>
        <v>#REF!</v>
      </c>
      <c r="I1631" s="197" t="str">
        <f t="shared" si="5"/>
        <v>Sebelum Covid</v>
      </c>
    </row>
    <row r="1632" ht="15.75" customHeight="1">
      <c r="A1632" s="316">
        <v>43922.0</v>
      </c>
      <c r="B1632" s="197">
        <v>3.566</v>
      </c>
      <c r="C1632" s="197">
        <v>3.306</v>
      </c>
      <c r="D1632" s="197">
        <v>3.58</v>
      </c>
      <c r="E1632" s="197" t="str">
        <f t="shared" si="1"/>
        <v>#REF!</v>
      </c>
      <c r="F1632" s="197" t="str">
        <f t="shared" si="2"/>
        <v>#REF!</v>
      </c>
      <c r="G1632" s="197" t="str">
        <f t="shared" si="3"/>
        <v>#REF!</v>
      </c>
      <c r="H1632" s="197" t="str">
        <f t="shared" si="4"/>
        <v>#REF!</v>
      </c>
      <c r="I1632" s="197" t="str">
        <f t="shared" si="5"/>
        <v>Sebelum Covid</v>
      </c>
    </row>
    <row r="1633" ht="15.75" customHeight="1">
      <c r="A1633" s="316">
        <v>43923.0</v>
      </c>
      <c r="B1633" s="197">
        <v>3.613</v>
      </c>
      <c r="C1633" s="197">
        <v>3.376</v>
      </c>
      <c r="D1633" s="197">
        <v>3.607</v>
      </c>
      <c r="E1633" s="197" t="str">
        <f t="shared" si="1"/>
        <v>#REF!</v>
      </c>
      <c r="F1633" s="197" t="str">
        <f t="shared" si="2"/>
        <v>#REF!</v>
      </c>
      <c r="G1633" s="197" t="str">
        <f t="shared" si="3"/>
        <v>#REF!</v>
      </c>
      <c r="H1633" s="197" t="str">
        <f t="shared" si="4"/>
        <v>#REF!</v>
      </c>
      <c r="I1633" s="197" t="str">
        <f t="shared" si="5"/>
        <v>Sebelum Covid</v>
      </c>
    </row>
    <row r="1634" ht="15.75" customHeight="1">
      <c r="A1634" s="316">
        <v>43924.0</v>
      </c>
      <c r="B1634" s="197">
        <v>3.627</v>
      </c>
      <c r="C1634" s="197">
        <v>3.424</v>
      </c>
      <c r="D1634" s="197">
        <v>3.636</v>
      </c>
      <c r="E1634" s="197" t="str">
        <f t="shared" si="1"/>
        <v>#REF!</v>
      </c>
      <c r="F1634" s="197" t="str">
        <f t="shared" si="2"/>
        <v>#REF!</v>
      </c>
      <c r="G1634" s="197" t="str">
        <f t="shared" si="3"/>
        <v>#REF!</v>
      </c>
      <c r="H1634" s="197" t="str">
        <f t="shared" si="4"/>
        <v>#REF!</v>
      </c>
      <c r="I1634" s="197" t="str">
        <f t="shared" si="5"/>
        <v>Sebelum Covid</v>
      </c>
    </row>
    <row r="1635" ht="15.75" customHeight="1">
      <c r="A1635" s="316">
        <v>43927.0</v>
      </c>
      <c r="B1635" s="197">
        <v>3.672</v>
      </c>
      <c r="C1635" s="197">
        <v>3.608</v>
      </c>
      <c r="D1635" s="197">
        <v>3.836</v>
      </c>
      <c r="E1635" s="197" t="str">
        <f t="shared" si="1"/>
        <v>#REF!</v>
      </c>
      <c r="F1635" s="197" t="str">
        <f t="shared" si="2"/>
        <v>#REF!</v>
      </c>
      <c r="G1635" s="197" t="str">
        <f t="shared" si="3"/>
        <v>#REF!</v>
      </c>
      <c r="H1635" s="197" t="str">
        <f t="shared" si="4"/>
        <v>#REF!</v>
      </c>
      <c r="I1635" s="197" t="str">
        <f t="shared" si="5"/>
        <v>Sebelum Covid</v>
      </c>
    </row>
    <row r="1636" ht="15.75" customHeight="1">
      <c r="A1636" s="316">
        <v>43928.0</v>
      </c>
      <c r="B1636" s="197">
        <v>3.7</v>
      </c>
      <c r="C1636" s="197">
        <v>3.694</v>
      </c>
      <c r="D1636" s="197">
        <v>3.918</v>
      </c>
      <c r="E1636" s="197" t="str">
        <f t="shared" si="1"/>
        <v>#REF!</v>
      </c>
      <c r="F1636" s="197" t="str">
        <f t="shared" si="2"/>
        <v>#REF!</v>
      </c>
      <c r="G1636" s="197" t="str">
        <f t="shared" si="3"/>
        <v>#REF!</v>
      </c>
      <c r="H1636" s="197" t="str">
        <f t="shared" si="4"/>
        <v>#REF!</v>
      </c>
      <c r="I1636" s="197" t="str">
        <f t="shared" si="5"/>
        <v>Sebelum Covid</v>
      </c>
    </row>
    <row r="1637" ht="15.75" customHeight="1">
      <c r="A1637" s="316">
        <v>43929.0</v>
      </c>
      <c r="B1637" s="197">
        <v>3.729</v>
      </c>
      <c r="C1637" s="197">
        <v>3.794</v>
      </c>
      <c r="D1637" s="197">
        <v>3.994</v>
      </c>
      <c r="E1637" s="197" t="str">
        <f t="shared" si="1"/>
        <v>#REF!</v>
      </c>
      <c r="F1637" s="197" t="str">
        <f t="shared" si="2"/>
        <v>#REF!</v>
      </c>
      <c r="G1637" s="197" t="str">
        <f t="shared" si="3"/>
        <v>#REF!</v>
      </c>
      <c r="H1637" s="197" t="str">
        <f t="shared" si="4"/>
        <v>#REF!</v>
      </c>
      <c r="I1637" s="197" t="str">
        <f t="shared" si="5"/>
        <v>Sebelum Covid</v>
      </c>
    </row>
    <row r="1638" ht="15.75" customHeight="1">
      <c r="A1638" s="316">
        <v>43930.0</v>
      </c>
      <c r="B1638" s="197">
        <v>3.679</v>
      </c>
      <c r="C1638" s="197">
        <v>3.586</v>
      </c>
      <c r="D1638" s="197">
        <v>3.805</v>
      </c>
      <c r="E1638" s="197" t="str">
        <f t="shared" si="1"/>
        <v>#REF!</v>
      </c>
      <c r="F1638" s="197" t="str">
        <f t="shared" si="2"/>
        <v>#REF!</v>
      </c>
      <c r="G1638" s="197" t="str">
        <f t="shared" si="3"/>
        <v>#REF!</v>
      </c>
      <c r="H1638" s="197" t="str">
        <f t="shared" si="4"/>
        <v>#REF!</v>
      </c>
      <c r="I1638" s="197" t="str">
        <f t="shared" si="5"/>
        <v>Sebelum Covid</v>
      </c>
    </row>
    <row r="1639" ht="15.75" customHeight="1">
      <c r="A1639" s="316">
        <v>43931.0</v>
      </c>
      <c r="B1639" s="197">
        <v>3.679</v>
      </c>
      <c r="C1639" s="197">
        <v>3.586</v>
      </c>
      <c r="D1639" s="197">
        <v>3.805</v>
      </c>
      <c r="E1639" s="197" t="str">
        <f t="shared" si="1"/>
        <v>#REF!</v>
      </c>
      <c r="F1639" s="197" t="str">
        <f t="shared" si="2"/>
        <v>#REF!</v>
      </c>
      <c r="G1639" s="197" t="str">
        <f t="shared" si="3"/>
        <v>#REF!</v>
      </c>
      <c r="H1639" s="197" t="str">
        <f t="shared" si="4"/>
        <v>#REF!</v>
      </c>
      <c r="I1639" s="197" t="str">
        <f t="shared" si="5"/>
        <v>Sebelum Covid</v>
      </c>
    </row>
    <row r="1640" ht="15.75" customHeight="1">
      <c r="A1640" s="316">
        <v>43934.0</v>
      </c>
      <c r="B1640" s="197">
        <v>3.614</v>
      </c>
      <c r="C1640" s="197">
        <v>3.506</v>
      </c>
      <c r="D1640" s="197">
        <v>3.782</v>
      </c>
      <c r="E1640" s="197" t="str">
        <f t="shared" si="1"/>
        <v>#REF!</v>
      </c>
      <c r="F1640" s="197" t="str">
        <f t="shared" si="2"/>
        <v>#REF!</v>
      </c>
      <c r="G1640" s="197" t="str">
        <f t="shared" si="3"/>
        <v>#REF!</v>
      </c>
      <c r="H1640" s="197" t="str">
        <f t="shared" si="4"/>
        <v>#REF!</v>
      </c>
      <c r="I1640" s="197" t="str">
        <f t="shared" si="5"/>
        <v>Sebelum Covid</v>
      </c>
    </row>
    <row r="1641" ht="15.75" customHeight="1">
      <c r="A1641" s="316">
        <v>43935.0</v>
      </c>
      <c r="B1641" s="197">
        <v>3.458</v>
      </c>
      <c r="C1641" s="197">
        <v>3.371</v>
      </c>
      <c r="D1641" s="197">
        <v>3.652</v>
      </c>
      <c r="E1641" s="197" t="str">
        <f t="shared" si="1"/>
        <v>#REF!</v>
      </c>
      <c r="F1641" s="197" t="str">
        <f t="shared" si="2"/>
        <v>#REF!</v>
      </c>
      <c r="G1641" s="197" t="str">
        <f t="shared" si="3"/>
        <v>#REF!</v>
      </c>
      <c r="H1641" s="197" t="str">
        <f t="shared" si="4"/>
        <v>#REF!</v>
      </c>
      <c r="I1641" s="197" t="str">
        <f t="shared" si="5"/>
        <v>Sebelum Covid</v>
      </c>
    </row>
    <row r="1642" ht="15.75" customHeight="1">
      <c r="A1642" s="316">
        <v>43936.0</v>
      </c>
      <c r="B1642" s="197">
        <v>3.42</v>
      </c>
      <c r="C1642" s="197">
        <v>3.379</v>
      </c>
      <c r="D1642" s="197">
        <v>3.794</v>
      </c>
      <c r="E1642" s="197" t="str">
        <f t="shared" si="1"/>
        <v>#REF!</v>
      </c>
      <c r="F1642" s="197" t="str">
        <f t="shared" si="2"/>
        <v>#REF!</v>
      </c>
      <c r="G1642" s="197" t="str">
        <f t="shared" si="3"/>
        <v>#REF!</v>
      </c>
      <c r="H1642" s="197" t="str">
        <f t="shared" si="4"/>
        <v>#REF!</v>
      </c>
      <c r="I1642" s="197" t="str">
        <f t="shared" si="5"/>
        <v>Sebelum Covid</v>
      </c>
    </row>
    <row r="1643" ht="15.75" customHeight="1">
      <c r="A1643" s="316">
        <v>43937.0</v>
      </c>
      <c r="B1643" s="197">
        <v>3.376</v>
      </c>
      <c r="C1643" s="197">
        <v>3.341</v>
      </c>
      <c r="D1643" s="197">
        <v>3.748</v>
      </c>
      <c r="E1643" s="197" t="str">
        <f t="shared" si="1"/>
        <v>#REF!</v>
      </c>
      <c r="F1643" s="197" t="str">
        <f t="shared" si="2"/>
        <v>#REF!</v>
      </c>
      <c r="G1643" s="197" t="str">
        <f t="shared" si="3"/>
        <v>#REF!</v>
      </c>
      <c r="H1643" s="197" t="str">
        <f t="shared" si="4"/>
        <v>#REF!</v>
      </c>
      <c r="I1643" s="197" t="str">
        <f t="shared" si="5"/>
        <v>Sebelum Covid</v>
      </c>
    </row>
    <row r="1644" ht="15.75" customHeight="1">
      <c r="A1644" s="316">
        <v>43938.0</v>
      </c>
      <c r="B1644" s="197">
        <v>3.303</v>
      </c>
      <c r="C1644" s="197">
        <v>3.249</v>
      </c>
      <c r="D1644" s="197">
        <v>3.709</v>
      </c>
      <c r="E1644" s="197" t="str">
        <f t="shared" si="1"/>
        <v>#REF!</v>
      </c>
      <c r="F1644" s="197" t="str">
        <f t="shared" si="2"/>
        <v>#REF!</v>
      </c>
      <c r="G1644" s="197" t="str">
        <f t="shared" si="3"/>
        <v>#REF!</v>
      </c>
      <c r="H1644" s="197" t="str">
        <f t="shared" si="4"/>
        <v>#REF!</v>
      </c>
      <c r="I1644" s="197" t="str">
        <f t="shared" si="5"/>
        <v>Sebelum Covid</v>
      </c>
    </row>
    <row r="1645" ht="15.75" customHeight="1">
      <c r="A1645" s="316">
        <v>43941.0</v>
      </c>
      <c r="B1645" s="197">
        <v>3.24</v>
      </c>
      <c r="C1645" s="197">
        <v>3.246</v>
      </c>
      <c r="D1645" s="197">
        <v>3.699</v>
      </c>
      <c r="E1645" s="197" t="str">
        <f t="shared" si="1"/>
        <v>#REF!</v>
      </c>
      <c r="F1645" s="197" t="str">
        <f t="shared" si="2"/>
        <v>#REF!</v>
      </c>
      <c r="G1645" s="197" t="str">
        <f t="shared" si="3"/>
        <v>#REF!</v>
      </c>
      <c r="H1645" s="197" t="str">
        <f t="shared" si="4"/>
        <v>#REF!</v>
      </c>
      <c r="I1645" s="197" t="str">
        <f t="shared" si="5"/>
        <v>Sebelum Covid</v>
      </c>
    </row>
    <row r="1646" ht="15.75" customHeight="1">
      <c r="A1646" s="316">
        <v>43942.0</v>
      </c>
      <c r="B1646" s="197">
        <v>3.264</v>
      </c>
      <c r="C1646" s="197">
        <v>3.335</v>
      </c>
      <c r="D1646" s="197">
        <v>3.719</v>
      </c>
      <c r="E1646" s="197" t="str">
        <f t="shared" si="1"/>
        <v>#REF!</v>
      </c>
      <c r="F1646" s="197" t="str">
        <f t="shared" si="2"/>
        <v>#REF!</v>
      </c>
      <c r="G1646" s="197" t="str">
        <f t="shared" si="3"/>
        <v>#REF!</v>
      </c>
      <c r="H1646" s="197" t="str">
        <f t="shared" si="4"/>
        <v>#REF!</v>
      </c>
      <c r="I1646" s="197" t="str">
        <f t="shared" si="5"/>
        <v>Sebelum Covid</v>
      </c>
    </row>
    <row r="1647" ht="15.75" customHeight="1">
      <c r="A1647" s="316">
        <v>43943.0</v>
      </c>
      <c r="B1647" s="197">
        <v>3.305</v>
      </c>
      <c r="C1647" s="197">
        <v>3.381</v>
      </c>
      <c r="D1647" s="197">
        <v>3.75</v>
      </c>
      <c r="E1647" s="197" t="str">
        <f t="shared" si="1"/>
        <v>#REF!</v>
      </c>
      <c r="F1647" s="197" t="str">
        <f t="shared" si="2"/>
        <v>#REF!</v>
      </c>
      <c r="G1647" s="197" t="str">
        <f t="shared" si="3"/>
        <v>#REF!</v>
      </c>
      <c r="H1647" s="197" t="str">
        <f t="shared" si="4"/>
        <v>#REF!</v>
      </c>
      <c r="I1647" s="197" t="str">
        <f t="shared" si="5"/>
        <v>Sebelum Covid</v>
      </c>
    </row>
    <row r="1648" ht="15.75" customHeight="1">
      <c r="A1648" s="316">
        <v>43944.0</v>
      </c>
      <c r="B1648" s="197">
        <v>3.267</v>
      </c>
      <c r="C1648" s="197">
        <v>3.338</v>
      </c>
      <c r="D1648" s="197">
        <v>3.7</v>
      </c>
      <c r="E1648" s="197" t="str">
        <f t="shared" si="1"/>
        <v>#REF!</v>
      </c>
      <c r="F1648" s="197" t="str">
        <f t="shared" si="2"/>
        <v>#REF!</v>
      </c>
      <c r="G1648" s="197" t="str">
        <f t="shared" si="3"/>
        <v>#REF!</v>
      </c>
      <c r="H1648" s="197" t="str">
        <f t="shared" si="4"/>
        <v>#REF!</v>
      </c>
      <c r="I1648" s="197" t="str">
        <f t="shared" si="5"/>
        <v>Sebelum Covid</v>
      </c>
    </row>
    <row r="1649" ht="15.75" customHeight="1">
      <c r="A1649" s="316">
        <v>43945.0</v>
      </c>
      <c r="B1649" s="197">
        <v>3.27</v>
      </c>
      <c r="C1649" s="197">
        <v>3.332</v>
      </c>
      <c r="D1649" s="197">
        <v>3.706</v>
      </c>
      <c r="E1649" s="197" t="str">
        <f t="shared" si="1"/>
        <v>#REF!</v>
      </c>
      <c r="F1649" s="197" t="str">
        <f t="shared" si="2"/>
        <v>#REF!</v>
      </c>
      <c r="G1649" s="197" t="str">
        <f t="shared" si="3"/>
        <v>#REF!</v>
      </c>
      <c r="H1649" s="197" t="str">
        <f t="shared" si="4"/>
        <v>#REF!</v>
      </c>
      <c r="I1649" s="197" t="str">
        <f t="shared" si="5"/>
        <v>Sebelum Covid</v>
      </c>
    </row>
    <row r="1650" ht="15.75" customHeight="1">
      <c r="A1650" s="316">
        <v>43948.0</v>
      </c>
      <c r="B1650" s="197">
        <v>3.242</v>
      </c>
      <c r="C1650" s="197">
        <v>3.312</v>
      </c>
      <c r="D1650" s="197">
        <v>3.697</v>
      </c>
      <c r="E1650" s="197" t="str">
        <f t="shared" si="1"/>
        <v>#REF!</v>
      </c>
      <c r="F1650" s="197" t="str">
        <f t="shared" si="2"/>
        <v>#REF!</v>
      </c>
      <c r="G1650" s="197" t="str">
        <f t="shared" si="3"/>
        <v>#REF!</v>
      </c>
      <c r="H1650" s="197" t="str">
        <f t="shared" si="4"/>
        <v>#REF!</v>
      </c>
      <c r="I1650" s="197" t="str">
        <f t="shared" si="5"/>
        <v>Sebelum Covid</v>
      </c>
    </row>
    <row r="1651" ht="15.75" customHeight="1">
      <c r="A1651" s="316">
        <v>43949.0</v>
      </c>
      <c r="B1651" s="197">
        <v>3.238</v>
      </c>
      <c r="C1651" s="197">
        <v>3.287</v>
      </c>
      <c r="D1651" s="197">
        <v>3.675</v>
      </c>
      <c r="E1651" s="197" t="str">
        <f t="shared" si="1"/>
        <v>#REF!</v>
      </c>
      <c r="F1651" s="197" t="str">
        <f t="shared" si="2"/>
        <v>#REF!</v>
      </c>
      <c r="G1651" s="197" t="str">
        <f t="shared" si="3"/>
        <v>#REF!</v>
      </c>
      <c r="H1651" s="197" t="str">
        <f t="shared" si="4"/>
        <v>#REF!</v>
      </c>
      <c r="I1651" s="197" t="str">
        <f t="shared" si="5"/>
        <v>Sebelum Covid</v>
      </c>
    </row>
    <row r="1652" ht="15.75" customHeight="1">
      <c r="A1652" s="316">
        <v>43950.0</v>
      </c>
      <c r="B1652" s="197">
        <v>3.214</v>
      </c>
      <c r="C1652" s="197">
        <v>3.29</v>
      </c>
      <c r="D1652" s="197">
        <v>3.647</v>
      </c>
      <c r="E1652" s="197" t="str">
        <f t="shared" si="1"/>
        <v>#REF!</v>
      </c>
      <c r="F1652" s="197" t="str">
        <f t="shared" si="2"/>
        <v>#REF!</v>
      </c>
      <c r="G1652" s="197" t="str">
        <f t="shared" si="3"/>
        <v>#REF!</v>
      </c>
      <c r="H1652" s="197" t="str">
        <f t="shared" si="4"/>
        <v>#REF!</v>
      </c>
      <c r="I1652" s="197" t="str">
        <f t="shared" si="5"/>
        <v>Sebelum Covid</v>
      </c>
    </row>
    <row r="1653" ht="15.75" customHeight="1">
      <c r="A1653" s="316">
        <v>43951.0</v>
      </c>
      <c r="B1653" s="197">
        <v>3.144</v>
      </c>
      <c r="C1653" s="197">
        <v>3.221</v>
      </c>
      <c r="D1653" s="197">
        <v>3.599</v>
      </c>
      <c r="E1653" s="197" t="str">
        <f t="shared" si="1"/>
        <v>#REF!</v>
      </c>
      <c r="F1653" s="197" t="str">
        <f t="shared" si="2"/>
        <v>#REF!</v>
      </c>
      <c r="G1653" s="197" t="str">
        <f t="shared" si="3"/>
        <v>#REF!</v>
      </c>
      <c r="H1653" s="197" t="str">
        <f t="shared" si="4"/>
        <v>#REF!</v>
      </c>
      <c r="I1653" s="197" t="str">
        <f t="shared" si="5"/>
        <v>Sebelum Covid</v>
      </c>
    </row>
    <row r="1654" ht="15.75" customHeight="1">
      <c r="A1654" s="316">
        <v>43952.0</v>
      </c>
      <c r="B1654" s="197">
        <v>3.143</v>
      </c>
      <c r="C1654" s="197">
        <v>3.219</v>
      </c>
      <c r="D1654" s="197">
        <v>3.584</v>
      </c>
      <c r="E1654" s="197" t="str">
        <f t="shared" si="1"/>
        <v>#REF!</v>
      </c>
      <c r="F1654" s="197" t="str">
        <f t="shared" si="2"/>
        <v>#REF!</v>
      </c>
      <c r="G1654" s="197" t="str">
        <f t="shared" si="3"/>
        <v>#REF!</v>
      </c>
      <c r="H1654" s="197" t="str">
        <f t="shared" si="4"/>
        <v>#REF!</v>
      </c>
      <c r="I1654" s="197" t="str">
        <f t="shared" si="5"/>
        <v>Sebelum Covid</v>
      </c>
    </row>
    <row r="1655" ht="15.75" customHeight="1">
      <c r="A1655" s="316">
        <v>43955.0</v>
      </c>
      <c r="B1655" s="197">
        <v>3.113</v>
      </c>
      <c r="C1655" s="197">
        <v>3.232</v>
      </c>
      <c r="D1655" s="197">
        <v>3.574</v>
      </c>
      <c r="E1655" s="197" t="str">
        <f t="shared" si="1"/>
        <v>#REF!</v>
      </c>
      <c r="F1655" s="197" t="str">
        <f t="shared" si="2"/>
        <v>#REF!</v>
      </c>
      <c r="G1655" s="197" t="str">
        <f t="shared" si="3"/>
        <v>#REF!</v>
      </c>
      <c r="H1655" s="197" t="str">
        <f t="shared" si="4"/>
        <v>#REF!</v>
      </c>
      <c r="I1655" s="197" t="str">
        <f t="shared" si="5"/>
        <v>Sebelum Covid</v>
      </c>
    </row>
    <row r="1656" ht="15.75" customHeight="1">
      <c r="A1656" s="316">
        <v>43956.0</v>
      </c>
      <c r="B1656" s="197">
        <v>3.098</v>
      </c>
      <c r="C1656" s="197">
        <v>3.203</v>
      </c>
      <c r="D1656" s="197">
        <v>3.555</v>
      </c>
      <c r="E1656" s="197" t="str">
        <f t="shared" si="1"/>
        <v>#REF!</v>
      </c>
      <c r="F1656" s="197" t="str">
        <f t="shared" si="2"/>
        <v>#REF!</v>
      </c>
      <c r="G1656" s="197" t="str">
        <f t="shared" si="3"/>
        <v>#REF!</v>
      </c>
      <c r="H1656" s="197" t="str">
        <f t="shared" si="4"/>
        <v>#REF!</v>
      </c>
      <c r="I1656" s="197" t="str">
        <f t="shared" si="5"/>
        <v>Sebelum Covid</v>
      </c>
    </row>
    <row r="1657" ht="15.75" customHeight="1">
      <c r="A1657" s="316">
        <v>43957.0</v>
      </c>
      <c r="B1657" s="197">
        <v>3.101</v>
      </c>
      <c r="C1657" s="197">
        <v>3.218</v>
      </c>
      <c r="D1657" s="197">
        <v>3.556</v>
      </c>
      <c r="E1657" s="197" t="str">
        <f t="shared" si="1"/>
        <v>#REF!</v>
      </c>
      <c r="F1657" s="197" t="str">
        <f t="shared" si="2"/>
        <v>#REF!</v>
      </c>
      <c r="G1657" s="197" t="str">
        <f t="shared" si="3"/>
        <v>#REF!</v>
      </c>
      <c r="H1657" s="197" t="str">
        <f t="shared" si="4"/>
        <v>#REF!</v>
      </c>
      <c r="I1657" s="197" t="str">
        <f t="shared" si="5"/>
        <v>Sebelum Covid</v>
      </c>
    </row>
    <row r="1658" ht="15.75" customHeight="1">
      <c r="A1658" s="316">
        <v>43958.0</v>
      </c>
      <c r="B1658" s="197">
        <v>3.097</v>
      </c>
      <c r="C1658" s="197">
        <v>3.232</v>
      </c>
      <c r="D1658" s="197">
        <v>3.569</v>
      </c>
      <c r="E1658" s="197" t="str">
        <f t="shared" si="1"/>
        <v>#REF!</v>
      </c>
      <c r="F1658" s="197" t="str">
        <f t="shared" si="2"/>
        <v>#REF!</v>
      </c>
      <c r="G1658" s="197" t="str">
        <f t="shared" si="3"/>
        <v>#REF!</v>
      </c>
      <c r="H1658" s="197" t="str">
        <f t="shared" si="4"/>
        <v>#REF!</v>
      </c>
      <c r="I1658" s="197" t="str">
        <f t="shared" si="5"/>
        <v>Sebelum Covid</v>
      </c>
    </row>
    <row r="1659" ht="15.75" customHeight="1">
      <c r="A1659" s="316">
        <v>43959.0</v>
      </c>
      <c r="B1659" s="197">
        <v>3.064</v>
      </c>
      <c r="C1659" s="197">
        <v>3.147</v>
      </c>
      <c r="D1659" s="197">
        <v>3.511</v>
      </c>
      <c r="E1659" s="197" t="str">
        <f t="shared" si="1"/>
        <v>#REF!</v>
      </c>
      <c r="F1659" s="197" t="str">
        <f t="shared" si="2"/>
        <v>#REF!</v>
      </c>
      <c r="G1659" s="197" t="str">
        <f t="shared" si="3"/>
        <v>#REF!</v>
      </c>
      <c r="H1659" s="197" t="str">
        <f t="shared" si="4"/>
        <v>#REF!</v>
      </c>
      <c r="I1659" s="197" t="str">
        <f t="shared" si="5"/>
        <v>Sebelum Covid</v>
      </c>
    </row>
    <row r="1660" ht="15.75" customHeight="1">
      <c r="A1660" s="316">
        <v>43962.0</v>
      </c>
      <c r="B1660" s="197">
        <v>2.977</v>
      </c>
      <c r="C1660" s="197">
        <v>3.093</v>
      </c>
      <c r="D1660" s="197">
        <v>3.486</v>
      </c>
      <c r="E1660" s="197" t="str">
        <f t="shared" si="1"/>
        <v>#REF!</v>
      </c>
      <c r="F1660" s="197" t="str">
        <f t="shared" si="2"/>
        <v>#REF!</v>
      </c>
      <c r="G1660" s="197" t="str">
        <f t="shared" si="3"/>
        <v>#REF!</v>
      </c>
      <c r="H1660" s="197" t="str">
        <f t="shared" si="4"/>
        <v>#REF!</v>
      </c>
      <c r="I1660" s="197" t="str">
        <f t="shared" si="5"/>
        <v>Sebelum Covid</v>
      </c>
    </row>
    <row r="1661" ht="15.75" customHeight="1">
      <c r="A1661" s="316">
        <v>43963.0</v>
      </c>
      <c r="B1661" s="197">
        <v>2.943</v>
      </c>
      <c r="C1661" s="197">
        <v>3.09</v>
      </c>
      <c r="D1661" s="197">
        <v>3.493</v>
      </c>
      <c r="E1661" s="197" t="str">
        <f t="shared" si="1"/>
        <v>#REF!</v>
      </c>
      <c r="F1661" s="197" t="str">
        <f t="shared" si="2"/>
        <v>#REF!</v>
      </c>
      <c r="G1661" s="197" t="str">
        <f t="shared" si="3"/>
        <v>#REF!</v>
      </c>
      <c r="H1661" s="197" t="str">
        <f t="shared" si="4"/>
        <v>#REF!</v>
      </c>
      <c r="I1661" s="197" t="str">
        <f t="shared" si="5"/>
        <v>Sebelum Covid</v>
      </c>
    </row>
    <row r="1662" ht="15.75" customHeight="1">
      <c r="A1662" s="316">
        <v>43964.0</v>
      </c>
      <c r="B1662" s="197">
        <v>2.928</v>
      </c>
      <c r="C1662" s="197">
        <v>3.08</v>
      </c>
      <c r="D1662" s="197">
        <v>3.515</v>
      </c>
      <c r="E1662" s="197" t="str">
        <f t="shared" si="1"/>
        <v>#REF!</v>
      </c>
      <c r="F1662" s="197" t="str">
        <f t="shared" si="2"/>
        <v>#REF!</v>
      </c>
      <c r="G1662" s="197" t="str">
        <f t="shared" si="3"/>
        <v>#REF!</v>
      </c>
      <c r="H1662" s="197" t="str">
        <f t="shared" si="4"/>
        <v>#REF!</v>
      </c>
      <c r="I1662" s="197" t="str">
        <f t="shared" si="5"/>
        <v>Sebelum Covid</v>
      </c>
    </row>
    <row r="1663" ht="15.75" customHeight="1">
      <c r="A1663" s="316">
        <v>43965.0</v>
      </c>
      <c r="B1663" s="197">
        <v>2.935</v>
      </c>
      <c r="C1663" s="197">
        <v>3.092</v>
      </c>
      <c r="D1663" s="197">
        <v>3.54</v>
      </c>
      <c r="E1663" s="197" t="str">
        <f t="shared" si="1"/>
        <v>#REF!</v>
      </c>
      <c r="F1663" s="197" t="str">
        <f t="shared" si="2"/>
        <v>#REF!</v>
      </c>
      <c r="G1663" s="197" t="str">
        <f t="shared" si="3"/>
        <v>#REF!</v>
      </c>
      <c r="H1663" s="197" t="str">
        <f t="shared" si="4"/>
        <v>#REF!</v>
      </c>
      <c r="I1663" s="197" t="str">
        <f t="shared" si="5"/>
        <v>Sebelum Covid</v>
      </c>
    </row>
    <row r="1664" ht="15.75" customHeight="1">
      <c r="A1664" s="316">
        <v>43966.0</v>
      </c>
      <c r="B1664" s="197">
        <v>2.871</v>
      </c>
      <c r="C1664" s="197">
        <v>3.043</v>
      </c>
      <c r="D1664" s="197">
        <v>3.512</v>
      </c>
      <c r="E1664" s="197" t="str">
        <f t="shared" si="1"/>
        <v>#REF!</v>
      </c>
      <c r="F1664" s="197" t="str">
        <f t="shared" si="2"/>
        <v>#REF!</v>
      </c>
      <c r="G1664" s="197" t="str">
        <f t="shared" si="3"/>
        <v>#REF!</v>
      </c>
      <c r="H1664" s="197" t="str">
        <f t="shared" si="4"/>
        <v>#REF!</v>
      </c>
      <c r="I1664" s="197" t="str">
        <f t="shared" si="5"/>
        <v>Sebelum Covid</v>
      </c>
    </row>
    <row r="1665" ht="15.75" customHeight="1">
      <c r="A1665" s="316">
        <v>43969.0</v>
      </c>
      <c r="B1665" s="197">
        <v>2.789</v>
      </c>
      <c r="C1665" s="197">
        <v>2.963</v>
      </c>
      <c r="D1665" s="197">
        <v>3.471</v>
      </c>
      <c r="E1665" s="197" t="str">
        <f t="shared" si="1"/>
        <v>#REF!</v>
      </c>
      <c r="F1665" s="197" t="str">
        <f t="shared" si="2"/>
        <v>#REF!</v>
      </c>
      <c r="G1665" s="197" t="str">
        <f t="shared" si="3"/>
        <v>#REF!</v>
      </c>
      <c r="H1665" s="197" t="str">
        <f t="shared" si="4"/>
        <v>#REF!</v>
      </c>
      <c r="I1665" s="197" t="str">
        <f t="shared" si="5"/>
        <v>Sebelum Covid</v>
      </c>
    </row>
    <row r="1666" ht="15.75" customHeight="1">
      <c r="A1666" s="316">
        <v>43970.0</v>
      </c>
      <c r="B1666" s="197">
        <v>2.722</v>
      </c>
      <c r="C1666" s="197">
        <v>2.858</v>
      </c>
      <c r="D1666" s="197">
        <v>3.433</v>
      </c>
      <c r="E1666" s="197" t="str">
        <f t="shared" si="1"/>
        <v>#REF!</v>
      </c>
      <c r="F1666" s="197" t="str">
        <f t="shared" si="2"/>
        <v>#REF!</v>
      </c>
      <c r="G1666" s="197" t="str">
        <f t="shared" si="3"/>
        <v>#REF!</v>
      </c>
      <c r="H1666" s="197" t="str">
        <f t="shared" si="4"/>
        <v>#REF!</v>
      </c>
      <c r="I1666" s="197" t="str">
        <f t="shared" si="5"/>
        <v>Sebelum Covid</v>
      </c>
    </row>
    <row r="1667" ht="15.75" customHeight="1">
      <c r="A1667" s="316">
        <v>43971.0</v>
      </c>
      <c r="B1667" s="197">
        <v>2.57</v>
      </c>
      <c r="C1667" s="197">
        <v>2.727</v>
      </c>
      <c r="D1667" s="197">
        <v>3.419</v>
      </c>
      <c r="E1667" s="197" t="str">
        <f t="shared" si="1"/>
        <v>#REF!</v>
      </c>
      <c r="F1667" s="197" t="str">
        <f t="shared" si="2"/>
        <v>#REF!</v>
      </c>
      <c r="G1667" s="197" t="str">
        <f t="shared" si="3"/>
        <v>#REF!</v>
      </c>
      <c r="H1667" s="197" t="str">
        <f t="shared" si="4"/>
        <v>#REF!</v>
      </c>
      <c r="I1667" s="197" t="str">
        <f t="shared" si="5"/>
        <v>Sebelum Covid</v>
      </c>
    </row>
    <row r="1668" ht="15.75" customHeight="1">
      <c r="A1668" s="316">
        <v>43972.0</v>
      </c>
      <c r="B1668" s="197">
        <v>2.394</v>
      </c>
      <c r="C1668" s="197">
        <v>2.58</v>
      </c>
      <c r="D1668" s="197">
        <v>3.357</v>
      </c>
      <c r="E1668" s="197" t="str">
        <f t="shared" si="1"/>
        <v>#REF!</v>
      </c>
      <c r="F1668" s="197" t="str">
        <f t="shared" si="2"/>
        <v>#REF!</v>
      </c>
      <c r="G1668" s="197" t="str">
        <f t="shared" si="3"/>
        <v>#REF!</v>
      </c>
      <c r="H1668" s="197" t="str">
        <f t="shared" si="4"/>
        <v>#REF!</v>
      </c>
      <c r="I1668" s="197" t="str">
        <f t="shared" si="5"/>
        <v>Sebelum Covid</v>
      </c>
    </row>
    <row r="1669" ht="15.75" customHeight="1">
      <c r="A1669" s="316">
        <v>43973.0</v>
      </c>
      <c r="B1669" s="197">
        <v>2.383</v>
      </c>
      <c r="C1669" s="197">
        <v>2.596</v>
      </c>
      <c r="D1669" s="197">
        <v>3.374</v>
      </c>
      <c r="E1669" s="197" t="str">
        <f t="shared" si="1"/>
        <v>#REF!</v>
      </c>
      <c r="F1669" s="197" t="str">
        <f t="shared" si="2"/>
        <v>#REF!</v>
      </c>
      <c r="G1669" s="197" t="str">
        <f t="shared" si="3"/>
        <v>#REF!</v>
      </c>
      <c r="H1669" s="197" t="str">
        <f t="shared" si="4"/>
        <v>#REF!</v>
      </c>
      <c r="I1669" s="197" t="str">
        <f t="shared" si="5"/>
        <v>Sebelum Covid</v>
      </c>
    </row>
    <row r="1670" ht="15.75" customHeight="1">
      <c r="A1670" s="316">
        <v>43976.0</v>
      </c>
      <c r="B1670" s="197">
        <v>2.383</v>
      </c>
      <c r="C1670" s="197">
        <v>2.596</v>
      </c>
      <c r="D1670" s="197">
        <v>3.374</v>
      </c>
      <c r="E1670" s="197" t="str">
        <f t="shared" si="1"/>
        <v>#REF!</v>
      </c>
      <c r="F1670" s="197" t="str">
        <f t="shared" si="2"/>
        <v>#REF!</v>
      </c>
      <c r="G1670" s="197" t="str">
        <f t="shared" si="3"/>
        <v>#REF!</v>
      </c>
      <c r="H1670" s="197" t="str">
        <f t="shared" si="4"/>
        <v>#REF!</v>
      </c>
      <c r="I1670" s="197" t="str">
        <f t="shared" si="5"/>
        <v>Sebelum Covid</v>
      </c>
    </row>
    <row r="1671" ht="15.75" customHeight="1">
      <c r="A1671" s="316">
        <v>43977.0</v>
      </c>
      <c r="B1671" s="197">
        <v>2.381</v>
      </c>
      <c r="C1671" s="197">
        <v>2.604</v>
      </c>
      <c r="D1671" s="197">
        <v>3.379</v>
      </c>
      <c r="E1671" s="197" t="str">
        <f t="shared" si="1"/>
        <v>#REF!</v>
      </c>
      <c r="F1671" s="197" t="str">
        <f t="shared" si="2"/>
        <v>#REF!</v>
      </c>
      <c r="G1671" s="197" t="str">
        <f t="shared" si="3"/>
        <v>#REF!</v>
      </c>
      <c r="H1671" s="197" t="str">
        <f t="shared" si="4"/>
        <v>#REF!</v>
      </c>
      <c r="I1671" s="197" t="str">
        <f t="shared" si="5"/>
        <v>Sebelum Covid</v>
      </c>
    </row>
    <row r="1672" ht="15.75" customHeight="1">
      <c r="A1672" s="316">
        <v>43978.0</v>
      </c>
      <c r="B1672" s="197">
        <v>2.369</v>
      </c>
      <c r="C1672" s="197">
        <v>2.599</v>
      </c>
      <c r="D1672" s="197">
        <v>3.39</v>
      </c>
      <c r="E1672" s="197" t="str">
        <f t="shared" si="1"/>
        <v>#REF!</v>
      </c>
      <c r="F1672" s="197" t="str">
        <f t="shared" si="2"/>
        <v>#REF!</v>
      </c>
      <c r="G1672" s="197" t="str">
        <f t="shared" si="3"/>
        <v>#REF!</v>
      </c>
      <c r="H1672" s="197" t="str">
        <f t="shared" si="4"/>
        <v>#REF!</v>
      </c>
      <c r="I1672" s="197" t="str">
        <f t="shared" si="5"/>
        <v>Sebelum Covid</v>
      </c>
    </row>
    <row r="1673" ht="15.75" customHeight="1">
      <c r="A1673" s="316">
        <v>43979.0</v>
      </c>
      <c r="B1673" s="197">
        <v>2.329</v>
      </c>
      <c r="C1673" s="197">
        <v>2.596</v>
      </c>
      <c r="D1673" s="197">
        <v>3.386</v>
      </c>
      <c r="E1673" s="197" t="str">
        <f t="shared" si="1"/>
        <v>#REF!</v>
      </c>
      <c r="F1673" s="197" t="str">
        <f t="shared" si="2"/>
        <v>#REF!</v>
      </c>
      <c r="G1673" s="197" t="str">
        <f t="shared" si="3"/>
        <v>#REF!</v>
      </c>
      <c r="H1673" s="197" t="str">
        <f t="shared" si="4"/>
        <v>#REF!</v>
      </c>
      <c r="I1673" s="197" t="str">
        <f t="shared" si="5"/>
        <v>Sebelum Covid</v>
      </c>
    </row>
    <row r="1674" ht="15.75" customHeight="1">
      <c r="A1674" s="316">
        <v>43980.0</v>
      </c>
      <c r="B1674" s="197">
        <v>2.309</v>
      </c>
      <c r="C1674" s="197">
        <v>2.617</v>
      </c>
      <c r="D1674" s="197">
        <v>3.387</v>
      </c>
      <c r="E1674" s="197" t="str">
        <f t="shared" si="1"/>
        <v>#REF!</v>
      </c>
      <c r="F1674" s="197" t="str">
        <f t="shared" si="2"/>
        <v>#REF!</v>
      </c>
      <c r="G1674" s="197" t="str">
        <f t="shared" si="3"/>
        <v>#REF!</v>
      </c>
      <c r="H1674" s="197" t="str">
        <f t="shared" si="4"/>
        <v>#REF!</v>
      </c>
      <c r="I1674" s="197" t="str">
        <f t="shared" si="5"/>
        <v>Sebelum Covid</v>
      </c>
    </row>
    <row r="1675" ht="15.75" customHeight="1">
      <c r="A1675" s="316">
        <v>43983.0</v>
      </c>
      <c r="B1675" s="197">
        <v>2.299</v>
      </c>
      <c r="C1675" s="197">
        <v>2.613</v>
      </c>
      <c r="D1675" s="197">
        <v>3.386</v>
      </c>
      <c r="E1675" s="197" t="str">
        <f t="shared" si="1"/>
        <v>#REF!</v>
      </c>
      <c r="F1675" s="197" t="str">
        <f t="shared" si="2"/>
        <v>#REF!</v>
      </c>
      <c r="G1675" s="197" t="str">
        <f t="shared" si="3"/>
        <v>#REF!</v>
      </c>
      <c r="H1675" s="197" t="str">
        <f t="shared" si="4"/>
        <v>#REF!</v>
      </c>
      <c r="I1675" s="197" t="str">
        <f t="shared" si="5"/>
        <v>Sebelum Covid</v>
      </c>
    </row>
    <row r="1676" ht="15.75" customHeight="1">
      <c r="A1676" s="316">
        <v>43984.0</v>
      </c>
      <c r="B1676" s="197">
        <v>2.287</v>
      </c>
      <c r="C1676" s="197">
        <v>2.613</v>
      </c>
      <c r="D1676" s="197">
        <v>3.394</v>
      </c>
      <c r="E1676" s="197" t="str">
        <f t="shared" si="1"/>
        <v>#REF!</v>
      </c>
      <c r="F1676" s="197" t="str">
        <f t="shared" si="2"/>
        <v>#REF!</v>
      </c>
      <c r="G1676" s="197" t="str">
        <f t="shared" si="3"/>
        <v>#REF!</v>
      </c>
      <c r="H1676" s="197" t="str">
        <f t="shared" si="4"/>
        <v>#REF!</v>
      </c>
      <c r="I1676" s="197" t="str">
        <f t="shared" si="5"/>
        <v>Sebelum Covid</v>
      </c>
    </row>
    <row r="1677" ht="15.75" customHeight="1">
      <c r="A1677" s="316">
        <v>43985.0</v>
      </c>
      <c r="B1677" s="197">
        <v>2.253</v>
      </c>
      <c r="C1677" s="197">
        <v>2.547</v>
      </c>
      <c r="D1677" s="197">
        <v>3.352</v>
      </c>
      <c r="E1677" s="197" t="str">
        <f t="shared" si="1"/>
        <v>#REF!</v>
      </c>
      <c r="F1677" s="197" t="str">
        <f t="shared" si="2"/>
        <v>#REF!</v>
      </c>
      <c r="G1677" s="197" t="str">
        <f t="shared" si="3"/>
        <v>#REF!</v>
      </c>
      <c r="H1677" s="197" t="str">
        <f t="shared" si="4"/>
        <v>#REF!</v>
      </c>
      <c r="I1677" s="197" t="str">
        <f t="shared" si="5"/>
        <v>Sebelum Covid</v>
      </c>
    </row>
    <row r="1678" ht="15.75" customHeight="1">
      <c r="A1678" s="316">
        <v>43986.0</v>
      </c>
      <c r="B1678" s="197">
        <v>2.214</v>
      </c>
      <c r="C1678" s="197">
        <v>2.515</v>
      </c>
      <c r="D1678" s="197">
        <v>3.33</v>
      </c>
      <c r="E1678" s="197" t="str">
        <f t="shared" si="1"/>
        <v>#REF!</v>
      </c>
      <c r="F1678" s="197" t="str">
        <f t="shared" si="2"/>
        <v>#REF!</v>
      </c>
      <c r="G1678" s="197" t="str">
        <f t="shared" si="3"/>
        <v>#REF!</v>
      </c>
      <c r="H1678" s="197" t="str">
        <f t="shared" si="4"/>
        <v>#REF!</v>
      </c>
      <c r="I1678" s="197" t="str">
        <f t="shared" si="5"/>
        <v>Sebelum Covid</v>
      </c>
    </row>
    <row r="1679" ht="15.75" customHeight="1">
      <c r="A1679" s="316">
        <v>43987.0</v>
      </c>
      <c r="B1679" s="197">
        <v>2.216</v>
      </c>
      <c r="C1679" s="197">
        <v>2.516</v>
      </c>
      <c r="D1679" s="197">
        <v>3.353</v>
      </c>
      <c r="E1679" s="197" t="str">
        <f t="shared" si="1"/>
        <v>#REF!</v>
      </c>
      <c r="F1679" s="197" t="str">
        <f t="shared" si="2"/>
        <v>#REF!</v>
      </c>
      <c r="G1679" s="197" t="str">
        <f t="shared" si="3"/>
        <v>#REF!</v>
      </c>
      <c r="H1679" s="197" t="str">
        <f t="shared" si="4"/>
        <v>#REF!</v>
      </c>
      <c r="I1679" s="197" t="str">
        <f t="shared" si="5"/>
        <v>Sebelum Covid</v>
      </c>
    </row>
    <row r="1680" ht="15.75" customHeight="1">
      <c r="A1680" s="316">
        <v>43990.0</v>
      </c>
      <c r="B1680" s="197">
        <v>2.202</v>
      </c>
      <c r="C1680" s="197">
        <v>2.514</v>
      </c>
      <c r="D1680" s="197">
        <v>3.363</v>
      </c>
      <c r="E1680" s="197" t="str">
        <f t="shared" si="1"/>
        <v>#REF!</v>
      </c>
      <c r="F1680" s="197" t="str">
        <f t="shared" si="2"/>
        <v>#REF!</v>
      </c>
      <c r="G1680" s="197" t="str">
        <f t="shared" si="3"/>
        <v>#REF!</v>
      </c>
      <c r="H1680" s="197" t="str">
        <f t="shared" si="4"/>
        <v>#REF!</v>
      </c>
      <c r="I1680" s="197" t="str">
        <f t="shared" si="5"/>
        <v>Sebelum Covid</v>
      </c>
    </row>
    <row r="1681" ht="15.75" customHeight="1">
      <c r="A1681" s="316">
        <v>43991.0</v>
      </c>
      <c r="B1681" s="197">
        <v>2.177</v>
      </c>
      <c r="C1681" s="197">
        <v>2.499</v>
      </c>
      <c r="D1681" s="197">
        <v>3.34</v>
      </c>
      <c r="E1681" s="197" t="str">
        <f t="shared" si="1"/>
        <v>#REF!</v>
      </c>
      <c r="F1681" s="197" t="str">
        <f t="shared" si="2"/>
        <v>#REF!</v>
      </c>
      <c r="G1681" s="197" t="str">
        <f t="shared" si="3"/>
        <v>#REF!</v>
      </c>
      <c r="H1681" s="197" t="str">
        <f t="shared" si="4"/>
        <v>#REF!</v>
      </c>
      <c r="I1681" s="197" t="str">
        <f t="shared" si="5"/>
        <v>Sebelum Covid</v>
      </c>
    </row>
    <row r="1682" ht="15.75" customHeight="1">
      <c r="A1682" s="316">
        <v>43992.0</v>
      </c>
      <c r="B1682" s="197">
        <v>2.185</v>
      </c>
      <c r="C1682" s="197">
        <v>2.526</v>
      </c>
      <c r="D1682" s="197">
        <v>3.362</v>
      </c>
      <c r="E1682" s="197" t="str">
        <f t="shared" si="1"/>
        <v>#REF!</v>
      </c>
      <c r="F1682" s="197" t="str">
        <f t="shared" si="2"/>
        <v>#REF!</v>
      </c>
      <c r="G1682" s="197" t="str">
        <f t="shared" si="3"/>
        <v>#REF!</v>
      </c>
      <c r="H1682" s="197" t="str">
        <f t="shared" si="4"/>
        <v>#REF!</v>
      </c>
      <c r="I1682" s="197" t="str">
        <f t="shared" si="5"/>
        <v>Sebelum Covid</v>
      </c>
    </row>
    <row r="1683" ht="15.75" customHeight="1">
      <c r="A1683" s="316">
        <v>43993.0</v>
      </c>
      <c r="B1683" s="197">
        <v>2.189</v>
      </c>
      <c r="C1683" s="197">
        <v>2.559</v>
      </c>
      <c r="D1683" s="197">
        <v>3.369</v>
      </c>
      <c r="E1683" s="197" t="str">
        <f t="shared" si="1"/>
        <v>#REF!</v>
      </c>
      <c r="F1683" s="197" t="str">
        <f t="shared" si="2"/>
        <v>#REF!</v>
      </c>
      <c r="G1683" s="197" t="str">
        <f t="shared" si="3"/>
        <v>#REF!</v>
      </c>
      <c r="H1683" s="197" t="str">
        <f t="shared" si="4"/>
        <v>#REF!</v>
      </c>
      <c r="I1683" s="197" t="str">
        <f t="shared" si="5"/>
        <v>Sebelum Covid</v>
      </c>
    </row>
    <row r="1684" ht="15.75" customHeight="1">
      <c r="A1684" s="316">
        <v>43994.0</v>
      </c>
      <c r="B1684" s="197">
        <v>2.215</v>
      </c>
      <c r="C1684" s="197">
        <v>2.623</v>
      </c>
      <c r="D1684" s="197">
        <v>3.425</v>
      </c>
      <c r="E1684" s="197" t="str">
        <f t="shared" si="1"/>
        <v>#REF!</v>
      </c>
      <c r="F1684" s="197" t="str">
        <f t="shared" si="2"/>
        <v>#REF!</v>
      </c>
      <c r="G1684" s="197" t="str">
        <f t="shared" si="3"/>
        <v>#REF!</v>
      </c>
      <c r="H1684" s="197" t="str">
        <f t="shared" si="4"/>
        <v>#REF!</v>
      </c>
      <c r="I1684" s="197" t="str">
        <f t="shared" si="5"/>
        <v>Sebelum Covid</v>
      </c>
    </row>
    <row r="1685" ht="15.75" customHeight="1">
      <c r="A1685" s="316">
        <v>43997.0</v>
      </c>
      <c r="B1685" s="197">
        <v>2.288</v>
      </c>
      <c r="C1685" s="197">
        <v>2.739</v>
      </c>
      <c r="D1685" s="197">
        <v>3.473</v>
      </c>
      <c r="E1685" s="197" t="str">
        <f t="shared" si="1"/>
        <v>#REF!</v>
      </c>
      <c r="F1685" s="197" t="str">
        <f t="shared" si="2"/>
        <v>#REF!</v>
      </c>
      <c r="G1685" s="197" t="str">
        <f t="shared" si="3"/>
        <v>#REF!</v>
      </c>
      <c r="H1685" s="197" t="str">
        <f t="shared" si="4"/>
        <v>#REF!</v>
      </c>
      <c r="I1685" s="197" t="str">
        <f t="shared" si="5"/>
        <v>Sebelum Covid</v>
      </c>
    </row>
    <row r="1686" ht="15.75" customHeight="1">
      <c r="A1686" s="316">
        <v>43998.0</v>
      </c>
      <c r="B1686" s="197">
        <v>2.212</v>
      </c>
      <c r="C1686" s="197">
        <v>2.666</v>
      </c>
      <c r="D1686" s="197">
        <v>3.417</v>
      </c>
      <c r="E1686" s="197" t="str">
        <f t="shared" si="1"/>
        <v>#REF!</v>
      </c>
      <c r="F1686" s="197" t="str">
        <f t="shared" si="2"/>
        <v>#REF!</v>
      </c>
      <c r="G1686" s="197" t="str">
        <f t="shared" si="3"/>
        <v>#REF!</v>
      </c>
      <c r="H1686" s="197" t="str">
        <f t="shared" si="4"/>
        <v>#REF!</v>
      </c>
      <c r="I1686" s="197" t="str">
        <f t="shared" si="5"/>
        <v>Sebelum Covid</v>
      </c>
    </row>
    <row r="1687" ht="15.75" customHeight="1">
      <c r="A1687" s="316">
        <v>43999.0</v>
      </c>
      <c r="B1687" s="197">
        <v>2.186</v>
      </c>
      <c r="C1687" s="197">
        <v>2.633</v>
      </c>
      <c r="D1687" s="197">
        <v>3.39</v>
      </c>
      <c r="E1687" s="197" t="str">
        <f t="shared" si="1"/>
        <v>#REF!</v>
      </c>
      <c r="F1687" s="197" t="str">
        <f t="shared" si="2"/>
        <v>#REF!</v>
      </c>
      <c r="G1687" s="197" t="str">
        <f t="shared" si="3"/>
        <v>#REF!</v>
      </c>
      <c r="H1687" s="197" t="str">
        <f t="shared" si="4"/>
        <v>#REF!</v>
      </c>
      <c r="I1687" s="197" t="str">
        <f t="shared" si="5"/>
        <v>Sebelum Covid</v>
      </c>
    </row>
    <row r="1688" ht="15.75" customHeight="1">
      <c r="A1688" s="316">
        <v>44000.0</v>
      </c>
      <c r="B1688" s="197">
        <v>2.166</v>
      </c>
      <c r="C1688" s="197">
        <v>2.606</v>
      </c>
      <c r="D1688" s="197">
        <v>3.361</v>
      </c>
      <c r="E1688" s="197" t="str">
        <f t="shared" si="1"/>
        <v>#REF!</v>
      </c>
      <c r="F1688" s="197" t="str">
        <f t="shared" si="2"/>
        <v>#REF!</v>
      </c>
      <c r="G1688" s="197" t="str">
        <f t="shared" si="3"/>
        <v>#REF!</v>
      </c>
      <c r="H1688" s="197" t="str">
        <f t="shared" si="4"/>
        <v>#REF!</v>
      </c>
      <c r="I1688" s="197" t="str">
        <f t="shared" si="5"/>
        <v>Sebelum Covid</v>
      </c>
    </row>
    <row r="1689" ht="15.75" customHeight="1">
      <c r="A1689" s="316">
        <v>44001.0</v>
      </c>
      <c r="B1689" s="197">
        <v>2.162</v>
      </c>
      <c r="C1689" s="197">
        <v>2.572</v>
      </c>
      <c r="D1689" s="197">
        <v>3.349</v>
      </c>
      <c r="E1689" s="197" t="str">
        <f t="shared" si="1"/>
        <v>#REF!</v>
      </c>
      <c r="F1689" s="197" t="str">
        <f t="shared" si="2"/>
        <v>#REF!</v>
      </c>
      <c r="G1689" s="197" t="str">
        <f t="shared" si="3"/>
        <v>#REF!</v>
      </c>
      <c r="H1689" s="197" t="str">
        <f t="shared" si="4"/>
        <v>#REF!</v>
      </c>
      <c r="I1689" s="197" t="str">
        <f t="shared" si="5"/>
        <v>Sebelum Covid</v>
      </c>
    </row>
    <row r="1690" ht="15.75" customHeight="1">
      <c r="A1690" s="316">
        <v>44004.0</v>
      </c>
      <c r="B1690" s="197">
        <v>2.15</v>
      </c>
      <c r="C1690" s="197">
        <v>2.567</v>
      </c>
      <c r="D1690" s="197">
        <v>3.332</v>
      </c>
      <c r="E1690" s="197" t="str">
        <f t="shared" si="1"/>
        <v>#REF!</v>
      </c>
      <c r="F1690" s="197" t="str">
        <f t="shared" si="2"/>
        <v>#REF!</v>
      </c>
      <c r="G1690" s="197" t="str">
        <f t="shared" si="3"/>
        <v>#REF!</v>
      </c>
      <c r="H1690" s="197" t="str">
        <f t="shared" si="4"/>
        <v>#REF!</v>
      </c>
      <c r="I1690" s="197" t="str">
        <f t="shared" si="5"/>
        <v>Sebelum Covid</v>
      </c>
    </row>
    <row r="1691" ht="15.75" customHeight="1">
      <c r="A1691" s="316">
        <v>44005.0</v>
      </c>
      <c r="B1691" s="197">
        <v>2.146</v>
      </c>
      <c r="C1691" s="197">
        <v>2.569</v>
      </c>
      <c r="D1691" s="197">
        <v>3.327</v>
      </c>
      <c r="E1691" s="197" t="str">
        <f t="shared" si="1"/>
        <v>#REF!</v>
      </c>
      <c r="F1691" s="197" t="str">
        <f t="shared" si="2"/>
        <v>#REF!</v>
      </c>
      <c r="G1691" s="197" t="str">
        <f t="shared" si="3"/>
        <v>#REF!</v>
      </c>
      <c r="H1691" s="197" t="str">
        <f t="shared" si="4"/>
        <v>#REF!</v>
      </c>
      <c r="I1691" s="197" t="str">
        <f t="shared" si="5"/>
        <v>Sebelum Covid</v>
      </c>
    </row>
    <row r="1692" ht="15.75" customHeight="1">
      <c r="A1692" s="316">
        <v>44006.0</v>
      </c>
      <c r="B1692" s="197">
        <v>2.145</v>
      </c>
      <c r="C1692" s="197">
        <v>2.578</v>
      </c>
      <c r="D1692" s="197">
        <v>3.332</v>
      </c>
      <c r="E1692" s="197" t="str">
        <f t="shared" si="1"/>
        <v>#REF!</v>
      </c>
      <c r="F1692" s="197" t="str">
        <f t="shared" si="2"/>
        <v>#REF!</v>
      </c>
      <c r="G1692" s="197" t="str">
        <f t="shared" si="3"/>
        <v>#REF!</v>
      </c>
      <c r="H1692" s="197" t="str">
        <f t="shared" si="4"/>
        <v>#REF!</v>
      </c>
      <c r="I1692" s="197" t="str">
        <f t="shared" si="5"/>
        <v>Sebelum Covid</v>
      </c>
    </row>
    <row r="1693" ht="15.75" customHeight="1">
      <c r="A1693" s="316">
        <v>44007.0</v>
      </c>
      <c r="B1693" s="197">
        <v>2.144</v>
      </c>
      <c r="C1693" s="197">
        <v>2.595</v>
      </c>
      <c r="D1693" s="197">
        <v>3.332</v>
      </c>
      <c r="E1693" s="197" t="str">
        <f t="shared" si="1"/>
        <v>#REF!</v>
      </c>
      <c r="F1693" s="197" t="str">
        <f t="shared" si="2"/>
        <v>#REF!</v>
      </c>
      <c r="G1693" s="197" t="str">
        <f t="shared" si="3"/>
        <v>#REF!</v>
      </c>
      <c r="H1693" s="197" t="str">
        <f t="shared" si="4"/>
        <v>#REF!</v>
      </c>
      <c r="I1693" s="197" t="str">
        <f t="shared" si="5"/>
        <v>Sebelum Covid</v>
      </c>
    </row>
    <row r="1694" ht="15.75" customHeight="1">
      <c r="A1694" s="316">
        <v>44008.0</v>
      </c>
      <c r="B1694" s="197">
        <v>2.144</v>
      </c>
      <c r="C1694" s="197">
        <v>2.598</v>
      </c>
      <c r="D1694" s="197">
        <v>3.338</v>
      </c>
      <c r="E1694" s="197" t="str">
        <f t="shared" si="1"/>
        <v>#REF!</v>
      </c>
      <c r="F1694" s="197" t="str">
        <f t="shared" si="2"/>
        <v>#REF!</v>
      </c>
      <c r="G1694" s="197" t="str">
        <f t="shared" si="3"/>
        <v>#REF!</v>
      </c>
      <c r="H1694" s="197" t="str">
        <f t="shared" si="4"/>
        <v>#REF!</v>
      </c>
      <c r="I1694" s="197" t="str">
        <f t="shared" si="5"/>
        <v>Sebelum Covid</v>
      </c>
    </row>
    <row r="1695" ht="15.75" customHeight="1">
      <c r="A1695" s="316">
        <v>44011.0</v>
      </c>
      <c r="B1695" s="197">
        <v>2.145</v>
      </c>
      <c r="C1695" s="197">
        <v>2.6</v>
      </c>
      <c r="D1695" s="197">
        <v>3.346</v>
      </c>
      <c r="E1695" s="197" t="str">
        <f t="shared" si="1"/>
        <v>#REF!</v>
      </c>
      <c r="F1695" s="197" t="str">
        <f t="shared" si="2"/>
        <v>#REF!</v>
      </c>
      <c r="G1695" s="197" t="str">
        <f t="shared" si="3"/>
        <v>#REF!</v>
      </c>
      <c r="H1695" s="197" t="str">
        <f t="shared" si="4"/>
        <v>#REF!</v>
      </c>
      <c r="I1695" s="197" t="str">
        <f t="shared" si="5"/>
        <v>Sebelum Covid</v>
      </c>
    </row>
    <row r="1696" ht="15.75" customHeight="1">
      <c r="A1696" s="316">
        <v>44012.0</v>
      </c>
      <c r="B1696" s="197">
        <v>2.148</v>
      </c>
      <c r="C1696" s="197">
        <v>2.612</v>
      </c>
      <c r="D1696" s="197">
        <v>3.361</v>
      </c>
      <c r="E1696" s="197" t="str">
        <f t="shared" si="1"/>
        <v>#REF!</v>
      </c>
      <c r="F1696" s="197" t="str">
        <f t="shared" si="2"/>
        <v>#REF!</v>
      </c>
      <c r="G1696" s="197" t="str">
        <f t="shared" si="3"/>
        <v>#REF!</v>
      </c>
      <c r="H1696" s="197" t="str">
        <f t="shared" si="4"/>
        <v>#REF!</v>
      </c>
      <c r="I1696" s="197" t="str">
        <f t="shared" si="5"/>
        <v>Sebelum Covid</v>
      </c>
    </row>
    <row r="1697" ht="15.75" customHeight="1">
      <c r="A1697" s="316">
        <v>44013.0</v>
      </c>
      <c r="B1697" s="197">
        <v>2.14</v>
      </c>
      <c r="C1697" s="197">
        <v>2.614</v>
      </c>
      <c r="D1697" s="197">
        <v>3.365</v>
      </c>
      <c r="E1697" s="197" t="str">
        <f t="shared" si="1"/>
        <v>#REF!</v>
      </c>
      <c r="F1697" s="197" t="str">
        <f t="shared" si="2"/>
        <v>#REF!</v>
      </c>
      <c r="G1697" s="197" t="str">
        <f t="shared" si="3"/>
        <v>#REF!</v>
      </c>
      <c r="H1697" s="197" t="str">
        <f t="shared" si="4"/>
        <v>#REF!</v>
      </c>
      <c r="I1697" s="197" t="str">
        <f t="shared" si="5"/>
        <v>Sebelum Covid</v>
      </c>
    </row>
    <row r="1698" ht="15.75" customHeight="1">
      <c r="A1698" s="316">
        <v>44014.0</v>
      </c>
      <c r="B1698" s="197">
        <v>2.139</v>
      </c>
      <c r="C1698" s="197">
        <v>2.602</v>
      </c>
      <c r="D1698" s="197">
        <v>3.357</v>
      </c>
      <c r="E1698" s="197" t="str">
        <f t="shared" si="1"/>
        <v>#REF!</v>
      </c>
      <c r="F1698" s="197" t="str">
        <f t="shared" si="2"/>
        <v>#REF!</v>
      </c>
      <c r="G1698" s="197" t="str">
        <f t="shared" si="3"/>
        <v>#REF!</v>
      </c>
      <c r="H1698" s="197" t="str">
        <f t="shared" si="4"/>
        <v>#REF!</v>
      </c>
      <c r="I1698" s="197" t="str">
        <f t="shared" si="5"/>
        <v>Sebelum Covid</v>
      </c>
    </row>
    <row r="1699" ht="15.75" customHeight="1">
      <c r="A1699" s="316">
        <v>44015.0</v>
      </c>
      <c r="B1699" s="197">
        <v>2.139</v>
      </c>
      <c r="C1699" s="197">
        <v>2.602</v>
      </c>
      <c r="D1699" s="197">
        <v>3.357</v>
      </c>
      <c r="E1699" s="197" t="str">
        <f t="shared" si="1"/>
        <v>#REF!</v>
      </c>
      <c r="F1699" s="197" t="str">
        <f t="shared" si="2"/>
        <v>#REF!</v>
      </c>
      <c r="G1699" s="197" t="str">
        <f t="shared" si="3"/>
        <v>#REF!</v>
      </c>
      <c r="H1699" s="197" t="str">
        <f t="shared" si="4"/>
        <v>#REF!</v>
      </c>
      <c r="I1699" s="197" t="str">
        <f t="shared" si="5"/>
        <v>Sebelum Covid</v>
      </c>
    </row>
    <row r="1700" ht="15.75" customHeight="1">
      <c r="A1700" s="316">
        <v>44018.0</v>
      </c>
      <c r="B1700" s="197">
        <v>2.118</v>
      </c>
      <c r="C1700" s="197">
        <v>2.578</v>
      </c>
      <c r="D1700" s="197">
        <v>3.325</v>
      </c>
      <c r="E1700" s="197" t="str">
        <f t="shared" si="1"/>
        <v>#REF!</v>
      </c>
      <c r="F1700" s="197" t="str">
        <f t="shared" si="2"/>
        <v>#REF!</v>
      </c>
      <c r="G1700" s="197" t="str">
        <f t="shared" si="3"/>
        <v>#REF!</v>
      </c>
      <c r="H1700" s="197" t="str">
        <f t="shared" si="4"/>
        <v>#REF!</v>
      </c>
      <c r="I1700" s="197" t="str">
        <f t="shared" si="5"/>
        <v>Sebelum Covid</v>
      </c>
    </row>
    <row r="1701" ht="15.75" customHeight="1">
      <c r="A1701" s="316">
        <v>44019.0</v>
      </c>
      <c r="B1701" s="197">
        <v>2.114</v>
      </c>
      <c r="C1701" s="197">
        <v>2.569</v>
      </c>
      <c r="D1701" s="197">
        <v>3.335</v>
      </c>
      <c r="E1701" s="197" t="str">
        <f t="shared" si="1"/>
        <v>#REF!</v>
      </c>
      <c r="F1701" s="197" t="str">
        <f t="shared" si="2"/>
        <v>#REF!</v>
      </c>
      <c r="G1701" s="197" t="str">
        <f t="shared" si="3"/>
        <v>#REF!</v>
      </c>
      <c r="H1701" s="197" t="str">
        <f t="shared" si="4"/>
        <v>#REF!</v>
      </c>
      <c r="I1701" s="197" t="str">
        <f t="shared" si="5"/>
        <v>Sebelum Covid</v>
      </c>
    </row>
    <row r="1702" ht="15.75" customHeight="1">
      <c r="A1702" s="316">
        <v>44020.0</v>
      </c>
      <c r="B1702" s="197">
        <v>2.111</v>
      </c>
      <c r="C1702" s="197">
        <v>2.574</v>
      </c>
      <c r="D1702" s="197">
        <v>3.346</v>
      </c>
      <c r="E1702" s="197" t="str">
        <f t="shared" si="1"/>
        <v>#REF!</v>
      </c>
      <c r="F1702" s="197" t="str">
        <f t="shared" si="2"/>
        <v>#REF!</v>
      </c>
      <c r="G1702" s="197" t="str">
        <f t="shared" si="3"/>
        <v>#REF!</v>
      </c>
      <c r="H1702" s="197" t="str">
        <f t="shared" si="4"/>
        <v>#REF!</v>
      </c>
      <c r="I1702" s="197" t="str">
        <f t="shared" si="5"/>
        <v>Sebelum Covid</v>
      </c>
    </row>
    <row r="1703" ht="15.75" customHeight="1">
      <c r="A1703" s="316">
        <v>44021.0</v>
      </c>
      <c r="B1703" s="197">
        <v>2.101</v>
      </c>
      <c r="C1703" s="197">
        <v>2.581</v>
      </c>
      <c r="D1703" s="197">
        <v>3.347</v>
      </c>
      <c r="E1703" s="197" t="str">
        <f t="shared" si="1"/>
        <v>#REF!</v>
      </c>
      <c r="F1703" s="197" t="str">
        <f t="shared" si="2"/>
        <v>#REF!</v>
      </c>
      <c r="G1703" s="197" t="str">
        <f t="shared" si="3"/>
        <v>#REF!</v>
      </c>
      <c r="H1703" s="197" t="str">
        <f t="shared" si="4"/>
        <v>#REF!</v>
      </c>
      <c r="I1703" s="197" t="str">
        <f t="shared" si="5"/>
        <v>Sebelum Covid</v>
      </c>
    </row>
    <row r="1704" ht="15.75" customHeight="1">
      <c r="A1704" s="316">
        <v>44022.0</v>
      </c>
      <c r="B1704" s="197">
        <v>2.097</v>
      </c>
      <c r="C1704" s="197">
        <v>2.597</v>
      </c>
      <c r="D1704" s="197">
        <v>3.35</v>
      </c>
      <c r="E1704" s="197" t="str">
        <f t="shared" si="1"/>
        <v>#REF!</v>
      </c>
      <c r="F1704" s="197" t="str">
        <f t="shared" si="2"/>
        <v>#REF!</v>
      </c>
      <c r="G1704" s="197" t="str">
        <f t="shared" si="3"/>
        <v>#REF!</v>
      </c>
      <c r="H1704" s="197" t="str">
        <f t="shared" si="4"/>
        <v>#REF!</v>
      </c>
      <c r="I1704" s="197" t="str">
        <f t="shared" si="5"/>
        <v>Sebelum Covid</v>
      </c>
    </row>
    <row r="1705" ht="15.75" customHeight="1">
      <c r="A1705" s="316">
        <v>44025.0</v>
      </c>
      <c r="B1705" s="197">
        <v>2.102</v>
      </c>
      <c r="C1705" s="197">
        <v>2.601</v>
      </c>
      <c r="D1705" s="197">
        <v>3.356</v>
      </c>
      <c r="E1705" s="197" t="str">
        <f t="shared" si="1"/>
        <v>#REF!</v>
      </c>
      <c r="F1705" s="197" t="str">
        <f t="shared" si="2"/>
        <v>#REF!</v>
      </c>
      <c r="G1705" s="197" t="str">
        <f t="shared" si="3"/>
        <v>#REF!</v>
      </c>
      <c r="H1705" s="197" t="str">
        <f t="shared" si="4"/>
        <v>#REF!</v>
      </c>
      <c r="I1705" s="197" t="str">
        <f t="shared" si="5"/>
        <v>Sebelum Covid</v>
      </c>
    </row>
    <row r="1706" ht="15.75" customHeight="1">
      <c r="A1706" s="316">
        <v>44026.0</v>
      </c>
      <c r="B1706" s="197">
        <v>2.091</v>
      </c>
      <c r="C1706" s="197">
        <v>2.616</v>
      </c>
      <c r="D1706" s="197">
        <v>3.371</v>
      </c>
      <c r="E1706" s="197" t="str">
        <f t="shared" si="1"/>
        <v>#REF!</v>
      </c>
      <c r="F1706" s="197" t="str">
        <f t="shared" si="2"/>
        <v>#REF!</v>
      </c>
      <c r="G1706" s="197" t="str">
        <f t="shared" si="3"/>
        <v>#REF!</v>
      </c>
      <c r="H1706" s="197" t="str">
        <f t="shared" si="4"/>
        <v>#REF!</v>
      </c>
      <c r="I1706" s="197" t="str">
        <f t="shared" si="5"/>
        <v>Sebelum Covid</v>
      </c>
    </row>
    <row r="1707" ht="15.75" customHeight="1">
      <c r="A1707" s="316">
        <v>44027.0</v>
      </c>
      <c r="B1707" s="197">
        <v>2.071</v>
      </c>
      <c r="C1707" s="197">
        <v>2.593</v>
      </c>
      <c r="D1707" s="197">
        <v>3.366</v>
      </c>
      <c r="E1707" s="197" t="str">
        <f t="shared" si="1"/>
        <v>#REF!</v>
      </c>
      <c r="F1707" s="197" t="str">
        <f t="shared" si="2"/>
        <v>#REF!</v>
      </c>
      <c r="G1707" s="197" t="str">
        <f t="shared" si="3"/>
        <v>#REF!</v>
      </c>
      <c r="H1707" s="197" t="str">
        <f t="shared" si="4"/>
        <v>#REF!</v>
      </c>
      <c r="I1707" s="197" t="str">
        <f t="shared" si="5"/>
        <v>Sebelum Covid</v>
      </c>
    </row>
    <row r="1708" ht="15.75" customHeight="1">
      <c r="A1708" s="316">
        <v>44028.0</v>
      </c>
      <c r="B1708" s="197">
        <v>2.012</v>
      </c>
      <c r="C1708" s="197">
        <v>2.569</v>
      </c>
      <c r="D1708" s="197">
        <v>3.35</v>
      </c>
      <c r="E1708" s="197" t="str">
        <f t="shared" si="1"/>
        <v>#REF!</v>
      </c>
      <c r="F1708" s="197" t="str">
        <f t="shared" si="2"/>
        <v>#REF!</v>
      </c>
      <c r="G1708" s="197" t="str">
        <f t="shared" si="3"/>
        <v>#REF!</v>
      </c>
      <c r="H1708" s="197" t="str">
        <f t="shared" si="4"/>
        <v>#REF!</v>
      </c>
      <c r="I1708" s="197" t="str">
        <f t="shared" si="5"/>
        <v>Sebelum Covid</v>
      </c>
    </row>
    <row r="1709" ht="15.75" customHeight="1">
      <c r="A1709" s="316">
        <v>44029.0</v>
      </c>
      <c r="B1709" s="197">
        <v>2.001</v>
      </c>
      <c r="C1709" s="197">
        <v>2.559</v>
      </c>
      <c r="D1709" s="197">
        <v>3.335</v>
      </c>
      <c r="E1709" s="197" t="str">
        <f t="shared" si="1"/>
        <v>#REF!</v>
      </c>
      <c r="F1709" s="197" t="str">
        <f t="shared" si="2"/>
        <v>#REF!</v>
      </c>
      <c r="G1709" s="197" t="str">
        <f t="shared" si="3"/>
        <v>#REF!</v>
      </c>
      <c r="H1709" s="197" t="str">
        <f t="shared" si="4"/>
        <v>#REF!</v>
      </c>
      <c r="I1709" s="197" t="str">
        <f t="shared" si="5"/>
        <v>Sebelum Covid</v>
      </c>
    </row>
    <row r="1710" ht="15.75" customHeight="1">
      <c r="A1710" s="316">
        <v>44032.0</v>
      </c>
      <c r="B1710" s="197">
        <v>1.971</v>
      </c>
      <c r="C1710" s="197">
        <v>2.555</v>
      </c>
      <c r="D1710" s="197">
        <v>3.312</v>
      </c>
      <c r="E1710" s="197" t="str">
        <f t="shared" si="1"/>
        <v>#REF!</v>
      </c>
      <c r="F1710" s="197" t="str">
        <f t="shared" si="2"/>
        <v>#REF!</v>
      </c>
      <c r="G1710" s="197" t="str">
        <f t="shared" si="3"/>
        <v>#REF!</v>
      </c>
      <c r="H1710" s="197" t="str">
        <f t="shared" si="4"/>
        <v>#REF!</v>
      </c>
      <c r="I1710" s="197" t="str">
        <f t="shared" si="5"/>
        <v>Sebelum Covid</v>
      </c>
    </row>
    <row r="1711" ht="15.75" customHeight="1">
      <c r="A1711" s="316">
        <v>44033.0</v>
      </c>
      <c r="B1711" s="197">
        <v>1.911</v>
      </c>
      <c r="C1711" s="197">
        <v>2.46</v>
      </c>
      <c r="D1711" s="197">
        <v>3.245</v>
      </c>
      <c r="E1711" s="197" t="str">
        <f t="shared" si="1"/>
        <v>#REF!</v>
      </c>
      <c r="F1711" s="197" t="str">
        <f t="shared" si="2"/>
        <v>#REF!</v>
      </c>
      <c r="G1711" s="197" t="str">
        <f t="shared" si="3"/>
        <v>#REF!</v>
      </c>
      <c r="H1711" s="197" t="str">
        <f t="shared" si="4"/>
        <v>#REF!</v>
      </c>
      <c r="I1711" s="197" t="str">
        <f t="shared" si="5"/>
        <v>Sebelum Covid</v>
      </c>
    </row>
    <row r="1712" ht="15.75" customHeight="1">
      <c r="A1712" s="316">
        <v>44034.0</v>
      </c>
      <c r="B1712" s="197">
        <v>1.897</v>
      </c>
      <c r="C1712" s="197">
        <v>2.429</v>
      </c>
      <c r="D1712" s="197">
        <v>3.277</v>
      </c>
      <c r="E1712" s="197" t="str">
        <f t="shared" si="1"/>
        <v>#REF!</v>
      </c>
      <c r="F1712" s="197" t="str">
        <f t="shared" si="2"/>
        <v>#REF!</v>
      </c>
      <c r="G1712" s="197" t="str">
        <f t="shared" si="3"/>
        <v>#REF!</v>
      </c>
      <c r="H1712" s="197" t="str">
        <f t="shared" si="4"/>
        <v>#REF!</v>
      </c>
      <c r="I1712" s="197" t="str">
        <f t="shared" si="5"/>
        <v>Sebelum Covid</v>
      </c>
    </row>
    <row r="1713" ht="15.75" customHeight="1">
      <c r="A1713" s="316">
        <v>44035.0</v>
      </c>
      <c r="B1713" s="197">
        <v>1.882</v>
      </c>
      <c r="C1713" s="197">
        <v>2.423</v>
      </c>
      <c r="D1713" s="197">
        <v>3.265</v>
      </c>
      <c r="E1713" s="197" t="str">
        <f t="shared" si="1"/>
        <v>#REF!</v>
      </c>
      <c r="F1713" s="197" t="str">
        <f t="shared" si="2"/>
        <v>#REF!</v>
      </c>
      <c r="G1713" s="197" t="str">
        <f t="shared" si="3"/>
        <v>#REF!</v>
      </c>
      <c r="H1713" s="197" t="str">
        <f t="shared" si="4"/>
        <v>#REF!</v>
      </c>
      <c r="I1713" s="197" t="str">
        <f t="shared" si="5"/>
        <v>Sebelum Covid</v>
      </c>
    </row>
    <row r="1714" ht="15.75" customHeight="1">
      <c r="A1714" s="316">
        <v>44036.0</v>
      </c>
      <c r="B1714" s="197">
        <v>1.853</v>
      </c>
      <c r="C1714" s="197">
        <v>2.416</v>
      </c>
      <c r="D1714" s="197">
        <v>3.268</v>
      </c>
      <c r="E1714" s="197" t="str">
        <f t="shared" si="1"/>
        <v>#REF!</v>
      </c>
      <c r="F1714" s="197" t="str">
        <f t="shared" si="2"/>
        <v>#REF!</v>
      </c>
      <c r="G1714" s="197" t="str">
        <f t="shared" si="3"/>
        <v>#REF!</v>
      </c>
      <c r="H1714" s="197" t="str">
        <f t="shared" si="4"/>
        <v>#REF!</v>
      </c>
      <c r="I1714" s="197" t="str">
        <f t="shared" si="5"/>
        <v>Sebelum Covid</v>
      </c>
    </row>
    <row r="1715" ht="15.75" customHeight="1">
      <c r="A1715" s="316">
        <v>44039.0</v>
      </c>
      <c r="B1715" s="197">
        <v>1.833</v>
      </c>
      <c r="C1715" s="197">
        <v>2.404</v>
      </c>
      <c r="D1715" s="197">
        <v>3.274</v>
      </c>
      <c r="E1715" s="197" t="str">
        <f t="shared" si="1"/>
        <v>#REF!</v>
      </c>
      <c r="F1715" s="197" t="str">
        <f t="shared" si="2"/>
        <v>#REF!</v>
      </c>
      <c r="G1715" s="197" t="str">
        <f t="shared" si="3"/>
        <v>#REF!</v>
      </c>
      <c r="H1715" s="197" t="str">
        <f t="shared" si="4"/>
        <v>#REF!</v>
      </c>
      <c r="I1715" s="197" t="str">
        <f t="shared" si="5"/>
        <v>Sebelum Covid</v>
      </c>
    </row>
    <row r="1716" ht="15.75" customHeight="1">
      <c r="A1716" s="316">
        <v>44040.0</v>
      </c>
      <c r="B1716" s="197">
        <v>1.716</v>
      </c>
      <c r="C1716" s="197">
        <v>2.349</v>
      </c>
      <c r="D1716" s="197">
        <v>3.229</v>
      </c>
      <c r="E1716" s="197" t="str">
        <f t="shared" si="1"/>
        <v>#REF!</v>
      </c>
      <c r="F1716" s="197" t="str">
        <f t="shared" si="2"/>
        <v>#REF!</v>
      </c>
      <c r="G1716" s="197" t="str">
        <f t="shared" si="3"/>
        <v>#REF!</v>
      </c>
      <c r="H1716" s="197" t="str">
        <f t="shared" si="4"/>
        <v>#REF!</v>
      </c>
      <c r="I1716" s="197" t="str">
        <f t="shared" si="5"/>
        <v>Sebelum Covid</v>
      </c>
    </row>
    <row r="1717" ht="15.75" customHeight="1">
      <c r="A1717" s="316">
        <v>44041.0</v>
      </c>
      <c r="B1717" s="197">
        <v>1.618</v>
      </c>
      <c r="C1717" s="197">
        <v>2.298</v>
      </c>
      <c r="D1717" s="197">
        <v>3.187</v>
      </c>
      <c r="E1717" s="197" t="str">
        <f t="shared" si="1"/>
        <v>#REF!</v>
      </c>
      <c r="F1717" s="197" t="str">
        <f t="shared" si="2"/>
        <v>#REF!</v>
      </c>
      <c r="G1717" s="197" t="str">
        <f t="shared" si="3"/>
        <v>#REF!</v>
      </c>
      <c r="H1717" s="197" t="str">
        <f t="shared" si="4"/>
        <v>#REF!</v>
      </c>
      <c r="I1717" s="197" t="str">
        <f t="shared" si="5"/>
        <v>Sebelum Covid</v>
      </c>
    </row>
    <row r="1718" ht="15.75" customHeight="1">
      <c r="A1718" s="316">
        <v>44042.0</v>
      </c>
      <c r="B1718" s="197">
        <v>1.525</v>
      </c>
      <c r="C1718" s="197">
        <v>2.208</v>
      </c>
      <c r="D1718" s="197">
        <v>3.128</v>
      </c>
      <c r="E1718" s="197" t="str">
        <f t="shared" si="1"/>
        <v>#REF!</v>
      </c>
      <c r="F1718" s="197" t="str">
        <f t="shared" si="2"/>
        <v>#REF!</v>
      </c>
      <c r="G1718" s="197" t="str">
        <f t="shared" si="3"/>
        <v>#REF!</v>
      </c>
      <c r="H1718" s="197" t="str">
        <f t="shared" si="4"/>
        <v>#REF!</v>
      </c>
      <c r="I1718" s="197" t="str">
        <f t="shared" si="5"/>
        <v>Sebelum Covid</v>
      </c>
    </row>
    <row r="1719" ht="15.75" customHeight="1">
      <c r="A1719" s="316">
        <v>44043.0</v>
      </c>
      <c r="B1719" s="197">
        <v>1.508</v>
      </c>
      <c r="C1719" s="197">
        <v>2.21</v>
      </c>
      <c r="D1719" s="197">
        <v>3.123</v>
      </c>
      <c r="E1719" s="197" t="str">
        <f t="shared" si="1"/>
        <v>#REF!</v>
      </c>
      <c r="F1719" s="197" t="str">
        <f t="shared" si="2"/>
        <v>#REF!</v>
      </c>
      <c r="G1719" s="197" t="str">
        <f t="shared" si="3"/>
        <v>#REF!</v>
      </c>
      <c r="H1719" s="197" t="str">
        <f t="shared" si="4"/>
        <v>#REF!</v>
      </c>
      <c r="I1719" s="197" t="str">
        <f t="shared" si="5"/>
        <v>Sebelum Covid</v>
      </c>
    </row>
    <row r="1720" ht="15.75" customHeight="1">
      <c r="A1720" s="316">
        <v>44046.0</v>
      </c>
      <c r="B1720" s="197">
        <v>1.496</v>
      </c>
      <c r="C1720" s="197">
        <v>2.21</v>
      </c>
      <c r="D1720" s="197">
        <v>3.127</v>
      </c>
      <c r="E1720" s="197" t="str">
        <f t="shared" si="1"/>
        <v>#REF!</v>
      </c>
      <c r="F1720" s="197" t="str">
        <f t="shared" si="2"/>
        <v>#REF!</v>
      </c>
      <c r="G1720" s="197" t="str">
        <f t="shared" si="3"/>
        <v>#REF!</v>
      </c>
      <c r="H1720" s="197" t="str">
        <f t="shared" si="4"/>
        <v>#REF!</v>
      </c>
      <c r="I1720" s="197" t="str">
        <f t="shared" si="5"/>
        <v>Sebelum Covid</v>
      </c>
    </row>
    <row r="1721" ht="15.75" customHeight="1">
      <c r="A1721" s="316">
        <v>44047.0</v>
      </c>
      <c r="B1721" s="197">
        <v>1.494</v>
      </c>
      <c r="C1721" s="197">
        <v>2.183</v>
      </c>
      <c r="D1721" s="197">
        <v>3.111</v>
      </c>
      <c r="E1721" s="197" t="str">
        <f t="shared" si="1"/>
        <v>#REF!</v>
      </c>
      <c r="F1721" s="197" t="str">
        <f t="shared" si="2"/>
        <v>#REF!</v>
      </c>
      <c r="G1721" s="197" t="str">
        <f t="shared" si="3"/>
        <v>#REF!</v>
      </c>
      <c r="H1721" s="197" t="str">
        <f t="shared" si="4"/>
        <v>#REF!</v>
      </c>
      <c r="I1721" s="197" t="str">
        <f t="shared" si="5"/>
        <v>Sebelum Covid</v>
      </c>
    </row>
    <row r="1722" ht="15.75" customHeight="1">
      <c r="A1722" s="316">
        <v>44048.0</v>
      </c>
      <c r="B1722" s="197">
        <v>1.454</v>
      </c>
      <c r="C1722" s="197">
        <v>2.14</v>
      </c>
      <c r="D1722" s="197">
        <v>3.085</v>
      </c>
      <c r="E1722" s="197" t="str">
        <f t="shared" si="1"/>
        <v>#REF!</v>
      </c>
      <c r="F1722" s="197" t="str">
        <f t="shared" si="2"/>
        <v>#REF!</v>
      </c>
      <c r="G1722" s="197" t="str">
        <f t="shared" si="3"/>
        <v>#REF!</v>
      </c>
      <c r="H1722" s="197" t="str">
        <f t="shared" si="4"/>
        <v>#REF!</v>
      </c>
      <c r="I1722" s="197" t="str">
        <f t="shared" si="5"/>
        <v>Sebelum Covid</v>
      </c>
    </row>
    <row r="1723" ht="15.75" customHeight="1">
      <c r="A1723" s="316">
        <v>44049.0</v>
      </c>
      <c r="B1723" s="197">
        <v>1.383</v>
      </c>
      <c r="C1723" s="197">
        <v>2.105</v>
      </c>
      <c r="D1723" s="197">
        <v>3.076</v>
      </c>
      <c r="E1723" s="197" t="str">
        <f t="shared" si="1"/>
        <v>#REF!</v>
      </c>
      <c r="F1723" s="197" t="str">
        <f t="shared" si="2"/>
        <v>#REF!</v>
      </c>
      <c r="G1723" s="197" t="str">
        <f t="shared" si="3"/>
        <v>#REF!</v>
      </c>
      <c r="H1723" s="197" t="str">
        <f t="shared" si="4"/>
        <v>#REF!</v>
      </c>
      <c r="I1723" s="197" t="str">
        <f t="shared" si="5"/>
        <v>Sebelum Covid</v>
      </c>
    </row>
    <row r="1724" ht="15.75" customHeight="1">
      <c r="A1724" s="316">
        <v>44050.0</v>
      </c>
      <c r="B1724" s="197">
        <v>1.365</v>
      </c>
      <c r="C1724" s="197">
        <v>2.092</v>
      </c>
      <c r="D1724" s="197">
        <v>3.072</v>
      </c>
      <c r="E1724" s="197" t="str">
        <f t="shared" si="1"/>
        <v>#REF!</v>
      </c>
      <c r="F1724" s="197" t="str">
        <f t="shared" si="2"/>
        <v>#REF!</v>
      </c>
      <c r="G1724" s="197" t="str">
        <f t="shared" si="3"/>
        <v>#REF!</v>
      </c>
      <c r="H1724" s="197" t="str">
        <f t="shared" si="4"/>
        <v>#REF!</v>
      </c>
      <c r="I1724" s="197" t="str">
        <f t="shared" si="5"/>
        <v>Sebelum Covid</v>
      </c>
    </row>
    <row r="1725" ht="15.75" customHeight="1">
      <c r="A1725" s="316">
        <v>44053.0</v>
      </c>
      <c r="B1725" s="197">
        <v>1.34</v>
      </c>
      <c r="C1725" s="197">
        <v>2.086</v>
      </c>
      <c r="D1725" s="197">
        <v>3.076</v>
      </c>
      <c r="E1725" s="197" t="str">
        <f t="shared" si="1"/>
        <v>#REF!</v>
      </c>
      <c r="F1725" s="197" t="str">
        <f t="shared" si="2"/>
        <v>#REF!</v>
      </c>
      <c r="G1725" s="197" t="str">
        <f t="shared" si="3"/>
        <v>#REF!</v>
      </c>
      <c r="H1725" s="197" t="str">
        <f t="shared" si="4"/>
        <v>#REF!</v>
      </c>
      <c r="I1725" s="197" t="str">
        <f t="shared" si="5"/>
        <v>Sebelum Covid</v>
      </c>
    </row>
    <row r="1726" ht="15.75" customHeight="1">
      <c r="A1726" s="316">
        <v>44054.0</v>
      </c>
      <c r="B1726" s="197">
        <v>1.328</v>
      </c>
      <c r="C1726" s="197">
        <v>2.093</v>
      </c>
      <c r="D1726" s="197">
        <v>3.041</v>
      </c>
      <c r="E1726" s="197" t="str">
        <f t="shared" si="1"/>
        <v>#REF!</v>
      </c>
      <c r="F1726" s="197" t="str">
        <f t="shared" si="2"/>
        <v>#REF!</v>
      </c>
      <c r="G1726" s="197" t="str">
        <f t="shared" si="3"/>
        <v>#REF!</v>
      </c>
      <c r="H1726" s="197" t="str">
        <f t="shared" si="4"/>
        <v>#REF!</v>
      </c>
      <c r="I1726" s="197" t="str">
        <f t="shared" si="5"/>
        <v>Sebelum Covid</v>
      </c>
    </row>
    <row r="1727" ht="15.75" customHeight="1">
      <c r="A1727" s="316">
        <v>44055.0</v>
      </c>
      <c r="B1727" s="197">
        <v>1.379</v>
      </c>
      <c r="C1727" s="197">
        <v>2.166</v>
      </c>
      <c r="D1727" s="197">
        <v>3.078</v>
      </c>
      <c r="E1727" s="197" t="str">
        <f t="shared" si="1"/>
        <v>#REF!</v>
      </c>
      <c r="F1727" s="197" t="str">
        <f t="shared" si="2"/>
        <v>#REF!</v>
      </c>
      <c r="G1727" s="197" t="str">
        <f t="shared" si="3"/>
        <v>#REF!</v>
      </c>
      <c r="H1727" s="197" t="str">
        <f t="shared" si="4"/>
        <v>#REF!</v>
      </c>
      <c r="I1727" s="197" t="str">
        <f t="shared" si="5"/>
        <v>Sebelum Covid</v>
      </c>
    </row>
    <row r="1728" ht="15.75" customHeight="1">
      <c r="A1728" s="316">
        <v>44056.0</v>
      </c>
      <c r="B1728" s="197">
        <v>1.363</v>
      </c>
      <c r="C1728" s="197">
        <v>2.144</v>
      </c>
      <c r="D1728" s="197">
        <v>3.065</v>
      </c>
      <c r="E1728" s="197" t="str">
        <f t="shared" si="1"/>
        <v>#REF!</v>
      </c>
      <c r="F1728" s="197" t="str">
        <f t="shared" si="2"/>
        <v>#REF!</v>
      </c>
      <c r="G1728" s="197" t="str">
        <f t="shared" si="3"/>
        <v>#REF!</v>
      </c>
      <c r="H1728" s="197" t="str">
        <f t="shared" si="4"/>
        <v>#REF!</v>
      </c>
      <c r="I1728" s="197" t="str">
        <f t="shared" si="5"/>
        <v>Sebelum Covid</v>
      </c>
    </row>
    <row r="1729" ht="15.75" customHeight="1">
      <c r="A1729" s="316">
        <v>44057.0</v>
      </c>
      <c r="B1729" s="197">
        <v>1.379</v>
      </c>
      <c r="C1729" s="197">
        <v>2.185</v>
      </c>
      <c r="D1729" s="197">
        <v>3.109</v>
      </c>
      <c r="E1729" s="197" t="str">
        <f t="shared" si="1"/>
        <v>#REF!</v>
      </c>
      <c r="F1729" s="197" t="str">
        <f t="shared" si="2"/>
        <v>#REF!</v>
      </c>
      <c r="G1729" s="197" t="str">
        <f t="shared" si="3"/>
        <v>#REF!</v>
      </c>
      <c r="H1729" s="197" t="str">
        <f t="shared" si="4"/>
        <v>#REF!</v>
      </c>
      <c r="I1729" s="197" t="str">
        <f t="shared" si="5"/>
        <v>Sebelum Covid</v>
      </c>
    </row>
    <row r="1730" ht="15.75" customHeight="1">
      <c r="A1730" s="316">
        <v>44060.0</v>
      </c>
      <c r="B1730" s="197">
        <v>1.396</v>
      </c>
      <c r="C1730" s="197">
        <v>2.206</v>
      </c>
      <c r="D1730" s="197">
        <v>3.135</v>
      </c>
      <c r="E1730" s="197" t="str">
        <f t="shared" si="1"/>
        <v>#REF!</v>
      </c>
      <c r="F1730" s="197" t="str">
        <f t="shared" si="2"/>
        <v>#REF!</v>
      </c>
      <c r="G1730" s="197" t="str">
        <f t="shared" si="3"/>
        <v>#REF!</v>
      </c>
      <c r="H1730" s="197" t="str">
        <f t="shared" si="4"/>
        <v>#REF!</v>
      </c>
      <c r="I1730" s="197" t="str">
        <f t="shared" si="5"/>
        <v>Sebelum Covid</v>
      </c>
    </row>
    <row r="1731" ht="15.75" customHeight="1">
      <c r="A1731" s="316">
        <v>44061.0</v>
      </c>
      <c r="B1731" s="197">
        <v>1.423</v>
      </c>
      <c r="C1731" s="197">
        <v>2.272</v>
      </c>
      <c r="D1731" s="197">
        <v>3.26</v>
      </c>
      <c r="E1731" s="197" t="str">
        <f t="shared" si="1"/>
        <v>#REF!</v>
      </c>
      <c r="F1731" s="197" t="str">
        <f t="shared" si="2"/>
        <v>#REF!</v>
      </c>
      <c r="G1731" s="197" t="str">
        <f t="shared" si="3"/>
        <v>#REF!</v>
      </c>
      <c r="H1731" s="197" t="str">
        <f t="shared" si="4"/>
        <v>#REF!</v>
      </c>
      <c r="I1731" s="197" t="str">
        <f t="shared" si="5"/>
        <v>Sebelum Covid</v>
      </c>
    </row>
    <row r="1732" ht="15.75" customHeight="1">
      <c r="A1732" s="316">
        <v>44062.0</v>
      </c>
      <c r="B1732" s="197">
        <v>1.405</v>
      </c>
      <c r="C1732" s="197">
        <v>2.172</v>
      </c>
      <c r="D1732" s="197">
        <v>3.154</v>
      </c>
      <c r="E1732" s="197" t="str">
        <f t="shared" si="1"/>
        <v>#REF!</v>
      </c>
      <c r="F1732" s="197" t="str">
        <f t="shared" si="2"/>
        <v>#REF!</v>
      </c>
      <c r="G1732" s="197" t="str">
        <f t="shared" si="3"/>
        <v>#REF!</v>
      </c>
      <c r="H1732" s="197" t="str">
        <f t="shared" si="4"/>
        <v>#REF!</v>
      </c>
      <c r="I1732" s="197" t="str">
        <f t="shared" si="5"/>
        <v>Sebelum Covid</v>
      </c>
    </row>
    <row r="1733" ht="15.75" customHeight="1">
      <c r="A1733" s="316">
        <v>44063.0</v>
      </c>
      <c r="B1733" s="197">
        <v>1.418</v>
      </c>
      <c r="C1733" s="197">
        <v>2.183</v>
      </c>
      <c r="D1733" s="197">
        <v>3.196</v>
      </c>
      <c r="E1733" s="197" t="str">
        <f t="shared" si="1"/>
        <v>#REF!</v>
      </c>
      <c r="F1733" s="197" t="str">
        <f t="shared" si="2"/>
        <v>#REF!</v>
      </c>
      <c r="G1733" s="197" t="str">
        <f t="shared" si="3"/>
        <v>#REF!</v>
      </c>
      <c r="H1733" s="197" t="str">
        <f t="shared" si="4"/>
        <v>#REF!</v>
      </c>
      <c r="I1733" s="197" t="str">
        <f t="shared" si="5"/>
        <v>Sebelum Covid</v>
      </c>
    </row>
    <row r="1734" ht="15.75" customHeight="1">
      <c r="A1734" s="316">
        <v>44064.0</v>
      </c>
      <c r="B1734" s="197">
        <v>1.406</v>
      </c>
      <c r="C1734" s="197">
        <v>2.158</v>
      </c>
      <c r="D1734" s="197">
        <v>3.176</v>
      </c>
      <c r="E1734" s="197" t="str">
        <f t="shared" si="1"/>
        <v>#REF!</v>
      </c>
      <c r="F1734" s="197" t="str">
        <f t="shared" si="2"/>
        <v>#REF!</v>
      </c>
      <c r="G1734" s="197" t="str">
        <f t="shared" si="3"/>
        <v>#REF!</v>
      </c>
      <c r="H1734" s="197" t="str">
        <f t="shared" si="4"/>
        <v>#REF!</v>
      </c>
      <c r="I1734" s="197" t="str">
        <f t="shared" si="5"/>
        <v>Sebelum Covid</v>
      </c>
    </row>
    <row r="1735" ht="15.75" customHeight="1">
      <c r="A1735" s="316">
        <v>44067.0</v>
      </c>
      <c r="B1735" s="197">
        <v>1.388</v>
      </c>
      <c r="C1735" s="197">
        <v>2.127</v>
      </c>
      <c r="D1735" s="197">
        <v>3.097</v>
      </c>
      <c r="E1735" s="197" t="str">
        <f t="shared" si="1"/>
        <v>#REF!</v>
      </c>
      <c r="F1735" s="197" t="str">
        <f t="shared" si="2"/>
        <v>#REF!</v>
      </c>
      <c r="G1735" s="197" t="str">
        <f t="shared" si="3"/>
        <v>#REF!</v>
      </c>
      <c r="H1735" s="197" t="str">
        <f t="shared" si="4"/>
        <v>#REF!</v>
      </c>
      <c r="I1735" s="197" t="str">
        <f t="shared" si="5"/>
        <v>Sebelum Covid</v>
      </c>
    </row>
    <row r="1736" ht="15.75" customHeight="1">
      <c r="A1736" s="316">
        <v>44068.0</v>
      </c>
      <c r="B1736" s="197">
        <v>1.395</v>
      </c>
      <c r="C1736" s="197">
        <v>2.151</v>
      </c>
      <c r="D1736" s="197">
        <v>3.136</v>
      </c>
      <c r="E1736" s="197" t="str">
        <f t="shared" si="1"/>
        <v>#REF!</v>
      </c>
      <c r="F1736" s="197" t="str">
        <f t="shared" si="2"/>
        <v>#REF!</v>
      </c>
      <c r="G1736" s="197" t="str">
        <f t="shared" si="3"/>
        <v>#REF!</v>
      </c>
      <c r="H1736" s="197" t="str">
        <f t="shared" si="4"/>
        <v>#REF!</v>
      </c>
      <c r="I1736" s="197" t="str">
        <f t="shared" si="5"/>
        <v>Sebelum Covid</v>
      </c>
    </row>
    <row r="1737" ht="15.75" customHeight="1">
      <c r="A1737" s="316">
        <v>44069.0</v>
      </c>
      <c r="B1737" s="197">
        <v>1.431</v>
      </c>
      <c r="C1737" s="197">
        <v>2.205</v>
      </c>
      <c r="D1737" s="197">
        <v>3.18</v>
      </c>
      <c r="E1737" s="197" t="str">
        <f t="shared" si="1"/>
        <v>#REF!</v>
      </c>
      <c r="F1737" s="197" t="str">
        <f t="shared" si="2"/>
        <v>#REF!</v>
      </c>
      <c r="G1737" s="197" t="str">
        <f t="shared" si="3"/>
        <v>#REF!</v>
      </c>
      <c r="H1737" s="197" t="str">
        <f t="shared" si="4"/>
        <v>#REF!</v>
      </c>
      <c r="I1737" s="197" t="str">
        <f t="shared" si="5"/>
        <v>Sebelum Covid</v>
      </c>
    </row>
    <row r="1738" ht="15.75" customHeight="1">
      <c r="A1738" s="316">
        <v>44070.0</v>
      </c>
      <c r="B1738" s="197">
        <v>1.427</v>
      </c>
      <c r="C1738" s="197">
        <v>2.199</v>
      </c>
      <c r="D1738" s="197">
        <v>3.165</v>
      </c>
      <c r="E1738" s="197" t="str">
        <f t="shared" si="1"/>
        <v>#REF!</v>
      </c>
      <c r="F1738" s="197" t="str">
        <f t="shared" si="2"/>
        <v>#REF!</v>
      </c>
      <c r="G1738" s="197" t="str">
        <f t="shared" si="3"/>
        <v>#REF!</v>
      </c>
      <c r="H1738" s="197" t="str">
        <f t="shared" si="4"/>
        <v>#REF!</v>
      </c>
      <c r="I1738" s="197" t="str">
        <f t="shared" si="5"/>
        <v>Sebelum Covid</v>
      </c>
    </row>
    <row r="1739" ht="15.75" customHeight="1">
      <c r="A1739" s="316">
        <v>44071.0</v>
      </c>
      <c r="B1739" s="197">
        <v>1.444</v>
      </c>
      <c r="C1739" s="197">
        <v>2.241</v>
      </c>
      <c r="D1739" s="197">
        <v>3.224</v>
      </c>
      <c r="E1739" s="197" t="str">
        <f t="shared" si="1"/>
        <v>#REF!</v>
      </c>
      <c r="F1739" s="197" t="str">
        <f t="shared" si="2"/>
        <v>#REF!</v>
      </c>
      <c r="G1739" s="197" t="str">
        <f t="shared" si="3"/>
        <v>#REF!</v>
      </c>
      <c r="H1739" s="197" t="str">
        <f t="shared" si="4"/>
        <v>#REF!</v>
      </c>
      <c r="I1739" s="197" t="str">
        <f t="shared" si="5"/>
        <v>Sebelum Covid</v>
      </c>
    </row>
    <row r="1740" ht="15.75" customHeight="1">
      <c r="A1740" s="316">
        <v>44074.0</v>
      </c>
      <c r="B1740" s="197">
        <v>1.427</v>
      </c>
      <c r="C1740" s="197">
        <v>2.21</v>
      </c>
      <c r="D1740" s="197">
        <v>3.196</v>
      </c>
      <c r="E1740" s="197" t="str">
        <f t="shared" si="1"/>
        <v>#REF!</v>
      </c>
      <c r="F1740" s="197" t="str">
        <f t="shared" si="2"/>
        <v>#REF!</v>
      </c>
      <c r="G1740" s="197" t="str">
        <f t="shared" si="3"/>
        <v>#REF!</v>
      </c>
      <c r="H1740" s="197" t="str">
        <f t="shared" si="4"/>
        <v>#REF!</v>
      </c>
      <c r="I1740" s="197" t="str">
        <f t="shared" si="5"/>
        <v>Sebelum Covid</v>
      </c>
    </row>
    <row r="1741" ht="15.75" customHeight="1">
      <c r="A1741" s="316">
        <v>44075.0</v>
      </c>
      <c r="B1741" s="197">
        <v>1.414</v>
      </c>
      <c r="C1741" s="197">
        <v>2.18</v>
      </c>
      <c r="D1741" s="197">
        <v>3.167</v>
      </c>
      <c r="E1741" s="197" t="str">
        <f t="shared" si="1"/>
        <v>#REF!</v>
      </c>
      <c r="F1741" s="197" t="str">
        <f t="shared" si="2"/>
        <v>#REF!</v>
      </c>
      <c r="G1741" s="197" t="str">
        <f t="shared" si="3"/>
        <v>#REF!</v>
      </c>
      <c r="H1741" s="197" t="str">
        <f t="shared" si="4"/>
        <v>#REF!</v>
      </c>
      <c r="I1741" s="197" t="str">
        <f t="shared" si="5"/>
        <v>Sebelum Covid</v>
      </c>
    </row>
    <row r="1742" ht="15.75" customHeight="1">
      <c r="A1742" s="316">
        <v>44076.0</v>
      </c>
      <c r="B1742" s="197">
        <v>1.363</v>
      </c>
      <c r="C1742" s="197">
        <v>2.116</v>
      </c>
      <c r="D1742" s="197">
        <v>3.111</v>
      </c>
      <c r="E1742" s="197" t="str">
        <f t="shared" si="1"/>
        <v>#REF!</v>
      </c>
      <c r="F1742" s="197" t="str">
        <f t="shared" si="2"/>
        <v>#REF!</v>
      </c>
      <c r="G1742" s="197" t="str">
        <f t="shared" si="3"/>
        <v>#REF!</v>
      </c>
      <c r="H1742" s="197" t="str">
        <f t="shared" si="4"/>
        <v>#REF!</v>
      </c>
      <c r="I1742" s="197" t="str">
        <f t="shared" si="5"/>
        <v>Sebelum Covid</v>
      </c>
    </row>
    <row r="1743" ht="15.75" customHeight="1">
      <c r="A1743" s="316">
        <v>44077.0</v>
      </c>
      <c r="B1743" s="197">
        <v>1.342</v>
      </c>
      <c r="C1743" s="197">
        <v>2.089</v>
      </c>
      <c r="D1743" s="197">
        <v>3.111</v>
      </c>
      <c r="E1743" s="197" t="str">
        <f t="shared" si="1"/>
        <v>#REF!</v>
      </c>
      <c r="F1743" s="197" t="str">
        <f t="shared" si="2"/>
        <v>#REF!</v>
      </c>
      <c r="G1743" s="197" t="str">
        <f t="shared" si="3"/>
        <v>#REF!</v>
      </c>
      <c r="H1743" s="197" t="str">
        <f t="shared" si="4"/>
        <v>#REF!</v>
      </c>
      <c r="I1743" s="197" t="str">
        <f t="shared" si="5"/>
        <v>Sebelum Covid</v>
      </c>
    </row>
    <row r="1744" ht="15.75" customHeight="1">
      <c r="A1744" s="316">
        <v>44078.0</v>
      </c>
      <c r="B1744" s="197">
        <v>1.348</v>
      </c>
      <c r="C1744" s="197">
        <v>2.114</v>
      </c>
      <c r="D1744" s="197">
        <v>3.144</v>
      </c>
      <c r="E1744" s="197" t="str">
        <f t="shared" si="1"/>
        <v>#REF!</v>
      </c>
      <c r="F1744" s="197" t="str">
        <f t="shared" si="2"/>
        <v>#REF!</v>
      </c>
      <c r="G1744" s="197" t="str">
        <f t="shared" si="3"/>
        <v>#REF!</v>
      </c>
      <c r="H1744" s="197" t="str">
        <f t="shared" si="4"/>
        <v>#REF!</v>
      </c>
      <c r="I1744" s="197" t="str">
        <f t="shared" si="5"/>
        <v>Sebelum Covid</v>
      </c>
    </row>
    <row r="1745" ht="15.75" customHeight="1">
      <c r="A1745" s="316">
        <v>44081.0</v>
      </c>
      <c r="B1745" s="197">
        <v>1.348</v>
      </c>
      <c r="C1745" s="197">
        <v>2.114</v>
      </c>
      <c r="D1745" s="197">
        <v>3.144</v>
      </c>
      <c r="E1745" s="197" t="str">
        <f t="shared" si="1"/>
        <v>#REF!</v>
      </c>
      <c r="F1745" s="197" t="str">
        <f t="shared" si="2"/>
        <v>#REF!</v>
      </c>
      <c r="G1745" s="197" t="str">
        <f t="shared" si="3"/>
        <v>#REF!</v>
      </c>
      <c r="H1745" s="197" t="str">
        <f t="shared" si="4"/>
        <v>#REF!</v>
      </c>
      <c r="I1745" s="197" t="str">
        <f t="shared" si="5"/>
        <v>Sebelum Covid</v>
      </c>
    </row>
    <row r="1746" ht="15.75" customHeight="1">
      <c r="A1746" s="316">
        <v>44082.0</v>
      </c>
      <c r="B1746" s="197">
        <v>1.371</v>
      </c>
      <c r="C1746" s="197">
        <v>2.148</v>
      </c>
      <c r="D1746" s="197">
        <v>3.176</v>
      </c>
      <c r="E1746" s="197" t="str">
        <f t="shared" si="1"/>
        <v>#REF!</v>
      </c>
      <c r="F1746" s="197" t="str">
        <f t="shared" si="2"/>
        <v>#REF!</v>
      </c>
      <c r="G1746" s="197" t="str">
        <f t="shared" si="3"/>
        <v>#REF!</v>
      </c>
      <c r="H1746" s="197" t="str">
        <f t="shared" si="4"/>
        <v>#REF!</v>
      </c>
      <c r="I1746" s="197" t="str">
        <f t="shared" si="5"/>
        <v>Sebelum Covid</v>
      </c>
    </row>
    <row r="1747" ht="15.75" customHeight="1">
      <c r="A1747" s="316">
        <v>44083.0</v>
      </c>
      <c r="B1747" s="197">
        <v>1.366</v>
      </c>
      <c r="C1747" s="197">
        <v>2.126</v>
      </c>
      <c r="D1747" s="197">
        <v>3.174</v>
      </c>
      <c r="E1747" s="197" t="str">
        <f t="shared" si="1"/>
        <v>#REF!</v>
      </c>
      <c r="F1747" s="197" t="str">
        <f t="shared" si="2"/>
        <v>#REF!</v>
      </c>
      <c r="G1747" s="197" t="str">
        <f t="shared" si="3"/>
        <v>#REF!</v>
      </c>
      <c r="H1747" s="197" t="str">
        <f t="shared" si="4"/>
        <v>#REF!</v>
      </c>
      <c r="I1747" s="197" t="str">
        <f t="shared" si="5"/>
        <v>Sebelum Covid</v>
      </c>
    </row>
    <row r="1748" ht="15.75" customHeight="1">
      <c r="A1748" s="316">
        <v>44084.0</v>
      </c>
      <c r="B1748" s="197">
        <v>1.377</v>
      </c>
      <c r="C1748" s="197">
        <v>2.156</v>
      </c>
      <c r="D1748" s="197">
        <v>3.213</v>
      </c>
      <c r="E1748" s="197" t="str">
        <f t="shared" si="1"/>
        <v>#REF!</v>
      </c>
      <c r="F1748" s="197" t="str">
        <f t="shared" si="2"/>
        <v>#REF!</v>
      </c>
      <c r="G1748" s="197" t="str">
        <f t="shared" si="3"/>
        <v>#REF!</v>
      </c>
      <c r="H1748" s="197" t="str">
        <f t="shared" si="4"/>
        <v>#REF!</v>
      </c>
      <c r="I1748" s="197" t="str">
        <f t="shared" si="5"/>
        <v>Sebelum Covid</v>
      </c>
    </row>
    <row r="1749" ht="15.75" customHeight="1">
      <c r="A1749" s="316">
        <v>44085.0</v>
      </c>
      <c r="B1749" s="197">
        <v>1.371</v>
      </c>
      <c r="C1749" s="197">
        <v>2.157</v>
      </c>
      <c r="D1749" s="197">
        <v>3.216</v>
      </c>
      <c r="E1749" s="197" t="str">
        <f t="shared" si="1"/>
        <v>#REF!</v>
      </c>
      <c r="F1749" s="197" t="str">
        <f t="shared" si="2"/>
        <v>#REF!</v>
      </c>
      <c r="G1749" s="197" t="str">
        <f t="shared" si="3"/>
        <v>#REF!</v>
      </c>
      <c r="H1749" s="197" t="str">
        <f t="shared" si="4"/>
        <v>#REF!</v>
      </c>
      <c r="I1749" s="197" t="str">
        <f t="shared" si="5"/>
        <v>Sebelum Covid</v>
      </c>
    </row>
    <row r="1750" ht="15.75" customHeight="1">
      <c r="A1750" s="316">
        <v>44088.0</v>
      </c>
      <c r="B1750" s="197">
        <v>1.369</v>
      </c>
      <c r="C1750" s="197">
        <v>2.152</v>
      </c>
      <c r="D1750" s="197">
        <v>3.215</v>
      </c>
      <c r="E1750" s="197" t="str">
        <f t="shared" si="1"/>
        <v>#REF!</v>
      </c>
      <c r="F1750" s="197" t="str">
        <f t="shared" si="2"/>
        <v>#REF!</v>
      </c>
      <c r="G1750" s="197" t="str">
        <f t="shared" si="3"/>
        <v>#REF!</v>
      </c>
      <c r="H1750" s="197" t="str">
        <f t="shared" si="4"/>
        <v>#REF!</v>
      </c>
      <c r="I1750" s="197" t="str">
        <f t="shared" si="5"/>
        <v>Sebelum Covid</v>
      </c>
    </row>
    <row r="1751" ht="15.75" customHeight="1">
      <c r="A1751" s="316">
        <v>44089.0</v>
      </c>
      <c r="B1751" s="197">
        <v>1.366</v>
      </c>
      <c r="C1751" s="197">
        <v>2.144</v>
      </c>
      <c r="D1751" s="197">
        <v>3.203</v>
      </c>
      <c r="E1751" s="197" t="str">
        <f t="shared" si="1"/>
        <v>#REF!</v>
      </c>
      <c r="F1751" s="197" t="str">
        <f t="shared" si="2"/>
        <v>#REF!</v>
      </c>
      <c r="G1751" s="197" t="str">
        <f t="shared" si="3"/>
        <v>#REF!</v>
      </c>
      <c r="H1751" s="197" t="str">
        <f t="shared" si="4"/>
        <v>#REF!</v>
      </c>
      <c r="I1751" s="197" t="str">
        <f t="shared" si="5"/>
        <v>Sebelum Covid</v>
      </c>
    </row>
    <row r="1752" ht="15.75" customHeight="1">
      <c r="A1752" s="316">
        <v>44090.0</v>
      </c>
      <c r="B1752" s="197">
        <v>1.359</v>
      </c>
      <c r="C1752" s="197">
        <v>2.151</v>
      </c>
      <c r="D1752" s="197">
        <v>3.227</v>
      </c>
      <c r="E1752" s="197" t="str">
        <f t="shared" si="1"/>
        <v>#REF!</v>
      </c>
      <c r="F1752" s="197" t="str">
        <f t="shared" si="2"/>
        <v>#REF!</v>
      </c>
      <c r="G1752" s="197" t="str">
        <f t="shared" si="3"/>
        <v>#REF!</v>
      </c>
      <c r="H1752" s="197" t="str">
        <f t="shared" si="4"/>
        <v>#REF!</v>
      </c>
      <c r="I1752" s="197" t="str">
        <f t="shared" si="5"/>
        <v>Sebelum Covid</v>
      </c>
    </row>
    <row r="1753" ht="15.75" customHeight="1">
      <c r="A1753" s="316">
        <v>44091.0</v>
      </c>
      <c r="B1753" s="197">
        <v>1.374</v>
      </c>
      <c r="C1753" s="197">
        <v>2.157</v>
      </c>
      <c r="D1753" s="197">
        <v>3.262</v>
      </c>
      <c r="E1753" s="197" t="str">
        <f t="shared" si="1"/>
        <v>#REF!</v>
      </c>
      <c r="F1753" s="197" t="str">
        <f t="shared" si="2"/>
        <v>#REF!</v>
      </c>
      <c r="G1753" s="197" t="str">
        <f t="shared" si="3"/>
        <v>#REF!</v>
      </c>
      <c r="H1753" s="197" t="str">
        <f t="shared" si="4"/>
        <v>#REF!</v>
      </c>
      <c r="I1753" s="197" t="str">
        <f t="shared" si="5"/>
        <v>Sebelum Covid</v>
      </c>
    </row>
    <row r="1754" ht="15.75" customHeight="1">
      <c r="A1754" s="316">
        <v>44092.0</v>
      </c>
      <c r="B1754" s="197">
        <v>1.366</v>
      </c>
      <c r="C1754" s="197">
        <v>2.16</v>
      </c>
      <c r="D1754" s="197">
        <v>3.264</v>
      </c>
      <c r="E1754" s="197" t="str">
        <f t="shared" si="1"/>
        <v>#REF!</v>
      </c>
      <c r="F1754" s="197" t="str">
        <f t="shared" si="2"/>
        <v>#REF!</v>
      </c>
      <c r="G1754" s="197" t="str">
        <f t="shared" si="3"/>
        <v>#REF!</v>
      </c>
      <c r="H1754" s="197" t="str">
        <f t="shared" si="4"/>
        <v>#REF!</v>
      </c>
      <c r="I1754" s="197" t="str">
        <f t="shared" si="5"/>
        <v>Sebelum Covid</v>
      </c>
    </row>
    <row r="1755" ht="15.75" customHeight="1">
      <c r="A1755" s="316">
        <v>44095.0</v>
      </c>
      <c r="B1755" s="197">
        <v>1.36</v>
      </c>
      <c r="C1755" s="197">
        <v>2.191</v>
      </c>
      <c r="D1755" s="197">
        <v>3.283</v>
      </c>
      <c r="E1755" s="197" t="str">
        <f t="shared" si="1"/>
        <v>#REF!</v>
      </c>
      <c r="F1755" s="197" t="str">
        <f t="shared" si="2"/>
        <v>#REF!</v>
      </c>
      <c r="G1755" s="197" t="str">
        <f t="shared" si="3"/>
        <v>#REF!</v>
      </c>
      <c r="H1755" s="197" t="str">
        <f t="shared" si="4"/>
        <v>#REF!</v>
      </c>
      <c r="I1755" s="197" t="str">
        <f t="shared" si="5"/>
        <v>Sebelum Covid</v>
      </c>
    </row>
    <row r="1756" ht="15.75" customHeight="1">
      <c r="A1756" s="316">
        <v>44096.0</v>
      </c>
      <c r="B1756" s="197">
        <v>1.358</v>
      </c>
      <c r="C1756" s="197">
        <v>2.23</v>
      </c>
      <c r="D1756" s="197">
        <v>3.319</v>
      </c>
      <c r="E1756" s="197" t="str">
        <f t="shared" si="1"/>
        <v>#REF!</v>
      </c>
      <c r="F1756" s="197" t="str">
        <f t="shared" si="2"/>
        <v>#REF!</v>
      </c>
      <c r="G1756" s="197" t="str">
        <f t="shared" si="3"/>
        <v>#REF!</v>
      </c>
      <c r="H1756" s="197" t="str">
        <f t="shared" si="4"/>
        <v>#REF!</v>
      </c>
      <c r="I1756" s="197" t="str">
        <f t="shared" si="5"/>
        <v>Sebelum Covid</v>
      </c>
    </row>
    <row r="1757" ht="15.75" customHeight="1">
      <c r="A1757" s="316">
        <v>44097.0</v>
      </c>
      <c r="B1757" s="197">
        <v>1.349</v>
      </c>
      <c r="C1757" s="197">
        <v>2.231</v>
      </c>
      <c r="D1757" s="197">
        <v>3.253</v>
      </c>
      <c r="E1757" s="197" t="str">
        <f t="shared" si="1"/>
        <v>#REF!</v>
      </c>
      <c r="F1757" s="197" t="str">
        <f t="shared" si="2"/>
        <v>#REF!</v>
      </c>
      <c r="G1757" s="197" t="str">
        <f t="shared" si="3"/>
        <v>#REF!</v>
      </c>
      <c r="H1757" s="197" t="str">
        <f t="shared" si="4"/>
        <v>#REF!</v>
      </c>
      <c r="I1757" s="197" t="str">
        <f t="shared" si="5"/>
        <v>Sebelum Covid</v>
      </c>
    </row>
    <row r="1758" ht="15.75" customHeight="1">
      <c r="A1758" s="316">
        <v>44098.0</v>
      </c>
      <c r="B1758" s="197">
        <v>1.364</v>
      </c>
      <c r="C1758" s="197">
        <v>2.283</v>
      </c>
      <c r="D1758" s="197">
        <v>3.294</v>
      </c>
      <c r="E1758" s="197" t="str">
        <f t="shared" si="1"/>
        <v>#REF!</v>
      </c>
      <c r="F1758" s="197" t="str">
        <f t="shared" si="2"/>
        <v>#REF!</v>
      </c>
      <c r="G1758" s="197" t="str">
        <f t="shared" si="3"/>
        <v>#REF!</v>
      </c>
      <c r="H1758" s="197" t="str">
        <f t="shared" si="4"/>
        <v>#REF!</v>
      </c>
      <c r="I1758" s="197" t="str">
        <f t="shared" si="5"/>
        <v>Sebelum Covid</v>
      </c>
    </row>
    <row r="1759" ht="15.75" customHeight="1">
      <c r="A1759" s="316">
        <v>44099.0</v>
      </c>
      <c r="B1759" s="197">
        <v>1.375</v>
      </c>
      <c r="C1759" s="197">
        <v>2.308</v>
      </c>
      <c r="D1759" s="197">
        <v>3.286</v>
      </c>
      <c r="E1759" s="197" t="str">
        <f t="shared" si="1"/>
        <v>#REF!</v>
      </c>
      <c r="F1759" s="197" t="str">
        <f t="shared" si="2"/>
        <v>#REF!</v>
      </c>
      <c r="G1759" s="197" t="str">
        <f t="shared" si="3"/>
        <v>#REF!</v>
      </c>
      <c r="H1759" s="197" t="str">
        <f t="shared" si="4"/>
        <v>#REF!</v>
      </c>
      <c r="I1759" s="197" t="str">
        <f t="shared" si="5"/>
        <v>Sebelum Covid</v>
      </c>
    </row>
    <row r="1760" ht="15.75" customHeight="1">
      <c r="A1760" s="316">
        <v>44102.0</v>
      </c>
      <c r="B1760" s="197">
        <v>1.368</v>
      </c>
      <c r="C1760" s="197">
        <v>2.3</v>
      </c>
      <c r="D1760" s="197">
        <v>3.267</v>
      </c>
      <c r="E1760" s="197" t="str">
        <f t="shared" si="1"/>
        <v>#REF!</v>
      </c>
      <c r="F1760" s="197" t="str">
        <f t="shared" si="2"/>
        <v>#REF!</v>
      </c>
      <c r="G1760" s="197" t="str">
        <f t="shared" si="3"/>
        <v>#REF!</v>
      </c>
      <c r="H1760" s="197" t="str">
        <f t="shared" si="4"/>
        <v>#REF!</v>
      </c>
      <c r="I1760" s="197" t="str">
        <f t="shared" si="5"/>
        <v>Sebelum Covid</v>
      </c>
    </row>
    <row r="1761" ht="15.75" customHeight="1">
      <c r="A1761" s="316">
        <v>44103.0</v>
      </c>
      <c r="B1761" s="197">
        <v>1.345</v>
      </c>
      <c r="C1761" s="197">
        <v>2.256</v>
      </c>
      <c r="D1761" s="197">
        <v>3.203</v>
      </c>
      <c r="E1761" s="197" t="str">
        <f t="shared" si="1"/>
        <v>#REF!</v>
      </c>
      <c r="F1761" s="197" t="str">
        <f t="shared" si="2"/>
        <v>#REF!</v>
      </c>
      <c r="G1761" s="197" t="str">
        <f t="shared" si="3"/>
        <v>#REF!</v>
      </c>
      <c r="H1761" s="197" t="str">
        <f t="shared" si="4"/>
        <v>#REF!</v>
      </c>
      <c r="I1761" s="197" t="str">
        <f t="shared" si="5"/>
        <v>Sebelum Covid</v>
      </c>
    </row>
    <row r="1762" ht="15.75" customHeight="1">
      <c r="A1762" s="316">
        <v>44104.0</v>
      </c>
      <c r="B1762" s="197">
        <v>1.343</v>
      </c>
      <c r="C1762" s="197">
        <v>2.253</v>
      </c>
      <c r="D1762" s="197">
        <v>3.188</v>
      </c>
      <c r="E1762" s="197" t="str">
        <f t="shared" si="1"/>
        <v>#REF!</v>
      </c>
      <c r="F1762" s="197" t="str">
        <f t="shared" si="2"/>
        <v>#REF!</v>
      </c>
      <c r="G1762" s="197" t="str">
        <f t="shared" si="3"/>
        <v>#REF!</v>
      </c>
      <c r="H1762" s="197" t="str">
        <f t="shared" si="4"/>
        <v>#REF!</v>
      </c>
      <c r="I1762" s="197" t="str">
        <f t="shared" si="5"/>
        <v>Sebelum Covid</v>
      </c>
    </row>
    <row r="1763" ht="15.75" customHeight="1">
      <c r="A1763" s="316">
        <v>44105.0</v>
      </c>
      <c r="B1763" s="197">
        <v>1.337</v>
      </c>
      <c r="C1763" s="197">
        <v>2.25</v>
      </c>
      <c r="D1763" s="197">
        <v>3.196</v>
      </c>
      <c r="E1763" s="197" t="str">
        <f t="shared" si="1"/>
        <v>#REF!</v>
      </c>
      <c r="F1763" s="197" t="str">
        <f t="shared" si="2"/>
        <v>#REF!</v>
      </c>
      <c r="G1763" s="197" t="str">
        <f t="shared" si="3"/>
        <v>#REF!</v>
      </c>
      <c r="H1763" s="197" t="str">
        <f t="shared" si="4"/>
        <v>#REF!</v>
      </c>
      <c r="I1763" s="197" t="str">
        <f t="shared" si="5"/>
        <v>Sebelum Covid</v>
      </c>
    </row>
    <row r="1764" ht="15.75" customHeight="1">
      <c r="A1764" s="316">
        <v>44106.0</v>
      </c>
      <c r="B1764" s="197">
        <v>1.338</v>
      </c>
      <c r="C1764" s="197">
        <v>2.244</v>
      </c>
      <c r="D1764" s="197">
        <v>3.191</v>
      </c>
      <c r="E1764" s="197" t="str">
        <f t="shared" si="1"/>
        <v>#REF!</v>
      </c>
      <c r="F1764" s="197" t="str">
        <f t="shared" si="2"/>
        <v>#REF!</v>
      </c>
      <c r="G1764" s="197" t="str">
        <f t="shared" si="3"/>
        <v>#REF!</v>
      </c>
      <c r="H1764" s="197" t="str">
        <f t="shared" si="4"/>
        <v>#REF!</v>
      </c>
      <c r="I1764" s="197" t="str">
        <f t="shared" si="5"/>
        <v>Sebelum Covid</v>
      </c>
    </row>
    <row r="1765" ht="15.75" customHeight="1">
      <c r="A1765" s="316">
        <v>44109.0</v>
      </c>
      <c r="B1765" s="197">
        <v>1.305</v>
      </c>
      <c r="C1765" s="197">
        <v>2.201</v>
      </c>
      <c r="D1765" s="197">
        <v>3.162</v>
      </c>
      <c r="E1765" s="197" t="str">
        <f t="shared" si="1"/>
        <v>#REF!</v>
      </c>
      <c r="F1765" s="197" t="str">
        <f t="shared" si="2"/>
        <v>#REF!</v>
      </c>
      <c r="G1765" s="197" t="str">
        <f t="shared" si="3"/>
        <v>#REF!</v>
      </c>
      <c r="H1765" s="197" t="str">
        <f t="shared" si="4"/>
        <v>#REF!</v>
      </c>
      <c r="I1765" s="197" t="str">
        <f t="shared" si="5"/>
        <v>Sebelum Covid</v>
      </c>
    </row>
    <row r="1766" ht="15.75" customHeight="1">
      <c r="A1766" s="316">
        <v>44110.0</v>
      </c>
      <c r="B1766" s="197">
        <v>1.282</v>
      </c>
      <c r="C1766" s="197">
        <v>2.157</v>
      </c>
      <c r="D1766" s="197">
        <v>3.109</v>
      </c>
      <c r="E1766" s="197" t="str">
        <f t="shared" si="1"/>
        <v>#REF!</v>
      </c>
      <c r="F1766" s="197" t="str">
        <f t="shared" si="2"/>
        <v>#REF!</v>
      </c>
      <c r="G1766" s="197" t="str">
        <f t="shared" si="3"/>
        <v>#REF!</v>
      </c>
      <c r="H1766" s="197" t="str">
        <f t="shared" si="4"/>
        <v>#REF!</v>
      </c>
      <c r="I1766" s="197" t="str">
        <f t="shared" si="5"/>
        <v>Sebelum Covid</v>
      </c>
    </row>
    <row r="1767" ht="15.75" customHeight="1">
      <c r="A1767" s="316">
        <v>44111.0</v>
      </c>
      <c r="B1767" s="197">
        <v>1.258</v>
      </c>
      <c r="C1767" s="197">
        <v>2.132</v>
      </c>
      <c r="D1767" s="197">
        <v>3.096</v>
      </c>
      <c r="E1767" s="197" t="str">
        <f t="shared" si="1"/>
        <v>#REF!</v>
      </c>
      <c r="F1767" s="197" t="str">
        <f t="shared" si="2"/>
        <v>#REF!</v>
      </c>
      <c r="G1767" s="197" t="str">
        <f t="shared" si="3"/>
        <v>#REF!</v>
      </c>
      <c r="H1767" s="197" t="str">
        <f t="shared" si="4"/>
        <v>#REF!</v>
      </c>
      <c r="I1767" s="197" t="str">
        <f t="shared" si="5"/>
        <v>Sebelum Covid</v>
      </c>
    </row>
    <row r="1768" ht="15.75" customHeight="1">
      <c r="A1768" s="316">
        <v>44112.0</v>
      </c>
      <c r="B1768" s="197">
        <v>1.243</v>
      </c>
      <c r="C1768" s="197">
        <v>2.117</v>
      </c>
      <c r="D1768" s="197">
        <v>3.098</v>
      </c>
      <c r="E1768" s="197" t="str">
        <f t="shared" si="1"/>
        <v>#REF!</v>
      </c>
      <c r="F1768" s="197" t="str">
        <f t="shared" si="2"/>
        <v>#REF!</v>
      </c>
      <c r="G1768" s="197" t="str">
        <f t="shared" si="3"/>
        <v>#REF!</v>
      </c>
      <c r="H1768" s="197" t="str">
        <f t="shared" si="4"/>
        <v>#REF!</v>
      </c>
      <c r="I1768" s="197" t="str">
        <f t="shared" si="5"/>
        <v>Sebelum Covid</v>
      </c>
    </row>
    <row r="1769" ht="15.75" customHeight="1">
      <c r="A1769" s="316">
        <v>44113.0</v>
      </c>
      <c r="B1769" s="197">
        <v>1.258</v>
      </c>
      <c r="C1769" s="197">
        <v>2.121</v>
      </c>
      <c r="D1769" s="197">
        <v>3.133</v>
      </c>
      <c r="E1769" s="197" t="str">
        <f t="shared" si="1"/>
        <v>#REF!</v>
      </c>
      <c r="F1769" s="197" t="str">
        <f t="shared" si="2"/>
        <v>#REF!</v>
      </c>
      <c r="G1769" s="197" t="str">
        <f t="shared" si="3"/>
        <v>#REF!</v>
      </c>
      <c r="H1769" s="197" t="str">
        <f t="shared" si="4"/>
        <v>#REF!</v>
      </c>
      <c r="I1769" s="197" t="str">
        <f t="shared" si="5"/>
        <v>Sebelum Covid</v>
      </c>
    </row>
    <row r="1770" ht="15.75" customHeight="1">
      <c r="A1770" s="316">
        <v>44116.0</v>
      </c>
      <c r="B1770" s="197">
        <v>1.258</v>
      </c>
      <c r="C1770" s="197">
        <v>2.121</v>
      </c>
      <c r="D1770" s="197">
        <v>3.133</v>
      </c>
      <c r="E1770" s="197" t="str">
        <f t="shared" si="1"/>
        <v>#REF!</v>
      </c>
      <c r="F1770" s="197" t="str">
        <f t="shared" si="2"/>
        <v>#REF!</v>
      </c>
      <c r="G1770" s="197" t="str">
        <f t="shared" si="3"/>
        <v>#REF!</v>
      </c>
      <c r="H1770" s="197" t="str">
        <f t="shared" si="4"/>
        <v>#REF!</v>
      </c>
      <c r="I1770" s="197" t="str">
        <f t="shared" si="5"/>
        <v>Sebelum Covid</v>
      </c>
    </row>
    <row r="1771" ht="15.75" customHeight="1">
      <c r="A1771" s="316">
        <v>44117.0</v>
      </c>
      <c r="B1771" s="197">
        <v>1.231</v>
      </c>
      <c r="C1771" s="197">
        <v>2.079</v>
      </c>
      <c r="D1771" s="197">
        <v>3.107</v>
      </c>
      <c r="E1771" s="197" t="str">
        <f t="shared" si="1"/>
        <v>#REF!</v>
      </c>
      <c r="F1771" s="197" t="str">
        <f t="shared" si="2"/>
        <v>#REF!</v>
      </c>
      <c r="G1771" s="197" t="str">
        <f t="shared" si="3"/>
        <v>#REF!</v>
      </c>
      <c r="H1771" s="197" t="str">
        <f t="shared" si="4"/>
        <v>#REF!</v>
      </c>
      <c r="I1771" s="197" t="str">
        <f t="shared" si="5"/>
        <v>Sebelum Covid</v>
      </c>
    </row>
    <row r="1772" ht="15.75" customHeight="1">
      <c r="A1772" s="316">
        <v>44118.0</v>
      </c>
      <c r="B1772" s="197">
        <v>1.22</v>
      </c>
      <c r="C1772" s="197">
        <v>2.061</v>
      </c>
      <c r="D1772" s="197">
        <v>3.079</v>
      </c>
      <c r="E1772" s="197" t="str">
        <f t="shared" si="1"/>
        <v>#REF!</v>
      </c>
      <c r="F1772" s="197" t="str">
        <f t="shared" si="2"/>
        <v>#REF!</v>
      </c>
      <c r="G1772" s="197" t="str">
        <f t="shared" si="3"/>
        <v>#REF!</v>
      </c>
      <c r="H1772" s="197" t="str">
        <f t="shared" si="4"/>
        <v>#REF!</v>
      </c>
      <c r="I1772" s="197" t="str">
        <f t="shared" si="5"/>
        <v>Sebelum Covid</v>
      </c>
    </row>
    <row r="1773" ht="15.75" customHeight="1">
      <c r="A1773" s="316">
        <v>44119.0</v>
      </c>
      <c r="B1773" s="197">
        <v>1.212</v>
      </c>
      <c r="C1773" s="197">
        <v>2.049</v>
      </c>
      <c r="D1773" s="197">
        <v>3.057</v>
      </c>
      <c r="E1773" s="197" t="str">
        <f t="shared" si="1"/>
        <v>#REF!</v>
      </c>
      <c r="F1773" s="197" t="str">
        <f t="shared" si="2"/>
        <v>#REF!</v>
      </c>
      <c r="G1773" s="197" t="str">
        <f t="shared" si="3"/>
        <v>#REF!</v>
      </c>
      <c r="H1773" s="197" t="str">
        <f t="shared" si="4"/>
        <v>#REF!</v>
      </c>
      <c r="I1773" s="197" t="str">
        <f t="shared" si="5"/>
        <v>Sebelum Covid</v>
      </c>
    </row>
    <row r="1774" ht="15.75" customHeight="1">
      <c r="A1774" s="316">
        <v>44120.0</v>
      </c>
      <c r="B1774" s="197">
        <v>1.216</v>
      </c>
      <c r="C1774" s="197">
        <v>2.059</v>
      </c>
      <c r="D1774" s="197">
        <v>3.087</v>
      </c>
      <c r="E1774" s="197" t="str">
        <f t="shared" si="1"/>
        <v>#REF!</v>
      </c>
      <c r="F1774" s="197" t="str">
        <f t="shared" si="2"/>
        <v>#REF!</v>
      </c>
      <c r="G1774" s="197" t="str">
        <f t="shared" si="3"/>
        <v>#REF!</v>
      </c>
      <c r="H1774" s="197" t="str">
        <f t="shared" si="4"/>
        <v>#REF!</v>
      </c>
      <c r="I1774" s="197" t="str">
        <f t="shared" si="5"/>
        <v>Sebelum Covid</v>
      </c>
    </row>
    <row r="1775" ht="15.75" customHeight="1">
      <c r="A1775" s="316">
        <v>44123.0</v>
      </c>
      <c r="B1775" s="197">
        <v>1.214</v>
      </c>
      <c r="C1775" s="197">
        <v>2.056</v>
      </c>
      <c r="D1775" s="197">
        <v>3.098</v>
      </c>
      <c r="E1775" s="197" t="str">
        <f t="shared" si="1"/>
        <v>#REF!</v>
      </c>
      <c r="F1775" s="197" t="str">
        <f t="shared" si="2"/>
        <v>#REF!</v>
      </c>
      <c r="G1775" s="197" t="str">
        <f t="shared" si="3"/>
        <v>#REF!</v>
      </c>
      <c r="H1775" s="197" t="str">
        <f t="shared" si="4"/>
        <v>#REF!</v>
      </c>
      <c r="I1775" s="197" t="str">
        <f t="shared" si="5"/>
        <v>Sebelum Covid</v>
      </c>
    </row>
    <row r="1776" ht="15.75" customHeight="1">
      <c r="A1776" s="316">
        <v>44124.0</v>
      </c>
      <c r="B1776" s="197">
        <v>1.217</v>
      </c>
      <c r="C1776" s="197">
        <v>2.067</v>
      </c>
      <c r="D1776" s="197">
        <v>3.104</v>
      </c>
      <c r="E1776" s="197" t="str">
        <f t="shared" si="1"/>
        <v>#REF!</v>
      </c>
      <c r="F1776" s="197" t="str">
        <f t="shared" si="2"/>
        <v>#REF!</v>
      </c>
      <c r="G1776" s="197" t="str">
        <f t="shared" si="3"/>
        <v>#REF!</v>
      </c>
      <c r="H1776" s="197" t="str">
        <f t="shared" si="4"/>
        <v>#REF!</v>
      </c>
      <c r="I1776" s="197" t="str">
        <f t="shared" si="5"/>
        <v>Sebelum Covid</v>
      </c>
    </row>
    <row r="1777" ht="15.75" customHeight="1">
      <c r="A1777" s="316">
        <v>44125.0</v>
      </c>
      <c r="B1777" s="197">
        <v>1.241</v>
      </c>
      <c r="C1777" s="197">
        <v>2.122</v>
      </c>
      <c r="D1777" s="197">
        <v>3.162</v>
      </c>
      <c r="E1777" s="197" t="str">
        <f t="shared" si="1"/>
        <v>#REF!</v>
      </c>
      <c r="F1777" s="197" t="str">
        <f t="shared" si="2"/>
        <v>#REF!</v>
      </c>
      <c r="G1777" s="197" t="str">
        <f t="shared" si="3"/>
        <v>#REF!</v>
      </c>
      <c r="H1777" s="197" t="str">
        <f t="shared" si="4"/>
        <v>#REF!</v>
      </c>
      <c r="I1777" s="197" t="str">
        <f t="shared" si="5"/>
        <v>Sebelum Covid</v>
      </c>
    </row>
    <row r="1778" ht="15.75" customHeight="1">
      <c r="A1778" s="316">
        <v>44126.0</v>
      </c>
      <c r="B1778" s="197">
        <v>1.253</v>
      </c>
      <c r="C1778" s="197">
        <v>2.154</v>
      </c>
      <c r="D1778" s="197">
        <v>3.158</v>
      </c>
      <c r="E1778" s="197" t="str">
        <f t="shared" si="1"/>
        <v>#REF!</v>
      </c>
      <c r="F1778" s="197" t="str">
        <f t="shared" si="2"/>
        <v>#REF!</v>
      </c>
      <c r="G1778" s="197" t="str">
        <f t="shared" si="3"/>
        <v>#REF!</v>
      </c>
      <c r="H1778" s="197" t="str">
        <f t="shared" si="4"/>
        <v>#REF!</v>
      </c>
      <c r="I1778" s="197" t="str">
        <f t="shared" si="5"/>
        <v>Sebelum Covid</v>
      </c>
    </row>
    <row r="1779" ht="15.75" customHeight="1">
      <c r="A1779" s="316">
        <v>44127.0</v>
      </c>
      <c r="B1779" s="197">
        <v>1.273</v>
      </c>
      <c r="C1779" s="197">
        <v>2.161</v>
      </c>
      <c r="D1779" s="197">
        <v>3.16</v>
      </c>
      <c r="E1779" s="197" t="str">
        <f t="shared" si="1"/>
        <v>#REF!</v>
      </c>
      <c r="F1779" s="197" t="str">
        <f t="shared" si="2"/>
        <v>#REF!</v>
      </c>
      <c r="G1779" s="197" t="str">
        <f t="shared" si="3"/>
        <v>#REF!</v>
      </c>
      <c r="H1779" s="197" t="str">
        <f t="shared" si="4"/>
        <v>#REF!</v>
      </c>
      <c r="I1779" s="197" t="str">
        <f t="shared" si="5"/>
        <v>Sebelum Covid</v>
      </c>
    </row>
    <row r="1780" ht="15.75" customHeight="1">
      <c r="A1780" s="316">
        <v>44130.0</v>
      </c>
      <c r="B1780" s="197">
        <v>1.267</v>
      </c>
      <c r="C1780" s="197">
        <v>2.168</v>
      </c>
      <c r="D1780" s="197">
        <v>3.156</v>
      </c>
      <c r="E1780" s="197" t="str">
        <f t="shared" si="1"/>
        <v>#REF!</v>
      </c>
      <c r="F1780" s="197" t="str">
        <f t="shared" si="2"/>
        <v>#REF!</v>
      </c>
      <c r="G1780" s="197" t="str">
        <f t="shared" si="3"/>
        <v>#REF!</v>
      </c>
      <c r="H1780" s="197" t="str">
        <f t="shared" si="4"/>
        <v>#REF!</v>
      </c>
      <c r="I1780" s="197" t="str">
        <f t="shared" si="5"/>
        <v>Sebelum Covid</v>
      </c>
    </row>
    <row r="1781" ht="15.75" customHeight="1">
      <c r="A1781" s="316">
        <v>44131.0</v>
      </c>
      <c r="B1781" s="197">
        <v>1.257</v>
      </c>
      <c r="C1781" s="197">
        <v>2.132</v>
      </c>
      <c r="D1781" s="197">
        <v>3.122</v>
      </c>
      <c r="E1781" s="197" t="str">
        <f t="shared" si="1"/>
        <v>#REF!</v>
      </c>
      <c r="F1781" s="197" t="str">
        <f t="shared" si="2"/>
        <v>#REF!</v>
      </c>
      <c r="G1781" s="197" t="str">
        <f t="shared" si="3"/>
        <v>#REF!</v>
      </c>
      <c r="H1781" s="197" t="str">
        <f t="shared" si="4"/>
        <v>#REF!</v>
      </c>
      <c r="I1781" s="197" t="str">
        <f t="shared" si="5"/>
        <v>Sebelum Covid</v>
      </c>
    </row>
    <row r="1782" ht="15.75" customHeight="1">
      <c r="A1782" s="316">
        <v>44132.0</v>
      </c>
      <c r="B1782" s="197">
        <v>1.27</v>
      </c>
      <c r="C1782" s="197">
        <v>2.152</v>
      </c>
      <c r="D1782" s="197">
        <v>3.169</v>
      </c>
      <c r="E1782" s="197" t="str">
        <f t="shared" si="1"/>
        <v>#REF!</v>
      </c>
      <c r="F1782" s="197" t="str">
        <f t="shared" si="2"/>
        <v>#REF!</v>
      </c>
      <c r="G1782" s="197" t="str">
        <f t="shared" si="3"/>
        <v>#REF!</v>
      </c>
      <c r="H1782" s="197" t="str">
        <f t="shared" si="4"/>
        <v>#REF!</v>
      </c>
      <c r="I1782" s="197" t="str">
        <f t="shared" si="5"/>
        <v>Sebelum Covid</v>
      </c>
    </row>
    <row r="1783" ht="15.75" customHeight="1">
      <c r="A1783" s="316">
        <v>44133.0</v>
      </c>
      <c r="B1783" s="197">
        <v>1.337</v>
      </c>
      <c r="C1783" s="197">
        <v>2.206</v>
      </c>
      <c r="D1783" s="197">
        <v>3.211</v>
      </c>
      <c r="E1783" s="197" t="str">
        <f t="shared" si="1"/>
        <v>#REF!</v>
      </c>
      <c r="F1783" s="197" t="str">
        <f t="shared" si="2"/>
        <v>#REF!</v>
      </c>
      <c r="G1783" s="197" t="str">
        <f t="shared" si="3"/>
        <v>#REF!</v>
      </c>
      <c r="H1783" s="197" t="str">
        <f t="shared" si="4"/>
        <v>#REF!</v>
      </c>
      <c r="I1783" s="197" t="str">
        <f t="shared" si="5"/>
        <v>Sebelum Covid</v>
      </c>
    </row>
    <row r="1784" ht="15.75" customHeight="1">
      <c r="A1784" s="316">
        <v>44134.0</v>
      </c>
      <c r="B1784" s="197">
        <v>1.376</v>
      </c>
      <c r="C1784" s="197">
        <v>2.236</v>
      </c>
      <c r="D1784" s="197">
        <v>3.22</v>
      </c>
      <c r="E1784" s="197" t="str">
        <f t="shared" si="1"/>
        <v>#REF!</v>
      </c>
      <c r="F1784" s="197" t="str">
        <f t="shared" si="2"/>
        <v>#REF!</v>
      </c>
      <c r="G1784" s="197" t="str">
        <f t="shared" si="3"/>
        <v>#REF!</v>
      </c>
      <c r="H1784" s="197" t="str">
        <f t="shared" si="4"/>
        <v>#REF!</v>
      </c>
      <c r="I1784" s="197" t="str">
        <f t="shared" si="5"/>
        <v>Sebelum Covid</v>
      </c>
    </row>
    <row r="1785" ht="15.75" customHeight="1">
      <c r="A1785" s="316">
        <v>44137.0</v>
      </c>
      <c r="B1785" s="197">
        <v>1.387</v>
      </c>
      <c r="C1785" s="197">
        <v>2.255</v>
      </c>
      <c r="D1785" s="197">
        <v>3.216</v>
      </c>
      <c r="E1785" s="197" t="str">
        <f t="shared" si="1"/>
        <v>#REF!</v>
      </c>
      <c r="F1785" s="197" t="str">
        <f t="shared" si="2"/>
        <v>#REF!</v>
      </c>
      <c r="G1785" s="197" t="str">
        <f t="shared" si="3"/>
        <v>#REF!</v>
      </c>
      <c r="H1785" s="197" t="str">
        <f t="shared" si="4"/>
        <v>#REF!</v>
      </c>
      <c r="I1785" s="197" t="str">
        <f t="shared" si="5"/>
        <v>Sebelum Covid</v>
      </c>
    </row>
    <row r="1786" ht="15.75" customHeight="1">
      <c r="A1786" s="316">
        <v>44138.0</v>
      </c>
      <c r="B1786" s="197">
        <v>1.383</v>
      </c>
      <c r="C1786" s="197">
        <v>2.234</v>
      </c>
      <c r="D1786" s="197">
        <v>3.158</v>
      </c>
      <c r="E1786" s="197" t="str">
        <f t="shared" si="1"/>
        <v>#REF!</v>
      </c>
      <c r="F1786" s="197" t="str">
        <f t="shared" si="2"/>
        <v>#REF!</v>
      </c>
      <c r="G1786" s="197" t="str">
        <f t="shared" si="3"/>
        <v>#REF!</v>
      </c>
      <c r="H1786" s="197" t="str">
        <f t="shared" si="4"/>
        <v>#REF!</v>
      </c>
      <c r="I1786" s="197" t="str">
        <f t="shared" si="5"/>
        <v>Sebelum Covid</v>
      </c>
    </row>
    <row r="1787" ht="15.75" customHeight="1">
      <c r="A1787" s="316">
        <v>44139.0</v>
      </c>
      <c r="B1787" s="197">
        <v>1.367</v>
      </c>
      <c r="C1787" s="197">
        <v>2.163</v>
      </c>
      <c r="D1787" s="197">
        <v>3.09</v>
      </c>
      <c r="E1787" s="197" t="str">
        <f t="shared" si="1"/>
        <v>#REF!</v>
      </c>
      <c r="F1787" s="197" t="str">
        <f t="shared" si="2"/>
        <v>#REF!</v>
      </c>
      <c r="G1787" s="197" t="str">
        <f t="shared" si="3"/>
        <v>#REF!</v>
      </c>
      <c r="H1787" s="197" t="str">
        <f t="shared" si="4"/>
        <v>#REF!</v>
      </c>
      <c r="I1787" s="197" t="str">
        <f t="shared" si="5"/>
        <v>Sebelum Covid</v>
      </c>
    </row>
    <row r="1788" ht="15.75" customHeight="1">
      <c r="A1788" s="316">
        <v>44140.0</v>
      </c>
      <c r="B1788" s="197">
        <v>1.307</v>
      </c>
      <c r="C1788" s="197">
        <v>2.033</v>
      </c>
      <c r="D1788" s="197">
        <v>2.999</v>
      </c>
      <c r="E1788" s="197" t="str">
        <f t="shared" si="1"/>
        <v>#REF!</v>
      </c>
      <c r="F1788" s="197" t="str">
        <f t="shared" si="2"/>
        <v>#REF!</v>
      </c>
      <c r="G1788" s="197" t="str">
        <f t="shared" si="3"/>
        <v>#REF!</v>
      </c>
      <c r="H1788" s="197" t="str">
        <f t="shared" si="4"/>
        <v>#REF!</v>
      </c>
      <c r="I1788" s="197" t="str">
        <f t="shared" si="5"/>
        <v>Sebelum Covid</v>
      </c>
    </row>
    <row r="1789" ht="15.75" customHeight="1">
      <c r="A1789" s="316">
        <v>44141.0</v>
      </c>
      <c r="B1789" s="197">
        <v>1.279</v>
      </c>
      <c r="C1789" s="197">
        <v>2.03</v>
      </c>
      <c r="D1789" s="197">
        <v>3.036</v>
      </c>
      <c r="E1789" s="197" t="str">
        <f t="shared" si="1"/>
        <v>#REF!</v>
      </c>
      <c r="F1789" s="197" t="str">
        <f t="shared" si="2"/>
        <v>#REF!</v>
      </c>
      <c r="G1789" s="197" t="str">
        <f t="shared" si="3"/>
        <v>#REF!</v>
      </c>
      <c r="H1789" s="197" t="str">
        <f t="shared" si="4"/>
        <v>#REF!</v>
      </c>
      <c r="I1789" s="197" t="str">
        <f t="shared" si="5"/>
        <v>Sebelum Covid</v>
      </c>
    </row>
    <row r="1790" ht="15.75" customHeight="1">
      <c r="A1790" s="316">
        <v>44144.0</v>
      </c>
      <c r="B1790" s="197">
        <v>1.265</v>
      </c>
      <c r="C1790" s="197">
        <v>1.996</v>
      </c>
      <c r="D1790" s="197">
        <v>2.997</v>
      </c>
      <c r="E1790" s="197" t="str">
        <f t="shared" si="1"/>
        <v>#REF!</v>
      </c>
      <c r="F1790" s="197" t="str">
        <f t="shared" si="2"/>
        <v>#REF!</v>
      </c>
      <c r="G1790" s="197" t="str">
        <f t="shared" si="3"/>
        <v>#REF!</v>
      </c>
      <c r="H1790" s="197" t="str">
        <f t="shared" si="4"/>
        <v>#REF!</v>
      </c>
      <c r="I1790" s="197" t="str">
        <f t="shared" si="5"/>
        <v>Sebelum Covid</v>
      </c>
    </row>
    <row r="1791" ht="15.75" customHeight="1">
      <c r="A1791" s="316">
        <v>44145.0</v>
      </c>
      <c r="B1791" s="197">
        <v>1.274</v>
      </c>
      <c r="C1791" s="197">
        <v>2.02</v>
      </c>
      <c r="D1791" s="197">
        <v>3.02</v>
      </c>
      <c r="E1791" s="197" t="str">
        <f t="shared" si="1"/>
        <v>#REF!</v>
      </c>
      <c r="F1791" s="197" t="str">
        <f t="shared" si="2"/>
        <v>#REF!</v>
      </c>
      <c r="G1791" s="197" t="str">
        <f t="shared" si="3"/>
        <v>#REF!</v>
      </c>
      <c r="H1791" s="197" t="str">
        <f t="shared" si="4"/>
        <v>#REF!</v>
      </c>
      <c r="I1791" s="197" t="str">
        <f t="shared" si="5"/>
        <v>Sebelum Covid</v>
      </c>
    </row>
    <row r="1792" ht="15.75" customHeight="1">
      <c r="A1792" s="316">
        <v>44146.0</v>
      </c>
      <c r="B1792" s="197">
        <v>1.275</v>
      </c>
      <c r="C1792" s="197">
        <v>2.02</v>
      </c>
      <c r="D1792" s="197">
        <v>3.021</v>
      </c>
      <c r="E1792" s="197" t="str">
        <f t="shared" si="1"/>
        <v>#REF!</v>
      </c>
      <c r="F1792" s="197" t="str">
        <f t="shared" si="2"/>
        <v>#REF!</v>
      </c>
      <c r="G1792" s="197" t="str">
        <f t="shared" si="3"/>
        <v>#REF!</v>
      </c>
      <c r="H1792" s="197" t="str">
        <f t="shared" si="4"/>
        <v>#REF!</v>
      </c>
      <c r="I1792" s="197" t="str">
        <f t="shared" si="5"/>
        <v>Sebelum Covid</v>
      </c>
    </row>
    <row r="1793" ht="15.75" customHeight="1">
      <c r="A1793" s="316">
        <v>44147.0</v>
      </c>
      <c r="B1793" s="197">
        <v>1.258</v>
      </c>
      <c r="C1793" s="197">
        <v>1.972</v>
      </c>
      <c r="D1793" s="197">
        <v>3.012</v>
      </c>
      <c r="E1793" s="197" t="str">
        <f t="shared" si="1"/>
        <v>#REF!</v>
      </c>
      <c r="F1793" s="197" t="str">
        <f t="shared" si="2"/>
        <v>#REF!</v>
      </c>
      <c r="G1793" s="197" t="str">
        <f t="shared" si="3"/>
        <v>#REF!</v>
      </c>
      <c r="H1793" s="197" t="str">
        <f t="shared" si="4"/>
        <v>#REF!</v>
      </c>
      <c r="I1793" s="197" t="str">
        <f t="shared" si="5"/>
        <v>Sebelum Covid</v>
      </c>
    </row>
    <row r="1794" ht="15.75" customHeight="1">
      <c r="A1794" s="316">
        <v>44148.0</v>
      </c>
      <c r="B1794" s="197">
        <v>1.249</v>
      </c>
      <c r="C1794" s="197">
        <v>1.931</v>
      </c>
      <c r="D1794" s="197">
        <v>3.009</v>
      </c>
      <c r="E1794" s="197" t="str">
        <f t="shared" si="1"/>
        <v>#REF!</v>
      </c>
      <c r="F1794" s="197" t="str">
        <f t="shared" si="2"/>
        <v>#REF!</v>
      </c>
      <c r="G1794" s="197" t="str">
        <f t="shared" si="3"/>
        <v>#REF!</v>
      </c>
      <c r="H1794" s="197" t="str">
        <f t="shared" si="4"/>
        <v>#REF!</v>
      </c>
      <c r="I1794" s="197" t="str">
        <f t="shared" si="5"/>
        <v>Sebelum Covid</v>
      </c>
    </row>
    <row r="1795" ht="15.75" customHeight="1">
      <c r="A1795" s="316">
        <v>44151.0</v>
      </c>
      <c r="B1795" s="197">
        <v>1.236</v>
      </c>
      <c r="C1795" s="197">
        <v>1.914</v>
      </c>
      <c r="D1795" s="197">
        <v>3.005</v>
      </c>
      <c r="E1795" s="197" t="str">
        <f t="shared" si="1"/>
        <v>#REF!</v>
      </c>
      <c r="F1795" s="197" t="str">
        <f t="shared" si="2"/>
        <v>#REF!</v>
      </c>
      <c r="G1795" s="197" t="str">
        <f t="shared" si="3"/>
        <v>#REF!</v>
      </c>
      <c r="H1795" s="197" t="str">
        <f t="shared" si="4"/>
        <v>#REF!</v>
      </c>
      <c r="I1795" s="197" t="str">
        <f t="shared" si="5"/>
        <v>Sebelum Covid</v>
      </c>
    </row>
    <row r="1796" ht="15.75" customHeight="1">
      <c r="A1796" s="316">
        <v>44152.0</v>
      </c>
      <c r="B1796" s="197">
        <v>1.248</v>
      </c>
      <c r="C1796" s="197">
        <v>1.925</v>
      </c>
      <c r="D1796" s="197">
        <v>3.01</v>
      </c>
      <c r="E1796" s="197" t="str">
        <f t="shared" si="1"/>
        <v>#REF!</v>
      </c>
      <c r="F1796" s="197" t="str">
        <f t="shared" si="2"/>
        <v>#REF!</v>
      </c>
      <c r="G1796" s="197" t="str">
        <f t="shared" si="3"/>
        <v>#REF!</v>
      </c>
      <c r="H1796" s="197" t="str">
        <f t="shared" si="4"/>
        <v>#REF!</v>
      </c>
      <c r="I1796" s="197" t="str">
        <f t="shared" si="5"/>
        <v>Sebelum Covid</v>
      </c>
    </row>
    <row r="1797" ht="15.75" customHeight="1">
      <c r="A1797" s="316">
        <v>44153.0</v>
      </c>
      <c r="B1797" s="197">
        <v>1.232</v>
      </c>
      <c r="C1797" s="197">
        <v>1.91</v>
      </c>
      <c r="D1797" s="197">
        <v>3.007</v>
      </c>
      <c r="E1797" s="197" t="str">
        <f t="shared" si="1"/>
        <v>#REF!</v>
      </c>
      <c r="F1797" s="197" t="str">
        <f t="shared" si="2"/>
        <v>#REF!</v>
      </c>
      <c r="G1797" s="197" t="str">
        <f t="shared" si="3"/>
        <v>#REF!</v>
      </c>
      <c r="H1797" s="197" t="str">
        <f t="shared" si="4"/>
        <v>#REF!</v>
      </c>
      <c r="I1797" s="197" t="str">
        <f t="shared" si="5"/>
        <v>Sebelum Covid</v>
      </c>
    </row>
    <row r="1798" ht="15.75" customHeight="1">
      <c r="A1798" s="316">
        <v>44154.0</v>
      </c>
      <c r="B1798" s="197">
        <v>1.225</v>
      </c>
      <c r="C1798" s="197">
        <v>1.911</v>
      </c>
      <c r="D1798" s="197">
        <v>3.011</v>
      </c>
      <c r="E1798" s="197" t="str">
        <f t="shared" si="1"/>
        <v>#REF!</v>
      </c>
      <c r="F1798" s="197" t="str">
        <f t="shared" si="2"/>
        <v>#REF!</v>
      </c>
      <c r="G1798" s="197" t="str">
        <f t="shared" si="3"/>
        <v>#REF!</v>
      </c>
      <c r="H1798" s="197" t="str">
        <f t="shared" si="4"/>
        <v>#REF!</v>
      </c>
      <c r="I1798" s="197" t="str">
        <f t="shared" si="5"/>
        <v>Sebelum Covid</v>
      </c>
    </row>
    <row r="1799" ht="15.75" customHeight="1">
      <c r="A1799" s="316">
        <v>44155.0</v>
      </c>
      <c r="B1799" s="197">
        <v>1.22</v>
      </c>
      <c r="C1799" s="197">
        <v>1.899</v>
      </c>
      <c r="D1799" s="197">
        <v>3.012</v>
      </c>
      <c r="E1799" s="197" t="str">
        <f t="shared" si="1"/>
        <v>#REF!</v>
      </c>
      <c r="F1799" s="197" t="str">
        <f t="shared" si="2"/>
        <v>#REF!</v>
      </c>
      <c r="G1799" s="197" t="str">
        <f t="shared" si="3"/>
        <v>#REF!</v>
      </c>
      <c r="H1799" s="197" t="str">
        <f t="shared" si="4"/>
        <v>#REF!</v>
      </c>
      <c r="I1799" s="197" t="str">
        <f t="shared" si="5"/>
        <v>Sebelum Covid</v>
      </c>
    </row>
    <row r="1800" ht="15.75" customHeight="1">
      <c r="A1800" s="316">
        <v>44158.0</v>
      </c>
      <c r="B1800" s="197">
        <v>1.23</v>
      </c>
      <c r="C1800" s="197">
        <v>1.888</v>
      </c>
      <c r="D1800" s="197">
        <v>3.015</v>
      </c>
      <c r="E1800" s="197" t="str">
        <f t="shared" si="1"/>
        <v>#REF!</v>
      </c>
      <c r="F1800" s="197" t="str">
        <f t="shared" si="2"/>
        <v>#REF!</v>
      </c>
      <c r="G1800" s="197" t="str">
        <f t="shared" si="3"/>
        <v>#REF!</v>
      </c>
      <c r="H1800" s="197" t="str">
        <f t="shared" si="4"/>
        <v>#REF!</v>
      </c>
      <c r="I1800" s="197" t="str">
        <f t="shared" si="5"/>
        <v>Sebelum Covid</v>
      </c>
    </row>
    <row r="1801" ht="15.75" customHeight="1">
      <c r="A1801" s="316">
        <v>44159.0</v>
      </c>
      <c r="B1801" s="197">
        <v>1.225</v>
      </c>
      <c r="C1801" s="197">
        <v>1.887</v>
      </c>
      <c r="D1801" s="197">
        <v>3.031</v>
      </c>
      <c r="E1801" s="197" t="str">
        <f t="shared" si="1"/>
        <v>#REF!</v>
      </c>
      <c r="F1801" s="197" t="str">
        <f t="shared" si="2"/>
        <v>#REF!</v>
      </c>
      <c r="G1801" s="197" t="str">
        <f t="shared" si="3"/>
        <v>#REF!</v>
      </c>
      <c r="H1801" s="197" t="str">
        <f t="shared" si="4"/>
        <v>#REF!</v>
      </c>
      <c r="I1801" s="197" t="str">
        <f t="shared" si="5"/>
        <v>Sebelum Covid</v>
      </c>
    </row>
    <row r="1802" ht="15.75" customHeight="1">
      <c r="A1802" s="316">
        <v>44160.0</v>
      </c>
      <c r="B1802" s="197">
        <v>1.204</v>
      </c>
      <c r="C1802" s="197">
        <v>1.884</v>
      </c>
      <c r="D1802" s="197">
        <v>3.022</v>
      </c>
      <c r="E1802" s="197" t="str">
        <f t="shared" si="1"/>
        <v>#REF!</v>
      </c>
      <c r="F1802" s="197" t="str">
        <f t="shared" si="2"/>
        <v>#REF!</v>
      </c>
      <c r="G1802" s="197" t="str">
        <f t="shared" si="3"/>
        <v>#REF!</v>
      </c>
      <c r="H1802" s="197" t="str">
        <f t="shared" si="4"/>
        <v>#REF!</v>
      </c>
      <c r="I1802" s="197" t="str">
        <f t="shared" si="5"/>
        <v>Sebelum Covid</v>
      </c>
    </row>
    <row r="1803" ht="15.75" customHeight="1">
      <c r="A1803" s="316">
        <v>44161.0</v>
      </c>
      <c r="B1803" s="197">
        <v>1.203</v>
      </c>
      <c r="C1803" s="197">
        <v>1.884</v>
      </c>
      <c r="D1803" s="197">
        <v>3.022</v>
      </c>
      <c r="E1803" s="197" t="str">
        <f t="shared" si="1"/>
        <v>#REF!</v>
      </c>
      <c r="F1803" s="197" t="str">
        <f t="shared" si="2"/>
        <v>#REF!</v>
      </c>
      <c r="G1803" s="197" t="str">
        <f t="shared" si="3"/>
        <v>#REF!</v>
      </c>
      <c r="H1803" s="197" t="str">
        <f t="shared" si="4"/>
        <v>#REF!</v>
      </c>
      <c r="I1803" s="197" t="str">
        <f t="shared" si="5"/>
        <v>Sebelum Covid</v>
      </c>
    </row>
    <row r="1804" ht="15.75" customHeight="1">
      <c r="A1804" s="316">
        <v>44162.0</v>
      </c>
      <c r="B1804" s="197">
        <v>1.208</v>
      </c>
      <c r="C1804" s="197">
        <v>1.869</v>
      </c>
      <c r="D1804" s="197">
        <v>3.014</v>
      </c>
      <c r="E1804" s="197" t="str">
        <f t="shared" si="1"/>
        <v>#REF!</v>
      </c>
      <c r="F1804" s="197" t="str">
        <f t="shared" si="2"/>
        <v>#REF!</v>
      </c>
      <c r="G1804" s="197" t="str">
        <f t="shared" si="3"/>
        <v>#REF!</v>
      </c>
      <c r="H1804" s="197" t="str">
        <f t="shared" si="4"/>
        <v>#REF!</v>
      </c>
      <c r="I1804" s="197" t="str">
        <f t="shared" si="5"/>
        <v>Sebelum Covid</v>
      </c>
    </row>
    <row r="1805" ht="15.75" customHeight="1">
      <c r="A1805" s="316">
        <v>44165.0</v>
      </c>
      <c r="B1805" s="197">
        <v>1.2</v>
      </c>
      <c r="C1805" s="197">
        <v>1.849</v>
      </c>
      <c r="D1805" s="197">
        <v>2.998</v>
      </c>
      <c r="E1805" s="197" t="str">
        <f t="shared" si="1"/>
        <v>#REF!</v>
      </c>
      <c r="F1805" s="197" t="str">
        <f t="shared" si="2"/>
        <v>#REF!</v>
      </c>
      <c r="G1805" s="197" t="str">
        <f t="shared" si="3"/>
        <v>#REF!</v>
      </c>
      <c r="H1805" s="197" t="str">
        <f t="shared" si="4"/>
        <v>#REF!</v>
      </c>
      <c r="I1805" s="197" t="str">
        <f t="shared" si="5"/>
        <v>Sebelum Covid</v>
      </c>
    </row>
    <row r="1806" ht="15.75" customHeight="1">
      <c r="A1806" s="316">
        <v>44166.0</v>
      </c>
      <c r="B1806" s="197">
        <v>1.321</v>
      </c>
      <c r="C1806" s="197">
        <v>1.968</v>
      </c>
      <c r="D1806" s="197">
        <v>2.995</v>
      </c>
      <c r="E1806" s="197" t="str">
        <f t="shared" si="1"/>
        <v>#REF!</v>
      </c>
      <c r="F1806" s="197" t="str">
        <f t="shared" si="2"/>
        <v>#REF!</v>
      </c>
      <c r="G1806" s="197" t="str">
        <f t="shared" si="3"/>
        <v>#REF!</v>
      </c>
      <c r="H1806" s="197" t="str">
        <f t="shared" si="4"/>
        <v>#REF!</v>
      </c>
      <c r="I1806" s="197" t="str">
        <f t="shared" si="5"/>
        <v>Sebelum Covid</v>
      </c>
    </row>
    <row r="1807" ht="15.75" customHeight="1">
      <c r="A1807" s="316">
        <v>44167.0</v>
      </c>
      <c r="B1807" s="197">
        <v>1.318</v>
      </c>
      <c r="C1807" s="197">
        <v>1.995</v>
      </c>
      <c r="D1807" s="197">
        <v>3.016</v>
      </c>
      <c r="E1807" s="197" t="str">
        <f t="shared" si="1"/>
        <v>#REF!</v>
      </c>
      <c r="F1807" s="197" t="str">
        <f t="shared" si="2"/>
        <v>#REF!</v>
      </c>
      <c r="G1807" s="197" t="str">
        <f t="shared" si="3"/>
        <v>#REF!</v>
      </c>
      <c r="H1807" s="197" t="str">
        <f t="shared" si="4"/>
        <v>#REF!</v>
      </c>
      <c r="I1807" s="197" t="str">
        <f t="shared" si="5"/>
        <v>Sebelum Covid</v>
      </c>
    </row>
    <row r="1808" ht="15.75" customHeight="1">
      <c r="A1808" s="316">
        <v>44168.0</v>
      </c>
      <c r="B1808" s="197">
        <v>1.318</v>
      </c>
      <c r="C1808" s="197">
        <v>2.016</v>
      </c>
      <c r="D1808" s="197">
        <v>3.032</v>
      </c>
      <c r="E1808" s="197" t="str">
        <f t="shared" si="1"/>
        <v>#REF!</v>
      </c>
      <c r="F1808" s="197" t="str">
        <f t="shared" si="2"/>
        <v>#REF!</v>
      </c>
      <c r="G1808" s="197" t="str">
        <f t="shared" si="3"/>
        <v>#REF!</v>
      </c>
      <c r="H1808" s="197" t="str">
        <f t="shared" si="4"/>
        <v>#REF!</v>
      </c>
      <c r="I1808" s="197" t="str">
        <f t="shared" si="5"/>
        <v>Sebelum Covid</v>
      </c>
    </row>
    <row r="1809" ht="15.75" customHeight="1">
      <c r="A1809" s="316">
        <v>44169.0</v>
      </c>
      <c r="B1809" s="197">
        <v>1.304</v>
      </c>
      <c r="C1809" s="197">
        <v>2.012</v>
      </c>
      <c r="D1809" s="197">
        <v>3.036</v>
      </c>
      <c r="E1809" s="197" t="str">
        <f t="shared" si="1"/>
        <v>#REF!</v>
      </c>
      <c r="F1809" s="197" t="str">
        <f t="shared" si="2"/>
        <v>#REF!</v>
      </c>
      <c r="G1809" s="197" t="str">
        <f t="shared" si="3"/>
        <v>#REF!</v>
      </c>
      <c r="H1809" s="197" t="str">
        <f t="shared" si="4"/>
        <v>#REF!</v>
      </c>
      <c r="I1809" s="197" t="str">
        <f t="shared" si="5"/>
        <v>Sebelum Covid</v>
      </c>
    </row>
    <row r="1810" ht="15.75" customHeight="1">
      <c r="A1810" s="316">
        <v>44172.0</v>
      </c>
      <c r="B1810" s="197">
        <v>1.309</v>
      </c>
      <c r="C1810" s="197">
        <v>2.025</v>
      </c>
      <c r="D1810" s="197">
        <v>3.066</v>
      </c>
      <c r="E1810" s="197" t="str">
        <f t="shared" si="1"/>
        <v>#REF!</v>
      </c>
      <c r="F1810" s="197" t="str">
        <f t="shared" si="2"/>
        <v>#REF!</v>
      </c>
      <c r="G1810" s="197" t="str">
        <f t="shared" si="3"/>
        <v>#REF!</v>
      </c>
      <c r="H1810" s="197" t="str">
        <f t="shared" si="4"/>
        <v>#REF!</v>
      </c>
      <c r="I1810" s="197" t="str">
        <f t="shared" si="5"/>
        <v>Sebelum Covid</v>
      </c>
    </row>
    <row r="1811" ht="15.75" customHeight="1">
      <c r="A1811" s="316">
        <v>44173.0</v>
      </c>
      <c r="B1811" s="197">
        <v>1.309</v>
      </c>
      <c r="C1811" s="197">
        <v>2.035</v>
      </c>
      <c r="D1811" s="197">
        <v>3.083</v>
      </c>
      <c r="E1811" s="197" t="str">
        <f t="shared" si="1"/>
        <v>#REF!</v>
      </c>
      <c r="F1811" s="197" t="str">
        <f t="shared" si="2"/>
        <v>#REF!</v>
      </c>
      <c r="G1811" s="197" t="str">
        <f t="shared" si="3"/>
        <v>#REF!</v>
      </c>
      <c r="H1811" s="197" t="str">
        <f t="shared" si="4"/>
        <v>#REF!</v>
      </c>
      <c r="I1811" s="197" t="str">
        <f t="shared" si="5"/>
        <v>Sebelum Covid</v>
      </c>
    </row>
    <row r="1812" ht="15.75" customHeight="1">
      <c r="A1812" s="316">
        <v>44174.0</v>
      </c>
      <c r="B1812" s="197">
        <v>1.317</v>
      </c>
      <c r="C1812" s="197">
        <v>2.05</v>
      </c>
      <c r="D1812" s="197">
        <v>3.12</v>
      </c>
      <c r="E1812" s="197" t="str">
        <f t="shared" si="1"/>
        <v>#REF!</v>
      </c>
      <c r="F1812" s="197" t="str">
        <f t="shared" si="2"/>
        <v>#REF!</v>
      </c>
      <c r="G1812" s="197" t="str">
        <f t="shared" si="3"/>
        <v>#REF!</v>
      </c>
      <c r="H1812" s="197" t="str">
        <f t="shared" si="4"/>
        <v>#REF!</v>
      </c>
      <c r="I1812" s="197" t="str">
        <f t="shared" si="5"/>
        <v>Sebelum Covid</v>
      </c>
    </row>
    <row r="1813" ht="15.75" customHeight="1">
      <c r="A1813" s="316">
        <v>44175.0</v>
      </c>
      <c r="B1813" s="197">
        <v>1.32</v>
      </c>
      <c r="C1813" s="197">
        <v>2.054</v>
      </c>
      <c r="D1813" s="197">
        <v>3.136</v>
      </c>
      <c r="E1813" s="197" t="str">
        <f t="shared" si="1"/>
        <v>#REF!</v>
      </c>
      <c r="F1813" s="197" t="str">
        <f t="shared" si="2"/>
        <v>#REF!</v>
      </c>
      <c r="G1813" s="197" t="str">
        <f t="shared" si="3"/>
        <v>#REF!</v>
      </c>
      <c r="H1813" s="197" t="str">
        <f t="shared" si="4"/>
        <v>#REF!</v>
      </c>
      <c r="I1813" s="197" t="str">
        <f t="shared" si="5"/>
        <v>Sebelum Covid</v>
      </c>
    </row>
    <row r="1814" ht="15.75" customHeight="1">
      <c r="A1814" s="316">
        <v>44176.0</v>
      </c>
      <c r="B1814" s="197">
        <v>1.314</v>
      </c>
      <c r="C1814" s="197">
        <v>2.049</v>
      </c>
      <c r="D1814" s="197">
        <v>3.123</v>
      </c>
      <c r="E1814" s="197" t="str">
        <f t="shared" si="1"/>
        <v>#REF!</v>
      </c>
      <c r="F1814" s="197" t="str">
        <f t="shared" si="2"/>
        <v>#REF!</v>
      </c>
      <c r="G1814" s="197" t="str">
        <f t="shared" si="3"/>
        <v>#REF!</v>
      </c>
      <c r="H1814" s="197" t="str">
        <f t="shared" si="4"/>
        <v>#REF!</v>
      </c>
      <c r="I1814" s="197" t="str">
        <f t="shared" si="5"/>
        <v>Sebelum Covid</v>
      </c>
    </row>
    <row r="1815" ht="15.75" customHeight="1">
      <c r="A1815" s="316">
        <v>44179.0</v>
      </c>
      <c r="B1815" s="197">
        <v>1.302</v>
      </c>
      <c r="C1815" s="197">
        <v>2.051</v>
      </c>
      <c r="D1815" s="197">
        <v>3.112</v>
      </c>
      <c r="E1815" s="197" t="str">
        <f t="shared" si="1"/>
        <v>#REF!</v>
      </c>
      <c r="F1815" s="197" t="str">
        <f t="shared" si="2"/>
        <v>#REF!</v>
      </c>
      <c r="G1815" s="197" t="str">
        <f t="shared" si="3"/>
        <v>#REF!</v>
      </c>
      <c r="H1815" s="197" t="str">
        <f t="shared" si="4"/>
        <v>#REF!</v>
      </c>
      <c r="I1815" s="197" t="str">
        <f t="shared" si="5"/>
        <v>Sebelum Covid</v>
      </c>
    </row>
    <row r="1816" ht="15.75" customHeight="1">
      <c r="A1816" s="316">
        <v>44180.0</v>
      </c>
      <c r="B1816" s="197">
        <v>1.316</v>
      </c>
      <c r="C1816" s="197">
        <v>2.052</v>
      </c>
      <c r="D1816" s="197">
        <v>3.107</v>
      </c>
      <c r="E1816" s="197" t="str">
        <f t="shared" si="1"/>
        <v>#REF!</v>
      </c>
      <c r="F1816" s="197" t="str">
        <f t="shared" si="2"/>
        <v>#REF!</v>
      </c>
      <c r="G1816" s="197" t="str">
        <f t="shared" si="3"/>
        <v>#REF!</v>
      </c>
      <c r="H1816" s="197" t="str">
        <f t="shared" si="4"/>
        <v>#REF!</v>
      </c>
      <c r="I1816" s="197" t="str">
        <f t="shared" si="5"/>
        <v>Sebelum Covid</v>
      </c>
    </row>
    <row r="1817" ht="15.75" customHeight="1">
      <c r="A1817" s="316">
        <v>44181.0</v>
      </c>
      <c r="B1817" s="197">
        <v>1.304</v>
      </c>
      <c r="C1817" s="197">
        <v>2.046</v>
      </c>
      <c r="D1817" s="197">
        <v>3.103</v>
      </c>
      <c r="E1817" s="197" t="str">
        <f t="shared" si="1"/>
        <v>#REF!</v>
      </c>
      <c r="F1817" s="197" t="str">
        <f t="shared" si="2"/>
        <v>#REF!</v>
      </c>
      <c r="G1817" s="197" t="str">
        <f t="shared" si="3"/>
        <v>#REF!</v>
      </c>
      <c r="H1817" s="197" t="str">
        <f t="shared" si="4"/>
        <v>#REF!</v>
      </c>
      <c r="I1817" s="197" t="str">
        <f t="shared" si="5"/>
        <v>Sebelum Covid</v>
      </c>
    </row>
    <row r="1818" ht="15.75" customHeight="1">
      <c r="A1818" s="316">
        <v>44182.0</v>
      </c>
      <c r="B1818" s="197">
        <v>1.296</v>
      </c>
      <c r="C1818" s="197">
        <v>2.025</v>
      </c>
      <c r="D1818" s="197">
        <v>3.098</v>
      </c>
      <c r="E1818" s="197" t="str">
        <f t="shared" si="1"/>
        <v>#REF!</v>
      </c>
      <c r="F1818" s="197" t="str">
        <f t="shared" si="2"/>
        <v>#REF!</v>
      </c>
      <c r="G1818" s="197" t="str">
        <f t="shared" si="3"/>
        <v>#REF!</v>
      </c>
      <c r="H1818" s="197" t="str">
        <f t="shared" si="4"/>
        <v>#REF!</v>
      </c>
      <c r="I1818" s="197" t="str">
        <f t="shared" si="5"/>
        <v>Sebelum Covid</v>
      </c>
    </row>
    <row r="1819" ht="15.75" customHeight="1">
      <c r="A1819" s="316">
        <v>44183.0</v>
      </c>
      <c r="B1819" s="197">
        <v>1.289</v>
      </c>
      <c r="C1819" s="197">
        <v>2.024</v>
      </c>
      <c r="D1819" s="197">
        <v>3.095</v>
      </c>
      <c r="E1819" s="197" t="str">
        <f t="shared" si="1"/>
        <v>#REF!</v>
      </c>
      <c r="F1819" s="197" t="str">
        <f t="shared" si="2"/>
        <v>#REF!</v>
      </c>
      <c r="G1819" s="197" t="str">
        <f t="shared" si="3"/>
        <v>#REF!</v>
      </c>
      <c r="H1819" s="197" t="str">
        <f t="shared" si="4"/>
        <v>#REF!</v>
      </c>
      <c r="I1819" s="197" t="str">
        <f t="shared" si="5"/>
        <v>Sebelum Covid</v>
      </c>
    </row>
    <row r="1820" ht="15.75" customHeight="1">
      <c r="A1820" s="316">
        <v>44186.0</v>
      </c>
      <c r="B1820" s="197">
        <v>1.277</v>
      </c>
      <c r="C1820" s="197">
        <v>2.023</v>
      </c>
      <c r="D1820" s="197">
        <v>3.09</v>
      </c>
      <c r="E1820" s="197" t="str">
        <f t="shared" si="1"/>
        <v>#REF!</v>
      </c>
      <c r="F1820" s="197" t="str">
        <f t="shared" si="2"/>
        <v>#REF!</v>
      </c>
      <c r="G1820" s="197" t="str">
        <f t="shared" si="3"/>
        <v>#REF!</v>
      </c>
      <c r="H1820" s="197" t="str">
        <f t="shared" si="4"/>
        <v>#REF!</v>
      </c>
      <c r="I1820" s="197" t="str">
        <f t="shared" si="5"/>
        <v>Sebelum Covid</v>
      </c>
    </row>
    <row r="1821" ht="15.75" customHeight="1">
      <c r="A1821" s="316">
        <v>44187.0</v>
      </c>
      <c r="B1821" s="197">
        <v>1.281</v>
      </c>
      <c r="C1821" s="197">
        <v>2.026</v>
      </c>
      <c r="D1821" s="197">
        <v>3.087</v>
      </c>
      <c r="E1821" s="197" t="str">
        <f t="shared" si="1"/>
        <v>#REF!</v>
      </c>
      <c r="F1821" s="197" t="str">
        <f t="shared" si="2"/>
        <v>#REF!</v>
      </c>
      <c r="G1821" s="197" t="str">
        <f t="shared" si="3"/>
        <v>#REF!</v>
      </c>
      <c r="H1821" s="197" t="str">
        <f t="shared" si="4"/>
        <v>#REF!</v>
      </c>
      <c r="I1821" s="197" t="str">
        <f t="shared" si="5"/>
        <v>Sebelum Covid</v>
      </c>
    </row>
    <row r="1822" ht="15.75" customHeight="1">
      <c r="A1822" s="316">
        <v>44188.0</v>
      </c>
      <c r="B1822" s="197">
        <v>1.274</v>
      </c>
      <c r="C1822" s="197">
        <v>2.022</v>
      </c>
      <c r="D1822" s="197">
        <v>3.085</v>
      </c>
      <c r="E1822" s="197" t="str">
        <f t="shared" si="1"/>
        <v>#REF!</v>
      </c>
      <c r="F1822" s="197" t="str">
        <f t="shared" si="2"/>
        <v>#REF!</v>
      </c>
      <c r="G1822" s="197" t="str">
        <f t="shared" si="3"/>
        <v>#REF!</v>
      </c>
      <c r="H1822" s="197" t="str">
        <f t="shared" si="4"/>
        <v>#REF!</v>
      </c>
      <c r="I1822" s="197" t="str">
        <f t="shared" si="5"/>
        <v>Sebelum Covid</v>
      </c>
    </row>
    <row r="1823" ht="15.75" customHeight="1">
      <c r="A1823" s="316">
        <v>44189.0</v>
      </c>
      <c r="B1823" s="197">
        <v>1.281</v>
      </c>
      <c r="C1823" s="197">
        <v>2.028</v>
      </c>
      <c r="D1823" s="197">
        <v>3.083</v>
      </c>
      <c r="E1823" s="197" t="str">
        <f t="shared" si="1"/>
        <v>#REF!</v>
      </c>
      <c r="F1823" s="197" t="str">
        <f t="shared" si="2"/>
        <v>#REF!</v>
      </c>
      <c r="G1823" s="197" t="str">
        <f t="shared" si="3"/>
        <v>#REF!</v>
      </c>
      <c r="H1823" s="197" t="str">
        <f t="shared" si="4"/>
        <v>#REF!</v>
      </c>
      <c r="I1823" s="197" t="str">
        <f t="shared" si="5"/>
        <v>Sebelum Covid</v>
      </c>
    </row>
    <row r="1824" ht="15.75" customHeight="1">
      <c r="A1824" s="316">
        <v>44190.0</v>
      </c>
      <c r="B1824" s="197">
        <v>1.282</v>
      </c>
      <c r="C1824" s="197">
        <v>2.029</v>
      </c>
      <c r="D1824" s="197">
        <v>3.081</v>
      </c>
      <c r="E1824" s="197" t="str">
        <f t="shared" si="1"/>
        <v>#REF!</v>
      </c>
      <c r="F1824" s="197" t="str">
        <f t="shared" si="2"/>
        <v>#REF!</v>
      </c>
      <c r="G1824" s="197" t="str">
        <f t="shared" si="3"/>
        <v>#REF!</v>
      </c>
      <c r="H1824" s="197" t="str">
        <f t="shared" si="4"/>
        <v>#REF!</v>
      </c>
      <c r="I1824" s="197" t="str">
        <f t="shared" si="5"/>
        <v>Sebelum Covid</v>
      </c>
    </row>
    <row r="1825" ht="15.75" customHeight="1">
      <c r="A1825" s="316">
        <v>44193.0</v>
      </c>
      <c r="B1825" s="197">
        <v>1.274</v>
      </c>
      <c r="C1825" s="197">
        <v>2.025</v>
      </c>
      <c r="D1825" s="197">
        <v>3.069</v>
      </c>
      <c r="E1825" s="197" t="str">
        <f t="shared" si="1"/>
        <v>#REF!</v>
      </c>
      <c r="F1825" s="197" t="str">
        <f t="shared" si="2"/>
        <v>#REF!</v>
      </c>
      <c r="G1825" s="197" t="str">
        <f t="shared" si="3"/>
        <v>#REF!</v>
      </c>
      <c r="H1825" s="197" t="str">
        <f t="shared" si="4"/>
        <v>#REF!</v>
      </c>
      <c r="I1825" s="197" t="str">
        <f t="shared" si="5"/>
        <v>Sebelum Covid</v>
      </c>
    </row>
    <row r="1826" ht="15.75" customHeight="1">
      <c r="A1826" s="316">
        <v>44194.0</v>
      </c>
      <c r="B1826" s="197">
        <v>1.276</v>
      </c>
      <c r="C1826" s="197">
        <v>2.021</v>
      </c>
      <c r="D1826" s="197">
        <v>3.075</v>
      </c>
      <c r="E1826" s="197" t="str">
        <f t="shared" si="1"/>
        <v>#REF!</v>
      </c>
      <c r="F1826" s="197" t="str">
        <f t="shared" si="2"/>
        <v>#REF!</v>
      </c>
      <c r="G1826" s="197" t="str">
        <f t="shared" si="3"/>
        <v>#REF!</v>
      </c>
      <c r="H1826" s="197" t="str">
        <f t="shared" si="4"/>
        <v>#REF!</v>
      </c>
      <c r="I1826" s="197" t="str">
        <f t="shared" si="5"/>
        <v>Sebelum Covid</v>
      </c>
    </row>
    <row r="1827" ht="15.75" customHeight="1">
      <c r="A1827" s="316">
        <v>44195.0</v>
      </c>
      <c r="B1827" s="197">
        <v>1.265</v>
      </c>
      <c r="C1827" s="197">
        <v>2.018</v>
      </c>
      <c r="D1827" s="197">
        <v>3.074</v>
      </c>
      <c r="E1827" s="197" t="str">
        <f t="shared" si="1"/>
        <v>#REF!</v>
      </c>
      <c r="F1827" s="197" t="str">
        <f t="shared" si="2"/>
        <v>#REF!</v>
      </c>
      <c r="G1827" s="197" t="str">
        <f t="shared" si="3"/>
        <v>#REF!</v>
      </c>
      <c r="H1827" s="197" t="str">
        <f t="shared" si="4"/>
        <v>#REF!</v>
      </c>
      <c r="I1827" s="197" t="str">
        <f t="shared" si="5"/>
        <v>Sebelum Covid</v>
      </c>
    </row>
    <row r="1828" ht="15.75" customHeight="1">
      <c r="A1828" s="316">
        <v>44196.0</v>
      </c>
      <c r="B1828" s="197">
        <v>1.265</v>
      </c>
      <c r="C1828" s="197">
        <v>2.016</v>
      </c>
      <c r="D1828" s="197">
        <v>3.063</v>
      </c>
      <c r="E1828" s="197" t="str">
        <f t="shared" si="1"/>
        <v>#REF!</v>
      </c>
      <c r="F1828" s="197" t="str">
        <f t="shared" si="2"/>
        <v>#REF!</v>
      </c>
      <c r="G1828" s="197" t="str">
        <f t="shared" si="3"/>
        <v>#REF!</v>
      </c>
      <c r="H1828" s="197" t="str">
        <f t="shared" si="4"/>
        <v>#REF!</v>
      </c>
      <c r="I1828" s="197" t="str">
        <f t="shared" si="5"/>
        <v>Sebelum Covid</v>
      </c>
    </row>
    <row r="1829" ht="15.75" customHeight="1">
      <c r="A1829" s="316">
        <v>44197.0</v>
      </c>
      <c r="B1829" s="197">
        <v>1.264</v>
      </c>
      <c r="C1829" s="197">
        <v>2.016</v>
      </c>
      <c r="D1829" s="197">
        <v>3.064</v>
      </c>
      <c r="E1829" s="197" t="str">
        <f t="shared" si="1"/>
        <v>#REF!</v>
      </c>
      <c r="F1829" s="197" t="str">
        <f t="shared" si="2"/>
        <v>#REF!</v>
      </c>
      <c r="G1829" s="197" t="str">
        <f t="shared" si="3"/>
        <v>#REF!</v>
      </c>
      <c r="H1829" s="197" t="str">
        <f t="shared" si="4"/>
        <v>#REF!</v>
      </c>
      <c r="I1829" s="197" t="str">
        <f t="shared" si="5"/>
        <v>Covid</v>
      </c>
    </row>
    <row r="1830" ht="15.75" customHeight="1">
      <c r="A1830" s="316">
        <v>44200.0</v>
      </c>
      <c r="B1830" s="197">
        <v>1.236</v>
      </c>
      <c r="C1830" s="197">
        <v>1.975</v>
      </c>
      <c r="D1830" s="197">
        <v>3.043</v>
      </c>
      <c r="E1830" s="197" t="str">
        <f t="shared" si="1"/>
        <v>#REF!</v>
      </c>
      <c r="F1830" s="197" t="str">
        <f t="shared" si="2"/>
        <v>#REF!</v>
      </c>
      <c r="G1830" s="197" t="str">
        <f t="shared" si="3"/>
        <v>#REF!</v>
      </c>
      <c r="H1830" s="197" t="str">
        <f t="shared" si="4"/>
        <v>#REF!</v>
      </c>
      <c r="I1830" s="197" t="str">
        <f t="shared" si="5"/>
        <v>Covid</v>
      </c>
    </row>
    <row r="1831" ht="15.75" customHeight="1">
      <c r="A1831" s="316">
        <v>44201.0</v>
      </c>
      <c r="B1831" s="197">
        <v>1.234</v>
      </c>
      <c r="C1831" s="197">
        <v>1.986</v>
      </c>
      <c r="D1831" s="197">
        <v>3.046</v>
      </c>
      <c r="E1831" s="197" t="str">
        <f t="shared" si="1"/>
        <v>#REF!</v>
      </c>
      <c r="F1831" s="197" t="str">
        <f t="shared" si="2"/>
        <v>#REF!</v>
      </c>
      <c r="G1831" s="197" t="str">
        <f t="shared" si="3"/>
        <v>#REF!</v>
      </c>
      <c r="H1831" s="197" t="str">
        <f t="shared" si="4"/>
        <v>#REF!</v>
      </c>
      <c r="I1831" s="197" t="str">
        <f t="shared" si="5"/>
        <v>Covid</v>
      </c>
    </row>
    <row r="1832" ht="15.75" customHeight="1">
      <c r="A1832" s="316">
        <v>44202.0</v>
      </c>
      <c r="B1832" s="197">
        <v>1.251</v>
      </c>
      <c r="C1832" s="197">
        <v>2.023</v>
      </c>
      <c r="D1832" s="197">
        <v>3.088</v>
      </c>
      <c r="E1832" s="197" t="str">
        <f t="shared" si="1"/>
        <v>#REF!</v>
      </c>
      <c r="F1832" s="197" t="str">
        <f t="shared" si="2"/>
        <v>#REF!</v>
      </c>
      <c r="G1832" s="197" t="str">
        <f t="shared" si="3"/>
        <v>#REF!</v>
      </c>
      <c r="H1832" s="197" t="str">
        <f t="shared" si="4"/>
        <v>#REF!</v>
      </c>
      <c r="I1832" s="197" t="str">
        <f t="shared" si="5"/>
        <v>Covid</v>
      </c>
    </row>
    <row r="1833" ht="15.75" customHeight="1">
      <c r="A1833" s="316">
        <v>44203.0</v>
      </c>
      <c r="B1833" s="197">
        <v>1.33</v>
      </c>
      <c r="C1833" s="197">
        <v>2.085</v>
      </c>
      <c r="D1833" s="197">
        <v>3.179</v>
      </c>
      <c r="E1833" s="197" t="str">
        <f t="shared" si="1"/>
        <v>#REF!</v>
      </c>
      <c r="F1833" s="197" t="str">
        <f t="shared" si="2"/>
        <v>#REF!</v>
      </c>
      <c r="G1833" s="197" t="str">
        <f t="shared" si="3"/>
        <v>#REF!</v>
      </c>
      <c r="H1833" s="197" t="str">
        <f t="shared" si="4"/>
        <v>#REF!</v>
      </c>
      <c r="I1833" s="197" t="str">
        <f t="shared" si="5"/>
        <v>Covid</v>
      </c>
    </row>
    <row r="1834" ht="15.75" customHeight="1">
      <c r="A1834" s="316">
        <v>44204.0</v>
      </c>
      <c r="B1834" s="197">
        <v>1.368</v>
      </c>
      <c r="C1834" s="197">
        <v>2.124</v>
      </c>
      <c r="D1834" s="197">
        <v>3.235</v>
      </c>
      <c r="E1834" s="197" t="str">
        <f t="shared" si="1"/>
        <v>#REF!</v>
      </c>
      <c r="F1834" s="197" t="str">
        <f t="shared" si="2"/>
        <v>#REF!</v>
      </c>
      <c r="G1834" s="197" t="str">
        <f t="shared" si="3"/>
        <v>#REF!</v>
      </c>
      <c r="H1834" s="197" t="str">
        <f t="shared" si="4"/>
        <v>#REF!</v>
      </c>
      <c r="I1834" s="197" t="str">
        <f t="shared" si="5"/>
        <v>Covid</v>
      </c>
    </row>
    <row r="1835" ht="15.75" customHeight="1">
      <c r="A1835" s="316">
        <v>44207.0</v>
      </c>
      <c r="B1835" s="197">
        <v>1.374</v>
      </c>
      <c r="C1835" s="197">
        <v>2.121</v>
      </c>
      <c r="D1835" s="197">
        <v>3.226</v>
      </c>
      <c r="E1835" s="197" t="str">
        <f t="shared" si="1"/>
        <v>#REF!</v>
      </c>
      <c r="F1835" s="197" t="str">
        <f t="shared" si="2"/>
        <v>#REF!</v>
      </c>
      <c r="G1835" s="197" t="str">
        <f t="shared" si="3"/>
        <v>#REF!</v>
      </c>
      <c r="H1835" s="197" t="str">
        <f t="shared" si="4"/>
        <v>#REF!</v>
      </c>
      <c r="I1835" s="197" t="str">
        <f t="shared" si="5"/>
        <v>Covid</v>
      </c>
    </row>
    <row r="1836" ht="15.75" customHeight="1">
      <c r="A1836" s="316">
        <v>44208.0</v>
      </c>
      <c r="B1836" s="197">
        <v>1.379</v>
      </c>
      <c r="C1836" s="197">
        <v>2.182</v>
      </c>
      <c r="D1836" s="197">
        <v>3.25</v>
      </c>
      <c r="E1836" s="197" t="str">
        <f t="shared" si="1"/>
        <v>#REF!</v>
      </c>
      <c r="F1836" s="197" t="str">
        <f t="shared" si="2"/>
        <v>#REF!</v>
      </c>
      <c r="G1836" s="197" t="str">
        <f t="shared" si="3"/>
        <v>#REF!</v>
      </c>
      <c r="H1836" s="197" t="str">
        <f t="shared" si="4"/>
        <v>#REF!</v>
      </c>
      <c r="I1836" s="197" t="str">
        <f t="shared" si="5"/>
        <v>Covid</v>
      </c>
    </row>
    <row r="1837" ht="15.75" customHeight="1">
      <c r="A1837" s="316">
        <v>44209.0</v>
      </c>
      <c r="B1837" s="197">
        <v>1.375</v>
      </c>
      <c r="C1837" s="197">
        <v>2.151</v>
      </c>
      <c r="D1837" s="197">
        <v>3.213</v>
      </c>
      <c r="E1837" s="197" t="str">
        <f t="shared" si="1"/>
        <v>#REF!</v>
      </c>
      <c r="F1837" s="197" t="str">
        <f t="shared" si="2"/>
        <v>#REF!</v>
      </c>
      <c r="G1837" s="197" t="str">
        <f t="shared" si="3"/>
        <v>#REF!</v>
      </c>
      <c r="H1837" s="197" t="str">
        <f t="shared" si="4"/>
        <v>#REF!</v>
      </c>
      <c r="I1837" s="197" t="str">
        <f t="shared" si="5"/>
        <v>Covid</v>
      </c>
    </row>
    <row r="1838" ht="15.75" customHeight="1">
      <c r="A1838" s="316">
        <v>44210.0</v>
      </c>
      <c r="B1838" s="197">
        <v>1.356</v>
      </c>
      <c r="C1838" s="197">
        <v>2.106</v>
      </c>
      <c r="D1838" s="197">
        <v>3.18</v>
      </c>
      <c r="E1838" s="197" t="str">
        <f t="shared" si="1"/>
        <v>#REF!</v>
      </c>
      <c r="F1838" s="197" t="str">
        <f t="shared" si="2"/>
        <v>#REF!</v>
      </c>
      <c r="G1838" s="197" t="str">
        <f t="shared" si="3"/>
        <v>#REF!</v>
      </c>
      <c r="H1838" s="197" t="str">
        <f t="shared" si="4"/>
        <v>#REF!</v>
      </c>
      <c r="I1838" s="197" t="str">
        <f t="shared" si="5"/>
        <v>Covid</v>
      </c>
    </row>
    <row r="1839" ht="15.75" customHeight="1">
      <c r="A1839" s="316">
        <v>44211.0</v>
      </c>
      <c r="B1839" s="197">
        <v>1.356</v>
      </c>
      <c r="C1839" s="197">
        <v>2.093</v>
      </c>
      <c r="D1839" s="197">
        <v>3.18</v>
      </c>
      <c r="E1839" s="197" t="str">
        <f t="shared" si="1"/>
        <v>#REF!</v>
      </c>
      <c r="F1839" s="197" t="str">
        <f t="shared" si="2"/>
        <v>#REF!</v>
      </c>
      <c r="G1839" s="197" t="str">
        <f t="shared" si="3"/>
        <v>#REF!</v>
      </c>
      <c r="H1839" s="197" t="str">
        <f t="shared" si="4"/>
        <v>#REF!</v>
      </c>
      <c r="I1839" s="197" t="str">
        <f t="shared" si="5"/>
        <v>Covid</v>
      </c>
    </row>
    <row r="1840" ht="15.75" customHeight="1">
      <c r="A1840" s="316">
        <v>44214.0</v>
      </c>
      <c r="B1840" s="197">
        <v>1.356</v>
      </c>
      <c r="C1840" s="197">
        <v>2.093</v>
      </c>
      <c r="D1840" s="197">
        <v>3.18</v>
      </c>
      <c r="E1840" s="197" t="str">
        <f t="shared" si="1"/>
        <v>#REF!</v>
      </c>
      <c r="F1840" s="197" t="str">
        <f t="shared" si="2"/>
        <v>#REF!</v>
      </c>
      <c r="G1840" s="197" t="str">
        <f t="shared" si="3"/>
        <v>#REF!</v>
      </c>
      <c r="H1840" s="197" t="str">
        <f t="shared" si="4"/>
        <v>#REF!</v>
      </c>
      <c r="I1840" s="197" t="str">
        <f t="shared" si="5"/>
        <v>Covid</v>
      </c>
    </row>
    <row r="1841" ht="15.75" customHeight="1">
      <c r="A1841" s="316">
        <v>44215.0</v>
      </c>
      <c r="B1841" s="197">
        <v>1.354</v>
      </c>
      <c r="C1841" s="197">
        <v>2.058</v>
      </c>
      <c r="D1841" s="197">
        <v>3.143</v>
      </c>
      <c r="E1841" s="197" t="str">
        <f t="shared" si="1"/>
        <v>#REF!</v>
      </c>
      <c r="F1841" s="197" t="str">
        <f t="shared" si="2"/>
        <v>#REF!</v>
      </c>
      <c r="G1841" s="197" t="str">
        <f t="shared" si="3"/>
        <v>#REF!</v>
      </c>
      <c r="H1841" s="197" t="str">
        <f t="shared" si="4"/>
        <v>#REF!</v>
      </c>
      <c r="I1841" s="197" t="str">
        <f t="shared" si="5"/>
        <v>Covid</v>
      </c>
    </row>
    <row r="1842" ht="15.75" customHeight="1">
      <c r="A1842" s="316">
        <v>44216.0</v>
      </c>
      <c r="B1842" s="197">
        <v>1.356</v>
      </c>
      <c r="C1842" s="197">
        <v>2.046</v>
      </c>
      <c r="D1842" s="197">
        <v>3.125</v>
      </c>
      <c r="E1842" s="197" t="str">
        <f t="shared" si="1"/>
        <v>#REF!</v>
      </c>
      <c r="F1842" s="197" t="str">
        <f t="shared" si="2"/>
        <v>#REF!</v>
      </c>
      <c r="G1842" s="197" t="str">
        <f t="shared" si="3"/>
        <v>#REF!</v>
      </c>
      <c r="H1842" s="197" t="str">
        <f t="shared" si="4"/>
        <v>#REF!</v>
      </c>
      <c r="I1842" s="197" t="str">
        <f t="shared" si="5"/>
        <v>Covid</v>
      </c>
    </row>
    <row r="1843" ht="15.75" customHeight="1">
      <c r="A1843" s="316">
        <v>44217.0</v>
      </c>
      <c r="B1843" s="197">
        <v>1.348</v>
      </c>
      <c r="C1843" s="197">
        <v>2.041</v>
      </c>
      <c r="D1843" s="197">
        <v>3.116</v>
      </c>
      <c r="E1843" s="197" t="str">
        <f t="shared" si="1"/>
        <v>#REF!</v>
      </c>
      <c r="F1843" s="197" t="str">
        <f t="shared" si="2"/>
        <v>#REF!</v>
      </c>
      <c r="G1843" s="197" t="str">
        <f t="shared" si="3"/>
        <v>#REF!</v>
      </c>
      <c r="H1843" s="197" t="str">
        <f t="shared" si="4"/>
        <v>#REF!</v>
      </c>
      <c r="I1843" s="197" t="str">
        <f t="shared" si="5"/>
        <v>Covid</v>
      </c>
    </row>
    <row r="1844" ht="15.75" customHeight="1">
      <c r="A1844" s="316">
        <v>44218.0</v>
      </c>
      <c r="B1844" s="197">
        <v>1.364</v>
      </c>
      <c r="C1844" s="197">
        <v>2.077</v>
      </c>
      <c r="D1844" s="197">
        <v>3.142</v>
      </c>
      <c r="E1844" s="197" t="str">
        <f t="shared" si="1"/>
        <v>#REF!</v>
      </c>
      <c r="F1844" s="197" t="str">
        <f t="shared" si="2"/>
        <v>#REF!</v>
      </c>
      <c r="G1844" s="197" t="str">
        <f t="shared" si="3"/>
        <v>#REF!</v>
      </c>
      <c r="H1844" s="197" t="str">
        <f t="shared" si="4"/>
        <v>#REF!</v>
      </c>
      <c r="I1844" s="197" t="str">
        <f t="shared" si="5"/>
        <v>Covid</v>
      </c>
    </row>
    <row r="1845" ht="15.75" customHeight="1">
      <c r="A1845" s="316">
        <v>44221.0</v>
      </c>
      <c r="B1845" s="197">
        <v>1.38</v>
      </c>
      <c r="C1845" s="197">
        <v>2.071</v>
      </c>
      <c r="D1845" s="197">
        <v>3.119</v>
      </c>
      <c r="E1845" s="197" t="str">
        <f t="shared" si="1"/>
        <v>#REF!</v>
      </c>
      <c r="F1845" s="197" t="str">
        <f t="shared" si="2"/>
        <v>#REF!</v>
      </c>
      <c r="G1845" s="197" t="str">
        <f t="shared" si="3"/>
        <v>#REF!</v>
      </c>
      <c r="H1845" s="197" t="str">
        <f t="shared" si="4"/>
        <v>#REF!</v>
      </c>
      <c r="I1845" s="197" t="str">
        <f t="shared" si="5"/>
        <v>Covid</v>
      </c>
    </row>
    <row r="1846" ht="15.75" customHeight="1">
      <c r="A1846" s="316">
        <v>44222.0</v>
      </c>
      <c r="B1846" s="197">
        <v>1.364</v>
      </c>
      <c r="C1846" s="197">
        <v>2.051</v>
      </c>
      <c r="D1846" s="197">
        <v>3.099</v>
      </c>
      <c r="E1846" s="197" t="str">
        <f t="shared" si="1"/>
        <v>#REF!</v>
      </c>
      <c r="F1846" s="197" t="str">
        <f t="shared" si="2"/>
        <v>#REF!</v>
      </c>
      <c r="G1846" s="197" t="str">
        <f t="shared" si="3"/>
        <v>#REF!</v>
      </c>
      <c r="H1846" s="197" t="str">
        <f t="shared" si="4"/>
        <v>#REF!</v>
      </c>
      <c r="I1846" s="197" t="str">
        <f t="shared" si="5"/>
        <v>Covid</v>
      </c>
    </row>
    <row r="1847" ht="15.75" customHeight="1">
      <c r="A1847" s="316">
        <v>44223.0</v>
      </c>
      <c r="B1847" s="197">
        <v>1.352</v>
      </c>
      <c r="C1847" s="197">
        <v>2.054</v>
      </c>
      <c r="D1847" s="197">
        <v>3.098</v>
      </c>
      <c r="E1847" s="197" t="str">
        <f t="shared" si="1"/>
        <v>#REF!</v>
      </c>
      <c r="F1847" s="197" t="str">
        <f t="shared" si="2"/>
        <v>#REF!</v>
      </c>
      <c r="G1847" s="197" t="str">
        <f t="shared" si="3"/>
        <v>#REF!</v>
      </c>
      <c r="H1847" s="197" t="str">
        <f t="shared" si="4"/>
        <v>#REF!</v>
      </c>
      <c r="I1847" s="197" t="str">
        <f t="shared" si="5"/>
        <v>Covid</v>
      </c>
    </row>
    <row r="1848" ht="15.75" customHeight="1">
      <c r="A1848" s="316">
        <v>44224.0</v>
      </c>
      <c r="B1848" s="197">
        <v>1.354</v>
      </c>
      <c r="C1848" s="197">
        <v>2.066</v>
      </c>
      <c r="D1848" s="197">
        <v>3.114</v>
      </c>
      <c r="E1848" s="197" t="str">
        <f t="shared" si="1"/>
        <v>#REF!</v>
      </c>
      <c r="F1848" s="197" t="str">
        <f t="shared" si="2"/>
        <v>#REF!</v>
      </c>
      <c r="G1848" s="197" t="str">
        <f t="shared" si="3"/>
        <v>#REF!</v>
      </c>
      <c r="H1848" s="197" t="str">
        <f t="shared" si="4"/>
        <v>#REF!</v>
      </c>
      <c r="I1848" s="197" t="str">
        <f t="shared" si="5"/>
        <v>Covid</v>
      </c>
    </row>
    <row r="1849" ht="15.75" customHeight="1">
      <c r="A1849" s="316">
        <v>44225.0</v>
      </c>
      <c r="B1849" s="197">
        <v>1.352</v>
      </c>
      <c r="C1849" s="197">
        <v>2.076</v>
      </c>
      <c r="D1849" s="197">
        <v>3.127</v>
      </c>
      <c r="E1849" s="197" t="str">
        <f t="shared" si="1"/>
        <v>#REF!</v>
      </c>
      <c r="F1849" s="197" t="str">
        <f t="shared" si="2"/>
        <v>#REF!</v>
      </c>
      <c r="G1849" s="197" t="str">
        <f t="shared" si="3"/>
        <v>#REF!</v>
      </c>
      <c r="H1849" s="197" t="str">
        <f t="shared" si="4"/>
        <v>#REF!</v>
      </c>
      <c r="I1849" s="197" t="str">
        <f t="shared" si="5"/>
        <v>Covid</v>
      </c>
    </row>
    <row r="1850" ht="15.75" customHeight="1">
      <c r="A1850" s="316">
        <v>44228.0</v>
      </c>
      <c r="B1850" s="197">
        <v>1.358</v>
      </c>
      <c r="C1850" s="197">
        <v>2.088</v>
      </c>
      <c r="D1850" s="197">
        <v>3.162</v>
      </c>
      <c r="E1850" s="197" t="str">
        <f t="shared" si="1"/>
        <v>#REF!</v>
      </c>
      <c r="F1850" s="197" t="str">
        <f t="shared" si="2"/>
        <v>#REF!</v>
      </c>
      <c r="G1850" s="197" t="str">
        <f t="shared" si="3"/>
        <v>#REF!</v>
      </c>
      <c r="H1850" s="197" t="str">
        <f t="shared" si="4"/>
        <v>#REF!</v>
      </c>
      <c r="I1850" s="197" t="str">
        <f t="shared" si="5"/>
        <v>Covid</v>
      </c>
    </row>
    <row r="1851" ht="15.75" customHeight="1">
      <c r="A1851" s="316">
        <v>44229.0</v>
      </c>
      <c r="B1851" s="197">
        <v>1.342</v>
      </c>
      <c r="C1851" s="197">
        <v>2.074</v>
      </c>
      <c r="D1851" s="197">
        <v>3.148</v>
      </c>
      <c r="E1851" s="197" t="str">
        <f t="shared" si="1"/>
        <v>#REF!</v>
      </c>
      <c r="F1851" s="197" t="str">
        <f t="shared" si="2"/>
        <v>#REF!</v>
      </c>
      <c r="G1851" s="197" t="str">
        <f t="shared" si="3"/>
        <v>#REF!</v>
      </c>
      <c r="H1851" s="197" t="str">
        <f t="shared" si="4"/>
        <v>#REF!</v>
      </c>
      <c r="I1851" s="197" t="str">
        <f t="shared" si="5"/>
        <v>Covid</v>
      </c>
    </row>
    <row r="1852" ht="15.75" customHeight="1">
      <c r="A1852" s="316">
        <v>44230.0</v>
      </c>
      <c r="B1852" s="197">
        <v>1.325</v>
      </c>
      <c r="C1852" s="197">
        <v>2.068</v>
      </c>
      <c r="D1852" s="197">
        <v>3.133</v>
      </c>
      <c r="E1852" s="197" t="str">
        <f t="shared" si="1"/>
        <v>#REF!</v>
      </c>
      <c r="F1852" s="197" t="str">
        <f t="shared" si="2"/>
        <v>#REF!</v>
      </c>
      <c r="G1852" s="197" t="str">
        <f t="shared" si="3"/>
        <v>#REF!</v>
      </c>
      <c r="H1852" s="197" t="str">
        <f t="shared" si="4"/>
        <v>#REF!</v>
      </c>
      <c r="I1852" s="197" t="str">
        <f t="shared" si="5"/>
        <v>Covid</v>
      </c>
    </row>
    <row r="1853" ht="15.75" customHeight="1">
      <c r="A1853" s="316">
        <v>44231.0</v>
      </c>
      <c r="B1853" s="197">
        <v>1.322</v>
      </c>
      <c r="C1853" s="197">
        <v>2.093</v>
      </c>
      <c r="D1853" s="197">
        <v>3.165</v>
      </c>
      <c r="E1853" s="197" t="str">
        <f t="shared" si="1"/>
        <v>#REF!</v>
      </c>
      <c r="F1853" s="197" t="str">
        <f t="shared" si="2"/>
        <v>#REF!</v>
      </c>
      <c r="G1853" s="197" t="str">
        <f t="shared" si="3"/>
        <v>#REF!</v>
      </c>
      <c r="H1853" s="197" t="str">
        <f t="shared" si="4"/>
        <v>#REF!</v>
      </c>
      <c r="I1853" s="197" t="str">
        <f t="shared" si="5"/>
        <v>Covid</v>
      </c>
    </row>
    <row r="1854" ht="15.75" customHeight="1">
      <c r="A1854" s="316">
        <v>44232.0</v>
      </c>
      <c r="B1854" s="197">
        <v>1.315</v>
      </c>
      <c r="C1854" s="197">
        <v>2.085</v>
      </c>
      <c r="D1854" s="197">
        <v>3.15</v>
      </c>
      <c r="E1854" s="197" t="str">
        <f t="shared" si="1"/>
        <v>#REF!</v>
      </c>
      <c r="F1854" s="197" t="str">
        <f t="shared" si="2"/>
        <v>#REF!</v>
      </c>
      <c r="G1854" s="197" t="str">
        <f t="shared" si="3"/>
        <v>#REF!</v>
      </c>
      <c r="H1854" s="197" t="str">
        <f t="shared" si="4"/>
        <v>#REF!</v>
      </c>
      <c r="I1854" s="197" t="str">
        <f t="shared" si="5"/>
        <v>Covid</v>
      </c>
    </row>
    <row r="1855" ht="15.75" customHeight="1">
      <c r="A1855" s="316">
        <v>44235.0</v>
      </c>
      <c r="B1855" s="197">
        <v>1.324</v>
      </c>
      <c r="C1855" s="197">
        <v>2.119</v>
      </c>
      <c r="D1855" s="197">
        <v>3.192</v>
      </c>
      <c r="E1855" s="197" t="str">
        <f t="shared" si="1"/>
        <v>#REF!</v>
      </c>
      <c r="F1855" s="197" t="str">
        <f t="shared" si="2"/>
        <v>#REF!</v>
      </c>
      <c r="G1855" s="197" t="str">
        <f t="shared" si="3"/>
        <v>#REF!</v>
      </c>
      <c r="H1855" s="197" t="str">
        <f t="shared" si="4"/>
        <v>#REF!</v>
      </c>
      <c r="I1855" s="197" t="str">
        <f t="shared" si="5"/>
        <v>Covid</v>
      </c>
    </row>
    <row r="1856" ht="15.75" customHeight="1">
      <c r="A1856" s="316">
        <v>44236.0</v>
      </c>
      <c r="B1856" s="197">
        <v>1.313</v>
      </c>
      <c r="C1856" s="197">
        <v>2.101</v>
      </c>
      <c r="D1856" s="197">
        <v>3.169</v>
      </c>
      <c r="E1856" s="197" t="str">
        <f t="shared" si="1"/>
        <v>#REF!</v>
      </c>
      <c r="F1856" s="197" t="str">
        <f t="shared" si="2"/>
        <v>#REF!</v>
      </c>
      <c r="G1856" s="197" t="str">
        <f t="shared" si="3"/>
        <v>#REF!</v>
      </c>
      <c r="H1856" s="197" t="str">
        <f t="shared" si="4"/>
        <v>#REF!</v>
      </c>
      <c r="I1856" s="197" t="str">
        <f t="shared" si="5"/>
        <v>Covid</v>
      </c>
    </row>
    <row r="1857" ht="15.75" customHeight="1">
      <c r="A1857" s="316">
        <v>44237.0</v>
      </c>
      <c r="B1857" s="197">
        <v>1.309</v>
      </c>
      <c r="C1857" s="197">
        <v>2.095</v>
      </c>
      <c r="D1857" s="197">
        <v>3.155</v>
      </c>
      <c r="E1857" s="197" t="str">
        <f t="shared" si="1"/>
        <v>#REF!</v>
      </c>
      <c r="F1857" s="197" t="str">
        <f t="shared" si="2"/>
        <v>#REF!</v>
      </c>
      <c r="G1857" s="197" t="str">
        <f t="shared" si="3"/>
        <v>#REF!</v>
      </c>
      <c r="H1857" s="197" t="str">
        <f t="shared" si="4"/>
        <v>#REF!</v>
      </c>
      <c r="I1857" s="197" t="str">
        <f t="shared" si="5"/>
        <v>Covid</v>
      </c>
    </row>
    <row r="1858" ht="15.75" customHeight="1">
      <c r="A1858" s="316">
        <v>44238.0</v>
      </c>
      <c r="B1858" s="197">
        <v>1.294</v>
      </c>
      <c r="C1858" s="197">
        <v>2.071</v>
      </c>
      <c r="D1858" s="197">
        <v>3.136</v>
      </c>
      <c r="E1858" s="197" t="str">
        <f t="shared" si="1"/>
        <v>#REF!</v>
      </c>
      <c r="F1858" s="197" t="str">
        <f t="shared" si="2"/>
        <v>#REF!</v>
      </c>
      <c r="G1858" s="197" t="str">
        <f t="shared" si="3"/>
        <v>#REF!</v>
      </c>
      <c r="H1858" s="197" t="str">
        <f t="shared" si="4"/>
        <v>#REF!</v>
      </c>
      <c r="I1858" s="197" t="str">
        <f t="shared" si="5"/>
        <v>Covid</v>
      </c>
    </row>
    <row r="1859" ht="15.75" customHeight="1">
      <c r="A1859" s="316">
        <v>44239.0</v>
      </c>
      <c r="B1859" s="197">
        <v>1.295</v>
      </c>
      <c r="C1859" s="197">
        <v>2.07</v>
      </c>
      <c r="D1859" s="197">
        <v>3.133</v>
      </c>
      <c r="E1859" s="197" t="str">
        <f t="shared" si="1"/>
        <v>#REF!</v>
      </c>
      <c r="F1859" s="197" t="str">
        <f t="shared" si="2"/>
        <v>#REF!</v>
      </c>
      <c r="G1859" s="197" t="str">
        <f t="shared" si="3"/>
        <v>#REF!</v>
      </c>
      <c r="H1859" s="197" t="str">
        <f t="shared" si="4"/>
        <v>#REF!</v>
      </c>
      <c r="I1859" s="197" t="str">
        <f t="shared" si="5"/>
        <v>Covid</v>
      </c>
    </row>
    <row r="1860" ht="15.75" customHeight="1">
      <c r="A1860" s="316">
        <v>44242.0</v>
      </c>
      <c r="B1860" s="197">
        <v>1.297</v>
      </c>
      <c r="C1860" s="197">
        <v>2.072</v>
      </c>
      <c r="D1860" s="197">
        <v>3.133</v>
      </c>
      <c r="E1860" s="197" t="str">
        <f t="shared" si="1"/>
        <v>#REF!</v>
      </c>
      <c r="F1860" s="197" t="str">
        <f t="shared" si="2"/>
        <v>#REF!</v>
      </c>
      <c r="G1860" s="197" t="str">
        <f t="shared" si="3"/>
        <v>#REF!</v>
      </c>
      <c r="H1860" s="197" t="str">
        <f t="shared" si="4"/>
        <v>#REF!</v>
      </c>
      <c r="I1860" s="197" t="str">
        <f t="shared" si="5"/>
        <v>Covid</v>
      </c>
    </row>
    <row r="1861" ht="15.75" customHeight="1">
      <c r="A1861" s="316">
        <v>44243.0</v>
      </c>
      <c r="B1861" s="197">
        <v>1.319</v>
      </c>
      <c r="C1861" s="197">
        <v>2.151</v>
      </c>
      <c r="D1861" s="197">
        <v>3.219</v>
      </c>
      <c r="E1861" s="197" t="str">
        <f t="shared" si="1"/>
        <v>#REF!</v>
      </c>
      <c r="F1861" s="197" t="str">
        <f t="shared" si="2"/>
        <v>#REF!</v>
      </c>
      <c r="G1861" s="197" t="str">
        <f t="shared" si="3"/>
        <v>#REF!</v>
      </c>
      <c r="H1861" s="197" t="str">
        <f t="shared" si="4"/>
        <v>#REF!</v>
      </c>
      <c r="I1861" s="197" t="str">
        <f t="shared" si="5"/>
        <v>Covid</v>
      </c>
    </row>
    <row r="1862" ht="15.75" customHeight="1">
      <c r="A1862" s="316">
        <v>44244.0</v>
      </c>
      <c r="B1862" s="197">
        <v>1.357</v>
      </c>
      <c r="C1862" s="197">
        <v>2.237</v>
      </c>
      <c r="D1862" s="197">
        <v>3.277</v>
      </c>
      <c r="E1862" s="197" t="str">
        <f t="shared" si="1"/>
        <v>#REF!</v>
      </c>
      <c r="F1862" s="197" t="str">
        <f t="shared" si="2"/>
        <v>#REF!</v>
      </c>
      <c r="G1862" s="197" t="str">
        <f t="shared" si="3"/>
        <v>#REF!</v>
      </c>
      <c r="H1862" s="197" t="str">
        <f t="shared" si="4"/>
        <v>#REF!</v>
      </c>
      <c r="I1862" s="197" t="str">
        <f t="shared" si="5"/>
        <v>Covid</v>
      </c>
    </row>
    <row r="1863" ht="15.75" customHeight="1">
      <c r="A1863" s="316">
        <v>44245.0</v>
      </c>
      <c r="B1863" s="197">
        <v>1.348</v>
      </c>
      <c r="C1863" s="197">
        <v>2.237</v>
      </c>
      <c r="D1863" s="197">
        <v>3.268</v>
      </c>
      <c r="E1863" s="197" t="str">
        <f t="shared" si="1"/>
        <v>#REF!</v>
      </c>
      <c r="F1863" s="197" t="str">
        <f t="shared" si="2"/>
        <v>#REF!</v>
      </c>
      <c r="G1863" s="197" t="str">
        <f t="shared" si="3"/>
        <v>#REF!</v>
      </c>
      <c r="H1863" s="197" t="str">
        <f t="shared" si="4"/>
        <v>#REF!</v>
      </c>
      <c r="I1863" s="197" t="str">
        <f t="shared" si="5"/>
        <v>Covid</v>
      </c>
    </row>
    <row r="1864" ht="15.75" customHeight="1">
      <c r="A1864" s="316">
        <v>44246.0</v>
      </c>
      <c r="B1864" s="197">
        <v>1.366</v>
      </c>
      <c r="C1864" s="197">
        <v>2.288</v>
      </c>
      <c r="D1864" s="197">
        <v>3.302</v>
      </c>
      <c r="E1864" s="197" t="str">
        <f t="shared" si="1"/>
        <v>#REF!</v>
      </c>
      <c r="F1864" s="197" t="str">
        <f t="shared" si="2"/>
        <v>#REF!</v>
      </c>
      <c r="G1864" s="197" t="str">
        <f t="shared" si="3"/>
        <v>#REF!</v>
      </c>
      <c r="H1864" s="197" t="str">
        <f t="shared" si="4"/>
        <v>#REF!</v>
      </c>
      <c r="I1864" s="197" t="str">
        <f t="shared" si="5"/>
        <v>Covid</v>
      </c>
    </row>
    <row r="1865" ht="15.75" customHeight="1">
      <c r="A1865" s="316">
        <v>44249.0</v>
      </c>
      <c r="B1865" s="197">
        <v>1.414</v>
      </c>
      <c r="C1865" s="197">
        <v>2.393</v>
      </c>
      <c r="D1865" s="197">
        <v>3.395</v>
      </c>
      <c r="E1865" s="197" t="str">
        <f t="shared" si="1"/>
        <v>#REF!</v>
      </c>
      <c r="F1865" s="197" t="str">
        <f t="shared" si="2"/>
        <v>#REF!</v>
      </c>
      <c r="G1865" s="197" t="str">
        <f t="shared" si="3"/>
        <v>#REF!</v>
      </c>
      <c r="H1865" s="197" t="str">
        <f t="shared" si="4"/>
        <v>#REF!</v>
      </c>
      <c r="I1865" s="197" t="str">
        <f t="shared" si="5"/>
        <v>Covid</v>
      </c>
    </row>
    <row r="1866" ht="15.75" customHeight="1">
      <c r="A1866" s="316">
        <v>44250.0</v>
      </c>
      <c r="B1866" s="197">
        <v>1.451</v>
      </c>
      <c r="C1866" s="197">
        <v>2.451</v>
      </c>
      <c r="D1866" s="197">
        <v>3.495</v>
      </c>
      <c r="E1866" s="197" t="str">
        <f t="shared" si="1"/>
        <v>#REF!</v>
      </c>
      <c r="F1866" s="197" t="str">
        <f t="shared" si="2"/>
        <v>#REF!</v>
      </c>
      <c r="G1866" s="197" t="str">
        <f t="shared" si="3"/>
        <v>#REF!</v>
      </c>
      <c r="H1866" s="197" t="str">
        <f t="shared" si="4"/>
        <v>#REF!</v>
      </c>
      <c r="I1866" s="197" t="str">
        <f t="shared" si="5"/>
        <v>Covid</v>
      </c>
    </row>
    <row r="1867" ht="15.75" customHeight="1">
      <c r="A1867" s="316">
        <v>44251.0</v>
      </c>
      <c r="B1867" s="197">
        <v>1.442</v>
      </c>
      <c r="C1867" s="197">
        <v>2.441</v>
      </c>
      <c r="D1867" s="197">
        <v>3.469</v>
      </c>
      <c r="E1867" s="197" t="str">
        <f t="shared" si="1"/>
        <v>#REF!</v>
      </c>
      <c r="F1867" s="197" t="str">
        <f t="shared" si="2"/>
        <v>#REF!</v>
      </c>
      <c r="G1867" s="197" t="str">
        <f t="shared" si="3"/>
        <v>#REF!</v>
      </c>
      <c r="H1867" s="197" t="str">
        <f t="shared" si="4"/>
        <v>#REF!</v>
      </c>
      <c r="I1867" s="197" t="str">
        <f t="shared" si="5"/>
        <v>Covid</v>
      </c>
    </row>
    <row r="1868" ht="15.75" customHeight="1">
      <c r="A1868" s="316">
        <v>44252.0</v>
      </c>
      <c r="B1868" s="197">
        <v>1.47</v>
      </c>
      <c r="C1868" s="197">
        <v>2.528</v>
      </c>
      <c r="D1868" s="197">
        <v>3.555</v>
      </c>
      <c r="E1868" s="197" t="str">
        <f t="shared" si="1"/>
        <v>#REF!</v>
      </c>
      <c r="F1868" s="197" t="str">
        <f t="shared" si="2"/>
        <v>#REF!</v>
      </c>
      <c r="G1868" s="197" t="str">
        <f t="shared" si="3"/>
        <v>#REF!</v>
      </c>
      <c r="H1868" s="197" t="str">
        <f t="shared" si="4"/>
        <v>#REF!</v>
      </c>
      <c r="I1868" s="197" t="str">
        <f t="shared" si="5"/>
        <v>Covid</v>
      </c>
    </row>
    <row r="1869" ht="15.75" customHeight="1">
      <c r="A1869" s="316">
        <v>44253.0</v>
      </c>
      <c r="B1869" s="197">
        <v>1.577</v>
      </c>
      <c r="C1869" s="197">
        <v>2.625</v>
      </c>
      <c r="D1869" s="197">
        <v>3.598</v>
      </c>
      <c r="E1869" s="197" t="str">
        <f t="shared" si="1"/>
        <v>#REF!</v>
      </c>
      <c r="F1869" s="197" t="str">
        <f t="shared" si="2"/>
        <v>#REF!</v>
      </c>
      <c r="G1869" s="197" t="str">
        <f t="shared" si="3"/>
        <v>#REF!</v>
      </c>
      <c r="H1869" s="197" t="str">
        <f t="shared" si="4"/>
        <v>#REF!</v>
      </c>
      <c r="I1869" s="197" t="str">
        <f t="shared" si="5"/>
        <v>Covid</v>
      </c>
    </row>
    <row r="1870" ht="15.75" customHeight="1">
      <c r="A1870" s="316">
        <v>44256.0</v>
      </c>
      <c r="B1870" s="197">
        <v>1.538</v>
      </c>
      <c r="C1870" s="197">
        <v>2.553</v>
      </c>
      <c r="D1870" s="197">
        <v>3.461</v>
      </c>
      <c r="E1870" s="197" t="str">
        <f t="shared" si="1"/>
        <v>#REF!</v>
      </c>
      <c r="F1870" s="197" t="str">
        <f t="shared" si="2"/>
        <v>#REF!</v>
      </c>
      <c r="G1870" s="197" t="str">
        <f t="shared" si="3"/>
        <v>#REF!</v>
      </c>
      <c r="H1870" s="197" t="str">
        <f t="shared" si="4"/>
        <v>#REF!</v>
      </c>
      <c r="I1870" s="197" t="str">
        <f t="shared" si="5"/>
        <v>Covid</v>
      </c>
    </row>
    <row r="1871" ht="15.75" customHeight="1">
      <c r="A1871" s="316">
        <v>44257.0</v>
      </c>
      <c r="B1871" s="197">
        <v>1.522</v>
      </c>
      <c r="C1871" s="197">
        <v>2.526</v>
      </c>
      <c r="D1871" s="197">
        <v>3.436</v>
      </c>
      <c r="E1871" s="197" t="str">
        <f t="shared" si="1"/>
        <v>#REF!</v>
      </c>
      <c r="F1871" s="197" t="str">
        <f t="shared" si="2"/>
        <v>#REF!</v>
      </c>
      <c r="G1871" s="197" t="str">
        <f t="shared" si="3"/>
        <v>#REF!</v>
      </c>
      <c r="H1871" s="197" t="str">
        <f t="shared" si="4"/>
        <v>#REF!</v>
      </c>
      <c r="I1871" s="197" t="str">
        <f t="shared" si="5"/>
        <v>Covid</v>
      </c>
    </row>
    <row r="1872" ht="15.75" customHeight="1">
      <c r="A1872" s="316">
        <v>44258.0</v>
      </c>
      <c r="B1872" s="197">
        <v>1.519</v>
      </c>
      <c r="C1872" s="197">
        <v>2.486</v>
      </c>
      <c r="D1872" s="197">
        <v>3.432</v>
      </c>
      <c r="E1872" s="197" t="str">
        <f t="shared" si="1"/>
        <v>#REF!</v>
      </c>
      <c r="F1872" s="197" t="str">
        <f t="shared" si="2"/>
        <v>#REF!</v>
      </c>
      <c r="G1872" s="197" t="str">
        <f t="shared" si="3"/>
        <v>#REF!</v>
      </c>
      <c r="H1872" s="197" t="str">
        <f t="shared" si="4"/>
        <v>#REF!</v>
      </c>
      <c r="I1872" s="197" t="str">
        <f t="shared" si="5"/>
        <v>Covid</v>
      </c>
    </row>
    <row r="1873" ht="15.75" customHeight="1">
      <c r="A1873" s="316">
        <v>44259.0</v>
      </c>
      <c r="B1873" s="197">
        <v>1.541</v>
      </c>
      <c r="C1873" s="197">
        <v>2.504</v>
      </c>
      <c r="D1873" s="197">
        <v>3.462</v>
      </c>
      <c r="E1873" s="197" t="str">
        <f t="shared" si="1"/>
        <v>#REF!</v>
      </c>
      <c r="F1873" s="197" t="str">
        <f t="shared" si="2"/>
        <v>#REF!</v>
      </c>
      <c r="G1873" s="197" t="str">
        <f t="shared" si="3"/>
        <v>#REF!</v>
      </c>
      <c r="H1873" s="197" t="str">
        <f t="shared" si="4"/>
        <v>#REF!</v>
      </c>
      <c r="I1873" s="197" t="str">
        <f t="shared" si="5"/>
        <v>Covid</v>
      </c>
    </row>
    <row r="1874" ht="15.75" customHeight="1">
      <c r="A1874" s="316">
        <v>44260.0</v>
      </c>
      <c r="B1874" s="197">
        <v>1.597</v>
      </c>
      <c r="C1874" s="197">
        <v>2.65</v>
      </c>
      <c r="D1874" s="197">
        <v>3.557</v>
      </c>
      <c r="E1874" s="197" t="str">
        <f t="shared" si="1"/>
        <v>#REF!</v>
      </c>
      <c r="F1874" s="197" t="str">
        <f t="shared" si="2"/>
        <v>#REF!</v>
      </c>
      <c r="G1874" s="197" t="str">
        <f t="shared" si="3"/>
        <v>#REF!</v>
      </c>
      <c r="H1874" s="197" t="str">
        <f t="shared" si="4"/>
        <v>#REF!</v>
      </c>
      <c r="I1874" s="197" t="str">
        <f t="shared" si="5"/>
        <v>Covid</v>
      </c>
    </row>
    <row r="1875" ht="15.75" customHeight="1">
      <c r="A1875" s="316">
        <v>44263.0</v>
      </c>
      <c r="B1875" s="197">
        <v>1.791</v>
      </c>
      <c r="C1875" s="197">
        <v>2.813</v>
      </c>
      <c r="D1875" s="197">
        <v>3.691</v>
      </c>
      <c r="E1875" s="197" t="str">
        <f t="shared" si="1"/>
        <v>#REF!</v>
      </c>
      <c r="F1875" s="197" t="str">
        <f t="shared" si="2"/>
        <v>#REF!</v>
      </c>
      <c r="G1875" s="197" t="str">
        <f t="shared" si="3"/>
        <v>#REF!</v>
      </c>
      <c r="H1875" s="197" t="str">
        <f t="shared" si="4"/>
        <v>#REF!</v>
      </c>
      <c r="I1875" s="197" t="str">
        <f t="shared" si="5"/>
        <v>Covid</v>
      </c>
    </row>
    <row r="1876" ht="15.75" customHeight="1">
      <c r="A1876" s="316">
        <v>44264.0</v>
      </c>
      <c r="B1876" s="197">
        <v>1.826</v>
      </c>
      <c r="C1876" s="197">
        <v>2.864</v>
      </c>
      <c r="D1876" s="197">
        <v>3.693</v>
      </c>
      <c r="E1876" s="197" t="str">
        <f t="shared" si="1"/>
        <v>#REF!</v>
      </c>
      <c r="F1876" s="197" t="str">
        <f t="shared" si="2"/>
        <v>#REF!</v>
      </c>
      <c r="G1876" s="197" t="str">
        <f t="shared" si="3"/>
        <v>#REF!</v>
      </c>
      <c r="H1876" s="197" t="str">
        <f t="shared" si="4"/>
        <v>#REF!</v>
      </c>
      <c r="I1876" s="197" t="str">
        <f t="shared" si="5"/>
        <v>Covid</v>
      </c>
    </row>
    <row r="1877" ht="15.75" customHeight="1">
      <c r="A1877" s="316">
        <v>44265.0</v>
      </c>
      <c r="B1877" s="197">
        <v>1.833</v>
      </c>
      <c r="C1877" s="197">
        <v>2.822</v>
      </c>
      <c r="D1877" s="197">
        <v>3.67</v>
      </c>
      <c r="E1877" s="197" t="str">
        <f t="shared" si="1"/>
        <v>#REF!</v>
      </c>
      <c r="F1877" s="197" t="str">
        <f t="shared" si="2"/>
        <v>#REF!</v>
      </c>
      <c r="G1877" s="197" t="str">
        <f t="shared" si="3"/>
        <v>#REF!</v>
      </c>
      <c r="H1877" s="197" t="str">
        <f t="shared" si="4"/>
        <v>#REF!</v>
      </c>
      <c r="I1877" s="197" t="str">
        <f t="shared" si="5"/>
        <v>Covid</v>
      </c>
    </row>
    <row r="1878" ht="15.75" customHeight="1">
      <c r="A1878" s="316">
        <v>44266.0</v>
      </c>
      <c r="B1878" s="197">
        <v>1.785</v>
      </c>
      <c r="C1878" s="197">
        <v>2.612</v>
      </c>
      <c r="D1878" s="197">
        <v>3.489</v>
      </c>
      <c r="E1878" s="197" t="str">
        <f t="shared" si="1"/>
        <v>#REF!</v>
      </c>
      <c r="F1878" s="197" t="str">
        <f t="shared" si="2"/>
        <v>#REF!</v>
      </c>
      <c r="G1878" s="197" t="str">
        <f t="shared" si="3"/>
        <v>#REF!</v>
      </c>
      <c r="H1878" s="197" t="str">
        <f t="shared" si="4"/>
        <v>#REF!</v>
      </c>
      <c r="I1878" s="197" t="str">
        <f t="shared" si="5"/>
        <v>Covid</v>
      </c>
    </row>
    <row r="1879" ht="15.75" customHeight="1">
      <c r="A1879" s="316">
        <v>44267.0</v>
      </c>
      <c r="B1879" s="197">
        <v>1.799</v>
      </c>
      <c r="C1879" s="197">
        <v>2.676</v>
      </c>
      <c r="D1879" s="197">
        <v>3.554</v>
      </c>
      <c r="E1879" s="197" t="str">
        <f t="shared" si="1"/>
        <v>#REF!</v>
      </c>
      <c r="F1879" s="197" t="str">
        <f t="shared" si="2"/>
        <v>#REF!</v>
      </c>
      <c r="G1879" s="197" t="str">
        <f t="shared" si="3"/>
        <v>#REF!</v>
      </c>
      <c r="H1879" s="197" t="str">
        <f t="shared" si="4"/>
        <v>#REF!</v>
      </c>
      <c r="I1879" s="197" t="str">
        <f t="shared" si="5"/>
        <v>Covid</v>
      </c>
    </row>
    <row r="1880" ht="15.75" customHeight="1">
      <c r="A1880" s="316">
        <v>44270.0</v>
      </c>
      <c r="B1880" s="197">
        <v>1.834</v>
      </c>
      <c r="C1880" s="197">
        <v>2.697</v>
      </c>
      <c r="D1880" s="197">
        <v>3.606</v>
      </c>
      <c r="E1880" s="197" t="str">
        <f t="shared" si="1"/>
        <v>#REF!</v>
      </c>
      <c r="F1880" s="197" t="str">
        <f t="shared" si="2"/>
        <v>#REF!</v>
      </c>
      <c r="G1880" s="197" t="str">
        <f t="shared" si="3"/>
        <v>#REF!</v>
      </c>
      <c r="H1880" s="197" t="str">
        <f t="shared" si="4"/>
        <v>#REF!</v>
      </c>
      <c r="I1880" s="197" t="str">
        <f t="shared" si="5"/>
        <v>Covid</v>
      </c>
    </row>
    <row r="1881" ht="15.75" customHeight="1">
      <c r="A1881" s="316">
        <v>44271.0</v>
      </c>
      <c r="B1881" s="197">
        <v>1.829</v>
      </c>
      <c r="C1881" s="197">
        <v>2.664</v>
      </c>
      <c r="D1881" s="197">
        <v>3.563</v>
      </c>
      <c r="E1881" s="197" t="str">
        <f t="shared" si="1"/>
        <v>#REF!</v>
      </c>
      <c r="F1881" s="197" t="str">
        <f t="shared" si="2"/>
        <v>#REF!</v>
      </c>
      <c r="G1881" s="197" t="str">
        <f t="shared" si="3"/>
        <v>#REF!</v>
      </c>
      <c r="H1881" s="197" t="str">
        <f t="shared" si="4"/>
        <v>#REF!</v>
      </c>
      <c r="I1881" s="197" t="str">
        <f t="shared" si="5"/>
        <v>Covid</v>
      </c>
    </row>
    <row r="1882" ht="15.75" customHeight="1">
      <c r="A1882" s="316">
        <v>44272.0</v>
      </c>
      <c r="B1882" s="197">
        <v>1.837</v>
      </c>
      <c r="C1882" s="197">
        <v>2.673</v>
      </c>
      <c r="D1882" s="197">
        <v>3.552</v>
      </c>
      <c r="E1882" s="197" t="str">
        <f t="shared" si="1"/>
        <v>#REF!</v>
      </c>
      <c r="F1882" s="197" t="str">
        <f t="shared" si="2"/>
        <v>#REF!</v>
      </c>
      <c r="G1882" s="197" t="str">
        <f t="shared" si="3"/>
        <v>#REF!</v>
      </c>
      <c r="H1882" s="197" t="str">
        <f t="shared" si="4"/>
        <v>#REF!</v>
      </c>
      <c r="I1882" s="197" t="str">
        <f t="shared" si="5"/>
        <v>Covid</v>
      </c>
    </row>
    <row r="1883" ht="15.75" customHeight="1">
      <c r="A1883" s="316">
        <v>44273.0</v>
      </c>
      <c r="B1883" s="197">
        <v>1.832</v>
      </c>
      <c r="C1883" s="197">
        <v>2.664</v>
      </c>
      <c r="D1883" s="197">
        <v>3.561</v>
      </c>
      <c r="E1883" s="197" t="str">
        <f t="shared" si="1"/>
        <v>#REF!</v>
      </c>
      <c r="F1883" s="197" t="str">
        <f t="shared" si="2"/>
        <v>#REF!</v>
      </c>
      <c r="G1883" s="197" t="str">
        <f t="shared" si="3"/>
        <v>#REF!</v>
      </c>
      <c r="H1883" s="197" t="str">
        <f t="shared" si="4"/>
        <v>#REF!</v>
      </c>
      <c r="I1883" s="197" t="str">
        <f t="shared" si="5"/>
        <v>Covid</v>
      </c>
    </row>
    <row r="1884" ht="15.75" customHeight="1">
      <c r="A1884" s="316">
        <v>44274.0</v>
      </c>
      <c r="B1884" s="197">
        <v>1.829</v>
      </c>
      <c r="C1884" s="197">
        <v>2.647</v>
      </c>
      <c r="D1884" s="197">
        <v>3.534</v>
      </c>
      <c r="E1884" s="197" t="str">
        <f t="shared" si="1"/>
        <v>#REF!</v>
      </c>
      <c r="F1884" s="197" t="str">
        <f t="shared" si="2"/>
        <v>#REF!</v>
      </c>
      <c r="G1884" s="197" t="str">
        <f t="shared" si="3"/>
        <v>#REF!</v>
      </c>
      <c r="H1884" s="197" t="str">
        <f t="shared" si="4"/>
        <v>#REF!</v>
      </c>
      <c r="I1884" s="197" t="str">
        <f t="shared" si="5"/>
        <v>Covid</v>
      </c>
    </row>
    <row r="1885" ht="15.75" customHeight="1">
      <c r="A1885" s="316">
        <v>44277.0</v>
      </c>
      <c r="B1885" s="197">
        <v>1.828</v>
      </c>
      <c r="C1885" s="197">
        <v>2.613</v>
      </c>
      <c r="D1885" s="197">
        <v>3.485</v>
      </c>
      <c r="E1885" s="197" t="str">
        <f t="shared" si="1"/>
        <v>#REF!</v>
      </c>
      <c r="F1885" s="197" t="str">
        <f t="shared" si="2"/>
        <v>#REF!</v>
      </c>
      <c r="G1885" s="197" t="str">
        <f t="shared" si="3"/>
        <v>#REF!</v>
      </c>
      <c r="H1885" s="197" t="str">
        <f t="shared" si="4"/>
        <v>#REF!</v>
      </c>
      <c r="I1885" s="197" t="str">
        <f t="shared" si="5"/>
        <v>Covid</v>
      </c>
    </row>
    <row r="1886" ht="15.75" customHeight="1">
      <c r="A1886" s="316">
        <v>44278.0</v>
      </c>
      <c r="B1886" s="197">
        <v>1.8</v>
      </c>
      <c r="C1886" s="197">
        <v>2.556</v>
      </c>
      <c r="D1886" s="197">
        <v>3.397</v>
      </c>
      <c r="E1886" s="197" t="str">
        <f t="shared" si="1"/>
        <v>#REF!</v>
      </c>
      <c r="F1886" s="197" t="str">
        <f t="shared" si="2"/>
        <v>#REF!</v>
      </c>
      <c r="G1886" s="197" t="str">
        <f t="shared" si="3"/>
        <v>#REF!</v>
      </c>
      <c r="H1886" s="197" t="str">
        <f t="shared" si="4"/>
        <v>#REF!</v>
      </c>
      <c r="I1886" s="197" t="str">
        <f t="shared" si="5"/>
        <v>Covid</v>
      </c>
    </row>
    <row r="1887" ht="15.75" customHeight="1">
      <c r="A1887" s="316">
        <v>44279.0</v>
      </c>
      <c r="B1887" s="197">
        <v>1.786</v>
      </c>
      <c r="C1887" s="197">
        <v>2.555</v>
      </c>
      <c r="D1887" s="197">
        <v>3.42</v>
      </c>
      <c r="E1887" s="197" t="str">
        <f t="shared" si="1"/>
        <v>#REF!</v>
      </c>
      <c r="F1887" s="197" t="str">
        <f t="shared" si="2"/>
        <v>#REF!</v>
      </c>
      <c r="G1887" s="197" t="str">
        <f t="shared" si="3"/>
        <v>#REF!</v>
      </c>
      <c r="H1887" s="197" t="str">
        <f t="shared" si="4"/>
        <v>#REF!</v>
      </c>
      <c r="I1887" s="197" t="str">
        <f t="shared" si="5"/>
        <v>Covid</v>
      </c>
    </row>
    <row r="1888" ht="15.75" customHeight="1">
      <c r="A1888" s="316">
        <v>44280.0</v>
      </c>
      <c r="B1888" s="197">
        <v>1.783</v>
      </c>
      <c r="C1888" s="197">
        <v>2.236</v>
      </c>
      <c r="D1888" s="197">
        <v>3.438</v>
      </c>
      <c r="E1888" s="197" t="str">
        <f t="shared" si="1"/>
        <v>#REF!</v>
      </c>
      <c r="F1888" s="197" t="str">
        <f t="shared" si="2"/>
        <v>#REF!</v>
      </c>
      <c r="G1888" s="197" t="str">
        <f t="shared" si="3"/>
        <v>#REF!</v>
      </c>
      <c r="H1888" s="197" t="str">
        <f t="shared" si="4"/>
        <v>#REF!</v>
      </c>
      <c r="I1888" s="197" t="str">
        <f t="shared" si="5"/>
        <v>Covid</v>
      </c>
    </row>
    <row r="1889" ht="15.75" customHeight="1">
      <c r="A1889" s="316">
        <v>44281.0</v>
      </c>
      <c r="B1889" s="197">
        <v>1.796</v>
      </c>
      <c r="C1889" s="197">
        <v>2.247</v>
      </c>
      <c r="D1889" s="197">
        <v>3.452</v>
      </c>
      <c r="E1889" s="197" t="str">
        <f t="shared" si="1"/>
        <v>#REF!</v>
      </c>
      <c r="F1889" s="197" t="str">
        <f t="shared" si="2"/>
        <v>#REF!</v>
      </c>
      <c r="G1889" s="197" t="str">
        <f t="shared" si="3"/>
        <v>#REF!</v>
      </c>
      <c r="H1889" s="197" t="str">
        <f t="shared" si="4"/>
        <v>#REF!</v>
      </c>
      <c r="I1889" s="197" t="str">
        <f t="shared" si="5"/>
        <v>Covid</v>
      </c>
    </row>
    <row r="1890" ht="15.75" customHeight="1">
      <c r="A1890" s="316">
        <v>44284.0</v>
      </c>
      <c r="B1890" s="197">
        <v>1.806</v>
      </c>
      <c r="C1890" s="197">
        <v>2.254</v>
      </c>
      <c r="D1890" s="197">
        <v>3.449</v>
      </c>
      <c r="E1890" s="197" t="str">
        <f t="shared" si="1"/>
        <v>#REF!</v>
      </c>
      <c r="F1890" s="197" t="str">
        <f t="shared" si="2"/>
        <v>#REF!</v>
      </c>
      <c r="G1890" s="197" t="str">
        <f t="shared" si="3"/>
        <v>#REF!</v>
      </c>
      <c r="H1890" s="197" t="str">
        <f t="shared" si="4"/>
        <v>#REF!</v>
      </c>
      <c r="I1890" s="197" t="str">
        <f t="shared" si="5"/>
        <v>Covid</v>
      </c>
    </row>
    <row r="1891" ht="15.75" customHeight="1">
      <c r="A1891" s="316">
        <v>44285.0</v>
      </c>
      <c r="B1891" s="197">
        <v>1.849</v>
      </c>
      <c r="C1891" s="197">
        <v>2.329</v>
      </c>
      <c r="D1891" s="197">
        <v>3.503</v>
      </c>
      <c r="E1891" s="197" t="str">
        <f t="shared" si="1"/>
        <v>#REF!</v>
      </c>
      <c r="F1891" s="197" t="str">
        <f t="shared" si="2"/>
        <v>#REF!</v>
      </c>
      <c r="G1891" s="197" t="str">
        <f t="shared" si="3"/>
        <v>#REF!</v>
      </c>
      <c r="H1891" s="197" t="str">
        <f t="shared" si="4"/>
        <v>#REF!</v>
      </c>
      <c r="I1891" s="197" t="str">
        <f t="shared" si="5"/>
        <v>Covid</v>
      </c>
    </row>
    <row r="1892" ht="15.75" customHeight="1">
      <c r="A1892" s="316">
        <v>44286.0</v>
      </c>
      <c r="B1892" s="197">
        <v>1.849</v>
      </c>
      <c r="C1892" s="197">
        <v>2.317</v>
      </c>
      <c r="D1892" s="197">
        <v>3.51</v>
      </c>
      <c r="E1892" s="197" t="str">
        <f t="shared" si="1"/>
        <v>#REF!</v>
      </c>
      <c r="F1892" s="197" t="str">
        <f t="shared" si="2"/>
        <v>#REF!</v>
      </c>
      <c r="G1892" s="197" t="str">
        <f t="shared" si="3"/>
        <v>#REF!</v>
      </c>
      <c r="H1892" s="197" t="str">
        <f t="shared" si="4"/>
        <v>#REF!</v>
      </c>
      <c r="I1892" s="197" t="str">
        <f t="shared" si="5"/>
        <v>Covid</v>
      </c>
    </row>
    <row r="1893" ht="15.75" customHeight="1">
      <c r="A1893" s="316">
        <v>44287.0</v>
      </c>
      <c r="B1893" s="197">
        <v>1.86</v>
      </c>
      <c r="C1893" s="197">
        <v>2.292</v>
      </c>
      <c r="D1893" s="197">
        <v>3.508</v>
      </c>
      <c r="E1893" s="197" t="str">
        <f t="shared" si="1"/>
        <v>#REF!</v>
      </c>
      <c r="F1893" s="197" t="str">
        <f t="shared" si="2"/>
        <v>#REF!</v>
      </c>
      <c r="G1893" s="197" t="str">
        <f t="shared" si="3"/>
        <v>#REF!</v>
      </c>
      <c r="H1893" s="197" t="str">
        <f t="shared" si="4"/>
        <v>#REF!</v>
      </c>
      <c r="I1893" s="197" t="str">
        <f t="shared" si="5"/>
        <v>Covid</v>
      </c>
    </row>
    <row r="1894" ht="15.75" customHeight="1">
      <c r="A1894" s="316">
        <v>44288.0</v>
      </c>
      <c r="B1894" s="197">
        <v>1.858</v>
      </c>
      <c r="C1894" s="197">
        <v>2.29</v>
      </c>
      <c r="D1894" s="197">
        <v>3.507</v>
      </c>
      <c r="E1894" s="197" t="str">
        <f t="shared" si="1"/>
        <v>#REF!</v>
      </c>
      <c r="F1894" s="197" t="str">
        <f t="shared" si="2"/>
        <v>#REF!</v>
      </c>
      <c r="G1894" s="197" t="str">
        <f t="shared" si="3"/>
        <v>#REF!</v>
      </c>
      <c r="H1894" s="197" t="str">
        <f t="shared" si="4"/>
        <v>#REF!</v>
      </c>
      <c r="I1894" s="197" t="str">
        <f t="shared" si="5"/>
        <v>Covid</v>
      </c>
    </row>
    <row r="1895" ht="15.75" customHeight="1">
      <c r="A1895" s="316">
        <v>44291.0</v>
      </c>
      <c r="B1895" s="197">
        <v>1.866</v>
      </c>
      <c r="C1895" s="197">
        <v>2.294</v>
      </c>
      <c r="D1895" s="197">
        <v>3.508</v>
      </c>
      <c r="E1895" s="197" t="str">
        <f t="shared" si="1"/>
        <v>#REF!</v>
      </c>
      <c r="F1895" s="197" t="str">
        <f t="shared" si="2"/>
        <v>#REF!</v>
      </c>
      <c r="G1895" s="197" t="str">
        <f t="shared" si="3"/>
        <v>#REF!</v>
      </c>
      <c r="H1895" s="197" t="str">
        <f t="shared" si="4"/>
        <v>#REF!</v>
      </c>
      <c r="I1895" s="197" t="str">
        <f t="shared" si="5"/>
        <v>Covid</v>
      </c>
    </row>
    <row r="1896" ht="15.75" customHeight="1">
      <c r="A1896" s="316">
        <v>44292.0</v>
      </c>
      <c r="B1896" s="197">
        <v>1.863</v>
      </c>
      <c r="C1896" s="197">
        <v>2.287</v>
      </c>
      <c r="D1896" s="197">
        <v>3.496</v>
      </c>
      <c r="E1896" s="197" t="str">
        <f t="shared" si="1"/>
        <v>#REF!</v>
      </c>
      <c r="F1896" s="197" t="str">
        <f t="shared" si="2"/>
        <v>#REF!</v>
      </c>
      <c r="G1896" s="197" t="str">
        <f t="shared" si="3"/>
        <v>#REF!</v>
      </c>
      <c r="H1896" s="197" t="str">
        <f t="shared" si="4"/>
        <v>#REF!</v>
      </c>
      <c r="I1896" s="197" t="str">
        <f t="shared" si="5"/>
        <v>Covid</v>
      </c>
    </row>
    <row r="1897" ht="15.75" customHeight="1">
      <c r="A1897" s="316">
        <v>44293.0</v>
      </c>
      <c r="B1897" s="197">
        <v>1.821</v>
      </c>
      <c r="C1897" s="197">
        <v>2.216</v>
      </c>
      <c r="D1897" s="197">
        <v>3.437</v>
      </c>
      <c r="E1897" s="197" t="str">
        <f t="shared" si="1"/>
        <v>#REF!</v>
      </c>
      <c r="F1897" s="197" t="str">
        <f t="shared" si="2"/>
        <v>#REF!</v>
      </c>
      <c r="G1897" s="197" t="str">
        <f t="shared" si="3"/>
        <v>#REF!</v>
      </c>
      <c r="H1897" s="197" t="str">
        <f t="shared" si="4"/>
        <v>#REF!</v>
      </c>
      <c r="I1897" s="197" t="str">
        <f t="shared" si="5"/>
        <v>Covid</v>
      </c>
    </row>
    <row r="1898" ht="15.75" customHeight="1">
      <c r="A1898" s="316">
        <v>44294.0</v>
      </c>
      <c r="B1898" s="197">
        <v>1.808</v>
      </c>
      <c r="C1898" s="197">
        <v>2.213</v>
      </c>
      <c r="D1898" s="197">
        <v>3.436</v>
      </c>
      <c r="E1898" s="197" t="str">
        <f t="shared" si="1"/>
        <v>#REF!</v>
      </c>
      <c r="F1898" s="197" t="str">
        <f t="shared" si="2"/>
        <v>#REF!</v>
      </c>
      <c r="G1898" s="197" t="str">
        <f t="shared" si="3"/>
        <v>#REF!</v>
      </c>
      <c r="H1898" s="197" t="str">
        <f t="shared" si="4"/>
        <v>#REF!</v>
      </c>
      <c r="I1898" s="197" t="str">
        <f t="shared" si="5"/>
        <v>Covid</v>
      </c>
    </row>
    <row r="1899" ht="15.75" customHeight="1">
      <c r="A1899" s="316">
        <v>44295.0</v>
      </c>
      <c r="B1899" s="197">
        <v>1.79</v>
      </c>
      <c r="C1899" s="197">
        <v>2.196</v>
      </c>
      <c r="D1899" s="197">
        <v>3.399</v>
      </c>
      <c r="E1899" s="197" t="str">
        <f t="shared" si="1"/>
        <v>#REF!</v>
      </c>
      <c r="F1899" s="197" t="str">
        <f t="shared" si="2"/>
        <v>#REF!</v>
      </c>
      <c r="G1899" s="197" t="str">
        <f t="shared" si="3"/>
        <v>#REF!</v>
      </c>
      <c r="H1899" s="197" t="str">
        <f t="shared" si="4"/>
        <v>#REF!</v>
      </c>
      <c r="I1899" s="197" t="str">
        <f t="shared" si="5"/>
        <v>Covid</v>
      </c>
    </row>
    <row r="1900" ht="15.75" customHeight="1">
      <c r="A1900" s="316">
        <v>44298.0</v>
      </c>
      <c r="B1900" s="197">
        <v>1.743</v>
      </c>
      <c r="C1900" s="197">
        <v>2.182</v>
      </c>
      <c r="D1900" s="197">
        <v>3.371</v>
      </c>
      <c r="E1900" s="197" t="str">
        <f t="shared" si="1"/>
        <v>#REF!</v>
      </c>
      <c r="F1900" s="197" t="str">
        <f t="shared" si="2"/>
        <v>#REF!</v>
      </c>
      <c r="G1900" s="197" t="str">
        <f t="shared" si="3"/>
        <v>#REF!</v>
      </c>
      <c r="H1900" s="197" t="str">
        <f t="shared" si="4"/>
        <v>#REF!</v>
      </c>
      <c r="I1900" s="197" t="str">
        <f t="shared" si="5"/>
        <v>Covid</v>
      </c>
    </row>
    <row r="1901" ht="15.75" customHeight="1">
      <c r="A1901" s="316">
        <v>44299.0</v>
      </c>
      <c r="B1901" s="197">
        <v>1.741</v>
      </c>
      <c r="C1901" s="197">
        <v>2.198</v>
      </c>
      <c r="D1901" s="197">
        <v>3.397</v>
      </c>
      <c r="E1901" s="197" t="str">
        <f t="shared" si="1"/>
        <v>#REF!</v>
      </c>
      <c r="F1901" s="197" t="str">
        <f t="shared" si="2"/>
        <v>#REF!</v>
      </c>
      <c r="G1901" s="197" t="str">
        <f t="shared" si="3"/>
        <v>#REF!</v>
      </c>
      <c r="H1901" s="197" t="str">
        <f t="shared" si="4"/>
        <v>#REF!</v>
      </c>
      <c r="I1901" s="197" t="str">
        <f t="shared" si="5"/>
        <v>Covid</v>
      </c>
    </row>
    <row r="1902" ht="15.75" customHeight="1">
      <c r="A1902" s="316">
        <v>44300.0</v>
      </c>
      <c r="B1902" s="197">
        <v>1.707</v>
      </c>
      <c r="C1902" s="197">
        <v>2.173</v>
      </c>
      <c r="D1902" s="197">
        <v>3.402</v>
      </c>
      <c r="E1902" s="197" t="str">
        <f t="shared" si="1"/>
        <v>#REF!</v>
      </c>
      <c r="F1902" s="197" t="str">
        <f t="shared" si="2"/>
        <v>#REF!</v>
      </c>
      <c r="G1902" s="197" t="str">
        <f t="shared" si="3"/>
        <v>#REF!</v>
      </c>
      <c r="H1902" s="197" t="str">
        <f t="shared" si="4"/>
        <v>#REF!</v>
      </c>
      <c r="I1902" s="197" t="str">
        <f t="shared" si="5"/>
        <v>Covid</v>
      </c>
    </row>
    <row r="1903" ht="15.75" customHeight="1">
      <c r="A1903" s="316">
        <v>44301.0</v>
      </c>
      <c r="B1903" s="197">
        <v>1.697</v>
      </c>
      <c r="C1903" s="197">
        <v>2.18</v>
      </c>
      <c r="D1903" s="197">
        <v>3.42</v>
      </c>
      <c r="E1903" s="197" t="str">
        <f t="shared" si="1"/>
        <v>#REF!</v>
      </c>
      <c r="F1903" s="197" t="str">
        <f t="shared" si="2"/>
        <v>#REF!</v>
      </c>
      <c r="G1903" s="197" t="str">
        <f t="shared" si="3"/>
        <v>#REF!</v>
      </c>
      <c r="H1903" s="197" t="str">
        <f t="shared" si="4"/>
        <v>#REF!</v>
      </c>
      <c r="I1903" s="197" t="str">
        <f t="shared" si="5"/>
        <v>Covid</v>
      </c>
    </row>
    <row r="1904" ht="15.75" customHeight="1">
      <c r="A1904" s="316">
        <v>44302.0</v>
      </c>
      <c r="B1904" s="197">
        <v>1.678</v>
      </c>
      <c r="C1904" s="197">
        <v>2.132</v>
      </c>
      <c r="D1904" s="197">
        <v>3.368</v>
      </c>
      <c r="E1904" s="197" t="str">
        <f t="shared" si="1"/>
        <v>#REF!</v>
      </c>
      <c r="F1904" s="197" t="str">
        <f t="shared" si="2"/>
        <v>#REF!</v>
      </c>
      <c r="G1904" s="197" t="str">
        <f t="shared" si="3"/>
        <v>#REF!</v>
      </c>
      <c r="H1904" s="197" t="str">
        <f t="shared" si="4"/>
        <v>#REF!</v>
      </c>
      <c r="I1904" s="197" t="str">
        <f t="shared" si="5"/>
        <v>Covid</v>
      </c>
    </row>
    <row r="1905" ht="15.75" customHeight="1">
      <c r="A1905" s="316">
        <v>44305.0</v>
      </c>
      <c r="B1905" s="197">
        <v>1.638</v>
      </c>
      <c r="C1905" s="197">
        <v>2.113</v>
      </c>
      <c r="D1905" s="197">
        <v>3.343</v>
      </c>
      <c r="E1905" s="197" t="str">
        <f t="shared" si="1"/>
        <v>#REF!</v>
      </c>
      <c r="F1905" s="197" t="str">
        <f t="shared" si="2"/>
        <v>#REF!</v>
      </c>
      <c r="G1905" s="197" t="str">
        <f t="shared" si="3"/>
        <v>#REF!</v>
      </c>
      <c r="H1905" s="197" t="str">
        <f t="shared" si="4"/>
        <v>#REF!</v>
      </c>
      <c r="I1905" s="197" t="str">
        <f t="shared" si="5"/>
        <v>Covid</v>
      </c>
    </row>
    <row r="1906" ht="15.75" customHeight="1">
      <c r="A1906" s="316">
        <v>44306.0</v>
      </c>
      <c r="B1906" s="197">
        <v>1.647</v>
      </c>
      <c r="C1906" s="197">
        <v>2.151</v>
      </c>
      <c r="D1906" s="197">
        <v>3.368</v>
      </c>
      <c r="E1906" s="197" t="str">
        <f t="shared" si="1"/>
        <v>#REF!</v>
      </c>
      <c r="F1906" s="197" t="str">
        <f t="shared" si="2"/>
        <v>#REF!</v>
      </c>
      <c r="G1906" s="197" t="str">
        <f t="shared" si="3"/>
        <v>#REF!</v>
      </c>
      <c r="H1906" s="197" t="str">
        <f t="shared" si="4"/>
        <v>#REF!</v>
      </c>
      <c r="I1906" s="197" t="str">
        <f t="shared" si="5"/>
        <v>Covid</v>
      </c>
    </row>
    <row r="1907" ht="15.75" customHeight="1">
      <c r="A1907" s="316">
        <v>44307.0</v>
      </c>
      <c r="B1907" s="197">
        <v>1.644</v>
      </c>
      <c r="C1907" s="197">
        <v>2.151</v>
      </c>
      <c r="D1907" s="197">
        <v>3.371</v>
      </c>
      <c r="E1907" s="197" t="str">
        <f t="shared" si="1"/>
        <v>#REF!</v>
      </c>
      <c r="F1907" s="197" t="str">
        <f t="shared" si="2"/>
        <v>#REF!</v>
      </c>
      <c r="G1907" s="197" t="str">
        <f t="shared" si="3"/>
        <v>#REF!</v>
      </c>
      <c r="H1907" s="197" t="str">
        <f t="shared" si="4"/>
        <v>#REF!</v>
      </c>
      <c r="I1907" s="197" t="str">
        <f t="shared" si="5"/>
        <v>Covid</v>
      </c>
    </row>
    <row r="1908" ht="15.75" customHeight="1">
      <c r="A1908" s="316">
        <v>44308.0</v>
      </c>
      <c r="B1908" s="197">
        <v>1.639</v>
      </c>
      <c r="C1908" s="197">
        <v>2.121</v>
      </c>
      <c r="D1908" s="197">
        <v>3.354</v>
      </c>
      <c r="E1908" s="197" t="str">
        <f t="shared" si="1"/>
        <v>#REF!</v>
      </c>
      <c r="F1908" s="197" t="str">
        <f t="shared" si="2"/>
        <v>#REF!</v>
      </c>
      <c r="G1908" s="197" t="str">
        <f t="shared" si="3"/>
        <v>#REF!</v>
      </c>
      <c r="H1908" s="197" t="str">
        <f t="shared" si="4"/>
        <v>#REF!</v>
      </c>
      <c r="I1908" s="197" t="str">
        <f t="shared" si="5"/>
        <v>Covid</v>
      </c>
    </row>
    <row r="1909" ht="15.75" customHeight="1">
      <c r="A1909" s="316">
        <v>44309.0</v>
      </c>
      <c r="B1909" s="197">
        <v>1.636</v>
      </c>
      <c r="C1909" s="197">
        <v>2.176</v>
      </c>
      <c r="D1909" s="197">
        <v>3.376</v>
      </c>
      <c r="E1909" s="197" t="str">
        <f t="shared" si="1"/>
        <v>#REF!</v>
      </c>
      <c r="F1909" s="197" t="str">
        <f t="shared" si="2"/>
        <v>#REF!</v>
      </c>
      <c r="G1909" s="197" t="str">
        <f t="shared" si="3"/>
        <v>#REF!</v>
      </c>
      <c r="H1909" s="197" t="str">
        <f t="shared" si="4"/>
        <v>#REF!</v>
      </c>
      <c r="I1909" s="197" t="str">
        <f t="shared" si="5"/>
        <v>Covid</v>
      </c>
    </row>
    <row r="1910" ht="15.75" customHeight="1">
      <c r="A1910" s="316">
        <v>44312.0</v>
      </c>
      <c r="B1910" s="197">
        <v>1.658</v>
      </c>
      <c r="C1910" s="197">
        <v>2.199</v>
      </c>
      <c r="D1910" s="197">
        <v>3.404</v>
      </c>
      <c r="E1910" s="197" t="str">
        <f t="shared" si="1"/>
        <v>#REF!</v>
      </c>
      <c r="F1910" s="197" t="str">
        <f t="shared" si="2"/>
        <v>#REF!</v>
      </c>
      <c r="G1910" s="197" t="str">
        <f t="shared" si="3"/>
        <v>#REF!</v>
      </c>
      <c r="H1910" s="197" t="str">
        <f t="shared" si="4"/>
        <v>#REF!</v>
      </c>
      <c r="I1910" s="197" t="str">
        <f t="shared" si="5"/>
        <v>Covid</v>
      </c>
    </row>
    <row r="1911" ht="15.75" customHeight="1">
      <c r="A1911" s="316">
        <v>44313.0</v>
      </c>
      <c r="B1911" s="197">
        <v>1.659</v>
      </c>
      <c r="C1911" s="197">
        <v>2.24</v>
      </c>
      <c r="D1911" s="197">
        <v>3.447</v>
      </c>
      <c r="E1911" s="197" t="str">
        <f t="shared" si="1"/>
        <v>#REF!</v>
      </c>
      <c r="F1911" s="197" t="str">
        <f t="shared" si="2"/>
        <v>#REF!</v>
      </c>
      <c r="G1911" s="197" t="str">
        <f t="shared" si="3"/>
        <v>#REF!</v>
      </c>
      <c r="H1911" s="197" t="str">
        <f t="shared" si="4"/>
        <v>#REF!</v>
      </c>
      <c r="I1911" s="197" t="str">
        <f t="shared" si="5"/>
        <v>Covid</v>
      </c>
    </row>
    <row r="1912" ht="15.75" customHeight="1">
      <c r="A1912" s="316">
        <v>44314.0</v>
      </c>
      <c r="B1912" s="197">
        <v>1.67</v>
      </c>
      <c r="C1912" s="197">
        <v>2.355</v>
      </c>
      <c r="D1912" s="197">
        <v>3.499</v>
      </c>
      <c r="E1912" s="197" t="str">
        <f t="shared" si="1"/>
        <v>#REF!</v>
      </c>
      <c r="F1912" s="197" t="str">
        <f t="shared" si="2"/>
        <v>#REF!</v>
      </c>
      <c r="G1912" s="197" t="str">
        <f t="shared" si="3"/>
        <v>#REF!</v>
      </c>
      <c r="H1912" s="197" t="str">
        <f t="shared" si="4"/>
        <v>#REF!</v>
      </c>
      <c r="I1912" s="197" t="str">
        <f t="shared" si="5"/>
        <v>Covid</v>
      </c>
    </row>
    <row r="1913" ht="15.75" customHeight="1">
      <c r="A1913" s="316">
        <v>44315.0</v>
      </c>
      <c r="B1913" s="197">
        <v>1.662</v>
      </c>
      <c r="C1913" s="197">
        <v>2.344</v>
      </c>
      <c r="D1913" s="197">
        <v>3.506</v>
      </c>
      <c r="E1913" s="197" t="str">
        <f t="shared" si="1"/>
        <v>#REF!</v>
      </c>
      <c r="F1913" s="197" t="str">
        <f t="shared" si="2"/>
        <v>#REF!</v>
      </c>
      <c r="G1913" s="197" t="str">
        <f t="shared" si="3"/>
        <v>#REF!</v>
      </c>
      <c r="H1913" s="197" t="str">
        <f t="shared" si="4"/>
        <v>#REF!</v>
      </c>
      <c r="I1913" s="197" t="str">
        <f t="shared" si="5"/>
        <v>Covid</v>
      </c>
    </row>
    <row r="1914" ht="15.75" customHeight="1">
      <c r="A1914" s="316">
        <v>44316.0</v>
      </c>
      <c r="B1914" s="197">
        <v>1.652</v>
      </c>
      <c r="C1914" s="197">
        <v>2.333</v>
      </c>
      <c r="D1914" s="197">
        <v>3.479</v>
      </c>
      <c r="E1914" s="197" t="str">
        <f t="shared" si="1"/>
        <v>#REF!</v>
      </c>
      <c r="F1914" s="197" t="str">
        <f t="shared" si="2"/>
        <v>#REF!</v>
      </c>
      <c r="G1914" s="197" t="str">
        <f t="shared" si="3"/>
        <v>#REF!</v>
      </c>
      <c r="H1914" s="197" t="str">
        <f t="shared" si="4"/>
        <v>#REF!</v>
      </c>
      <c r="I1914" s="197" t="str">
        <f t="shared" si="5"/>
        <v>Covid</v>
      </c>
    </row>
    <row r="1915" ht="15.75" customHeight="1">
      <c r="A1915" s="316">
        <v>44319.0</v>
      </c>
      <c r="B1915" s="197">
        <v>1.648</v>
      </c>
      <c r="C1915" s="197">
        <v>2.319</v>
      </c>
      <c r="D1915" s="197">
        <v>3.47</v>
      </c>
      <c r="E1915" s="197" t="str">
        <f t="shared" si="1"/>
        <v>#REF!</v>
      </c>
      <c r="F1915" s="197" t="str">
        <f t="shared" si="2"/>
        <v>#REF!</v>
      </c>
      <c r="G1915" s="197" t="str">
        <f t="shared" si="3"/>
        <v>#REF!</v>
      </c>
      <c r="H1915" s="197" t="str">
        <f t="shared" si="4"/>
        <v>#REF!</v>
      </c>
      <c r="I1915" s="197" t="str">
        <f t="shared" si="5"/>
        <v>Covid</v>
      </c>
    </row>
    <row r="1916" ht="15.75" customHeight="1">
      <c r="A1916" s="316">
        <v>44320.0</v>
      </c>
      <c r="B1916" s="197">
        <v>1.64</v>
      </c>
      <c r="C1916" s="197">
        <v>2.312</v>
      </c>
      <c r="D1916" s="197">
        <v>3.461</v>
      </c>
      <c r="E1916" s="197" t="str">
        <f t="shared" si="1"/>
        <v>#REF!</v>
      </c>
      <c r="F1916" s="197" t="str">
        <f t="shared" si="2"/>
        <v>#REF!</v>
      </c>
      <c r="G1916" s="197" t="str">
        <f t="shared" si="3"/>
        <v>#REF!</v>
      </c>
      <c r="H1916" s="197" t="str">
        <f t="shared" si="4"/>
        <v>#REF!</v>
      </c>
      <c r="I1916" s="197" t="str">
        <f t="shared" si="5"/>
        <v>Covid</v>
      </c>
    </row>
    <row r="1917" ht="15.75" customHeight="1">
      <c r="A1917" s="316">
        <v>44321.0</v>
      </c>
      <c r="B1917" s="197">
        <v>1.631</v>
      </c>
      <c r="C1917" s="197">
        <v>2.303</v>
      </c>
      <c r="D1917" s="197">
        <v>3.456</v>
      </c>
      <c r="E1917" s="197" t="str">
        <f t="shared" si="1"/>
        <v>#REF!</v>
      </c>
      <c r="F1917" s="197" t="str">
        <f t="shared" si="2"/>
        <v>#REF!</v>
      </c>
      <c r="G1917" s="197" t="str">
        <f t="shared" si="3"/>
        <v>#REF!</v>
      </c>
      <c r="H1917" s="197" t="str">
        <f t="shared" si="4"/>
        <v>#REF!</v>
      </c>
      <c r="I1917" s="197" t="str">
        <f t="shared" si="5"/>
        <v>Covid</v>
      </c>
    </row>
    <row r="1918" ht="15.75" customHeight="1">
      <c r="A1918" s="316">
        <v>44322.0</v>
      </c>
      <c r="B1918" s="197">
        <v>1.594</v>
      </c>
      <c r="C1918" s="197">
        <v>2.272</v>
      </c>
      <c r="D1918" s="197">
        <v>3.442</v>
      </c>
      <c r="E1918" s="197" t="str">
        <f t="shared" si="1"/>
        <v>#REF!</v>
      </c>
      <c r="F1918" s="197" t="str">
        <f t="shared" si="2"/>
        <v>#REF!</v>
      </c>
      <c r="G1918" s="197" t="str">
        <f t="shared" si="3"/>
        <v>#REF!</v>
      </c>
      <c r="H1918" s="197" t="str">
        <f t="shared" si="4"/>
        <v>#REF!</v>
      </c>
      <c r="I1918" s="197" t="str">
        <f t="shared" si="5"/>
        <v>Covid</v>
      </c>
    </row>
    <row r="1919" ht="15.75" customHeight="1">
      <c r="A1919" s="316">
        <v>44323.0</v>
      </c>
      <c r="B1919" s="197">
        <v>1.594</v>
      </c>
      <c r="C1919" s="197">
        <v>2.276</v>
      </c>
      <c r="D1919" s="197">
        <v>3.436</v>
      </c>
      <c r="E1919" s="197" t="str">
        <f t="shared" si="1"/>
        <v>#REF!</v>
      </c>
      <c r="F1919" s="197" t="str">
        <f t="shared" si="2"/>
        <v>#REF!</v>
      </c>
      <c r="G1919" s="197" t="str">
        <f t="shared" si="3"/>
        <v>#REF!</v>
      </c>
      <c r="H1919" s="197" t="str">
        <f t="shared" si="4"/>
        <v>#REF!</v>
      </c>
      <c r="I1919" s="197" t="str">
        <f t="shared" si="5"/>
        <v>Covid</v>
      </c>
    </row>
    <row r="1920" ht="15.75" customHeight="1">
      <c r="A1920" s="316">
        <v>44326.0</v>
      </c>
      <c r="B1920" s="197">
        <v>1.584</v>
      </c>
      <c r="C1920" s="197">
        <v>2.279</v>
      </c>
      <c r="D1920" s="197">
        <v>3.425</v>
      </c>
      <c r="E1920" s="197" t="str">
        <f t="shared" si="1"/>
        <v>#REF!</v>
      </c>
      <c r="F1920" s="197" t="str">
        <f t="shared" si="2"/>
        <v>#REF!</v>
      </c>
      <c r="G1920" s="197" t="str">
        <f t="shared" si="3"/>
        <v>#REF!</v>
      </c>
      <c r="H1920" s="197" t="str">
        <f t="shared" si="4"/>
        <v>#REF!</v>
      </c>
      <c r="I1920" s="197" t="str">
        <f t="shared" si="5"/>
        <v>Covid</v>
      </c>
    </row>
    <row r="1921" ht="15.75" customHeight="1">
      <c r="A1921" s="316">
        <v>44327.0</v>
      </c>
      <c r="B1921" s="197">
        <v>1.576</v>
      </c>
      <c r="C1921" s="197">
        <v>2.301</v>
      </c>
      <c r="D1921" s="197">
        <v>3.451</v>
      </c>
      <c r="E1921" s="197" t="str">
        <f t="shared" si="1"/>
        <v>#REF!</v>
      </c>
      <c r="F1921" s="197" t="str">
        <f t="shared" si="2"/>
        <v>#REF!</v>
      </c>
      <c r="G1921" s="197" t="str">
        <f t="shared" si="3"/>
        <v>#REF!</v>
      </c>
      <c r="H1921" s="197" t="str">
        <f t="shared" si="4"/>
        <v>#REF!</v>
      </c>
      <c r="I1921" s="197" t="str">
        <f t="shared" si="5"/>
        <v>Covid</v>
      </c>
    </row>
    <row r="1922" ht="15.75" customHeight="1">
      <c r="A1922" s="316">
        <v>44328.0</v>
      </c>
      <c r="B1922" s="197">
        <v>1.59</v>
      </c>
      <c r="C1922" s="197">
        <v>2.338</v>
      </c>
      <c r="D1922" s="197">
        <v>3.477</v>
      </c>
      <c r="E1922" s="197" t="str">
        <f t="shared" si="1"/>
        <v>#REF!</v>
      </c>
      <c r="F1922" s="197" t="str">
        <f t="shared" si="2"/>
        <v>#REF!</v>
      </c>
      <c r="G1922" s="197" t="str">
        <f t="shared" si="3"/>
        <v>#REF!</v>
      </c>
      <c r="H1922" s="197" t="str">
        <f t="shared" si="4"/>
        <v>#REF!</v>
      </c>
      <c r="I1922" s="197" t="str">
        <f t="shared" si="5"/>
        <v>Covid</v>
      </c>
    </row>
    <row r="1923" ht="15.75" customHeight="1">
      <c r="A1923" s="316">
        <v>44329.0</v>
      </c>
      <c r="B1923" s="197">
        <v>1.615</v>
      </c>
      <c r="C1923" s="197">
        <v>2.432</v>
      </c>
      <c r="D1923" s="197">
        <v>3.591</v>
      </c>
      <c r="E1923" s="197" t="str">
        <f t="shared" si="1"/>
        <v>#REF!</v>
      </c>
      <c r="F1923" s="197" t="str">
        <f t="shared" si="2"/>
        <v>#REF!</v>
      </c>
      <c r="G1923" s="197" t="str">
        <f t="shared" si="3"/>
        <v>#REF!</v>
      </c>
      <c r="H1923" s="197" t="str">
        <f t="shared" si="4"/>
        <v>#REF!</v>
      </c>
      <c r="I1923" s="197" t="str">
        <f t="shared" si="5"/>
        <v>Covid</v>
      </c>
    </row>
    <row r="1924" ht="15.75" customHeight="1">
      <c r="A1924" s="316">
        <v>44330.0</v>
      </c>
      <c r="B1924" s="197">
        <v>1.611</v>
      </c>
      <c r="C1924" s="197">
        <v>2.399</v>
      </c>
      <c r="D1924" s="197">
        <v>3.537</v>
      </c>
      <c r="E1924" s="197" t="str">
        <f t="shared" si="1"/>
        <v>#REF!</v>
      </c>
      <c r="F1924" s="197" t="str">
        <f t="shared" si="2"/>
        <v>#REF!</v>
      </c>
      <c r="G1924" s="197" t="str">
        <f t="shared" si="3"/>
        <v>#REF!</v>
      </c>
      <c r="H1924" s="197" t="str">
        <f t="shared" si="4"/>
        <v>#REF!</v>
      </c>
      <c r="I1924" s="197" t="str">
        <f t="shared" si="5"/>
        <v>Covid</v>
      </c>
    </row>
    <row r="1925" ht="15.75" customHeight="1">
      <c r="A1925" s="316">
        <v>44333.0</v>
      </c>
      <c r="B1925" s="197">
        <v>1.599</v>
      </c>
      <c r="C1925" s="197">
        <v>2.352</v>
      </c>
      <c r="D1925" s="197">
        <v>3.473</v>
      </c>
      <c r="E1925" s="197" t="str">
        <f t="shared" si="1"/>
        <v>#REF!</v>
      </c>
      <c r="F1925" s="197" t="str">
        <f t="shared" si="2"/>
        <v>#REF!</v>
      </c>
      <c r="G1925" s="197" t="str">
        <f t="shared" si="3"/>
        <v>#REF!</v>
      </c>
      <c r="H1925" s="197" t="str">
        <f t="shared" si="4"/>
        <v>#REF!</v>
      </c>
      <c r="I1925" s="197" t="str">
        <f t="shared" si="5"/>
        <v>Covid</v>
      </c>
    </row>
    <row r="1926" ht="15.75" customHeight="1">
      <c r="A1926" s="316">
        <v>44334.0</v>
      </c>
      <c r="B1926" s="197">
        <v>1.595</v>
      </c>
      <c r="C1926" s="197">
        <v>2.353</v>
      </c>
      <c r="D1926" s="197">
        <v>3.477</v>
      </c>
      <c r="E1926" s="197" t="str">
        <f t="shared" si="1"/>
        <v>#REF!</v>
      </c>
      <c r="F1926" s="197" t="str">
        <f t="shared" si="2"/>
        <v>#REF!</v>
      </c>
      <c r="G1926" s="197" t="str">
        <f t="shared" si="3"/>
        <v>#REF!</v>
      </c>
      <c r="H1926" s="197" t="str">
        <f t="shared" si="4"/>
        <v>#REF!</v>
      </c>
      <c r="I1926" s="197" t="str">
        <f t="shared" si="5"/>
        <v>Covid</v>
      </c>
    </row>
    <row r="1927" ht="15.75" customHeight="1">
      <c r="A1927" s="316">
        <v>44335.0</v>
      </c>
      <c r="B1927" s="197">
        <v>1.586</v>
      </c>
      <c r="C1927" s="197">
        <v>2.357</v>
      </c>
      <c r="D1927" s="197">
        <v>3.48</v>
      </c>
      <c r="E1927" s="197" t="str">
        <f t="shared" si="1"/>
        <v>#REF!</v>
      </c>
      <c r="F1927" s="197" t="str">
        <f t="shared" si="2"/>
        <v>#REF!</v>
      </c>
      <c r="G1927" s="197" t="str">
        <f t="shared" si="3"/>
        <v>#REF!</v>
      </c>
      <c r="H1927" s="197" t="str">
        <f t="shared" si="4"/>
        <v>#REF!</v>
      </c>
      <c r="I1927" s="197" t="str">
        <f t="shared" si="5"/>
        <v>Covid</v>
      </c>
    </row>
    <row r="1928" ht="15.75" customHeight="1">
      <c r="A1928" s="316">
        <v>44336.0</v>
      </c>
      <c r="B1928" s="197">
        <v>1.587</v>
      </c>
      <c r="C1928" s="197">
        <v>2.387</v>
      </c>
      <c r="D1928" s="197">
        <v>3.502</v>
      </c>
      <c r="E1928" s="197" t="str">
        <f t="shared" si="1"/>
        <v>#REF!</v>
      </c>
      <c r="F1928" s="197" t="str">
        <f t="shared" si="2"/>
        <v>#REF!</v>
      </c>
      <c r="G1928" s="197" t="str">
        <f t="shared" si="3"/>
        <v>#REF!</v>
      </c>
      <c r="H1928" s="197" t="str">
        <f t="shared" si="4"/>
        <v>#REF!</v>
      </c>
      <c r="I1928" s="197" t="str">
        <f t="shared" si="5"/>
        <v>Covid</v>
      </c>
    </row>
    <row r="1929" ht="15.75" customHeight="1">
      <c r="A1929" s="316">
        <v>44337.0</v>
      </c>
      <c r="B1929" s="197">
        <v>1.551</v>
      </c>
      <c r="C1929" s="197">
        <v>2.343</v>
      </c>
      <c r="D1929" s="197">
        <v>3.483</v>
      </c>
      <c r="E1929" s="197" t="str">
        <f t="shared" si="1"/>
        <v>#REF!</v>
      </c>
      <c r="F1929" s="197" t="str">
        <f t="shared" si="2"/>
        <v>#REF!</v>
      </c>
      <c r="G1929" s="197" t="str">
        <f t="shared" si="3"/>
        <v>#REF!</v>
      </c>
      <c r="H1929" s="197" t="str">
        <f t="shared" si="4"/>
        <v>#REF!</v>
      </c>
      <c r="I1929" s="197" t="str">
        <f t="shared" si="5"/>
        <v>Covid</v>
      </c>
    </row>
    <row r="1930" ht="15.75" customHeight="1">
      <c r="A1930" s="316">
        <v>44340.0</v>
      </c>
      <c r="B1930" s="197">
        <v>1.536</v>
      </c>
      <c r="C1930" s="197">
        <v>2.312</v>
      </c>
      <c r="D1930" s="197">
        <v>3.468</v>
      </c>
      <c r="E1930" s="197" t="str">
        <f t="shared" si="1"/>
        <v>#REF!</v>
      </c>
      <c r="F1930" s="197" t="str">
        <f t="shared" si="2"/>
        <v>#REF!</v>
      </c>
      <c r="G1930" s="197" t="str">
        <f t="shared" si="3"/>
        <v>#REF!</v>
      </c>
      <c r="H1930" s="197" t="str">
        <f t="shared" si="4"/>
        <v>#REF!</v>
      </c>
      <c r="I1930" s="197" t="str">
        <f t="shared" si="5"/>
        <v>Covid</v>
      </c>
    </row>
    <row r="1931" ht="15.75" customHeight="1">
      <c r="A1931" s="316">
        <v>44341.0</v>
      </c>
      <c r="B1931" s="197">
        <v>1.498</v>
      </c>
      <c r="C1931" s="197">
        <v>2.268</v>
      </c>
      <c r="D1931" s="197">
        <v>3.431</v>
      </c>
      <c r="E1931" s="197" t="str">
        <f t="shared" si="1"/>
        <v>#REF!</v>
      </c>
      <c r="F1931" s="197" t="str">
        <f t="shared" si="2"/>
        <v>#REF!</v>
      </c>
      <c r="G1931" s="197" t="str">
        <f t="shared" si="3"/>
        <v>#REF!</v>
      </c>
      <c r="H1931" s="197" t="str">
        <f t="shared" si="4"/>
        <v>#REF!</v>
      </c>
      <c r="I1931" s="197" t="str">
        <f t="shared" si="5"/>
        <v>Covid</v>
      </c>
    </row>
    <row r="1932" ht="15.75" customHeight="1">
      <c r="A1932" s="316">
        <v>44342.0</v>
      </c>
      <c r="B1932" s="197">
        <v>1.486</v>
      </c>
      <c r="C1932" s="197">
        <v>2.255</v>
      </c>
      <c r="D1932" s="197">
        <v>3.421</v>
      </c>
      <c r="E1932" s="197" t="str">
        <f t="shared" si="1"/>
        <v>#REF!</v>
      </c>
      <c r="F1932" s="197" t="str">
        <f t="shared" si="2"/>
        <v>#REF!</v>
      </c>
      <c r="G1932" s="197" t="str">
        <f t="shared" si="3"/>
        <v>#REF!</v>
      </c>
      <c r="H1932" s="197" t="str">
        <f t="shared" si="4"/>
        <v>#REF!</v>
      </c>
      <c r="I1932" s="197" t="str">
        <f t="shared" si="5"/>
        <v>Covid</v>
      </c>
    </row>
    <row r="1933" ht="15.75" customHeight="1">
      <c r="A1933" s="316">
        <v>44343.0</v>
      </c>
      <c r="B1933" s="197">
        <v>1.476</v>
      </c>
      <c r="C1933" s="197">
        <v>2.258</v>
      </c>
      <c r="D1933" s="197">
        <v>3.438</v>
      </c>
      <c r="E1933" s="197" t="str">
        <f t="shared" si="1"/>
        <v>#REF!</v>
      </c>
      <c r="F1933" s="197" t="str">
        <f t="shared" si="2"/>
        <v>#REF!</v>
      </c>
      <c r="G1933" s="197" t="str">
        <f t="shared" si="3"/>
        <v>#REF!</v>
      </c>
      <c r="H1933" s="197" t="str">
        <f t="shared" si="4"/>
        <v>#REF!</v>
      </c>
      <c r="I1933" s="197" t="str">
        <f t="shared" si="5"/>
        <v>Covid</v>
      </c>
    </row>
    <row r="1934" ht="15.75" customHeight="1">
      <c r="A1934" s="316">
        <v>44344.0</v>
      </c>
      <c r="B1934" s="197">
        <v>1.465</v>
      </c>
      <c r="C1934" s="197">
        <v>2.263</v>
      </c>
      <c r="D1934" s="197">
        <v>3.439</v>
      </c>
      <c r="E1934" s="197" t="str">
        <f t="shared" si="1"/>
        <v>#REF!</v>
      </c>
      <c r="F1934" s="197" t="str">
        <f t="shared" si="2"/>
        <v>#REF!</v>
      </c>
      <c r="G1934" s="197" t="str">
        <f t="shared" si="3"/>
        <v>#REF!</v>
      </c>
      <c r="H1934" s="197" t="str">
        <f t="shared" si="4"/>
        <v>#REF!</v>
      </c>
      <c r="I1934" s="197" t="str">
        <f t="shared" si="5"/>
        <v>Covid</v>
      </c>
    </row>
    <row r="1935" ht="15.75" customHeight="1">
      <c r="A1935" s="316">
        <v>44347.0</v>
      </c>
      <c r="B1935" s="197">
        <v>1.465</v>
      </c>
      <c r="C1935" s="197">
        <v>2.263</v>
      </c>
      <c r="D1935" s="197">
        <v>3.439</v>
      </c>
      <c r="E1935" s="197" t="str">
        <f t="shared" si="1"/>
        <v>#REF!</v>
      </c>
      <c r="F1935" s="197" t="str">
        <f t="shared" si="2"/>
        <v>#REF!</v>
      </c>
      <c r="G1935" s="197" t="str">
        <f t="shared" si="3"/>
        <v>#REF!</v>
      </c>
      <c r="H1935" s="197" t="str">
        <f t="shared" si="4"/>
        <v>#REF!</v>
      </c>
      <c r="I1935" s="197" t="str">
        <f t="shared" si="5"/>
        <v>Covid</v>
      </c>
    </row>
    <row r="1936" ht="15.75" customHeight="1">
      <c r="A1936" s="316">
        <v>44348.0</v>
      </c>
      <c r="B1936" s="197">
        <v>1.479</v>
      </c>
      <c r="C1936" s="197">
        <v>2.259</v>
      </c>
      <c r="D1936" s="197">
        <v>3.444</v>
      </c>
      <c r="E1936" s="197" t="str">
        <f t="shared" si="1"/>
        <v>#REF!</v>
      </c>
      <c r="F1936" s="197" t="str">
        <f t="shared" si="2"/>
        <v>#REF!</v>
      </c>
      <c r="G1936" s="197" t="str">
        <f t="shared" si="3"/>
        <v>#REF!</v>
      </c>
      <c r="H1936" s="197" t="str">
        <f t="shared" si="4"/>
        <v>#REF!</v>
      </c>
      <c r="I1936" s="197" t="str">
        <f t="shared" si="5"/>
        <v>Covid</v>
      </c>
    </row>
    <row r="1937" ht="15.75" customHeight="1">
      <c r="A1937" s="316">
        <v>44349.0</v>
      </c>
      <c r="B1937" s="197">
        <v>1.461</v>
      </c>
      <c r="C1937" s="197">
        <v>2.247</v>
      </c>
      <c r="D1937" s="197">
        <v>3.448</v>
      </c>
      <c r="E1937" s="197" t="str">
        <f t="shared" si="1"/>
        <v>#REF!</v>
      </c>
      <c r="F1937" s="197" t="str">
        <f t="shared" si="2"/>
        <v>#REF!</v>
      </c>
      <c r="G1937" s="197" t="str">
        <f t="shared" si="3"/>
        <v>#REF!</v>
      </c>
      <c r="H1937" s="197" t="str">
        <f t="shared" si="4"/>
        <v>#REF!</v>
      </c>
      <c r="I1937" s="197" t="str">
        <f t="shared" si="5"/>
        <v>Covid</v>
      </c>
    </row>
    <row r="1938" ht="15.75" customHeight="1">
      <c r="A1938" s="316">
        <v>44350.0</v>
      </c>
      <c r="B1938" s="197">
        <v>1.448</v>
      </c>
      <c r="C1938" s="197">
        <v>2.246</v>
      </c>
      <c r="D1938" s="197">
        <v>3.45</v>
      </c>
      <c r="E1938" s="197" t="str">
        <f t="shared" si="1"/>
        <v>#REF!</v>
      </c>
      <c r="F1938" s="197" t="str">
        <f t="shared" si="2"/>
        <v>#REF!</v>
      </c>
      <c r="G1938" s="197" t="str">
        <f t="shared" si="3"/>
        <v>#REF!</v>
      </c>
      <c r="H1938" s="197" t="str">
        <f t="shared" si="4"/>
        <v>#REF!</v>
      </c>
      <c r="I1938" s="197" t="str">
        <f t="shared" si="5"/>
        <v>Covid</v>
      </c>
    </row>
    <row r="1939" ht="15.75" customHeight="1">
      <c r="A1939" s="316">
        <v>44351.0</v>
      </c>
      <c r="B1939" s="197">
        <v>1.454</v>
      </c>
      <c r="C1939" s="197">
        <v>2.27</v>
      </c>
      <c r="D1939" s="197">
        <v>3.469</v>
      </c>
      <c r="E1939" s="197" t="str">
        <f t="shared" si="1"/>
        <v>#REF!</v>
      </c>
      <c r="F1939" s="197" t="str">
        <f t="shared" si="2"/>
        <v>#REF!</v>
      </c>
      <c r="G1939" s="197" t="str">
        <f t="shared" si="3"/>
        <v>#REF!</v>
      </c>
      <c r="H1939" s="197" t="str">
        <f t="shared" si="4"/>
        <v>#REF!</v>
      </c>
      <c r="I1939" s="197" t="str">
        <f t="shared" si="5"/>
        <v>Covid</v>
      </c>
    </row>
    <row r="1940" ht="15.75" customHeight="1">
      <c r="A1940" s="316">
        <v>44354.0</v>
      </c>
      <c r="B1940" s="197">
        <v>1.423</v>
      </c>
      <c r="C1940" s="197">
        <v>2.235</v>
      </c>
      <c r="D1940" s="197">
        <v>3.452</v>
      </c>
      <c r="E1940" s="197" t="str">
        <f t="shared" si="1"/>
        <v>#REF!</v>
      </c>
      <c r="F1940" s="197" t="str">
        <f t="shared" si="2"/>
        <v>#REF!</v>
      </c>
      <c r="G1940" s="197" t="str">
        <f t="shared" si="3"/>
        <v>#REF!</v>
      </c>
      <c r="H1940" s="197" t="str">
        <f t="shared" si="4"/>
        <v>#REF!</v>
      </c>
      <c r="I1940" s="197" t="str">
        <f t="shared" si="5"/>
        <v>Covid</v>
      </c>
    </row>
    <row r="1941" ht="15.75" customHeight="1">
      <c r="A1941" s="316">
        <v>44355.0</v>
      </c>
      <c r="B1941" s="197">
        <v>1.404</v>
      </c>
      <c r="C1941" s="197">
        <v>2.215</v>
      </c>
      <c r="D1941" s="197">
        <v>3.431</v>
      </c>
      <c r="E1941" s="197" t="str">
        <f t="shared" si="1"/>
        <v>#REF!</v>
      </c>
      <c r="F1941" s="197" t="str">
        <f t="shared" si="2"/>
        <v>#REF!</v>
      </c>
      <c r="G1941" s="197" t="str">
        <f t="shared" si="3"/>
        <v>#REF!</v>
      </c>
      <c r="H1941" s="197" t="str">
        <f t="shared" si="4"/>
        <v>#REF!</v>
      </c>
      <c r="I1941" s="197" t="str">
        <f t="shared" si="5"/>
        <v>Covid</v>
      </c>
    </row>
    <row r="1942" ht="15.75" customHeight="1">
      <c r="A1942" s="316">
        <v>44356.0</v>
      </c>
      <c r="B1942" s="197">
        <v>1.377</v>
      </c>
      <c r="C1942" s="197">
        <v>2.191</v>
      </c>
      <c r="D1942" s="197">
        <v>3.396</v>
      </c>
      <c r="E1942" s="197" t="str">
        <f t="shared" si="1"/>
        <v>#REF!</v>
      </c>
      <c r="F1942" s="197" t="str">
        <f t="shared" si="2"/>
        <v>#REF!</v>
      </c>
      <c r="G1942" s="197" t="str">
        <f t="shared" si="3"/>
        <v>#REF!</v>
      </c>
      <c r="H1942" s="197" t="str">
        <f t="shared" si="4"/>
        <v>#REF!</v>
      </c>
      <c r="I1942" s="197" t="str">
        <f t="shared" si="5"/>
        <v>Covid</v>
      </c>
    </row>
    <row r="1943" ht="15.75" customHeight="1">
      <c r="A1943" s="316">
        <v>44357.0</v>
      </c>
      <c r="B1943" s="197">
        <v>1.37</v>
      </c>
      <c r="C1943" s="197">
        <v>2.171</v>
      </c>
      <c r="D1943" s="197">
        <v>3.358</v>
      </c>
      <c r="E1943" s="197" t="str">
        <f t="shared" si="1"/>
        <v>#REF!</v>
      </c>
      <c r="F1943" s="197" t="str">
        <f t="shared" si="2"/>
        <v>#REF!</v>
      </c>
      <c r="G1943" s="197" t="str">
        <f t="shared" si="3"/>
        <v>#REF!</v>
      </c>
      <c r="H1943" s="197" t="str">
        <f t="shared" si="4"/>
        <v>#REF!</v>
      </c>
      <c r="I1943" s="197" t="str">
        <f t="shared" si="5"/>
        <v>Covid</v>
      </c>
    </row>
    <row r="1944" ht="15.75" customHeight="1">
      <c r="A1944" s="316">
        <v>44358.0</v>
      </c>
      <c r="B1944" s="197">
        <v>1.349</v>
      </c>
      <c r="C1944" s="197">
        <v>2.088</v>
      </c>
      <c r="D1944" s="197">
        <v>3.301</v>
      </c>
      <c r="E1944" s="197" t="str">
        <f t="shared" si="1"/>
        <v>#REF!</v>
      </c>
      <c r="F1944" s="197" t="str">
        <f t="shared" si="2"/>
        <v>#REF!</v>
      </c>
      <c r="G1944" s="197" t="str">
        <f t="shared" si="3"/>
        <v>#REF!</v>
      </c>
      <c r="H1944" s="197" t="str">
        <f t="shared" si="4"/>
        <v>#REF!</v>
      </c>
      <c r="I1944" s="197" t="str">
        <f t="shared" si="5"/>
        <v>Covid</v>
      </c>
    </row>
    <row r="1945" ht="15.75" customHeight="1">
      <c r="A1945" s="316">
        <v>44361.0</v>
      </c>
      <c r="B1945" s="197">
        <v>1.358</v>
      </c>
      <c r="C1945" s="197">
        <v>2.078</v>
      </c>
      <c r="D1945" s="197">
        <v>3.306</v>
      </c>
      <c r="E1945" s="197" t="str">
        <f t="shared" si="1"/>
        <v>#REF!</v>
      </c>
      <c r="F1945" s="197" t="str">
        <f t="shared" si="2"/>
        <v>#REF!</v>
      </c>
      <c r="G1945" s="197" t="str">
        <f t="shared" si="3"/>
        <v>#REF!</v>
      </c>
      <c r="H1945" s="197" t="str">
        <f t="shared" si="4"/>
        <v>#REF!</v>
      </c>
      <c r="I1945" s="197" t="str">
        <f t="shared" si="5"/>
        <v>Covid</v>
      </c>
    </row>
    <row r="1946" ht="15.75" customHeight="1">
      <c r="A1946" s="316">
        <v>44362.0</v>
      </c>
      <c r="B1946" s="197">
        <v>1.378</v>
      </c>
      <c r="C1946" s="197">
        <v>2.109</v>
      </c>
      <c r="D1946" s="197">
        <v>3.343</v>
      </c>
      <c r="E1946" s="197" t="str">
        <f t="shared" si="1"/>
        <v>#REF!</v>
      </c>
      <c r="F1946" s="197" t="str">
        <f t="shared" si="2"/>
        <v>#REF!</v>
      </c>
      <c r="G1946" s="197" t="str">
        <f t="shared" si="3"/>
        <v>#REF!</v>
      </c>
      <c r="H1946" s="197" t="str">
        <f t="shared" si="4"/>
        <v>#REF!</v>
      </c>
      <c r="I1946" s="197" t="str">
        <f t="shared" si="5"/>
        <v>Covid</v>
      </c>
    </row>
    <row r="1947" ht="15.75" customHeight="1">
      <c r="A1947" s="316">
        <v>44363.0</v>
      </c>
      <c r="B1947" s="197">
        <v>1.388</v>
      </c>
      <c r="C1947" s="197">
        <v>2.112</v>
      </c>
      <c r="D1947" s="197">
        <v>3.349</v>
      </c>
      <c r="E1947" s="197" t="str">
        <f t="shared" si="1"/>
        <v>#REF!</v>
      </c>
      <c r="F1947" s="197" t="str">
        <f t="shared" si="2"/>
        <v>#REF!</v>
      </c>
      <c r="G1947" s="197" t="str">
        <f t="shared" si="3"/>
        <v>#REF!</v>
      </c>
      <c r="H1947" s="197" t="str">
        <f t="shared" si="4"/>
        <v>#REF!</v>
      </c>
      <c r="I1947" s="197" t="str">
        <f t="shared" si="5"/>
        <v>Covid</v>
      </c>
    </row>
    <row r="1948" ht="15.75" customHeight="1">
      <c r="A1948" s="316">
        <v>44364.0</v>
      </c>
      <c r="B1948" s="197">
        <v>1.505</v>
      </c>
      <c r="C1948" s="197">
        <v>2.182</v>
      </c>
      <c r="D1948" s="197">
        <v>3.372</v>
      </c>
      <c r="E1948" s="197" t="str">
        <f t="shared" si="1"/>
        <v>#REF!</v>
      </c>
      <c r="F1948" s="197" t="str">
        <f t="shared" si="2"/>
        <v>#REF!</v>
      </c>
      <c r="G1948" s="197" t="str">
        <f t="shared" si="3"/>
        <v>#REF!</v>
      </c>
      <c r="H1948" s="197" t="str">
        <f t="shared" si="4"/>
        <v>#REF!</v>
      </c>
      <c r="I1948" s="197" t="str">
        <f t="shared" si="5"/>
        <v>Covid</v>
      </c>
    </row>
    <row r="1949" ht="15.75" customHeight="1">
      <c r="A1949" s="316">
        <v>44365.0</v>
      </c>
      <c r="B1949" s="197">
        <v>1.486</v>
      </c>
      <c r="C1949" s="197">
        <v>2.095</v>
      </c>
      <c r="D1949" s="197">
        <v>3.295</v>
      </c>
      <c r="E1949" s="197" t="str">
        <f t="shared" si="1"/>
        <v>#REF!</v>
      </c>
      <c r="F1949" s="197" t="str">
        <f t="shared" si="2"/>
        <v>#REF!</v>
      </c>
      <c r="G1949" s="197" t="str">
        <f t="shared" si="3"/>
        <v>#REF!</v>
      </c>
      <c r="H1949" s="197" t="str">
        <f t="shared" si="4"/>
        <v>#REF!</v>
      </c>
      <c r="I1949" s="197" t="str">
        <f t="shared" si="5"/>
        <v>Covid</v>
      </c>
    </row>
    <row r="1950" ht="15.75" customHeight="1">
      <c r="A1950" s="316">
        <v>44368.0</v>
      </c>
      <c r="B1950" s="197">
        <v>1.49</v>
      </c>
      <c r="C1950" s="197">
        <v>2.073</v>
      </c>
      <c r="D1950" s="197">
        <v>3.264</v>
      </c>
      <c r="E1950" s="197" t="str">
        <f t="shared" si="1"/>
        <v>#REF!</v>
      </c>
      <c r="F1950" s="197" t="str">
        <f t="shared" si="2"/>
        <v>#REF!</v>
      </c>
      <c r="G1950" s="197" t="str">
        <f t="shared" si="3"/>
        <v>#REF!</v>
      </c>
      <c r="H1950" s="197" t="str">
        <f t="shared" si="4"/>
        <v>#REF!</v>
      </c>
      <c r="I1950" s="197" t="str">
        <f t="shared" si="5"/>
        <v>Covid</v>
      </c>
    </row>
    <row r="1951" ht="15.75" customHeight="1">
      <c r="A1951" s="316">
        <v>44369.0</v>
      </c>
      <c r="B1951" s="197">
        <v>1.496</v>
      </c>
      <c r="C1951" s="197">
        <v>2.102</v>
      </c>
      <c r="D1951" s="197">
        <v>3.302</v>
      </c>
      <c r="E1951" s="197" t="str">
        <f t="shared" si="1"/>
        <v>#REF!</v>
      </c>
      <c r="F1951" s="197" t="str">
        <f t="shared" si="2"/>
        <v>#REF!</v>
      </c>
      <c r="G1951" s="197" t="str">
        <f t="shared" si="3"/>
        <v>#REF!</v>
      </c>
      <c r="H1951" s="197" t="str">
        <f t="shared" si="4"/>
        <v>#REF!</v>
      </c>
      <c r="I1951" s="197" t="str">
        <f t="shared" si="5"/>
        <v>Covid</v>
      </c>
    </row>
    <row r="1952" ht="15.75" customHeight="1">
      <c r="A1952" s="316">
        <v>44370.0</v>
      </c>
      <c r="B1952" s="197">
        <v>1.497</v>
      </c>
      <c r="C1952" s="197">
        <v>2.102</v>
      </c>
      <c r="D1952" s="197">
        <v>3.297</v>
      </c>
      <c r="E1952" s="197" t="str">
        <f t="shared" si="1"/>
        <v>#REF!</v>
      </c>
      <c r="F1952" s="197" t="str">
        <f t="shared" si="2"/>
        <v>#REF!</v>
      </c>
      <c r="G1952" s="197" t="str">
        <f t="shared" si="3"/>
        <v>#REF!</v>
      </c>
      <c r="H1952" s="197" t="str">
        <f t="shared" si="4"/>
        <v>#REF!</v>
      </c>
      <c r="I1952" s="197" t="str">
        <f t="shared" si="5"/>
        <v>Covid</v>
      </c>
    </row>
    <row r="1953" ht="15.75" customHeight="1">
      <c r="A1953" s="316">
        <v>44371.0</v>
      </c>
      <c r="B1953" s="197">
        <v>1.502</v>
      </c>
      <c r="C1953" s="197">
        <v>2.11</v>
      </c>
      <c r="D1953" s="197">
        <v>3.296</v>
      </c>
      <c r="E1953" s="197" t="str">
        <f t="shared" si="1"/>
        <v>#REF!</v>
      </c>
      <c r="F1953" s="197" t="str">
        <f t="shared" si="2"/>
        <v>#REF!</v>
      </c>
      <c r="G1953" s="197" t="str">
        <f t="shared" si="3"/>
        <v>#REF!</v>
      </c>
      <c r="H1953" s="197" t="str">
        <f t="shared" si="4"/>
        <v>#REF!</v>
      </c>
      <c r="I1953" s="197" t="str">
        <f t="shared" si="5"/>
        <v>Covid</v>
      </c>
    </row>
    <row r="1954" ht="15.75" customHeight="1">
      <c r="A1954" s="316">
        <v>44372.0</v>
      </c>
      <c r="B1954" s="197">
        <v>1.505</v>
      </c>
      <c r="C1954" s="197">
        <v>2.1</v>
      </c>
      <c r="D1954" s="197">
        <v>3.289</v>
      </c>
      <c r="E1954" s="197" t="str">
        <f t="shared" si="1"/>
        <v>#REF!</v>
      </c>
      <c r="F1954" s="197" t="str">
        <f t="shared" si="2"/>
        <v>#REF!</v>
      </c>
      <c r="G1954" s="197" t="str">
        <f t="shared" si="3"/>
        <v>#REF!</v>
      </c>
      <c r="H1954" s="197" t="str">
        <f t="shared" si="4"/>
        <v>#REF!</v>
      </c>
      <c r="I1954" s="197" t="str">
        <f t="shared" si="5"/>
        <v>Covid</v>
      </c>
    </row>
    <row r="1955" ht="15.75" customHeight="1">
      <c r="A1955" s="316">
        <v>44375.0</v>
      </c>
      <c r="B1955" s="197">
        <v>1.518</v>
      </c>
      <c r="C1955" s="197">
        <v>2.11</v>
      </c>
      <c r="D1955" s="197">
        <v>3.322</v>
      </c>
      <c r="E1955" s="197" t="str">
        <f t="shared" si="1"/>
        <v>#REF!</v>
      </c>
      <c r="F1955" s="197" t="str">
        <f t="shared" si="2"/>
        <v>#REF!</v>
      </c>
      <c r="G1955" s="197" t="str">
        <f t="shared" si="3"/>
        <v>#REF!</v>
      </c>
      <c r="H1955" s="197" t="str">
        <f t="shared" si="4"/>
        <v>#REF!</v>
      </c>
      <c r="I1955" s="197" t="str">
        <f t="shared" si="5"/>
        <v>Covid</v>
      </c>
    </row>
    <row r="1956" ht="15.75" customHeight="1">
      <c r="A1956" s="316">
        <v>44376.0</v>
      </c>
      <c r="B1956" s="197">
        <v>1.531</v>
      </c>
      <c r="C1956" s="197">
        <v>2.115</v>
      </c>
      <c r="D1956" s="197">
        <v>3.308</v>
      </c>
      <c r="E1956" s="197" t="str">
        <f t="shared" si="1"/>
        <v>#REF!</v>
      </c>
      <c r="F1956" s="197" t="str">
        <f t="shared" si="2"/>
        <v>#REF!</v>
      </c>
      <c r="G1956" s="197" t="str">
        <f t="shared" si="3"/>
        <v>#REF!</v>
      </c>
      <c r="H1956" s="197" t="str">
        <f t="shared" si="4"/>
        <v>#REF!</v>
      </c>
      <c r="I1956" s="197" t="str">
        <f t="shared" si="5"/>
        <v>Covid</v>
      </c>
    </row>
    <row r="1957" ht="15.75" customHeight="1">
      <c r="A1957" s="316">
        <v>44377.0</v>
      </c>
      <c r="B1957" s="197">
        <v>1.532</v>
      </c>
      <c r="C1957" s="197">
        <v>2.113</v>
      </c>
      <c r="D1957" s="197">
        <v>3.3</v>
      </c>
      <c r="E1957" s="197" t="str">
        <f t="shared" si="1"/>
        <v>#REF!</v>
      </c>
      <c r="F1957" s="197" t="str">
        <f t="shared" si="2"/>
        <v>#REF!</v>
      </c>
      <c r="G1957" s="197" t="str">
        <f t="shared" si="3"/>
        <v>#REF!</v>
      </c>
      <c r="H1957" s="197" t="str">
        <f t="shared" si="4"/>
        <v>#REF!</v>
      </c>
      <c r="I1957" s="197" t="str">
        <f t="shared" si="5"/>
        <v>Covid</v>
      </c>
    </row>
    <row r="1958" ht="15.75" customHeight="1">
      <c r="A1958" s="316">
        <v>44378.0</v>
      </c>
      <c r="B1958" s="197">
        <v>1.511</v>
      </c>
      <c r="C1958" s="197">
        <v>2.118</v>
      </c>
      <c r="D1958" s="197">
        <v>3.302</v>
      </c>
      <c r="E1958" s="197" t="str">
        <f t="shared" si="1"/>
        <v>#REF!</v>
      </c>
      <c r="F1958" s="197" t="str">
        <f t="shared" si="2"/>
        <v>#REF!</v>
      </c>
      <c r="G1958" s="197" t="str">
        <f t="shared" si="3"/>
        <v>#REF!</v>
      </c>
      <c r="H1958" s="197" t="str">
        <f t="shared" si="4"/>
        <v>#REF!</v>
      </c>
      <c r="I1958" s="197" t="str">
        <f t="shared" si="5"/>
        <v>Covid</v>
      </c>
    </row>
    <row r="1959" ht="15.75" customHeight="1">
      <c r="A1959" s="316">
        <v>44379.0</v>
      </c>
      <c r="B1959" s="197">
        <v>1.514</v>
      </c>
      <c r="C1959" s="197">
        <v>2.119</v>
      </c>
      <c r="D1959" s="197">
        <v>3.296</v>
      </c>
      <c r="E1959" s="197" t="str">
        <f t="shared" si="1"/>
        <v>#REF!</v>
      </c>
      <c r="F1959" s="197" t="str">
        <f t="shared" si="2"/>
        <v>#REF!</v>
      </c>
      <c r="G1959" s="197" t="str">
        <f t="shared" si="3"/>
        <v>#REF!</v>
      </c>
      <c r="H1959" s="197" t="str">
        <f t="shared" si="4"/>
        <v>#REF!</v>
      </c>
      <c r="I1959" s="197" t="str">
        <f t="shared" si="5"/>
        <v>Covid</v>
      </c>
    </row>
    <row r="1960" ht="15.75" customHeight="1">
      <c r="A1960" s="316">
        <v>44382.0</v>
      </c>
      <c r="B1960" s="197">
        <v>1.514</v>
      </c>
      <c r="C1960" s="197">
        <v>2.119</v>
      </c>
      <c r="D1960" s="197">
        <v>3.296</v>
      </c>
      <c r="E1960" s="197" t="str">
        <f t="shared" si="1"/>
        <v>#REF!</v>
      </c>
      <c r="F1960" s="197" t="str">
        <f t="shared" si="2"/>
        <v>#REF!</v>
      </c>
      <c r="G1960" s="197" t="str">
        <f t="shared" si="3"/>
        <v>#REF!</v>
      </c>
      <c r="H1960" s="197" t="str">
        <f t="shared" si="4"/>
        <v>#REF!</v>
      </c>
      <c r="I1960" s="197" t="str">
        <f t="shared" si="5"/>
        <v>Covid</v>
      </c>
    </row>
    <row r="1961" ht="15.75" customHeight="1">
      <c r="A1961" s="316">
        <v>44383.0</v>
      </c>
      <c r="B1961" s="197">
        <v>1.503</v>
      </c>
      <c r="C1961" s="197">
        <v>2.119</v>
      </c>
      <c r="D1961" s="197">
        <v>3.268</v>
      </c>
      <c r="E1961" s="197" t="str">
        <f t="shared" si="1"/>
        <v>#REF!</v>
      </c>
      <c r="F1961" s="197" t="str">
        <f t="shared" si="2"/>
        <v>#REF!</v>
      </c>
      <c r="G1961" s="197" t="str">
        <f t="shared" si="3"/>
        <v>#REF!</v>
      </c>
      <c r="H1961" s="197" t="str">
        <f t="shared" si="4"/>
        <v>#REF!</v>
      </c>
      <c r="I1961" s="197" t="str">
        <f t="shared" si="5"/>
        <v>Covid</v>
      </c>
    </row>
    <row r="1962" ht="15.75" customHeight="1">
      <c r="A1962" s="316">
        <v>44384.0</v>
      </c>
      <c r="B1962" s="197">
        <v>1.476</v>
      </c>
      <c r="C1962" s="197">
        <v>2.102</v>
      </c>
      <c r="D1962" s="197">
        <v>3.23</v>
      </c>
      <c r="E1962" s="197" t="str">
        <f t="shared" si="1"/>
        <v>#REF!</v>
      </c>
      <c r="F1962" s="197" t="str">
        <f t="shared" si="2"/>
        <v>#REF!</v>
      </c>
      <c r="G1962" s="197" t="str">
        <f t="shared" si="3"/>
        <v>#REF!</v>
      </c>
      <c r="H1962" s="197" t="str">
        <f t="shared" si="4"/>
        <v>#REF!</v>
      </c>
      <c r="I1962" s="197" t="str">
        <f t="shared" si="5"/>
        <v>Covid</v>
      </c>
    </row>
    <row r="1963" ht="15.75" customHeight="1">
      <c r="A1963" s="316">
        <v>44385.0</v>
      </c>
      <c r="B1963" s="197">
        <v>1.457</v>
      </c>
      <c r="C1963" s="197">
        <v>2.092</v>
      </c>
      <c r="D1963" s="197">
        <v>3.199</v>
      </c>
      <c r="E1963" s="197" t="str">
        <f t="shared" si="1"/>
        <v>#REF!</v>
      </c>
      <c r="F1963" s="197" t="str">
        <f t="shared" si="2"/>
        <v>#REF!</v>
      </c>
      <c r="G1963" s="197" t="str">
        <f t="shared" si="3"/>
        <v>#REF!</v>
      </c>
      <c r="H1963" s="197" t="str">
        <f t="shared" si="4"/>
        <v>#REF!</v>
      </c>
      <c r="I1963" s="197" t="str">
        <f t="shared" si="5"/>
        <v>Covid</v>
      </c>
    </row>
    <row r="1964" ht="15.75" customHeight="1">
      <c r="A1964" s="316">
        <v>44386.0</v>
      </c>
      <c r="B1964" s="197">
        <v>1.463</v>
      </c>
      <c r="C1964" s="197">
        <v>2.13</v>
      </c>
      <c r="D1964" s="197">
        <v>3.241</v>
      </c>
      <c r="E1964" s="197" t="str">
        <f t="shared" si="1"/>
        <v>#REF!</v>
      </c>
      <c r="F1964" s="197" t="str">
        <f t="shared" si="2"/>
        <v>#REF!</v>
      </c>
      <c r="G1964" s="197" t="str">
        <f t="shared" si="3"/>
        <v>#REF!</v>
      </c>
      <c r="H1964" s="197" t="str">
        <f t="shared" si="4"/>
        <v>#REF!</v>
      </c>
      <c r="I1964" s="197" t="str">
        <f t="shared" si="5"/>
        <v>Covid</v>
      </c>
    </row>
    <row r="1965" ht="15.75" customHeight="1">
      <c r="A1965" s="316">
        <v>44389.0</v>
      </c>
      <c r="B1965" s="197">
        <v>1.463</v>
      </c>
      <c r="C1965" s="197">
        <v>2.129</v>
      </c>
      <c r="D1965" s="197">
        <v>3.25</v>
      </c>
      <c r="E1965" s="197" t="str">
        <f t="shared" si="1"/>
        <v>#REF!</v>
      </c>
      <c r="F1965" s="197" t="str">
        <f t="shared" si="2"/>
        <v>#REF!</v>
      </c>
      <c r="G1965" s="197" t="str">
        <f t="shared" si="3"/>
        <v>#REF!</v>
      </c>
      <c r="H1965" s="197" t="str">
        <f t="shared" si="4"/>
        <v>#REF!</v>
      </c>
      <c r="I1965" s="197" t="str">
        <f t="shared" si="5"/>
        <v>Covid</v>
      </c>
    </row>
    <row r="1966" ht="15.75" customHeight="1">
      <c r="A1966" s="316">
        <v>44390.0</v>
      </c>
      <c r="B1966" s="197">
        <v>1.472</v>
      </c>
      <c r="C1966" s="197">
        <v>2.139</v>
      </c>
      <c r="D1966" s="197">
        <v>3.256</v>
      </c>
      <c r="E1966" s="197" t="str">
        <f t="shared" si="1"/>
        <v>#REF!</v>
      </c>
      <c r="F1966" s="197" t="str">
        <f t="shared" si="2"/>
        <v>#REF!</v>
      </c>
      <c r="G1966" s="197" t="str">
        <f t="shared" si="3"/>
        <v>#REF!</v>
      </c>
      <c r="H1966" s="197" t="str">
        <f t="shared" si="4"/>
        <v>#REF!</v>
      </c>
      <c r="I1966" s="197" t="str">
        <f t="shared" si="5"/>
        <v>Covid</v>
      </c>
    </row>
    <row r="1967" ht="15.75" customHeight="1">
      <c r="A1967" s="316">
        <v>44391.0</v>
      </c>
      <c r="B1967" s="197">
        <v>1.484</v>
      </c>
      <c r="C1967" s="197">
        <v>2.15</v>
      </c>
      <c r="D1967" s="197">
        <v>3.262</v>
      </c>
      <c r="E1967" s="197" t="str">
        <f t="shared" si="1"/>
        <v>#REF!</v>
      </c>
      <c r="F1967" s="197" t="str">
        <f t="shared" si="2"/>
        <v>#REF!</v>
      </c>
      <c r="G1967" s="197" t="str">
        <f t="shared" si="3"/>
        <v>#REF!</v>
      </c>
      <c r="H1967" s="197" t="str">
        <f t="shared" si="4"/>
        <v>#REF!</v>
      </c>
      <c r="I1967" s="197" t="str">
        <f t="shared" si="5"/>
        <v>Covid</v>
      </c>
    </row>
    <row r="1968" ht="15.75" customHeight="1">
      <c r="A1968" s="316">
        <v>44392.0</v>
      </c>
      <c r="B1968" s="197">
        <v>1.444</v>
      </c>
      <c r="C1968" s="197">
        <v>2.115</v>
      </c>
      <c r="D1968" s="197">
        <v>3.211</v>
      </c>
      <c r="E1968" s="197" t="str">
        <f t="shared" si="1"/>
        <v>#REF!</v>
      </c>
      <c r="F1968" s="197" t="str">
        <f t="shared" si="2"/>
        <v>#REF!</v>
      </c>
      <c r="G1968" s="197" t="str">
        <f t="shared" si="3"/>
        <v>#REF!</v>
      </c>
      <c r="H1968" s="197" t="str">
        <f t="shared" si="4"/>
        <v>#REF!</v>
      </c>
      <c r="I1968" s="197" t="str">
        <f t="shared" si="5"/>
        <v>Covid</v>
      </c>
    </row>
    <row r="1969" ht="15.75" customHeight="1">
      <c r="A1969" s="316">
        <v>44393.0</v>
      </c>
      <c r="B1969" s="197">
        <v>1.442</v>
      </c>
      <c r="C1969" s="197">
        <v>2.13</v>
      </c>
      <c r="D1969" s="197">
        <v>3.21</v>
      </c>
      <c r="E1969" s="197" t="str">
        <f t="shared" si="1"/>
        <v>#REF!</v>
      </c>
      <c r="F1969" s="197" t="str">
        <f t="shared" si="2"/>
        <v>#REF!</v>
      </c>
      <c r="G1969" s="197" t="str">
        <f t="shared" si="3"/>
        <v>#REF!</v>
      </c>
      <c r="H1969" s="197" t="str">
        <f t="shared" si="4"/>
        <v>#REF!</v>
      </c>
      <c r="I1969" s="197" t="str">
        <f t="shared" si="5"/>
        <v>Covid</v>
      </c>
    </row>
    <row r="1970" ht="15.75" customHeight="1">
      <c r="A1970" s="316">
        <v>44396.0</v>
      </c>
      <c r="B1970" s="197">
        <v>1.431</v>
      </c>
      <c r="C1970" s="197">
        <v>2.12</v>
      </c>
      <c r="D1970" s="197">
        <v>3.201</v>
      </c>
      <c r="E1970" s="197" t="str">
        <f t="shared" si="1"/>
        <v>#REF!</v>
      </c>
      <c r="F1970" s="197" t="str">
        <f t="shared" si="2"/>
        <v>#REF!</v>
      </c>
      <c r="G1970" s="197" t="str">
        <f t="shared" si="3"/>
        <v>#REF!</v>
      </c>
      <c r="H1970" s="197" t="str">
        <f t="shared" si="4"/>
        <v>#REF!</v>
      </c>
      <c r="I1970" s="197" t="str">
        <f t="shared" si="5"/>
        <v>Covid</v>
      </c>
    </row>
    <row r="1971" ht="15.75" customHeight="1">
      <c r="A1971" s="316">
        <v>44397.0</v>
      </c>
      <c r="B1971" s="197">
        <v>1.43</v>
      </c>
      <c r="C1971" s="197">
        <v>2.119</v>
      </c>
      <c r="D1971" s="197">
        <v>3.196</v>
      </c>
      <c r="E1971" s="197" t="str">
        <f t="shared" si="1"/>
        <v>#REF!</v>
      </c>
      <c r="F1971" s="197" t="str">
        <f t="shared" si="2"/>
        <v>#REF!</v>
      </c>
      <c r="G1971" s="197" t="str">
        <f t="shared" si="3"/>
        <v>#REF!</v>
      </c>
      <c r="H1971" s="197" t="str">
        <f t="shared" si="4"/>
        <v>#REF!</v>
      </c>
      <c r="I1971" s="197" t="str">
        <f t="shared" si="5"/>
        <v>Covid</v>
      </c>
    </row>
    <row r="1972" ht="15.75" customHeight="1">
      <c r="A1972" s="316">
        <v>44398.0</v>
      </c>
      <c r="B1972" s="197">
        <v>1.426</v>
      </c>
      <c r="C1972" s="197">
        <v>2.164</v>
      </c>
      <c r="D1972" s="197">
        <v>3.223</v>
      </c>
      <c r="E1972" s="197" t="str">
        <f t="shared" si="1"/>
        <v>#REF!</v>
      </c>
      <c r="F1972" s="197" t="str">
        <f t="shared" si="2"/>
        <v>#REF!</v>
      </c>
      <c r="G1972" s="197" t="str">
        <f t="shared" si="3"/>
        <v>#REF!</v>
      </c>
      <c r="H1972" s="197" t="str">
        <f t="shared" si="4"/>
        <v>#REF!</v>
      </c>
      <c r="I1972" s="197" t="str">
        <f t="shared" si="5"/>
        <v>Covid</v>
      </c>
    </row>
    <row r="1973" ht="15.75" customHeight="1">
      <c r="A1973" s="316">
        <v>44399.0</v>
      </c>
      <c r="B1973" s="197">
        <v>1.434</v>
      </c>
      <c r="C1973" s="197">
        <v>2.159</v>
      </c>
      <c r="D1973" s="197">
        <v>3.241</v>
      </c>
      <c r="E1973" s="197" t="str">
        <f t="shared" si="1"/>
        <v>#REF!</v>
      </c>
      <c r="F1973" s="197" t="str">
        <f t="shared" si="2"/>
        <v>#REF!</v>
      </c>
      <c r="G1973" s="197" t="str">
        <f t="shared" si="3"/>
        <v>#REF!</v>
      </c>
      <c r="H1973" s="197" t="str">
        <f t="shared" si="4"/>
        <v>#REF!</v>
      </c>
      <c r="I1973" s="197" t="str">
        <f t="shared" si="5"/>
        <v>Covid</v>
      </c>
    </row>
    <row r="1974" ht="15.75" customHeight="1">
      <c r="A1974" s="316">
        <v>44400.0</v>
      </c>
      <c r="B1974" s="197">
        <v>1.408</v>
      </c>
      <c r="C1974" s="197">
        <v>2.143</v>
      </c>
      <c r="D1974" s="197">
        <v>3.247</v>
      </c>
      <c r="E1974" s="197" t="str">
        <f t="shared" si="1"/>
        <v>#REF!</v>
      </c>
      <c r="F1974" s="197" t="str">
        <f t="shared" si="2"/>
        <v>#REF!</v>
      </c>
      <c r="G1974" s="197" t="str">
        <f t="shared" si="3"/>
        <v>#REF!</v>
      </c>
      <c r="H1974" s="197" t="str">
        <f t="shared" si="4"/>
        <v>#REF!</v>
      </c>
      <c r="I1974" s="197" t="str">
        <f t="shared" si="5"/>
        <v>Covid</v>
      </c>
    </row>
    <row r="1975" ht="15.75" customHeight="1">
      <c r="A1975" s="316">
        <v>44403.0</v>
      </c>
      <c r="B1975" s="197">
        <v>1.385</v>
      </c>
      <c r="C1975" s="197">
        <v>2.138</v>
      </c>
      <c r="D1975" s="197">
        <v>3.254</v>
      </c>
      <c r="E1975" s="197" t="str">
        <f t="shared" si="1"/>
        <v>#REF!</v>
      </c>
      <c r="F1975" s="197" t="str">
        <f t="shared" si="2"/>
        <v>#REF!</v>
      </c>
      <c r="G1975" s="197" t="str">
        <f t="shared" si="3"/>
        <v>#REF!</v>
      </c>
      <c r="H1975" s="197" t="str">
        <f t="shared" si="4"/>
        <v>#REF!</v>
      </c>
      <c r="I1975" s="197" t="str">
        <f t="shared" si="5"/>
        <v>Covid</v>
      </c>
    </row>
    <row r="1976" ht="15.75" customHeight="1">
      <c r="A1976" s="316">
        <v>44404.0</v>
      </c>
      <c r="B1976" s="197">
        <v>1.385</v>
      </c>
      <c r="C1976" s="197">
        <v>2.161</v>
      </c>
      <c r="D1976" s="197">
        <v>3.278</v>
      </c>
      <c r="E1976" s="197" t="str">
        <f t="shared" si="1"/>
        <v>#REF!</v>
      </c>
      <c r="F1976" s="197" t="str">
        <f t="shared" si="2"/>
        <v>#REF!</v>
      </c>
      <c r="G1976" s="197" t="str">
        <f t="shared" si="3"/>
        <v>#REF!</v>
      </c>
      <c r="H1976" s="197" t="str">
        <f t="shared" si="4"/>
        <v>#REF!</v>
      </c>
      <c r="I1976" s="197" t="str">
        <f t="shared" si="5"/>
        <v>Covid</v>
      </c>
    </row>
    <row r="1977" ht="15.75" customHeight="1">
      <c r="A1977" s="316">
        <v>44405.0</v>
      </c>
      <c r="B1977" s="197">
        <v>1.402</v>
      </c>
      <c r="C1977" s="197">
        <v>2.189</v>
      </c>
      <c r="D1977" s="197">
        <v>3.348</v>
      </c>
      <c r="E1977" s="197" t="str">
        <f t="shared" si="1"/>
        <v>#REF!</v>
      </c>
      <c r="F1977" s="197" t="str">
        <f t="shared" si="2"/>
        <v>#REF!</v>
      </c>
      <c r="G1977" s="197" t="str">
        <f t="shared" si="3"/>
        <v>#REF!</v>
      </c>
      <c r="H1977" s="197" t="str">
        <f t="shared" si="4"/>
        <v>#REF!</v>
      </c>
      <c r="I1977" s="197" t="str">
        <f t="shared" si="5"/>
        <v>Covid</v>
      </c>
    </row>
    <row r="1978" ht="15.75" customHeight="1">
      <c r="A1978" s="316">
        <v>44406.0</v>
      </c>
      <c r="B1978" s="197">
        <v>1.397</v>
      </c>
      <c r="C1978" s="197">
        <v>2.189</v>
      </c>
      <c r="D1978" s="197">
        <v>3.324</v>
      </c>
      <c r="E1978" s="197" t="str">
        <f t="shared" si="1"/>
        <v>#REF!</v>
      </c>
      <c r="F1978" s="197" t="str">
        <f t="shared" si="2"/>
        <v>#REF!</v>
      </c>
      <c r="G1978" s="197" t="str">
        <f t="shared" si="3"/>
        <v>#REF!</v>
      </c>
      <c r="H1978" s="197" t="str">
        <f t="shared" si="4"/>
        <v>#REF!</v>
      </c>
      <c r="I1978" s="197" t="str">
        <f t="shared" si="5"/>
        <v>Covid</v>
      </c>
    </row>
    <row r="1979" ht="15.75" customHeight="1">
      <c r="A1979" s="316">
        <v>44407.0</v>
      </c>
      <c r="B1979" s="197">
        <v>1.395</v>
      </c>
      <c r="C1979" s="197">
        <v>2.172</v>
      </c>
      <c r="D1979" s="197">
        <v>3.317</v>
      </c>
      <c r="E1979" s="197" t="str">
        <f t="shared" si="1"/>
        <v>#REF!</v>
      </c>
      <c r="F1979" s="197" t="str">
        <f t="shared" si="2"/>
        <v>#REF!</v>
      </c>
      <c r="G1979" s="197" t="str">
        <f t="shared" si="3"/>
        <v>#REF!</v>
      </c>
      <c r="H1979" s="197" t="str">
        <f t="shared" si="4"/>
        <v>#REF!</v>
      </c>
      <c r="I1979" s="197" t="str">
        <f t="shared" si="5"/>
        <v>Covid</v>
      </c>
    </row>
    <row r="1980" ht="15.75" customHeight="1">
      <c r="A1980" s="316">
        <v>44410.0</v>
      </c>
      <c r="B1980" s="197">
        <v>1.395</v>
      </c>
      <c r="C1980" s="197">
        <v>2.169</v>
      </c>
      <c r="D1980" s="197">
        <v>3.315</v>
      </c>
      <c r="E1980" s="197" t="str">
        <f t="shared" si="1"/>
        <v>#REF!</v>
      </c>
      <c r="F1980" s="197" t="str">
        <f t="shared" si="2"/>
        <v>#REF!</v>
      </c>
      <c r="G1980" s="197" t="str">
        <f t="shared" si="3"/>
        <v>#REF!</v>
      </c>
      <c r="H1980" s="197" t="str">
        <f t="shared" si="4"/>
        <v>#REF!</v>
      </c>
      <c r="I1980" s="197" t="str">
        <f t="shared" si="5"/>
        <v>Covid</v>
      </c>
    </row>
    <row r="1981" ht="15.75" customHeight="1">
      <c r="A1981" s="316">
        <v>44411.0</v>
      </c>
      <c r="B1981" s="197">
        <v>1.373</v>
      </c>
      <c r="C1981" s="197">
        <v>2.146</v>
      </c>
      <c r="D1981" s="197">
        <v>3.287</v>
      </c>
      <c r="E1981" s="197" t="str">
        <f t="shared" si="1"/>
        <v>#REF!</v>
      </c>
      <c r="F1981" s="197" t="str">
        <f t="shared" si="2"/>
        <v>#REF!</v>
      </c>
      <c r="G1981" s="197" t="str">
        <f t="shared" si="3"/>
        <v>#REF!</v>
      </c>
      <c r="H1981" s="197" t="str">
        <f t="shared" si="4"/>
        <v>#REF!</v>
      </c>
      <c r="I1981" s="197" t="str">
        <f t="shared" si="5"/>
        <v>Covid</v>
      </c>
    </row>
    <row r="1982" ht="15.75" customHeight="1">
      <c r="A1982" s="316">
        <v>44412.0</v>
      </c>
      <c r="B1982" s="197">
        <v>1.359</v>
      </c>
      <c r="C1982" s="197">
        <v>2.125</v>
      </c>
      <c r="D1982" s="197">
        <v>3.262</v>
      </c>
      <c r="E1982" s="197" t="str">
        <f t="shared" si="1"/>
        <v>#REF!</v>
      </c>
      <c r="F1982" s="197" t="str">
        <f t="shared" si="2"/>
        <v>#REF!</v>
      </c>
      <c r="G1982" s="197" t="str">
        <f t="shared" si="3"/>
        <v>#REF!</v>
      </c>
      <c r="H1982" s="197" t="str">
        <f t="shared" si="4"/>
        <v>#REF!</v>
      </c>
      <c r="I1982" s="197" t="str">
        <f t="shared" si="5"/>
        <v>Covid</v>
      </c>
    </row>
    <row r="1983" ht="15.75" customHeight="1">
      <c r="A1983" s="316">
        <v>44413.0</v>
      </c>
      <c r="B1983" s="197">
        <v>1.357</v>
      </c>
      <c r="C1983" s="197">
        <v>2.135</v>
      </c>
      <c r="D1983" s="197">
        <v>3.268</v>
      </c>
      <c r="E1983" s="197" t="str">
        <f t="shared" si="1"/>
        <v>#REF!</v>
      </c>
      <c r="F1983" s="197" t="str">
        <f t="shared" si="2"/>
        <v>#REF!</v>
      </c>
      <c r="G1983" s="197" t="str">
        <f t="shared" si="3"/>
        <v>#REF!</v>
      </c>
      <c r="H1983" s="197" t="str">
        <f t="shared" si="4"/>
        <v>#REF!</v>
      </c>
      <c r="I1983" s="197" t="str">
        <f t="shared" si="5"/>
        <v>Covid</v>
      </c>
    </row>
    <row r="1984" ht="15.75" customHeight="1">
      <c r="A1984" s="316">
        <v>44414.0</v>
      </c>
      <c r="B1984" s="197">
        <v>1.369</v>
      </c>
      <c r="C1984" s="197">
        <v>2.173</v>
      </c>
      <c r="D1984" s="197">
        <v>3.299</v>
      </c>
      <c r="E1984" s="197" t="str">
        <f t="shared" si="1"/>
        <v>#REF!</v>
      </c>
      <c r="F1984" s="197" t="str">
        <f t="shared" si="2"/>
        <v>#REF!</v>
      </c>
      <c r="G1984" s="197" t="str">
        <f t="shared" si="3"/>
        <v>#REF!</v>
      </c>
      <c r="H1984" s="197" t="str">
        <f t="shared" si="4"/>
        <v>#REF!</v>
      </c>
      <c r="I1984" s="197" t="str">
        <f t="shared" si="5"/>
        <v>Covid</v>
      </c>
    </row>
    <row r="1985" ht="15.75" customHeight="1">
      <c r="A1985" s="316">
        <v>44417.0</v>
      </c>
      <c r="B1985" s="197">
        <v>1.389</v>
      </c>
      <c r="C1985" s="197">
        <v>2.198</v>
      </c>
      <c r="D1985" s="197">
        <v>3.321</v>
      </c>
      <c r="E1985" s="197" t="str">
        <f t="shared" si="1"/>
        <v>#REF!</v>
      </c>
      <c r="F1985" s="197" t="str">
        <f t="shared" si="2"/>
        <v>#REF!</v>
      </c>
      <c r="G1985" s="197" t="str">
        <f t="shared" si="3"/>
        <v>#REF!</v>
      </c>
      <c r="H1985" s="197" t="str">
        <f t="shared" si="4"/>
        <v>#REF!</v>
      </c>
      <c r="I1985" s="197" t="str">
        <f t="shared" si="5"/>
        <v>Covid</v>
      </c>
    </row>
    <row r="1986" ht="15.75" customHeight="1">
      <c r="A1986" s="316">
        <v>44418.0</v>
      </c>
      <c r="B1986" s="197">
        <v>1.396</v>
      </c>
      <c r="C1986" s="197">
        <v>2.213</v>
      </c>
      <c r="D1986" s="197">
        <v>3.33</v>
      </c>
      <c r="E1986" s="197" t="str">
        <f t="shared" si="1"/>
        <v>#REF!</v>
      </c>
      <c r="F1986" s="197" t="str">
        <f t="shared" si="2"/>
        <v>#REF!</v>
      </c>
      <c r="G1986" s="197" t="str">
        <f t="shared" si="3"/>
        <v>#REF!</v>
      </c>
      <c r="H1986" s="197" t="str">
        <f t="shared" si="4"/>
        <v>#REF!</v>
      </c>
      <c r="I1986" s="197" t="str">
        <f t="shared" si="5"/>
        <v>Covid</v>
      </c>
    </row>
    <row r="1987" ht="15.75" customHeight="1">
      <c r="A1987" s="316">
        <v>44419.0</v>
      </c>
      <c r="B1987" s="197">
        <v>1.397</v>
      </c>
      <c r="C1987" s="197">
        <v>2.242</v>
      </c>
      <c r="D1987" s="197">
        <v>3.357</v>
      </c>
      <c r="E1987" s="197" t="str">
        <f t="shared" si="1"/>
        <v>#REF!</v>
      </c>
      <c r="F1987" s="197" t="str">
        <f t="shared" si="2"/>
        <v>#REF!</v>
      </c>
      <c r="G1987" s="197" t="str">
        <f t="shared" si="3"/>
        <v>#REF!</v>
      </c>
      <c r="H1987" s="197" t="str">
        <f t="shared" si="4"/>
        <v>#REF!</v>
      </c>
      <c r="I1987" s="197" t="str">
        <f t="shared" si="5"/>
        <v>Covid</v>
      </c>
    </row>
    <row r="1988" ht="15.75" customHeight="1">
      <c r="A1988" s="316">
        <v>44420.0</v>
      </c>
      <c r="B1988" s="197">
        <v>1.385</v>
      </c>
      <c r="C1988" s="197">
        <v>2.222</v>
      </c>
      <c r="D1988" s="197">
        <v>3.331</v>
      </c>
      <c r="E1988" s="197" t="str">
        <f t="shared" si="1"/>
        <v>#REF!</v>
      </c>
      <c r="F1988" s="197" t="str">
        <f t="shared" si="2"/>
        <v>#REF!</v>
      </c>
      <c r="G1988" s="197" t="str">
        <f t="shared" si="3"/>
        <v>#REF!</v>
      </c>
      <c r="H1988" s="197" t="str">
        <f t="shared" si="4"/>
        <v>#REF!</v>
      </c>
      <c r="I1988" s="197" t="str">
        <f t="shared" si="5"/>
        <v>Covid</v>
      </c>
    </row>
    <row r="1989" ht="15.75" customHeight="1">
      <c r="A1989" s="316">
        <v>44421.0</v>
      </c>
      <c r="B1989" s="197">
        <v>1.384</v>
      </c>
      <c r="C1989" s="197">
        <v>2.218</v>
      </c>
      <c r="D1989" s="197">
        <v>3.319</v>
      </c>
      <c r="E1989" s="197" t="str">
        <f t="shared" si="1"/>
        <v>#REF!</v>
      </c>
      <c r="F1989" s="197" t="str">
        <f t="shared" si="2"/>
        <v>#REF!</v>
      </c>
      <c r="G1989" s="197" t="str">
        <f t="shared" si="3"/>
        <v>#REF!</v>
      </c>
      <c r="H1989" s="197" t="str">
        <f t="shared" si="4"/>
        <v>#REF!</v>
      </c>
      <c r="I1989" s="197" t="str">
        <f t="shared" si="5"/>
        <v>Covid</v>
      </c>
    </row>
    <row r="1990" ht="15.75" customHeight="1">
      <c r="A1990" s="316">
        <v>44424.0</v>
      </c>
      <c r="B1990" s="197">
        <v>1.377</v>
      </c>
      <c r="C1990" s="197">
        <v>2.199</v>
      </c>
      <c r="D1990" s="197">
        <v>3.276</v>
      </c>
      <c r="E1990" s="197" t="str">
        <f t="shared" si="1"/>
        <v>#REF!</v>
      </c>
      <c r="F1990" s="197" t="str">
        <f t="shared" si="2"/>
        <v>#REF!</v>
      </c>
      <c r="G1990" s="197" t="str">
        <f t="shared" si="3"/>
        <v>#REF!</v>
      </c>
      <c r="H1990" s="197" t="str">
        <f t="shared" si="4"/>
        <v>#REF!</v>
      </c>
      <c r="I1990" s="197" t="str">
        <f t="shared" si="5"/>
        <v>Covid</v>
      </c>
    </row>
    <row r="1991" ht="15.75" customHeight="1">
      <c r="A1991" s="316">
        <v>44425.0</v>
      </c>
      <c r="B1991" s="197">
        <v>1.367</v>
      </c>
      <c r="C1991" s="197">
        <v>2.176</v>
      </c>
      <c r="D1991" s="197">
        <v>3.262</v>
      </c>
      <c r="E1991" s="197" t="str">
        <f t="shared" si="1"/>
        <v>#REF!</v>
      </c>
      <c r="F1991" s="197" t="str">
        <f t="shared" si="2"/>
        <v>#REF!</v>
      </c>
      <c r="G1991" s="197" t="str">
        <f t="shared" si="3"/>
        <v>#REF!</v>
      </c>
      <c r="H1991" s="197" t="str">
        <f t="shared" si="4"/>
        <v>#REF!</v>
      </c>
      <c r="I1991" s="197" t="str">
        <f t="shared" si="5"/>
        <v>Covid</v>
      </c>
    </row>
    <row r="1992" ht="15.75" customHeight="1">
      <c r="A1992" s="316">
        <v>44426.0</v>
      </c>
      <c r="B1992" s="197">
        <v>1.369</v>
      </c>
      <c r="C1992" s="197">
        <v>2.172</v>
      </c>
      <c r="D1992" s="197">
        <v>3.268</v>
      </c>
      <c r="E1992" s="197" t="str">
        <f t="shared" si="1"/>
        <v>#REF!</v>
      </c>
      <c r="F1992" s="197" t="str">
        <f t="shared" si="2"/>
        <v>#REF!</v>
      </c>
      <c r="G1992" s="197" t="str">
        <f t="shared" si="3"/>
        <v>#REF!</v>
      </c>
      <c r="H1992" s="197" t="str">
        <f t="shared" si="4"/>
        <v>#REF!</v>
      </c>
      <c r="I1992" s="197" t="str">
        <f t="shared" si="5"/>
        <v>Covid</v>
      </c>
    </row>
    <row r="1993" ht="15.75" customHeight="1">
      <c r="A1993" s="316">
        <v>44427.0</v>
      </c>
      <c r="B1993" s="197">
        <v>1.352</v>
      </c>
      <c r="C1993" s="197">
        <v>2.169</v>
      </c>
      <c r="D1993" s="197">
        <v>3.253</v>
      </c>
      <c r="E1993" s="197" t="str">
        <f t="shared" si="1"/>
        <v>#REF!</v>
      </c>
      <c r="F1993" s="197" t="str">
        <f t="shared" si="2"/>
        <v>#REF!</v>
      </c>
      <c r="G1993" s="197" t="str">
        <f t="shared" si="3"/>
        <v>#REF!</v>
      </c>
      <c r="H1993" s="197" t="str">
        <f t="shared" si="4"/>
        <v>#REF!</v>
      </c>
      <c r="I1993" s="197" t="str">
        <f t="shared" si="5"/>
        <v>Covid</v>
      </c>
    </row>
    <row r="1994" ht="15.75" customHeight="1">
      <c r="A1994" s="316">
        <v>44428.0</v>
      </c>
      <c r="B1994" s="197">
        <v>1.352</v>
      </c>
      <c r="C1994" s="197">
        <v>2.17</v>
      </c>
      <c r="D1994" s="197">
        <v>3.262</v>
      </c>
      <c r="E1994" s="197" t="str">
        <f t="shared" si="1"/>
        <v>#REF!</v>
      </c>
      <c r="F1994" s="197" t="str">
        <f t="shared" si="2"/>
        <v>#REF!</v>
      </c>
      <c r="G1994" s="197" t="str">
        <f t="shared" si="3"/>
        <v>#REF!</v>
      </c>
      <c r="H1994" s="197" t="str">
        <f t="shared" si="4"/>
        <v>#REF!</v>
      </c>
      <c r="I1994" s="197" t="str">
        <f t="shared" si="5"/>
        <v>Covid</v>
      </c>
    </row>
    <row r="1995" ht="15.75" customHeight="1">
      <c r="A1995" s="316">
        <v>44431.0</v>
      </c>
      <c r="B1995" s="197">
        <v>1.367</v>
      </c>
      <c r="C1995" s="197">
        <v>2.188</v>
      </c>
      <c r="D1995" s="197">
        <v>3.282</v>
      </c>
      <c r="E1995" s="197" t="str">
        <f t="shared" si="1"/>
        <v>#REF!</v>
      </c>
      <c r="F1995" s="197" t="str">
        <f t="shared" si="2"/>
        <v>#REF!</v>
      </c>
      <c r="G1995" s="197" t="str">
        <f t="shared" si="3"/>
        <v>#REF!</v>
      </c>
      <c r="H1995" s="197" t="str">
        <f t="shared" si="4"/>
        <v>#REF!</v>
      </c>
      <c r="I1995" s="197" t="str">
        <f t="shared" si="5"/>
        <v>Covid</v>
      </c>
    </row>
    <row r="1996" ht="15.75" customHeight="1">
      <c r="A1996" s="316">
        <v>44432.0</v>
      </c>
      <c r="B1996" s="197">
        <v>1.354</v>
      </c>
      <c r="C1996" s="197">
        <v>2.191</v>
      </c>
      <c r="D1996" s="197">
        <v>3.286</v>
      </c>
      <c r="E1996" s="197" t="str">
        <f t="shared" si="1"/>
        <v>#REF!</v>
      </c>
      <c r="F1996" s="197" t="str">
        <f t="shared" si="2"/>
        <v>#REF!</v>
      </c>
      <c r="G1996" s="197" t="str">
        <f t="shared" si="3"/>
        <v>#REF!</v>
      </c>
      <c r="H1996" s="197" t="str">
        <f t="shared" si="4"/>
        <v>#REF!</v>
      </c>
      <c r="I1996" s="197" t="str">
        <f t="shared" si="5"/>
        <v>Covid</v>
      </c>
    </row>
    <row r="1997" ht="15.75" customHeight="1">
      <c r="A1997" s="316">
        <v>44433.0</v>
      </c>
      <c r="B1997" s="197">
        <v>1.369</v>
      </c>
      <c r="C1997" s="197">
        <v>2.198</v>
      </c>
      <c r="D1997" s="197">
        <v>3.305</v>
      </c>
      <c r="E1997" s="197" t="str">
        <f t="shared" si="1"/>
        <v>#REF!</v>
      </c>
      <c r="F1997" s="197" t="str">
        <f t="shared" si="2"/>
        <v>#REF!</v>
      </c>
      <c r="G1997" s="197" t="str">
        <f t="shared" si="3"/>
        <v>#REF!</v>
      </c>
      <c r="H1997" s="197" t="str">
        <f t="shared" si="4"/>
        <v>#REF!</v>
      </c>
      <c r="I1997" s="197" t="str">
        <f t="shared" si="5"/>
        <v>Covid</v>
      </c>
    </row>
    <row r="1998" ht="15.75" customHeight="1">
      <c r="A1998" s="316">
        <v>44434.0</v>
      </c>
      <c r="B1998" s="197">
        <v>1.361</v>
      </c>
      <c r="C1998" s="197">
        <v>2.225</v>
      </c>
      <c r="D1998" s="197">
        <v>3.318</v>
      </c>
      <c r="E1998" s="197" t="str">
        <f t="shared" si="1"/>
        <v>#REF!</v>
      </c>
      <c r="F1998" s="197" t="str">
        <f t="shared" si="2"/>
        <v>#REF!</v>
      </c>
      <c r="G1998" s="197" t="str">
        <f t="shared" si="3"/>
        <v>#REF!</v>
      </c>
      <c r="H1998" s="197" t="str">
        <f t="shared" si="4"/>
        <v>#REF!</v>
      </c>
      <c r="I1998" s="197" t="str">
        <f t="shared" si="5"/>
        <v>Covid</v>
      </c>
    </row>
    <row r="1999" ht="15.75" customHeight="1">
      <c r="A1999" s="316">
        <v>44435.0</v>
      </c>
      <c r="B1999" s="197">
        <v>1.355</v>
      </c>
      <c r="C1999" s="197">
        <v>2.222</v>
      </c>
      <c r="D1999" s="197">
        <v>3.315</v>
      </c>
      <c r="E1999" s="197" t="str">
        <f t="shared" si="1"/>
        <v>#REF!</v>
      </c>
      <c r="F1999" s="197" t="str">
        <f t="shared" si="2"/>
        <v>#REF!</v>
      </c>
      <c r="G1999" s="197" t="str">
        <f t="shared" si="3"/>
        <v>#REF!</v>
      </c>
      <c r="H1999" s="197" t="str">
        <f t="shared" si="4"/>
        <v>#REF!</v>
      </c>
      <c r="I1999" s="197" t="str">
        <f t="shared" si="5"/>
        <v>Covid</v>
      </c>
    </row>
    <row r="2000" ht="15.75" customHeight="1">
      <c r="A2000" s="316">
        <v>44438.0</v>
      </c>
      <c r="B2000" s="197">
        <v>1.32</v>
      </c>
      <c r="C2000" s="197">
        <v>2.198</v>
      </c>
      <c r="D2000" s="197">
        <v>3.29</v>
      </c>
      <c r="E2000" s="197" t="str">
        <f t="shared" si="1"/>
        <v>#REF!</v>
      </c>
      <c r="F2000" s="197" t="str">
        <f t="shared" si="2"/>
        <v>#REF!</v>
      </c>
      <c r="G2000" s="197" t="str">
        <f t="shared" si="3"/>
        <v>#REF!</v>
      </c>
      <c r="H2000" s="197" t="str">
        <f t="shared" si="4"/>
        <v>#REF!</v>
      </c>
      <c r="I2000" s="197" t="str">
        <f t="shared" si="5"/>
        <v>Covid</v>
      </c>
    </row>
    <row r="2001" ht="15.75" customHeight="1">
      <c r="A2001" s="316">
        <v>44439.0</v>
      </c>
      <c r="B2001" s="197">
        <v>1.306</v>
      </c>
      <c r="C2001" s="197">
        <v>2.155</v>
      </c>
      <c r="D2001" s="197">
        <v>3.258</v>
      </c>
      <c r="E2001" s="197" t="str">
        <f t="shared" si="1"/>
        <v>#REF!</v>
      </c>
      <c r="F2001" s="197" t="str">
        <f t="shared" si="2"/>
        <v>#REF!</v>
      </c>
      <c r="G2001" s="197" t="str">
        <f t="shared" si="3"/>
        <v>#REF!</v>
      </c>
      <c r="H2001" s="197" t="str">
        <f t="shared" si="4"/>
        <v>#REF!</v>
      </c>
      <c r="I2001" s="197" t="str">
        <f t="shared" si="5"/>
        <v>Covid</v>
      </c>
    </row>
    <row r="2002" ht="15.75" customHeight="1">
      <c r="A2002" s="316">
        <v>44440.0</v>
      </c>
      <c r="B2002" s="197">
        <v>1.313</v>
      </c>
      <c r="C2002" s="197">
        <v>2.164</v>
      </c>
      <c r="D2002" s="197">
        <v>3.274</v>
      </c>
      <c r="E2002" s="197" t="str">
        <f t="shared" si="1"/>
        <v>#REF!</v>
      </c>
      <c r="F2002" s="197" t="str">
        <f t="shared" si="2"/>
        <v>#REF!</v>
      </c>
      <c r="G2002" s="197" t="str">
        <f t="shared" si="3"/>
        <v>#REF!</v>
      </c>
      <c r="H2002" s="197" t="str">
        <f t="shared" si="4"/>
        <v>#REF!</v>
      </c>
      <c r="I2002" s="197" t="str">
        <f t="shared" si="5"/>
        <v>Covid</v>
      </c>
    </row>
    <row r="2003" ht="15.75" customHeight="1">
      <c r="A2003" s="316">
        <v>44441.0</v>
      </c>
      <c r="B2003" s="197">
        <v>1.301</v>
      </c>
      <c r="C2003" s="197">
        <v>2.148</v>
      </c>
      <c r="D2003" s="197">
        <v>3.242</v>
      </c>
      <c r="E2003" s="197" t="str">
        <f t="shared" si="1"/>
        <v>#REF!</v>
      </c>
      <c r="F2003" s="197" t="str">
        <f t="shared" si="2"/>
        <v>#REF!</v>
      </c>
      <c r="G2003" s="197" t="str">
        <f t="shared" si="3"/>
        <v>#REF!</v>
      </c>
      <c r="H2003" s="197" t="str">
        <f t="shared" si="4"/>
        <v>#REF!</v>
      </c>
      <c r="I2003" s="197" t="str">
        <f t="shared" si="5"/>
        <v>Covid</v>
      </c>
    </row>
    <row r="2004" ht="15.75" customHeight="1">
      <c r="A2004" s="316">
        <v>44442.0</v>
      </c>
      <c r="B2004" s="197">
        <v>1.299</v>
      </c>
      <c r="C2004" s="197">
        <v>2.137</v>
      </c>
      <c r="D2004" s="197">
        <v>3.223</v>
      </c>
      <c r="E2004" s="197" t="str">
        <f t="shared" si="1"/>
        <v>#REF!</v>
      </c>
      <c r="F2004" s="197" t="str">
        <f t="shared" si="2"/>
        <v>#REF!</v>
      </c>
      <c r="G2004" s="197" t="str">
        <f t="shared" si="3"/>
        <v>#REF!</v>
      </c>
      <c r="H2004" s="197" t="str">
        <f t="shared" si="4"/>
        <v>#REF!</v>
      </c>
      <c r="I2004" s="197" t="str">
        <f t="shared" si="5"/>
        <v>Covid</v>
      </c>
    </row>
    <row r="2005" ht="15.75" customHeight="1">
      <c r="A2005" s="316">
        <v>44445.0</v>
      </c>
      <c r="B2005" s="197">
        <v>1.299</v>
      </c>
      <c r="C2005" s="197">
        <v>2.137</v>
      </c>
      <c r="D2005" s="197">
        <v>3.223</v>
      </c>
      <c r="E2005" s="197" t="str">
        <f t="shared" si="1"/>
        <v>#REF!</v>
      </c>
      <c r="F2005" s="197" t="str">
        <f t="shared" si="2"/>
        <v>#REF!</v>
      </c>
      <c r="G2005" s="197" t="str">
        <f t="shared" si="3"/>
        <v>#REF!</v>
      </c>
      <c r="H2005" s="197" t="str">
        <f t="shared" si="4"/>
        <v>#REF!</v>
      </c>
      <c r="I2005" s="197" t="str">
        <f t="shared" si="5"/>
        <v>Covid</v>
      </c>
    </row>
    <row r="2006" ht="15.75" customHeight="1">
      <c r="A2006" s="316">
        <v>44446.0</v>
      </c>
      <c r="B2006" s="197">
        <v>1.311</v>
      </c>
      <c r="C2006" s="197">
        <v>2.127</v>
      </c>
      <c r="D2006" s="197">
        <v>3.234</v>
      </c>
      <c r="E2006" s="197" t="str">
        <f t="shared" si="1"/>
        <v>#REF!</v>
      </c>
      <c r="F2006" s="197" t="str">
        <f t="shared" si="2"/>
        <v>#REF!</v>
      </c>
      <c r="G2006" s="197" t="str">
        <f t="shared" si="3"/>
        <v>#REF!</v>
      </c>
      <c r="H2006" s="197" t="str">
        <f t="shared" si="4"/>
        <v>#REF!</v>
      </c>
      <c r="I2006" s="197" t="str">
        <f t="shared" si="5"/>
        <v>Covid</v>
      </c>
    </row>
    <row r="2007" ht="15.75" customHeight="1">
      <c r="A2007" s="316">
        <v>44447.0</v>
      </c>
      <c r="B2007" s="197">
        <v>1.331</v>
      </c>
      <c r="C2007" s="197">
        <v>2.126</v>
      </c>
      <c r="D2007" s="197">
        <v>3.244</v>
      </c>
      <c r="E2007" s="197" t="str">
        <f t="shared" si="1"/>
        <v>#REF!</v>
      </c>
      <c r="F2007" s="197" t="str">
        <f t="shared" si="2"/>
        <v>#REF!</v>
      </c>
      <c r="G2007" s="197" t="str">
        <f t="shared" si="3"/>
        <v>#REF!</v>
      </c>
      <c r="H2007" s="197" t="str">
        <f t="shared" si="4"/>
        <v>#REF!</v>
      </c>
      <c r="I2007" s="197" t="str">
        <f t="shared" si="5"/>
        <v>Covid</v>
      </c>
    </row>
    <row r="2008" ht="15.75" customHeight="1">
      <c r="A2008" s="316">
        <v>44448.0</v>
      </c>
      <c r="B2008" s="197">
        <v>1.312</v>
      </c>
      <c r="C2008" s="197">
        <v>2.12</v>
      </c>
      <c r="D2008" s="197">
        <v>3.237</v>
      </c>
      <c r="E2008" s="197" t="str">
        <f t="shared" si="1"/>
        <v>#REF!</v>
      </c>
      <c r="F2008" s="197" t="str">
        <f t="shared" si="2"/>
        <v>#REF!</v>
      </c>
      <c r="G2008" s="197" t="str">
        <f t="shared" si="3"/>
        <v>#REF!</v>
      </c>
      <c r="H2008" s="197" t="str">
        <f t="shared" si="4"/>
        <v>#REF!</v>
      </c>
      <c r="I2008" s="197" t="str">
        <f t="shared" si="5"/>
        <v>Covid</v>
      </c>
    </row>
    <row r="2009" ht="15.75" customHeight="1">
      <c r="A2009" s="316">
        <v>44449.0</v>
      </c>
      <c r="B2009" s="197">
        <v>1.311</v>
      </c>
      <c r="C2009" s="197">
        <v>2.108</v>
      </c>
      <c r="D2009" s="197">
        <v>3.229</v>
      </c>
      <c r="E2009" s="197" t="str">
        <f t="shared" si="1"/>
        <v>#REF!</v>
      </c>
      <c r="F2009" s="197" t="str">
        <f t="shared" si="2"/>
        <v>#REF!</v>
      </c>
      <c r="G2009" s="197" t="str">
        <f t="shared" si="3"/>
        <v>#REF!</v>
      </c>
      <c r="H2009" s="197" t="str">
        <f t="shared" si="4"/>
        <v>#REF!</v>
      </c>
      <c r="I2009" s="197" t="str">
        <f t="shared" si="5"/>
        <v>Covid</v>
      </c>
    </row>
    <row r="2010" ht="15.75" customHeight="1">
      <c r="A2010" s="316">
        <v>44452.0</v>
      </c>
      <c r="B2010" s="197">
        <v>1.279</v>
      </c>
      <c r="C2010" s="197">
        <v>2.121</v>
      </c>
      <c r="D2010" s="197">
        <v>3.246</v>
      </c>
      <c r="E2010" s="197" t="str">
        <f t="shared" si="1"/>
        <v>#REF!</v>
      </c>
      <c r="F2010" s="197" t="str">
        <f t="shared" si="2"/>
        <v>#REF!</v>
      </c>
      <c r="G2010" s="197" t="str">
        <f t="shared" si="3"/>
        <v>#REF!</v>
      </c>
      <c r="H2010" s="197" t="str">
        <f t="shared" si="4"/>
        <v>#REF!</v>
      </c>
      <c r="I2010" s="197" t="str">
        <f t="shared" si="5"/>
        <v>Covid</v>
      </c>
    </row>
    <row r="2011" ht="15.75" customHeight="1">
      <c r="A2011" s="316">
        <v>44453.0</v>
      </c>
      <c r="B2011" s="197">
        <v>1.271</v>
      </c>
      <c r="C2011" s="197">
        <v>2.131</v>
      </c>
      <c r="D2011" s="197">
        <v>3.261</v>
      </c>
      <c r="E2011" s="197" t="str">
        <f t="shared" si="1"/>
        <v>#REF!</v>
      </c>
      <c r="F2011" s="197" t="str">
        <f t="shared" si="2"/>
        <v>#REF!</v>
      </c>
      <c r="G2011" s="197" t="str">
        <f t="shared" si="3"/>
        <v>#REF!</v>
      </c>
      <c r="H2011" s="197" t="str">
        <f t="shared" si="4"/>
        <v>#REF!</v>
      </c>
      <c r="I2011" s="197" t="str">
        <f t="shared" si="5"/>
        <v>Covid</v>
      </c>
    </row>
    <row r="2012" ht="15.75" customHeight="1">
      <c r="A2012" s="316">
        <v>44454.0</v>
      </c>
      <c r="B2012" s="197">
        <v>1.275</v>
      </c>
      <c r="C2012" s="197">
        <v>2.125</v>
      </c>
      <c r="D2012" s="197">
        <v>3.261</v>
      </c>
      <c r="E2012" s="197" t="str">
        <f t="shared" si="1"/>
        <v>#REF!</v>
      </c>
      <c r="F2012" s="197" t="str">
        <f t="shared" si="2"/>
        <v>#REF!</v>
      </c>
      <c r="G2012" s="197" t="str">
        <f t="shared" si="3"/>
        <v>#REF!</v>
      </c>
      <c r="H2012" s="197" t="str">
        <f t="shared" si="4"/>
        <v>#REF!</v>
      </c>
      <c r="I2012" s="197" t="str">
        <f t="shared" si="5"/>
        <v>Covid</v>
      </c>
    </row>
    <row r="2013" ht="15.75" customHeight="1">
      <c r="A2013" s="316">
        <v>44455.0</v>
      </c>
      <c r="B2013" s="197">
        <v>1.273</v>
      </c>
      <c r="C2013" s="197">
        <v>2.133</v>
      </c>
      <c r="D2013" s="197">
        <v>3.276</v>
      </c>
      <c r="E2013" s="197" t="str">
        <f t="shared" si="1"/>
        <v>#REF!</v>
      </c>
      <c r="F2013" s="197" t="str">
        <f t="shared" si="2"/>
        <v>#REF!</v>
      </c>
      <c r="G2013" s="197" t="str">
        <f t="shared" si="3"/>
        <v>#REF!</v>
      </c>
      <c r="H2013" s="197" t="str">
        <f t="shared" si="4"/>
        <v>#REF!</v>
      </c>
      <c r="I2013" s="197" t="str">
        <f t="shared" si="5"/>
        <v>Covid</v>
      </c>
    </row>
    <row r="2014" ht="15.75" customHeight="1">
      <c r="A2014" s="316">
        <v>44456.0</v>
      </c>
      <c r="B2014" s="197">
        <v>1.292</v>
      </c>
      <c r="C2014" s="197">
        <v>2.143</v>
      </c>
      <c r="D2014" s="197">
        <v>3.294</v>
      </c>
      <c r="E2014" s="197" t="str">
        <f t="shared" si="1"/>
        <v>#REF!</v>
      </c>
      <c r="F2014" s="197" t="str">
        <f t="shared" si="2"/>
        <v>#REF!</v>
      </c>
      <c r="G2014" s="197" t="str">
        <f t="shared" si="3"/>
        <v>#REF!</v>
      </c>
      <c r="H2014" s="197" t="str">
        <f t="shared" si="4"/>
        <v>#REF!</v>
      </c>
      <c r="I2014" s="197" t="str">
        <f t="shared" si="5"/>
        <v>Covid</v>
      </c>
    </row>
    <row r="2015" ht="15.75" customHeight="1">
      <c r="A2015" s="316">
        <v>44459.0</v>
      </c>
      <c r="B2015" s="197">
        <v>1.316</v>
      </c>
      <c r="C2015" s="197">
        <v>2.184</v>
      </c>
      <c r="D2015" s="197">
        <v>3.342</v>
      </c>
      <c r="E2015" s="197" t="str">
        <f t="shared" si="1"/>
        <v>#REF!</v>
      </c>
      <c r="F2015" s="197" t="str">
        <f t="shared" si="2"/>
        <v>#REF!</v>
      </c>
      <c r="G2015" s="197" t="str">
        <f t="shared" si="3"/>
        <v>#REF!</v>
      </c>
      <c r="H2015" s="197" t="str">
        <f t="shared" si="4"/>
        <v>#REF!</v>
      </c>
      <c r="I2015" s="197" t="str">
        <f t="shared" si="5"/>
        <v>Covid</v>
      </c>
    </row>
    <row r="2016" ht="15.75" customHeight="1">
      <c r="A2016" s="316">
        <v>44460.0</v>
      </c>
      <c r="B2016" s="197">
        <v>1.333</v>
      </c>
      <c r="C2016" s="197">
        <v>2.208</v>
      </c>
      <c r="D2016" s="197">
        <v>3.367</v>
      </c>
      <c r="E2016" s="197" t="str">
        <f t="shared" si="1"/>
        <v>#REF!</v>
      </c>
      <c r="F2016" s="197" t="str">
        <f t="shared" si="2"/>
        <v>#REF!</v>
      </c>
      <c r="G2016" s="197" t="str">
        <f t="shared" si="3"/>
        <v>#REF!</v>
      </c>
      <c r="H2016" s="197" t="str">
        <f t="shared" si="4"/>
        <v>#REF!</v>
      </c>
      <c r="I2016" s="197" t="str">
        <f t="shared" si="5"/>
        <v>Covid</v>
      </c>
    </row>
    <row r="2017" ht="15.75" customHeight="1">
      <c r="A2017" s="316">
        <v>44461.0</v>
      </c>
      <c r="B2017" s="197">
        <v>1.331</v>
      </c>
      <c r="C2017" s="197">
        <v>2.208</v>
      </c>
      <c r="D2017" s="197">
        <v>3.36</v>
      </c>
      <c r="E2017" s="197" t="str">
        <f t="shared" si="1"/>
        <v>#REF!</v>
      </c>
      <c r="F2017" s="197" t="str">
        <f t="shared" si="2"/>
        <v>#REF!</v>
      </c>
      <c r="G2017" s="197" t="str">
        <f t="shared" si="3"/>
        <v>#REF!</v>
      </c>
      <c r="H2017" s="197" t="str">
        <f t="shared" si="4"/>
        <v>#REF!</v>
      </c>
      <c r="I2017" s="197" t="str">
        <f t="shared" si="5"/>
        <v>Covid</v>
      </c>
    </row>
    <row r="2018" ht="15.75" customHeight="1">
      <c r="A2018" s="316">
        <v>44462.0</v>
      </c>
      <c r="B2018" s="197">
        <v>1.325</v>
      </c>
      <c r="C2018" s="197">
        <v>2.191</v>
      </c>
      <c r="D2018" s="197">
        <v>3.334</v>
      </c>
      <c r="E2018" s="197" t="str">
        <f t="shared" si="1"/>
        <v>#REF!</v>
      </c>
      <c r="F2018" s="197" t="str">
        <f t="shared" si="2"/>
        <v>#REF!</v>
      </c>
      <c r="G2018" s="197" t="str">
        <f t="shared" si="3"/>
        <v>#REF!</v>
      </c>
      <c r="H2018" s="197" t="str">
        <f t="shared" si="4"/>
        <v>#REF!</v>
      </c>
      <c r="I2018" s="197" t="str">
        <f t="shared" si="5"/>
        <v>Covid</v>
      </c>
    </row>
    <row r="2019" ht="15.75" customHeight="1">
      <c r="A2019" s="316">
        <v>44463.0</v>
      </c>
      <c r="B2019" s="197">
        <v>1.374</v>
      </c>
      <c r="C2019" s="197">
        <v>2.243</v>
      </c>
      <c r="D2019" s="197">
        <v>3.379</v>
      </c>
      <c r="E2019" s="197" t="str">
        <f t="shared" si="1"/>
        <v>#REF!</v>
      </c>
      <c r="F2019" s="197" t="str">
        <f t="shared" si="2"/>
        <v>#REF!</v>
      </c>
      <c r="G2019" s="197" t="str">
        <f t="shared" si="3"/>
        <v>#REF!</v>
      </c>
      <c r="H2019" s="197" t="str">
        <f t="shared" si="4"/>
        <v>#REF!</v>
      </c>
      <c r="I2019" s="197" t="str">
        <f t="shared" si="5"/>
        <v>Covid</v>
      </c>
    </row>
    <row r="2020" ht="15.75" customHeight="1">
      <c r="A2020" s="316">
        <v>44466.0</v>
      </c>
      <c r="B2020" s="197">
        <v>1.391</v>
      </c>
      <c r="C2020" s="197">
        <v>2.266</v>
      </c>
      <c r="D2020" s="197">
        <v>3.404</v>
      </c>
      <c r="E2020" s="197" t="str">
        <f t="shared" si="1"/>
        <v>#REF!</v>
      </c>
      <c r="F2020" s="197" t="str">
        <f t="shared" si="2"/>
        <v>#REF!</v>
      </c>
      <c r="G2020" s="197" t="str">
        <f t="shared" si="3"/>
        <v>#REF!</v>
      </c>
      <c r="H2020" s="197" t="str">
        <f t="shared" si="4"/>
        <v>#REF!</v>
      </c>
      <c r="I2020" s="197" t="str">
        <f t="shared" si="5"/>
        <v>Covid</v>
      </c>
    </row>
    <row r="2021" ht="15.75" customHeight="1">
      <c r="A2021" s="316">
        <v>44467.0</v>
      </c>
      <c r="B2021" s="197">
        <v>1.444</v>
      </c>
      <c r="C2021" s="197">
        <v>2.329</v>
      </c>
      <c r="D2021" s="197">
        <v>3.441</v>
      </c>
      <c r="E2021" s="197" t="str">
        <f t="shared" si="1"/>
        <v>#REF!</v>
      </c>
      <c r="F2021" s="197" t="str">
        <f t="shared" si="2"/>
        <v>#REF!</v>
      </c>
      <c r="G2021" s="197" t="str">
        <f t="shared" si="3"/>
        <v>#REF!</v>
      </c>
      <c r="H2021" s="197" t="str">
        <f t="shared" si="4"/>
        <v>#REF!</v>
      </c>
      <c r="I2021" s="197" t="str">
        <f t="shared" si="5"/>
        <v>Covid</v>
      </c>
    </row>
    <row r="2022" ht="15.75" customHeight="1">
      <c r="A2022" s="316">
        <v>44468.0</v>
      </c>
      <c r="B2022" s="197">
        <v>1.477</v>
      </c>
      <c r="C2022" s="197">
        <v>2.379</v>
      </c>
      <c r="D2022" s="197">
        <v>3.503</v>
      </c>
      <c r="E2022" s="197" t="str">
        <f t="shared" si="1"/>
        <v>#REF!</v>
      </c>
      <c r="F2022" s="197" t="str">
        <f t="shared" si="2"/>
        <v>#REF!</v>
      </c>
      <c r="G2022" s="197" t="str">
        <f t="shared" si="3"/>
        <v>#REF!</v>
      </c>
      <c r="H2022" s="197" t="str">
        <f t="shared" si="4"/>
        <v>#REF!</v>
      </c>
      <c r="I2022" s="197" t="str">
        <f t="shared" si="5"/>
        <v>Covid</v>
      </c>
    </row>
    <row r="2023" ht="15.75" customHeight="1">
      <c r="A2023" s="316">
        <v>44469.0</v>
      </c>
      <c r="B2023" s="197">
        <v>1.489</v>
      </c>
      <c r="C2023" s="197">
        <v>2.367</v>
      </c>
      <c r="D2023" s="197">
        <v>3.506</v>
      </c>
      <c r="E2023" s="197" t="str">
        <f t="shared" si="1"/>
        <v>#REF!</v>
      </c>
      <c r="F2023" s="197" t="str">
        <f t="shared" si="2"/>
        <v>#REF!</v>
      </c>
      <c r="G2023" s="197" t="str">
        <f t="shared" si="3"/>
        <v>#REF!</v>
      </c>
      <c r="H2023" s="197" t="str">
        <f t="shared" si="4"/>
        <v>#REF!</v>
      </c>
      <c r="I2023" s="197" t="str">
        <f t="shared" si="5"/>
        <v>Covid</v>
      </c>
    </row>
    <row r="2024" ht="15.75" customHeight="1">
      <c r="A2024" s="316">
        <v>44470.0</v>
      </c>
      <c r="B2024" s="197">
        <v>1.48</v>
      </c>
      <c r="C2024" s="197">
        <v>2.355</v>
      </c>
      <c r="D2024" s="197">
        <v>3.496</v>
      </c>
      <c r="E2024" s="197" t="str">
        <f t="shared" si="1"/>
        <v>#REF!</v>
      </c>
      <c r="F2024" s="197" t="str">
        <f t="shared" si="2"/>
        <v>#REF!</v>
      </c>
      <c r="G2024" s="197" t="str">
        <f t="shared" si="3"/>
        <v>#REF!</v>
      </c>
      <c r="H2024" s="197" t="str">
        <f t="shared" si="4"/>
        <v>#REF!</v>
      </c>
      <c r="I2024" s="197" t="str">
        <f t="shared" si="5"/>
        <v>Covid</v>
      </c>
    </row>
    <row r="2025" ht="15.75" customHeight="1">
      <c r="A2025" s="316">
        <v>44473.0</v>
      </c>
      <c r="B2025" s="197">
        <v>1.476</v>
      </c>
      <c r="C2025" s="197">
        <v>2.344</v>
      </c>
      <c r="D2025" s="197">
        <v>3.504</v>
      </c>
      <c r="E2025" s="197" t="str">
        <f t="shared" si="1"/>
        <v>#REF!</v>
      </c>
      <c r="F2025" s="197" t="str">
        <f t="shared" si="2"/>
        <v>#REF!</v>
      </c>
      <c r="G2025" s="197" t="str">
        <f t="shared" si="3"/>
        <v>#REF!</v>
      </c>
      <c r="H2025" s="197" t="str">
        <f t="shared" si="4"/>
        <v>#REF!</v>
      </c>
      <c r="I2025" s="197" t="str">
        <f t="shared" si="5"/>
        <v>Covid</v>
      </c>
    </row>
    <row r="2026" ht="15.75" customHeight="1">
      <c r="A2026" s="316">
        <v>44474.0</v>
      </c>
      <c r="B2026" s="197">
        <v>1.513</v>
      </c>
      <c r="C2026" s="197">
        <v>2.399</v>
      </c>
      <c r="D2026" s="197">
        <v>3.553</v>
      </c>
      <c r="E2026" s="197" t="str">
        <f t="shared" si="1"/>
        <v>#REF!</v>
      </c>
      <c r="F2026" s="197" t="str">
        <f t="shared" si="2"/>
        <v>#REF!</v>
      </c>
      <c r="G2026" s="197" t="str">
        <f t="shared" si="3"/>
        <v>#REF!</v>
      </c>
      <c r="H2026" s="197" t="str">
        <f t="shared" si="4"/>
        <v>#REF!</v>
      </c>
      <c r="I2026" s="197" t="str">
        <f t="shared" si="5"/>
        <v>Covid</v>
      </c>
    </row>
    <row r="2027" ht="15.75" customHeight="1">
      <c r="A2027" s="316">
        <v>44475.0</v>
      </c>
      <c r="B2027" s="197">
        <v>1.586</v>
      </c>
      <c r="C2027" s="197">
        <v>2.521</v>
      </c>
      <c r="D2027" s="197">
        <v>3.65</v>
      </c>
      <c r="E2027" s="197" t="str">
        <f t="shared" si="1"/>
        <v>#REF!</v>
      </c>
      <c r="F2027" s="197" t="str">
        <f t="shared" si="2"/>
        <v>#REF!</v>
      </c>
      <c r="G2027" s="197" t="str">
        <f t="shared" si="3"/>
        <v>#REF!</v>
      </c>
      <c r="H2027" s="197" t="str">
        <f t="shared" si="4"/>
        <v>#REF!</v>
      </c>
      <c r="I2027" s="197" t="str">
        <f t="shared" si="5"/>
        <v>Covid</v>
      </c>
    </row>
    <row r="2028" ht="15.75" customHeight="1">
      <c r="A2028" s="316">
        <v>44476.0</v>
      </c>
      <c r="B2028" s="197">
        <v>1.596</v>
      </c>
      <c r="C2028" s="197">
        <v>2.488</v>
      </c>
      <c r="D2028" s="197">
        <v>3.603</v>
      </c>
      <c r="E2028" s="197" t="str">
        <f t="shared" si="1"/>
        <v>#REF!</v>
      </c>
      <c r="F2028" s="197" t="str">
        <f t="shared" si="2"/>
        <v>#REF!</v>
      </c>
      <c r="G2028" s="197" t="str">
        <f t="shared" si="3"/>
        <v>#REF!</v>
      </c>
      <c r="H2028" s="197" t="str">
        <f t="shared" si="4"/>
        <v>#REF!</v>
      </c>
      <c r="I2028" s="197" t="str">
        <f t="shared" si="5"/>
        <v>Covid</v>
      </c>
    </row>
    <row r="2029" ht="15.75" customHeight="1">
      <c r="A2029" s="316">
        <v>44477.0</v>
      </c>
      <c r="B2029" s="197">
        <v>1.61</v>
      </c>
      <c r="C2029" s="197">
        <v>2.509</v>
      </c>
      <c r="D2029" s="197">
        <v>3.634</v>
      </c>
      <c r="E2029" s="197" t="str">
        <f t="shared" si="1"/>
        <v>#REF!</v>
      </c>
      <c r="F2029" s="197" t="str">
        <f t="shared" si="2"/>
        <v>#REF!</v>
      </c>
      <c r="G2029" s="197" t="str">
        <f t="shared" si="3"/>
        <v>#REF!</v>
      </c>
      <c r="H2029" s="197" t="str">
        <f t="shared" si="4"/>
        <v>#REF!</v>
      </c>
      <c r="I2029" s="197" t="str">
        <f t="shared" si="5"/>
        <v>Covid</v>
      </c>
    </row>
    <row r="2030" ht="15.75" customHeight="1">
      <c r="A2030" s="316">
        <v>44480.0</v>
      </c>
      <c r="B2030" s="197">
        <v>1.61</v>
      </c>
      <c r="C2030" s="197">
        <v>2.509</v>
      </c>
      <c r="D2030" s="197">
        <v>3.634</v>
      </c>
      <c r="E2030" s="197" t="str">
        <f t="shared" si="1"/>
        <v>#REF!</v>
      </c>
      <c r="F2030" s="197" t="str">
        <f t="shared" si="2"/>
        <v>#REF!</v>
      </c>
      <c r="G2030" s="197" t="str">
        <f t="shared" si="3"/>
        <v>#REF!</v>
      </c>
      <c r="H2030" s="197" t="str">
        <f t="shared" si="4"/>
        <v>#REF!</v>
      </c>
      <c r="I2030" s="197" t="str">
        <f t="shared" si="5"/>
        <v>Covid</v>
      </c>
    </row>
    <row r="2031" ht="15.75" customHeight="1">
      <c r="A2031" s="316">
        <v>44481.0</v>
      </c>
      <c r="B2031" s="197">
        <v>1.727</v>
      </c>
      <c r="C2031" s="197">
        <v>2.64</v>
      </c>
      <c r="D2031" s="197">
        <v>3.762</v>
      </c>
      <c r="E2031" s="197" t="str">
        <f t="shared" si="1"/>
        <v>#REF!</v>
      </c>
      <c r="F2031" s="197" t="str">
        <f t="shared" si="2"/>
        <v>#REF!</v>
      </c>
      <c r="G2031" s="197" t="str">
        <f t="shared" si="3"/>
        <v>#REF!</v>
      </c>
      <c r="H2031" s="197" t="str">
        <f t="shared" si="4"/>
        <v>#REF!</v>
      </c>
      <c r="I2031" s="197" t="str">
        <f t="shared" si="5"/>
        <v>Covid</v>
      </c>
    </row>
    <row r="2032" ht="15.75" customHeight="1">
      <c r="A2032" s="316">
        <v>44482.0</v>
      </c>
      <c r="B2032" s="197">
        <v>1.701</v>
      </c>
      <c r="C2032" s="197">
        <v>2.584</v>
      </c>
      <c r="D2032" s="197">
        <v>3.667</v>
      </c>
      <c r="E2032" s="197" t="str">
        <f t="shared" si="1"/>
        <v>#REF!</v>
      </c>
      <c r="F2032" s="197" t="str">
        <f t="shared" si="2"/>
        <v>#REF!</v>
      </c>
      <c r="G2032" s="197" t="str">
        <f t="shared" si="3"/>
        <v>#REF!</v>
      </c>
      <c r="H2032" s="197" t="str">
        <f t="shared" si="4"/>
        <v>#REF!</v>
      </c>
      <c r="I2032" s="197" t="str">
        <f t="shared" si="5"/>
        <v>Covid</v>
      </c>
    </row>
    <row r="2033" ht="15.75" customHeight="1">
      <c r="A2033" s="316">
        <v>44483.0</v>
      </c>
      <c r="B2033" s="197">
        <v>1.693</v>
      </c>
      <c r="C2033" s="197">
        <v>2.542</v>
      </c>
      <c r="D2033" s="197">
        <v>3.625</v>
      </c>
      <c r="E2033" s="197" t="str">
        <f t="shared" si="1"/>
        <v>#REF!</v>
      </c>
      <c r="F2033" s="197" t="str">
        <f t="shared" si="2"/>
        <v>#REF!</v>
      </c>
      <c r="G2033" s="197" t="str">
        <f t="shared" si="3"/>
        <v>#REF!</v>
      </c>
      <c r="H2033" s="197" t="str">
        <f t="shared" si="4"/>
        <v>#REF!</v>
      </c>
      <c r="I2033" s="197" t="str">
        <f t="shared" si="5"/>
        <v>Covid</v>
      </c>
    </row>
    <row r="2034" ht="15.75" customHeight="1">
      <c r="A2034" s="316">
        <v>44484.0</v>
      </c>
      <c r="B2034" s="197">
        <v>1.663</v>
      </c>
      <c r="C2034" s="197">
        <v>2.453</v>
      </c>
      <c r="D2034" s="197">
        <v>3.497</v>
      </c>
      <c r="E2034" s="197" t="str">
        <f t="shared" si="1"/>
        <v>#REF!</v>
      </c>
      <c r="F2034" s="197" t="str">
        <f t="shared" si="2"/>
        <v>#REF!</v>
      </c>
      <c r="G2034" s="197" t="str">
        <f t="shared" si="3"/>
        <v>#REF!</v>
      </c>
      <c r="H2034" s="197" t="str">
        <f t="shared" si="4"/>
        <v>#REF!</v>
      </c>
      <c r="I2034" s="197" t="str">
        <f t="shared" si="5"/>
        <v>Covid</v>
      </c>
    </row>
    <row r="2035" ht="15.75" customHeight="1">
      <c r="A2035" s="316">
        <v>44487.0</v>
      </c>
      <c r="B2035" s="197">
        <v>1.683</v>
      </c>
      <c r="C2035" s="197">
        <v>2.467</v>
      </c>
      <c r="D2035" s="197">
        <v>3.508</v>
      </c>
      <c r="E2035" s="197" t="str">
        <f t="shared" si="1"/>
        <v>#REF!</v>
      </c>
      <c r="F2035" s="197" t="str">
        <f t="shared" si="2"/>
        <v>#REF!</v>
      </c>
      <c r="G2035" s="197" t="str">
        <f t="shared" si="3"/>
        <v>#REF!</v>
      </c>
      <c r="H2035" s="197" t="str">
        <f t="shared" si="4"/>
        <v>#REF!</v>
      </c>
      <c r="I2035" s="197" t="str">
        <f t="shared" si="5"/>
        <v>Covid</v>
      </c>
    </row>
    <row r="2036" ht="15.75" customHeight="1">
      <c r="A2036" s="316">
        <v>44488.0</v>
      </c>
      <c r="B2036" s="197">
        <v>1.669</v>
      </c>
      <c r="C2036" s="197">
        <v>2.427</v>
      </c>
      <c r="D2036" s="197">
        <v>3.462</v>
      </c>
      <c r="E2036" s="197" t="str">
        <f t="shared" si="1"/>
        <v>#REF!</v>
      </c>
      <c r="F2036" s="197" t="str">
        <f t="shared" si="2"/>
        <v>#REF!</v>
      </c>
      <c r="G2036" s="197" t="str">
        <f t="shared" si="3"/>
        <v>#REF!</v>
      </c>
      <c r="H2036" s="197" t="str">
        <f t="shared" si="4"/>
        <v>#REF!</v>
      </c>
      <c r="I2036" s="197" t="str">
        <f t="shared" si="5"/>
        <v>Covid</v>
      </c>
    </row>
    <row r="2037" ht="15.75" customHeight="1">
      <c r="A2037" s="316">
        <v>44489.0</v>
      </c>
      <c r="B2037" s="197">
        <v>1.674</v>
      </c>
      <c r="C2037" s="197">
        <v>2.441</v>
      </c>
      <c r="D2037" s="197">
        <v>3.483</v>
      </c>
      <c r="E2037" s="197" t="str">
        <f t="shared" si="1"/>
        <v>#REF!</v>
      </c>
      <c r="F2037" s="197" t="str">
        <f t="shared" si="2"/>
        <v>#REF!</v>
      </c>
      <c r="G2037" s="197" t="str">
        <f t="shared" si="3"/>
        <v>#REF!</v>
      </c>
      <c r="H2037" s="197" t="str">
        <f t="shared" si="4"/>
        <v>#REF!</v>
      </c>
      <c r="I2037" s="197" t="str">
        <f t="shared" si="5"/>
        <v>Covid</v>
      </c>
    </row>
    <row r="2038" ht="15.75" customHeight="1">
      <c r="A2038" s="316">
        <v>44490.0</v>
      </c>
      <c r="B2038" s="197">
        <v>1.678</v>
      </c>
      <c r="C2038" s="197">
        <v>2.48</v>
      </c>
      <c r="D2038" s="197">
        <v>3.527</v>
      </c>
      <c r="E2038" s="197" t="str">
        <f t="shared" si="1"/>
        <v>#REF!</v>
      </c>
      <c r="F2038" s="197" t="str">
        <f t="shared" si="2"/>
        <v>#REF!</v>
      </c>
      <c r="G2038" s="197" t="str">
        <f t="shared" si="3"/>
        <v>#REF!</v>
      </c>
      <c r="H2038" s="197" t="str">
        <f t="shared" si="4"/>
        <v>#REF!</v>
      </c>
      <c r="I2038" s="197" t="str">
        <f t="shared" si="5"/>
        <v>Covid</v>
      </c>
    </row>
    <row r="2039" ht="15.75" customHeight="1">
      <c r="A2039" s="316">
        <v>44491.0</v>
      </c>
      <c r="B2039" s="197">
        <v>1.696</v>
      </c>
      <c r="C2039" s="197">
        <v>2.495</v>
      </c>
      <c r="D2039" s="197">
        <v>3.503</v>
      </c>
      <c r="E2039" s="197" t="str">
        <f t="shared" si="1"/>
        <v>#REF!</v>
      </c>
      <c r="F2039" s="197" t="str">
        <f t="shared" si="2"/>
        <v>#REF!</v>
      </c>
      <c r="G2039" s="197" t="str">
        <f t="shared" si="3"/>
        <v>#REF!</v>
      </c>
      <c r="H2039" s="197" t="str">
        <f t="shared" si="4"/>
        <v>#REF!</v>
      </c>
      <c r="I2039" s="197" t="str">
        <f t="shared" si="5"/>
        <v>Covid</v>
      </c>
    </row>
    <row r="2040" ht="15.75" customHeight="1">
      <c r="A2040" s="316">
        <v>44494.0</v>
      </c>
      <c r="B2040" s="197">
        <v>1.695</v>
      </c>
      <c r="C2040" s="197">
        <v>2.467</v>
      </c>
      <c r="D2040" s="197">
        <v>3.461</v>
      </c>
      <c r="E2040" s="197" t="str">
        <f t="shared" si="1"/>
        <v>#REF!</v>
      </c>
      <c r="F2040" s="197" t="str">
        <f t="shared" si="2"/>
        <v>#REF!</v>
      </c>
      <c r="G2040" s="197" t="str">
        <f t="shared" si="3"/>
        <v>#REF!</v>
      </c>
      <c r="H2040" s="197" t="str">
        <f t="shared" si="4"/>
        <v>#REF!</v>
      </c>
      <c r="I2040" s="197" t="str">
        <f t="shared" si="5"/>
        <v>Covid</v>
      </c>
    </row>
    <row r="2041" ht="15.75" customHeight="1">
      <c r="A2041" s="316">
        <v>44495.0</v>
      </c>
      <c r="B2041" s="197">
        <v>1.677</v>
      </c>
      <c r="C2041" s="197">
        <v>2.421</v>
      </c>
      <c r="D2041" s="197">
        <v>3.473</v>
      </c>
      <c r="E2041" s="197" t="str">
        <f t="shared" si="1"/>
        <v>#REF!</v>
      </c>
      <c r="F2041" s="197" t="str">
        <f t="shared" si="2"/>
        <v>#REF!</v>
      </c>
      <c r="G2041" s="197" t="str">
        <f t="shared" si="3"/>
        <v>#REF!</v>
      </c>
      <c r="H2041" s="197" t="str">
        <f t="shared" si="4"/>
        <v>#REF!</v>
      </c>
      <c r="I2041" s="197" t="str">
        <f t="shared" si="5"/>
        <v>Covid</v>
      </c>
    </row>
    <row r="2042" ht="15.75" customHeight="1">
      <c r="A2042" s="316">
        <v>44496.0</v>
      </c>
      <c r="B2042" s="197">
        <v>1.679</v>
      </c>
      <c r="C2042" s="197">
        <v>2.416</v>
      </c>
      <c r="D2042" s="197">
        <v>3.463</v>
      </c>
      <c r="E2042" s="197" t="str">
        <f t="shared" si="1"/>
        <v>#REF!</v>
      </c>
      <c r="F2042" s="197" t="str">
        <f t="shared" si="2"/>
        <v>#REF!</v>
      </c>
      <c r="G2042" s="197" t="str">
        <f t="shared" si="3"/>
        <v>#REF!</v>
      </c>
      <c r="H2042" s="197" t="str">
        <f t="shared" si="4"/>
        <v>#REF!</v>
      </c>
      <c r="I2042" s="197" t="str">
        <f t="shared" si="5"/>
        <v>Covid</v>
      </c>
    </row>
    <row r="2043" ht="15.75" customHeight="1">
      <c r="A2043" s="316">
        <v>44497.0</v>
      </c>
      <c r="B2043" s="197">
        <v>1.662</v>
      </c>
      <c r="C2043" s="197">
        <v>2.378</v>
      </c>
      <c r="D2043" s="197">
        <v>3.407</v>
      </c>
      <c r="E2043" s="197" t="str">
        <f t="shared" si="1"/>
        <v>#REF!</v>
      </c>
      <c r="F2043" s="197" t="str">
        <f t="shared" si="2"/>
        <v>#REF!</v>
      </c>
      <c r="G2043" s="197" t="str">
        <f t="shared" si="3"/>
        <v>#REF!</v>
      </c>
      <c r="H2043" s="197" t="str">
        <f t="shared" si="4"/>
        <v>#REF!</v>
      </c>
      <c r="I2043" s="197" t="str">
        <f t="shared" si="5"/>
        <v>Covid</v>
      </c>
    </row>
    <row r="2044" ht="15.75" customHeight="1">
      <c r="A2044" s="316">
        <v>44498.0</v>
      </c>
      <c r="B2044" s="197">
        <v>1.67</v>
      </c>
      <c r="C2044" s="197">
        <v>2.397</v>
      </c>
      <c r="D2044" s="197">
        <v>3.414</v>
      </c>
      <c r="E2044" s="197" t="str">
        <f t="shared" si="1"/>
        <v>#REF!</v>
      </c>
      <c r="F2044" s="197" t="str">
        <f t="shared" si="2"/>
        <v>#REF!</v>
      </c>
      <c r="G2044" s="197" t="str">
        <f t="shared" si="3"/>
        <v>#REF!</v>
      </c>
      <c r="H2044" s="197" t="str">
        <f t="shared" si="4"/>
        <v>#REF!</v>
      </c>
      <c r="I2044" s="197" t="str">
        <f t="shared" si="5"/>
        <v>Covid</v>
      </c>
    </row>
    <row r="2045" ht="15.75" customHeight="1">
      <c r="A2045" s="316">
        <v>44501.0</v>
      </c>
      <c r="B2045" s="197">
        <v>1.678</v>
      </c>
      <c r="C2045" s="197">
        <v>2.388</v>
      </c>
      <c r="D2045" s="197">
        <v>3.406</v>
      </c>
      <c r="E2045" s="197" t="str">
        <f t="shared" si="1"/>
        <v>#REF!</v>
      </c>
      <c r="F2045" s="197" t="str">
        <f t="shared" si="2"/>
        <v>#REF!</v>
      </c>
      <c r="G2045" s="197" t="str">
        <f t="shared" si="3"/>
        <v>#REF!</v>
      </c>
      <c r="H2045" s="197" t="str">
        <f t="shared" si="4"/>
        <v>#REF!</v>
      </c>
      <c r="I2045" s="197" t="str">
        <f t="shared" si="5"/>
        <v>Covid</v>
      </c>
    </row>
    <row r="2046" ht="15.75" customHeight="1">
      <c r="A2046" s="316">
        <v>44502.0</v>
      </c>
      <c r="B2046" s="197">
        <v>1.677</v>
      </c>
      <c r="C2046" s="197">
        <v>2.419</v>
      </c>
      <c r="D2046" s="197">
        <v>3.459</v>
      </c>
      <c r="E2046" s="197" t="str">
        <f t="shared" si="1"/>
        <v>#REF!</v>
      </c>
      <c r="F2046" s="197" t="str">
        <f t="shared" si="2"/>
        <v>#REF!</v>
      </c>
      <c r="G2046" s="197" t="str">
        <f t="shared" si="3"/>
        <v>#REF!</v>
      </c>
      <c r="H2046" s="197" t="str">
        <f t="shared" si="4"/>
        <v>#REF!</v>
      </c>
      <c r="I2046" s="197" t="str">
        <f t="shared" si="5"/>
        <v>Covid</v>
      </c>
    </row>
    <row r="2047" ht="15.75" customHeight="1">
      <c r="A2047" s="316">
        <v>44503.0</v>
      </c>
      <c r="B2047" s="197">
        <v>1.666</v>
      </c>
      <c r="C2047" s="197">
        <v>2.4</v>
      </c>
      <c r="D2047" s="197">
        <v>3.434</v>
      </c>
      <c r="E2047" s="197" t="str">
        <f t="shared" si="1"/>
        <v>#REF!</v>
      </c>
      <c r="F2047" s="197" t="str">
        <f t="shared" si="2"/>
        <v>#REF!</v>
      </c>
      <c r="G2047" s="197" t="str">
        <f t="shared" si="3"/>
        <v>#REF!</v>
      </c>
      <c r="H2047" s="197" t="str">
        <f t="shared" si="4"/>
        <v>#REF!</v>
      </c>
      <c r="I2047" s="197" t="str">
        <f t="shared" si="5"/>
        <v>Covid</v>
      </c>
    </row>
    <row r="2048" ht="15.75" customHeight="1">
      <c r="A2048" s="316">
        <v>44504.0</v>
      </c>
      <c r="B2048" s="197">
        <v>1.671</v>
      </c>
      <c r="C2048" s="197">
        <v>2.395</v>
      </c>
      <c r="D2048" s="197">
        <v>3.423</v>
      </c>
      <c r="E2048" s="197" t="str">
        <f t="shared" si="1"/>
        <v>#REF!</v>
      </c>
      <c r="F2048" s="197" t="str">
        <f t="shared" si="2"/>
        <v>#REF!</v>
      </c>
      <c r="G2048" s="197" t="str">
        <f t="shared" si="3"/>
        <v>#REF!</v>
      </c>
      <c r="H2048" s="197" t="str">
        <f t="shared" si="4"/>
        <v>#REF!</v>
      </c>
      <c r="I2048" s="197" t="str">
        <f t="shared" si="5"/>
        <v>Covid</v>
      </c>
    </row>
    <row r="2049" ht="15.75" customHeight="1">
      <c r="A2049" s="316">
        <v>44505.0</v>
      </c>
      <c r="B2049" s="197">
        <v>1.658</v>
      </c>
      <c r="C2049" s="197">
        <v>2.372</v>
      </c>
      <c r="D2049" s="197">
        <v>3.407</v>
      </c>
      <c r="E2049" s="197" t="str">
        <f t="shared" si="1"/>
        <v>#REF!</v>
      </c>
      <c r="F2049" s="197" t="str">
        <f t="shared" si="2"/>
        <v>#REF!</v>
      </c>
      <c r="G2049" s="197" t="str">
        <f t="shared" si="3"/>
        <v>#REF!</v>
      </c>
      <c r="H2049" s="197" t="str">
        <f t="shared" si="4"/>
        <v>#REF!</v>
      </c>
      <c r="I2049" s="197" t="str">
        <f t="shared" si="5"/>
        <v>Covid</v>
      </c>
    </row>
    <row r="2050" ht="15.75" customHeight="1">
      <c r="A2050" s="316">
        <v>44508.0</v>
      </c>
      <c r="B2050" s="197">
        <v>1.642</v>
      </c>
      <c r="C2050" s="197">
        <v>2.295</v>
      </c>
      <c r="D2050" s="197">
        <v>3.356</v>
      </c>
      <c r="E2050" s="197" t="str">
        <f t="shared" si="1"/>
        <v>#REF!</v>
      </c>
      <c r="F2050" s="197" t="str">
        <f t="shared" si="2"/>
        <v>#REF!</v>
      </c>
      <c r="G2050" s="197" t="str">
        <f t="shared" si="3"/>
        <v>#REF!</v>
      </c>
      <c r="H2050" s="197" t="str">
        <f t="shared" si="4"/>
        <v>#REF!</v>
      </c>
      <c r="I2050" s="197" t="str">
        <f t="shared" si="5"/>
        <v>Covid</v>
      </c>
    </row>
    <row r="2051" ht="15.75" customHeight="1">
      <c r="A2051" s="316">
        <v>44509.0</v>
      </c>
      <c r="B2051" s="197">
        <v>1.639</v>
      </c>
      <c r="C2051" s="197">
        <v>2.313</v>
      </c>
      <c r="D2051" s="197">
        <v>3.379</v>
      </c>
      <c r="E2051" s="197" t="str">
        <f t="shared" si="1"/>
        <v>#REF!</v>
      </c>
      <c r="F2051" s="197" t="str">
        <f t="shared" si="2"/>
        <v>#REF!</v>
      </c>
      <c r="G2051" s="197" t="str">
        <f t="shared" si="3"/>
        <v>#REF!</v>
      </c>
      <c r="H2051" s="197" t="str">
        <f t="shared" si="4"/>
        <v>#REF!</v>
      </c>
      <c r="I2051" s="197" t="str">
        <f t="shared" si="5"/>
        <v>Covid</v>
      </c>
    </row>
    <row r="2052" ht="15.75" customHeight="1">
      <c r="A2052" s="316">
        <v>44510.0</v>
      </c>
      <c r="B2052" s="197">
        <v>1.639</v>
      </c>
      <c r="C2052" s="197">
        <v>2.294</v>
      </c>
      <c r="D2052" s="197">
        <v>3.371</v>
      </c>
      <c r="E2052" s="197" t="str">
        <f t="shared" si="1"/>
        <v>#REF!</v>
      </c>
      <c r="F2052" s="197" t="str">
        <f t="shared" si="2"/>
        <v>#REF!</v>
      </c>
      <c r="G2052" s="197" t="str">
        <f t="shared" si="3"/>
        <v>#REF!</v>
      </c>
      <c r="H2052" s="197" t="str">
        <f t="shared" si="4"/>
        <v>#REF!</v>
      </c>
      <c r="I2052" s="197" t="str">
        <f t="shared" si="5"/>
        <v>Covid</v>
      </c>
    </row>
    <row r="2053" ht="15.75" customHeight="1">
      <c r="A2053" s="316">
        <v>44511.0</v>
      </c>
      <c r="B2053" s="197">
        <v>1.639</v>
      </c>
      <c r="C2053" s="197">
        <v>2.293</v>
      </c>
      <c r="D2053" s="197">
        <v>3.37</v>
      </c>
      <c r="E2053" s="197" t="str">
        <f t="shared" si="1"/>
        <v>#REF!</v>
      </c>
      <c r="F2053" s="197" t="str">
        <f t="shared" si="2"/>
        <v>#REF!</v>
      </c>
      <c r="G2053" s="197" t="str">
        <f t="shared" si="3"/>
        <v>#REF!</v>
      </c>
      <c r="H2053" s="197" t="str">
        <f t="shared" si="4"/>
        <v>#REF!</v>
      </c>
      <c r="I2053" s="197" t="str">
        <f t="shared" si="5"/>
        <v>Covid</v>
      </c>
    </row>
    <row r="2054" ht="15.75" customHeight="1">
      <c r="A2054" s="316">
        <v>44512.0</v>
      </c>
      <c r="B2054" s="197">
        <v>1.675</v>
      </c>
      <c r="C2054" s="197">
        <v>2.335</v>
      </c>
      <c r="D2054" s="197">
        <v>3.439</v>
      </c>
      <c r="E2054" s="197" t="str">
        <f t="shared" si="1"/>
        <v>#REF!</v>
      </c>
      <c r="F2054" s="197" t="str">
        <f t="shared" si="2"/>
        <v>#REF!</v>
      </c>
      <c r="G2054" s="197" t="str">
        <f t="shared" si="3"/>
        <v>#REF!</v>
      </c>
      <c r="H2054" s="197" t="str">
        <f t="shared" si="4"/>
        <v>#REF!</v>
      </c>
      <c r="I2054" s="197" t="str">
        <f t="shared" si="5"/>
        <v>Covid</v>
      </c>
    </row>
    <row r="2055" ht="15.75" customHeight="1">
      <c r="A2055" s="316">
        <v>44515.0</v>
      </c>
      <c r="B2055" s="197">
        <v>1.664</v>
      </c>
      <c r="C2055" s="197">
        <v>2.312</v>
      </c>
      <c r="D2055" s="197">
        <v>3.429</v>
      </c>
      <c r="E2055" s="197" t="str">
        <f t="shared" si="1"/>
        <v>#REF!</v>
      </c>
      <c r="F2055" s="197" t="str">
        <f t="shared" si="2"/>
        <v>#REF!</v>
      </c>
      <c r="G2055" s="197" t="str">
        <f t="shared" si="3"/>
        <v>#REF!</v>
      </c>
      <c r="H2055" s="197" t="str">
        <f t="shared" si="4"/>
        <v>#REF!</v>
      </c>
      <c r="I2055" s="197" t="str">
        <f t="shared" si="5"/>
        <v>Covid</v>
      </c>
    </row>
    <row r="2056" ht="15.75" customHeight="1">
      <c r="A2056" s="316">
        <v>44516.0</v>
      </c>
      <c r="B2056" s="197">
        <v>1.668</v>
      </c>
      <c r="C2056" s="197">
        <v>2.339</v>
      </c>
      <c r="D2056" s="197">
        <v>3.46</v>
      </c>
      <c r="E2056" s="197" t="str">
        <f t="shared" si="1"/>
        <v>#REF!</v>
      </c>
      <c r="F2056" s="197" t="str">
        <f t="shared" si="2"/>
        <v>#REF!</v>
      </c>
      <c r="G2056" s="197" t="str">
        <f t="shared" si="3"/>
        <v>#REF!</v>
      </c>
      <c r="H2056" s="197" t="str">
        <f t="shared" si="4"/>
        <v>#REF!</v>
      </c>
      <c r="I2056" s="197" t="str">
        <f t="shared" si="5"/>
        <v>Covid</v>
      </c>
    </row>
    <row r="2057" ht="15.75" customHeight="1">
      <c r="A2057" s="316">
        <v>44517.0</v>
      </c>
      <c r="B2057" s="197">
        <v>1.668</v>
      </c>
      <c r="C2057" s="197">
        <v>2.334</v>
      </c>
      <c r="D2057" s="197">
        <v>3.451</v>
      </c>
      <c r="E2057" s="197" t="str">
        <f t="shared" si="1"/>
        <v>#REF!</v>
      </c>
      <c r="F2057" s="197" t="str">
        <f t="shared" si="2"/>
        <v>#REF!</v>
      </c>
      <c r="G2057" s="197" t="str">
        <f t="shared" si="3"/>
        <v>#REF!</v>
      </c>
      <c r="H2057" s="197" t="str">
        <f t="shared" si="4"/>
        <v>#REF!</v>
      </c>
      <c r="I2057" s="197" t="str">
        <f t="shared" si="5"/>
        <v>Covid</v>
      </c>
    </row>
    <row r="2058" ht="15.75" customHeight="1">
      <c r="A2058" s="316">
        <v>44518.0</v>
      </c>
      <c r="B2058" s="197">
        <v>1.661</v>
      </c>
      <c r="C2058" s="197">
        <v>2.308</v>
      </c>
      <c r="D2058" s="197">
        <v>3.406</v>
      </c>
      <c r="E2058" s="197" t="str">
        <f t="shared" si="1"/>
        <v>#REF!</v>
      </c>
      <c r="F2058" s="197" t="str">
        <f t="shared" si="2"/>
        <v>#REF!</v>
      </c>
      <c r="G2058" s="197" t="str">
        <f t="shared" si="3"/>
        <v>#REF!</v>
      </c>
      <c r="H2058" s="197" t="str">
        <f t="shared" si="4"/>
        <v>#REF!</v>
      </c>
      <c r="I2058" s="197" t="str">
        <f t="shared" si="5"/>
        <v>Covid</v>
      </c>
    </row>
    <row r="2059" ht="15.75" customHeight="1">
      <c r="A2059" s="316">
        <v>44519.0</v>
      </c>
      <c r="B2059" s="197">
        <v>1.643</v>
      </c>
      <c r="C2059" s="197">
        <v>2.295</v>
      </c>
      <c r="D2059" s="197">
        <v>3.384</v>
      </c>
      <c r="E2059" s="197" t="str">
        <f t="shared" si="1"/>
        <v>#REF!</v>
      </c>
      <c r="F2059" s="197" t="str">
        <f t="shared" si="2"/>
        <v>#REF!</v>
      </c>
      <c r="G2059" s="197" t="str">
        <f t="shared" si="3"/>
        <v>#REF!</v>
      </c>
      <c r="H2059" s="197" t="str">
        <f t="shared" si="4"/>
        <v>#REF!</v>
      </c>
      <c r="I2059" s="197" t="str">
        <f t="shared" si="5"/>
        <v>Covid</v>
      </c>
    </row>
    <row r="2060" ht="15.75" customHeight="1">
      <c r="A2060" s="316">
        <v>44522.0</v>
      </c>
      <c r="B2060" s="197">
        <v>1.642</v>
      </c>
      <c r="C2060" s="197">
        <v>2.273</v>
      </c>
      <c r="D2060" s="197">
        <v>3.377</v>
      </c>
      <c r="E2060" s="197" t="str">
        <f t="shared" si="1"/>
        <v>#REF!</v>
      </c>
      <c r="F2060" s="197" t="str">
        <f t="shared" si="2"/>
        <v>#REF!</v>
      </c>
      <c r="G2060" s="197" t="str">
        <f t="shared" si="3"/>
        <v>#REF!</v>
      </c>
      <c r="H2060" s="197" t="str">
        <f t="shared" si="4"/>
        <v>#REF!</v>
      </c>
      <c r="I2060" s="197" t="str">
        <f t="shared" si="5"/>
        <v>Covid</v>
      </c>
    </row>
    <row r="2061" ht="15.75" customHeight="1">
      <c r="A2061" s="316">
        <v>44523.0</v>
      </c>
      <c r="B2061" s="197">
        <v>1.651</v>
      </c>
      <c r="C2061" s="197">
        <v>2.307</v>
      </c>
      <c r="D2061" s="197">
        <v>3.422</v>
      </c>
      <c r="E2061" s="197" t="str">
        <f t="shared" si="1"/>
        <v>#REF!</v>
      </c>
      <c r="F2061" s="197" t="str">
        <f t="shared" si="2"/>
        <v>#REF!</v>
      </c>
      <c r="G2061" s="197" t="str">
        <f t="shared" si="3"/>
        <v>#REF!</v>
      </c>
      <c r="H2061" s="197" t="str">
        <f t="shared" si="4"/>
        <v>#REF!</v>
      </c>
      <c r="I2061" s="197" t="str">
        <f t="shared" si="5"/>
        <v>Covid</v>
      </c>
    </row>
    <row r="2062" ht="15.75" customHeight="1">
      <c r="A2062" s="316">
        <v>44524.0</v>
      </c>
      <c r="B2062" s="197">
        <v>1.67</v>
      </c>
      <c r="C2062" s="197">
        <v>2.332</v>
      </c>
      <c r="D2062" s="197">
        <v>3.454</v>
      </c>
      <c r="E2062" s="197" t="str">
        <f t="shared" si="1"/>
        <v>#REF!</v>
      </c>
      <c r="F2062" s="197" t="str">
        <f t="shared" si="2"/>
        <v>#REF!</v>
      </c>
      <c r="G2062" s="197" t="str">
        <f t="shared" si="3"/>
        <v>#REF!</v>
      </c>
      <c r="H2062" s="197" t="str">
        <f t="shared" si="4"/>
        <v>#REF!</v>
      </c>
      <c r="I2062" s="197" t="str">
        <f t="shared" si="5"/>
        <v>Covid</v>
      </c>
    </row>
    <row r="2063" ht="15.75" customHeight="1">
      <c r="A2063" s="316">
        <v>44525.0</v>
      </c>
      <c r="B2063" s="197">
        <v>1.671</v>
      </c>
      <c r="C2063" s="197">
        <v>2.334</v>
      </c>
      <c r="D2063" s="197">
        <v>3.456</v>
      </c>
      <c r="E2063" s="197" t="str">
        <f t="shared" si="1"/>
        <v>#REF!</v>
      </c>
      <c r="F2063" s="197" t="str">
        <f t="shared" si="2"/>
        <v>#REF!</v>
      </c>
      <c r="G2063" s="197" t="str">
        <f t="shared" si="3"/>
        <v>#REF!</v>
      </c>
      <c r="H2063" s="197" t="str">
        <f t="shared" si="4"/>
        <v>#REF!</v>
      </c>
      <c r="I2063" s="197" t="str">
        <f t="shared" si="5"/>
        <v>Covid</v>
      </c>
    </row>
    <row r="2064" ht="15.75" customHeight="1">
      <c r="A2064" s="316">
        <v>44526.0</v>
      </c>
      <c r="B2064" s="197">
        <v>1.66</v>
      </c>
      <c r="C2064" s="197">
        <v>2.332</v>
      </c>
      <c r="D2064" s="197">
        <v>3.466</v>
      </c>
      <c r="E2064" s="197" t="str">
        <f t="shared" si="1"/>
        <v>#REF!</v>
      </c>
      <c r="F2064" s="197" t="str">
        <f t="shared" si="2"/>
        <v>#REF!</v>
      </c>
      <c r="G2064" s="197" t="str">
        <f t="shared" si="3"/>
        <v>#REF!</v>
      </c>
      <c r="H2064" s="197" t="str">
        <f t="shared" si="4"/>
        <v>#REF!</v>
      </c>
      <c r="I2064" s="197" t="str">
        <f t="shared" si="5"/>
        <v>Covid</v>
      </c>
    </row>
    <row r="2065" ht="15.75" customHeight="1">
      <c r="A2065" s="316">
        <v>44529.0</v>
      </c>
      <c r="B2065" s="197">
        <v>1.701</v>
      </c>
      <c r="C2065" s="197">
        <v>2.331</v>
      </c>
      <c r="D2065" s="197">
        <v>3.475</v>
      </c>
      <c r="E2065" s="197" t="str">
        <f t="shared" si="1"/>
        <v>#REF!</v>
      </c>
      <c r="F2065" s="197" t="str">
        <f t="shared" si="2"/>
        <v>#REF!</v>
      </c>
      <c r="G2065" s="197" t="str">
        <f t="shared" si="3"/>
        <v>#REF!</v>
      </c>
      <c r="H2065" s="197" t="str">
        <f t="shared" si="4"/>
        <v>#REF!</v>
      </c>
      <c r="I2065" s="197" t="str">
        <f t="shared" si="5"/>
        <v>Covid</v>
      </c>
    </row>
    <row r="2066" ht="15.75" customHeight="1">
      <c r="A2066" s="316">
        <v>44530.0</v>
      </c>
      <c r="B2066" s="197">
        <v>1.682</v>
      </c>
      <c r="C2066" s="197">
        <v>2.327</v>
      </c>
      <c r="D2066" s="197">
        <v>3.47</v>
      </c>
      <c r="E2066" s="197" t="str">
        <f t="shared" si="1"/>
        <v>#REF!</v>
      </c>
      <c r="F2066" s="197" t="str">
        <f t="shared" si="2"/>
        <v>#REF!</v>
      </c>
      <c r="G2066" s="197" t="str">
        <f t="shared" si="3"/>
        <v>#REF!</v>
      </c>
      <c r="H2066" s="197" t="str">
        <f t="shared" si="4"/>
        <v>#REF!</v>
      </c>
      <c r="I2066" s="197" t="str">
        <f t="shared" si="5"/>
        <v>Covid</v>
      </c>
    </row>
    <row r="2067" ht="15.75" customHeight="1">
      <c r="A2067" s="316">
        <v>44531.0</v>
      </c>
      <c r="B2067" s="197">
        <v>1.745</v>
      </c>
      <c r="C2067" s="197">
        <v>2.36</v>
      </c>
      <c r="D2067" s="197">
        <v>3.501</v>
      </c>
      <c r="E2067" s="197" t="str">
        <f t="shared" si="1"/>
        <v>#REF!</v>
      </c>
      <c r="F2067" s="197" t="str">
        <f t="shared" si="2"/>
        <v>#REF!</v>
      </c>
      <c r="G2067" s="197" t="str">
        <f t="shared" si="3"/>
        <v>#REF!</v>
      </c>
      <c r="H2067" s="197" t="str">
        <f t="shared" si="4"/>
        <v>#REF!</v>
      </c>
      <c r="I2067" s="197" t="str">
        <f t="shared" si="5"/>
        <v>Covid</v>
      </c>
    </row>
    <row r="2068" ht="15.75" customHeight="1">
      <c r="A2068" s="316">
        <v>44532.0</v>
      </c>
      <c r="B2068" s="197">
        <v>1.768</v>
      </c>
      <c r="C2068" s="197">
        <v>2.334</v>
      </c>
      <c r="D2068" s="197">
        <v>3.468</v>
      </c>
      <c r="E2068" s="197" t="str">
        <f t="shared" si="1"/>
        <v>#REF!</v>
      </c>
      <c r="F2068" s="197" t="str">
        <f t="shared" si="2"/>
        <v>#REF!</v>
      </c>
      <c r="G2068" s="197" t="str">
        <f t="shared" si="3"/>
        <v>#REF!</v>
      </c>
      <c r="H2068" s="197" t="str">
        <f t="shared" si="4"/>
        <v>#REF!</v>
      </c>
      <c r="I2068" s="197" t="str">
        <f t="shared" si="5"/>
        <v>Covid</v>
      </c>
    </row>
    <row r="2069" ht="15.75" customHeight="1">
      <c r="A2069" s="316">
        <v>44533.0</v>
      </c>
      <c r="B2069" s="197">
        <v>1.759</v>
      </c>
      <c r="C2069" s="197">
        <v>2.325</v>
      </c>
      <c r="D2069" s="197">
        <v>3.441</v>
      </c>
      <c r="E2069" s="197" t="str">
        <f t="shared" si="1"/>
        <v>#REF!</v>
      </c>
      <c r="F2069" s="197" t="str">
        <f t="shared" si="2"/>
        <v>#REF!</v>
      </c>
      <c r="G2069" s="197" t="str">
        <f t="shared" si="3"/>
        <v>#REF!</v>
      </c>
      <c r="H2069" s="197" t="str">
        <f t="shared" si="4"/>
        <v>#REF!</v>
      </c>
      <c r="I2069" s="197" t="str">
        <f t="shared" si="5"/>
        <v>Covid</v>
      </c>
    </row>
    <row r="2070" ht="15.75" customHeight="1">
      <c r="A2070" s="316">
        <v>44536.0</v>
      </c>
      <c r="B2070" s="197">
        <v>1.736</v>
      </c>
      <c r="C2070" s="197">
        <v>2.265</v>
      </c>
      <c r="D2070" s="197">
        <v>3.349</v>
      </c>
      <c r="E2070" s="197" t="str">
        <f t="shared" si="1"/>
        <v>#REF!</v>
      </c>
      <c r="F2070" s="197" t="str">
        <f t="shared" si="2"/>
        <v>#REF!</v>
      </c>
      <c r="G2070" s="197" t="str">
        <f t="shared" si="3"/>
        <v>#REF!</v>
      </c>
      <c r="H2070" s="197" t="str">
        <f t="shared" si="4"/>
        <v>#REF!</v>
      </c>
      <c r="I2070" s="197" t="str">
        <f t="shared" si="5"/>
        <v>Covid</v>
      </c>
    </row>
    <row r="2071" ht="15.75" customHeight="1">
      <c r="A2071" s="316">
        <v>44537.0</v>
      </c>
      <c r="B2071" s="197">
        <v>1.764</v>
      </c>
      <c r="C2071" s="197">
        <v>2.273</v>
      </c>
      <c r="D2071" s="197">
        <v>3.367</v>
      </c>
      <c r="E2071" s="197" t="str">
        <f t="shared" si="1"/>
        <v>#REF!</v>
      </c>
      <c r="F2071" s="197" t="str">
        <f t="shared" si="2"/>
        <v>#REF!</v>
      </c>
      <c r="G2071" s="197" t="str">
        <f t="shared" si="3"/>
        <v>#REF!</v>
      </c>
      <c r="H2071" s="197" t="str">
        <f t="shared" si="4"/>
        <v>#REF!</v>
      </c>
      <c r="I2071" s="197" t="str">
        <f t="shared" si="5"/>
        <v>Covid</v>
      </c>
    </row>
    <row r="2072" ht="15.75" customHeight="1">
      <c r="A2072" s="316">
        <v>44538.0</v>
      </c>
      <c r="B2072" s="197">
        <v>1.743</v>
      </c>
      <c r="C2072" s="197">
        <v>2.24</v>
      </c>
      <c r="D2072" s="197">
        <v>3.319</v>
      </c>
      <c r="E2072" s="197" t="str">
        <f t="shared" si="1"/>
        <v>#REF!</v>
      </c>
      <c r="F2072" s="197" t="str">
        <f t="shared" si="2"/>
        <v>#REF!</v>
      </c>
      <c r="G2072" s="197" t="str">
        <f t="shared" si="3"/>
        <v>#REF!</v>
      </c>
      <c r="H2072" s="197" t="str">
        <f t="shared" si="4"/>
        <v>#REF!</v>
      </c>
      <c r="I2072" s="197" t="str">
        <f t="shared" si="5"/>
        <v>Covid</v>
      </c>
    </row>
    <row r="2073" ht="15.75" customHeight="1">
      <c r="A2073" s="316">
        <v>44539.0</v>
      </c>
      <c r="B2073" s="197">
        <v>1.761</v>
      </c>
      <c r="C2073" s="197">
        <v>2.247</v>
      </c>
      <c r="D2073" s="197">
        <v>3.348</v>
      </c>
      <c r="E2073" s="197" t="str">
        <f t="shared" si="1"/>
        <v>#REF!</v>
      </c>
      <c r="F2073" s="197" t="str">
        <f t="shared" si="2"/>
        <v>#REF!</v>
      </c>
      <c r="G2073" s="197" t="str">
        <f t="shared" si="3"/>
        <v>#REF!</v>
      </c>
      <c r="H2073" s="197" t="str">
        <f t="shared" si="4"/>
        <v>#REF!</v>
      </c>
      <c r="I2073" s="197" t="str">
        <f t="shared" si="5"/>
        <v>Covid</v>
      </c>
    </row>
    <row r="2074" ht="15.75" customHeight="1">
      <c r="A2074" s="316">
        <v>44540.0</v>
      </c>
      <c r="B2074" s="197">
        <v>2.061</v>
      </c>
      <c r="C2074" s="197">
        <v>2.242</v>
      </c>
      <c r="D2074" s="197">
        <v>3.342</v>
      </c>
      <c r="E2074" s="197" t="str">
        <f t="shared" si="1"/>
        <v>#REF!</v>
      </c>
      <c r="F2074" s="197" t="str">
        <f t="shared" si="2"/>
        <v>#REF!</v>
      </c>
      <c r="G2074" s="197" t="str">
        <f t="shared" si="3"/>
        <v>#REF!</v>
      </c>
      <c r="H2074" s="197" t="str">
        <f t="shared" si="4"/>
        <v>#REF!</v>
      </c>
      <c r="I2074" s="197" t="str">
        <f t="shared" si="5"/>
        <v>Covid</v>
      </c>
    </row>
    <row r="2075" ht="15.75" customHeight="1">
      <c r="A2075" s="316">
        <v>44543.0</v>
      </c>
      <c r="B2075" s="197">
        <v>2.042</v>
      </c>
      <c r="C2075" s="197">
        <v>2.235</v>
      </c>
      <c r="D2075" s="197">
        <v>3.326</v>
      </c>
      <c r="E2075" s="197" t="str">
        <f t="shared" si="1"/>
        <v>#REF!</v>
      </c>
      <c r="F2075" s="197" t="str">
        <f t="shared" si="2"/>
        <v>#REF!</v>
      </c>
      <c r="G2075" s="197" t="str">
        <f t="shared" si="3"/>
        <v>#REF!</v>
      </c>
      <c r="H2075" s="197" t="str">
        <f t="shared" si="4"/>
        <v>#REF!</v>
      </c>
      <c r="I2075" s="197" t="str">
        <f t="shared" si="5"/>
        <v>Covid</v>
      </c>
    </row>
    <row r="2076" ht="15.75" customHeight="1">
      <c r="A2076" s="316">
        <v>44544.0</v>
      </c>
      <c r="B2076" s="197">
        <v>2.026</v>
      </c>
      <c r="C2076" s="197">
        <v>2.208</v>
      </c>
      <c r="D2076" s="197">
        <v>3.306</v>
      </c>
      <c r="E2076" s="197" t="str">
        <f t="shared" si="1"/>
        <v>#REF!</v>
      </c>
      <c r="F2076" s="197" t="str">
        <f t="shared" si="2"/>
        <v>#REF!</v>
      </c>
      <c r="G2076" s="197" t="str">
        <f t="shared" si="3"/>
        <v>#REF!</v>
      </c>
      <c r="H2076" s="197" t="str">
        <f t="shared" si="4"/>
        <v>#REF!</v>
      </c>
      <c r="I2076" s="197" t="str">
        <f t="shared" si="5"/>
        <v>Covid</v>
      </c>
    </row>
    <row r="2077" ht="15.75" customHeight="1">
      <c r="A2077" s="316">
        <v>44545.0</v>
      </c>
      <c r="B2077" s="197">
        <v>2.013</v>
      </c>
      <c r="C2077" s="197">
        <v>2.203</v>
      </c>
      <c r="D2077" s="197">
        <v>3.297</v>
      </c>
      <c r="E2077" s="197" t="str">
        <f t="shared" si="1"/>
        <v>#REF!</v>
      </c>
      <c r="F2077" s="197" t="str">
        <f t="shared" si="2"/>
        <v>#REF!</v>
      </c>
      <c r="G2077" s="197" t="str">
        <f t="shared" si="3"/>
        <v>#REF!</v>
      </c>
      <c r="H2077" s="197" t="str">
        <f t="shared" si="4"/>
        <v>#REF!</v>
      </c>
      <c r="I2077" s="197" t="str">
        <f t="shared" si="5"/>
        <v>Covid</v>
      </c>
    </row>
    <row r="2078" ht="15.75" customHeight="1">
      <c r="A2078" s="316">
        <v>44546.0</v>
      </c>
      <c r="B2078" s="197">
        <v>2.013</v>
      </c>
      <c r="C2078" s="197">
        <v>2.205</v>
      </c>
      <c r="D2078" s="197">
        <v>3.308</v>
      </c>
      <c r="E2078" s="197" t="str">
        <f t="shared" si="1"/>
        <v>#REF!</v>
      </c>
      <c r="F2078" s="197" t="str">
        <f t="shared" si="2"/>
        <v>#REF!</v>
      </c>
      <c r="G2078" s="197" t="str">
        <f t="shared" si="3"/>
        <v>#REF!</v>
      </c>
      <c r="H2078" s="197" t="str">
        <f t="shared" si="4"/>
        <v>#REF!</v>
      </c>
      <c r="I2078" s="197" t="str">
        <f t="shared" si="5"/>
        <v>Covid</v>
      </c>
    </row>
    <row r="2079" ht="15.75" customHeight="1">
      <c r="A2079" s="316">
        <v>44547.0</v>
      </c>
      <c r="B2079" s="197">
        <v>2.011</v>
      </c>
      <c r="C2079" s="197">
        <v>2.209</v>
      </c>
      <c r="D2079" s="197">
        <v>3.306</v>
      </c>
      <c r="E2079" s="197" t="str">
        <f t="shared" si="1"/>
        <v>#REF!</v>
      </c>
      <c r="F2079" s="197" t="str">
        <f t="shared" si="2"/>
        <v>#REF!</v>
      </c>
      <c r="G2079" s="197" t="str">
        <f t="shared" si="3"/>
        <v>#REF!</v>
      </c>
      <c r="H2079" s="197" t="str">
        <f t="shared" si="4"/>
        <v>#REF!</v>
      </c>
      <c r="I2079" s="197" t="str">
        <f t="shared" si="5"/>
        <v>Covid</v>
      </c>
    </row>
    <row r="2080" ht="15.75" customHeight="1">
      <c r="A2080" s="316">
        <v>44550.0</v>
      </c>
      <c r="B2080" s="197">
        <v>2.017</v>
      </c>
      <c r="C2080" s="197">
        <v>2.184</v>
      </c>
      <c r="D2080" s="197">
        <v>3.298</v>
      </c>
      <c r="E2080" s="197" t="str">
        <f t="shared" si="1"/>
        <v>#REF!</v>
      </c>
      <c r="F2080" s="197" t="str">
        <f t="shared" si="2"/>
        <v>#REF!</v>
      </c>
      <c r="G2080" s="197" t="str">
        <f t="shared" si="3"/>
        <v>#REF!</v>
      </c>
      <c r="H2080" s="197" t="str">
        <f t="shared" si="4"/>
        <v>#REF!</v>
      </c>
      <c r="I2080" s="197" t="str">
        <f t="shared" si="5"/>
        <v>Covid</v>
      </c>
    </row>
    <row r="2081" ht="15.75" customHeight="1">
      <c r="A2081" s="316">
        <v>44551.0</v>
      </c>
      <c r="B2081" s="197">
        <v>2.016</v>
      </c>
      <c r="C2081" s="197">
        <v>2.195</v>
      </c>
      <c r="D2081" s="197">
        <v>3.307</v>
      </c>
      <c r="E2081" s="197" t="str">
        <f t="shared" si="1"/>
        <v>#REF!</v>
      </c>
      <c r="F2081" s="197" t="str">
        <f t="shared" si="2"/>
        <v>#REF!</v>
      </c>
      <c r="G2081" s="197" t="str">
        <f t="shared" si="3"/>
        <v>#REF!</v>
      </c>
      <c r="H2081" s="197" t="str">
        <f t="shared" si="4"/>
        <v>#REF!</v>
      </c>
      <c r="I2081" s="197" t="str">
        <f t="shared" si="5"/>
        <v>Covid</v>
      </c>
    </row>
    <row r="2082" ht="15.75" customHeight="1">
      <c r="A2082" s="316">
        <v>44552.0</v>
      </c>
      <c r="B2082" s="197">
        <v>2.028</v>
      </c>
      <c r="C2082" s="197">
        <v>2.2</v>
      </c>
      <c r="D2082" s="197">
        <v>3.319</v>
      </c>
      <c r="E2082" s="197" t="str">
        <f t="shared" si="1"/>
        <v>#REF!</v>
      </c>
      <c r="F2082" s="197" t="str">
        <f t="shared" si="2"/>
        <v>#REF!</v>
      </c>
      <c r="G2082" s="197" t="str">
        <f t="shared" si="3"/>
        <v>#REF!</v>
      </c>
      <c r="H2082" s="197" t="str">
        <f t="shared" si="4"/>
        <v>#REF!</v>
      </c>
      <c r="I2082" s="197" t="str">
        <f t="shared" si="5"/>
        <v>Covid</v>
      </c>
    </row>
    <row r="2083" ht="15.75" customHeight="1">
      <c r="A2083" s="316">
        <v>44553.0</v>
      </c>
      <c r="B2083" s="197">
        <v>2.027</v>
      </c>
      <c r="C2083" s="197">
        <v>2.197</v>
      </c>
      <c r="D2083" s="197">
        <v>3.316</v>
      </c>
      <c r="E2083" s="197" t="str">
        <f t="shared" si="1"/>
        <v>#REF!</v>
      </c>
      <c r="F2083" s="197" t="str">
        <f t="shared" si="2"/>
        <v>#REF!</v>
      </c>
      <c r="G2083" s="197" t="str">
        <f t="shared" si="3"/>
        <v>#REF!</v>
      </c>
      <c r="H2083" s="197" t="str">
        <f t="shared" si="4"/>
        <v>#REF!</v>
      </c>
      <c r="I2083" s="197" t="str">
        <f t="shared" si="5"/>
        <v>Covid</v>
      </c>
    </row>
    <row r="2084" ht="15.75" customHeight="1">
      <c r="A2084" s="316">
        <v>44554.0</v>
      </c>
      <c r="B2084" s="197">
        <v>2.028</v>
      </c>
      <c r="C2084" s="197">
        <v>2.197</v>
      </c>
      <c r="D2084" s="197">
        <v>3.317</v>
      </c>
      <c r="E2084" s="197" t="str">
        <f t="shared" si="1"/>
        <v>#REF!</v>
      </c>
      <c r="F2084" s="197" t="str">
        <f t="shared" si="2"/>
        <v>#REF!</v>
      </c>
      <c r="G2084" s="197" t="str">
        <f t="shared" si="3"/>
        <v>#REF!</v>
      </c>
      <c r="H2084" s="197" t="str">
        <f t="shared" si="4"/>
        <v>#REF!</v>
      </c>
      <c r="I2084" s="197" t="str">
        <f t="shared" si="5"/>
        <v>Covid</v>
      </c>
    </row>
    <row r="2085" ht="15.75" customHeight="1">
      <c r="A2085" s="316">
        <v>44557.0</v>
      </c>
      <c r="B2085" s="197">
        <v>2.033</v>
      </c>
      <c r="C2085" s="197">
        <v>2.192</v>
      </c>
      <c r="D2085" s="197">
        <v>3.316</v>
      </c>
      <c r="E2085" s="197" t="str">
        <f t="shared" si="1"/>
        <v>#REF!</v>
      </c>
      <c r="F2085" s="197" t="str">
        <f t="shared" si="2"/>
        <v>#REF!</v>
      </c>
      <c r="G2085" s="197" t="str">
        <f t="shared" si="3"/>
        <v>#REF!</v>
      </c>
      <c r="H2085" s="197" t="str">
        <f t="shared" si="4"/>
        <v>#REF!</v>
      </c>
      <c r="I2085" s="197" t="str">
        <f t="shared" si="5"/>
        <v>Covid</v>
      </c>
    </row>
    <row r="2086" ht="15.75" customHeight="1">
      <c r="A2086" s="316">
        <v>44558.0</v>
      </c>
      <c r="B2086" s="197">
        <v>2.033</v>
      </c>
      <c r="C2086" s="197">
        <v>2.193</v>
      </c>
      <c r="D2086" s="197">
        <v>3.328</v>
      </c>
      <c r="E2086" s="197" t="str">
        <f t="shared" si="1"/>
        <v>#REF!</v>
      </c>
      <c r="F2086" s="197" t="str">
        <f t="shared" si="2"/>
        <v>#REF!</v>
      </c>
      <c r="G2086" s="197" t="str">
        <f t="shared" si="3"/>
        <v>#REF!</v>
      </c>
      <c r="H2086" s="197" t="str">
        <f t="shared" si="4"/>
        <v>#REF!</v>
      </c>
      <c r="I2086" s="197" t="str">
        <f t="shared" si="5"/>
        <v>Covid</v>
      </c>
    </row>
    <row r="2087" ht="15.75" customHeight="1">
      <c r="A2087" s="316">
        <v>44559.0</v>
      </c>
      <c r="B2087" s="197">
        <v>2.037</v>
      </c>
      <c r="C2087" s="197">
        <v>2.189</v>
      </c>
      <c r="D2087" s="197">
        <v>3.331</v>
      </c>
      <c r="E2087" s="197" t="str">
        <f t="shared" si="1"/>
        <v>#REF!</v>
      </c>
      <c r="F2087" s="197" t="str">
        <f t="shared" si="2"/>
        <v>#REF!</v>
      </c>
      <c r="G2087" s="197" t="str">
        <f t="shared" si="3"/>
        <v>#REF!</v>
      </c>
      <c r="H2087" s="197" t="str">
        <f t="shared" si="4"/>
        <v>#REF!</v>
      </c>
      <c r="I2087" s="197" t="str">
        <f t="shared" si="5"/>
        <v>Covid</v>
      </c>
    </row>
    <row r="2088" ht="15.75" customHeight="1">
      <c r="A2088" s="316">
        <v>44560.0</v>
      </c>
      <c r="B2088" s="197">
        <v>2.049</v>
      </c>
      <c r="C2088" s="197">
        <v>2.18</v>
      </c>
      <c r="D2088" s="197">
        <v>3.331</v>
      </c>
      <c r="E2088" s="197" t="str">
        <f t="shared" si="1"/>
        <v>#REF!</v>
      </c>
      <c r="F2088" s="197" t="str">
        <f t="shared" si="2"/>
        <v>#REF!</v>
      </c>
      <c r="G2088" s="197" t="str">
        <f t="shared" si="3"/>
        <v>#REF!</v>
      </c>
      <c r="H2088" s="197" t="str">
        <f t="shared" si="4"/>
        <v>#REF!</v>
      </c>
      <c r="I2088" s="197" t="str">
        <f t="shared" si="5"/>
        <v>Covid</v>
      </c>
    </row>
    <row r="2089" ht="15.75" customHeight="1">
      <c r="A2089" s="316">
        <v>44561.0</v>
      </c>
      <c r="B2089" s="197">
        <v>2.052</v>
      </c>
      <c r="C2089" s="197">
        <v>2.168</v>
      </c>
      <c r="D2089" s="197">
        <v>3.325</v>
      </c>
      <c r="E2089" s="197" t="str">
        <f t="shared" si="1"/>
        <v>#REF!</v>
      </c>
      <c r="F2089" s="197" t="str">
        <f t="shared" si="2"/>
        <v>#REF!</v>
      </c>
      <c r="G2089" s="197" t="str">
        <f t="shared" si="3"/>
        <v>#REF!</v>
      </c>
      <c r="H2089" s="197" t="str">
        <f t="shared" si="4"/>
        <v>#REF!</v>
      </c>
      <c r="I2089" s="197" t="str">
        <f t="shared" si="5"/>
        <v>Covid</v>
      </c>
    </row>
    <row r="2090" ht="15.75" customHeight="1">
      <c r="A2090" s="316">
        <v>44564.0</v>
      </c>
      <c r="B2090" s="434">
        <v>2.03</v>
      </c>
      <c r="C2090" s="434">
        <v>2.16</v>
      </c>
      <c r="D2090" s="434">
        <v>3.32</v>
      </c>
      <c r="E2090" s="197" t="str">
        <f t="shared" si="1"/>
        <v>#REF!</v>
      </c>
      <c r="F2090" s="197" t="str">
        <f t="shared" si="2"/>
        <v>#REF!</v>
      </c>
      <c r="G2090" s="197" t="str">
        <f t="shared" si="3"/>
        <v>#REF!</v>
      </c>
      <c r="H2090" s="197" t="str">
        <f t="shared" si="4"/>
        <v>#REF!</v>
      </c>
      <c r="I2090" s="197" t="str">
        <f t="shared" si="5"/>
        <v>Covid</v>
      </c>
    </row>
    <row r="2091" ht="15.75" customHeight="1">
      <c r="A2091" s="316">
        <v>44565.0</v>
      </c>
      <c r="B2091" s="434">
        <v>2.07</v>
      </c>
      <c r="C2091" s="434">
        <v>2.21</v>
      </c>
      <c r="D2091" s="434">
        <v>3.42</v>
      </c>
      <c r="E2091" s="197" t="str">
        <f t="shared" si="1"/>
        <v>#REF!</v>
      </c>
      <c r="F2091" s="197" t="str">
        <f t="shared" si="2"/>
        <v>#REF!</v>
      </c>
      <c r="G2091" s="197" t="str">
        <f t="shared" si="3"/>
        <v>#REF!</v>
      </c>
      <c r="H2091" s="197" t="str">
        <f t="shared" si="4"/>
        <v>#REF!</v>
      </c>
      <c r="I2091" s="197" t="str">
        <f t="shared" si="5"/>
        <v>Covid</v>
      </c>
    </row>
    <row r="2092" ht="15.75" customHeight="1">
      <c r="A2092" s="316">
        <v>44566.0</v>
      </c>
      <c r="B2092" s="434">
        <v>2.09</v>
      </c>
      <c r="C2092" s="434">
        <v>2.23</v>
      </c>
      <c r="D2092" s="434">
        <v>3.42</v>
      </c>
      <c r="E2092" s="197" t="str">
        <f t="shared" si="1"/>
        <v>#REF!</v>
      </c>
      <c r="F2092" s="197" t="str">
        <f t="shared" si="2"/>
        <v>#REF!</v>
      </c>
      <c r="G2092" s="197" t="str">
        <f t="shared" si="3"/>
        <v>#REF!</v>
      </c>
      <c r="H2092" s="197" t="str">
        <f t="shared" si="4"/>
        <v>#REF!</v>
      </c>
      <c r="I2092" s="197" t="str">
        <f t="shared" si="5"/>
        <v>Covid</v>
      </c>
    </row>
    <row r="2093" ht="15.75" customHeight="1">
      <c r="A2093" s="316">
        <v>44567.0</v>
      </c>
      <c r="B2093" s="434">
        <v>2.15</v>
      </c>
      <c r="C2093" s="434">
        <v>2.33</v>
      </c>
      <c r="D2093" s="434">
        <v>3.56</v>
      </c>
      <c r="E2093" s="197" t="str">
        <f t="shared" si="1"/>
        <v>#REF!</v>
      </c>
      <c r="F2093" s="197" t="str">
        <f t="shared" si="2"/>
        <v>#REF!</v>
      </c>
      <c r="G2093" s="197" t="str">
        <f t="shared" si="3"/>
        <v>#REF!</v>
      </c>
      <c r="H2093" s="197" t="str">
        <f t="shared" si="4"/>
        <v>#REF!</v>
      </c>
      <c r="I2093" s="197" t="str">
        <f t="shared" si="5"/>
        <v>Covid</v>
      </c>
    </row>
    <row r="2094" ht="15.75" customHeight="1">
      <c r="A2094" s="316">
        <v>44568.0</v>
      </c>
      <c r="B2094" s="434">
        <v>2.18</v>
      </c>
      <c r="C2094" s="434">
        <v>2.39</v>
      </c>
      <c r="D2094" s="434">
        <v>3.56</v>
      </c>
      <c r="E2094" s="197" t="str">
        <f t="shared" si="1"/>
        <v>#REF!</v>
      </c>
      <c r="F2094" s="197" t="str">
        <f t="shared" si="2"/>
        <v>#REF!</v>
      </c>
      <c r="G2094" s="197" t="str">
        <f t="shared" si="3"/>
        <v>#REF!</v>
      </c>
      <c r="H2094" s="197" t="str">
        <f t="shared" si="4"/>
        <v>#REF!</v>
      </c>
      <c r="I2094" s="197" t="str">
        <f t="shared" si="5"/>
        <v>Covid</v>
      </c>
    </row>
    <row r="2095" ht="15.75" customHeight="1">
      <c r="A2095" s="316">
        <v>44571.0</v>
      </c>
      <c r="B2095" s="434">
        <v>2.23</v>
      </c>
      <c r="C2095" s="434">
        <v>2.49</v>
      </c>
      <c r="D2095" s="434">
        <v>3.62</v>
      </c>
      <c r="E2095" s="197" t="str">
        <f t="shared" si="1"/>
        <v>#REF!</v>
      </c>
      <c r="F2095" s="197" t="str">
        <f t="shared" si="2"/>
        <v>#REF!</v>
      </c>
      <c r="G2095" s="197" t="str">
        <f t="shared" si="3"/>
        <v>#REF!</v>
      </c>
      <c r="H2095" s="197" t="str">
        <f t="shared" si="4"/>
        <v>#REF!</v>
      </c>
      <c r="I2095" s="197" t="str">
        <f t="shared" si="5"/>
        <v>Covid</v>
      </c>
    </row>
    <row r="2096" ht="15.75" customHeight="1">
      <c r="A2096" s="316">
        <v>44572.0</v>
      </c>
      <c r="B2096" s="434">
        <v>2.21</v>
      </c>
      <c r="C2096" s="434">
        <v>2.44</v>
      </c>
      <c r="D2096" s="434">
        <v>3.57</v>
      </c>
      <c r="E2096" s="197" t="str">
        <f t="shared" si="1"/>
        <v>#REF!</v>
      </c>
      <c r="F2096" s="197" t="str">
        <f t="shared" si="2"/>
        <v>#REF!</v>
      </c>
      <c r="G2096" s="197" t="str">
        <f t="shared" si="3"/>
        <v>#REF!</v>
      </c>
      <c r="H2096" s="197" t="str">
        <f t="shared" si="4"/>
        <v>#REF!</v>
      </c>
      <c r="I2096" s="197" t="str">
        <f t="shared" si="5"/>
        <v>Covid</v>
      </c>
    </row>
    <row r="2097" ht="15.75" customHeight="1">
      <c r="A2097" s="316">
        <v>44573.0</v>
      </c>
      <c r="B2097" s="434">
        <v>2.23</v>
      </c>
      <c r="C2097" s="434">
        <v>2.46</v>
      </c>
      <c r="D2097" s="434">
        <v>3.58</v>
      </c>
      <c r="E2097" s="197" t="str">
        <f t="shared" si="1"/>
        <v>#REF!</v>
      </c>
      <c r="F2097" s="197" t="str">
        <f t="shared" si="2"/>
        <v>#REF!</v>
      </c>
      <c r="G2097" s="197" t="str">
        <f t="shared" si="3"/>
        <v>#REF!</v>
      </c>
      <c r="H2097" s="197" t="str">
        <f t="shared" si="4"/>
        <v>#REF!</v>
      </c>
      <c r="I2097" s="197" t="str">
        <f t="shared" si="5"/>
        <v>Covid</v>
      </c>
    </row>
    <row r="2098" ht="15.75" customHeight="1">
      <c r="A2098" s="316">
        <v>44574.0</v>
      </c>
      <c r="B2098" s="434">
        <v>2.24</v>
      </c>
      <c r="C2098" s="434">
        <v>2.49</v>
      </c>
      <c r="D2098" s="434">
        <v>3.61</v>
      </c>
      <c r="E2098" s="197" t="str">
        <f t="shared" si="1"/>
        <v>#REF!</v>
      </c>
      <c r="F2098" s="197" t="str">
        <f t="shared" si="2"/>
        <v>#REF!</v>
      </c>
      <c r="G2098" s="197" t="str">
        <f t="shared" si="3"/>
        <v>#REF!</v>
      </c>
      <c r="H2098" s="197" t="str">
        <f t="shared" si="4"/>
        <v>#REF!</v>
      </c>
      <c r="I2098" s="197" t="str">
        <f t="shared" si="5"/>
        <v>Covid</v>
      </c>
    </row>
    <row r="2099" ht="15.75" customHeight="1">
      <c r="A2099" s="316">
        <v>44575.0</v>
      </c>
      <c r="B2099" s="434">
        <v>2.27</v>
      </c>
      <c r="C2099" s="434">
        <v>2.52</v>
      </c>
      <c r="D2099" s="434">
        <v>3.68</v>
      </c>
      <c r="E2099" s="197" t="str">
        <f t="shared" si="1"/>
        <v>#REF!</v>
      </c>
      <c r="F2099" s="197" t="str">
        <f t="shared" si="2"/>
        <v>#REF!</v>
      </c>
      <c r="G2099" s="197" t="str">
        <f t="shared" si="3"/>
        <v>#REF!</v>
      </c>
      <c r="H2099" s="197" t="str">
        <f t="shared" si="4"/>
        <v>#REF!</v>
      </c>
      <c r="I2099" s="197" t="str">
        <f t="shared" si="5"/>
        <v>Covid</v>
      </c>
    </row>
    <row r="2100" ht="15.75" customHeight="1">
      <c r="A2100" s="316">
        <v>44578.0</v>
      </c>
      <c r="B2100" s="434">
        <v>2.27</v>
      </c>
      <c r="C2100" s="434">
        <v>2.52</v>
      </c>
      <c r="D2100" s="434">
        <v>3.68</v>
      </c>
      <c r="E2100" s="197" t="str">
        <f t="shared" si="1"/>
        <v>#REF!</v>
      </c>
      <c r="F2100" s="197" t="str">
        <f t="shared" si="2"/>
        <v>#REF!</v>
      </c>
      <c r="G2100" s="197" t="str">
        <f t="shared" si="3"/>
        <v>#REF!</v>
      </c>
      <c r="H2100" s="197" t="str">
        <f t="shared" si="4"/>
        <v>#REF!</v>
      </c>
      <c r="I2100" s="197" t="str">
        <f t="shared" si="5"/>
        <v>Covid</v>
      </c>
    </row>
    <row r="2101" ht="15.75" customHeight="1">
      <c r="A2101" s="316">
        <v>44579.0</v>
      </c>
      <c r="B2101" s="434">
        <v>2.39</v>
      </c>
      <c r="C2101" s="434">
        <v>2.64</v>
      </c>
      <c r="D2101" s="434">
        <v>3.79</v>
      </c>
      <c r="E2101" s="197" t="str">
        <f t="shared" si="1"/>
        <v>#REF!</v>
      </c>
      <c r="F2101" s="197" t="str">
        <f t="shared" si="2"/>
        <v>#REF!</v>
      </c>
      <c r="G2101" s="197" t="str">
        <f t="shared" si="3"/>
        <v>#REF!</v>
      </c>
      <c r="H2101" s="197" t="str">
        <f t="shared" si="4"/>
        <v>#REF!</v>
      </c>
      <c r="I2101" s="197" t="str">
        <f t="shared" si="5"/>
        <v>Covid</v>
      </c>
    </row>
    <row r="2102" ht="15.75" customHeight="1">
      <c r="A2102" s="316">
        <v>44580.0</v>
      </c>
      <c r="B2102" s="434">
        <v>2.42</v>
      </c>
      <c r="C2102" s="434">
        <v>2.69</v>
      </c>
      <c r="D2102" s="434">
        <v>3.82</v>
      </c>
      <c r="E2102" s="197" t="str">
        <f t="shared" si="1"/>
        <v>#REF!</v>
      </c>
      <c r="F2102" s="197" t="str">
        <f t="shared" si="2"/>
        <v>#REF!</v>
      </c>
      <c r="G2102" s="197" t="str">
        <f t="shared" si="3"/>
        <v>#REF!</v>
      </c>
      <c r="H2102" s="197" t="str">
        <f t="shared" si="4"/>
        <v>#REF!</v>
      </c>
      <c r="I2102" s="197" t="str">
        <f t="shared" si="5"/>
        <v>Covid</v>
      </c>
    </row>
    <row r="2103" ht="15.75" customHeight="1">
      <c r="A2103" s="316">
        <v>44581.0</v>
      </c>
      <c r="B2103" s="434">
        <v>2.39</v>
      </c>
      <c r="C2103" s="434">
        <v>2.63</v>
      </c>
      <c r="D2103" s="434">
        <v>3.74</v>
      </c>
      <c r="E2103" s="197" t="str">
        <f t="shared" si="1"/>
        <v>#REF!</v>
      </c>
      <c r="F2103" s="197" t="str">
        <f t="shared" si="2"/>
        <v>#REF!</v>
      </c>
      <c r="G2103" s="197" t="str">
        <f t="shared" si="3"/>
        <v>#REF!</v>
      </c>
      <c r="H2103" s="197" t="str">
        <f t="shared" si="4"/>
        <v>#REF!</v>
      </c>
      <c r="I2103" s="197" t="str">
        <f t="shared" si="5"/>
        <v>Covid</v>
      </c>
    </row>
    <row r="2104" ht="15.75" customHeight="1">
      <c r="A2104" s="316">
        <v>44582.0</v>
      </c>
      <c r="B2104" s="434">
        <v>2.38</v>
      </c>
      <c r="C2104" s="434">
        <v>2.6</v>
      </c>
      <c r="D2104" s="434">
        <v>3.68</v>
      </c>
      <c r="E2104" s="197" t="str">
        <f t="shared" si="1"/>
        <v>#REF!</v>
      </c>
      <c r="F2104" s="197" t="str">
        <f t="shared" si="2"/>
        <v>#REF!</v>
      </c>
      <c r="G2104" s="197" t="str">
        <f t="shared" si="3"/>
        <v>#REF!</v>
      </c>
      <c r="H2104" s="197" t="str">
        <f t="shared" si="4"/>
        <v>#REF!</v>
      </c>
      <c r="I2104" s="197" t="str">
        <f t="shared" si="5"/>
        <v>Covid</v>
      </c>
    </row>
    <row r="2105" ht="15.75" customHeight="1">
      <c r="A2105" s="316">
        <v>44585.0</v>
      </c>
      <c r="B2105" s="434">
        <v>2.37</v>
      </c>
      <c r="C2105" s="434">
        <v>2.6</v>
      </c>
      <c r="D2105" s="434">
        <v>3.67</v>
      </c>
      <c r="E2105" s="197" t="str">
        <f t="shared" si="1"/>
        <v>#REF!</v>
      </c>
      <c r="F2105" s="197" t="str">
        <f t="shared" si="2"/>
        <v>#REF!</v>
      </c>
      <c r="G2105" s="197" t="str">
        <f t="shared" si="3"/>
        <v>#REF!</v>
      </c>
      <c r="H2105" s="197" t="str">
        <f t="shared" si="4"/>
        <v>#REF!</v>
      </c>
      <c r="I2105" s="197" t="str">
        <f t="shared" si="5"/>
        <v>Covid</v>
      </c>
    </row>
    <row r="2106" ht="15.75" customHeight="1">
      <c r="A2106" s="316">
        <v>44586.0</v>
      </c>
      <c r="B2106" s="434">
        <v>2.39</v>
      </c>
      <c r="C2106" s="434">
        <v>2.66</v>
      </c>
      <c r="D2106" s="434">
        <v>3.72</v>
      </c>
      <c r="E2106" s="197" t="str">
        <f t="shared" si="1"/>
        <v>#REF!</v>
      </c>
      <c r="F2106" s="197" t="str">
        <f t="shared" si="2"/>
        <v>#REF!</v>
      </c>
      <c r="G2106" s="197" t="str">
        <f t="shared" si="3"/>
        <v>#REF!</v>
      </c>
      <c r="H2106" s="197" t="str">
        <f t="shared" si="4"/>
        <v>#REF!</v>
      </c>
      <c r="I2106" s="197" t="str">
        <f t="shared" si="5"/>
        <v>Covid</v>
      </c>
    </row>
    <row r="2107" ht="15.75" customHeight="1">
      <c r="A2107" s="316">
        <v>44587.0</v>
      </c>
      <c r="B2107" s="434">
        <v>2.4</v>
      </c>
      <c r="C2107" s="434">
        <v>2.64</v>
      </c>
      <c r="D2107" s="434">
        <v>3.71</v>
      </c>
      <c r="E2107" s="197" t="str">
        <f t="shared" si="1"/>
        <v>#REF!</v>
      </c>
      <c r="F2107" s="197" t="str">
        <f t="shared" si="2"/>
        <v>#REF!</v>
      </c>
      <c r="G2107" s="197" t="str">
        <f t="shared" si="3"/>
        <v>#REF!</v>
      </c>
      <c r="H2107" s="197" t="str">
        <f t="shared" si="4"/>
        <v>#REF!</v>
      </c>
      <c r="I2107" s="197" t="str">
        <f t="shared" si="5"/>
        <v>Covid</v>
      </c>
    </row>
    <row r="2108" ht="15.75" customHeight="1">
      <c r="A2108" s="316">
        <v>44588.0</v>
      </c>
      <c r="B2108" s="434">
        <v>2.45</v>
      </c>
      <c r="C2108" s="434">
        <v>2.72</v>
      </c>
      <c r="D2108" s="434">
        <v>3.77</v>
      </c>
      <c r="E2108" s="197" t="str">
        <f t="shared" si="1"/>
        <v>#REF!</v>
      </c>
      <c r="F2108" s="197" t="str">
        <f t="shared" si="2"/>
        <v>#REF!</v>
      </c>
      <c r="G2108" s="197" t="str">
        <f t="shared" si="3"/>
        <v>#REF!</v>
      </c>
      <c r="H2108" s="197" t="str">
        <f t="shared" si="4"/>
        <v>#REF!</v>
      </c>
      <c r="I2108" s="197" t="str">
        <f t="shared" si="5"/>
        <v>Covid</v>
      </c>
    </row>
    <row r="2109" ht="15.75" customHeight="1">
      <c r="A2109" s="316">
        <v>44589.0</v>
      </c>
      <c r="B2109" s="434">
        <v>2.47</v>
      </c>
      <c r="C2109" s="434">
        <v>2.72</v>
      </c>
      <c r="D2109" s="434">
        <v>3.77</v>
      </c>
      <c r="E2109" s="197" t="str">
        <f t="shared" si="1"/>
        <v>#REF!</v>
      </c>
      <c r="F2109" s="197" t="str">
        <f t="shared" si="2"/>
        <v>#REF!</v>
      </c>
      <c r="G2109" s="197" t="str">
        <f t="shared" si="3"/>
        <v>#REF!</v>
      </c>
      <c r="H2109" s="197" t="str">
        <f t="shared" si="4"/>
        <v>#REF!</v>
      </c>
      <c r="I2109" s="197" t="str">
        <f t="shared" si="5"/>
        <v>Covid</v>
      </c>
    </row>
    <row r="2110" ht="15.75" customHeight="1">
      <c r="A2110" s="316">
        <v>44592.0</v>
      </c>
      <c r="B2110" s="434">
        <v>2.46</v>
      </c>
      <c r="C2110" s="434">
        <v>2.71</v>
      </c>
      <c r="D2110" s="434">
        <v>3.76</v>
      </c>
      <c r="E2110" s="197" t="str">
        <f t="shared" si="1"/>
        <v>#REF!</v>
      </c>
      <c r="F2110" s="197" t="str">
        <f t="shared" si="2"/>
        <v>#REF!</v>
      </c>
      <c r="G2110" s="197" t="str">
        <f t="shared" si="3"/>
        <v>#REF!</v>
      </c>
      <c r="H2110" s="197" t="str">
        <f t="shared" si="4"/>
        <v>#REF!</v>
      </c>
      <c r="I2110" s="197" t="str">
        <f t="shared" si="5"/>
        <v>Covid</v>
      </c>
    </row>
    <row r="2111" ht="15.75" customHeight="1">
      <c r="A2111" s="316">
        <v>44593.0</v>
      </c>
      <c r="B2111" s="434">
        <v>2.47</v>
      </c>
      <c r="C2111" s="434">
        <v>2.71</v>
      </c>
      <c r="D2111" s="434">
        <v>3.77</v>
      </c>
      <c r="E2111" s="197" t="str">
        <f t="shared" si="1"/>
        <v>#REF!</v>
      </c>
      <c r="F2111" s="197" t="str">
        <f t="shared" si="2"/>
        <v>#REF!</v>
      </c>
      <c r="G2111" s="197" t="str">
        <f t="shared" si="3"/>
        <v>#REF!</v>
      </c>
      <c r="H2111" s="197" t="str">
        <f t="shared" si="4"/>
        <v>#REF!</v>
      </c>
      <c r="I2111" s="197" t="str">
        <f t="shared" si="5"/>
        <v>Covid</v>
      </c>
    </row>
    <row r="2112" ht="15.75" customHeight="1">
      <c r="A2112" s="316">
        <v>44594.0</v>
      </c>
      <c r="B2112" s="434">
        <v>2.47</v>
      </c>
      <c r="C2112" s="434">
        <v>2.71</v>
      </c>
      <c r="D2112" s="434">
        <v>3.77</v>
      </c>
      <c r="E2112" s="197" t="str">
        <f t="shared" si="1"/>
        <v>#REF!</v>
      </c>
      <c r="F2112" s="197" t="str">
        <f t="shared" si="2"/>
        <v>#REF!</v>
      </c>
      <c r="G2112" s="197" t="str">
        <f t="shared" si="3"/>
        <v>#REF!</v>
      </c>
      <c r="H2112" s="197" t="str">
        <f t="shared" si="4"/>
        <v>#REF!</v>
      </c>
      <c r="I2112" s="197" t="str">
        <f t="shared" si="5"/>
        <v>Covid</v>
      </c>
    </row>
    <row r="2113" ht="15.75" customHeight="1">
      <c r="A2113" s="316">
        <v>44595.0</v>
      </c>
      <c r="B2113" s="434">
        <v>2.47</v>
      </c>
      <c r="C2113" s="434">
        <v>2.71</v>
      </c>
      <c r="D2113" s="434">
        <v>3.76</v>
      </c>
      <c r="E2113" s="197" t="str">
        <f t="shared" si="1"/>
        <v>#REF!</v>
      </c>
      <c r="F2113" s="197" t="str">
        <f t="shared" si="2"/>
        <v>#REF!</v>
      </c>
      <c r="G2113" s="197" t="str">
        <f t="shared" si="3"/>
        <v>#REF!</v>
      </c>
      <c r="H2113" s="197" t="str">
        <f t="shared" si="4"/>
        <v>#REF!</v>
      </c>
      <c r="I2113" s="197" t="str">
        <f t="shared" si="5"/>
        <v>Covid</v>
      </c>
    </row>
    <row r="2114" ht="15.75" customHeight="1">
      <c r="A2114" s="316">
        <v>44596.0</v>
      </c>
      <c r="B2114" s="434">
        <v>2.49</v>
      </c>
      <c r="C2114" s="434">
        <v>2.74</v>
      </c>
      <c r="D2114" s="434">
        <v>3.78</v>
      </c>
      <c r="E2114" s="197" t="str">
        <f t="shared" si="1"/>
        <v>#REF!</v>
      </c>
      <c r="F2114" s="197" t="str">
        <f t="shared" si="2"/>
        <v>#REF!</v>
      </c>
      <c r="G2114" s="197" t="str">
        <f t="shared" si="3"/>
        <v>#REF!</v>
      </c>
      <c r="H2114" s="197" t="str">
        <f t="shared" si="4"/>
        <v>#REF!</v>
      </c>
      <c r="I2114" s="197" t="str">
        <f t="shared" si="5"/>
        <v>Covid</v>
      </c>
    </row>
    <row r="2115" ht="15.75" customHeight="1">
      <c r="A2115" s="316">
        <v>44599.0</v>
      </c>
      <c r="B2115" s="434">
        <v>2.58</v>
      </c>
      <c r="C2115" s="434">
        <v>2.81</v>
      </c>
      <c r="D2115" s="434">
        <v>3.86</v>
      </c>
      <c r="E2115" s="197" t="str">
        <f t="shared" si="1"/>
        <v>#REF!</v>
      </c>
      <c r="F2115" s="197" t="str">
        <f t="shared" si="2"/>
        <v>#REF!</v>
      </c>
      <c r="G2115" s="197" t="str">
        <f t="shared" si="3"/>
        <v>#REF!</v>
      </c>
      <c r="H2115" s="197" t="str">
        <f t="shared" si="4"/>
        <v>#REF!</v>
      </c>
      <c r="I2115" s="197" t="str">
        <f t="shared" si="5"/>
        <v>Covid</v>
      </c>
    </row>
    <row r="2116" ht="15.75" customHeight="1">
      <c r="A2116" s="316">
        <v>44600.0</v>
      </c>
      <c r="B2116" s="434">
        <v>2.61</v>
      </c>
      <c r="C2116" s="434">
        <v>2.83</v>
      </c>
      <c r="D2116" s="434">
        <v>3.88</v>
      </c>
      <c r="E2116" s="197" t="str">
        <f t="shared" si="1"/>
        <v>#REF!</v>
      </c>
      <c r="F2116" s="197" t="str">
        <f t="shared" si="2"/>
        <v>#REF!</v>
      </c>
      <c r="G2116" s="197" t="str">
        <f t="shared" si="3"/>
        <v>#REF!</v>
      </c>
      <c r="H2116" s="197" t="str">
        <f t="shared" si="4"/>
        <v>#REF!</v>
      </c>
      <c r="I2116" s="197" t="str">
        <f t="shared" si="5"/>
        <v>Covid</v>
      </c>
    </row>
    <row r="2117" ht="15.75" customHeight="1">
      <c r="A2117" s="316">
        <v>44601.0</v>
      </c>
      <c r="B2117" s="434">
        <v>2.59</v>
      </c>
      <c r="C2117" s="434">
        <v>2.76</v>
      </c>
      <c r="D2117" s="434">
        <v>3.77</v>
      </c>
      <c r="E2117" s="197" t="str">
        <f t="shared" si="1"/>
        <v>#REF!</v>
      </c>
      <c r="F2117" s="197" t="str">
        <f t="shared" si="2"/>
        <v>#REF!</v>
      </c>
      <c r="G2117" s="197" t="str">
        <f t="shared" si="3"/>
        <v>#REF!</v>
      </c>
      <c r="H2117" s="197" t="str">
        <f t="shared" si="4"/>
        <v>#REF!</v>
      </c>
      <c r="I2117" s="197" t="str">
        <f t="shared" si="5"/>
        <v>Covid</v>
      </c>
    </row>
    <row r="2118" ht="15.75" customHeight="1">
      <c r="A2118" s="316">
        <v>44602.0</v>
      </c>
      <c r="B2118" s="434">
        <v>2.57</v>
      </c>
      <c r="C2118" s="434">
        <v>2.74</v>
      </c>
      <c r="D2118" s="434">
        <v>3.73</v>
      </c>
      <c r="E2118" s="197" t="str">
        <f t="shared" si="1"/>
        <v>#REF!</v>
      </c>
      <c r="F2118" s="197" t="str">
        <f t="shared" si="2"/>
        <v>#REF!</v>
      </c>
      <c r="G2118" s="197" t="str">
        <f t="shared" si="3"/>
        <v>#REF!</v>
      </c>
      <c r="H2118" s="197" t="str">
        <f t="shared" si="4"/>
        <v>#REF!</v>
      </c>
      <c r="I2118" s="197" t="str">
        <f t="shared" si="5"/>
        <v>Covid</v>
      </c>
    </row>
    <row r="2119" ht="15.75" customHeight="1">
      <c r="A2119" s="316">
        <v>44603.0</v>
      </c>
      <c r="B2119" s="434">
        <v>2.66</v>
      </c>
      <c r="C2119" s="434">
        <v>2.82</v>
      </c>
      <c r="D2119" s="434">
        <v>3.82</v>
      </c>
      <c r="E2119" s="197" t="str">
        <f t="shared" si="1"/>
        <v>#REF!</v>
      </c>
      <c r="F2119" s="197" t="str">
        <f t="shared" si="2"/>
        <v>#REF!</v>
      </c>
      <c r="G2119" s="197" t="str">
        <f t="shared" si="3"/>
        <v>#REF!</v>
      </c>
      <c r="H2119" s="197" t="str">
        <f t="shared" si="4"/>
        <v>#REF!</v>
      </c>
      <c r="I2119" s="197" t="str">
        <f t="shared" si="5"/>
        <v>Covid</v>
      </c>
    </row>
    <row r="2120" ht="15.75" customHeight="1">
      <c r="A2120" s="316">
        <v>44606.0</v>
      </c>
      <c r="B2120" s="434">
        <v>2.71</v>
      </c>
      <c r="C2120" s="434">
        <v>2.85</v>
      </c>
      <c r="D2120" s="434">
        <v>3.86</v>
      </c>
      <c r="E2120" s="197" t="str">
        <f t="shared" si="1"/>
        <v>#REF!</v>
      </c>
      <c r="F2120" s="197" t="str">
        <f t="shared" si="2"/>
        <v>#REF!</v>
      </c>
      <c r="G2120" s="197" t="str">
        <f t="shared" si="3"/>
        <v>#REF!</v>
      </c>
      <c r="H2120" s="197" t="str">
        <f t="shared" si="4"/>
        <v>#REF!</v>
      </c>
      <c r="I2120" s="197" t="str">
        <f t="shared" si="5"/>
        <v>Covid</v>
      </c>
    </row>
    <row r="2121" ht="15.75" customHeight="1">
      <c r="A2121" s="316">
        <v>44607.0</v>
      </c>
      <c r="B2121" s="434">
        <v>2.73</v>
      </c>
      <c r="C2121" s="434">
        <v>2.88</v>
      </c>
      <c r="D2121" s="434">
        <v>3.89</v>
      </c>
      <c r="E2121" s="197" t="str">
        <f t="shared" si="1"/>
        <v>#REF!</v>
      </c>
      <c r="F2121" s="197" t="str">
        <f t="shared" si="2"/>
        <v>#REF!</v>
      </c>
      <c r="G2121" s="197" t="str">
        <f t="shared" si="3"/>
        <v>#REF!</v>
      </c>
      <c r="H2121" s="197" t="str">
        <f t="shared" si="4"/>
        <v>#REF!</v>
      </c>
      <c r="I2121" s="197" t="str">
        <f t="shared" si="5"/>
        <v>Covid</v>
      </c>
    </row>
    <row r="2122" ht="15.75" customHeight="1">
      <c r="A2122" s="316">
        <v>44608.0</v>
      </c>
      <c r="B2122" s="434">
        <v>2.73</v>
      </c>
      <c r="C2122" s="434">
        <v>2.87</v>
      </c>
      <c r="D2122" s="434">
        <v>3.88</v>
      </c>
      <c r="E2122" s="197" t="str">
        <f t="shared" si="1"/>
        <v>#REF!</v>
      </c>
      <c r="F2122" s="197" t="str">
        <f t="shared" si="2"/>
        <v>#REF!</v>
      </c>
      <c r="G2122" s="197" t="str">
        <f t="shared" si="3"/>
        <v>#REF!</v>
      </c>
      <c r="H2122" s="197" t="str">
        <f t="shared" si="4"/>
        <v>#REF!</v>
      </c>
      <c r="I2122" s="197" t="str">
        <f t="shared" si="5"/>
        <v>Covid</v>
      </c>
    </row>
    <row r="2123" ht="15.75" customHeight="1">
      <c r="A2123" s="316">
        <v>44609.0</v>
      </c>
      <c r="B2123" s="434">
        <v>2.73</v>
      </c>
      <c r="C2123" s="434">
        <v>2.87</v>
      </c>
      <c r="D2123" s="434">
        <v>3.86</v>
      </c>
      <c r="E2123" s="197" t="str">
        <f t="shared" si="1"/>
        <v>#REF!</v>
      </c>
      <c r="F2123" s="197" t="str">
        <f t="shared" si="2"/>
        <v>#REF!</v>
      </c>
      <c r="G2123" s="197" t="str">
        <f t="shared" si="3"/>
        <v>#REF!</v>
      </c>
      <c r="H2123" s="197" t="str">
        <f t="shared" si="4"/>
        <v>#REF!</v>
      </c>
      <c r="I2123" s="197" t="str">
        <f t="shared" si="5"/>
        <v>Covid</v>
      </c>
    </row>
    <row r="2124" ht="15.75" customHeight="1">
      <c r="A2124" s="316">
        <v>44610.0</v>
      </c>
      <c r="B2124" s="434">
        <v>2.74</v>
      </c>
      <c r="C2124" s="434">
        <v>2.88</v>
      </c>
      <c r="D2124" s="434">
        <v>3.87</v>
      </c>
      <c r="E2124" s="197" t="str">
        <f t="shared" si="1"/>
        <v>#REF!</v>
      </c>
      <c r="F2124" s="197" t="str">
        <f t="shared" si="2"/>
        <v>#REF!</v>
      </c>
      <c r="G2124" s="197" t="str">
        <f t="shared" si="3"/>
        <v>#REF!</v>
      </c>
      <c r="H2124" s="197" t="str">
        <f t="shared" si="4"/>
        <v>#REF!</v>
      </c>
      <c r="I2124" s="197" t="str">
        <f t="shared" si="5"/>
        <v>Covid</v>
      </c>
    </row>
    <row r="2125" ht="15.75" customHeight="1">
      <c r="A2125" s="316">
        <v>44613.0</v>
      </c>
      <c r="B2125" s="434">
        <v>2.74</v>
      </c>
      <c r="C2125" s="434">
        <v>2.88</v>
      </c>
      <c r="D2125" s="434">
        <v>3.87</v>
      </c>
      <c r="E2125" s="197" t="str">
        <f t="shared" si="1"/>
        <v>#REF!</v>
      </c>
      <c r="F2125" s="197" t="str">
        <f t="shared" si="2"/>
        <v>#REF!</v>
      </c>
      <c r="G2125" s="197" t="str">
        <f t="shared" si="3"/>
        <v>#REF!</v>
      </c>
      <c r="H2125" s="197" t="str">
        <f t="shared" si="4"/>
        <v>#REF!</v>
      </c>
      <c r="I2125" s="197" t="str">
        <f t="shared" si="5"/>
        <v>Covid</v>
      </c>
    </row>
    <row r="2126" ht="15.75" customHeight="1">
      <c r="A2126" s="316">
        <v>44614.0</v>
      </c>
      <c r="B2126" s="434">
        <v>2.73</v>
      </c>
      <c r="C2126" s="434">
        <v>2.85</v>
      </c>
      <c r="D2126" s="434">
        <v>3.85</v>
      </c>
      <c r="E2126" s="197" t="str">
        <f t="shared" si="1"/>
        <v>#REF!</v>
      </c>
      <c r="F2126" s="197" t="str">
        <f t="shared" si="2"/>
        <v>#REF!</v>
      </c>
      <c r="G2126" s="197" t="str">
        <f t="shared" si="3"/>
        <v>#REF!</v>
      </c>
      <c r="H2126" s="197" t="str">
        <f t="shared" si="4"/>
        <v>#REF!</v>
      </c>
      <c r="I2126" s="197" t="str">
        <f t="shared" si="5"/>
        <v>Covid</v>
      </c>
    </row>
    <row r="2127" ht="15.75" customHeight="1">
      <c r="A2127" s="316">
        <v>44615.0</v>
      </c>
      <c r="B2127" s="434">
        <v>2.75</v>
      </c>
      <c r="C2127" s="434">
        <v>2.88</v>
      </c>
      <c r="D2127" s="434">
        <v>3.86</v>
      </c>
      <c r="E2127" s="197" t="str">
        <f t="shared" si="1"/>
        <v>#REF!</v>
      </c>
      <c r="F2127" s="197" t="str">
        <f t="shared" si="2"/>
        <v>#REF!</v>
      </c>
      <c r="G2127" s="197" t="str">
        <f t="shared" si="3"/>
        <v>#REF!</v>
      </c>
      <c r="H2127" s="197" t="str">
        <f t="shared" si="4"/>
        <v>#REF!</v>
      </c>
      <c r="I2127" s="197" t="str">
        <f t="shared" si="5"/>
        <v>Covid</v>
      </c>
    </row>
    <row r="2128" ht="15.75" customHeight="1">
      <c r="A2128" s="316">
        <v>44616.0</v>
      </c>
      <c r="B2128" s="434">
        <v>2.8</v>
      </c>
      <c r="C2128" s="434">
        <v>2.93</v>
      </c>
      <c r="D2128" s="434">
        <v>3.91</v>
      </c>
      <c r="E2128" s="197" t="str">
        <f t="shared" si="1"/>
        <v>#REF!</v>
      </c>
      <c r="F2128" s="197" t="str">
        <f t="shared" si="2"/>
        <v>#REF!</v>
      </c>
      <c r="G2128" s="197" t="str">
        <f t="shared" si="3"/>
        <v>#REF!</v>
      </c>
      <c r="H2128" s="197" t="str">
        <f t="shared" si="4"/>
        <v>#REF!</v>
      </c>
      <c r="I2128" s="197" t="str">
        <f t="shared" si="5"/>
        <v>Covid</v>
      </c>
    </row>
    <row r="2129" ht="15.75" customHeight="1">
      <c r="A2129" s="316">
        <v>44617.0</v>
      </c>
      <c r="B2129" s="434">
        <v>2.81</v>
      </c>
      <c r="C2129" s="434">
        <v>2.95</v>
      </c>
      <c r="D2129" s="434">
        <v>3.91</v>
      </c>
      <c r="E2129" s="197" t="str">
        <f t="shared" si="1"/>
        <v>#REF!</v>
      </c>
      <c r="F2129" s="197" t="str">
        <f t="shared" si="2"/>
        <v>#REF!</v>
      </c>
      <c r="G2129" s="197" t="str">
        <f t="shared" si="3"/>
        <v>#REF!</v>
      </c>
      <c r="H2129" s="197" t="str">
        <f t="shared" si="4"/>
        <v>#REF!</v>
      </c>
      <c r="I2129" s="197" t="str">
        <f t="shared" si="5"/>
        <v>Covid</v>
      </c>
    </row>
    <row r="2130" ht="15.75" customHeight="1">
      <c r="A2130" s="316">
        <v>44620.0</v>
      </c>
      <c r="B2130" s="434">
        <v>2.86</v>
      </c>
      <c r="C2130" s="434">
        <v>3.01</v>
      </c>
      <c r="D2130" s="434">
        <v>3.95</v>
      </c>
      <c r="E2130" s="197" t="str">
        <f t="shared" si="1"/>
        <v>#REF!</v>
      </c>
      <c r="F2130" s="197" t="str">
        <f t="shared" si="2"/>
        <v>#REF!</v>
      </c>
      <c r="G2130" s="197" t="str">
        <f t="shared" si="3"/>
        <v>#REF!</v>
      </c>
      <c r="H2130" s="197" t="str">
        <f t="shared" si="4"/>
        <v>#REF!</v>
      </c>
      <c r="I2130" s="197" t="str">
        <f t="shared" si="5"/>
        <v>Covid</v>
      </c>
    </row>
    <row r="2131" ht="15.75" customHeight="1">
      <c r="A2131" s="316">
        <v>44621.0</v>
      </c>
      <c r="B2131" s="434">
        <v>2.83</v>
      </c>
      <c r="C2131" s="434">
        <v>2.95</v>
      </c>
      <c r="D2131" s="434">
        <v>3.86</v>
      </c>
      <c r="E2131" s="197" t="str">
        <f t="shared" si="1"/>
        <v>#REF!</v>
      </c>
      <c r="F2131" s="197" t="str">
        <f t="shared" si="2"/>
        <v>#REF!</v>
      </c>
      <c r="G2131" s="197" t="str">
        <f t="shared" si="3"/>
        <v>#REF!</v>
      </c>
      <c r="H2131" s="197" t="str">
        <f t="shared" si="4"/>
        <v>#REF!</v>
      </c>
      <c r="I2131" s="197" t="str">
        <f t="shared" si="5"/>
        <v>Covid</v>
      </c>
    </row>
    <row r="2132" ht="15.75" customHeight="1">
      <c r="A2132" s="316">
        <v>44622.0</v>
      </c>
      <c r="B2132" s="434">
        <v>2.81</v>
      </c>
      <c r="C2132" s="434">
        <v>2.93</v>
      </c>
      <c r="D2132" s="434">
        <v>3.85</v>
      </c>
      <c r="E2132" s="197" t="str">
        <f t="shared" si="1"/>
        <v>#REF!</v>
      </c>
      <c r="F2132" s="197" t="str">
        <f t="shared" si="2"/>
        <v>#REF!</v>
      </c>
      <c r="G2132" s="197" t="str">
        <f t="shared" si="3"/>
        <v>#REF!</v>
      </c>
      <c r="H2132" s="197" t="str">
        <f t="shared" si="4"/>
        <v>#REF!</v>
      </c>
      <c r="I2132" s="197" t="str">
        <f t="shared" si="5"/>
        <v>Covid</v>
      </c>
    </row>
    <row r="2133" ht="15.75" customHeight="1">
      <c r="A2133" s="316">
        <v>44623.0</v>
      </c>
      <c r="B2133" s="434">
        <v>2.83</v>
      </c>
      <c r="C2133" s="434">
        <v>2.97</v>
      </c>
      <c r="D2133" s="434">
        <v>3.9</v>
      </c>
      <c r="E2133" s="197" t="str">
        <f t="shared" si="1"/>
        <v>#REF!</v>
      </c>
      <c r="F2133" s="197" t="str">
        <f t="shared" si="2"/>
        <v>#REF!</v>
      </c>
      <c r="G2133" s="197" t="str">
        <f t="shared" si="3"/>
        <v>#REF!</v>
      </c>
      <c r="H2133" s="197" t="str">
        <f t="shared" si="4"/>
        <v>#REF!</v>
      </c>
      <c r="I2133" s="197" t="str">
        <f t="shared" si="5"/>
        <v>Covid</v>
      </c>
    </row>
    <row r="2134" ht="15.75" customHeight="1">
      <c r="A2134" s="316">
        <v>44624.0</v>
      </c>
      <c r="B2134" s="434">
        <v>2.84</v>
      </c>
      <c r="C2134" s="434">
        <v>2.96</v>
      </c>
      <c r="D2134" s="434">
        <v>3.91</v>
      </c>
      <c r="E2134" s="197" t="str">
        <f t="shared" si="1"/>
        <v>#REF!</v>
      </c>
      <c r="F2134" s="197" t="str">
        <f t="shared" si="2"/>
        <v>#REF!</v>
      </c>
      <c r="G2134" s="197" t="str">
        <f t="shared" si="3"/>
        <v>#REF!</v>
      </c>
      <c r="H2134" s="197" t="str">
        <f t="shared" si="4"/>
        <v>#REF!</v>
      </c>
      <c r="I2134" s="197" t="str">
        <f t="shared" si="5"/>
        <v>Covid</v>
      </c>
    </row>
    <row r="2135" ht="15.75" customHeight="1">
      <c r="A2135" s="316">
        <v>44627.0</v>
      </c>
      <c r="B2135" s="434">
        <v>2.86</v>
      </c>
      <c r="C2135" s="434">
        <v>2.98</v>
      </c>
      <c r="D2135" s="434">
        <v>3.97</v>
      </c>
      <c r="E2135" s="197" t="str">
        <f t="shared" si="1"/>
        <v>#REF!</v>
      </c>
      <c r="F2135" s="197" t="str">
        <f t="shared" si="2"/>
        <v>#REF!</v>
      </c>
      <c r="G2135" s="197" t="str">
        <f t="shared" si="3"/>
        <v>#REF!</v>
      </c>
      <c r="H2135" s="197" t="str">
        <f t="shared" si="4"/>
        <v>#REF!</v>
      </c>
      <c r="I2135" s="197" t="str">
        <f t="shared" si="5"/>
        <v>Covid</v>
      </c>
    </row>
    <row r="2136" ht="15.75" customHeight="1">
      <c r="A2136" s="316">
        <v>44628.0</v>
      </c>
      <c r="B2136" s="434">
        <v>2.92</v>
      </c>
      <c r="C2136" s="434">
        <v>3.09</v>
      </c>
      <c r="D2136" s="434">
        <v>4.07</v>
      </c>
      <c r="E2136" s="197" t="str">
        <f t="shared" si="1"/>
        <v>#REF!</v>
      </c>
      <c r="F2136" s="197" t="str">
        <f t="shared" si="2"/>
        <v>#REF!</v>
      </c>
      <c r="G2136" s="197" t="str">
        <f t="shared" si="3"/>
        <v>#REF!</v>
      </c>
      <c r="H2136" s="197" t="str">
        <f t="shared" si="4"/>
        <v>#REF!</v>
      </c>
      <c r="I2136" s="197" t="str">
        <f t="shared" si="5"/>
        <v>Covid</v>
      </c>
    </row>
    <row r="2137" ht="15.75" customHeight="1">
      <c r="A2137" s="316">
        <v>44629.0</v>
      </c>
      <c r="B2137" s="434">
        <v>2.96</v>
      </c>
      <c r="C2137" s="434">
        <v>3.13</v>
      </c>
      <c r="D2137" s="434">
        <v>4.11</v>
      </c>
      <c r="E2137" s="197" t="str">
        <f t="shared" si="1"/>
        <v>#REF!</v>
      </c>
      <c r="F2137" s="197" t="str">
        <f t="shared" si="2"/>
        <v>#REF!</v>
      </c>
      <c r="G2137" s="197" t="str">
        <f t="shared" si="3"/>
        <v>#REF!</v>
      </c>
      <c r="H2137" s="197" t="str">
        <f t="shared" si="4"/>
        <v>#REF!</v>
      </c>
      <c r="I2137" s="197" t="str">
        <f t="shared" si="5"/>
        <v>Covid</v>
      </c>
    </row>
    <row r="2138" ht="15.75" customHeight="1">
      <c r="A2138" s="316">
        <v>44630.0</v>
      </c>
      <c r="B2138" s="434">
        <v>2.96</v>
      </c>
      <c r="C2138" s="434">
        <v>3.07</v>
      </c>
      <c r="D2138" s="434">
        <v>3.98</v>
      </c>
      <c r="E2138" s="197" t="str">
        <f t="shared" si="1"/>
        <v>#REF!</v>
      </c>
      <c r="F2138" s="197" t="str">
        <f t="shared" si="2"/>
        <v>#REF!</v>
      </c>
      <c r="G2138" s="197" t="str">
        <f t="shared" si="3"/>
        <v>#REF!</v>
      </c>
      <c r="H2138" s="197" t="str">
        <f t="shared" si="4"/>
        <v>#REF!</v>
      </c>
      <c r="I2138" s="197" t="str">
        <f t="shared" si="5"/>
        <v>Covid</v>
      </c>
    </row>
    <row r="2139" ht="15.75" customHeight="1">
      <c r="A2139" s="316">
        <v>44631.0</v>
      </c>
      <c r="B2139" s="434">
        <v>2.95</v>
      </c>
      <c r="C2139" s="434">
        <v>3.14</v>
      </c>
      <c r="D2139" s="434">
        <v>4.08</v>
      </c>
      <c r="E2139" s="197" t="str">
        <f t="shared" si="1"/>
        <v>#REF!</v>
      </c>
      <c r="F2139" s="197" t="str">
        <f t="shared" si="2"/>
        <v>#REF!</v>
      </c>
      <c r="G2139" s="197" t="str">
        <f t="shared" si="3"/>
        <v>#REF!</v>
      </c>
      <c r="H2139" s="197" t="str">
        <f t="shared" si="4"/>
        <v>#REF!</v>
      </c>
      <c r="I2139" s="197" t="str">
        <f t="shared" si="5"/>
        <v>Covid</v>
      </c>
    </row>
    <row r="2140" ht="15.75" customHeight="1">
      <c r="A2140" s="316">
        <v>44634.0</v>
      </c>
      <c r="B2140" s="434">
        <v>2.99</v>
      </c>
      <c r="C2140" s="434">
        <v>3.19</v>
      </c>
      <c r="D2140" s="434">
        <v>4.15</v>
      </c>
      <c r="E2140" s="197" t="str">
        <f t="shared" si="1"/>
        <v>#REF!</v>
      </c>
      <c r="F2140" s="197" t="str">
        <f t="shared" si="2"/>
        <v>#REF!</v>
      </c>
      <c r="G2140" s="197" t="str">
        <f t="shared" si="3"/>
        <v>#REF!</v>
      </c>
      <c r="H2140" s="197" t="str">
        <f t="shared" si="4"/>
        <v>#REF!</v>
      </c>
      <c r="I2140" s="197" t="str">
        <f t="shared" si="5"/>
        <v>Covid</v>
      </c>
    </row>
    <row r="2141" ht="15.75" customHeight="1">
      <c r="A2141" s="316">
        <v>44635.0</v>
      </c>
      <c r="B2141" s="434">
        <v>3.01</v>
      </c>
      <c r="C2141" s="434">
        <v>3.24</v>
      </c>
      <c r="D2141" s="434">
        <v>4.19</v>
      </c>
      <c r="E2141" s="197" t="str">
        <f t="shared" si="1"/>
        <v>#REF!</v>
      </c>
      <c r="F2141" s="197" t="str">
        <f t="shared" si="2"/>
        <v>#REF!</v>
      </c>
      <c r="G2141" s="197" t="str">
        <f t="shared" si="3"/>
        <v>#REF!</v>
      </c>
      <c r="H2141" s="197" t="str">
        <f t="shared" si="4"/>
        <v>#REF!</v>
      </c>
      <c r="I2141" s="197" t="str">
        <f t="shared" si="5"/>
        <v>Covid</v>
      </c>
    </row>
    <row r="2142" ht="15.75" customHeight="1">
      <c r="A2142" s="316">
        <v>44636.0</v>
      </c>
      <c r="B2142" s="434">
        <v>3.01</v>
      </c>
      <c r="C2142" s="434">
        <v>3.22</v>
      </c>
      <c r="D2142" s="434">
        <v>4.17</v>
      </c>
      <c r="E2142" s="197" t="str">
        <f t="shared" si="1"/>
        <v>#REF!</v>
      </c>
      <c r="F2142" s="197" t="str">
        <f t="shared" si="2"/>
        <v>#REF!</v>
      </c>
      <c r="G2142" s="197" t="str">
        <f t="shared" si="3"/>
        <v>#REF!</v>
      </c>
      <c r="H2142" s="197" t="str">
        <f t="shared" si="4"/>
        <v>#REF!</v>
      </c>
      <c r="I2142" s="197" t="str">
        <f t="shared" si="5"/>
        <v>Covid</v>
      </c>
    </row>
    <row r="2143" ht="15.75" customHeight="1">
      <c r="A2143" s="316">
        <v>44637.0</v>
      </c>
      <c r="B2143" s="434">
        <v>2.96</v>
      </c>
      <c r="C2143" s="434">
        <v>3.15</v>
      </c>
      <c r="D2143" s="434">
        <v>3.96</v>
      </c>
      <c r="E2143" s="197" t="str">
        <f t="shared" si="1"/>
        <v>#REF!</v>
      </c>
      <c r="F2143" s="197" t="str">
        <f t="shared" si="2"/>
        <v>#REF!</v>
      </c>
      <c r="G2143" s="197" t="str">
        <f t="shared" si="3"/>
        <v>#REF!</v>
      </c>
      <c r="H2143" s="197" t="str">
        <f t="shared" si="4"/>
        <v>#REF!</v>
      </c>
      <c r="I2143" s="197" t="str">
        <f t="shared" si="5"/>
        <v>Covid</v>
      </c>
    </row>
    <row r="2144" ht="15.75" customHeight="1">
      <c r="A2144" s="316">
        <v>44638.0</v>
      </c>
      <c r="B2144" s="434">
        <v>2.96</v>
      </c>
      <c r="C2144" s="434">
        <v>3.14</v>
      </c>
      <c r="D2144" s="434">
        <v>3.99</v>
      </c>
      <c r="E2144" s="197" t="str">
        <f t="shared" si="1"/>
        <v>#REF!</v>
      </c>
      <c r="F2144" s="197" t="str">
        <f t="shared" si="2"/>
        <v>#REF!</v>
      </c>
      <c r="G2144" s="197" t="str">
        <f t="shared" si="3"/>
        <v>#REF!</v>
      </c>
      <c r="H2144" s="197" t="str">
        <f t="shared" si="4"/>
        <v>#REF!</v>
      </c>
      <c r="I2144" s="197" t="str">
        <f t="shared" si="5"/>
        <v>Covid</v>
      </c>
    </row>
    <row r="2145" ht="15.75" customHeight="1">
      <c r="A2145" s="316">
        <v>44641.0</v>
      </c>
      <c r="B2145" s="434">
        <v>2.97</v>
      </c>
      <c r="C2145" s="434">
        <v>3.15</v>
      </c>
      <c r="D2145" s="434">
        <v>3.98</v>
      </c>
      <c r="E2145" s="197" t="str">
        <f t="shared" si="1"/>
        <v>#REF!</v>
      </c>
      <c r="F2145" s="197" t="str">
        <f t="shared" si="2"/>
        <v>#REF!</v>
      </c>
      <c r="G2145" s="197" t="str">
        <f t="shared" si="3"/>
        <v>#REF!</v>
      </c>
      <c r="H2145" s="197" t="str">
        <f t="shared" si="4"/>
        <v>#REF!</v>
      </c>
      <c r="I2145" s="197" t="str">
        <f t="shared" si="5"/>
        <v>Covid</v>
      </c>
    </row>
    <row r="2146" ht="15.75" customHeight="1">
      <c r="A2146" s="316">
        <v>44642.0</v>
      </c>
      <c r="B2146" s="434">
        <v>3.05</v>
      </c>
      <c r="C2146" s="434">
        <v>3.35</v>
      </c>
      <c r="D2146" s="434">
        <v>4.17</v>
      </c>
      <c r="E2146" s="197" t="str">
        <f t="shared" si="1"/>
        <v>#REF!</v>
      </c>
      <c r="F2146" s="197" t="str">
        <f t="shared" si="2"/>
        <v>#REF!</v>
      </c>
      <c r="G2146" s="197" t="str">
        <f t="shared" si="3"/>
        <v>#REF!</v>
      </c>
      <c r="H2146" s="197" t="str">
        <f t="shared" si="4"/>
        <v>#REF!</v>
      </c>
      <c r="I2146" s="197" t="str">
        <f t="shared" si="5"/>
        <v>Covid</v>
      </c>
    </row>
    <row r="2147" ht="15.75" customHeight="1">
      <c r="A2147" s="316">
        <v>44643.0</v>
      </c>
      <c r="B2147" s="434">
        <v>3.06</v>
      </c>
      <c r="C2147" s="434">
        <v>3.29</v>
      </c>
      <c r="D2147" s="434">
        <v>4.12</v>
      </c>
      <c r="E2147" s="197" t="str">
        <f t="shared" si="1"/>
        <v>#REF!</v>
      </c>
      <c r="F2147" s="197" t="str">
        <f t="shared" si="2"/>
        <v>#REF!</v>
      </c>
      <c r="G2147" s="197" t="str">
        <f t="shared" si="3"/>
        <v>#REF!</v>
      </c>
      <c r="H2147" s="197" t="str">
        <f t="shared" si="4"/>
        <v>#REF!</v>
      </c>
      <c r="I2147" s="197" t="str">
        <f t="shared" si="5"/>
        <v>Covid</v>
      </c>
    </row>
    <row r="2148" ht="15.75" customHeight="1">
      <c r="A2148" s="316">
        <v>44644.0</v>
      </c>
      <c r="B2148" s="434">
        <v>3.06</v>
      </c>
      <c r="C2148" s="434">
        <v>3.26</v>
      </c>
      <c r="D2148" s="434">
        <v>4.1</v>
      </c>
      <c r="E2148" s="197" t="str">
        <f t="shared" si="1"/>
        <v>#REF!</v>
      </c>
      <c r="F2148" s="197" t="str">
        <f t="shared" si="2"/>
        <v>#REF!</v>
      </c>
      <c r="G2148" s="197" t="str">
        <f t="shared" si="3"/>
        <v>#REF!</v>
      </c>
      <c r="H2148" s="197" t="str">
        <f t="shared" si="4"/>
        <v>#REF!</v>
      </c>
      <c r="I2148" s="197" t="str">
        <f t="shared" si="5"/>
        <v>Covid</v>
      </c>
    </row>
    <row r="2149" ht="15.75" customHeight="1">
      <c r="A2149" s="316">
        <v>44645.0</v>
      </c>
      <c r="B2149" s="434">
        <v>3.05</v>
      </c>
      <c r="C2149" s="434">
        <v>3.26</v>
      </c>
      <c r="D2149" s="434">
        <v>4.09</v>
      </c>
      <c r="E2149" s="197" t="str">
        <f t="shared" si="1"/>
        <v>#REF!</v>
      </c>
      <c r="F2149" s="197" t="str">
        <f t="shared" si="2"/>
        <v>#REF!</v>
      </c>
      <c r="G2149" s="197" t="str">
        <f t="shared" si="3"/>
        <v>#REF!</v>
      </c>
      <c r="H2149" s="197" t="str">
        <f t="shared" si="4"/>
        <v>#REF!</v>
      </c>
      <c r="I2149" s="197" t="str">
        <f t="shared" si="5"/>
        <v>Covid</v>
      </c>
    </row>
    <row r="2150" ht="15.75" customHeight="1">
      <c r="A2150" s="316">
        <v>44648.0</v>
      </c>
      <c r="B2150" s="434">
        <v>3.13</v>
      </c>
      <c r="C2150" s="434">
        <v>3.32</v>
      </c>
      <c r="D2150" s="434">
        <v>4.16</v>
      </c>
      <c r="E2150" s="197" t="str">
        <f t="shared" si="1"/>
        <v>#REF!</v>
      </c>
      <c r="F2150" s="197" t="str">
        <f t="shared" si="2"/>
        <v>#REF!</v>
      </c>
      <c r="G2150" s="197" t="str">
        <f t="shared" si="3"/>
        <v>#REF!</v>
      </c>
      <c r="H2150" s="197" t="str">
        <f t="shared" si="4"/>
        <v>#REF!</v>
      </c>
      <c r="I2150" s="197" t="str">
        <f t="shared" si="5"/>
        <v>Covid</v>
      </c>
    </row>
    <row r="2151" ht="15.75" customHeight="1">
      <c r="A2151" s="316">
        <v>44649.0</v>
      </c>
      <c r="B2151" s="434">
        <v>3.11</v>
      </c>
      <c r="C2151" s="434">
        <v>3.28</v>
      </c>
      <c r="D2151" s="434">
        <v>4.11</v>
      </c>
      <c r="E2151" s="197" t="str">
        <f t="shared" si="1"/>
        <v>#REF!</v>
      </c>
      <c r="F2151" s="197" t="str">
        <f t="shared" si="2"/>
        <v>#REF!</v>
      </c>
      <c r="G2151" s="197" t="str">
        <f t="shared" si="3"/>
        <v>#REF!</v>
      </c>
      <c r="H2151" s="197" t="str">
        <f t="shared" si="4"/>
        <v>#REF!</v>
      </c>
      <c r="I2151" s="197" t="str">
        <f t="shared" si="5"/>
        <v>Covid</v>
      </c>
    </row>
    <row r="2152" ht="15.75" customHeight="1">
      <c r="A2152" s="316">
        <v>44650.0</v>
      </c>
      <c r="B2152" s="434">
        <v>3.01</v>
      </c>
      <c r="C2152" s="434">
        <v>3.15</v>
      </c>
      <c r="D2152" s="434">
        <v>3.93</v>
      </c>
      <c r="E2152" s="197" t="str">
        <f t="shared" si="1"/>
        <v>#REF!</v>
      </c>
      <c r="F2152" s="197" t="str">
        <f t="shared" si="2"/>
        <v>#REF!</v>
      </c>
      <c r="G2152" s="197" t="str">
        <f t="shared" si="3"/>
        <v>#REF!</v>
      </c>
      <c r="H2152" s="197" t="str">
        <f t="shared" si="4"/>
        <v>#REF!</v>
      </c>
      <c r="I2152" s="197" t="str">
        <f t="shared" si="5"/>
        <v>Covid</v>
      </c>
    </row>
    <row r="2153" ht="15.75" customHeight="1">
      <c r="A2153" s="316">
        <v>44651.0</v>
      </c>
      <c r="B2153" s="434">
        <v>2.99</v>
      </c>
      <c r="C2153" s="434">
        <v>3.11</v>
      </c>
      <c r="D2153" s="434">
        <v>3.9</v>
      </c>
      <c r="E2153" s="197" t="str">
        <f t="shared" si="1"/>
        <v>#REF!</v>
      </c>
      <c r="F2153" s="197" t="str">
        <f t="shared" si="2"/>
        <v>#REF!</v>
      </c>
      <c r="G2153" s="197" t="str">
        <f t="shared" si="3"/>
        <v>#REF!</v>
      </c>
      <c r="H2153" s="197" t="str">
        <f t="shared" si="4"/>
        <v>#REF!</v>
      </c>
      <c r="I2153" s="197" t="str">
        <f t="shared" si="5"/>
        <v>Covid</v>
      </c>
    </row>
    <row r="2154" ht="15.75" customHeight="1">
      <c r="A2154" s="316">
        <v>44652.0</v>
      </c>
      <c r="B2154" s="434">
        <v>2.99</v>
      </c>
      <c r="C2154" s="434">
        <v>3.17</v>
      </c>
      <c r="D2154" s="434">
        <v>3.94</v>
      </c>
      <c r="E2154" s="197" t="str">
        <f t="shared" si="1"/>
        <v>#REF!</v>
      </c>
      <c r="F2154" s="197" t="str">
        <f t="shared" si="2"/>
        <v>#REF!</v>
      </c>
      <c r="G2154" s="197" t="str">
        <f t="shared" si="3"/>
        <v>#REF!</v>
      </c>
      <c r="H2154" s="197" t="str">
        <f t="shared" si="4"/>
        <v>#REF!</v>
      </c>
      <c r="I2154" s="197" t="str">
        <f t="shared" si="5"/>
        <v>Covid</v>
      </c>
    </row>
    <row r="2155" ht="15.75" customHeight="1">
      <c r="A2155" s="316">
        <v>44655.0</v>
      </c>
      <c r="B2155" s="434">
        <v>3.01</v>
      </c>
      <c r="C2155" s="434">
        <v>3.19</v>
      </c>
      <c r="D2155" s="434">
        <v>3.96</v>
      </c>
      <c r="E2155" s="197" t="str">
        <f t="shared" si="1"/>
        <v>#REF!</v>
      </c>
      <c r="F2155" s="197" t="str">
        <f t="shared" si="2"/>
        <v>#REF!</v>
      </c>
      <c r="G2155" s="197" t="str">
        <f t="shared" si="3"/>
        <v>#REF!</v>
      </c>
      <c r="H2155" s="197" t="str">
        <f t="shared" si="4"/>
        <v>#REF!</v>
      </c>
      <c r="I2155" s="197" t="str">
        <f t="shared" si="5"/>
        <v>Covid</v>
      </c>
    </row>
    <row r="2156" ht="15.75" customHeight="1">
      <c r="A2156" s="316">
        <v>44656.0</v>
      </c>
      <c r="B2156" s="434">
        <v>3.01</v>
      </c>
      <c r="C2156" s="434">
        <v>3.2</v>
      </c>
      <c r="D2156" s="434">
        <v>3.96</v>
      </c>
      <c r="E2156" s="197" t="str">
        <f t="shared" si="1"/>
        <v>#REF!</v>
      </c>
      <c r="F2156" s="197" t="str">
        <f t="shared" si="2"/>
        <v>#REF!</v>
      </c>
      <c r="G2156" s="197" t="str">
        <f t="shared" si="3"/>
        <v>#REF!</v>
      </c>
      <c r="H2156" s="197" t="str">
        <f t="shared" si="4"/>
        <v>#REF!</v>
      </c>
      <c r="I2156" s="197" t="str">
        <f t="shared" si="5"/>
        <v>Covid</v>
      </c>
    </row>
    <row r="2157" ht="15.75" customHeight="1">
      <c r="A2157" s="316">
        <v>44657.0</v>
      </c>
      <c r="B2157" s="434">
        <v>3.09</v>
      </c>
      <c r="C2157" s="434">
        <v>3.33</v>
      </c>
      <c r="D2157" s="434">
        <v>4.05</v>
      </c>
      <c r="E2157" s="197" t="str">
        <f t="shared" si="1"/>
        <v>#REF!</v>
      </c>
      <c r="F2157" s="197" t="str">
        <f t="shared" si="2"/>
        <v>#REF!</v>
      </c>
      <c r="G2157" s="197" t="str">
        <f t="shared" si="3"/>
        <v>#REF!</v>
      </c>
      <c r="H2157" s="197" t="str">
        <f t="shared" si="4"/>
        <v>#REF!</v>
      </c>
      <c r="I2157" s="197" t="str">
        <f t="shared" si="5"/>
        <v>Covid</v>
      </c>
    </row>
    <row r="2158" ht="15.75" customHeight="1">
      <c r="A2158" s="316">
        <v>44658.0</v>
      </c>
      <c r="B2158" s="434">
        <v>3.13</v>
      </c>
      <c r="C2158" s="434">
        <v>3.33</v>
      </c>
      <c r="D2158" s="434">
        <v>4.04</v>
      </c>
      <c r="E2158" s="197" t="str">
        <f t="shared" si="1"/>
        <v>#REF!</v>
      </c>
      <c r="F2158" s="197" t="str">
        <f t="shared" si="2"/>
        <v>#REF!</v>
      </c>
      <c r="G2158" s="197" t="str">
        <f t="shared" si="3"/>
        <v>#REF!</v>
      </c>
      <c r="H2158" s="197" t="str">
        <f t="shared" si="4"/>
        <v>#REF!</v>
      </c>
      <c r="I2158" s="197" t="str">
        <f t="shared" si="5"/>
        <v>Covid</v>
      </c>
    </row>
    <row r="2159" ht="15.75" customHeight="1">
      <c r="A2159" s="316">
        <v>44659.0</v>
      </c>
      <c r="B2159" s="434">
        <v>3.21</v>
      </c>
      <c r="C2159" s="434">
        <v>3.44</v>
      </c>
      <c r="D2159" s="434">
        <v>4.1</v>
      </c>
      <c r="E2159" s="197" t="str">
        <f t="shared" si="1"/>
        <v>#REF!</v>
      </c>
      <c r="F2159" s="197" t="str">
        <f t="shared" si="2"/>
        <v>#REF!</v>
      </c>
      <c r="G2159" s="197" t="str">
        <f t="shared" si="3"/>
        <v>#REF!</v>
      </c>
      <c r="H2159" s="197" t="str">
        <f t="shared" si="4"/>
        <v>#REF!</v>
      </c>
      <c r="I2159" s="197" t="str">
        <f t="shared" si="5"/>
        <v>Covid</v>
      </c>
    </row>
    <row r="2160" ht="15.75" customHeight="1">
      <c r="A2160" s="316">
        <v>44662.0</v>
      </c>
      <c r="B2160" s="434">
        <v>3.3</v>
      </c>
      <c r="C2160" s="434">
        <v>3.53</v>
      </c>
      <c r="D2160" s="434">
        <v>4.2</v>
      </c>
      <c r="E2160" s="197" t="str">
        <f t="shared" si="1"/>
        <v>#REF!</v>
      </c>
      <c r="F2160" s="197" t="str">
        <f t="shared" si="2"/>
        <v>#REF!</v>
      </c>
      <c r="G2160" s="197" t="str">
        <f t="shared" si="3"/>
        <v>#REF!</v>
      </c>
      <c r="H2160" s="197" t="str">
        <f t="shared" si="4"/>
        <v>#REF!</v>
      </c>
      <c r="I2160" s="197" t="str">
        <f t="shared" si="5"/>
        <v>Covid</v>
      </c>
    </row>
    <row r="2161" ht="15.75" customHeight="1">
      <c r="A2161" s="316">
        <v>44663.0</v>
      </c>
      <c r="B2161" s="434">
        <v>3.44</v>
      </c>
      <c r="C2161" s="434">
        <v>3.66</v>
      </c>
      <c r="D2161" s="434">
        <v>4.33</v>
      </c>
      <c r="E2161" s="197" t="str">
        <f t="shared" si="1"/>
        <v>#REF!</v>
      </c>
      <c r="F2161" s="197" t="str">
        <f t="shared" si="2"/>
        <v>#REF!</v>
      </c>
      <c r="G2161" s="197" t="str">
        <f t="shared" si="3"/>
        <v>#REF!</v>
      </c>
      <c r="H2161" s="197" t="str">
        <f t="shared" si="4"/>
        <v>#REF!</v>
      </c>
      <c r="I2161" s="197" t="str">
        <f t="shared" si="5"/>
        <v>Covid</v>
      </c>
    </row>
    <row r="2162" ht="15.75" customHeight="1">
      <c r="A2162" s="316">
        <v>44664.0</v>
      </c>
      <c r="B2162" s="434">
        <v>3.45</v>
      </c>
      <c r="C2162" s="434">
        <v>3.64</v>
      </c>
      <c r="D2162" s="434">
        <v>4.3</v>
      </c>
      <c r="E2162" s="197" t="str">
        <f t="shared" si="1"/>
        <v>#REF!</v>
      </c>
      <c r="F2162" s="197" t="str">
        <f t="shared" si="2"/>
        <v>#REF!</v>
      </c>
      <c r="G2162" s="197" t="str">
        <f t="shared" si="3"/>
        <v>#REF!</v>
      </c>
      <c r="H2162" s="197" t="str">
        <f t="shared" si="4"/>
        <v>#REF!</v>
      </c>
      <c r="I2162" s="197" t="str">
        <f t="shared" si="5"/>
        <v>Covid</v>
      </c>
    </row>
    <row r="2163" ht="15.75" customHeight="1">
      <c r="A2163" s="316">
        <v>44665.0</v>
      </c>
      <c r="B2163" s="434">
        <v>3.42</v>
      </c>
      <c r="C2163" s="434">
        <v>3.6</v>
      </c>
      <c r="D2163" s="434">
        <v>4.27</v>
      </c>
      <c r="E2163" s="197" t="str">
        <f t="shared" si="1"/>
        <v>#REF!</v>
      </c>
      <c r="F2163" s="197" t="str">
        <f t="shared" si="2"/>
        <v>#REF!</v>
      </c>
      <c r="G2163" s="197" t="str">
        <f t="shared" si="3"/>
        <v>#REF!</v>
      </c>
      <c r="H2163" s="197" t="str">
        <f t="shared" si="4"/>
        <v>#REF!</v>
      </c>
      <c r="I2163" s="197" t="str">
        <f t="shared" si="5"/>
        <v>Covid</v>
      </c>
    </row>
    <row r="2164" ht="15.75" customHeight="1">
      <c r="A2164" s="316">
        <v>44666.0</v>
      </c>
      <c r="B2164" s="434">
        <v>3.42</v>
      </c>
      <c r="C2164" s="434">
        <v>3.6</v>
      </c>
      <c r="D2164" s="434">
        <v>4.27</v>
      </c>
      <c r="E2164" s="197" t="str">
        <f t="shared" si="1"/>
        <v>#REF!</v>
      </c>
      <c r="F2164" s="197" t="str">
        <f t="shared" si="2"/>
        <v>#REF!</v>
      </c>
      <c r="G2164" s="197" t="str">
        <f t="shared" si="3"/>
        <v>#REF!</v>
      </c>
      <c r="H2164" s="197" t="str">
        <f t="shared" si="4"/>
        <v>#REF!</v>
      </c>
      <c r="I2164" s="197" t="str">
        <f t="shared" si="5"/>
        <v>Covid</v>
      </c>
    </row>
    <row r="2165" ht="15.75" customHeight="1">
      <c r="A2165" s="316">
        <v>44669.0</v>
      </c>
      <c r="B2165" s="434">
        <v>3.47</v>
      </c>
      <c r="C2165" s="434">
        <v>3.65</v>
      </c>
      <c r="D2165" s="434">
        <v>4.29</v>
      </c>
      <c r="E2165" s="197" t="str">
        <f t="shared" si="1"/>
        <v>#REF!</v>
      </c>
      <c r="F2165" s="197" t="str">
        <f t="shared" si="2"/>
        <v>#REF!</v>
      </c>
      <c r="G2165" s="197" t="str">
        <f t="shared" si="3"/>
        <v>#REF!</v>
      </c>
      <c r="H2165" s="197" t="str">
        <f t="shared" si="4"/>
        <v>#REF!</v>
      </c>
      <c r="I2165" s="197" t="str">
        <f t="shared" si="5"/>
        <v>Covid</v>
      </c>
    </row>
    <row r="2166" ht="15.75" customHeight="1">
      <c r="A2166" s="316">
        <v>44670.0</v>
      </c>
      <c r="B2166" s="434">
        <v>3.51</v>
      </c>
      <c r="C2166" s="434">
        <v>3.74</v>
      </c>
      <c r="D2166" s="434">
        <v>4.4</v>
      </c>
      <c r="E2166" s="197" t="str">
        <f t="shared" si="1"/>
        <v>#REF!</v>
      </c>
      <c r="F2166" s="197" t="str">
        <f t="shared" si="2"/>
        <v>#REF!</v>
      </c>
      <c r="G2166" s="197" t="str">
        <f t="shared" si="3"/>
        <v>#REF!</v>
      </c>
      <c r="H2166" s="197" t="str">
        <f t="shared" si="4"/>
        <v>#REF!</v>
      </c>
      <c r="I2166" s="197" t="str">
        <f t="shared" si="5"/>
        <v>Covid</v>
      </c>
    </row>
    <row r="2167" ht="15.75" customHeight="1">
      <c r="A2167" s="316">
        <v>44671.0</v>
      </c>
      <c r="B2167" s="434">
        <v>3.59</v>
      </c>
      <c r="C2167" s="434">
        <v>3.76</v>
      </c>
      <c r="D2167" s="434">
        <v>4.42</v>
      </c>
      <c r="E2167" s="197" t="str">
        <f t="shared" si="1"/>
        <v>#REF!</v>
      </c>
      <c r="F2167" s="197" t="str">
        <f t="shared" si="2"/>
        <v>#REF!</v>
      </c>
      <c r="G2167" s="197" t="str">
        <f t="shared" si="3"/>
        <v>#REF!</v>
      </c>
      <c r="H2167" s="197" t="str">
        <f t="shared" si="4"/>
        <v>#REF!</v>
      </c>
      <c r="I2167" s="197" t="str">
        <f t="shared" si="5"/>
        <v>Covid</v>
      </c>
    </row>
    <row r="2168" ht="15.75" customHeight="1">
      <c r="A2168" s="316">
        <v>44672.0</v>
      </c>
      <c r="B2168" s="434">
        <v>3.58</v>
      </c>
      <c r="C2168" s="434">
        <v>3.73</v>
      </c>
      <c r="D2168" s="434">
        <v>4.4</v>
      </c>
      <c r="E2168" s="197" t="str">
        <f t="shared" si="1"/>
        <v>#REF!</v>
      </c>
      <c r="F2168" s="197" t="str">
        <f t="shared" si="2"/>
        <v>#REF!</v>
      </c>
      <c r="G2168" s="197" t="str">
        <f t="shared" si="3"/>
        <v>#REF!</v>
      </c>
      <c r="H2168" s="197" t="str">
        <f t="shared" si="4"/>
        <v>#REF!</v>
      </c>
      <c r="I2168" s="197" t="str">
        <f t="shared" si="5"/>
        <v>Covid</v>
      </c>
    </row>
    <row r="2169" ht="15.75" customHeight="1">
      <c r="A2169" s="316">
        <v>44673.0</v>
      </c>
      <c r="B2169" s="434">
        <v>3.65</v>
      </c>
      <c r="C2169" s="434">
        <v>3.8</v>
      </c>
      <c r="D2169" s="434">
        <v>4.47</v>
      </c>
      <c r="E2169" s="197" t="str">
        <f t="shared" si="1"/>
        <v>#REF!</v>
      </c>
      <c r="F2169" s="197" t="str">
        <f t="shared" si="2"/>
        <v>#REF!</v>
      </c>
      <c r="G2169" s="197" t="str">
        <f t="shared" si="3"/>
        <v>#REF!</v>
      </c>
      <c r="H2169" s="197" t="str">
        <f t="shared" si="4"/>
        <v>#REF!</v>
      </c>
      <c r="I2169" s="197" t="str">
        <f t="shared" si="5"/>
        <v>Covid</v>
      </c>
    </row>
    <row r="2170" ht="15.75" customHeight="1">
      <c r="A2170" s="316">
        <v>44676.0</v>
      </c>
      <c r="B2170" s="434">
        <v>3.76</v>
      </c>
      <c r="C2170" s="434">
        <v>3.9</v>
      </c>
      <c r="D2170" s="434">
        <v>4.59</v>
      </c>
      <c r="E2170" s="197" t="str">
        <f t="shared" si="1"/>
        <v>#REF!</v>
      </c>
      <c r="F2170" s="197" t="str">
        <f t="shared" si="2"/>
        <v>#REF!</v>
      </c>
      <c r="G2170" s="197" t="str">
        <f t="shared" si="3"/>
        <v>#REF!</v>
      </c>
      <c r="H2170" s="197" t="str">
        <f t="shared" si="4"/>
        <v>#REF!</v>
      </c>
      <c r="I2170" s="197" t="str">
        <f t="shared" si="5"/>
        <v>Covid</v>
      </c>
    </row>
    <row r="2171" ht="15.75" customHeight="1">
      <c r="A2171" s="316">
        <v>44677.0</v>
      </c>
      <c r="B2171" s="434">
        <v>3.74</v>
      </c>
      <c r="C2171" s="434">
        <v>3.86</v>
      </c>
      <c r="D2171" s="434">
        <v>4.57</v>
      </c>
      <c r="E2171" s="197" t="str">
        <f t="shared" si="1"/>
        <v>#REF!</v>
      </c>
      <c r="F2171" s="197" t="str">
        <f t="shared" si="2"/>
        <v>#REF!</v>
      </c>
      <c r="G2171" s="197" t="str">
        <f t="shared" si="3"/>
        <v>#REF!</v>
      </c>
      <c r="H2171" s="197" t="str">
        <f t="shared" si="4"/>
        <v>#REF!</v>
      </c>
      <c r="I2171" s="197" t="str">
        <f t="shared" si="5"/>
        <v>Covid</v>
      </c>
    </row>
    <row r="2172" ht="15.75" customHeight="1">
      <c r="A2172" s="316">
        <v>44678.0</v>
      </c>
      <c r="B2172" s="434">
        <v>3.74</v>
      </c>
      <c r="C2172" s="434">
        <v>3.85</v>
      </c>
      <c r="D2172" s="434">
        <v>4.58</v>
      </c>
      <c r="E2172" s="197" t="str">
        <f t="shared" si="1"/>
        <v>#REF!</v>
      </c>
      <c r="F2172" s="197" t="str">
        <f t="shared" si="2"/>
        <v>#REF!</v>
      </c>
      <c r="G2172" s="197" t="str">
        <f t="shared" si="3"/>
        <v>#REF!</v>
      </c>
      <c r="H2172" s="197" t="str">
        <f t="shared" si="4"/>
        <v>#REF!</v>
      </c>
      <c r="I2172" s="197" t="str">
        <f t="shared" si="5"/>
        <v>Covid</v>
      </c>
    </row>
    <row r="2173" ht="15.75" customHeight="1">
      <c r="A2173" s="316">
        <v>44679.0</v>
      </c>
      <c r="B2173" s="434">
        <v>3.74</v>
      </c>
      <c r="C2173" s="434">
        <v>3.86</v>
      </c>
      <c r="D2173" s="434">
        <v>4.61</v>
      </c>
      <c r="E2173" s="197" t="str">
        <f t="shared" si="1"/>
        <v>#REF!</v>
      </c>
      <c r="F2173" s="197" t="str">
        <f t="shared" si="2"/>
        <v>#REF!</v>
      </c>
      <c r="G2173" s="197" t="str">
        <f t="shared" si="3"/>
        <v>#REF!</v>
      </c>
      <c r="H2173" s="197" t="str">
        <f t="shared" si="4"/>
        <v>#REF!</v>
      </c>
      <c r="I2173" s="197" t="str">
        <f t="shared" si="5"/>
        <v>Covid</v>
      </c>
    </row>
    <row r="2174" ht="15.75" customHeight="1">
      <c r="A2174" s="316">
        <v>44680.0</v>
      </c>
      <c r="B2174" s="434">
        <v>3.76</v>
      </c>
      <c r="C2174" s="434">
        <v>3.87</v>
      </c>
      <c r="D2174" s="434">
        <v>4.64</v>
      </c>
      <c r="E2174" s="197" t="str">
        <f t="shared" si="1"/>
        <v>#REF!</v>
      </c>
      <c r="F2174" s="197" t="str">
        <f t="shared" si="2"/>
        <v>#REF!</v>
      </c>
      <c r="G2174" s="197" t="str">
        <f t="shared" si="3"/>
        <v>#REF!</v>
      </c>
      <c r="H2174" s="197" t="str">
        <f t="shared" si="4"/>
        <v>#REF!</v>
      </c>
      <c r="I2174" s="197" t="str">
        <f t="shared" si="5"/>
        <v>Covid</v>
      </c>
    </row>
    <row r="2175" ht="15.75" customHeight="1">
      <c r="A2175" s="316">
        <v>44683.0</v>
      </c>
      <c r="B2175" s="434">
        <v>3.78</v>
      </c>
      <c r="C2175" s="434">
        <v>3.88</v>
      </c>
      <c r="D2175" s="434">
        <v>4.65</v>
      </c>
      <c r="E2175" s="197" t="str">
        <f t="shared" si="1"/>
        <v>#REF!</v>
      </c>
      <c r="F2175" s="197" t="str">
        <f t="shared" si="2"/>
        <v>#REF!</v>
      </c>
      <c r="G2175" s="197" t="str">
        <f t="shared" si="3"/>
        <v>#REF!</v>
      </c>
      <c r="H2175" s="197" t="str">
        <f t="shared" si="4"/>
        <v>#REF!</v>
      </c>
      <c r="I2175" s="197" t="str">
        <f t="shared" si="5"/>
        <v>Covid</v>
      </c>
    </row>
    <row r="2176" ht="15.75" customHeight="1">
      <c r="A2176" s="316">
        <v>44684.0</v>
      </c>
      <c r="B2176" s="434">
        <v>3.88</v>
      </c>
      <c r="C2176" s="434">
        <v>4.09</v>
      </c>
      <c r="D2176" s="434">
        <v>4.81</v>
      </c>
      <c r="E2176" s="197" t="str">
        <f t="shared" si="1"/>
        <v>#REF!</v>
      </c>
      <c r="F2176" s="197" t="str">
        <f t="shared" si="2"/>
        <v>#REF!</v>
      </c>
      <c r="G2176" s="197" t="str">
        <f t="shared" si="3"/>
        <v>#REF!</v>
      </c>
      <c r="H2176" s="197" t="str">
        <f t="shared" si="4"/>
        <v>#REF!</v>
      </c>
      <c r="I2176" s="197" t="str">
        <f t="shared" si="5"/>
        <v>Covid</v>
      </c>
    </row>
    <row r="2177" ht="15.75" customHeight="1">
      <c r="A2177" s="316">
        <v>44685.0</v>
      </c>
      <c r="B2177" s="434">
        <v>3.89</v>
      </c>
      <c r="C2177" s="434">
        <v>4.07</v>
      </c>
      <c r="D2177" s="434">
        <v>4.76</v>
      </c>
      <c r="E2177" s="197" t="str">
        <f t="shared" si="1"/>
        <v>#REF!</v>
      </c>
      <c r="F2177" s="197" t="str">
        <f t="shared" si="2"/>
        <v>#REF!</v>
      </c>
      <c r="G2177" s="197" t="str">
        <f t="shared" si="3"/>
        <v>#REF!</v>
      </c>
      <c r="H2177" s="197" t="str">
        <f t="shared" si="4"/>
        <v>#REF!</v>
      </c>
      <c r="I2177" s="197" t="str">
        <f t="shared" si="5"/>
        <v>Covid</v>
      </c>
    </row>
    <row r="2178" ht="15.75" customHeight="1">
      <c r="A2178" s="316">
        <v>44686.0</v>
      </c>
      <c r="B2178" s="434">
        <v>3.88</v>
      </c>
      <c r="C2178" s="434">
        <v>4.03</v>
      </c>
      <c r="D2178" s="434">
        <v>4.64</v>
      </c>
      <c r="E2178" s="197" t="str">
        <f t="shared" si="1"/>
        <v>#REF!</v>
      </c>
      <c r="F2178" s="197" t="str">
        <f t="shared" si="2"/>
        <v>#REF!</v>
      </c>
      <c r="G2178" s="197" t="str">
        <f t="shared" si="3"/>
        <v>#REF!</v>
      </c>
      <c r="H2178" s="197" t="str">
        <f t="shared" si="4"/>
        <v>#REF!</v>
      </c>
      <c r="I2178" s="197" t="str">
        <f t="shared" si="5"/>
        <v>Covid</v>
      </c>
    </row>
    <row r="2179" ht="15.75" customHeight="1">
      <c r="A2179" s="316">
        <v>44687.0</v>
      </c>
      <c r="B2179" s="434">
        <v>3.94</v>
      </c>
      <c r="C2179" s="434">
        <v>4.12</v>
      </c>
      <c r="D2179" s="434">
        <v>4.79</v>
      </c>
      <c r="E2179" s="197" t="str">
        <f t="shared" si="1"/>
        <v>#REF!</v>
      </c>
      <c r="F2179" s="197" t="str">
        <f t="shared" si="2"/>
        <v>#REF!</v>
      </c>
      <c r="G2179" s="197" t="str">
        <f t="shared" si="3"/>
        <v>#REF!</v>
      </c>
      <c r="H2179" s="197" t="str">
        <f t="shared" si="4"/>
        <v>#REF!</v>
      </c>
      <c r="I2179" s="197" t="str">
        <f t="shared" si="5"/>
        <v>Covid</v>
      </c>
    </row>
    <row r="2180" ht="15.75" customHeight="1">
      <c r="A2180" s="316">
        <v>44690.0</v>
      </c>
      <c r="B2180" s="434">
        <v>4.01</v>
      </c>
      <c r="C2180" s="434">
        <v>4.22</v>
      </c>
      <c r="D2180" s="434">
        <v>4.85</v>
      </c>
      <c r="E2180" s="197" t="str">
        <f t="shared" si="1"/>
        <v>#REF!</v>
      </c>
      <c r="F2180" s="197" t="str">
        <f t="shared" si="2"/>
        <v>#REF!</v>
      </c>
      <c r="G2180" s="197" t="str">
        <f t="shared" si="3"/>
        <v>#REF!</v>
      </c>
      <c r="H2180" s="197" t="str">
        <f t="shared" si="4"/>
        <v>#REF!</v>
      </c>
      <c r="I2180" s="197" t="str">
        <f t="shared" si="5"/>
        <v>Covid</v>
      </c>
    </row>
    <row r="2181" ht="15.75" customHeight="1">
      <c r="A2181" s="316">
        <v>44691.0</v>
      </c>
      <c r="B2181" s="434">
        <v>4.05</v>
      </c>
      <c r="C2181" s="434">
        <v>4.29</v>
      </c>
      <c r="D2181" s="434">
        <v>4.93</v>
      </c>
      <c r="E2181" s="197" t="str">
        <f t="shared" si="1"/>
        <v>#REF!</v>
      </c>
      <c r="F2181" s="197" t="str">
        <f t="shared" si="2"/>
        <v>#REF!</v>
      </c>
      <c r="G2181" s="197" t="str">
        <f t="shared" si="3"/>
        <v>#REF!</v>
      </c>
      <c r="H2181" s="197" t="str">
        <f t="shared" si="4"/>
        <v>#REF!</v>
      </c>
      <c r="I2181" s="197" t="str">
        <f t="shared" si="5"/>
        <v>Covid</v>
      </c>
    </row>
    <row r="2182" ht="15.75" customHeight="1">
      <c r="A2182" s="316">
        <v>44692.0</v>
      </c>
      <c r="B2182" s="434">
        <v>4.07</v>
      </c>
      <c r="C2182" s="434">
        <v>4.25</v>
      </c>
      <c r="D2182" s="434">
        <v>4.88</v>
      </c>
      <c r="E2182" s="197" t="str">
        <f t="shared" si="1"/>
        <v>#REF!</v>
      </c>
      <c r="F2182" s="197" t="str">
        <f t="shared" si="2"/>
        <v>#REF!</v>
      </c>
      <c r="G2182" s="197" t="str">
        <f t="shared" si="3"/>
        <v>#REF!</v>
      </c>
      <c r="H2182" s="197" t="str">
        <f t="shared" si="4"/>
        <v>#REF!</v>
      </c>
      <c r="I2182" s="197" t="str">
        <f t="shared" si="5"/>
        <v>Covid</v>
      </c>
    </row>
    <row r="2183" ht="15.75" customHeight="1">
      <c r="A2183" s="316">
        <v>44693.0</v>
      </c>
      <c r="B2183" s="434">
        <v>4.07</v>
      </c>
      <c r="C2183" s="434">
        <v>4.24</v>
      </c>
      <c r="D2183" s="434">
        <v>4.86</v>
      </c>
      <c r="E2183" s="197" t="str">
        <f t="shared" si="1"/>
        <v>#REF!</v>
      </c>
      <c r="F2183" s="197" t="str">
        <f t="shared" si="2"/>
        <v>#REF!</v>
      </c>
      <c r="G2183" s="197" t="str">
        <f t="shared" si="3"/>
        <v>#REF!</v>
      </c>
      <c r="H2183" s="197" t="str">
        <f t="shared" si="4"/>
        <v>#REF!</v>
      </c>
      <c r="I2183" s="197" t="str">
        <f t="shared" si="5"/>
        <v>Covid</v>
      </c>
    </row>
    <row r="2184" ht="15.75" customHeight="1">
      <c r="A2184" s="316">
        <v>44694.0</v>
      </c>
      <c r="B2184" s="434">
        <v>4.07</v>
      </c>
      <c r="C2184" s="434">
        <v>4.24</v>
      </c>
      <c r="D2184" s="434">
        <v>4.83</v>
      </c>
      <c r="E2184" s="197" t="str">
        <f t="shared" si="1"/>
        <v>#REF!</v>
      </c>
      <c r="F2184" s="197" t="str">
        <f t="shared" si="2"/>
        <v>#REF!</v>
      </c>
      <c r="G2184" s="197" t="str">
        <f t="shared" si="3"/>
        <v>#REF!</v>
      </c>
      <c r="H2184" s="197" t="str">
        <f t="shared" si="4"/>
        <v>#REF!</v>
      </c>
      <c r="I2184" s="197" t="str">
        <f t="shared" si="5"/>
        <v>Covid</v>
      </c>
    </row>
    <row r="2185" ht="15.75" customHeight="1">
      <c r="A2185" s="316">
        <v>44697.0</v>
      </c>
      <c r="B2185" s="434">
        <v>4.07</v>
      </c>
      <c r="C2185" s="434">
        <v>4.23</v>
      </c>
      <c r="D2185" s="434">
        <v>4.81</v>
      </c>
      <c r="E2185" s="197" t="str">
        <f t="shared" si="1"/>
        <v>#REF!</v>
      </c>
      <c r="F2185" s="197" t="str">
        <f t="shared" si="2"/>
        <v>#REF!</v>
      </c>
      <c r="G2185" s="197" t="str">
        <f t="shared" si="3"/>
        <v>#REF!</v>
      </c>
      <c r="H2185" s="197" t="str">
        <f t="shared" si="4"/>
        <v>#REF!</v>
      </c>
      <c r="I2185" s="197" t="str">
        <f t="shared" si="5"/>
        <v>Covid</v>
      </c>
    </row>
    <row r="2186" ht="15.75" customHeight="1">
      <c r="A2186" s="316">
        <v>44698.0</v>
      </c>
      <c r="B2186" s="434">
        <v>4.08</v>
      </c>
      <c r="C2186" s="434">
        <v>4.21</v>
      </c>
      <c r="D2186" s="434">
        <v>4.82</v>
      </c>
      <c r="E2186" s="197" t="str">
        <f t="shared" si="1"/>
        <v>#REF!</v>
      </c>
      <c r="F2186" s="197" t="str">
        <f t="shared" si="2"/>
        <v>#REF!</v>
      </c>
      <c r="G2186" s="197" t="str">
        <f t="shared" si="3"/>
        <v>#REF!</v>
      </c>
      <c r="H2186" s="197" t="str">
        <f t="shared" si="4"/>
        <v>#REF!</v>
      </c>
      <c r="I2186" s="197" t="str">
        <f t="shared" si="5"/>
        <v>Covid</v>
      </c>
    </row>
    <row r="2187" ht="15.75" customHeight="1">
      <c r="A2187" s="316">
        <v>44699.0</v>
      </c>
      <c r="B2187" s="434">
        <v>4.09</v>
      </c>
      <c r="C2187" s="434">
        <v>4.19</v>
      </c>
      <c r="D2187" s="434">
        <v>4.81</v>
      </c>
      <c r="E2187" s="197" t="str">
        <f t="shared" si="1"/>
        <v>#REF!</v>
      </c>
      <c r="F2187" s="197" t="str">
        <f t="shared" si="2"/>
        <v>#REF!</v>
      </c>
      <c r="G2187" s="197" t="str">
        <f t="shared" si="3"/>
        <v>#REF!</v>
      </c>
      <c r="H2187" s="197" t="str">
        <f t="shared" si="4"/>
        <v>#REF!</v>
      </c>
      <c r="I2187" s="197" t="str">
        <f t="shared" si="5"/>
        <v>Covid</v>
      </c>
    </row>
    <row r="2188" ht="15.75" customHeight="1">
      <c r="A2188" s="316">
        <v>44700.0</v>
      </c>
      <c r="B2188" s="434">
        <v>4.09</v>
      </c>
      <c r="C2188" s="434">
        <v>4.19</v>
      </c>
      <c r="D2188" s="434">
        <v>4.82</v>
      </c>
      <c r="E2188" s="197" t="str">
        <f t="shared" si="1"/>
        <v>#REF!</v>
      </c>
      <c r="F2188" s="197" t="str">
        <f t="shared" si="2"/>
        <v>#REF!</v>
      </c>
      <c r="G2188" s="197" t="str">
        <f t="shared" si="3"/>
        <v>#REF!</v>
      </c>
      <c r="H2188" s="197" t="str">
        <f t="shared" si="4"/>
        <v>#REF!</v>
      </c>
      <c r="I2188" s="197" t="str">
        <f t="shared" si="5"/>
        <v>Covid</v>
      </c>
    </row>
    <row r="2189" ht="15.75" customHeight="1">
      <c r="A2189" s="316">
        <v>44701.0</v>
      </c>
      <c r="B2189" s="434">
        <v>4.07</v>
      </c>
      <c r="C2189" s="434">
        <v>4.17</v>
      </c>
      <c r="D2189" s="434">
        <v>4.79</v>
      </c>
      <c r="E2189" s="197" t="str">
        <f t="shared" si="1"/>
        <v>#REF!</v>
      </c>
      <c r="F2189" s="197" t="str">
        <f t="shared" si="2"/>
        <v>#REF!</v>
      </c>
      <c r="G2189" s="197" t="str">
        <f t="shared" si="3"/>
        <v>#REF!</v>
      </c>
      <c r="H2189" s="197" t="str">
        <f t="shared" si="4"/>
        <v>#REF!</v>
      </c>
      <c r="I2189" s="197" t="str">
        <f t="shared" si="5"/>
        <v>Covid</v>
      </c>
    </row>
    <row r="2190" ht="15.75" customHeight="1">
      <c r="A2190" s="316">
        <v>44704.0</v>
      </c>
      <c r="B2190" s="434">
        <v>4.04</v>
      </c>
      <c r="C2190" s="434">
        <v>4.14</v>
      </c>
      <c r="D2190" s="434">
        <v>4.71</v>
      </c>
      <c r="E2190" s="197" t="str">
        <f t="shared" si="1"/>
        <v>#REF!</v>
      </c>
      <c r="F2190" s="197" t="str">
        <f t="shared" si="2"/>
        <v>#REF!</v>
      </c>
      <c r="G2190" s="197" t="str">
        <f t="shared" si="3"/>
        <v>#REF!</v>
      </c>
      <c r="H2190" s="197" t="str">
        <f t="shared" si="4"/>
        <v>#REF!</v>
      </c>
      <c r="I2190" s="197" t="str">
        <f t="shared" si="5"/>
        <v>Covid</v>
      </c>
    </row>
    <row r="2191" ht="15.75" customHeight="1">
      <c r="A2191" s="316">
        <v>44705.0</v>
      </c>
      <c r="B2191" s="434">
        <v>4.04</v>
      </c>
      <c r="C2191" s="434">
        <v>4.15</v>
      </c>
      <c r="D2191" s="434">
        <v>4.71</v>
      </c>
      <c r="E2191" s="197" t="str">
        <f t="shared" si="1"/>
        <v>#REF!</v>
      </c>
      <c r="F2191" s="197" t="str">
        <f t="shared" si="2"/>
        <v>#REF!</v>
      </c>
      <c r="G2191" s="197" t="str">
        <f t="shared" si="3"/>
        <v>#REF!</v>
      </c>
      <c r="H2191" s="197" t="str">
        <f t="shared" si="4"/>
        <v>#REF!</v>
      </c>
      <c r="I2191" s="197" t="str">
        <f t="shared" si="5"/>
        <v>Covid</v>
      </c>
    </row>
    <row r="2192" ht="15.75" customHeight="1">
      <c r="A2192" s="316">
        <v>44706.0</v>
      </c>
      <c r="B2192" s="434">
        <v>4.03</v>
      </c>
      <c r="C2192" s="434">
        <v>4.11</v>
      </c>
      <c r="D2192" s="434">
        <v>4.63</v>
      </c>
      <c r="E2192" s="197" t="str">
        <f t="shared" si="1"/>
        <v>#REF!</v>
      </c>
      <c r="F2192" s="197" t="str">
        <f t="shared" si="2"/>
        <v>#REF!</v>
      </c>
      <c r="G2192" s="197" t="str">
        <f t="shared" si="3"/>
        <v>#REF!</v>
      </c>
      <c r="H2192" s="197" t="str">
        <f t="shared" si="4"/>
        <v>#REF!</v>
      </c>
      <c r="I2192" s="197" t="str">
        <f t="shared" si="5"/>
        <v>Covid</v>
      </c>
    </row>
    <row r="2193" ht="15.75" customHeight="1">
      <c r="A2193" s="316">
        <v>44707.0</v>
      </c>
      <c r="B2193" s="434">
        <v>4.0</v>
      </c>
      <c r="C2193" s="434">
        <v>4.07</v>
      </c>
      <c r="D2193" s="434">
        <v>4.59</v>
      </c>
      <c r="E2193" s="197" t="str">
        <f t="shared" si="1"/>
        <v>#REF!</v>
      </c>
      <c r="F2193" s="197" t="str">
        <f t="shared" si="2"/>
        <v>#REF!</v>
      </c>
      <c r="G2193" s="197" t="str">
        <f t="shared" si="3"/>
        <v>#REF!</v>
      </c>
      <c r="H2193" s="197" t="str">
        <f t="shared" si="4"/>
        <v>#REF!</v>
      </c>
      <c r="I2193" s="197" t="str">
        <f t="shared" si="5"/>
        <v>Covid</v>
      </c>
    </row>
    <row r="2194" ht="15.75" customHeight="1">
      <c r="A2194" s="316">
        <v>44708.0</v>
      </c>
      <c r="B2194" s="434">
        <v>3.94</v>
      </c>
      <c r="C2194" s="434">
        <v>4.04</v>
      </c>
      <c r="D2194" s="434">
        <v>4.55</v>
      </c>
      <c r="E2194" s="197" t="str">
        <f t="shared" si="1"/>
        <v>#REF!</v>
      </c>
      <c r="F2194" s="197" t="str">
        <f t="shared" si="2"/>
        <v>#REF!</v>
      </c>
      <c r="G2194" s="197" t="str">
        <f t="shared" si="3"/>
        <v>#REF!</v>
      </c>
      <c r="H2194" s="197" t="str">
        <f t="shared" si="4"/>
        <v>#REF!</v>
      </c>
      <c r="I2194" s="197" t="str">
        <f t="shared" si="5"/>
        <v>Covid</v>
      </c>
    </row>
    <row r="2195" ht="15.75" customHeight="1">
      <c r="A2195" s="316">
        <v>44711.0</v>
      </c>
      <c r="B2195" s="434">
        <v>3.94</v>
      </c>
      <c r="C2195" s="434">
        <v>4.04</v>
      </c>
      <c r="D2195" s="434">
        <v>4.55</v>
      </c>
      <c r="E2195" s="197" t="str">
        <f t="shared" si="1"/>
        <v>#REF!</v>
      </c>
      <c r="F2195" s="197" t="str">
        <f t="shared" si="2"/>
        <v>#REF!</v>
      </c>
      <c r="G2195" s="197" t="str">
        <f t="shared" si="3"/>
        <v>#REF!</v>
      </c>
      <c r="H2195" s="197" t="str">
        <f t="shared" si="4"/>
        <v>#REF!</v>
      </c>
      <c r="I2195" s="197" t="str">
        <f t="shared" si="5"/>
        <v>Covid</v>
      </c>
    </row>
    <row r="2196" ht="15.75" customHeight="1">
      <c r="A2196" s="316">
        <v>44712.0</v>
      </c>
      <c r="B2196" s="434">
        <v>3.89</v>
      </c>
      <c r="C2196" s="434">
        <v>3.96</v>
      </c>
      <c r="D2196" s="434">
        <v>4.51</v>
      </c>
      <c r="E2196" s="197" t="str">
        <f t="shared" si="1"/>
        <v>#REF!</v>
      </c>
      <c r="F2196" s="197" t="str">
        <f t="shared" si="2"/>
        <v>#REF!</v>
      </c>
      <c r="G2196" s="197" t="str">
        <f t="shared" si="3"/>
        <v>#REF!</v>
      </c>
      <c r="H2196" s="197" t="str">
        <f t="shared" si="4"/>
        <v>#REF!</v>
      </c>
      <c r="I2196" s="197" t="str">
        <f t="shared" si="5"/>
        <v>Covid</v>
      </c>
    </row>
    <row r="2197" ht="15.75" customHeight="1">
      <c r="A2197" s="316">
        <v>44713.0</v>
      </c>
      <c r="B2197" s="434">
        <v>3.93</v>
      </c>
      <c r="C2197" s="434">
        <v>4.0</v>
      </c>
      <c r="D2197" s="434">
        <v>4.57</v>
      </c>
      <c r="E2197" s="197" t="str">
        <f t="shared" si="1"/>
        <v>#REF!</v>
      </c>
      <c r="F2197" s="197" t="str">
        <f t="shared" si="2"/>
        <v>#REF!</v>
      </c>
      <c r="G2197" s="197" t="str">
        <f t="shared" si="3"/>
        <v>#REF!</v>
      </c>
      <c r="H2197" s="197" t="str">
        <f t="shared" si="4"/>
        <v>#REF!</v>
      </c>
      <c r="I2197" s="197" t="str">
        <f t="shared" si="5"/>
        <v>Covid</v>
      </c>
    </row>
    <row r="2198" ht="15.75" customHeight="1">
      <c r="A2198" s="316">
        <v>44714.0</v>
      </c>
      <c r="B2198" s="434">
        <v>3.94</v>
      </c>
      <c r="C2198" s="434">
        <v>4.03</v>
      </c>
      <c r="D2198" s="434">
        <v>4.59</v>
      </c>
      <c r="E2198" s="197" t="str">
        <f t="shared" si="1"/>
        <v>#REF!</v>
      </c>
      <c r="F2198" s="197" t="str">
        <f t="shared" si="2"/>
        <v>#REF!</v>
      </c>
      <c r="G2198" s="197" t="str">
        <f t="shared" si="3"/>
        <v>#REF!</v>
      </c>
      <c r="H2198" s="197" t="str">
        <f t="shared" si="4"/>
        <v>#REF!</v>
      </c>
      <c r="I2198" s="197" t="str">
        <f t="shared" si="5"/>
        <v>Covid</v>
      </c>
    </row>
    <row r="2199" ht="15.75" customHeight="1">
      <c r="A2199" s="316">
        <v>44715.0</v>
      </c>
      <c r="B2199" s="434">
        <v>3.94</v>
      </c>
      <c r="C2199" s="434">
        <v>4.04</v>
      </c>
      <c r="D2199" s="434">
        <v>4.59</v>
      </c>
      <c r="E2199" s="197" t="str">
        <f t="shared" si="1"/>
        <v>#REF!</v>
      </c>
      <c r="F2199" s="197" t="str">
        <f t="shared" si="2"/>
        <v>#REF!</v>
      </c>
      <c r="G2199" s="197" t="str">
        <f t="shared" si="3"/>
        <v>#REF!</v>
      </c>
      <c r="H2199" s="197" t="str">
        <f t="shared" si="4"/>
        <v>#REF!</v>
      </c>
      <c r="I2199" s="197" t="str">
        <f t="shared" si="5"/>
        <v>Covid</v>
      </c>
    </row>
    <row r="2200" ht="15.75" customHeight="1">
      <c r="A2200" s="316">
        <v>44718.0</v>
      </c>
      <c r="B2200" s="434">
        <v>3.95</v>
      </c>
      <c r="C2200" s="434">
        <v>4.03</v>
      </c>
      <c r="D2200" s="434">
        <v>4.59</v>
      </c>
      <c r="E2200" s="197" t="str">
        <f t="shared" si="1"/>
        <v>#REF!</v>
      </c>
      <c r="F2200" s="197" t="str">
        <f t="shared" si="2"/>
        <v>#REF!</v>
      </c>
      <c r="G2200" s="197" t="str">
        <f t="shared" si="3"/>
        <v>#REF!</v>
      </c>
      <c r="H2200" s="197" t="str">
        <f t="shared" si="4"/>
        <v>#REF!</v>
      </c>
      <c r="I2200" s="197" t="str">
        <f t="shared" si="5"/>
        <v>Covid</v>
      </c>
    </row>
    <row r="2201" ht="15.75" customHeight="1">
      <c r="A2201" s="316">
        <v>44719.0</v>
      </c>
      <c r="B2201" s="434">
        <v>3.99</v>
      </c>
      <c r="C2201" s="434">
        <v>4.09</v>
      </c>
      <c r="D2201" s="434">
        <v>4.62</v>
      </c>
      <c r="E2201" s="197" t="str">
        <f t="shared" si="1"/>
        <v>#REF!</v>
      </c>
      <c r="F2201" s="197" t="str">
        <f t="shared" si="2"/>
        <v>#REF!</v>
      </c>
      <c r="G2201" s="197" t="str">
        <f t="shared" si="3"/>
        <v>#REF!</v>
      </c>
      <c r="H2201" s="197" t="str">
        <f t="shared" si="4"/>
        <v>#REF!</v>
      </c>
      <c r="I2201" s="197" t="str">
        <f t="shared" si="5"/>
        <v>Covid</v>
      </c>
    </row>
    <row r="2202" ht="15.75" customHeight="1">
      <c r="A2202" s="316">
        <v>44720.0</v>
      </c>
      <c r="B2202" s="434">
        <v>3.98</v>
      </c>
      <c r="C2202" s="434">
        <v>4.08</v>
      </c>
      <c r="D2202" s="434">
        <v>4.6</v>
      </c>
      <c r="E2202" s="197" t="str">
        <f t="shared" si="1"/>
        <v>#REF!</v>
      </c>
      <c r="F2202" s="197" t="str">
        <f t="shared" si="2"/>
        <v>#REF!</v>
      </c>
      <c r="G2202" s="197" t="str">
        <f t="shared" si="3"/>
        <v>#REF!</v>
      </c>
      <c r="H2202" s="197" t="str">
        <f t="shared" si="4"/>
        <v>#REF!</v>
      </c>
      <c r="I2202" s="197" t="str">
        <f t="shared" si="5"/>
        <v>Covid</v>
      </c>
    </row>
    <row r="2203" ht="15.75" customHeight="1">
      <c r="A2203" s="316">
        <v>44721.0</v>
      </c>
      <c r="B2203" s="434">
        <v>4.0</v>
      </c>
      <c r="C2203" s="434">
        <v>4.12</v>
      </c>
      <c r="D2203" s="434">
        <v>4.65</v>
      </c>
      <c r="E2203" s="197" t="str">
        <f t="shared" si="1"/>
        <v>#REF!</v>
      </c>
      <c r="F2203" s="197" t="str">
        <f t="shared" si="2"/>
        <v>#REF!</v>
      </c>
      <c r="G2203" s="197" t="str">
        <f t="shared" si="3"/>
        <v>#REF!</v>
      </c>
      <c r="H2203" s="197" t="str">
        <f t="shared" si="4"/>
        <v>#REF!</v>
      </c>
      <c r="I2203" s="197" t="str">
        <f t="shared" si="5"/>
        <v>Covid</v>
      </c>
    </row>
    <row r="2204" ht="15.75" customHeight="1">
      <c r="A2204" s="316">
        <v>44722.0</v>
      </c>
      <c r="B2204" s="434">
        <v>4.07</v>
      </c>
      <c r="C2204" s="434">
        <v>4.17</v>
      </c>
      <c r="D2204" s="434">
        <v>4.73</v>
      </c>
      <c r="E2204" s="197" t="str">
        <f t="shared" si="1"/>
        <v>#REF!</v>
      </c>
      <c r="F2204" s="197" t="str">
        <f t="shared" si="2"/>
        <v>#REF!</v>
      </c>
      <c r="G2204" s="197" t="str">
        <f t="shared" si="3"/>
        <v>#REF!</v>
      </c>
      <c r="H2204" s="197" t="str">
        <f t="shared" si="4"/>
        <v>#REF!</v>
      </c>
      <c r="I2204" s="197" t="str">
        <f t="shared" si="5"/>
        <v>Covid</v>
      </c>
    </row>
    <row r="2205" ht="15.75" customHeight="1">
      <c r="A2205" s="316">
        <v>44725.0</v>
      </c>
      <c r="B2205" s="434">
        <v>4.28</v>
      </c>
      <c r="C2205" s="434">
        <v>4.48</v>
      </c>
      <c r="D2205" s="434">
        <v>4.92</v>
      </c>
      <c r="E2205" s="197" t="str">
        <f t="shared" si="1"/>
        <v>#REF!</v>
      </c>
      <c r="F2205" s="197" t="str">
        <f t="shared" si="2"/>
        <v>#REF!</v>
      </c>
      <c r="G2205" s="197" t="str">
        <f t="shared" si="3"/>
        <v>#REF!</v>
      </c>
      <c r="H2205" s="197" t="str">
        <f t="shared" si="4"/>
        <v>#REF!</v>
      </c>
      <c r="I2205" s="197" t="str">
        <f t="shared" si="5"/>
        <v>Covid</v>
      </c>
    </row>
    <row r="2206" ht="15.75" customHeight="1">
      <c r="A2206" s="316">
        <v>44726.0</v>
      </c>
      <c r="B2206" s="434">
        <v>4.38</v>
      </c>
      <c r="C2206" s="434">
        <v>4.6</v>
      </c>
      <c r="D2206" s="434">
        <v>4.96</v>
      </c>
      <c r="E2206" s="197" t="str">
        <f t="shared" si="1"/>
        <v>#REF!</v>
      </c>
      <c r="F2206" s="197" t="str">
        <f t="shared" si="2"/>
        <v>#REF!</v>
      </c>
      <c r="G2206" s="197" t="str">
        <f t="shared" si="3"/>
        <v>#REF!</v>
      </c>
      <c r="H2206" s="197" t="str">
        <f t="shared" si="4"/>
        <v>#REF!</v>
      </c>
      <c r="I2206" s="197" t="str">
        <f t="shared" si="5"/>
        <v>Covid</v>
      </c>
    </row>
    <row r="2207" ht="15.75" customHeight="1">
      <c r="A2207" s="316">
        <v>44727.0</v>
      </c>
      <c r="B2207" s="434">
        <v>4.39</v>
      </c>
      <c r="C2207" s="434">
        <v>4.61</v>
      </c>
      <c r="D2207" s="434">
        <v>4.97</v>
      </c>
      <c r="E2207" s="197" t="str">
        <f t="shared" si="1"/>
        <v>#REF!</v>
      </c>
      <c r="F2207" s="197" t="str">
        <f t="shared" si="2"/>
        <v>#REF!</v>
      </c>
      <c r="G2207" s="197" t="str">
        <f t="shared" si="3"/>
        <v>#REF!</v>
      </c>
      <c r="H2207" s="197" t="str">
        <f t="shared" si="4"/>
        <v>#REF!</v>
      </c>
      <c r="I2207" s="197" t="str">
        <f t="shared" si="5"/>
        <v>Covid</v>
      </c>
    </row>
    <row r="2208" ht="15.75" customHeight="1">
      <c r="A2208" s="316">
        <v>44728.0</v>
      </c>
      <c r="B2208" s="434">
        <v>4.34</v>
      </c>
      <c r="C2208" s="434">
        <v>4.58</v>
      </c>
      <c r="D2208" s="434">
        <v>4.98</v>
      </c>
      <c r="E2208" s="197" t="str">
        <f t="shared" si="1"/>
        <v>#REF!</v>
      </c>
      <c r="F2208" s="197" t="str">
        <f t="shared" si="2"/>
        <v>#REF!</v>
      </c>
      <c r="G2208" s="197" t="str">
        <f t="shared" si="3"/>
        <v>#REF!</v>
      </c>
      <c r="H2208" s="197" t="str">
        <f t="shared" si="4"/>
        <v>#REF!</v>
      </c>
      <c r="I2208" s="197" t="str">
        <f t="shared" si="5"/>
        <v>Covid</v>
      </c>
    </row>
    <row r="2209" ht="15.75" customHeight="1">
      <c r="A2209" s="316">
        <v>44729.0</v>
      </c>
      <c r="B2209" s="434">
        <v>4.32</v>
      </c>
      <c r="C2209" s="434">
        <v>4.55</v>
      </c>
      <c r="D2209" s="434">
        <v>4.96</v>
      </c>
      <c r="E2209" s="197" t="str">
        <f t="shared" si="1"/>
        <v>#REF!</v>
      </c>
      <c r="F2209" s="197" t="str">
        <f t="shared" si="2"/>
        <v>#REF!</v>
      </c>
      <c r="G2209" s="197" t="str">
        <f t="shared" si="3"/>
        <v>#REF!</v>
      </c>
      <c r="H2209" s="197" t="str">
        <f t="shared" si="4"/>
        <v>#REF!</v>
      </c>
      <c r="I2209" s="197" t="str">
        <f t="shared" si="5"/>
        <v>Covid</v>
      </c>
    </row>
    <row r="2210" ht="15.75" customHeight="1">
      <c r="A2210" s="316">
        <v>44732.0</v>
      </c>
      <c r="B2210" s="434">
        <v>4.32</v>
      </c>
      <c r="C2210" s="434">
        <v>4.55</v>
      </c>
      <c r="D2210" s="434">
        <v>4.96</v>
      </c>
      <c r="E2210" s="197" t="str">
        <f t="shared" si="1"/>
        <v>#REF!</v>
      </c>
      <c r="F2210" s="197" t="str">
        <f t="shared" si="2"/>
        <v>#REF!</v>
      </c>
      <c r="G2210" s="197" t="str">
        <f t="shared" si="3"/>
        <v>#REF!</v>
      </c>
      <c r="H2210" s="197" t="str">
        <f t="shared" si="4"/>
        <v>#REF!</v>
      </c>
      <c r="I2210" s="197" t="str">
        <f t="shared" si="5"/>
        <v>Covid</v>
      </c>
    </row>
    <row r="2211" ht="15.75" customHeight="1">
      <c r="A2211" s="316">
        <v>44733.0</v>
      </c>
      <c r="B2211" s="434">
        <v>4.33</v>
      </c>
      <c r="C2211" s="434">
        <v>4.53</v>
      </c>
      <c r="D2211" s="434">
        <v>4.93</v>
      </c>
      <c r="E2211" s="197" t="str">
        <f t="shared" si="1"/>
        <v>#REF!</v>
      </c>
      <c r="F2211" s="197" t="str">
        <f t="shared" si="2"/>
        <v>#REF!</v>
      </c>
      <c r="G2211" s="197" t="str">
        <f t="shared" si="3"/>
        <v>#REF!</v>
      </c>
      <c r="H2211" s="197" t="str">
        <f t="shared" si="4"/>
        <v>#REF!</v>
      </c>
      <c r="I2211" s="197" t="str">
        <f t="shared" si="5"/>
        <v>Covid</v>
      </c>
    </row>
    <row r="2212" ht="15.75" customHeight="1">
      <c r="A2212" s="316">
        <v>44734.0</v>
      </c>
      <c r="B2212" s="434">
        <v>4.32</v>
      </c>
      <c r="C2212" s="434">
        <v>4.53</v>
      </c>
      <c r="D2212" s="434">
        <v>4.94</v>
      </c>
      <c r="E2212" s="197" t="str">
        <f t="shared" si="1"/>
        <v>#REF!</v>
      </c>
      <c r="F2212" s="197" t="str">
        <f t="shared" si="2"/>
        <v>#REF!</v>
      </c>
      <c r="G2212" s="197" t="str">
        <f t="shared" si="3"/>
        <v>#REF!</v>
      </c>
      <c r="H2212" s="197" t="str">
        <f t="shared" si="4"/>
        <v>#REF!</v>
      </c>
      <c r="I2212" s="197" t="str">
        <f t="shared" si="5"/>
        <v>Covid</v>
      </c>
    </row>
    <row r="2213" ht="15.75" customHeight="1">
      <c r="A2213" s="316">
        <v>44735.0</v>
      </c>
      <c r="B2213" s="434">
        <v>4.3</v>
      </c>
      <c r="C2213" s="434">
        <v>4.49</v>
      </c>
      <c r="D2213" s="434">
        <v>4.91</v>
      </c>
      <c r="E2213" s="197" t="str">
        <f t="shared" si="1"/>
        <v>#REF!</v>
      </c>
      <c r="F2213" s="197" t="str">
        <f t="shared" si="2"/>
        <v>#REF!</v>
      </c>
      <c r="G2213" s="197" t="str">
        <f t="shared" si="3"/>
        <v>#REF!</v>
      </c>
      <c r="H2213" s="197" t="str">
        <f t="shared" si="4"/>
        <v>#REF!</v>
      </c>
      <c r="I2213" s="197" t="str">
        <f t="shared" si="5"/>
        <v>Covid</v>
      </c>
    </row>
    <row r="2214" ht="15.75" customHeight="1">
      <c r="A2214" s="316">
        <v>44736.0</v>
      </c>
      <c r="B2214" s="434">
        <v>4.27</v>
      </c>
      <c r="C2214" s="434">
        <v>4.46</v>
      </c>
      <c r="D2214" s="434">
        <v>4.84</v>
      </c>
      <c r="E2214" s="197" t="str">
        <f t="shared" si="1"/>
        <v>#REF!</v>
      </c>
      <c r="F2214" s="197" t="str">
        <f t="shared" si="2"/>
        <v>#REF!</v>
      </c>
      <c r="G2214" s="197" t="str">
        <f t="shared" si="3"/>
        <v>#REF!</v>
      </c>
      <c r="H2214" s="197" t="str">
        <f t="shared" si="4"/>
        <v>#REF!</v>
      </c>
      <c r="I2214" s="197" t="str">
        <f t="shared" si="5"/>
        <v>Covid</v>
      </c>
    </row>
    <row r="2215" ht="15.75" customHeight="1">
      <c r="A2215" s="316">
        <v>44739.0</v>
      </c>
      <c r="B2215" s="434">
        <v>4.25</v>
      </c>
      <c r="C2215" s="434">
        <v>4.43</v>
      </c>
      <c r="D2215" s="434">
        <v>4.82</v>
      </c>
      <c r="E2215" s="197" t="str">
        <f t="shared" si="1"/>
        <v>#REF!</v>
      </c>
      <c r="F2215" s="197" t="str">
        <f t="shared" si="2"/>
        <v>#REF!</v>
      </c>
      <c r="G2215" s="197" t="str">
        <f t="shared" si="3"/>
        <v>#REF!</v>
      </c>
      <c r="H2215" s="197" t="str">
        <f t="shared" si="4"/>
        <v>#REF!</v>
      </c>
      <c r="I2215" s="197" t="str">
        <f t="shared" si="5"/>
        <v>Covid</v>
      </c>
    </row>
    <row r="2216" ht="15.75" customHeight="1">
      <c r="A2216" s="316">
        <v>44740.0</v>
      </c>
      <c r="B2216" s="434">
        <v>4.27</v>
      </c>
      <c r="C2216" s="434">
        <v>4.45</v>
      </c>
      <c r="D2216" s="434">
        <v>4.84</v>
      </c>
      <c r="E2216" s="197" t="str">
        <f t="shared" si="1"/>
        <v>#REF!</v>
      </c>
      <c r="F2216" s="197" t="str">
        <f t="shared" si="2"/>
        <v>#REF!</v>
      </c>
      <c r="G2216" s="197" t="str">
        <f t="shared" si="3"/>
        <v>#REF!</v>
      </c>
      <c r="H2216" s="197" t="str">
        <f t="shared" si="4"/>
        <v>#REF!</v>
      </c>
      <c r="I2216" s="197" t="str">
        <f t="shared" si="5"/>
        <v>Covid</v>
      </c>
    </row>
    <row r="2217" ht="15.75" customHeight="1">
      <c r="A2217" s="316">
        <v>44741.0</v>
      </c>
      <c r="B2217" s="434">
        <v>4.31</v>
      </c>
      <c r="C2217" s="434">
        <v>4.49</v>
      </c>
      <c r="D2217" s="434">
        <v>4.89</v>
      </c>
      <c r="E2217" s="197" t="str">
        <f t="shared" si="1"/>
        <v>#REF!</v>
      </c>
      <c r="F2217" s="197" t="str">
        <f t="shared" si="2"/>
        <v>#REF!</v>
      </c>
      <c r="G2217" s="197" t="str">
        <f t="shared" si="3"/>
        <v>#REF!</v>
      </c>
      <c r="H2217" s="197" t="str">
        <f t="shared" si="4"/>
        <v>#REF!</v>
      </c>
      <c r="I2217" s="197" t="str">
        <f t="shared" si="5"/>
        <v>Covid</v>
      </c>
    </row>
    <row r="2218" ht="15.75" customHeight="1">
      <c r="A2218" s="316">
        <v>44742.0</v>
      </c>
      <c r="B2218" s="434">
        <v>4.32</v>
      </c>
      <c r="C2218" s="434">
        <v>4.52</v>
      </c>
      <c r="D2218" s="434">
        <v>4.92</v>
      </c>
      <c r="E2218" s="197" t="str">
        <f t="shared" si="1"/>
        <v>#REF!</v>
      </c>
      <c r="F2218" s="197" t="str">
        <f t="shared" si="2"/>
        <v>#REF!</v>
      </c>
      <c r="G2218" s="197" t="str">
        <f t="shared" si="3"/>
        <v>#REF!</v>
      </c>
      <c r="H2218" s="197" t="str">
        <f t="shared" si="4"/>
        <v>#REF!</v>
      </c>
      <c r="I2218" s="197" t="str">
        <f t="shared" si="5"/>
        <v>Covid</v>
      </c>
    </row>
    <row r="2219" ht="15.75" customHeight="1">
      <c r="A2219" s="316">
        <v>44743.0</v>
      </c>
      <c r="B2219" s="434">
        <v>4.34</v>
      </c>
      <c r="C2219" s="434">
        <v>4.53</v>
      </c>
      <c r="D2219" s="434">
        <v>4.92</v>
      </c>
      <c r="E2219" s="197" t="str">
        <f t="shared" si="1"/>
        <v>#REF!</v>
      </c>
      <c r="F2219" s="197" t="str">
        <f t="shared" si="2"/>
        <v>#REF!</v>
      </c>
      <c r="G2219" s="197" t="str">
        <f t="shared" si="3"/>
        <v>#REF!</v>
      </c>
      <c r="H2219" s="197" t="str">
        <f t="shared" si="4"/>
        <v>#REF!</v>
      </c>
      <c r="I2219" s="197" t="str">
        <f t="shared" si="5"/>
        <v>Covid</v>
      </c>
    </row>
    <row r="2220" ht="15.75" customHeight="1">
      <c r="A2220" s="316">
        <v>44746.0</v>
      </c>
      <c r="B2220" s="434">
        <v>4.34</v>
      </c>
      <c r="C2220" s="434">
        <v>4.53</v>
      </c>
      <c r="D2220" s="434">
        <v>4.92</v>
      </c>
      <c r="E2220" s="197" t="str">
        <f t="shared" si="1"/>
        <v>#REF!</v>
      </c>
      <c r="F2220" s="197" t="str">
        <f t="shared" si="2"/>
        <v>#REF!</v>
      </c>
      <c r="G2220" s="197" t="str">
        <f t="shared" si="3"/>
        <v>#REF!</v>
      </c>
      <c r="H2220" s="197" t="str">
        <f t="shared" si="4"/>
        <v>#REF!</v>
      </c>
      <c r="I2220" s="197" t="str">
        <f t="shared" si="5"/>
        <v>Covid</v>
      </c>
    </row>
    <row r="2221" ht="15.75" customHeight="1">
      <c r="A2221" s="316">
        <v>44747.0</v>
      </c>
      <c r="B2221" s="434">
        <v>4.31</v>
      </c>
      <c r="C2221" s="434">
        <v>4.5</v>
      </c>
      <c r="D2221" s="434">
        <v>4.91</v>
      </c>
      <c r="E2221" s="197" t="str">
        <f t="shared" si="1"/>
        <v>#REF!</v>
      </c>
      <c r="F2221" s="197" t="str">
        <f t="shared" si="2"/>
        <v>#REF!</v>
      </c>
      <c r="G2221" s="197" t="str">
        <f t="shared" si="3"/>
        <v>#REF!</v>
      </c>
      <c r="H2221" s="197" t="str">
        <f t="shared" si="4"/>
        <v>#REF!</v>
      </c>
      <c r="I2221" s="197" t="str">
        <f t="shared" si="5"/>
        <v>Covid</v>
      </c>
    </row>
    <row r="2222" ht="15.75" customHeight="1">
      <c r="A2222" s="316">
        <v>44748.0</v>
      </c>
      <c r="B2222" s="434">
        <v>4.27</v>
      </c>
      <c r="C2222" s="434">
        <v>4.46</v>
      </c>
      <c r="D2222" s="434">
        <v>4.9</v>
      </c>
      <c r="E2222" s="197" t="str">
        <f t="shared" si="1"/>
        <v>#REF!</v>
      </c>
      <c r="F2222" s="197" t="str">
        <f t="shared" si="2"/>
        <v>#REF!</v>
      </c>
      <c r="G2222" s="197" t="str">
        <f t="shared" si="3"/>
        <v>#REF!</v>
      </c>
      <c r="H2222" s="197" t="str">
        <f t="shared" si="4"/>
        <v>#REF!</v>
      </c>
      <c r="I2222" s="197" t="str">
        <f t="shared" si="5"/>
        <v>Covid</v>
      </c>
    </row>
    <row r="2223" ht="15.75" customHeight="1">
      <c r="A2223" s="316">
        <v>44749.0</v>
      </c>
      <c r="B2223" s="434">
        <v>4.29</v>
      </c>
      <c r="C2223" s="434">
        <v>4.47</v>
      </c>
      <c r="D2223" s="434">
        <v>4.91</v>
      </c>
      <c r="E2223" s="197" t="str">
        <f t="shared" si="1"/>
        <v>#REF!</v>
      </c>
      <c r="F2223" s="197" t="str">
        <f t="shared" si="2"/>
        <v>#REF!</v>
      </c>
      <c r="G2223" s="197" t="str">
        <f t="shared" si="3"/>
        <v>#REF!</v>
      </c>
      <c r="H2223" s="197" t="str">
        <f t="shared" si="4"/>
        <v>#REF!</v>
      </c>
      <c r="I2223" s="197" t="str">
        <f t="shared" si="5"/>
        <v>Covid</v>
      </c>
    </row>
    <row r="2224" ht="15.75" customHeight="1">
      <c r="A2224" s="316">
        <v>44750.0</v>
      </c>
      <c r="B2224" s="434">
        <v>4.3</v>
      </c>
      <c r="C2224" s="434">
        <v>4.47</v>
      </c>
      <c r="D2224" s="434">
        <v>4.91</v>
      </c>
      <c r="E2224" s="197" t="str">
        <f t="shared" si="1"/>
        <v>#REF!</v>
      </c>
      <c r="F2224" s="197" t="str">
        <f t="shared" si="2"/>
        <v>#REF!</v>
      </c>
      <c r="G2224" s="197" t="str">
        <f t="shared" si="3"/>
        <v>#REF!</v>
      </c>
      <c r="H2224" s="197" t="str">
        <f t="shared" si="4"/>
        <v>#REF!</v>
      </c>
      <c r="I2224" s="197" t="str">
        <f t="shared" si="5"/>
        <v>Covid</v>
      </c>
    </row>
    <row r="2225" ht="15.75" customHeight="1">
      <c r="A2225" s="316">
        <v>44753.0</v>
      </c>
      <c r="B2225" s="434">
        <v>4.29</v>
      </c>
      <c r="C2225" s="434">
        <v>4.49</v>
      </c>
      <c r="D2225" s="434">
        <v>4.94</v>
      </c>
      <c r="E2225" s="197" t="str">
        <f t="shared" si="1"/>
        <v>#REF!</v>
      </c>
      <c r="F2225" s="197" t="str">
        <f t="shared" si="2"/>
        <v>#REF!</v>
      </c>
      <c r="G2225" s="197" t="str">
        <f t="shared" si="3"/>
        <v>#REF!</v>
      </c>
      <c r="H2225" s="197" t="str">
        <f t="shared" si="4"/>
        <v>#REF!</v>
      </c>
      <c r="I2225" s="197" t="str">
        <f t="shared" si="5"/>
        <v>Covid</v>
      </c>
    </row>
    <row r="2226" ht="15.75" customHeight="1">
      <c r="A2226" s="316">
        <v>44754.0</v>
      </c>
      <c r="B2226" s="434">
        <v>4.29</v>
      </c>
      <c r="C2226" s="434">
        <v>4.49</v>
      </c>
      <c r="D2226" s="434">
        <v>4.94</v>
      </c>
      <c r="E2226" s="197" t="str">
        <f t="shared" si="1"/>
        <v>#REF!</v>
      </c>
      <c r="F2226" s="197" t="str">
        <f t="shared" si="2"/>
        <v>#REF!</v>
      </c>
      <c r="G2226" s="197" t="str">
        <f t="shared" si="3"/>
        <v>#REF!</v>
      </c>
      <c r="H2226" s="197" t="str">
        <f t="shared" si="4"/>
        <v>#REF!</v>
      </c>
      <c r="I2226" s="197" t="str">
        <f t="shared" si="5"/>
        <v>Covid</v>
      </c>
    </row>
    <row r="2227" ht="15.75" customHeight="1">
      <c r="A2227" s="316">
        <v>44755.0</v>
      </c>
      <c r="B2227" s="434">
        <v>4.3</v>
      </c>
      <c r="C2227" s="434">
        <v>4.5</v>
      </c>
      <c r="D2227" s="434">
        <v>4.96</v>
      </c>
      <c r="E2227" s="197" t="str">
        <f t="shared" si="1"/>
        <v>#REF!</v>
      </c>
      <c r="F2227" s="197" t="str">
        <f t="shared" si="2"/>
        <v>#REF!</v>
      </c>
      <c r="G2227" s="197" t="str">
        <f t="shared" si="3"/>
        <v>#REF!</v>
      </c>
      <c r="H2227" s="197" t="str">
        <f t="shared" si="4"/>
        <v>#REF!</v>
      </c>
      <c r="I2227" s="197" t="str">
        <f t="shared" si="5"/>
        <v>Covid</v>
      </c>
    </row>
    <row r="2228" ht="15.75" customHeight="1">
      <c r="A2228" s="316">
        <v>44756.0</v>
      </c>
      <c r="B2228" s="434">
        <v>4.3</v>
      </c>
      <c r="C2228" s="434">
        <v>4.5</v>
      </c>
      <c r="D2228" s="434">
        <v>4.99</v>
      </c>
      <c r="E2228" s="197" t="str">
        <f t="shared" si="1"/>
        <v>#REF!</v>
      </c>
      <c r="F2228" s="197" t="str">
        <f t="shared" si="2"/>
        <v>#REF!</v>
      </c>
      <c r="G2228" s="197" t="str">
        <f t="shared" si="3"/>
        <v>#REF!</v>
      </c>
      <c r="H2228" s="197" t="str">
        <f t="shared" si="4"/>
        <v>#REF!</v>
      </c>
      <c r="I2228" s="197" t="str">
        <f t="shared" si="5"/>
        <v>Covid</v>
      </c>
    </row>
    <row r="2229" ht="15.75" customHeight="1">
      <c r="A2229" s="316">
        <v>44757.0</v>
      </c>
      <c r="B2229" s="434">
        <v>4.31</v>
      </c>
      <c r="C2229" s="434">
        <v>4.51</v>
      </c>
      <c r="D2229" s="434">
        <v>5.01</v>
      </c>
      <c r="E2229" s="197" t="str">
        <f t="shared" si="1"/>
        <v>#REF!</v>
      </c>
      <c r="F2229" s="197" t="str">
        <f t="shared" si="2"/>
        <v>#REF!</v>
      </c>
      <c r="G2229" s="197" t="str">
        <f t="shared" si="3"/>
        <v>#REF!</v>
      </c>
      <c r="H2229" s="197" t="str">
        <f t="shared" si="4"/>
        <v>#REF!</v>
      </c>
      <c r="I2229" s="197" t="str">
        <f t="shared" si="5"/>
        <v>Covid</v>
      </c>
    </row>
    <row r="2230" ht="15.75" customHeight="1">
      <c r="A2230" s="316">
        <v>44760.0</v>
      </c>
      <c r="B2230" s="434">
        <v>4.31</v>
      </c>
      <c r="C2230" s="434">
        <v>4.5</v>
      </c>
      <c r="D2230" s="434">
        <v>5.01</v>
      </c>
      <c r="E2230" s="197" t="str">
        <f t="shared" si="1"/>
        <v>#REF!</v>
      </c>
      <c r="F2230" s="197" t="str">
        <f t="shared" si="2"/>
        <v>#REF!</v>
      </c>
      <c r="G2230" s="197" t="str">
        <f t="shared" si="3"/>
        <v>#REF!</v>
      </c>
      <c r="H2230" s="197" t="str">
        <f t="shared" si="4"/>
        <v>#REF!</v>
      </c>
      <c r="I2230" s="197" t="str">
        <f t="shared" si="5"/>
        <v>Covid</v>
      </c>
    </row>
    <row r="2231" ht="15.75" customHeight="1">
      <c r="A2231" s="316">
        <v>44761.0</v>
      </c>
      <c r="B2231" s="434">
        <v>4.32</v>
      </c>
      <c r="C2231" s="434">
        <v>4.5</v>
      </c>
      <c r="D2231" s="434">
        <v>5.01</v>
      </c>
      <c r="E2231" s="197" t="str">
        <f t="shared" si="1"/>
        <v>#REF!</v>
      </c>
      <c r="F2231" s="197" t="str">
        <f t="shared" si="2"/>
        <v>#REF!</v>
      </c>
      <c r="G2231" s="197" t="str">
        <f t="shared" si="3"/>
        <v>#REF!</v>
      </c>
      <c r="H2231" s="197" t="str">
        <f t="shared" si="4"/>
        <v>#REF!</v>
      </c>
      <c r="I2231" s="197" t="str">
        <f t="shared" si="5"/>
        <v>Covid</v>
      </c>
    </row>
    <row r="2232" ht="15.75" customHeight="1">
      <c r="A2232" s="316">
        <v>44762.0</v>
      </c>
      <c r="B2232" s="434">
        <v>4.3</v>
      </c>
      <c r="C2232" s="434">
        <v>4.47</v>
      </c>
      <c r="D2232" s="434">
        <v>4.94</v>
      </c>
      <c r="E2232" s="197" t="str">
        <f t="shared" si="1"/>
        <v>#REF!</v>
      </c>
      <c r="F2232" s="197" t="str">
        <f t="shared" si="2"/>
        <v>#REF!</v>
      </c>
      <c r="G2232" s="197" t="str">
        <f t="shared" si="3"/>
        <v>#REF!</v>
      </c>
      <c r="H2232" s="197" t="str">
        <f t="shared" si="4"/>
        <v>#REF!</v>
      </c>
      <c r="I2232" s="197" t="str">
        <f t="shared" si="5"/>
        <v>Covid</v>
      </c>
    </row>
    <row r="2233" ht="15.75" customHeight="1">
      <c r="A2233" s="316">
        <v>44763.0</v>
      </c>
      <c r="B2233" s="434">
        <v>4.27</v>
      </c>
      <c r="C2233" s="434">
        <v>4.45</v>
      </c>
      <c r="D2233" s="434">
        <v>4.9</v>
      </c>
      <c r="E2233" s="197" t="str">
        <f t="shared" si="1"/>
        <v>#REF!</v>
      </c>
      <c r="F2233" s="197" t="str">
        <f t="shared" si="2"/>
        <v>#REF!</v>
      </c>
      <c r="G2233" s="197" t="str">
        <f t="shared" si="3"/>
        <v>#REF!</v>
      </c>
      <c r="H2233" s="197" t="str">
        <f t="shared" si="4"/>
        <v>#REF!</v>
      </c>
      <c r="I2233" s="197" t="str">
        <f t="shared" si="5"/>
        <v>Covid</v>
      </c>
    </row>
    <row r="2234" ht="15.75" customHeight="1">
      <c r="A2234" s="316">
        <v>44764.0</v>
      </c>
      <c r="B2234" s="434">
        <v>4.13</v>
      </c>
      <c r="C2234" s="434">
        <v>4.33</v>
      </c>
      <c r="D2234" s="434">
        <v>4.73</v>
      </c>
      <c r="E2234" s="197" t="str">
        <f t="shared" si="1"/>
        <v>#REF!</v>
      </c>
      <c r="F2234" s="197" t="str">
        <f t="shared" si="2"/>
        <v>#REF!</v>
      </c>
      <c r="G2234" s="197" t="str">
        <f t="shared" si="3"/>
        <v>#REF!</v>
      </c>
      <c r="H2234" s="197" t="str">
        <f t="shared" si="4"/>
        <v>#REF!</v>
      </c>
      <c r="I2234" s="197" t="str">
        <f t="shared" si="5"/>
        <v>Covid</v>
      </c>
    </row>
    <row r="2235" ht="15.75" customHeight="1">
      <c r="A2235" s="316">
        <v>44767.0</v>
      </c>
      <c r="B2235" s="434">
        <v>4.05</v>
      </c>
      <c r="C2235" s="434">
        <v>4.2</v>
      </c>
      <c r="D2235" s="434">
        <v>4.69</v>
      </c>
      <c r="E2235" s="197" t="str">
        <f t="shared" si="1"/>
        <v>#REF!</v>
      </c>
      <c r="F2235" s="197" t="str">
        <f t="shared" si="2"/>
        <v>#REF!</v>
      </c>
      <c r="G2235" s="197" t="str">
        <f t="shared" si="3"/>
        <v>#REF!</v>
      </c>
      <c r="H2235" s="197" t="str">
        <f t="shared" si="4"/>
        <v>#REF!</v>
      </c>
      <c r="I2235" s="197" t="str">
        <f t="shared" si="5"/>
        <v>Covid</v>
      </c>
    </row>
    <row r="2236" ht="15.75" customHeight="1">
      <c r="A2236" s="316">
        <v>44768.0</v>
      </c>
      <c r="B2236" s="434">
        <v>4.01</v>
      </c>
      <c r="C2236" s="434">
        <v>4.13</v>
      </c>
      <c r="D2236" s="434">
        <v>4.64</v>
      </c>
      <c r="E2236" s="197" t="str">
        <f t="shared" si="1"/>
        <v>#REF!</v>
      </c>
      <c r="F2236" s="197" t="str">
        <f t="shared" si="2"/>
        <v>#REF!</v>
      </c>
      <c r="G2236" s="197" t="str">
        <f t="shared" si="3"/>
        <v>#REF!</v>
      </c>
      <c r="H2236" s="197" t="str">
        <f t="shared" si="4"/>
        <v>#REF!</v>
      </c>
      <c r="I2236" s="197" t="str">
        <f t="shared" si="5"/>
        <v>Covid</v>
      </c>
    </row>
    <row r="2237" ht="15.75" customHeight="1">
      <c r="A2237" s="316">
        <v>44769.0</v>
      </c>
      <c r="B2237" s="434">
        <v>4.02</v>
      </c>
      <c r="C2237" s="434">
        <v>4.13</v>
      </c>
      <c r="D2237" s="434">
        <v>4.66</v>
      </c>
      <c r="E2237" s="197" t="str">
        <f t="shared" si="1"/>
        <v>#REF!</v>
      </c>
      <c r="F2237" s="197" t="str">
        <f t="shared" si="2"/>
        <v>#REF!</v>
      </c>
      <c r="G2237" s="197" t="str">
        <f t="shared" si="3"/>
        <v>#REF!</v>
      </c>
      <c r="H2237" s="197" t="str">
        <f t="shared" si="4"/>
        <v>#REF!</v>
      </c>
      <c r="I2237" s="197" t="str">
        <f t="shared" si="5"/>
        <v>Covid</v>
      </c>
    </row>
    <row r="2238" ht="15.75" customHeight="1">
      <c r="A2238" s="316">
        <v>44770.0</v>
      </c>
      <c r="B2238" s="434">
        <v>3.98</v>
      </c>
      <c r="C2238" s="434">
        <v>4.07</v>
      </c>
      <c r="D2238" s="434">
        <v>4.63</v>
      </c>
      <c r="E2238" s="197" t="str">
        <f t="shared" si="1"/>
        <v>#REF!</v>
      </c>
      <c r="F2238" s="197" t="str">
        <f t="shared" si="2"/>
        <v>#REF!</v>
      </c>
      <c r="G2238" s="197" t="str">
        <f t="shared" si="3"/>
        <v>#REF!</v>
      </c>
      <c r="H2238" s="197" t="str">
        <f t="shared" si="4"/>
        <v>#REF!</v>
      </c>
      <c r="I2238" s="197" t="str">
        <f t="shared" si="5"/>
        <v>Covid</v>
      </c>
    </row>
    <row r="2239" ht="15.75" customHeight="1">
      <c r="A2239" s="316">
        <v>44771.0</v>
      </c>
      <c r="B2239" s="434">
        <v>3.86</v>
      </c>
      <c r="C2239" s="434">
        <v>3.97</v>
      </c>
      <c r="D2239" s="434">
        <v>4.56</v>
      </c>
      <c r="E2239" s="197" t="str">
        <f t="shared" si="1"/>
        <v>#REF!</v>
      </c>
      <c r="F2239" s="197" t="str">
        <f t="shared" si="2"/>
        <v>#REF!</v>
      </c>
      <c r="G2239" s="197" t="str">
        <f t="shared" si="3"/>
        <v>#REF!</v>
      </c>
      <c r="H2239" s="197" t="str">
        <f t="shared" si="4"/>
        <v>#REF!</v>
      </c>
      <c r="I2239" s="197" t="str">
        <f t="shared" si="5"/>
        <v>Covid</v>
      </c>
    </row>
    <row r="2240" ht="15.75" customHeight="1">
      <c r="A2240" s="316">
        <v>44774.0</v>
      </c>
      <c r="B2240" s="434">
        <v>3.8</v>
      </c>
      <c r="C2240" s="434">
        <v>3.89</v>
      </c>
      <c r="D2240" s="434">
        <v>4.49</v>
      </c>
      <c r="E2240" s="197" t="str">
        <f t="shared" si="1"/>
        <v>#REF!</v>
      </c>
      <c r="F2240" s="197" t="str">
        <f t="shared" si="2"/>
        <v>#REF!</v>
      </c>
      <c r="G2240" s="197" t="str">
        <f t="shared" si="3"/>
        <v>#REF!</v>
      </c>
      <c r="H2240" s="197" t="str">
        <f t="shared" si="4"/>
        <v>#REF!</v>
      </c>
      <c r="I2240" s="197" t="str">
        <f t="shared" si="5"/>
        <v>Covid</v>
      </c>
    </row>
    <row r="2241" ht="15.75" customHeight="1">
      <c r="A2241" s="316">
        <v>44775.0</v>
      </c>
      <c r="B2241" s="434">
        <v>3.74</v>
      </c>
      <c r="C2241" s="434">
        <v>3.79</v>
      </c>
      <c r="D2241" s="434">
        <v>4.4</v>
      </c>
      <c r="E2241" s="197" t="str">
        <f t="shared" si="1"/>
        <v>#REF!</v>
      </c>
      <c r="F2241" s="197" t="str">
        <f t="shared" si="2"/>
        <v>#REF!</v>
      </c>
      <c r="G2241" s="197" t="str">
        <f t="shared" si="3"/>
        <v>#REF!</v>
      </c>
      <c r="H2241" s="197" t="str">
        <f t="shared" si="4"/>
        <v>#REF!</v>
      </c>
      <c r="I2241" s="197" t="str">
        <f t="shared" si="5"/>
        <v>Covid</v>
      </c>
    </row>
    <row r="2242" ht="15.75" customHeight="1">
      <c r="A2242" s="316">
        <v>44776.0</v>
      </c>
      <c r="B2242" s="434">
        <v>3.8</v>
      </c>
      <c r="C2242" s="434">
        <v>3.9</v>
      </c>
      <c r="D2242" s="434">
        <v>4.51</v>
      </c>
      <c r="E2242" s="197" t="str">
        <f t="shared" si="1"/>
        <v>#REF!</v>
      </c>
      <c r="F2242" s="197" t="str">
        <f t="shared" si="2"/>
        <v>#REF!</v>
      </c>
      <c r="G2242" s="197" t="str">
        <f t="shared" si="3"/>
        <v>#REF!</v>
      </c>
      <c r="H2242" s="197" t="str">
        <f t="shared" si="4"/>
        <v>#REF!</v>
      </c>
      <c r="I2242" s="197" t="str">
        <f t="shared" si="5"/>
        <v>Covid</v>
      </c>
    </row>
    <row r="2243" ht="15.75" customHeight="1">
      <c r="A2243" s="316">
        <v>44777.0</v>
      </c>
      <c r="B2243" s="434">
        <v>3.81</v>
      </c>
      <c r="C2243" s="434">
        <v>3.9</v>
      </c>
      <c r="D2243" s="434">
        <v>4.48</v>
      </c>
      <c r="E2243" s="197" t="str">
        <f t="shared" si="1"/>
        <v>#REF!</v>
      </c>
      <c r="F2243" s="197" t="str">
        <f t="shared" si="2"/>
        <v>#REF!</v>
      </c>
      <c r="G2243" s="197" t="str">
        <f t="shared" si="3"/>
        <v>#REF!</v>
      </c>
      <c r="H2243" s="197" t="str">
        <f t="shared" si="4"/>
        <v>#REF!</v>
      </c>
      <c r="I2243" s="197" t="str">
        <f t="shared" si="5"/>
        <v>Covid</v>
      </c>
    </row>
    <row r="2244" ht="15.75" customHeight="1">
      <c r="A2244" s="316">
        <v>44778.0</v>
      </c>
      <c r="B2244" s="434">
        <v>3.79</v>
      </c>
      <c r="C2244" s="434">
        <v>3.86</v>
      </c>
      <c r="D2244" s="434">
        <v>4.46</v>
      </c>
      <c r="E2244" s="197" t="str">
        <f t="shared" si="1"/>
        <v>#REF!</v>
      </c>
      <c r="F2244" s="197" t="str">
        <f t="shared" si="2"/>
        <v>#REF!</v>
      </c>
      <c r="G2244" s="197" t="str">
        <f t="shared" si="3"/>
        <v>#REF!</v>
      </c>
      <c r="H2244" s="197" t="str">
        <f t="shared" si="4"/>
        <v>#REF!</v>
      </c>
      <c r="I2244" s="197" t="str">
        <f t="shared" si="5"/>
        <v>Covid</v>
      </c>
    </row>
    <row r="2245" ht="15.75" customHeight="1">
      <c r="A2245" s="316">
        <v>44781.0</v>
      </c>
      <c r="B2245" s="434">
        <v>3.85</v>
      </c>
      <c r="C2245" s="434">
        <v>3.94</v>
      </c>
      <c r="D2245" s="434">
        <v>4.52</v>
      </c>
      <c r="E2245" s="197" t="str">
        <f t="shared" si="1"/>
        <v>#REF!</v>
      </c>
      <c r="F2245" s="197" t="str">
        <f t="shared" si="2"/>
        <v>#REF!</v>
      </c>
      <c r="G2245" s="197" t="str">
        <f t="shared" si="3"/>
        <v>#REF!</v>
      </c>
      <c r="H2245" s="197" t="str">
        <f t="shared" si="4"/>
        <v>#REF!</v>
      </c>
      <c r="I2245" s="197" t="str">
        <f t="shared" si="5"/>
        <v>Covid</v>
      </c>
    </row>
    <row r="2246" ht="15.75" customHeight="1">
      <c r="A2246" s="316">
        <v>44782.0</v>
      </c>
      <c r="B2246" s="434">
        <v>3.82</v>
      </c>
      <c r="C2246" s="434">
        <v>3.9</v>
      </c>
      <c r="D2246" s="434">
        <v>4.5</v>
      </c>
      <c r="E2246" s="197" t="str">
        <f t="shared" si="1"/>
        <v>#REF!</v>
      </c>
      <c r="F2246" s="197" t="str">
        <f t="shared" si="2"/>
        <v>#REF!</v>
      </c>
      <c r="G2246" s="197" t="str">
        <f t="shared" si="3"/>
        <v>#REF!</v>
      </c>
      <c r="H2246" s="197" t="str">
        <f t="shared" si="4"/>
        <v>#REF!</v>
      </c>
      <c r="I2246" s="197" t="str">
        <f t="shared" si="5"/>
        <v>Covid</v>
      </c>
    </row>
    <row r="2247" ht="15.75" customHeight="1">
      <c r="A2247" s="316">
        <v>44783.0</v>
      </c>
      <c r="B2247" s="434">
        <v>3.82</v>
      </c>
      <c r="C2247" s="434">
        <v>3.9</v>
      </c>
      <c r="D2247" s="434">
        <v>4.5</v>
      </c>
      <c r="E2247" s="197" t="str">
        <f t="shared" si="1"/>
        <v>#REF!</v>
      </c>
      <c r="F2247" s="197" t="str">
        <f t="shared" si="2"/>
        <v>#REF!</v>
      </c>
      <c r="G2247" s="197" t="str">
        <f t="shared" si="3"/>
        <v>#REF!</v>
      </c>
      <c r="H2247" s="197" t="str">
        <f t="shared" si="4"/>
        <v>#REF!</v>
      </c>
      <c r="I2247" s="197" t="str">
        <f t="shared" si="5"/>
        <v>Covid</v>
      </c>
    </row>
    <row r="2248" ht="15.75" customHeight="1">
      <c r="A2248" s="316">
        <v>44784.0</v>
      </c>
      <c r="B2248" s="434">
        <v>3.73</v>
      </c>
      <c r="C2248" s="434">
        <v>3.78</v>
      </c>
      <c r="D2248" s="434">
        <v>4.38</v>
      </c>
      <c r="E2248" s="197" t="str">
        <f t="shared" si="1"/>
        <v>#REF!</v>
      </c>
      <c r="F2248" s="197" t="str">
        <f t="shared" si="2"/>
        <v>#REF!</v>
      </c>
      <c r="G2248" s="197" t="str">
        <f t="shared" si="3"/>
        <v>#REF!</v>
      </c>
      <c r="H2248" s="197" t="str">
        <f t="shared" si="4"/>
        <v>#REF!</v>
      </c>
      <c r="I2248" s="197" t="str">
        <f t="shared" si="5"/>
        <v>Covid</v>
      </c>
    </row>
    <row r="2249" ht="15.75" customHeight="1">
      <c r="A2249" s="316">
        <v>44785.0</v>
      </c>
      <c r="B2249" s="434">
        <v>3.73</v>
      </c>
      <c r="C2249" s="434">
        <v>3.8</v>
      </c>
      <c r="D2249" s="434">
        <v>4.41</v>
      </c>
      <c r="E2249" s="197" t="str">
        <f t="shared" si="1"/>
        <v>#REF!</v>
      </c>
      <c r="F2249" s="197" t="str">
        <f t="shared" si="2"/>
        <v>#REF!</v>
      </c>
      <c r="G2249" s="197" t="str">
        <f t="shared" si="3"/>
        <v>#REF!</v>
      </c>
      <c r="H2249" s="197" t="str">
        <f t="shared" si="4"/>
        <v>#REF!</v>
      </c>
      <c r="I2249" s="197" t="str">
        <f t="shared" si="5"/>
        <v>Covid</v>
      </c>
    </row>
    <row r="2250" ht="15.75" customHeight="1">
      <c r="A2250" s="316">
        <v>44788.0</v>
      </c>
      <c r="B2250" s="434">
        <v>3.7</v>
      </c>
      <c r="C2250" s="434">
        <v>3.79</v>
      </c>
      <c r="D2250" s="434">
        <v>4.41</v>
      </c>
      <c r="E2250" s="197" t="str">
        <f t="shared" si="1"/>
        <v>#REF!</v>
      </c>
      <c r="F2250" s="197" t="str">
        <f t="shared" si="2"/>
        <v>#REF!</v>
      </c>
      <c r="G2250" s="197" t="str">
        <f t="shared" si="3"/>
        <v>#REF!</v>
      </c>
      <c r="H2250" s="197" t="str">
        <f t="shared" si="4"/>
        <v>#REF!</v>
      </c>
      <c r="I2250" s="197" t="str">
        <f t="shared" si="5"/>
        <v>Covid</v>
      </c>
    </row>
    <row r="2251" ht="15.75" customHeight="1">
      <c r="A2251" s="316">
        <v>44789.0</v>
      </c>
      <c r="B2251" s="434">
        <v>3.72</v>
      </c>
      <c r="C2251" s="434">
        <v>3.79</v>
      </c>
      <c r="D2251" s="434">
        <v>4.48</v>
      </c>
      <c r="E2251" s="197" t="str">
        <f t="shared" si="1"/>
        <v>#REF!</v>
      </c>
      <c r="F2251" s="197" t="str">
        <f t="shared" si="2"/>
        <v>#REF!</v>
      </c>
      <c r="G2251" s="197" t="str">
        <f t="shared" si="3"/>
        <v>#REF!</v>
      </c>
      <c r="H2251" s="197" t="str">
        <f t="shared" si="4"/>
        <v>#REF!</v>
      </c>
      <c r="I2251" s="197" t="str">
        <f t="shared" si="5"/>
        <v>Covid</v>
      </c>
    </row>
    <row r="2252" ht="15.75" customHeight="1">
      <c r="A2252" s="316">
        <v>44790.0</v>
      </c>
      <c r="B2252" s="434">
        <v>3.74</v>
      </c>
      <c r="C2252" s="434">
        <v>3.85</v>
      </c>
      <c r="D2252" s="434">
        <v>4.56</v>
      </c>
      <c r="E2252" s="197" t="str">
        <f t="shared" si="1"/>
        <v>#REF!</v>
      </c>
      <c r="F2252" s="197" t="str">
        <f t="shared" si="2"/>
        <v>#REF!</v>
      </c>
      <c r="G2252" s="197" t="str">
        <f t="shared" si="3"/>
        <v>#REF!</v>
      </c>
      <c r="H2252" s="197" t="str">
        <f t="shared" si="4"/>
        <v>#REF!</v>
      </c>
      <c r="I2252" s="197" t="str">
        <f t="shared" si="5"/>
        <v>Covid</v>
      </c>
    </row>
    <row r="2253" ht="15.75" customHeight="1">
      <c r="A2253" s="316">
        <v>44791.0</v>
      </c>
      <c r="B2253" s="434">
        <v>3.86</v>
      </c>
      <c r="C2253" s="434">
        <v>4.12</v>
      </c>
      <c r="D2253" s="434">
        <v>4.86</v>
      </c>
      <c r="E2253" s="197" t="str">
        <f t="shared" si="1"/>
        <v>#REF!</v>
      </c>
      <c r="F2253" s="197" t="str">
        <f t="shared" si="2"/>
        <v>#REF!</v>
      </c>
      <c r="G2253" s="197" t="str">
        <f t="shared" si="3"/>
        <v>#REF!</v>
      </c>
      <c r="H2253" s="197" t="str">
        <f t="shared" si="4"/>
        <v>#REF!</v>
      </c>
      <c r="I2253" s="197" t="str">
        <f t="shared" si="5"/>
        <v>Covid</v>
      </c>
    </row>
    <row r="2254" ht="15.75" customHeight="1">
      <c r="A2254" s="316">
        <v>44792.0</v>
      </c>
      <c r="B2254" s="434">
        <v>3.89</v>
      </c>
      <c r="C2254" s="434">
        <v>4.13</v>
      </c>
      <c r="D2254" s="434">
        <v>4.89</v>
      </c>
      <c r="E2254" s="197" t="str">
        <f t="shared" si="1"/>
        <v>#REF!</v>
      </c>
      <c r="F2254" s="197" t="str">
        <f t="shared" si="2"/>
        <v>#REF!</v>
      </c>
      <c r="G2254" s="197" t="str">
        <f t="shared" si="3"/>
        <v>#REF!</v>
      </c>
      <c r="H2254" s="197" t="str">
        <f t="shared" si="4"/>
        <v>#REF!</v>
      </c>
      <c r="I2254" s="197" t="str">
        <f t="shared" si="5"/>
        <v>Covid</v>
      </c>
    </row>
    <row r="2255" ht="15.75" customHeight="1">
      <c r="A2255" s="316">
        <v>44795.0</v>
      </c>
      <c r="B2255" s="434">
        <v>3.96</v>
      </c>
      <c r="C2255" s="434">
        <v>4.27</v>
      </c>
      <c r="D2255" s="434">
        <v>5.0</v>
      </c>
      <c r="E2255" s="197" t="str">
        <f t="shared" si="1"/>
        <v>#REF!</v>
      </c>
      <c r="F2255" s="197" t="str">
        <f t="shared" si="2"/>
        <v>#REF!</v>
      </c>
      <c r="G2255" s="197" t="str">
        <f t="shared" si="3"/>
        <v>#REF!</v>
      </c>
      <c r="H2255" s="197" t="str">
        <f t="shared" si="4"/>
        <v>#REF!</v>
      </c>
      <c r="I2255" s="197" t="str">
        <f t="shared" si="5"/>
        <v>Covid</v>
      </c>
    </row>
    <row r="2256" ht="15.75" customHeight="1">
      <c r="A2256" s="316">
        <v>44796.0</v>
      </c>
      <c r="B2256" s="434">
        <v>3.98</v>
      </c>
      <c r="C2256" s="434">
        <v>4.25</v>
      </c>
      <c r="D2256" s="434">
        <v>4.98</v>
      </c>
      <c r="E2256" s="197" t="str">
        <f t="shared" si="1"/>
        <v>#REF!</v>
      </c>
      <c r="F2256" s="197" t="str">
        <f t="shared" si="2"/>
        <v>#REF!</v>
      </c>
      <c r="G2256" s="197" t="str">
        <f t="shared" si="3"/>
        <v>#REF!</v>
      </c>
      <c r="H2256" s="197" t="str">
        <f t="shared" si="4"/>
        <v>#REF!</v>
      </c>
      <c r="I2256" s="197" t="str">
        <f t="shared" si="5"/>
        <v>Covid</v>
      </c>
    </row>
    <row r="2257" ht="15.75" customHeight="1">
      <c r="A2257" s="316">
        <v>44797.0</v>
      </c>
      <c r="B2257" s="434">
        <v>3.97</v>
      </c>
      <c r="C2257" s="434">
        <v>4.22</v>
      </c>
      <c r="D2257" s="434">
        <v>4.95</v>
      </c>
      <c r="E2257" s="197" t="str">
        <f t="shared" si="1"/>
        <v>#REF!</v>
      </c>
      <c r="F2257" s="197" t="str">
        <f t="shared" si="2"/>
        <v>#REF!</v>
      </c>
      <c r="G2257" s="197" t="str">
        <f t="shared" si="3"/>
        <v>#REF!</v>
      </c>
      <c r="H2257" s="197" t="str">
        <f t="shared" si="4"/>
        <v>#REF!</v>
      </c>
      <c r="I2257" s="197" t="str">
        <f t="shared" si="5"/>
        <v>Covid</v>
      </c>
    </row>
    <row r="2258" ht="15.75" customHeight="1">
      <c r="A2258" s="316">
        <v>44798.0</v>
      </c>
      <c r="B2258" s="434">
        <v>3.97</v>
      </c>
      <c r="C2258" s="434">
        <v>4.2</v>
      </c>
      <c r="D2258" s="434">
        <v>4.9</v>
      </c>
      <c r="E2258" s="197" t="str">
        <f t="shared" si="1"/>
        <v>#REF!</v>
      </c>
      <c r="F2258" s="197" t="str">
        <f t="shared" si="2"/>
        <v>#REF!</v>
      </c>
      <c r="G2258" s="197" t="str">
        <f t="shared" si="3"/>
        <v>#REF!</v>
      </c>
      <c r="H2258" s="197" t="str">
        <f t="shared" si="4"/>
        <v>#REF!</v>
      </c>
      <c r="I2258" s="197" t="str">
        <f t="shared" si="5"/>
        <v>Covid</v>
      </c>
    </row>
    <row r="2259" ht="15.75" customHeight="1">
      <c r="A2259" s="316">
        <v>44799.0</v>
      </c>
      <c r="B2259" s="434">
        <v>3.96</v>
      </c>
      <c r="C2259" s="434">
        <v>4.14</v>
      </c>
      <c r="D2259" s="434">
        <v>4.86</v>
      </c>
      <c r="E2259" s="197" t="str">
        <f t="shared" si="1"/>
        <v>#REF!</v>
      </c>
      <c r="F2259" s="197" t="str">
        <f t="shared" si="2"/>
        <v>#REF!</v>
      </c>
      <c r="G2259" s="197" t="str">
        <f t="shared" si="3"/>
        <v>#REF!</v>
      </c>
      <c r="H2259" s="197" t="str">
        <f t="shared" si="4"/>
        <v>#REF!</v>
      </c>
      <c r="I2259" s="197" t="str">
        <f t="shared" si="5"/>
        <v>Covid</v>
      </c>
    </row>
    <row r="2260" ht="15.75" customHeight="1">
      <c r="A2260" s="316">
        <v>44802.0</v>
      </c>
      <c r="B2260" s="434">
        <v>4.03</v>
      </c>
      <c r="C2260" s="434">
        <v>4.28</v>
      </c>
      <c r="D2260" s="434">
        <v>5.03</v>
      </c>
      <c r="E2260" s="197" t="str">
        <f t="shared" si="1"/>
        <v>#REF!</v>
      </c>
      <c r="F2260" s="197" t="str">
        <f t="shared" si="2"/>
        <v>#REF!</v>
      </c>
      <c r="G2260" s="197" t="str">
        <f t="shared" si="3"/>
        <v>#REF!</v>
      </c>
      <c r="H2260" s="197" t="str">
        <f t="shared" si="4"/>
        <v>#REF!</v>
      </c>
      <c r="I2260" s="197" t="str">
        <f t="shared" si="5"/>
        <v>Covid</v>
      </c>
    </row>
    <row r="2261" ht="15.75" customHeight="1">
      <c r="A2261" s="316">
        <v>44803.0</v>
      </c>
      <c r="B2261" s="434">
        <v>4.02</v>
      </c>
      <c r="C2261" s="434">
        <v>4.24</v>
      </c>
      <c r="D2261" s="434">
        <v>5.0</v>
      </c>
      <c r="E2261" s="197" t="str">
        <f t="shared" si="1"/>
        <v>#REF!</v>
      </c>
      <c r="F2261" s="197" t="str">
        <f t="shared" si="2"/>
        <v>#REF!</v>
      </c>
      <c r="G2261" s="197" t="str">
        <f t="shared" si="3"/>
        <v>#REF!</v>
      </c>
      <c r="H2261" s="197" t="str">
        <f t="shared" si="4"/>
        <v>#REF!</v>
      </c>
      <c r="I2261" s="197" t="str">
        <f t="shared" si="5"/>
        <v>Covid</v>
      </c>
    </row>
    <row r="2262" ht="15.75" customHeight="1">
      <c r="A2262" s="316">
        <v>44804.0</v>
      </c>
      <c r="B2262" s="434">
        <v>4.04</v>
      </c>
      <c r="C2262" s="434">
        <v>4.27</v>
      </c>
      <c r="D2262" s="434">
        <v>5.04</v>
      </c>
      <c r="E2262" s="197" t="str">
        <f t="shared" si="1"/>
        <v>#REF!</v>
      </c>
      <c r="F2262" s="197" t="str">
        <f t="shared" si="2"/>
        <v>#REF!</v>
      </c>
      <c r="G2262" s="197" t="str">
        <f t="shared" si="3"/>
        <v>#REF!</v>
      </c>
      <c r="H2262" s="197" t="str">
        <f t="shared" si="4"/>
        <v>#REF!</v>
      </c>
      <c r="I2262" s="197" t="str">
        <f t="shared" si="5"/>
        <v>Covid</v>
      </c>
    </row>
    <row r="2263" ht="15.75" customHeight="1">
      <c r="A2263" s="316">
        <v>44805.0</v>
      </c>
      <c r="B2263" s="434">
        <v>4.15</v>
      </c>
      <c r="C2263" s="434">
        <v>4.41</v>
      </c>
      <c r="D2263" s="434">
        <v>5.17</v>
      </c>
      <c r="E2263" s="197" t="str">
        <f t="shared" si="1"/>
        <v>#REF!</v>
      </c>
      <c r="F2263" s="197" t="str">
        <f t="shared" si="2"/>
        <v>#REF!</v>
      </c>
      <c r="G2263" s="197" t="str">
        <f t="shared" si="3"/>
        <v>#REF!</v>
      </c>
      <c r="H2263" s="197" t="str">
        <f t="shared" si="4"/>
        <v>#REF!</v>
      </c>
      <c r="I2263" s="197" t="str">
        <f t="shared" si="5"/>
        <v>Covid</v>
      </c>
    </row>
    <row r="2264" ht="15.75" customHeight="1">
      <c r="A2264" s="316">
        <v>44806.0</v>
      </c>
      <c r="B2264" s="434">
        <v>4.2</v>
      </c>
      <c r="C2264" s="434">
        <v>4.48</v>
      </c>
      <c r="D2264" s="434">
        <v>5.22</v>
      </c>
      <c r="E2264" s="197" t="str">
        <f t="shared" si="1"/>
        <v>#REF!</v>
      </c>
      <c r="F2264" s="197" t="str">
        <f t="shared" si="2"/>
        <v>#REF!</v>
      </c>
      <c r="G2264" s="197" t="str">
        <f t="shared" si="3"/>
        <v>#REF!</v>
      </c>
      <c r="H2264" s="197" t="str">
        <f t="shared" si="4"/>
        <v>#REF!</v>
      </c>
      <c r="I2264" s="197" t="str">
        <f t="shared" si="5"/>
        <v>Covid</v>
      </c>
    </row>
    <row r="2265" ht="15.75" customHeight="1">
      <c r="A2265" s="316">
        <v>44809.0</v>
      </c>
      <c r="B2265" s="434">
        <v>4.2</v>
      </c>
      <c r="C2265" s="434">
        <v>4.48</v>
      </c>
      <c r="D2265" s="434">
        <v>5.22</v>
      </c>
      <c r="E2265" s="197" t="str">
        <f t="shared" si="1"/>
        <v>#REF!</v>
      </c>
      <c r="F2265" s="197" t="str">
        <f t="shared" si="2"/>
        <v>#REF!</v>
      </c>
      <c r="G2265" s="197" t="str">
        <f t="shared" si="3"/>
        <v>#REF!</v>
      </c>
      <c r="H2265" s="197" t="str">
        <f t="shared" si="4"/>
        <v>#REF!</v>
      </c>
      <c r="I2265" s="197" t="str">
        <f t="shared" si="5"/>
        <v>Covid</v>
      </c>
    </row>
    <row r="2266" ht="15.75" customHeight="1">
      <c r="A2266" s="316">
        <v>44810.0</v>
      </c>
      <c r="B2266" s="434">
        <v>4.3</v>
      </c>
      <c r="C2266" s="434">
        <v>4.54</v>
      </c>
      <c r="D2266" s="434">
        <v>5.27</v>
      </c>
      <c r="E2266" s="197" t="str">
        <f t="shared" si="1"/>
        <v>#REF!</v>
      </c>
      <c r="F2266" s="197" t="str">
        <f t="shared" si="2"/>
        <v>#REF!</v>
      </c>
      <c r="G2266" s="197" t="str">
        <f t="shared" si="3"/>
        <v>#REF!</v>
      </c>
      <c r="H2266" s="197" t="str">
        <f t="shared" si="4"/>
        <v>#REF!</v>
      </c>
      <c r="I2266" s="197" t="str">
        <f t="shared" si="5"/>
        <v>Covid</v>
      </c>
    </row>
    <row r="2267" ht="15.75" customHeight="1">
      <c r="A2267" s="316">
        <v>44811.0</v>
      </c>
      <c r="B2267" s="434">
        <v>4.33</v>
      </c>
      <c r="C2267" s="434">
        <v>4.58</v>
      </c>
      <c r="D2267" s="434">
        <v>5.24</v>
      </c>
      <c r="E2267" s="197" t="str">
        <f t="shared" si="1"/>
        <v>#REF!</v>
      </c>
      <c r="F2267" s="197" t="str">
        <f t="shared" si="2"/>
        <v>#REF!</v>
      </c>
      <c r="G2267" s="197" t="str">
        <f t="shared" si="3"/>
        <v>#REF!</v>
      </c>
      <c r="H2267" s="197" t="str">
        <f t="shared" si="4"/>
        <v>#REF!</v>
      </c>
      <c r="I2267" s="197" t="str">
        <f t="shared" si="5"/>
        <v>Covid</v>
      </c>
    </row>
    <row r="2268" ht="15.75" customHeight="1">
      <c r="A2268" s="316">
        <v>44812.0</v>
      </c>
      <c r="B2268" s="434">
        <v>4.27</v>
      </c>
      <c r="C2268" s="434">
        <v>4.51</v>
      </c>
      <c r="D2268" s="434">
        <v>5.16</v>
      </c>
      <c r="E2268" s="197" t="str">
        <f t="shared" si="1"/>
        <v>#REF!</v>
      </c>
      <c r="F2268" s="197" t="str">
        <f t="shared" si="2"/>
        <v>#REF!</v>
      </c>
      <c r="G2268" s="197" t="str">
        <f t="shared" si="3"/>
        <v>#REF!</v>
      </c>
      <c r="H2268" s="197" t="str">
        <f t="shared" si="4"/>
        <v>#REF!</v>
      </c>
      <c r="I2268" s="197" t="str">
        <f t="shared" si="5"/>
        <v>Covid</v>
      </c>
    </row>
    <row r="2269" ht="15.75" customHeight="1">
      <c r="A2269" s="316">
        <v>44813.0</v>
      </c>
      <c r="B2269" s="434">
        <v>4.28</v>
      </c>
      <c r="C2269" s="434">
        <v>4.53</v>
      </c>
      <c r="D2269" s="434">
        <v>5.18</v>
      </c>
      <c r="E2269" s="197" t="str">
        <f t="shared" si="1"/>
        <v>#REF!</v>
      </c>
      <c r="F2269" s="197" t="str">
        <f t="shared" si="2"/>
        <v>#REF!</v>
      </c>
      <c r="G2269" s="197" t="str">
        <f t="shared" si="3"/>
        <v>#REF!</v>
      </c>
      <c r="H2269" s="197" t="str">
        <f t="shared" si="4"/>
        <v>#REF!</v>
      </c>
      <c r="I2269" s="197" t="str">
        <f t="shared" si="5"/>
        <v>Covid</v>
      </c>
    </row>
    <row r="2270" ht="15.75" customHeight="1">
      <c r="A2270" s="316">
        <v>44816.0</v>
      </c>
      <c r="B2270" s="434">
        <v>4.27</v>
      </c>
      <c r="C2270" s="434">
        <v>4.52</v>
      </c>
      <c r="D2270" s="434">
        <v>5.18</v>
      </c>
      <c r="E2270" s="197" t="str">
        <f t="shared" si="1"/>
        <v>#REF!</v>
      </c>
      <c r="F2270" s="197" t="str">
        <f t="shared" si="2"/>
        <v>#REF!</v>
      </c>
      <c r="G2270" s="197" t="str">
        <f t="shared" si="3"/>
        <v>#REF!</v>
      </c>
      <c r="H2270" s="197" t="str">
        <f t="shared" si="4"/>
        <v>#REF!</v>
      </c>
      <c r="I2270" s="197" t="str">
        <f t="shared" si="5"/>
        <v>Covid</v>
      </c>
    </row>
    <row r="2271" ht="15.75" customHeight="1">
      <c r="A2271" s="316">
        <v>44817.0</v>
      </c>
      <c r="B2271" s="434">
        <v>4.26</v>
      </c>
      <c r="C2271" s="434">
        <v>4.5</v>
      </c>
      <c r="D2271" s="434">
        <v>5.15</v>
      </c>
      <c r="E2271" s="197" t="str">
        <f t="shared" si="1"/>
        <v>#REF!</v>
      </c>
      <c r="F2271" s="197" t="str">
        <f t="shared" si="2"/>
        <v>#REF!</v>
      </c>
      <c r="G2271" s="197" t="str">
        <f t="shared" si="3"/>
        <v>#REF!</v>
      </c>
      <c r="H2271" s="197" t="str">
        <f t="shared" si="4"/>
        <v>#REF!</v>
      </c>
      <c r="I2271" s="197" t="str">
        <f t="shared" si="5"/>
        <v>Covid</v>
      </c>
    </row>
    <row r="2272" ht="15.75" customHeight="1">
      <c r="A2272" s="316">
        <v>44818.0</v>
      </c>
      <c r="B2272" s="434">
        <v>4.44</v>
      </c>
      <c r="C2272" s="434">
        <v>4.67</v>
      </c>
      <c r="D2272" s="434">
        <v>5.29</v>
      </c>
      <c r="E2272" s="197" t="str">
        <f t="shared" si="1"/>
        <v>#REF!</v>
      </c>
      <c r="F2272" s="197" t="str">
        <f t="shared" si="2"/>
        <v>#REF!</v>
      </c>
      <c r="G2272" s="197" t="str">
        <f t="shared" si="3"/>
        <v>#REF!</v>
      </c>
      <c r="H2272" s="197" t="str">
        <f t="shared" si="4"/>
        <v>#REF!</v>
      </c>
      <c r="I2272" s="197" t="str">
        <f t="shared" si="5"/>
        <v>Covid</v>
      </c>
    </row>
    <row r="2273" ht="15.75" customHeight="1">
      <c r="A2273" s="316">
        <v>44819.0</v>
      </c>
      <c r="B2273" s="434">
        <v>4.45</v>
      </c>
      <c r="C2273" s="434">
        <v>4.65</v>
      </c>
      <c r="D2273" s="434">
        <v>5.28</v>
      </c>
      <c r="E2273" s="197" t="str">
        <f t="shared" si="1"/>
        <v>#REF!</v>
      </c>
      <c r="F2273" s="197" t="str">
        <f t="shared" si="2"/>
        <v>#REF!</v>
      </c>
      <c r="G2273" s="197" t="str">
        <f t="shared" si="3"/>
        <v>#REF!</v>
      </c>
      <c r="H2273" s="197" t="str">
        <f t="shared" si="4"/>
        <v>#REF!</v>
      </c>
      <c r="I2273" s="197" t="str">
        <f t="shared" si="5"/>
        <v>Covid</v>
      </c>
    </row>
    <row r="2274" ht="15.75" customHeight="1">
      <c r="A2274" s="316">
        <v>44820.0</v>
      </c>
      <c r="B2274" s="434">
        <v>4.55</v>
      </c>
      <c r="C2274" s="434">
        <v>4.74</v>
      </c>
      <c r="D2274" s="434">
        <v>5.38</v>
      </c>
      <c r="E2274" s="197" t="str">
        <f t="shared" si="1"/>
        <v>#REF!</v>
      </c>
      <c r="F2274" s="197" t="str">
        <f t="shared" si="2"/>
        <v>#REF!</v>
      </c>
      <c r="G2274" s="197" t="str">
        <f t="shared" si="3"/>
        <v>#REF!</v>
      </c>
      <c r="H2274" s="197" t="str">
        <f t="shared" si="4"/>
        <v>#REF!</v>
      </c>
      <c r="I2274" s="197" t="str">
        <f t="shared" si="5"/>
        <v>Covid</v>
      </c>
    </row>
    <row r="2275" ht="15.75" customHeight="1">
      <c r="A2275" s="316">
        <v>44823.0</v>
      </c>
      <c r="B2275" s="434">
        <v>4.59</v>
      </c>
      <c r="C2275" s="434">
        <v>4.76</v>
      </c>
      <c r="D2275" s="434">
        <v>5.39</v>
      </c>
      <c r="E2275" s="197" t="str">
        <f t="shared" si="1"/>
        <v>#REF!</v>
      </c>
      <c r="F2275" s="197" t="str">
        <f t="shared" si="2"/>
        <v>#REF!</v>
      </c>
      <c r="G2275" s="197" t="str">
        <f t="shared" si="3"/>
        <v>#REF!</v>
      </c>
      <c r="H2275" s="197" t="str">
        <f t="shared" si="4"/>
        <v>#REF!</v>
      </c>
      <c r="I2275" s="197" t="str">
        <f t="shared" si="5"/>
        <v>Covid</v>
      </c>
    </row>
    <row r="2276" ht="15.75" customHeight="1">
      <c r="A2276" s="316">
        <v>44824.0</v>
      </c>
      <c r="B2276" s="434">
        <v>4.6</v>
      </c>
      <c r="C2276" s="434">
        <v>4.78</v>
      </c>
      <c r="D2276" s="434">
        <v>5.4</v>
      </c>
      <c r="E2276" s="197" t="str">
        <f t="shared" si="1"/>
        <v>#REF!</v>
      </c>
      <c r="F2276" s="197" t="str">
        <f t="shared" si="2"/>
        <v>#REF!</v>
      </c>
      <c r="G2276" s="197" t="str">
        <f t="shared" si="3"/>
        <v>#REF!</v>
      </c>
      <c r="H2276" s="197" t="str">
        <f t="shared" si="4"/>
        <v>#REF!</v>
      </c>
      <c r="I2276" s="197" t="str">
        <f t="shared" si="5"/>
        <v>Covid</v>
      </c>
    </row>
    <row r="2277" ht="15.75" customHeight="1">
      <c r="A2277" s="316">
        <v>44825.0</v>
      </c>
      <c r="B2277" s="434">
        <v>4.69</v>
      </c>
      <c r="C2277" s="434">
        <v>4.82</v>
      </c>
      <c r="D2277" s="434">
        <v>5.43</v>
      </c>
      <c r="E2277" s="197" t="str">
        <f t="shared" si="1"/>
        <v>#REF!</v>
      </c>
      <c r="F2277" s="197" t="str">
        <f t="shared" si="2"/>
        <v>#REF!</v>
      </c>
      <c r="G2277" s="197" t="str">
        <f t="shared" si="3"/>
        <v>#REF!</v>
      </c>
      <c r="H2277" s="197" t="str">
        <f t="shared" si="4"/>
        <v>#REF!</v>
      </c>
      <c r="I2277" s="197" t="str">
        <f t="shared" si="5"/>
        <v>Covid</v>
      </c>
    </row>
    <row r="2278" ht="15.75" customHeight="1">
      <c r="A2278" s="316">
        <v>44826.0</v>
      </c>
      <c r="B2278" s="434">
        <v>4.74</v>
      </c>
      <c r="C2278" s="434">
        <v>4.86</v>
      </c>
      <c r="D2278" s="434">
        <v>5.46</v>
      </c>
      <c r="E2278" s="197" t="str">
        <f t="shared" si="1"/>
        <v>#REF!</v>
      </c>
      <c r="F2278" s="197" t="str">
        <f t="shared" si="2"/>
        <v>#REF!</v>
      </c>
      <c r="G2278" s="197" t="str">
        <f t="shared" si="3"/>
        <v>#REF!</v>
      </c>
      <c r="H2278" s="197" t="str">
        <f t="shared" si="4"/>
        <v>#REF!</v>
      </c>
      <c r="I2278" s="197" t="str">
        <f t="shared" si="5"/>
        <v>Covid</v>
      </c>
    </row>
    <row r="2279" ht="15.75" customHeight="1">
      <c r="A2279" s="316">
        <v>44827.0</v>
      </c>
      <c r="B2279" s="434">
        <v>4.96</v>
      </c>
      <c r="C2279" s="434">
        <v>5.06</v>
      </c>
      <c r="D2279" s="434">
        <v>5.63</v>
      </c>
      <c r="E2279" s="197" t="str">
        <f t="shared" si="1"/>
        <v>#REF!</v>
      </c>
      <c r="F2279" s="197" t="str">
        <f t="shared" si="2"/>
        <v>#REF!</v>
      </c>
      <c r="G2279" s="197" t="str">
        <f t="shared" si="3"/>
        <v>#REF!</v>
      </c>
      <c r="H2279" s="197" t="str">
        <f t="shared" si="4"/>
        <v>#REF!</v>
      </c>
      <c r="I2279" s="197" t="str">
        <f t="shared" si="5"/>
        <v>Covid</v>
      </c>
    </row>
    <row r="2280" ht="15.75" customHeight="1">
      <c r="A2280" s="316">
        <v>44830.0</v>
      </c>
      <c r="B2280" s="434">
        <v>5.15</v>
      </c>
      <c r="C2280" s="434">
        <v>5.16</v>
      </c>
      <c r="D2280" s="434">
        <v>5.72</v>
      </c>
      <c r="E2280" s="197" t="str">
        <f t="shared" si="1"/>
        <v>#REF!</v>
      </c>
      <c r="F2280" s="197" t="str">
        <f t="shared" si="2"/>
        <v>#REF!</v>
      </c>
      <c r="G2280" s="197" t="str">
        <f t="shared" si="3"/>
        <v>#REF!</v>
      </c>
      <c r="H2280" s="197" t="str">
        <f t="shared" si="4"/>
        <v>#REF!</v>
      </c>
      <c r="I2280" s="197" t="str">
        <f t="shared" si="5"/>
        <v>Covid</v>
      </c>
    </row>
    <row r="2281" ht="15.75" customHeight="1">
      <c r="A2281" s="316">
        <v>44831.0</v>
      </c>
      <c r="B2281" s="434">
        <v>5.26</v>
      </c>
      <c r="C2281" s="434">
        <v>5.25</v>
      </c>
      <c r="D2281" s="434">
        <v>5.78</v>
      </c>
      <c r="E2281" s="197" t="str">
        <f t="shared" si="1"/>
        <v>#REF!</v>
      </c>
      <c r="F2281" s="197" t="str">
        <f t="shared" si="2"/>
        <v>#REF!</v>
      </c>
      <c r="G2281" s="197" t="str">
        <f t="shared" si="3"/>
        <v>#REF!</v>
      </c>
      <c r="H2281" s="197" t="str">
        <f t="shared" si="4"/>
        <v>#REF!</v>
      </c>
      <c r="I2281" s="197" t="str">
        <f t="shared" si="5"/>
        <v>Covid</v>
      </c>
    </row>
    <row r="2282" ht="15.75" customHeight="1">
      <c r="A2282" s="316">
        <v>44832.0</v>
      </c>
      <c r="B2282" s="434">
        <v>5.47</v>
      </c>
      <c r="C2282" s="434">
        <v>5.57</v>
      </c>
      <c r="D2282" s="434">
        <v>6.09</v>
      </c>
      <c r="E2282" s="197" t="str">
        <f t="shared" si="1"/>
        <v>#REF!</v>
      </c>
      <c r="F2282" s="197" t="str">
        <f t="shared" si="2"/>
        <v>#REF!</v>
      </c>
      <c r="G2282" s="197" t="str">
        <f t="shared" si="3"/>
        <v>#REF!</v>
      </c>
      <c r="H2282" s="197" t="str">
        <f t="shared" si="4"/>
        <v>#REF!</v>
      </c>
      <c r="I2282" s="197" t="str">
        <f t="shared" si="5"/>
        <v>Covid</v>
      </c>
    </row>
    <row r="2283" ht="15.75" customHeight="1">
      <c r="A2283" s="316">
        <v>44833.0</v>
      </c>
      <c r="B2283" s="434">
        <v>5.5</v>
      </c>
      <c r="C2283" s="434">
        <v>5.47</v>
      </c>
      <c r="D2283" s="434">
        <v>6.04</v>
      </c>
      <c r="E2283" s="197" t="str">
        <f t="shared" si="1"/>
        <v>#REF!</v>
      </c>
      <c r="F2283" s="197" t="str">
        <f t="shared" si="2"/>
        <v>#REF!</v>
      </c>
      <c r="G2283" s="197" t="str">
        <f t="shared" si="3"/>
        <v>#REF!</v>
      </c>
      <c r="H2283" s="197" t="str">
        <f t="shared" si="4"/>
        <v>#REF!</v>
      </c>
      <c r="I2283" s="197" t="str">
        <f t="shared" si="5"/>
        <v>Covid</v>
      </c>
    </row>
    <row r="2284" ht="15.75" customHeight="1">
      <c r="A2284" s="316">
        <v>44834.0</v>
      </c>
      <c r="B2284" s="434">
        <v>5.46</v>
      </c>
      <c r="C2284" s="434">
        <v>5.4</v>
      </c>
      <c r="D2284" s="434">
        <v>5.95</v>
      </c>
      <c r="E2284" s="197" t="str">
        <f t="shared" si="1"/>
        <v>#REF!</v>
      </c>
      <c r="F2284" s="197" t="str">
        <f t="shared" si="2"/>
        <v>#REF!</v>
      </c>
      <c r="G2284" s="197" t="str">
        <f t="shared" si="3"/>
        <v>#REF!</v>
      </c>
      <c r="H2284" s="197" t="str">
        <f t="shared" si="4"/>
        <v>#REF!</v>
      </c>
      <c r="I2284" s="197" t="str">
        <f t="shared" si="5"/>
        <v>Covid</v>
      </c>
    </row>
    <row r="2285" ht="15.75" customHeight="1">
      <c r="A2285" s="316">
        <v>44837.0</v>
      </c>
      <c r="B2285" s="434">
        <v>5.47</v>
      </c>
      <c r="C2285" s="434">
        <v>5.38</v>
      </c>
      <c r="D2285" s="434">
        <v>5.96</v>
      </c>
      <c r="E2285" s="197" t="str">
        <f t="shared" si="1"/>
        <v>#REF!</v>
      </c>
      <c r="F2285" s="197" t="str">
        <f t="shared" si="2"/>
        <v>#REF!</v>
      </c>
      <c r="G2285" s="197" t="str">
        <f t="shared" si="3"/>
        <v>#REF!</v>
      </c>
      <c r="H2285" s="197" t="str">
        <f t="shared" si="4"/>
        <v>#REF!</v>
      </c>
      <c r="I2285" s="197" t="str">
        <f t="shared" si="5"/>
        <v>Covid</v>
      </c>
    </row>
    <row r="2286" ht="15.75" customHeight="1">
      <c r="A2286" s="316">
        <v>44838.0</v>
      </c>
      <c r="B2286" s="434">
        <v>5.35</v>
      </c>
      <c r="C2286" s="434">
        <v>5.24</v>
      </c>
      <c r="D2286" s="434">
        <v>5.81</v>
      </c>
      <c r="E2286" s="197" t="str">
        <f t="shared" si="1"/>
        <v>#REF!</v>
      </c>
      <c r="F2286" s="197" t="str">
        <f t="shared" si="2"/>
        <v>#REF!</v>
      </c>
      <c r="G2286" s="197" t="str">
        <f t="shared" si="3"/>
        <v>#REF!</v>
      </c>
      <c r="H2286" s="197" t="str">
        <f t="shared" si="4"/>
        <v>#REF!</v>
      </c>
      <c r="I2286" s="197" t="str">
        <f t="shared" si="5"/>
        <v>Covid</v>
      </c>
    </row>
    <row r="2287" ht="15.75" customHeight="1">
      <c r="A2287" s="316">
        <v>44839.0</v>
      </c>
      <c r="B2287" s="434">
        <v>5.3</v>
      </c>
      <c r="C2287" s="434">
        <v>5.23</v>
      </c>
      <c r="D2287" s="434">
        <v>5.83</v>
      </c>
      <c r="E2287" s="197" t="str">
        <f t="shared" si="1"/>
        <v>#REF!</v>
      </c>
      <c r="F2287" s="197" t="str">
        <f t="shared" si="2"/>
        <v>#REF!</v>
      </c>
      <c r="G2287" s="197" t="str">
        <f t="shared" si="3"/>
        <v>#REF!</v>
      </c>
      <c r="H2287" s="197" t="str">
        <f t="shared" si="4"/>
        <v>#REF!</v>
      </c>
      <c r="I2287" s="197" t="str">
        <f t="shared" si="5"/>
        <v>Covid</v>
      </c>
    </row>
    <row r="2288" ht="15.75" customHeight="1">
      <c r="A2288" s="316">
        <v>44840.0</v>
      </c>
      <c r="B2288" s="434">
        <v>5.3</v>
      </c>
      <c r="C2288" s="434">
        <v>5.24</v>
      </c>
      <c r="D2288" s="434">
        <v>5.84</v>
      </c>
      <c r="E2288" s="197" t="str">
        <f t="shared" si="1"/>
        <v>#REF!</v>
      </c>
      <c r="F2288" s="197" t="str">
        <f t="shared" si="2"/>
        <v>#REF!</v>
      </c>
      <c r="G2288" s="197" t="str">
        <f t="shared" si="3"/>
        <v>#REF!</v>
      </c>
      <c r="H2288" s="197" t="str">
        <f t="shared" si="4"/>
        <v>#REF!</v>
      </c>
      <c r="I2288" s="197" t="str">
        <f t="shared" si="5"/>
        <v>Covid</v>
      </c>
    </row>
    <row r="2289" ht="15.75" customHeight="1">
      <c r="A2289" s="316">
        <v>44841.0</v>
      </c>
      <c r="B2289" s="434">
        <v>5.33</v>
      </c>
      <c r="C2289" s="434">
        <v>5.28</v>
      </c>
      <c r="D2289" s="434">
        <v>5.89</v>
      </c>
      <c r="E2289" s="197" t="str">
        <f t="shared" si="1"/>
        <v>#REF!</v>
      </c>
      <c r="F2289" s="197" t="str">
        <f t="shared" si="2"/>
        <v>#REF!</v>
      </c>
      <c r="G2289" s="197" t="str">
        <f t="shared" si="3"/>
        <v>#REF!</v>
      </c>
      <c r="H2289" s="197" t="str">
        <f t="shared" si="4"/>
        <v>#REF!</v>
      </c>
      <c r="I2289" s="197" t="str">
        <f t="shared" si="5"/>
        <v>Covid</v>
      </c>
    </row>
    <row r="2290" ht="15.75" customHeight="1">
      <c r="A2290" s="316">
        <v>44844.0</v>
      </c>
      <c r="B2290" s="434">
        <v>5.33</v>
      </c>
      <c r="C2290" s="434">
        <v>5.28</v>
      </c>
      <c r="D2290" s="434">
        <v>5.89</v>
      </c>
      <c r="E2290" s="197" t="str">
        <f t="shared" si="1"/>
        <v>#REF!</v>
      </c>
      <c r="F2290" s="197" t="str">
        <f t="shared" si="2"/>
        <v>#REF!</v>
      </c>
      <c r="G2290" s="197" t="str">
        <f t="shared" si="3"/>
        <v>#REF!</v>
      </c>
      <c r="H2290" s="197" t="str">
        <f t="shared" si="4"/>
        <v>#REF!</v>
      </c>
      <c r="I2290" s="197" t="str">
        <f t="shared" si="5"/>
        <v>Covid</v>
      </c>
    </row>
    <row r="2291" ht="15.75" customHeight="1">
      <c r="A2291" s="316">
        <v>44845.0</v>
      </c>
      <c r="B2291" s="434">
        <v>5.46</v>
      </c>
      <c r="C2291" s="434">
        <v>5.55</v>
      </c>
      <c r="D2291" s="434">
        <v>6.19</v>
      </c>
      <c r="E2291" s="197" t="str">
        <f t="shared" si="1"/>
        <v>#REF!</v>
      </c>
      <c r="F2291" s="197" t="str">
        <f t="shared" si="2"/>
        <v>#REF!</v>
      </c>
      <c r="G2291" s="197" t="str">
        <f t="shared" si="3"/>
        <v>#REF!</v>
      </c>
      <c r="H2291" s="197" t="str">
        <f t="shared" si="4"/>
        <v>#REF!</v>
      </c>
      <c r="I2291" s="197" t="str">
        <f t="shared" si="5"/>
        <v>Covid</v>
      </c>
    </row>
    <row r="2292" ht="15.75" customHeight="1">
      <c r="A2292" s="316">
        <v>44846.0</v>
      </c>
      <c r="B2292" s="434">
        <v>5.47</v>
      </c>
      <c r="C2292" s="434">
        <v>5.54</v>
      </c>
      <c r="D2292" s="434">
        <v>6.17</v>
      </c>
      <c r="E2292" s="197" t="str">
        <f t="shared" si="1"/>
        <v>#REF!</v>
      </c>
      <c r="F2292" s="197" t="str">
        <f t="shared" si="2"/>
        <v>#REF!</v>
      </c>
      <c r="G2292" s="197" t="str">
        <f t="shared" si="3"/>
        <v>#REF!</v>
      </c>
      <c r="H2292" s="197" t="str">
        <f t="shared" si="4"/>
        <v>#REF!</v>
      </c>
      <c r="I2292" s="197" t="str">
        <f t="shared" si="5"/>
        <v>Covid</v>
      </c>
    </row>
    <row r="2293" ht="15.75" customHeight="1">
      <c r="A2293" s="316">
        <v>44847.0</v>
      </c>
      <c r="B2293" s="434">
        <v>5.47</v>
      </c>
      <c r="C2293" s="434">
        <v>5.54</v>
      </c>
      <c r="D2293" s="434">
        <v>6.15</v>
      </c>
      <c r="E2293" s="197" t="str">
        <f t="shared" si="1"/>
        <v>#REF!</v>
      </c>
      <c r="F2293" s="197" t="str">
        <f t="shared" si="2"/>
        <v>#REF!</v>
      </c>
      <c r="G2293" s="197" t="str">
        <f t="shared" si="3"/>
        <v>#REF!</v>
      </c>
      <c r="H2293" s="197" t="str">
        <f t="shared" si="4"/>
        <v>#REF!</v>
      </c>
      <c r="I2293" s="197" t="str">
        <f t="shared" si="5"/>
        <v>Covid</v>
      </c>
    </row>
    <row r="2294" ht="15.75" customHeight="1">
      <c r="A2294" s="316">
        <v>44848.0</v>
      </c>
      <c r="B2294" s="434">
        <v>5.46</v>
      </c>
      <c r="C2294" s="434">
        <v>5.55</v>
      </c>
      <c r="D2294" s="434">
        <v>6.15</v>
      </c>
      <c r="E2294" s="197" t="str">
        <f t="shared" si="1"/>
        <v>#REF!</v>
      </c>
      <c r="F2294" s="197" t="str">
        <f t="shared" si="2"/>
        <v>#REF!</v>
      </c>
      <c r="G2294" s="197" t="str">
        <f t="shared" si="3"/>
        <v>#REF!</v>
      </c>
      <c r="H2294" s="197" t="str">
        <f t="shared" si="4"/>
        <v>#REF!</v>
      </c>
      <c r="I2294" s="197" t="str">
        <f t="shared" si="5"/>
        <v>Covid</v>
      </c>
    </row>
    <row r="2295" ht="15.75" customHeight="1">
      <c r="A2295" s="316">
        <v>44851.0</v>
      </c>
      <c r="B2295" s="434">
        <v>5.56</v>
      </c>
      <c r="C2295" s="434">
        <v>5.62</v>
      </c>
      <c r="D2295" s="434">
        <v>6.25</v>
      </c>
      <c r="E2295" s="197" t="str">
        <f t="shared" si="1"/>
        <v>#REF!</v>
      </c>
      <c r="F2295" s="197" t="str">
        <f t="shared" si="2"/>
        <v>#REF!</v>
      </c>
      <c r="G2295" s="197" t="str">
        <f t="shared" si="3"/>
        <v>#REF!</v>
      </c>
      <c r="H2295" s="197" t="str">
        <f t="shared" si="4"/>
        <v>#REF!</v>
      </c>
      <c r="I2295" s="197" t="str">
        <f t="shared" si="5"/>
        <v>Covid</v>
      </c>
    </row>
    <row r="2296" ht="15.75" customHeight="1">
      <c r="A2296" s="316">
        <v>44852.0</v>
      </c>
      <c r="B2296" s="434">
        <v>5.59</v>
      </c>
      <c r="C2296" s="434">
        <v>5.64</v>
      </c>
      <c r="D2296" s="434">
        <v>6.25</v>
      </c>
      <c r="E2296" s="197" t="str">
        <f t="shared" si="1"/>
        <v>#REF!</v>
      </c>
      <c r="F2296" s="197" t="str">
        <f t="shared" si="2"/>
        <v>#REF!</v>
      </c>
      <c r="G2296" s="197" t="str">
        <f t="shared" si="3"/>
        <v>#REF!</v>
      </c>
      <c r="H2296" s="197" t="str">
        <f t="shared" si="4"/>
        <v>#REF!</v>
      </c>
      <c r="I2296" s="197" t="str">
        <f t="shared" si="5"/>
        <v>Covid</v>
      </c>
    </row>
    <row r="2297" ht="15.75" customHeight="1">
      <c r="A2297" s="316">
        <v>44853.0</v>
      </c>
      <c r="B2297" s="434">
        <v>5.59</v>
      </c>
      <c r="C2297" s="434">
        <v>5.65</v>
      </c>
      <c r="D2297" s="434">
        <v>6.24</v>
      </c>
      <c r="E2297" s="197" t="str">
        <f t="shared" si="1"/>
        <v>#REF!</v>
      </c>
      <c r="F2297" s="197" t="str">
        <f t="shared" si="2"/>
        <v>#REF!</v>
      </c>
      <c r="G2297" s="197" t="str">
        <f t="shared" si="3"/>
        <v>#REF!</v>
      </c>
      <c r="H2297" s="197" t="str">
        <f t="shared" si="4"/>
        <v>#REF!</v>
      </c>
      <c r="I2297" s="197" t="str">
        <f t="shared" si="5"/>
        <v>Covid</v>
      </c>
    </row>
    <row r="2298" ht="15.75" customHeight="1">
      <c r="A2298" s="316">
        <v>44854.0</v>
      </c>
      <c r="B2298" s="434">
        <v>5.62</v>
      </c>
      <c r="C2298" s="434">
        <v>5.75</v>
      </c>
      <c r="D2298" s="434">
        <v>6.29</v>
      </c>
      <c r="E2298" s="197" t="str">
        <f t="shared" si="1"/>
        <v>#REF!</v>
      </c>
      <c r="F2298" s="197" t="str">
        <f t="shared" si="2"/>
        <v>#REF!</v>
      </c>
      <c r="G2298" s="197" t="str">
        <f t="shared" si="3"/>
        <v>#REF!</v>
      </c>
      <c r="H2298" s="197" t="str">
        <f t="shared" si="4"/>
        <v>#REF!</v>
      </c>
      <c r="I2298" s="197" t="str">
        <f t="shared" si="5"/>
        <v>Covid</v>
      </c>
    </row>
    <row r="2299" ht="15.75" customHeight="1">
      <c r="A2299" s="316">
        <v>44855.0</v>
      </c>
      <c r="B2299" s="434">
        <v>5.71</v>
      </c>
      <c r="C2299" s="434">
        <v>5.97</v>
      </c>
      <c r="D2299" s="434">
        <v>6.42</v>
      </c>
      <c r="E2299" s="197" t="str">
        <f t="shared" si="1"/>
        <v>#REF!</v>
      </c>
      <c r="F2299" s="197" t="str">
        <f t="shared" si="2"/>
        <v>#REF!</v>
      </c>
      <c r="G2299" s="197" t="str">
        <f t="shared" si="3"/>
        <v>#REF!</v>
      </c>
      <c r="H2299" s="197" t="str">
        <f t="shared" si="4"/>
        <v>#REF!</v>
      </c>
      <c r="I2299" s="197" t="str">
        <f t="shared" si="5"/>
        <v>Covid</v>
      </c>
    </row>
    <row r="2300" ht="15.75" customHeight="1">
      <c r="A2300" s="316">
        <v>44858.0</v>
      </c>
      <c r="B2300" s="434">
        <v>5.69</v>
      </c>
      <c r="C2300" s="434">
        <v>5.96</v>
      </c>
      <c r="D2300" s="434">
        <v>6.39</v>
      </c>
      <c r="E2300" s="197" t="str">
        <f t="shared" si="1"/>
        <v>#REF!</v>
      </c>
      <c r="F2300" s="197" t="str">
        <f t="shared" si="2"/>
        <v>#REF!</v>
      </c>
      <c r="G2300" s="197" t="str">
        <f t="shared" si="3"/>
        <v>#REF!</v>
      </c>
      <c r="H2300" s="197" t="str">
        <f t="shared" si="4"/>
        <v>#REF!</v>
      </c>
      <c r="I2300" s="197" t="str">
        <f t="shared" si="5"/>
        <v>Covid</v>
      </c>
    </row>
    <row r="2301" ht="15.75" customHeight="1">
      <c r="A2301" s="316">
        <v>44859.0</v>
      </c>
      <c r="B2301" s="434">
        <v>5.72</v>
      </c>
      <c r="C2301" s="434">
        <v>5.93</v>
      </c>
      <c r="D2301" s="434">
        <v>6.4</v>
      </c>
      <c r="E2301" s="197" t="str">
        <f t="shared" si="1"/>
        <v>#REF!</v>
      </c>
      <c r="F2301" s="197" t="str">
        <f t="shared" si="2"/>
        <v>#REF!</v>
      </c>
      <c r="G2301" s="197" t="str">
        <f t="shared" si="3"/>
        <v>#REF!</v>
      </c>
      <c r="H2301" s="197" t="str">
        <f t="shared" si="4"/>
        <v>#REF!</v>
      </c>
      <c r="I2301" s="197" t="str">
        <f t="shared" si="5"/>
        <v>Covid</v>
      </c>
    </row>
    <row r="2302" ht="15.75" customHeight="1">
      <c r="A2302" s="316">
        <v>44860.0</v>
      </c>
      <c r="B2302" s="434">
        <v>5.61</v>
      </c>
      <c r="C2302" s="434">
        <v>5.76</v>
      </c>
      <c r="D2302" s="434">
        <v>6.2</v>
      </c>
      <c r="E2302" s="197" t="str">
        <f t="shared" si="1"/>
        <v>#REF!</v>
      </c>
      <c r="F2302" s="197" t="str">
        <f t="shared" si="2"/>
        <v>#REF!</v>
      </c>
      <c r="G2302" s="197" t="str">
        <f t="shared" si="3"/>
        <v>#REF!</v>
      </c>
      <c r="H2302" s="197" t="str">
        <f t="shared" si="4"/>
        <v>#REF!</v>
      </c>
      <c r="I2302" s="197" t="str">
        <f t="shared" si="5"/>
        <v>Covid</v>
      </c>
    </row>
    <row r="2303" ht="15.75" customHeight="1">
      <c r="A2303" s="316">
        <v>44861.0</v>
      </c>
      <c r="B2303" s="434">
        <v>5.56</v>
      </c>
      <c r="C2303" s="434">
        <v>5.65</v>
      </c>
      <c r="D2303" s="434">
        <v>6.15</v>
      </c>
      <c r="E2303" s="197" t="str">
        <f t="shared" si="1"/>
        <v>#REF!</v>
      </c>
      <c r="F2303" s="197" t="str">
        <f t="shared" si="2"/>
        <v>#REF!</v>
      </c>
      <c r="G2303" s="197" t="str">
        <f t="shared" si="3"/>
        <v>#REF!</v>
      </c>
      <c r="H2303" s="197" t="str">
        <f t="shared" si="4"/>
        <v>#REF!</v>
      </c>
      <c r="I2303" s="197" t="str">
        <f t="shared" si="5"/>
        <v>Covid</v>
      </c>
    </row>
    <row r="2304" ht="15.75" customHeight="1">
      <c r="A2304" s="316">
        <v>44862.0</v>
      </c>
      <c r="B2304" s="434">
        <v>5.45</v>
      </c>
      <c r="C2304" s="434">
        <v>5.55</v>
      </c>
      <c r="D2304" s="434">
        <v>6.07</v>
      </c>
      <c r="E2304" s="197" t="str">
        <f t="shared" si="1"/>
        <v>#REF!</v>
      </c>
      <c r="F2304" s="197" t="str">
        <f t="shared" si="2"/>
        <v>#REF!</v>
      </c>
      <c r="G2304" s="197" t="str">
        <f t="shared" si="3"/>
        <v>#REF!</v>
      </c>
      <c r="H2304" s="197" t="str">
        <f t="shared" si="4"/>
        <v>#REF!</v>
      </c>
      <c r="I2304" s="197" t="str">
        <f t="shared" si="5"/>
        <v>Covid</v>
      </c>
    </row>
    <row r="2305" ht="15.75" customHeight="1">
      <c r="A2305" s="316">
        <v>44865.0</v>
      </c>
      <c r="B2305" s="434">
        <v>5.45</v>
      </c>
      <c r="C2305" s="434">
        <v>5.54</v>
      </c>
      <c r="D2305" s="434">
        <v>6.06</v>
      </c>
      <c r="E2305" s="197" t="str">
        <f t="shared" si="1"/>
        <v>#REF!</v>
      </c>
      <c r="F2305" s="197" t="str">
        <f t="shared" si="2"/>
        <v>#REF!</v>
      </c>
      <c r="G2305" s="197" t="str">
        <f t="shared" si="3"/>
        <v>#REF!</v>
      </c>
      <c r="H2305" s="197" t="str">
        <f t="shared" si="4"/>
        <v>#REF!</v>
      </c>
      <c r="I2305" s="197" t="str">
        <f t="shared" si="5"/>
        <v>Covid</v>
      </c>
    </row>
    <row r="2306" ht="15.75" customHeight="1">
      <c r="A2306" s="316">
        <v>44866.0</v>
      </c>
      <c r="B2306" s="434">
        <v>5.44</v>
      </c>
      <c r="C2306" s="434">
        <v>5.53</v>
      </c>
      <c r="D2306" s="434">
        <v>6.06</v>
      </c>
      <c r="E2306" s="197" t="str">
        <f t="shared" si="1"/>
        <v>#REF!</v>
      </c>
      <c r="F2306" s="197" t="str">
        <f t="shared" si="2"/>
        <v>#REF!</v>
      </c>
      <c r="G2306" s="197" t="str">
        <f t="shared" si="3"/>
        <v>#REF!</v>
      </c>
      <c r="H2306" s="197" t="str">
        <f t="shared" si="4"/>
        <v>#REF!</v>
      </c>
      <c r="I2306" s="197" t="str">
        <f t="shared" si="5"/>
        <v>Covid</v>
      </c>
    </row>
    <row r="2307" ht="15.75" customHeight="1">
      <c r="A2307" s="316">
        <v>44867.0</v>
      </c>
      <c r="B2307" s="434">
        <v>5.44</v>
      </c>
      <c r="C2307" s="434">
        <v>5.49</v>
      </c>
      <c r="D2307" s="434">
        <v>6.05</v>
      </c>
      <c r="E2307" s="197" t="str">
        <f t="shared" si="1"/>
        <v>#REF!</v>
      </c>
      <c r="F2307" s="197" t="str">
        <f t="shared" si="2"/>
        <v>#REF!</v>
      </c>
      <c r="G2307" s="197" t="str">
        <f t="shared" si="3"/>
        <v>#REF!</v>
      </c>
      <c r="H2307" s="197" t="str">
        <f t="shared" si="4"/>
        <v>#REF!</v>
      </c>
      <c r="I2307" s="197" t="str">
        <f t="shared" si="5"/>
        <v>Covid</v>
      </c>
    </row>
    <row r="2308" ht="15.75" customHeight="1">
      <c r="A2308" s="316">
        <v>44868.0</v>
      </c>
      <c r="B2308" s="434">
        <v>5.53</v>
      </c>
      <c r="C2308" s="434">
        <v>5.62</v>
      </c>
      <c r="D2308" s="434">
        <v>6.14</v>
      </c>
      <c r="E2308" s="197" t="str">
        <f t="shared" si="1"/>
        <v>#REF!</v>
      </c>
      <c r="F2308" s="197" t="str">
        <f t="shared" si="2"/>
        <v>#REF!</v>
      </c>
      <c r="G2308" s="197" t="str">
        <f t="shared" si="3"/>
        <v>#REF!</v>
      </c>
      <c r="H2308" s="197" t="str">
        <f t="shared" si="4"/>
        <v>#REF!</v>
      </c>
      <c r="I2308" s="197" t="str">
        <f t="shared" si="5"/>
        <v>Covid</v>
      </c>
    </row>
    <row r="2309" ht="15.75" customHeight="1">
      <c r="A2309" s="316">
        <v>44869.0</v>
      </c>
      <c r="B2309" s="434">
        <v>5.54</v>
      </c>
      <c r="C2309" s="434">
        <v>5.67</v>
      </c>
      <c r="D2309" s="434">
        <v>6.16</v>
      </c>
      <c r="E2309" s="197" t="str">
        <f t="shared" si="1"/>
        <v>#REF!</v>
      </c>
      <c r="F2309" s="197" t="str">
        <f t="shared" si="2"/>
        <v>#REF!</v>
      </c>
      <c r="G2309" s="197" t="str">
        <f t="shared" si="3"/>
        <v>#REF!</v>
      </c>
      <c r="H2309" s="197" t="str">
        <f t="shared" si="4"/>
        <v>#REF!</v>
      </c>
      <c r="I2309" s="197" t="str">
        <f t="shared" si="5"/>
        <v>Covid</v>
      </c>
    </row>
    <row r="2310" ht="15.75" customHeight="1">
      <c r="A2310" s="316">
        <v>44872.0</v>
      </c>
      <c r="B2310" s="434">
        <v>5.54</v>
      </c>
      <c r="C2310" s="434">
        <v>5.64</v>
      </c>
      <c r="D2310" s="434">
        <v>6.12</v>
      </c>
      <c r="E2310" s="197" t="str">
        <f t="shared" si="1"/>
        <v>#REF!</v>
      </c>
      <c r="F2310" s="197" t="str">
        <f t="shared" si="2"/>
        <v>#REF!</v>
      </c>
      <c r="G2310" s="197" t="str">
        <f t="shared" si="3"/>
        <v>#REF!</v>
      </c>
      <c r="H2310" s="197" t="str">
        <f t="shared" si="4"/>
        <v>#REF!</v>
      </c>
      <c r="I2310" s="197" t="str">
        <f t="shared" si="5"/>
        <v>Covid</v>
      </c>
    </row>
    <row r="2311" ht="15.75" customHeight="1">
      <c r="A2311" s="316">
        <v>44873.0</v>
      </c>
      <c r="B2311" s="434">
        <v>5.5</v>
      </c>
      <c r="C2311" s="434">
        <v>5.61</v>
      </c>
      <c r="D2311" s="434">
        <v>6.07</v>
      </c>
      <c r="E2311" s="197" t="str">
        <f t="shared" si="1"/>
        <v>#REF!</v>
      </c>
      <c r="F2311" s="197" t="str">
        <f t="shared" si="2"/>
        <v>#REF!</v>
      </c>
      <c r="G2311" s="197" t="str">
        <f t="shared" si="3"/>
        <v>#REF!</v>
      </c>
      <c r="H2311" s="197" t="str">
        <f t="shared" si="4"/>
        <v>#REF!</v>
      </c>
      <c r="I2311" s="197" t="str">
        <f t="shared" si="5"/>
        <v>Covid</v>
      </c>
    </row>
    <row r="2312" ht="15.75" customHeight="1">
      <c r="A2312" s="316">
        <v>44874.0</v>
      </c>
      <c r="B2312" s="434">
        <v>5.45</v>
      </c>
      <c r="C2312" s="434">
        <v>5.56</v>
      </c>
      <c r="D2312" s="434">
        <v>6.04</v>
      </c>
      <c r="E2312" s="197" t="str">
        <f t="shared" si="1"/>
        <v>#REF!</v>
      </c>
      <c r="F2312" s="197" t="str">
        <f t="shared" si="2"/>
        <v>#REF!</v>
      </c>
      <c r="G2312" s="197" t="str">
        <f t="shared" si="3"/>
        <v>#REF!</v>
      </c>
      <c r="H2312" s="197" t="str">
        <f t="shared" si="4"/>
        <v>#REF!</v>
      </c>
      <c r="I2312" s="197" t="str">
        <f t="shared" si="5"/>
        <v>Covid</v>
      </c>
    </row>
    <row r="2313" ht="15.75" customHeight="1">
      <c r="A2313" s="316">
        <v>44875.0</v>
      </c>
      <c r="B2313" s="434">
        <v>5.44</v>
      </c>
      <c r="C2313" s="434">
        <v>5.56</v>
      </c>
      <c r="D2313" s="434">
        <v>6.07</v>
      </c>
      <c r="E2313" s="197" t="str">
        <f t="shared" si="1"/>
        <v>#REF!</v>
      </c>
      <c r="F2313" s="197" t="str">
        <f t="shared" si="2"/>
        <v>#REF!</v>
      </c>
      <c r="G2313" s="197" t="str">
        <f t="shared" si="3"/>
        <v>#REF!</v>
      </c>
      <c r="H2313" s="197" t="str">
        <f t="shared" si="4"/>
        <v>#REF!</v>
      </c>
      <c r="I2313" s="197" t="str">
        <f t="shared" si="5"/>
        <v>Covid</v>
      </c>
    </row>
    <row r="2314" ht="15.75" customHeight="1">
      <c r="A2314" s="316">
        <v>44876.0</v>
      </c>
      <c r="B2314" s="434">
        <v>5.44</v>
      </c>
      <c r="C2314" s="434">
        <v>5.56</v>
      </c>
      <c r="D2314" s="434">
        <v>6.07</v>
      </c>
      <c r="E2314" s="197" t="str">
        <f t="shared" si="1"/>
        <v>#REF!</v>
      </c>
      <c r="F2314" s="197" t="str">
        <f t="shared" si="2"/>
        <v>#REF!</v>
      </c>
      <c r="G2314" s="197" t="str">
        <f t="shared" si="3"/>
        <v>#REF!</v>
      </c>
      <c r="H2314" s="197" t="str">
        <f t="shared" si="4"/>
        <v>#REF!</v>
      </c>
      <c r="I2314" s="197" t="str">
        <f t="shared" si="5"/>
        <v>Covid</v>
      </c>
    </row>
    <row r="2315" ht="15.75" customHeight="1">
      <c r="A2315" s="316">
        <v>44879.0</v>
      </c>
      <c r="B2315" s="434">
        <v>5.11</v>
      </c>
      <c r="C2315" s="434">
        <v>5.07</v>
      </c>
      <c r="D2315" s="434">
        <v>5.7</v>
      </c>
      <c r="E2315" s="197" t="str">
        <f t="shared" si="1"/>
        <v>#REF!</v>
      </c>
      <c r="F2315" s="197" t="str">
        <f t="shared" si="2"/>
        <v>#REF!</v>
      </c>
      <c r="G2315" s="197" t="str">
        <f t="shared" si="3"/>
        <v>#REF!</v>
      </c>
      <c r="H2315" s="197" t="str">
        <f t="shared" si="4"/>
        <v>#REF!</v>
      </c>
      <c r="I2315" s="197" t="str">
        <f t="shared" si="5"/>
        <v>Covid</v>
      </c>
    </row>
    <row r="2316" ht="15.75" customHeight="1">
      <c r="A2316" s="316">
        <v>44880.0</v>
      </c>
      <c r="B2316" s="434">
        <v>5.07</v>
      </c>
      <c r="C2316" s="434">
        <v>5.05</v>
      </c>
      <c r="D2316" s="434">
        <v>5.67</v>
      </c>
      <c r="E2316" s="197" t="str">
        <f t="shared" si="1"/>
        <v>#REF!</v>
      </c>
      <c r="F2316" s="197" t="str">
        <f t="shared" si="2"/>
        <v>#REF!</v>
      </c>
      <c r="G2316" s="197" t="str">
        <f t="shared" si="3"/>
        <v>#REF!</v>
      </c>
      <c r="H2316" s="197" t="str">
        <f t="shared" si="4"/>
        <v>#REF!</v>
      </c>
      <c r="I2316" s="197" t="str">
        <f t="shared" si="5"/>
        <v>Covid</v>
      </c>
    </row>
    <row r="2317" ht="15.75" customHeight="1">
      <c r="A2317" s="316">
        <v>44881.0</v>
      </c>
      <c r="B2317" s="434">
        <v>5.03</v>
      </c>
      <c r="C2317" s="434">
        <v>5.02</v>
      </c>
      <c r="D2317" s="434">
        <v>5.64</v>
      </c>
      <c r="E2317" s="197" t="str">
        <f t="shared" si="1"/>
        <v>#REF!</v>
      </c>
      <c r="F2317" s="197" t="str">
        <f t="shared" si="2"/>
        <v>#REF!</v>
      </c>
      <c r="G2317" s="197" t="str">
        <f t="shared" si="3"/>
        <v>#REF!</v>
      </c>
      <c r="H2317" s="197" t="str">
        <f t="shared" si="4"/>
        <v>#REF!</v>
      </c>
      <c r="I2317" s="197" t="str">
        <f t="shared" si="5"/>
        <v>Covid</v>
      </c>
    </row>
    <row r="2318" ht="15.75" customHeight="1">
      <c r="A2318" s="316">
        <v>44882.0</v>
      </c>
      <c r="B2318" s="434">
        <v>4.96</v>
      </c>
      <c r="C2318" s="434">
        <v>4.98</v>
      </c>
      <c r="D2318" s="434">
        <v>5.64</v>
      </c>
      <c r="E2318" s="197" t="str">
        <f t="shared" si="1"/>
        <v>#REF!</v>
      </c>
      <c r="F2318" s="197" t="str">
        <f t="shared" si="2"/>
        <v>#REF!</v>
      </c>
      <c r="G2318" s="197" t="str">
        <f t="shared" si="3"/>
        <v>#REF!</v>
      </c>
      <c r="H2318" s="197" t="str">
        <f t="shared" si="4"/>
        <v>#REF!</v>
      </c>
      <c r="I2318" s="197" t="str">
        <f t="shared" si="5"/>
        <v>Covid</v>
      </c>
    </row>
    <row r="2319" ht="15.75" customHeight="1">
      <c r="A2319" s="316">
        <v>44883.0</v>
      </c>
      <c r="B2319" s="434">
        <v>5.0</v>
      </c>
      <c r="C2319" s="434">
        <v>5.07</v>
      </c>
      <c r="D2319" s="434">
        <v>5.7</v>
      </c>
      <c r="E2319" s="197" t="str">
        <f t="shared" si="1"/>
        <v>#REF!</v>
      </c>
      <c r="F2319" s="197" t="str">
        <f t="shared" si="2"/>
        <v>#REF!</v>
      </c>
      <c r="G2319" s="197" t="str">
        <f t="shared" si="3"/>
        <v>#REF!</v>
      </c>
      <c r="H2319" s="197" t="str">
        <f t="shared" si="4"/>
        <v>#REF!</v>
      </c>
      <c r="I2319" s="197" t="str">
        <f t="shared" si="5"/>
        <v>Covid</v>
      </c>
    </row>
    <row r="2320" ht="15.75" customHeight="1">
      <c r="A2320" s="316">
        <v>44886.0</v>
      </c>
      <c r="B2320" s="434">
        <v>5.01</v>
      </c>
      <c r="C2320" s="434">
        <v>5.11</v>
      </c>
      <c r="D2320" s="434">
        <v>5.73</v>
      </c>
      <c r="E2320" s="197" t="str">
        <f t="shared" si="1"/>
        <v>#REF!</v>
      </c>
      <c r="F2320" s="197" t="str">
        <f t="shared" si="2"/>
        <v>#REF!</v>
      </c>
      <c r="G2320" s="197" t="str">
        <f t="shared" si="3"/>
        <v>#REF!</v>
      </c>
      <c r="H2320" s="197" t="str">
        <f t="shared" si="4"/>
        <v>#REF!</v>
      </c>
      <c r="I2320" s="197" t="str">
        <f t="shared" si="5"/>
        <v>Covid</v>
      </c>
    </row>
    <row r="2321" ht="15.75" customHeight="1">
      <c r="A2321" s="316">
        <v>44887.0</v>
      </c>
      <c r="B2321" s="434">
        <v>5.0</v>
      </c>
      <c r="C2321" s="434">
        <v>5.1</v>
      </c>
      <c r="D2321" s="434">
        <v>5.72</v>
      </c>
      <c r="E2321" s="197" t="str">
        <f t="shared" si="1"/>
        <v>#REF!</v>
      </c>
      <c r="F2321" s="197" t="str">
        <f t="shared" si="2"/>
        <v>#REF!</v>
      </c>
      <c r="G2321" s="197" t="str">
        <f t="shared" si="3"/>
        <v>#REF!</v>
      </c>
      <c r="H2321" s="197" t="str">
        <f t="shared" si="4"/>
        <v>#REF!</v>
      </c>
      <c r="I2321" s="197" t="str">
        <f t="shared" si="5"/>
        <v>Covid</v>
      </c>
    </row>
    <row r="2322" ht="15.75" customHeight="1">
      <c r="A2322" s="316">
        <v>44888.0</v>
      </c>
      <c r="B2322" s="434">
        <v>4.95</v>
      </c>
      <c r="C2322" s="434">
        <v>5.06</v>
      </c>
      <c r="D2322" s="434">
        <v>5.63</v>
      </c>
      <c r="E2322" s="197" t="str">
        <f t="shared" si="1"/>
        <v>#REF!</v>
      </c>
      <c r="F2322" s="197" t="str">
        <f t="shared" si="2"/>
        <v>#REF!</v>
      </c>
      <c r="G2322" s="197" t="str">
        <f t="shared" si="3"/>
        <v>#REF!</v>
      </c>
      <c r="H2322" s="197" t="str">
        <f t="shared" si="4"/>
        <v>#REF!</v>
      </c>
      <c r="I2322" s="197" t="str">
        <f t="shared" si="5"/>
        <v>Covid</v>
      </c>
    </row>
    <row r="2323" ht="15.75" customHeight="1">
      <c r="A2323" s="316">
        <v>44889.0</v>
      </c>
      <c r="B2323" s="434">
        <v>4.96</v>
      </c>
      <c r="C2323" s="434">
        <v>5.06</v>
      </c>
      <c r="D2323" s="434">
        <v>5.62</v>
      </c>
      <c r="E2323" s="197" t="str">
        <f t="shared" si="1"/>
        <v>#REF!</v>
      </c>
      <c r="F2323" s="197" t="str">
        <f t="shared" si="2"/>
        <v>#REF!</v>
      </c>
      <c r="G2323" s="197" t="str">
        <f t="shared" si="3"/>
        <v>#REF!</v>
      </c>
      <c r="H2323" s="197" t="str">
        <f t="shared" si="4"/>
        <v>#REF!</v>
      </c>
      <c r="I2323" s="197" t="str">
        <f t="shared" si="5"/>
        <v>Covid</v>
      </c>
    </row>
    <row r="2324" ht="15.75" customHeight="1">
      <c r="A2324" s="316">
        <v>44890.0</v>
      </c>
      <c r="B2324" s="434">
        <v>4.84</v>
      </c>
      <c r="C2324" s="434">
        <v>4.89</v>
      </c>
      <c r="D2324" s="434">
        <v>5.43</v>
      </c>
      <c r="E2324" s="197" t="str">
        <f t="shared" si="1"/>
        <v>#REF!</v>
      </c>
      <c r="F2324" s="197" t="str">
        <f t="shared" si="2"/>
        <v>#REF!</v>
      </c>
      <c r="G2324" s="197" t="str">
        <f t="shared" si="3"/>
        <v>#REF!</v>
      </c>
      <c r="H2324" s="197" t="str">
        <f t="shared" si="4"/>
        <v>#REF!</v>
      </c>
      <c r="I2324" s="197" t="str">
        <f t="shared" si="5"/>
        <v>Covid</v>
      </c>
    </row>
    <row r="2325" ht="15.75" customHeight="1">
      <c r="A2325" s="316">
        <v>44893.0</v>
      </c>
      <c r="B2325" s="434">
        <v>4.74</v>
      </c>
      <c r="C2325" s="434">
        <v>4.83</v>
      </c>
      <c r="D2325" s="434">
        <v>5.37</v>
      </c>
      <c r="E2325" s="197" t="str">
        <f t="shared" si="1"/>
        <v>#REF!</v>
      </c>
      <c r="F2325" s="197" t="str">
        <f t="shared" si="2"/>
        <v>#REF!</v>
      </c>
      <c r="G2325" s="197" t="str">
        <f t="shared" si="3"/>
        <v>#REF!</v>
      </c>
      <c r="H2325" s="197" t="str">
        <f t="shared" si="4"/>
        <v>#REF!</v>
      </c>
      <c r="I2325" s="197" t="str">
        <f t="shared" si="5"/>
        <v>Covid</v>
      </c>
    </row>
    <row r="2326" ht="15.75" customHeight="1">
      <c r="A2326" s="316">
        <v>44894.0</v>
      </c>
      <c r="B2326" s="434">
        <v>4.73</v>
      </c>
      <c r="C2326" s="434">
        <v>4.8</v>
      </c>
      <c r="D2326" s="434">
        <v>5.32</v>
      </c>
      <c r="E2326" s="197" t="str">
        <f t="shared" si="1"/>
        <v>#REF!</v>
      </c>
      <c r="F2326" s="197" t="str">
        <f t="shared" si="2"/>
        <v>#REF!</v>
      </c>
      <c r="G2326" s="197" t="str">
        <f t="shared" si="3"/>
        <v>#REF!</v>
      </c>
      <c r="H2326" s="197" t="str">
        <f t="shared" si="4"/>
        <v>#REF!</v>
      </c>
      <c r="I2326" s="197" t="str">
        <f t="shared" si="5"/>
        <v>Covid</v>
      </c>
    </row>
    <row r="2327" ht="15.75" customHeight="1">
      <c r="A2327" s="316">
        <v>44895.0</v>
      </c>
      <c r="B2327" s="434">
        <v>4.74</v>
      </c>
      <c r="C2327" s="434">
        <v>4.82</v>
      </c>
      <c r="D2327" s="434">
        <v>5.33</v>
      </c>
      <c r="E2327" s="197" t="str">
        <f t="shared" si="1"/>
        <v>#REF!</v>
      </c>
      <c r="F2327" s="197" t="str">
        <f t="shared" si="2"/>
        <v>#REF!</v>
      </c>
      <c r="G2327" s="197" t="str">
        <f t="shared" si="3"/>
        <v>#REF!</v>
      </c>
      <c r="H2327" s="197" t="str">
        <f t="shared" si="4"/>
        <v>#REF!</v>
      </c>
      <c r="I2327" s="197" t="str">
        <f t="shared" si="5"/>
        <v>Covid</v>
      </c>
    </row>
    <row r="2328" ht="15.75" customHeight="1">
      <c r="A2328" s="316">
        <v>44896.0</v>
      </c>
      <c r="B2328" s="434">
        <v>4.57</v>
      </c>
      <c r="C2328" s="434">
        <v>4.67</v>
      </c>
      <c r="D2328" s="434">
        <v>5.22</v>
      </c>
      <c r="E2328" s="197" t="str">
        <f t="shared" si="1"/>
        <v>#REF!</v>
      </c>
      <c r="F2328" s="197" t="str">
        <f t="shared" si="2"/>
        <v>#REF!</v>
      </c>
      <c r="G2328" s="197" t="str">
        <f t="shared" si="3"/>
        <v>#REF!</v>
      </c>
      <c r="H2328" s="197" t="str">
        <f t="shared" si="4"/>
        <v>#REF!</v>
      </c>
      <c r="I2328" s="197" t="str">
        <f t="shared" si="5"/>
        <v>Covid</v>
      </c>
    </row>
    <row r="2329" ht="15.75" customHeight="1">
      <c r="A2329" s="316">
        <v>44897.0</v>
      </c>
      <c r="B2329" s="434">
        <v>4.5</v>
      </c>
      <c r="C2329" s="434">
        <v>4.59</v>
      </c>
      <c r="D2329" s="434">
        <v>5.15</v>
      </c>
      <c r="E2329" s="197" t="str">
        <f t="shared" si="1"/>
        <v>#REF!</v>
      </c>
      <c r="F2329" s="197" t="str">
        <f t="shared" si="2"/>
        <v>#REF!</v>
      </c>
      <c r="G2329" s="197" t="str">
        <f t="shared" si="3"/>
        <v>#REF!</v>
      </c>
      <c r="H2329" s="197" t="str">
        <f t="shared" si="4"/>
        <v>#REF!</v>
      </c>
      <c r="I2329" s="197" t="str">
        <f t="shared" si="5"/>
        <v>Covid</v>
      </c>
    </row>
    <row r="2330" ht="15.75" customHeight="1">
      <c r="A2330" s="316">
        <v>44900.0</v>
      </c>
      <c r="B2330" s="434">
        <v>4.5</v>
      </c>
      <c r="C2330" s="434">
        <v>4.59</v>
      </c>
      <c r="D2330" s="434">
        <v>5.13</v>
      </c>
      <c r="E2330" s="197" t="str">
        <f t="shared" si="1"/>
        <v>#REF!</v>
      </c>
      <c r="F2330" s="197" t="str">
        <f t="shared" si="2"/>
        <v>#REF!</v>
      </c>
      <c r="G2330" s="197" t="str">
        <f t="shared" si="3"/>
        <v>#REF!</v>
      </c>
      <c r="H2330" s="197" t="str">
        <f t="shared" si="4"/>
        <v>#REF!</v>
      </c>
      <c r="I2330" s="197" t="str">
        <f t="shared" si="5"/>
        <v>Covid</v>
      </c>
    </row>
    <row r="2331" ht="15.75" customHeight="1">
      <c r="A2331" s="316">
        <v>44901.0</v>
      </c>
      <c r="B2331" s="434">
        <v>4.59</v>
      </c>
      <c r="C2331" s="434">
        <v>4.63</v>
      </c>
      <c r="D2331" s="434">
        <v>5.23</v>
      </c>
      <c r="E2331" s="197" t="str">
        <f t="shared" si="1"/>
        <v>#REF!</v>
      </c>
      <c r="F2331" s="197" t="str">
        <f t="shared" si="2"/>
        <v>#REF!</v>
      </c>
      <c r="G2331" s="197" t="str">
        <f t="shared" si="3"/>
        <v>#REF!</v>
      </c>
      <c r="H2331" s="197" t="str">
        <f t="shared" si="4"/>
        <v>#REF!</v>
      </c>
      <c r="I2331" s="197" t="str">
        <f t="shared" si="5"/>
        <v>Covid</v>
      </c>
    </row>
    <row r="2332" ht="15.75" customHeight="1">
      <c r="A2332" s="316">
        <v>44902.0</v>
      </c>
      <c r="B2332" s="434">
        <v>4.63</v>
      </c>
      <c r="C2332" s="434">
        <v>4.68</v>
      </c>
      <c r="D2332" s="434">
        <v>5.26</v>
      </c>
      <c r="E2332" s="197" t="str">
        <f t="shared" si="1"/>
        <v>#REF!</v>
      </c>
      <c r="F2332" s="197" t="str">
        <f t="shared" si="2"/>
        <v>#REF!</v>
      </c>
      <c r="G2332" s="197" t="str">
        <f t="shared" si="3"/>
        <v>#REF!</v>
      </c>
      <c r="H2332" s="197" t="str">
        <f t="shared" si="4"/>
        <v>#REF!</v>
      </c>
      <c r="I2332" s="197" t="str">
        <f t="shared" si="5"/>
        <v>Covid</v>
      </c>
    </row>
    <row r="2333" ht="15.75" customHeight="1">
      <c r="A2333" s="316">
        <v>44903.0</v>
      </c>
      <c r="B2333" s="434">
        <v>4.55</v>
      </c>
      <c r="C2333" s="434">
        <v>4.61</v>
      </c>
      <c r="D2333" s="434">
        <v>5.16</v>
      </c>
      <c r="E2333" s="197" t="str">
        <f t="shared" si="1"/>
        <v>#REF!</v>
      </c>
      <c r="F2333" s="197" t="str">
        <f t="shared" si="2"/>
        <v>#REF!</v>
      </c>
      <c r="G2333" s="197" t="str">
        <f t="shared" si="3"/>
        <v>#REF!</v>
      </c>
      <c r="H2333" s="197" t="str">
        <f t="shared" si="4"/>
        <v>#REF!</v>
      </c>
      <c r="I2333" s="197" t="str">
        <f t="shared" si="5"/>
        <v>Covid</v>
      </c>
    </row>
    <row r="2334" ht="15.75" customHeight="1">
      <c r="A2334" s="316">
        <v>44904.0</v>
      </c>
      <c r="B2334" s="434">
        <v>4.52</v>
      </c>
      <c r="C2334" s="434">
        <v>4.59</v>
      </c>
      <c r="D2334" s="434">
        <v>5.16</v>
      </c>
      <c r="E2334" s="197" t="str">
        <f t="shared" si="1"/>
        <v>#REF!</v>
      </c>
      <c r="F2334" s="197" t="str">
        <f t="shared" si="2"/>
        <v>#REF!</v>
      </c>
      <c r="G2334" s="197" t="str">
        <f t="shared" si="3"/>
        <v>#REF!</v>
      </c>
      <c r="H2334" s="197" t="str">
        <f t="shared" si="4"/>
        <v>#REF!</v>
      </c>
      <c r="I2334" s="197" t="str">
        <f t="shared" si="5"/>
        <v>Covid</v>
      </c>
    </row>
    <row r="2335" ht="15.75" customHeight="1">
      <c r="A2335" s="316">
        <v>44907.0</v>
      </c>
      <c r="B2335" s="434">
        <v>4.56</v>
      </c>
      <c r="C2335" s="434">
        <v>4.67</v>
      </c>
      <c r="D2335" s="434">
        <v>5.23</v>
      </c>
      <c r="E2335" s="197" t="str">
        <f t="shared" si="1"/>
        <v>#REF!</v>
      </c>
      <c r="F2335" s="197" t="str">
        <f t="shared" si="2"/>
        <v>#REF!</v>
      </c>
      <c r="G2335" s="197" t="str">
        <f t="shared" si="3"/>
        <v>#REF!</v>
      </c>
      <c r="H2335" s="197" t="str">
        <f t="shared" si="4"/>
        <v>#REF!</v>
      </c>
      <c r="I2335" s="197" t="str">
        <f t="shared" si="5"/>
        <v>Covid</v>
      </c>
    </row>
    <row r="2336" ht="15.75" customHeight="1">
      <c r="A2336" s="316">
        <v>44908.0</v>
      </c>
      <c r="B2336" s="434">
        <v>4.57</v>
      </c>
      <c r="C2336" s="434">
        <v>4.68</v>
      </c>
      <c r="D2336" s="434">
        <v>5.24</v>
      </c>
      <c r="E2336" s="197" t="str">
        <f t="shared" si="1"/>
        <v>#REF!</v>
      </c>
      <c r="F2336" s="197" t="str">
        <f t="shared" si="2"/>
        <v>#REF!</v>
      </c>
      <c r="G2336" s="197" t="str">
        <f t="shared" si="3"/>
        <v>#REF!</v>
      </c>
      <c r="H2336" s="197" t="str">
        <f t="shared" si="4"/>
        <v>#REF!</v>
      </c>
      <c r="I2336" s="197" t="str">
        <f t="shared" si="5"/>
        <v>Covid</v>
      </c>
    </row>
    <row r="2337" ht="15.75" customHeight="1">
      <c r="A2337" s="316">
        <v>44909.0</v>
      </c>
      <c r="B2337" s="434">
        <v>4.51</v>
      </c>
      <c r="C2337" s="434">
        <v>4.61</v>
      </c>
      <c r="D2337" s="434">
        <v>5.21</v>
      </c>
      <c r="E2337" s="197" t="str">
        <f t="shared" si="1"/>
        <v>#REF!</v>
      </c>
      <c r="F2337" s="197" t="str">
        <f t="shared" si="2"/>
        <v>#REF!</v>
      </c>
      <c r="G2337" s="197" t="str">
        <f t="shared" si="3"/>
        <v>#REF!</v>
      </c>
      <c r="H2337" s="197" t="str">
        <f t="shared" si="4"/>
        <v>#REF!</v>
      </c>
      <c r="I2337" s="197" t="str">
        <f t="shared" si="5"/>
        <v>Covid</v>
      </c>
    </row>
    <row r="2338" ht="15.75" customHeight="1">
      <c r="A2338" s="316">
        <v>44910.0</v>
      </c>
      <c r="B2338" s="434">
        <v>4.5</v>
      </c>
      <c r="C2338" s="434">
        <v>4.58</v>
      </c>
      <c r="D2338" s="434">
        <v>5.19</v>
      </c>
      <c r="E2338" s="197" t="str">
        <f t="shared" si="1"/>
        <v>#REF!</v>
      </c>
      <c r="F2338" s="197" t="str">
        <f t="shared" si="2"/>
        <v>#REF!</v>
      </c>
      <c r="G2338" s="197" t="str">
        <f t="shared" si="3"/>
        <v>#REF!</v>
      </c>
      <c r="H2338" s="197" t="str">
        <f t="shared" si="4"/>
        <v>#REF!</v>
      </c>
      <c r="I2338" s="197" t="str">
        <f t="shared" si="5"/>
        <v>Covid</v>
      </c>
    </row>
    <row r="2339" ht="15.75" customHeight="1">
      <c r="A2339" s="316">
        <v>44911.0</v>
      </c>
      <c r="B2339" s="434">
        <v>4.5</v>
      </c>
      <c r="C2339" s="434">
        <v>4.59</v>
      </c>
      <c r="D2339" s="434">
        <v>5.19</v>
      </c>
      <c r="E2339" s="197" t="str">
        <f t="shared" si="1"/>
        <v>#REF!</v>
      </c>
      <c r="F2339" s="197" t="str">
        <f t="shared" si="2"/>
        <v>#REF!</v>
      </c>
      <c r="G2339" s="197" t="str">
        <f t="shared" si="3"/>
        <v>#REF!</v>
      </c>
      <c r="H2339" s="197" t="str">
        <f t="shared" si="4"/>
        <v>#REF!</v>
      </c>
      <c r="I2339" s="197" t="str">
        <f t="shared" si="5"/>
        <v>Covid</v>
      </c>
    </row>
    <row r="2340" ht="15.75" customHeight="1">
      <c r="A2340" s="316">
        <v>44914.0</v>
      </c>
      <c r="B2340" s="434">
        <v>4.51</v>
      </c>
      <c r="C2340" s="434">
        <v>4.6</v>
      </c>
      <c r="D2340" s="434">
        <v>5.2</v>
      </c>
      <c r="E2340" s="197" t="str">
        <f t="shared" si="1"/>
        <v>#REF!</v>
      </c>
      <c r="F2340" s="197" t="str">
        <f t="shared" si="2"/>
        <v>#REF!</v>
      </c>
      <c r="G2340" s="197" t="str">
        <f t="shared" si="3"/>
        <v>#REF!</v>
      </c>
      <c r="H2340" s="197" t="str">
        <f t="shared" si="4"/>
        <v>#REF!</v>
      </c>
      <c r="I2340" s="197" t="str">
        <f t="shared" si="5"/>
        <v>Covid</v>
      </c>
    </row>
    <row r="2341" ht="15.75" customHeight="1">
      <c r="A2341" s="316">
        <v>44915.0</v>
      </c>
      <c r="B2341" s="434">
        <v>4.56</v>
      </c>
      <c r="C2341" s="434">
        <v>4.66</v>
      </c>
      <c r="D2341" s="434">
        <v>5.25</v>
      </c>
      <c r="E2341" s="197" t="str">
        <f t="shared" si="1"/>
        <v>#REF!</v>
      </c>
      <c r="F2341" s="197" t="str">
        <f t="shared" si="2"/>
        <v>#REF!</v>
      </c>
      <c r="G2341" s="197" t="str">
        <f t="shared" si="3"/>
        <v>#REF!</v>
      </c>
      <c r="H2341" s="197" t="str">
        <f t="shared" si="4"/>
        <v>#REF!</v>
      </c>
      <c r="I2341" s="197" t="str">
        <f t="shared" si="5"/>
        <v>Covid</v>
      </c>
    </row>
    <row r="2342" ht="15.75" customHeight="1">
      <c r="A2342" s="316">
        <v>44916.0</v>
      </c>
      <c r="B2342" s="434">
        <v>4.6</v>
      </c>
      <c r="C2342" s="434">
        <v>4.74</v>
      </c>
      <c r="D2342" s="434">
        <v>5.3</v>
      </c>
      <c r="E2342" s="197" t="str">
        <f t="shared" si="1"/>
        <v>#REF!</v>
      </c>
      <c r="F2342" s="197" t="str">
        <f t="shared" si="2"/>
        <v>#REF!</v>
      </c>
      <c r="G2342" s="197" t="str">
        <f t="shared" si="3"/>
        <v>#REF!</v>
      </c>
      <c r="H2342" s="197" t="str">
        <f t="shared" si="4"/>
        <v>#REF!</v>
      </c>
      <c r="I2342" s="197" t="str">
        <f t="shared" si="5"/>
        <v>Covid</v>
      </c>
    </row>
    <row r="2343" ht="15.75" customHeight="1">
      <c r="A2343" s="316">
        <v>44917.0</v>
      </c>
      <c r="B2343" s="434">
        <v>4.6</v>
      </c>
      <c r="C2343" s="434">
        <v>4.72</v>
      </c>
      <c r="D2343" s="434">
        <v>5.28</v>
      </c>
      <c r="E2343" s="197" t="str">
        <f t="shared" si="1"/>
        <v>#REF!</v>
      </c>
      <c r="F2343" s="197" t="str">
        <f t="shared" si="2"/>
        <v>#REF!</v>
      </c>
      <c r="G2343" s="197" t="str">
        <f t="shared" si="3"/>
        <v>#REF!</v>
      </c>
      <c r="H2343" s="197" t="str">
        <f t="shared" si="4"/>
        <v>#REF!</v>
      </c>
      <c r="I2343" s="197" t="str">
        <f t="shared" si="5"/>
        <v>Covid</v>
      </c>
    </row>
    <row r="2344" ht="15.75" customHeight="1">
      <c r="A2344" s="316">
        <v>44918.0</v>
      </c>
      <c r="B2344" s="434">
        <v>4.61</v>
      </c>
      <c r="C2344" s="434">
        <v>4.73</v>
      </c>
      <c r="D2344" s="434">
        <v>5.3</v>
      </c>
      <c r="E2344" s="197" t="str">
        <f t="shared" si="1"/>
        <v>#REF!</v>
      </c>
      <c r="F2344" s="197" t="str">
        <f t="shared" si="2"/>
        <v>#REF!</v>
      </c>
      <c r="G2344" s="197" t="str">
        <f t="shared" si="3"/>
        <v>#REF!</v>
      </c>
      <c r="H2344" s="197" t="str">
        <f t="shared" si="4"/>
        <v>#REF!</v>
      </c>
      <c r="I2344" s="197" t="str">
        <f t="shared" si="5"/>
        <v>Covid</v>
      </c>
    </row>
    <row r="2345" ht="15.75" customHeight="1">
      <c r="A2345" s="316">
        <v>44921.0</v>
      </c>
      <c r="B2345" s="434">
        <v>4.62</v>
      </c>
      <c r="C2345" s="434">
        <v>4.73</v>
      </c>
      <c r="D2345" s="434">
        <v>5.3</v>
      </c>
      <c r="E2345" s="197" t="str">
        <f t="shared" si="1"/>
        <v>#REF!</v>
      </c>
      <c r="F2345" s="197" t="str">
        <f t="shared" si="2"/>
        <v>#REF!</v>
      </c>
      <c r="G2345" s="197" t="str">
        <f t="shared" si="3"/>
        <v>#REF!</v>
      </c>
      <c r="H2345" s="197" t="str">
        <f t="shared" si="4"/>
        <v>#REF!</v>
      </c>
      <c r="I2345" s="197" t="str">
        <f t="shared" si="5"/>
        <v>Covid</v>
      </c>
    </row>
    <row r="2346" ht="15.75" customHeight="1">
      <c r="A2346" s="316">
        <v>44922.0</v>
      </c>
      <c r="B2346" s="434">
        <v>4.63</v>
      </c>
      <c r="C2346" s="434">
        <v>4.73</v>
      </c>
      <c r="D2346" s="434">
        <v>5.3</v>
      </c>
      <c r="E2346" s="197" t="str">
        <f t="shared" si="1"/>
        <v>#REF!</v>
      </c>
      <c r="F2346" s="197" t="str">
        <f t="shared" si="2"/>
        <v>#REF!</v>
      </c>
      <c r="G2346" s="197" t="str">
        <f t="shared" si="3"/>
        <v>#REF!</v>
      </c>
      <c r="H2346" s="197" t="str">
        <f t="shared" si="4"/>
        <v>#REF!</v>
      </c>
      <c r="I2346" s="197" t="str">
        <f t="shared" si="5"/>
        <v>Covid</v>
      </c>
    </row>
    <row r="2347" ht="15.75" customHeight="1">
      <c r="A2347" s="316">
        <v>44923.0</v>
      </c>
      <c r="B2347" s="434">
        <v>4.66</v>
      </c>
      <c r="C2347" s="434">
        <v>4.77</v>
      </c>
      <c r="D2347" s="434">
        <v>5.33</v>
      </c>
      <c r="E2347" s="197" t="str">
        <f t="shared" si="1"/>
        <v>#REF!</v>
      </c>
      <c r="F2347" s="197" t="str">
        <f t="shared" si="2"/>
        <v>#REF!</v>
      </c>
      <c r="G2347" s="197" t="str">
        <f t="shared" si="3"/>
        <v>#REF!</v>
      </c>
      <c r="H2347" s="197" t="str">
        <f t="shared" si="4"/>
        <v>#REF!</v>
      </c>
      <c r="I2347" s="197" t="str">
        <f t="shared" si="5"/>
        <v>Covid</v>
      </c>
    </row>
    <row r="2348" ht="15.75" customHeight="1">
      <c r="A2348" s="316">
        <v>44924.0</v>
      </c>
      <c r="B2348" s="434">
        <v>4.68</v>
      </c>
      <c r="C2348" s="434">
        <v>4.78</v>
      </c>
      <c r="D2348" s="434">
        <v>5.35</v>
      </c>
      <c r="E2348" s="197" t="str">
        <f t="shared" si="1"/>
        <v>#REF!</v>
      </c>
      <c r="F2348" s="197" t="str">
        <f t="shared" si="2"/>
        <v>#REF!</v>
      </c>
      <c r="G2348" s="197" t="str">
        <f t="shared" si="3"/>
        <v>#REF!</v>
      </c>
      <c r="H2348" s="197" t="str">
        <f t="shared" si="4"/>
        <v>#REF!</v>
      </c>
      <c r="I2348" s="197" t="str">
        <f t="shared" si="5"/>
        <v>Covid</v>
      </c>
    </row>
    <row r="2349" ht="15.75" customHeight="1">
      <c r="A2349" s="316">
        <v>44925.0</v>
      </c>
      <c r="B2349" s="434">
        <v>4.68</v>
      </c>
      <c r="C2349" s="434">
        <v>4.8</v>
      </c>
      <c r="D2349" s="434">
        <v>5.37</v>
      </c>
      <c r="E2349" s="197" t="str">
        <f t="shared" si="1"/>
        <v>#REF!</v>
      </c>
      <c r="F2349" s="197" t="str">
        <f t="shared" si="2"/>
        <v>#REF!</v>
      </c>
      <c r="G2349" s="197" t="str">
        <f t="shared" si="3"/>
        <v>#REF!</v>
      </c>
      <c r="H2349" s="197" t="str">
        <f t="shared" si="4"/>
        <v>#REF!</v>
      </c>
      <c r="I2349" s="197" t="str">
        <f t="shared" si="5"/>
        <v>Covid</v>
      </c>
    </row>
    <row r="2350" ht="15.75" customHeight="1">
      <c r="A2350" s="316">
        <v>44928.0</v>
      </c>
      <c r="B2350" s="434">
        <v>4.68</v>
      </c>
      <c r="C2350" s="434">
        <v>4.8</v>
      </c>
      <c r="D2350" s="434">
        <v>5.37</v>
      </c>
      <c r="E2350" s="197" t="str">
        <f t="shared" si="1"/>
        <v>#REF!</v>
      </c>
      <c r="F2350" s="197" t="str">
        <f t="shared" si="2"/>
        <v>#REF!</v>
      </c>
      <c r="G2350" s="197" t="str">
        <f t="shared" si="3"/>
        <v>#REF!</v>
      </c>
      <c r="H2350" s="197" t="str">
        <f t="shared" si="4"/>
        <v>#REF!</v>
      </c>
      <c r="I2350" s="197" t="str">
        <f t="shared" si="5"/>
        <v>Setelah Covid</v>
      </c>
    </row>
    <row r="2351" ht="15.75" customHeight="1">
      <c r="A2351" s="316">
        <v>44929.0</v>
      </c>
      <c r="B2351" s="434">
        <v>4.73</v>
      </c>
      <c r="C2351" s="434">
        <v>4.88</v>
      </c>
      <c r="D2351" s="434">
        <v>5.46</v>
      </c>
      <c r="E2351" s="197" t="str">
        <f t="shared" si="1"/>
        <v>#REF!</v>
      </c>
      <c r="F2351" s="197" t="str">
        <f t="shared" si="2"/>
        <v>#REF!</v>
      </c>
      <c r="G2351" s="197" t="str">
        <f t="shared" si="3"/>
        <v>#REF!</v>
      </c>
      <c r="H2351" s="197" t="str">
        <f t="shared" si="4"/>
        <v>#REF!</v>
      </c>
      <c r="I2351" s="197" t="str">
        <f t="shared" si="5"/>
        <v>Setelah Covid</v>
      </c>
    </row>
    <row r="2352" ht="15.75" customHeight="1">
      <c r="A2352" s="316">
        <v>44930.0</v>
      </c>
      <c r="B2352" s="434">
        <v>4.75</v>
      </c>
      <c r="C2352" s="434">
        <v>4.89</v>
      </c>
      <c r="D2352" s="434">
        <v>5.46</v>
      </c>
      <c r="E2352" s="197" t="str">
        <f t="shared" si="1"/>
        <v>#REF!</v>
      </c>
      <c r="F2352" s="197" t="str">
        <f t="shared" si="2"/>
        <v>#REF!</v>
      </c>
      <c r="G2352" s="197" t="str">
        <f t="shared" si="3"/>
        <v>#REF!</v>
      </c>
      <c r="H2352" s="197" t="str">
        <f t="shared" si="4"/>
        <v>#REF!</v>
      </c>
      <c r="I2352" s="197" t="str">
        <f t="shared" si="5"/>
        <v>Setelah Covid</v>
      </c>
    </row>
    <row r="2353" ht="15.75" customHeight="1">
      <c r="A2353" s="316">
        <v>44931.0</v>
      </c>
      <c r="B2353" s="434">
        <v>4.77</v>
      </c>
      <c r="C2353" s="434">
        <v>5.04</v>
      </c>
      <c r="D2353" s="434">
        <v>5.47</v>
      </c>
      <c r="E2353" s="197" t="str">
        <f t="shared" si="1"/>
        <v>#REF!</v>
      </c>
      <c r="F2353" s="197" t="str">
        <f t="shared" si="2"/>
        <v>#REF!</v>
      </c>
      <c r="G2353" s="197" t="str">
        <f t="shared" si="3"/>
        <v>#REF!</v>
      </c>
      <c r="H2353" s="197" t="str">
        <f t="shared" si="4"/>
        <v>#REF!</v>
      </c>
      <c r="I2353" s="197" t="str">
        <f t="shared" si="5"/>
        <v>Setelah Covid</v>
      </c>
    </row>
    <row r="2354" ht="15.75" customHeight="1">
      <c r="A2354" s="316">
        <v>44932.0</v>
      </c>
      <c r="B2354" s="434">
        <v>4.8</v>
      </c>
      <c r="C2354" s="434">
        <v>5.07</v>
      </c>
      <c r="D2354" s="434">
        <v>5.49</v>
      </c>
      <c r="E2354" s="197" t="str">
        <f t="shared" si="1"/>
        <v>#REF!</v>
      </c>
      <c r="F2354" s="197" t="str">
        <f t="shared" si="2"/>
        <v>#REF!</v>
      </c>
      <c r="G2354" s="197" t="str">
        <f t="shared" si="3"/>
        <v>#REF!</v>
      </c>
      <c r="H2354" s="197" t="str">
        <f t="shared" si="4"/>
        <v>#REF!</v>
      </c>
      <c r="I2354" s="197" t="str">
        <f t="shared" si="5"/>
        <v>Setelah Covid</v>
      </c>
    </row>
    <row r="2355" ht="15.75" customHeight="1">
      <c r="A2355" s="316">
        <v>44935.0</v>
      </c>
      <c r="B2355" s="434">
        <v>4.69</v>
      </c>
      <c r="C2355" s="434">
        <v>4.94</v>
      </c>
      <c r="D2355" s="434">
        <v>5.4</v>
      </c>
      <c r="E2355" s="197" t="str">
        <f t="shared" si="1"/>
        <v>#REF!</v>
      </c>
      <c r="F2355" s="197" t="str">
        <f t="shared" si="2"/>
        <v>#REF!</v>
      </c>
      <c r="G2355" s="197" t="str">
        <f t="shared" si="3"/>
        <v>#REF!</v>
      </c>
      <c r="H2355" s="197" t="str">
        <f t="shared" si="4"/>
        <v>#REF!</v>
      </c>
      <c r="I2355" s="197" t="str">
        <f t="shared" si="5"/>
        <v>Setelah Covid</v>
      </c>
    </row>
    <row r="2356" ht="15.75" customHeight="1">
      <c r="A2356" s="316">
        <v>44936.0</v>
      </c>
      <c r="B2356" s="434">
        <v>4.7</v>
      </c>
      <c r="C2356" s="434">
        <v>4.92</v>
      </c>
      <c r="D2356" s="434">
        <v>5.38</v>
      </c>
      <c r="E2356" s="197" t="str">
        <f t="shared" si="1"/>
        <v>#REF!</v>
      </c>
      <c r="F2356" s="197" t="str">
        <f t="shared" si="2"/>
        <v>#REF!</v>
      </c>
      <c r="G2356" s="197" t="str">
        <f t="shared" si="3"/>
        <v>#REF!</v>
      </c>
      <c r="H2356" s="197" t="str">
        <f t="shared" si="4"/>
        <v>#REF!</v>
      </c>
      <c r="I2356" s="197" t="str">
        <f t="shared" si="5"/>
        <v>Setelah Covid</v>
      </c>
    </row>
    <row r="2357" ht="15.75" customHeight="1">
      <c r="A2357" s="316">
        <v>44937.0</v>
      </c>
      <c r="B2357" s="434">
        <v>4.72</v>
      </c>
      <c r="C2357" s="434">
        <v>4.92</v>
      </c>
      <c r="D2357" s="434">
        <v>5.39</v>
      </c>
      <c r="E2357" s="197" t="str">
        <f t="shared" si="1"/>
        <v>#REF!</v>
      </c>
      <c r="F2357" s="197" t="str">
        <f t="shared" si="2"/>
        <v>#REF!</v>
      </c>
      <c r="G2357" s="197" t="str">
        <f t="shared" si="3"/>
        <v>#REF!</v>
      </c>
      <c r="H2357" s="197" t="str">
        <f t="shared" si="4"/>
        <v>#REF!</v>
      </c>
      <c r="I2357" s="197" t="str">
        <f t="shared" si="5"/>
        <v>Setelah Covid</v>
      </c>
    </row>
    <row r="2358" ht="15.75" customHeight="1">
      <c r="A2358" s="316">
        <v>44938.0</v>
      </c>
      <c r="B2358" s="434">
        <v>4.72</v>
      </c>
      <c r="C2358" s="434">
        <v>4.91</v>
      </c>
      <c r="D2358" s="434">
        <v>5.37</v>
      </c>
      <c r="E2358" s="197" t="str">
        <f t="shared" si="1"/>
        <v>#REF!</v>
      </c>
      <c r="F2358" s="197" t="str">
        <f t="shared" si="2"/>
        <v>#REF!</v>
      </c>
      <c r="G2358" s="197" t="str">
        <f t="shared" si="3"/>
        <v>#REF!</v>
      </c>
      <c r="H2358" s="197" t="str">
        <f t="shared" si="4"/>
        <v>#REF!</v>
      </c>
      <c r="I2358" s="197" t="str">
        <f t="shared" si="5"/>
        <v>Setelah Covid</v>
      </c>
    </row>
    <row r="2359" ht="15.75" customHeight="1">
      <c r="A2359" s="316">
        <v>44939.0</v>
      </c>
      <c r="B2359" s="434">
        <v>4.65</v>
      </c>
      <c r="C2359" s="434">
        <v>4.8</v>
      </c>
      <c r="D2359" s="434">
        <v>5.28</v>
      </c>
      <c r="E2359" s="197" t="str">
        <f t="shared" si="1"/>
        <v>#REF!</v>
      </c>
      <c r="F2359" s="197" t="str">
        <f t="shared" si="2"/>
        <v>#REF!</v>
      </c>
      <c r="G2359" s="197" t="str">
        <f t="shared" si="3"/>
        <v>#REF!</v>
      </c>
      <c r="H2359" s="197" t="str">
        <f t="shared" si="4"/>
        <v>#REF!</v>
      </c>
      <c r="I2359" s="197" t="str">
        <f t="shared" si="5"/>
        <v>Setelah Covid</v>
      </c>
    </row>
    <row r="2360" ht="15.75" customHeight="1">
      <c r="A2360" s="316">
        <v>44942.0</v>
      </c>
      <c r="B2360" s="434">
        <v>4.65</v>
      </c>
      <c r="C2360" s="434">
        <v>4.8</v>
      </c>
      <c r="D2360" s="434">
        <v>5.27</v>
      </c>
      <c r="E2360" s="197" t="str">
        <f t="shared" si="1"/>
        <v>#REF!</v>
      </c>
      <c r="F2360" s="197" t="str">
        <f t="shared" si="2"/>
        <v>#REF!</v>
      </c>
      <c r="G2360" s="197" t="str">
        <f t="shared" si="3"/>
        <v>#REF!</v>
      </c>
      <c r="H2360" s="197" t="str">
        <f t="shared" si="4"/>
        <v>#REF!</v>
      </c>
      <c r="I2360" s="197" t="str">
        <f t="shared" si="5"/>
        <v>Setelah Covid</v>
      </c>
    </row>
    <row r="2361" ht="15.75" customHeight="1">
      <c r="A2361" s="316">
        <v>44943.0</v>
      </c>
      <c r="B2361" s="434">
        <v>4.65</v>
      </c>
      <c r="C2361" s="434">
        <v>4.81</v>
      </c>
      <c r="D2361" s="434">
        <v>5.27</v>
      </c>
      <c r="E2361" s="197" t="str">
        <f t="shared" si="1"/>
        <v>#REF!</v>
      </c>
      <c r="F2361" s="197" t="str">
        <f t="shared" si="2"/>
        <v>#REF!</v>
      </c>
      <c r="G2361" s="197" t="str">
        <f t="shared" si="3"/>
        <v>#REF!</v>
      </c>
      <c r="H2361" s="197" t="str">
        <f t="shared" si="4"/>
        <v>#REF!</v>
      </c>
      <c r="I2361" s="197" t="str">
        <f t="shared" si="5"/>
        <v>Setelah Covid</v>
      </c>
    </row>
    <row r="2362" ht="15.75" customHeight="1">
      <c r="A2362" s="316">
        <v>44944.0</v>
      </c>
      <c r="B2362" s="434">
        <v>4.59</v>
      </c>
      <c r="C2362" s="434">
        <v>4.71</v>
      </c>
      <c r="D2362" s="434">
        <v>5.16</v>
      </c>
      <c r="E2362" s="197" t="str">
        <f t="shared" si="1"/>
        <v>#REF!</v>
      </c>
      <c r="F2362" s="197" t="str">
        <f t="shared" si="2"/>
        <v>#REF!</v>
      </c>
      <c r="G2362" s="197" t="str">
        <f t="shared" si="3"/>
        <v>#REF!</v>
      </c>
      <c r="H2362" s="197" t="str">
        <f t="shared" si="4"/>
        <v>#REF!</v>
      </c>
      <c r="I2362" s="197" t="str">
        <f t="shared" si="5"/>
        <v>Setelah Covid</v>
      </c>
    </row>
    <row r="2363" ht="15.75" customHeight="1">
      <c r="A2363" s="316">
        <v>44945.0</v>
      </c>
      <c r="B2363" s="434">
        <v>4.47</v>
      </c>
      <c r="C2363" s="434">
        <v>4.57</v>
      </c>
      <c r="D2363" s="434">
        <v>5.03</v>
      </c>
      <c r="E2363" s="197" t="str">
        <f t="shared" si="1"/>
        <v>#REF!</v>
      </c>
      <c r="F2363" s="197" t="str">
        <f t="shared" si="2"/>
        <v>#REF!</v>
      </c>
      <c r="G2363" s="197" t="str">
        <f t="shared" si="3"/>
        <v>#REF!</v>
      </c>
      <c r="H2363" s="197" t="str">
        <f t="shared" si="4"/>
        <v>#REF!</v>
      </c>
      <c r="I2363" s="197" t="str">
        <f t="shared" si="5"/>
        <v>Setelah Covid</v>
      </c>
    </row>
    <row r="2364" ht="15.75" customHeight="1">
      <c r="A2364" s="316">
        <v>44946.0</v>
      </c>
      <c r="B2364" s="434">
        <v>4.47</v>
      </c>
      <c r="C2364" s="434">
        <v>4.6</v>
      </c>
      <c r="D2364" s="434">
        <v>5.06</v>
      </c>
      <c r="E2364" s="197" t="str">
        <f t="shared" si="1"/>
        <v>#REF!</v>
      </c>
      <c r="F2364" s="197" t="str">
        <f t="shared" si="2"/>
        <v>#REF!</v>
      </c>
      <c r="G2364" s="197" t="str">
        <f t="shared" si="3"/>
        <v>#REF!</v>
      </c>
      <c r="H2364" s="197" t="str">
        <f t="shared" si="4"/>
        <v>#REF!</v>
      </c>
      <c r="I2364" s="197" t="str">
        <f t="shared" si="5"/>
        <v>Setelah Covid</v>
      </c>
    </row>
    <row r="2365" ht="15.75" customHeight="1">
      <c r="A2365" s="316">
        <v>44949.0</v>
      </c>
      <c r="B2365" s="434">
        <v>4.41</v>
      </c>
      <c r="C2365" s="434">
        <v>4.65</v>
      </c>
      <c r="D2365" s="434">
        <v>5.25</v>
      </c>
      <c r="E2365" s="197" t="str">
        <f t="shared" si="1"/>
        <v>#REF!</v>
      </c>
      <c r="F2365" s="197" t="str">
        <f t="shared" si="2"/>
        <v>#REF!</v>
      </c>
      <c r="G2365" s="197" t="str">
        <f t="shared" si="3"/>
        <v>#REF!</v>
      </c>
      <c r="H2365" s="197" t="str">
        <f t="shared" si="4"/>
        <v>#REF!</v>
      </c>
      <c r="I2365" s="197" t="str">
        <f t="shared" si="5"/>
        <v>Setelah Covid</v>
      </c>
    </row>
    <row r="2366" ht="15.75" customHeight="1">
      <c r="A2366" s="316">
        <v>44950.0</v>
      </c>
      <c r="B2366" s="434">
        <v>4.41</v>
      </c>
      <c r="C2366" s="434">
        <v>4.64</v>
      </c>
      <c r="D2366" s="434">
        <v>5.25</v>
      </c>
      <c r="E2366" s="197" t="str">
        <f t="shared" si="1"/>
        <v>#REF!</v>
      </c>
      <c r="F2366" s="197" t="str">
        <f t="shared" si="2"/>
        <v>#REF!</v>
      </c>
      <c r="G2366" s="197" t="str">
        <f t="shared" si="3"/>
        <v>#REF!</v>
      </c>
      <c r="H2366" s="197" t="str">
        <f t="shared" si="4"/>
        <v>#REF!</v>
      </c>
      <c r="I2366" s="197" t="str">
        <f t="shared" si="5"/>
        <v>Setelah Covid</v>
      </c>
    </row>
    <row r="2367" ht="15.75" customHeight="1">
      <c r="A2367" s="316">
        <v>44951.0</v>
      </c>
      <c r="B2367" s="434">
        <v>4.42</v>
      </c>
      <c r="C2367" s="434">
        <v>4.64</v>
      </c>
      <c r="D2367" s="434">
        <v>5.24</v>
      </c>
      <c r="E2367" s="197" t="str">
        <f t="shared" si="1"/>
        <v>#REF!</v>
      </c>
      <c r="F2367" s="197" t="str">
        <f t="shared" si="2"/>
        <v>#REF!</v>
      </c>
      <c r="G2367" s="197" t="str">
        <f t="shared" si="3"/>
        <v>#REF!</v>
      </c>
      <c r="H2367" s="197" t="str">
        <f t="shared" si="4"/>
        <v>#REF!</v>
      </c>
      <c r="I2367" s="197" t="str">
        <f t="shared" si="5"/>
        <v>Setelah Covid</v>
      </c>
    </row>
    <row r="2368" ht="15.75" customHeight="1">
      <c r="A2368" s="316">
        <v>44952.0</v>
      </c>
      <c r="B2368" s="434">
        <v>4.42</v>
      </c>
      <c r="C2368" s="434">
        <v>4.65</v>
      </c>
      <c r="D2368" s="434">
        <v>5.24</v>
      </c>
      <c r="E2368" s="197" t="str">
        <f t="shared" si="1"/>
        <v>#REF!</v>
      </c>
      <c r="F2368" s="197" t="str">
        <f t="shared" si="2"/>
        <v>#REF!</v>
      </c>
      <c r="G2368" s="197" t="str">
        <f t="shared" si="3"/>
        <v>#REF!</v>
      </c>
      <c r="H2368" s="197" t="str">
        <f t="shared" si="4"/>
        <v>#REF!</v>
      </c>
      <c r="I2368" s="197" t="str">
        <f t="shared" si="5"/>
        <v>Setelah Covid</v>
      </c>
    </row>
    <row r="2369" ht="15.75" customHeight="1">
      <c r="A2369" s="316">
        <v>44953.0</v>
      </c>
      <c r="B2369" s="434">
        <v>4.49</v>
      </c>
      <c r="C2369" s="434">
        <v>4.69</v>
      </c>
      <c r="D2369" s="434">
        <v>5.26</v>
      </c>
      <c r="E2369" s="197" t="str">
        <f t="shared" si="1"/>
        <v>#REF!</v>
      </c>
      <c r="F2369" s="197" t="str">
        <f t="shared" si="2"/>
        <v>#REF!</v>
      </c>
      <c r="G2369" s="197" t="str">
        <f t="shared" si="3"/>
        <v>#REF!</v>
      </c>
      <c r="H2369" s="197" t="str">
        <f t="shared" si="4"/>
        <v>#REF!</v>
      </c>
      <c r="I2369" s="197" t="str">
        <f t="shared" si="5"/>
        <v>Setelah Covid</v>
      </c>
    </row>
    <row r="2370" ht="15.75" customHeight="1">
      <c r="A2370" s="316">
        <v>44956.0</v>
      </c>
      <c r="B2370" s="434">
        <v>4.54</v>
      </c>
      <c r="C2370" s="434">
        <v>4.73</v>
      </c>
      <c r="D2370" s="434">
        <v>5.31</v>
      </c>
      <c r="E2370" s="197" t="str">
        <f t="shared" si="1"/>
        <v>#REF!</v>
      </c>
      <c r="F2370" s="197" t="str">
        <f t="shared" si="2"/>
        <v>#REF!</v>
      </c>
      <c r="G2370" s="197" t="str">
        <f t="shared" si="3"/>
        <v>#REF!</v>
      </c>
      <c r="H2370" s="197" t="str">
        <f t="shared" si="4"/>
        <v>#REF!</v>
      </c>
      <c r="I2370" s="197" t="str">
        <f t="shared" si="5"/>
        <v>Setelah Covid</v>
      </c>
    </row>
    <row r="2371" ht="15.75" customHeight="1">
      <c r="A2371" s="316">
        <v>44957.0</v>
      </c>
      <c r="B2371" s="434">
        <v>4.57</v>
      </c>
      <c r="C2371" s="434">
        <v>4.77</v>
      </c>
      <c r="D2371" s="434">
        <v>5.33</v>
      </c>
      <c r="E2371" s="197" t="str">
        <f t="shared" si="1"/>
        <v>#REF!</v>
      </c>
      <c r="F2371" s="197" t="str">
        <f t="shared" si="2"/>
        <v>#REF!</v>
      </c>
      <c r="G2371" s="197" t="str">
        <f t="shared" si="3"/>
        <v>#REF!</v>
      </c>
      <c r="H2371" s="197" t="str">
        <f t="shared" si="4"/>
        <v>#REF!</v>
      </c>
      <c r="I2371" s="197" t="str">
        <f t="shared" si="5"/>
        <v>Setelah Covid</v>
      </c>
    </row>
    <row r="2372" ht="15.75" customHeight="1">
      <c r="A2372" s="316">
        <v>44958.0</v>
      </c>
      <c r="B2372" s="434">
        <v>4.55</v>
      </c>
      <c r="C2372" s="434">
        <v>4.69</v>
      </c>
      <c r="D2372" s="434">
        <v>5.23</v>
      </c>
      <c r="E2372" s="197" t="str">
        <f t="shared" si="1"/>
        <v>#REF!</v>
      </c>
      <c r="F2372" s="197" t="str">
        <f t="shared" si="2"/>
        <v>#REF!</v>
      </c>
      <c r="G2372" s="197" t="str">
        <f t="shared" si="3"/>
        <v>#REF!</v>
      </c>
      <c r="H2372" s="197" t="str">
        <f t="shared" si="4"/>
        <v>#REF!</v>
      </c>
      <c r="I2372" s="197" t="str">
        <f t="shared" si="5"/>
        <v>Setelah Covid</v>
      </c>
    </row>
    <row r="2373" ht="15.75" customHeight="1">
      <c r="A2373" s="316">
        <v>44959.0</v>
      </c>
      <c r="B2373" s="434">
        <v>4.43</v>
      </c>
      <c r="C2373" s="434">
        <v>4.55</v>
      </c>
      <c r="D2373" s="434">
        <v>5.07</v>
      </c>
      <c r="E2373" s="197" t="str">
        <f t="shared" si="1"/>
        <v>#REF!</v>
      </c>
      <c r="F2373" s="197" t="str">
        <f t="shared" si="2"/>
        <v>#REF!</v>
      </c>
      <c r="G2373" s="197" t="str">
        <f t="shared" si="3"/>
        <v>#REF!</v>
      </c>
      <c r="H2373" s="197" t="str">
        <f t="shared" si="4"/>
        <v>#REF!</v>
      </c>
      <c r="I2373" s="197" t="str">
        <f t="shared" si="5"/>
        <v>Setelah Covid</v>
      </c>
    </row>
    <row r="2374" ht="15.75" customHeight="1">
      <c r="A2374" s="316">
        <v>44960.0</v>
      </c>
      <c r="B2374" s="434">
        <v>4.38</v>
      </c>
      <c r="C2374" s="434">
        <v>4.49</v>
      </c>
      <c r="D2374" s="434">
        <v>5.03</v>
      </c>
      <c r="E2374" s="197" t="str">
        <f t="shared" si="1"/>
        <v>#REF!</v>
      </c>
      <c r="F2374" s="197" t="str">
        <f t="shared" si="2"/>
        <v>#REF!</v>
      </c>
      <c r="G2374" s="197" t="str">
        <f t="shared" si="3"/>
        <v>#REF!</v>
      </c>
      <c r="H2374" s="197" t="str">
        <f t="shared" si="4"/>
        <v>#REF!</v>
      </c>
      <c r="I2374" s="197" t="str">
        <f t="shared" si="5"/>
        <v>Setelah Covid</v>
      </c>
    </row>
    <row r="2375" ht="15.75" customHeight="1">
      <c r="A2375" s="316">
        <v>44963.0</v>
      </c>
      <c r="B2375" s="434">
        <v>4.58</v>
      </c>
      <c r="C2375" s="434">
        <v>4.68</v>
      </c>
      <c r="D2375" s="434">
        <v>5.15</v>
      </c>
      <c r="E2375" s="197" t="str">
        <f t="shared" si="1"/>
        <v>#REF!</v>
      </c>
      <c r="F2375" s="197" t="str">
        <f t="shared" si="2"/>
        <v>#REF!</v>
      </c>
      <c r="G2375" s="197" t="str">
        <f t="shared" si="3"/>
        <v>#REF!</v>
      </c>
      <c r="H2375" s="197" t="str">
        <f t="shared" si="4"/>
        <v>#REF!</v>
      </c>
      <c r="I2375" s="197" t="str">
        <f t="shared" si="5"/>
        <v>Setelah Covid</v>
      </c>
    </row>
    <row r="2376" ht="15.75" customHeight="1">
      <c r="A2376" s="316">
        <v>44964.0</v>
      </c>
      <c r="B2376" s="434">
        <v>4.63</v>
      </c>
      <c r="C2376" s="434">
        <v>4.76</v>
      </c>
      <c r="D2376" s="434">
        <v>5.24</v>
      </c>
      <c r="E2376" s="197" t="str">
        <f t="shared" si="1"/>
        <v>#REF!</v>
      </c>
      <c r="F2376" s="197" t="str">
        <f t="shared" si="2"/>
        <v>#REF!</v>
      </c>
      <c r="G2376" s="197" t="str">
        <f t="shared" si="3"/>
        <v>#REF!</v>
      </c>
      <c r="H2376" s="197" t="str">
        <f t="shared" si="4"/>
        <v>#REF!</v>
      </c>
      <c r="I2376" s="197" t="str">
        <f t="shared" si="5"/>
        <v>Setelah Covid</v>
      </c>
    </row>
    <row r="2377" ht="15.75" customHeight="1">
      <c r="A2377" s="316">
        <v>44965.0</v>
      </c>
      <c r="B2377" s="434">
        <v>4.65</v>
      </c>
      <c r="C2377" s="434">
        <v>4.76</v>
      </c>
      <c r="D2377" s="434">
        <v>5.27</v>
      </c>
      <c r="E2377" s="197" t="str">
        <f t="shared" si="1"/>
        <v>#REF!</v>
      </c>
      <c r="F2377" s="197" t="str">
        <f t="shared" si="2"/>
        <v>#REF!</v>
      </c>
      <c r="G2377" s="197" t="str">
        <f t="shared" si="3"/>
        <v>#REF!</v>
      </c>
      <c r="H2377" s="197" t="str">
        <f t="shared" si="4"/>
        <v>#REF!</v>
      </c>
      <c r="I2377" s="197" t="str">
        <f t="shared" si="5"/>
        <v>Setelah Covid</v>
      </c>
    </row>
    <row r="2378" ht="15.75" customHeight="1">
      <c r="A2378" s="316">
        <v>44966.0</v>
      </c>
      <c r="B2378" s="434">
        <v>4.65</v>
      </c>
      <c r="C2378" s="434">
        <v>4.77</v>
      </c>
      <c r="D2378" s="434">
        <v>5.29</v>
      </c>
      <c r="E2378" s="197" t="str">
        <f t="shared" si="1"/>
        <v>#REF!</v>
      </c>
      <c r="F2378" s="197" t="str">
        <f t="shared" si="2"/>
        <v>#REF!</v>
      </c>
      <c r="G2378" s="197" t="str">
        <f t="shared" si="3"/>
        <v>#REF!</v>
      </c>
      <c r="H2378" s="197" t="str">
        <f t="shared" si="4"/>
        <v>#REF!</v>
      </c>
      <c r="I2378" s="197" t="str">
        <f t="shared" si="5"/>
        <v>Setelah Covid</v>
      </c>
    </row>
    <row r="2379" ht="15.75" customHeight="1">
      <c r="A2379" s="316">
        <v>44967.0</v>
      </c>
      <c r="B2379" s="434">
        <v>4.71</v>
      </c>
      <c r="C2379" s="434">
        <v>4.89</v>
      </c>
      <c r="D2379" s="434">
        <v>5.36</v>
      </c>
      <c r="E2379" s="197" t="str">
        <f t="shared" si="1"/>
        <v>#REF!</v>
      </c>
      <c r="F2379" s="197" t="str">
        <f t="shared" si="2"/>
        <v>#REF!</v>
      </c>
      <c r="G2379" s="197" t="str">
        <f t="shared" si="3"/>
        <v>#REF!</v>
      </c>
      <c r="H2379" s="197" t="str">
        <f t="shared" si="4"/>
        <v>#REF!</v>
      </c>
      <c r="I2379" s="197" t="str">
        <f t="shared" si="5"/>
        <v>Setelah Covid</v>
      </c>
    </row>
    <row r="2380" ht="15.75" customHeight="1">
      <c r="A2380" s="316">
        <v>44970.0</v>
      </c>
      <c r="B2380" s="434">
        <v>4.78</v>
      </c>
      <c r="C2380" s="434">
        <v>5.03</v>
      </c>
      <c r="D2380" s="434">
        <v>5.49</v>
      </c>
      <c r="E2380" s="197" t="str">
        <f t="shared" si="1"/>
        <v>#REF!</v>
      </c>
      <c r="F2380" s="197" t="str">
        <f t="shared" si="2"/>
        <v>#REF!</v>
      </c>
      <c r="G2380" s="197" t="str">
        <f t="shared" si="3"/>
        <v>#REF!</v>
      </c>
      <c r="H2380" s="197" t="str">
        <f t="shared" si="4"/>
        <v>#REF!</v>
      </c>
      <c r="I2380" s="197" t="str">
        <f t="shared" si="5"/>
        <v>Setelah Covid</v>
      </c>
    </row>
    <row r="2381" ht="15.75" customHeight="1">
      <c r="A2381" s="316">
        <v>44971.0</v>
      </c>
      <c r="B2381" s="434">
        <v>4.74</v>
      </c>
      <c r="C2381" s="434">
        <v>4.95</v>
      </c>
      <c r="D2381" s="434">
        <v>5.42</v>
      </c>
      <c r="E2381" s="197" t="str">
        <f t="shared" si="1"/>
        <v>#REF!</v>
      </c>
      <c r="F2381" s="197" t="str">
        <f t="shared" si="2"/>
        <v>#REF!</v>
      </c>
      <c r="G2381" s="197" t="str">
        <f t="shared" si="3"/>
        <v>#REF!</v>
      </c>
      <c r="H2381" s="197" t="str">
        <f t="shared" si="4"/>
        <v>#REF!</v>
      </c>
      <c r="I2381" s="197" t="str">
        <f t="shared" si="5"/>
        <v>Setelah Covid</v>
      </c>
    </row>
    <row r="2382" ht="15.75" customHeight="1">
      <c r="A2382" s="316">
        <v>44972.0</v>
      </c>
      <c r="B2382" s="434">
        <v>4.83</v>
      </c>
      <c r="C2382" s="434">
        <v>5.03</v>
      </c>
      <c r="D2382" s="434">
        <v>5.49</v>
      </c>
      <c r="E2382" s="197" t="str">
        <f t="shared" si="1"/>
        <v>#REF!</v>
      </c>
      <c r="F2382" s="197" t="str">
        <f t="shared" si="2"/>
        <v>#REF!</v>
      </c>
      <c r="G2382" s="197" t="str">
        <f t="shared" si="3"/>
        <v>#REF!</v>
      </c>
      <c r="H2382" s="197" t="str">
        <f t="shared" si="4"/>
        <v>#REF!</v>
      </c>
      <c r="I2382" s="197" t="str">
        <f t="shared" si="5"/>
        <v>Setelah Covid</v>
      </c>
    </row>
    <row r="2383" ht="15.75" customHeight="1">
      <c r="A2383" s="316">
        <v>44973.0</v>
      </c>
      <c r="B2383" s="434">
        <v>4.86</v>
      </c>
      <c r="C2383" s="434">
        <v>5.03</v>
      </c>
      <c r="D2383" s="434">
        <v>5.5</v>
      </c>
      <c r="E2383" s="197" t="str">
        <f t="shared" si="1"/>
        <v>#REF!</v>
      </c>
      <c r="F2383" s="197" t="str">
        <f t="shared" si="2"/>
        <v>#REF!</v>
      </c>
      <c r="G2383" s="197" t="str">
        <f t="shared" si="3"/>
        <v>#REF!</v>
      </c>
      <c r="H2383" s="197" t="str">
        <f t="shared" si="4"/>
        <v>#REF!</v>
      </c>
      <c r="I2383" s="197" t="str">
        <f t="shared" si="5"/>
        <v>Setelah Covid</v>
      </c>
    </row>
    <row r="2384" ht="15.75" customHeight="1">
      <c r="A2384" s="316">
        <v>44974.0</v>
      </c>
      <c r="B2384" s="434">
        <v>4.96</v>
      </c>
      <c r="C2384" s="434">
        <v>5.16</v>
      </c>
      <c r="D2384" s="434">
        <v>5.63</v>
      </c>
      <c r="E2384" s="197" t="str">
        <f t="shared" si="1"/>
        <v>#REF!</v>
      </c>
      <c r="F2384" s="197" t="str">
        <f t="shared" si="2"/>
        <v>#REF!</v>
      </c>
      <c r="G2384" s="197" t="str">
        <f t="shared" si="3"/>
        <v>#REF!</v>
      </c>
      <c r="H2384" s="197" t="str">
        <f t="shared" si="4"/>
        <v>#REF!</v>
      </c>
      <c r="I2384" s="197" t="str">
        <f t="shared" si="5"/>
        <v>Setelah Covid</v>
      </c>
    </row>
    <row r="2385" ht="15.75" customHeight="1">
      <c r="A2385" s="316">
        <v>44977.0</v>
      </c>
      <c r="B2385" s="434">
        <v>4.97</v>
      </c>
      <c r="C2385" s="434">
        <v>5.16</v>
      </c>
      <c r="D2385" s="434">
        <v>5.63</v>
      </c>
      <c r="E2385" s="197" t="str">
        <f t="shared" si="1"/>
        <v>#REF!</v>
      </c>
      <c r="F2385" s="197" t="str">
        <f t="shared" si="2"/>
        <v>#REF!</v>
      </c>
      <c r="G2385" s="197" t="str">
        <f t="shared" si="3"/>
        <v>#REF!</v>
      </c>
      <c r="H2385" s="197" t="str">
        <f t="shared" si="4"/>
        <v>#REF!</v>
      </c>
      <c r="I2385" s="197" t="str">
        <f t="shared" si="5"/>
        <v>Setelah Covid</v>
      </c>
    </row>
    <row r="2386" ht="15.75" customHeight="1">
      <c r="A2386" s="316">
        <v>44978.0</v>
      </c>
      <c r="B2386" s="434">
        <v>4.98</v>
      </c>
      <c r="C2386" s="434">
        <v>5.19</v>
      </c>
      <c r="D2386" s="434">
        <v>5.65</v>
      </c>
      <c r="E2386" s="197" t="str">
        <f t="shared" si="1"/>
        <v>#REF!</v>
      </c>
      <c r="F2386" s="197" t="str">
        <f t="shared" si="2"/>
        <v>#REF!</v>
      </c>
      <c r="G2386" s="197" t="str">
        <f t="shared" si="3"/>
        <v>#REF!</v>
      </c>
      <c r="H2386" s="197" t="str">
        <f t="shared" si="4"/>
        <v>#REF!</v>
      </c>
      <c r="I2386" s="197" t="str">
        <f t="shared" si="5"/>
        <v>Setelah Covid</v>
      </c>
    </row>
    <row r="2387" ht="15.75" customHeight="1">
      <c r="A2387" s="316">
        <v>44979.0</v>
      </c>
      <c r="B2387" s="434">
        <v>5.08</v>
      </c>
      <c r="C2387" s="434">
        <v>5.24</v>
      </c>
      <c r="D2387" s="434">
        <v>5.72</v>
      </c>
      <c r="E2387" s="197" t="str">
        <f t="shared" si="1"/>
        <v>#REF!</v>
      </c>
      <c r="F2387" s="197" t="str">
        <f t="shared" si="2"/>
        <v>#REF!</v>
      </c>
      <c r="G2387" s="197" t="str">
        <f t="shared" si="3"/>
        <v>#REF!</v>
      </c>
      <c r="H2387" s="197" t="str">
        <f t="shared" si="4"/>
        <v>#REF!</v>
      </c>
      <c r="I2387" s="197" t="str">
        <f t="shared" si="5"/>
        <v>Setelah Covid</v>
      </c>
    </row>
    <row r="2388" ht="15.75" customHeight="1">
      <c r="A2388" s="316">
        <v>44980.0</v>
      </c>
      <c r="B2388" s="434">
        <v>5.04</v>
      </c>
      <c r="C2388" s="434">
        <v>5.15</v>
      </c>
      <c r="D2388" s="434">
        <v>5.64</v>
      </c>
      <c r="E2388" s="197" t="str">
        <f t="shared" si="1"/>
        <v>#REF!</v>
      </c>
      <c r="F2388" s="197" t="str">
        <f t="shared" si="2"/>
        <v>#REF!</v>
      </c>
      <c r="G2388" s="197" t="str">
        <f t="shared" si="3"/>
        <v>#REF!</v>
      </c>
      <c r="H2388" s="197" t="str">
        <f t="shared" si="4"/>
        <v>#REF!</v>
      </c>
      <c r="I2388" s="197" t="str">
        <f t="shared" si="5"/>
        <v>Setelah Covid</v>
      </c>
    </row>
    <row r="2389" ht="15.75" customHeight="1">
      <c r="A2389" s="316">
        <v>44981.0</v>
      </c>
      <c r="B2389" s="434">
        <v>5.02</v>
      </c>
      <c r="C2389" s="434">
        <v>5.07</v>
      </c>
      <c r="D2389" s="434">
        <v>5.58</v>
      </c>
      <c r="E2389" s="197" t="str">
        <f t="shared" si="1"/>
        <v>#REF!</v>
      </c>
      <c r="F2389" s="197" t="str">
        <f t="shared" si="2"/>
        <v>#REF!</v>
      </c>
      <c r="G2389" s="197" t="str">
        <f t="shared" si="3"/>
        <v>#REF!</v>
      </c>
      <c r="H2389" s="197" t="str">
        <f t="shared" si="4"/>
        <v>#REF!</v>
      </c>
      <c r="I2389" s="197" t="str">
        <f t="shared" si="5"/>
        <v>Setelah Covid</v>
      </c>
    </row>
    <row r="2390" ht="15.75" customHeight="1">
      <c r="A2390" s="316">
        <v>44984.0</v>
      </c>
      <c r="B2390" s="434">
        <v>5.08</v>
      </c>
      <c r="C2390" s="434">
        <v>5.15</v>
      </c>
      <c r="D2390" s="434">
        <v>5.6</v>
      </c>
      <c r="E2390" s="197" t="str">
        <f t="shared" si="1"/>
        <v>#REF!</v>
      </c>
      <c r="F2390" s="197" t="str">
        <f t="shared" si="2"/>
        <v>#REF!</v>
      </c>
      <c r="G2390" s="197" t="str">
        <f t="shared" si="3"/>
        <v>#REF!</v>
      </c>
      <c r="H2390" s="197" t="str">
        <f t="shared" si="4"/>
        <v>#REF!</v>
      </c>
      <c r="I2390" s="197" t="str">
        <f t="shared" si="5"/>
        <v>Setelah Covid</v>
      </c>
    </row>
    <row r="2391" ht="15.75" customHeight="1">
      <c r="A2391" s="316">
        <v>44985.0</v>
      </c>
      <c r="B2391" s="434">
        <v>5.05</v>
      </c>
      <c r="C2391" s="434">
        <v>5.11</v>
      </c>
      <c r="D2391" s="434">
        <v>5.56</v>
      </c>
      <c r="E2391" s="197" t="str">
        <f t="shared" si="1"/>
        <v>#REF!</v>
      </c>
      <c r="F2391" s="197" t="str">
        <f t="shared" si="2"/>
        <v>#REF!</v>
      </c>
      <c r="G2391" s="197" t="str">
        <f t="shared" si="3"/>
        <v>#REF!</v>
      </c>
      <c r="H2391" s="197" t="str">
        <f t="shared" si="4"/>
        <v>#REF!</v>
      </c>
      <c r="I2391" s="197" t="str">
        <f t="shared" si="5"/>
        <v>Setelah Covid</v>
      </c>
    </row>
    <row r="2392" ht="15.75" customHeight="1">
      <c r="A2392" s="316">
        <v>44986.0</v>
      </c>
      <c r="B2392" s="434">
        <v>5.05</v>
      </c>
      <c r="C2392" s="434">
        <v>5.14</v>
      </c>
      <c r="D2392" s="434">
        <v>5.54</v>
      </c>
      <c r="E2392" s="197" t="str">
        <f t="shared" si="1"/>
        <v>#REF!</v>
      </c>
      <c r="F2392" s="197" t="str">
        <f t="shared" si="2"/>
        <v>#REF!</v>
      </c>
      <c r="G2392" s="197" t="str">
        <f t="shared" si="3"/>
        <v>#REF!</v>
      </c>
      <c r="H2392" s="197" t="str">
        <f t="shared" si="4"/>
        <v>#REF!</v>
      </c>
      <c r="I2392" s="197" t="str">
        <f t="shared" si="5"/>
        <v>Setelah Covid</v>
      </c>
    </row>
    <row r="2393" ht="15.75" customHeight="1">
      <c r="A2393" s="316">
        <v>44987.0</v>
      </c>
      <c r="B2393" s="434">
        <v>5.12</v>
      </c>
      <c r="C2393" s="434">
        <v>5.24</v>
      </c>
      <c r="D2393" s="434">
        <v>5.61</v>
      </c>
      <c r="E2393" s="197" t="str">
        <f t="shared" si="1"/>
        <v>#REF!</v>
      </c>
      <c r="F2393" s="197" t="str">
        <f t="shared" si="2"/>
        <v>#REF!</v>
      </c>
      <c r="G2393" s="197" t="str">
        <f t="shared" si="3"/>
        <v>#REF!</v>
      </c>
      <c r="H2393" s="197" t="str">
        <f t="shared" si="4"/>
        <v>#REF!</v>
      </c>
      <c r="I2393" s="197" t="str">
        <f t="shared" si="5"/>
        <v>Setelah Covid</v>
      </c>
    </row>
    <row r="2394" ht="15.75" customHeight="1">
      <c r="A2394" s="316">
        <v>44988.0</v>
      </c>
      <c r="B2394" s="434">
        <v>5.16</v>
      </c>
      <c r="C2394" s="434">
        <v>5.25</v>
      </c>
      <c r="D2394" s="434">
        <v>5.6</v>
      </c>
      <c r="E2394" s="197" t="str">
        <f t="shared" si="1"/>
        <v>#REF!</v>
      </c>
      <c r="F2394" s="197" t="str">
        <f t="shared" si="2"/>
        <v>#REF!</v>
      </c>
      <c r="G2394" s="197" t="str">
        <f t="shared" si="3"/>
        <v>#REF!</v>
      </c>
      <c r="H2394" s="197" t="str">
        <f t="shared" si="4"/>
        <v>#REF!</v>
      </c>
      <c r="I2394" s="197" t="str">
        <f t="shared" si="5"/>
        <v>Setelah Covid</v>
      </c>
    </row>
    <row r="2395" ht="15.75" customHeight="1">
      <c r="A2395" s="316">
        <v>44991.0</v>
      </c>
      <c r="B2395" s="434">
        <v>5.09</v>
      </c>
      <c r="C2395" s="434">
        <v>5.14</v>
      </c>
      <c r="D2395" s="434">
        <v>5.49</v>
      </c>
      <c r="E2395" s="197" t="str">
        <f t="shared" si="1"/>
        <v>#REF!</v>
      </c>
      <c r="F2395" s="197" t="str">
        <f t="shared" si="2"/>
        <v>#REF!</v>
      </c>
      <c r="G2395" s="197" t="str">
        <f t="shared" si="3"/>
        <v>#REF!</v>
      </c>
      <c r="H2395" s="197" t="str">
        <f t="shared" si="4"/>
        <v>#REF!</v>
      </c>
      <c r="I2395" s="197" t="str">
        <f t="shared" si="5"/>
        <v>Setelah Covid</v>
      </c>
    </row>
    <row r="2396" ht="15.75" customHeight="1">
      <c r="A2396" s="316">
        <v>44992.0</v>
      </c>
      <c r="B2396" s="434">
        <v>5.1</v>
      </c>
      <c r="C2396" s="434">
        <v>5.15</v>
      </c>
      <c r="D2396" s="434">
        <v>5.51</v>
      </c>
      <c r="E2396" s="197" t="str">
        <f t="shared" si="1"/>
        <v>#REF!</v>
      </c>
      <c r="F2396" s="197" t="str">
        <f t="shared" si="2"/>
        <v>#REF!</v>
      </c>
      <c r="G2396" s="197" t="str">
        <f t="shared" si="3"/>
        <v>#REF!</v>
      </c>
      <c r="H2396" s="197" t="str">
        <f t="shared" si="4"/>
        <v>#REF!</v>
      </c>
      <c r="I2396" s="197" t="str">
        <f t="shared" si="5"/>
        <v>Setelah Covid</v>
      </c>
    </row>
    <row r="2397" ht="15.75" customHeight="1">
      <c r="A2397" s="316">
        <v>44993.0</v>
      </c>
      <c r="B2397" s="434">
        <v>5.19</v>
      </c>
      <c r="C2397" s="434">
        <v>5.23</v>
      </c>
      <c r="D2397" s="434">
        <v>5.56</v>
      </c>
      <c r="E2397" s="197" t="str">
        <f t="shared" si="1"/>
        <v>#REF!</v>
      </c>
      <c r="F2397" s="197" t="str">
        <f t="shared" si="2"/>
        <v>#REF!</v>
      </c>
      <c r="G2397" s="197" t="str">
        <f t="shared" si="3"/>
        <v>#REF!</v>
      </c>
      <c r="H2397" s="197" t="str">
        <f t="shared" si="4"/>
        <v>#REF!</v>
      </c>
      <c r="I2397" s="197" t="str">
        <f t="shared" si="5"/>
        <v>Setelah Covid</v>
      </c>
    </row>
    <row r="2398" ht="15.75" customHeight="1">
      <c r="A2398" s="316">
        <v>44994.0</v>
      </c>
      <c r="B2398" s="434">
        <v>5.19</v>
      </c>
      <c r="C2398" s="434">
        <v>5.24</v>
      </c>
      <c r="D2398" s="434">
        <v>5.57</v>
      </c>
      <c r="E2398" s="197" t="str">
        <f t="shared" si="1"/>
        <v>#REF!</v>
      </c>
      <c r="F2398" s="197" t="str">
        <f t="shared" si="2"/>
        <v>#REF!</v>
      </c>
      <c r="G2398" s="197" t="str">
        <f t="shared" si="3"/>
        <v>#REF!</v>
      </c>
      <c r="H2398" s="197" t="str">
        <f t="shared" si="4"/>
        <v>#REF!</v>
      </c>
      <c r="I2398" s="197" t="str">
        <f t="shared" si="5"/>
        <v>Setelah Covid</v>
      </c>
    </row>
    <row r="2399" ht="15.75" customHeight="1">
      <c r="A2399" s="316">
        <v>44995.0</v>
      </c>
      <c r="B2399" s="434">
        <v>5.14</v>
      </c>
      <c r="C2399" s="434">
        <v>5.18</v>
      </c>
      <c r="D2399" s="434">
        <v>5.55</v>
      </c>
      <c r="E2399" s="197" t="str">
        <f t="shared" si="1"/>
        <v>#REF!</v>
      </c>
      <c r="F2399" s="197" t="str">
        <f t="shared" si="2"/>
        <v>#REF!</v>
      </c>
      <c r="G2399" s="197" t="str">
        <f t="shared" si="3"/>
        <v>#REF!</v>
      </c>
      <c r="H2399" s="197" t="str">
        <f t="shared" si="4"/>
        <v>#REF!</v>
      </c>
      <c r="I2399" s="197" t="str">
        <f t="shared" si="5"/>
        <v>Setelah Covid</v>
      </c>
    </row>
    <row r="2400" ht="15.75" customHeight="1">
      <c r="A2400" s="316">
        <v>44998.0</v>
      </c>
      <c r="B2400" s="434">
        <v>4.95</v>
      </c>
      <c r="C2400" s="434">
        <v>5.01</v>
      </c>
      <c r="D2400" s="434">
        <v>5.46</v>
      </c>
      <c r="E2400" s="197" t="str">
        <f t="shared" si="1"/>
        <v>#REF!</v>
      </c>
      <c r="F2400" s="197" t="str">
        <f t="shared" si="2"/>
        <v>#REF!</v>
      </c>
      <c r="G2400" s="197" t="str">
        <f t="shared" si="3"/>
        <v>#REF!</v>
      </c>
      <c r="H2400" s="197" t="str">
        <f t="shared" si="4"/>
        <v>#REF!</v>
      </c>
      <c r="I2400" s="197" t="str">
        <f t="shared" si="5"/>
        <v>Setelah Covid</v>
      </c>
    </row>
    <row r="2401" ht="15.75" customHeight="1">
      <c r="A2401" s="316">
        <v>44999.0</v>
      </c>
      <c r="B2401" s="434">
        <v>4.89</v>
      </c>
      <c r="C2401" s="434">
        <v>4.95</v>
      </c>
      <c r="D2401" s="434">
        <v>5.44</v>
      </c>
      <c r="E2401" s="197" t="str">
        <f t="shared" si="1"/>
        <v>#REF!</v>
      </c>
      <c r="F2401" s="197" t="str">
        <f t="shared" si="2"/>
        <v>#REF!</v>
      </c>
      <c r="G2401" s="197" t="str">
        <f t="shared" si="3"/>
        <v>#REF!</v>
      </c>
      <c r="H2401" s="197" t="str">
        <f t="shared" si="4"/>
        <v>#REF!</v>
      </c>
      <c r="I2401" s="197" t="str">
        <f t="shared" si="5"/>
        <v>Setelah Covid</v>
      </c>
    </row>
    <row r="2402" ht="15.75" customHeight="1">
      <c r="A2402" s="316">
        <v>45000.0</v>
      </c>
      <c r="B2402" s="434">
        <v>4.86</v>
      </c>
      <c r="C2402" s="434">
        <v>4.94</v>
      </c>
      <c r="D2402" s="434">
        <v>5.43</v>
      </c>
      <c r="E2402" s="197" t="str">
        <f t="shared" si="1"/>
        <v>#REF!</v>
      </c>
      <c r="F2402" s="197" t="str">
        <f t="shared" si="2"/>
        <v>#REF!</v>
      </c>
      <c r="G2402" s="197" t="str">
        <f t="shared" si="3"/>
        <v>#REF!</v>
      </c>
      <c r="H2402" s="197" t="str">
        <f t="shared" si="4"/>
        <v>#REF!</v>
      </c>
      <c r="I2402" s="197" t="str">
        <f t="shared" si="5"/>
        <v>Setelah Covid</v>
      </c>
    </row>
    <row r="2403" ht="15.75" customHeight="1">
      <c r="A2403" s="316">
        <v>45001.0</v>
      </c>
      <c r="B2403" s="434">
        <v>4.76</v>
      </c>
      <c r="C2403" s="434">
        <v>4.86</v>
      </c>
      <c r="D2403" s="434">
        <v>5.38</v>
      </c>
      <c r="E2403" s="197" t="str">
        <f t="shared" si="1"/>
        <v>#REF!</v>
      </c>
      <c r="F2403" s="197" t="str">
        <f t="shared" si="2"/>
        <v>#REF!</v>
      </c>
      <c r="G2403" s="197" t="str">
        <f t="shared" si="3"/>
        <v>#REF!</v>
      </c>
      <c r="H2403" s="197" t="str">
        <f t="shared" si="4"/>
        <v>#REF!</v>
      </c>
      <c r="I2403" s="197" t="str">
        <f t="shared" si="5"/>
        <v>Setelah Covid</v>
      </c>
    </row>
    <row r="2404" ht="15.75" customHeight="1">
      <c r="A2404" s="316">
        <v>45002.0</v>
      </c>
      <c r="B2404" s="434">
        <v>4.74</v>
      </c>
      <c r="C2404" s="434">
        <v>4.84</v>
      </c>
      <c r="D2404" s="434">
        <v>5.36</v>
      </c>
      <c r="E2404" s="197" t="str">
        <f t="shared" si="1"/>
        <v>#REF!</v>
      </c>
      <c r="F2404" s="197" t="str">
        <f t="shared" si="2"/>
        <v>#REF!</v>
      </c>
      <c r="G2404" s="197" t="str">
        <f t="shared" si="3"/>
        <v>#REF!</v>
      </c>
      <c r="H2404" s="197" t="str">
        <f t="shared" si="4"/>
        <v>#REF!</v>
      </c>
      <c r="I2404" s="197" t="str">
        <f t="shared" si="5"/>
        <v>Setelah Covid</v>
      </c>
    </row>
    <row r="2405" ht="15.75" customHeight="1">
      <c r="A2405" s="316">
        <v>45005.0</v>
      </c>
      <c r="B2405" s="434">
        <v>4.71</v>
      </c>
      <c r="C2405" s="434">
        <v>4.85</v>
      </c>
      <c r="D2405" s="434">
        <v>5.38</v>
      </c>
      <c r="E2405" s="197" t="str">
        <f t="shared" si="1"/>
        <v>#REF!</v>
      </c>
      <c r="F2405" s="197" t="str">
        <f t="shared" si="2"/>
        <v>#REF!</v>
      </c>
      <c r="G2405" s="197" t="str">
        <f t="shared" si="3"/>
        <v>#REF!</v>
      </c>
      <c r="H2405" s="197" t="str">
        <f t="shared" si="4"/>
        <v>#REF!</v>
      </c>
      <c r="I2405" s="197" t="str">
        <f t="shared" si="5"/>
        <v>Setelah Covid</v>
      </c>
    </row>
    <row r="2406" ht="15.75" customHeight="1">
      <c r="A2406" s="316">
        <v>45006.0</v>
      </c>
      <c r="B2406" s="434">
        <v>4.68</v>
      </c>
      <c r="C2406" s="434">
        <v>4.84</v>
      </c>
      <c r="D2406" s="434">
        <v>5.37</v>
      </c>
      <c r="E2406" s="197" t="str">
        <f t="shared" si="1"/>
        <v>#REF!</v>
      </c>
      <c r="F2406" s="197" t="str">
        <f t="shared" si="2"/>
        <v>#REF!</v>
      </c>
      <c r="G2406" s="197" t="str">
        <f t="shared" si="3"/>
        <v>#REF!</v>
      </c>
      <c r="H2406" s="197" t="str">
        <f t="shared" si="4"/>
        <v>#REF!</v>
      </c>
      <c r="I2406" s="197" t="str">
        <f t="shared" si="5"/>
        <v>Setelah Covid</v>
      </c>
    </row>
    <row r="2407" ht="15.75" customHeight="1">
      <c r="A2407" s="316">
        <v>45007.0</v>
      </c>
      <c r="B2407" s="434">
        <v>4.7</v>
      </c>
      <c r="C2407" s="434">
        <v>4.88</v>
      </c>
      <c r="D2407" s="434">
        <v>5.38</v>
      </c>
      <c r="E2407" s="197" t="str">
        <f t="shared" si="1"/>
        <v>#REF!</v>
      </c>
      <c r="F2407" s="197" t="str">
        <f t="shared" si="2"/>
        <v>#REF!</v>
      </c>
      <c r="G2407" s="197" t="str">
        <f t="shared" si="3"/>
        <v>#REF!</v>
      </c>
      <c r="H2407" s="197" t="str">
        <f t="shared" si="4"/>
        <v>#REF!</v>
      </c>
      <c r="I2407" s="197" t="str">
        <f t="shared" si="5"/>
        <v>Setelah Covid</v>
      </c>
    </row>
    <row r="2408" ht="15.75" customHeight="1">
      <c r="A2408" s="316">
        <v>45008.0</v>
      </c>
      <c r="B2408" s="434">
        <v>4.63</v>
      </c>
      <c r="C2408" s="434">
        <v>4.79</v>
      </c>
      <c r="D2408" s="434">
        <v>5.35</v>
      </c>
      <c r="E2408" s="197" t="str">
        <f t="shared" si="1"/>
        <v>#REF!</v>
      </c>
      <c r="F2408" s="197" t="str">
        <f t="shared" si="2"/>
        <v>#REF!</v>
      </c>
      <c r="G2408" s="197" t="str">
        <f t="shared" si="3"/>
        <v>#REF!</v>
      </c>
      <c r="H2408" s="197" t="str">
        <f t="shared" si="4"/>
        <v>#REF!</v>
      </c>
      <c r="I2408" s="197" t="str">
        <f t="shared" si="5"/>
        <v>Setelah Covid</v>
      </c>
    </row>
    <row r="2409" ht="15.75" customHeight="1">
      <c r="A2409" s="316">
        <v>45009.0</v>
      </c>
      <c r="B2409" s="434">
        <v>4.54</v>
      </c>
      <c r="C2409" s="434">
        <v>4.7</v>
      </c>
      <c r="D2409" s="434">
        <v>5.34</v>
      </c>
      <c r="E2409" s="197" t="str">
        <f t="shared" si="1"/>
        <v>#REF!</v>
      </c>
      <c r="F2409" s="197" t="str">
        <f t="shared" si="2"/>
        <v>#REF!</v>
      </c>
      <c r="G2409" s="197" t="str">
        <f t="shared" si="3"/>
        <v>#REF!</v>
      </c>
      <c r="H2409" s="197" t="str">
        <f t="shared" si="4"/>
        <v>#REF!</v>
      </c>
      <c r="I2409" s="197" t="str">
        <f t="shared" si="5"/>
        <v>Setelah Covid</v>
      </c>
    </row>
    <row r="2410" ht="15.75" customHeight="1">
      <c r="A2410" s="316">
        <v>45012.0</v>
      </c>
      <c r="B2410" s="434">
        <v>4.54</v>
      </c>
      <c r="C2410" s="434">
        <v>4.71</v>
      </c>
      <c r="D2410" s="434">
        <v>5.35</v>
      </c>
      <c r="E2410" s="197" t="str">
        <f t="shared" si="1"/>
        <v>#REF!</v>
      </c>
      <c r="F2410" s="197" t="str">
        <f t="shared" si="2"/>
        <v>#REF!</v>
      </c>
      <c r="G2410" s="197" t="str">
        <f t="shared" si="3"/>
        <v>#REF!</v>
      </c>
      <c r="H2410" s="197" t="str">
        <f t="shared" si="4"/>
        <v>#REF!</v>
      </c>
      <c r="I2410" s="197" t="str">
        <f t="shared" si="5"/>
        <v>Setelah Covid</v>
      </c>
    </row>
    <row r="2411" ht="15.75" customHeight="1">
      <c r="A2411" s="316">
        <v>45013.0</v>
      </c>
      <c r="B2411" s="434">
        <v>4.6</v>
      </c>
      <c r="C2411" s="434">
        <v>4.79</v>
      </c>
      <c r="D2411" s="434">
        <v>5.42</v>
      </c>
      <c r="E2411" s="197" t="str">
        <f t="shared" si="1"/>
        <v>#REF!</v>
      </c>
      <c r="F2411" s="197" t="str">
        <f t="shared" si="2"/>
        <v>#REF!</v>
      </c>
      <c r="G2411" s="197" t="str">
        <f t="shared" si="3"/>
        <v>#REF!</v>
      </c>
      <c r="H2411" s="197" t="str">
        <f t="shared" si="4"/>
        <v>#REF!</v>
      </c>
      <c r="I2411" s="197" t="str">
        <f t="shared" si="5"/>
        <v>Setelah Covid</v>
      </c>
    </row>
    <row r="2412" ht="15.75" customHeight="1">
      <c r="A2412" s="316">
        <v>45014.0</v>
      </c>
      <c r="B2412" s="434">
        <v>4.6</v>
      </c>
      <c r="C2412" s="434">
        <v>4.83</v>
      </c>
      <c r="D2412" s="434">
        <v>5.43</v>
      </c>
      <c r="E2412" s="197" t="str">
        <f t="shared" si="1"/>
        <v>#REF!</v>
      </c>
      <c r="F2412" s="197" t="str">
        <f t="shared" si="2"/>
        <v>#REF!</v>
      </c>
      <c r="G2412" s="197" t="str">
        <f t="shared" si="3"/>
        <v>#REF!</v>
      </c>
      <c r="H2412" s="197" t="str">
        <f t="shared" si="4"/>
        <v>#REF!</v>
      </c>
      <c r="I2412" s="197" t="str">
        <f t="shared" si="5"/>
        <v>Setelah Covid</v>
      </c>
    </row>
    <row r="2413" ht="15.75" customHeight="1">
      <c r="A2413" s="316">
        <v>45015.0</v>
      </c>
      <c r="B2413" s="434">
        <v>4.58</v>
      </c>
      <c r="C2413" s="434">
        <v>4.81</v>
      </c>
      <c r="D2413" s="434">
        <v>5.4</v>
      </c>
      <c r="E2413" s="197" t="str">
        <f t="shared" si="1"/>
        <v>#REF!</v>
      </c>
      <c r="F2413" s="197" t="str">
        <f t="shared" si="2"/>
        <v>#REF!</v>
      </c>
      <c r="G2413" s="197" t="str">
        <f t="shared" si="3"/>
        <v>#REF!</v>
      </c>
      <c r="H2413" s="197" t="str">
        <f t="shared" si="4"/>
        <v>#REF!</v>
      </c>
      <c r="I2413" s="197" t="str">
        <f t="shared" si="5"/>
        <v>Setelah Covid</v>
      </c>
    </row>
    <row r="2414" ht="15.75" customHeight="1">
      <c r="A2414" s="316">
        <v>45016.0</v>
      </c>
      <c r="B2414" s="434">
        <v>4.58</v>
      </c>
      <c r="C2414" s="434">
        <v>4.8</v>
      </c>
      <c r="D2414" s="434">
        <v>5.39</v>
      </c>
      <c r="E2414" s="197" t="str">
        <f t="shared" si="1"/>
        <v>#REF!</v>
      </c>
      <c r="F2414" s="197" t="str">
        <f t="shared" si="2"/>
        <v>#REF!</v>
      </c>
      <c r="G2414" s="197" t="str">
        <f t="shared" si="3"/>
        <v>#REF!</v>
      </c>
      <c r="H2414" s="197" t="str">
        <f t="shared" si="4"/>
        <v>#REF!</v>
      </c>
      <c r="I2414" s="197" t="str">
        <f t="shared" si="5"/>
        <v>Setelah Covid</v>
      </c>
    </row>
    <row r="2415" ht="15.75" customHeight="1">
      <c r="A2415" s="316">
        <v>45019.0</v>
      </c>
      <c r="B2415" s="434">
        <v>4.56</v>
      </c>
      <c r="C2415" s="434">
        <v>4.77</v>
      </c>
      <c r="D2415" s="434">
        <v>5.36</v>
      </c>
      <c r="E2415" s="197" t="str">
        <f t="shared" si="1"/>
        <v>#REF!</v>
      </c>
      <c r="F2415" s="197" t="str">
        <f t="shared" si="2"/>
        <v>#REF!</v>
      </c>
      <c r="G2415" s="197" t="str">
        <f t="shared" si="3"/>
        <v>#REF!</v>
      </c>
      <c r="H2415" s="197" t="str">
        <f t="shared" si="4"/>
        <v>#REF!</v>
      </c>
      <c r="I2415" s="197" t="str">
        <f t="shared" si="5"/>
        <v>Setelah Covid</v>
      </c>
    </row>
    <row r="2416" ht="15.75" customHeight="1">
      <c r="A2416" s="316">
        <v>45020.0</v>
      </c>
      <c r="B2416" s="434">
        <v>4.52</v>
      </c>
      <c r="C2416" s="434">
        <v>4.7</v>
      </c>
      <c r="D2416" s="434">
        <v>5.32</v>
      </c>
      <c r="E2416" s="197" t="str">
        <f t="shared" si="1"/>
        <v>#REF!</v>
      </c>
      <c r="F2416" s="197" t="str">
        <f t="shared" si="2"/>
        <v>#REF!</v>
      </c>
      <c r="G2416" s="197" t="str">
        <f t="shared" si="3"/>
        <v>#REF!</v>
      </c>
      <c r="H2416" s="197" t="str">
        <f t="shared" si="4"/>
        <v>#REF!</v>
      </c>
      <c r="I2416" s="197" t="str">
        <f t="shared" si="5"/>
        <v>Setelah Covid</v>
      </c>
    </row>
    <row r="2417" ht="15.75" customHeight="1">
      <c r="A2417" s="316">
        <v>45021.0</v>
      </c>
      <c r="B2417" s="434">
        <v>4.48</v>
      </c>
      <c r="C2417" s="434">
        <v>4.64</v>
      </c>
      <c r="D2417" s="434">
        <v>5.3</v>
      </c>
      <c r="E2417" s="197" t="str">
        <f t="shared" si="1"/>
        <v>#REF!</v>
      </c>
      <c r="F2417" s="197" t="str">
        <f t="shared" si="2"/>
        <v>#REF!</v>
      </c>
      <c r="G2417" s="197" t="str">
        <f t="shared" si="3"/>
        <v>#REF!</v>
      </c>
      <c r="H2417" s="197" t="str">
        <f t="shared" si="4"/>
        <v>#REF!</v>
      </c>
      <c r="I2417" s="197" t="str">
        <f t="shared" si="5"/>
        <v>Setelah Covid</v>
      </c>
    </row>
    <row r="2418" ht="15.75" customHeight="1">
      <c r="A2418" s="316">
        <v>45022.0</v>
      </c>
      <c r="B2418" s="434">
        <v>4.43</v>
      </c>
      <c r="C2418" s="434">
        <v>4.59</v>
      </c>
      <c r="D2418" s="434">
        <v>5.28</v>
      </c>
      <c r="E2418" s="197" t="str">
        <f t="shared" si="1"/>
        <v>#REF!</v>
      </c>
      <c r="F2418" s="197" t="str">
        <f t="shared" si="2"/>
        <v>#REF!</v>
      </c>
      <c r="G2418" s="197" t="str">
        <f t="shared" si="3"/>
        <v>#REF!</v>
      </c>
      <c r="H2418" s="197" t="str">
        <f t="shared" si="4"/>
        <v>#REF!</v>
      </c>
      <c r="I2418" s="197" t="str">
        <f t="shared" si="5"/>
        <v>Setelah Covid</v>
      </c>
    </row>
    <row r="2419" ht="15.75" customHeight="1">
      <c r="A2419" s="316">
        <v>45023.0</v>
      </c>
      <c r="B2419" s="434">
        <v>4.42</v>
      </c>
      <c r="C2419" s="434">
        <v>4.59</v>
      </c>
      <c r="D2419" s="434">
        <v>5.27</v>
      </c>
      <c r="E2419" s="197" t="str">
        <f t="shared" si="1"/>
        <v>#REF!</v>
      </c>
      <c r="F2419" s="197" t="str">
        <f t="shared" si="2"/>
        <v>#REF!</v>
      </c>
      <c r="G2419" s="197" t="str">
        <f t="shared" si="3"/>
        <v>#REF!</v>
      </c>
      <c r="H2419" s="197" t="str">
        <f t="shared" si="4"/>
        <v>#REF!</v>
      </c>
      <c r="I2419" s="197" t="str">
        <f t="shared" si="5"/>
        <v>Setelah Covid</v>
      </c>
    </row>
    <row r="2420" ht="15.75" customHeight="1">
      <c r="A2420" s="316">
        <v>45026.0</v>
      </c>
      <c r="B2420" s="434">
        <v>4.47</v>
      </c>
      <c r="C2420" s="434">
        <v>4.59</v>
      </c>
      <c r="D2420" s="434">
        <v>5.27</v>
      </c>
      <c r="E2420" s="197" t="str">
        <f t="shared" si="1"/>
        <v>#REF!</v>
      </c>
      <c r="F2420" s="197" t="str">
        <f t="shared" si="2"/>
        <v>#REF!</v>
      </c>
      <c r="G2420" s="197" t="str">
        <f t="shared" si="3"/>
        <v>#REF!</v>
      </c>
      <c r="H2420" s="197" t="str">
        <f t="shared" si="4"/>
        <v>#REF!</v>
      </c>
      <c r="I2420" s="197" t="str">
        <f t="shared" si="5"/>
        <v>Setelah Covid</v>
      </c>
    </row>
    <row r="2421" ht="15.75" customHeight="1">
      <c r="A2421" s="316">
        <v>45027.0</v>
      </c>
      <c r="B2421" s="434">
        <v>4.46</v>
      </c>
      <c r="C2421" s="434">
        <v>4.61</v>
      </c>
      <c r="D2421" s="434">
        <v>5.26</v>
      </c>
      <c r="E2421" s="197" t="str">
        <f t="shared" si="1"/>
        <v>#REF!</v>
      </c>
      <c r="F2421" s="197" t="str">
        <f t="shared" si="2"/>
        <v>#REF!</v>
      </c>
      <c r="G2421" s="197" t="str">
        <f t="shared" si="3"/>
        <v>#REF!</v>
      </c>
      <c r="H2421" s="197" t="str">
        <f t="shared" si="4"/>
        <v>#REF!</v>
      </c>
      <c r="I2421" s="197" t="str">
        <f t="shared" si="5"/>
        <v>Setelah Covid</v>
      </c>
    </row>
    <row r="2422" ht="15.75" customHeight="1">
      <c r="A2422" s="316">
        <v>45028.0</v>
      </c>
      <c r="B2422" s="434">
        <v>4.45</v>
      </c>
      <c r="C2422" s="434">
        <v>4.58</v>
      </c>
      <c r="D2422" s="434">
        <v>5.23</v>
      </c>
      <c r="E2422" s="197" t="str">
        <f t="shared" si="1"/>
        <v>#REF!</v>
      </c>
      <c r="F2422" s="197" t="str">
        <f t="shared" si="2"/>
        <v>#REF!</v>
      </c>
      <c r="G2422" s="197" t="str">
        <f t="shared" si="3"/>
        <v>#REF!</v>
      </c>
      <c r="H2422" s="197" t="str">
        <f t="shared" si="4"/>
        <v>#REF!</v>
      </c>
      <c r="I2422" s="197" t="str">
        <f t="shared" si="5"/>
        <v>Setelah Covid</v>
      </c>
    </row>
    <row r="2423" ht="15.75" customHeight="1">
      <c r="A2423" s="316">
        <v>45029.0</v>
      </c>
      <c r="B2423" s="434">
        <v>4.43</v>
      </c>
      <c r="C2423" s="434">
        <v>4.57</v>
      </c>
      <c r="D2423" s="434">
        <v>5.22</v>
      </c>
      <c r="E2423" s="197" t="str">
        <f t="shared" si="1"/>
        <v>#REF!</v>
      </c>
      <c r="F2423" s="197" t="str">
        <f t="shared" si="2"/>
        <v>#REF!</v>
      </c>
      <c r="G2423" s="197" t="str">
        <f t="shared" si="3"/>
        <v>#REF!</v>
      </c>
      <c r="H2423" s="197" t="str">
        <f t="shared" si="4"/>
        <v>#REF!</v>
      </c>
      <c r="I2423" s="197" t="str">
        <f t="shared" si="5"/>
        <v>Setelah Covid</v>
      </c>
    </row>
    <row r="2424" ht="15.75" customHeight="1">
      <c r="A2424" s="316">
        <v>45030.0</v>
      </c>
      <c r="B2424" s="434">
        <v>4.43</v>
      </c>
      <c r="C2424" s="434">
        <v>4.59</v>
      </c>
      <c r="D2424" s="434">
        <v>5.24</v>
      </c>
      <c r="E2424" s="197" t="str">
        <f t="shared" si="1"/>
        <v>#REF!</v>
      </c>
      <c r="F2424" s="197" t="str">
        <f t="shared" si="2"/>
        <v>#REF!</v>
      </c>
      <c r="G2424" s="197" t="str">
        <f t="shared" si="3"/>
        <v>#REF!</v>
      </c>
      <c r="H2424" s="197" t="str">
        <f t="shared" si="4"/>
        <v>#REF!</v>
      </c>
      <c r="I2424" s="197" t="str">
        <f t="shared" si="5"/>
        <v>Setelah Covid</v>
      </c>
    </row>
    <row r="2425" ht="15.75" customHeight="1">
      <c r="A2425" s="316">
        <v>45033.0</v>
      </c>
      <c r="B2425" s="434">
        <v>4.48</v>
      </c>
      <c r="C2425" s="434">
        <v>4.66</v>
      </c>
      <c r="D2425" s="434">
        <v>5.28</v>
      </c>
      <c r="E2425" s="197" t="str">
        <f t="shared" si="1"/>
        <v>#REF!</v>
      </c>
      <c r="F2425" s="197" t="str">
        <f t="shared" si="2"/>
        <v>#REF!</v>
      </c>
      <c r="G2425" s="197" t="str">
        <f t="shared" si="3"/>
        <v>#REF!</v>
      </c>
      <c r="H2425" s="197" t="str">
        <f t="shared" si="4"/>
        <v>#REF!</v>
      </c>
      <c r="I2425" s="197" t="str">
        <f t="shared" si="5"/>
        <v>Setelah Covid</v>
      </c>
    </row>
    <row r="2426" ht="15.75" customHeight="1">
      <c r="A2426" s="316">
        <v>45034.0</v>
      </c>
      <c r="B2426" s="434">
        <v>4.52</v>
      </c>
      <c r="C2426" s="434">
        <v>4.75</v>
      </c>
      <c r="D2426" s="434">
        <v>5.35</v>
      </c>
      <c r="E2426" s="197" t="str">
        <f t="shared" si="1"/>
        <v>#REF!</v>
      </c>
      <c r="F2426" s="197" t="str">
        <f t="shared" si="2"/>
        <v>#REF!</v>
      </c>
      <c r="G2426" s="197" t="str">
        <f t="shared" si="3"/>
        <v>#REF!</v>
      </c>
      <c r="H2426" s="197" t="str">
        <f t="shared" si="4"/>
        <v>#REF!</v>
      </c>
      <c r="I2426" s="197" t="str">
        <f t="shared" si="5"/>
        <v>Setelah Covid</v>
      </c>
    </row>
    <row r="2427" ht="15.75" customHeight="1">
      <c r="A2427" s="316">
        <v>45035.0</v>
      </c>
      <c r="B2427" s="434">
        <v>4.56</v>
      </c>
      <c r="C2427" s="434">
        <v>4.82</v>
      </c>
      <c r="D2427" s="434">
        <v>5.39</v>
      </c>
      <c r="E2427" s="197" t="str">
        <f t="shared" si="1"/>
        <v>#REF!</v>
      </c>
      <c r="F2427" s="197" t="str">
        <f t="shared" si="2"/>
        <v>#REF!</v>
      </c>
      <c r="G2427" s="197" t="str">
        <f t="shared" si="3"/>
        <v>#REF!</v>
      </c>
      <c r="H2427" s="197" t="str">
        <f t="shared" si="4"/>
        <v>#REF!</v>
      </c>
      <c r="I2427" s="197" t="str">
        <f t="shared" si="5"/>
        <v>Setelah Covid</v>
      </c>
    </row>
    <row r="2428" ht="15.75" customHeight="1">
      <c r="A2428" s="316">
        <v>45036.0</v>
      </c>
      <c r="B2428" s="434">
        <v>4.55</v>
      </c>
      <c r="C2428" s="434">
        <v>4.79</v>
      </c>
      <c r="D2428" s="434">
        <v>5.37</v>
      </c>
      <c r="E2428" s="197" t="str">
        <f t="shared" si="1"/>
        <v>#REF!</v>
      </c>
      <c r="F2428" s="197" t="str">
        <f t="shared" si="2"/>
        <v>#REF!</v>
      </c>
      <c r="G2428" s="197" t="str">
        <f t="shared" si="3"/>
        <v>#REF!</v>
      </c>
      <c r="H2428" s="197" t="str">
        <f t="shared" si="4"/>
        <v>#REF!</v>
      </c>
      <c r="I2428" s="197" t="str">
        <f t="shared" si="5"/>
        <v>Setelah Covid</v>
      </c>
    </row>
    <row r="2429" ht="15.75" customHeight="1">
      <c r="A2429" s="316">
        <v>45037.0</v>
      </c>
      <c r="B2429" s="434">
        <v>4.54</v>
      </c>
      <c r="C2429" s="434">
        <v>4.78</v>
      </c>
      <c r="D2429" s="434">
        <v>5.35</v>
      </c>
      <c r="E2429" s="197" t="str">
        <f t="shared" si="1"/>
        <v>#REF!</v>
      </c>
      <c r="F2429" s="197" t="str">
        <f t="shared" si="2"/>
        <v>#REF!</v>
      </c>
      <c r="G2429" s="197" t="str">
        <f t="shared" si="3"/>
        <v>#REF!</v>
      </c>
      <c r="H2429" s="197" t="str">
        <f t="shared" si="4"/>
        <v>#REF!</v>
      </c>
      <c r="I2429" s="197" t="str">
        <f t="shared" si="5"/>
        <v>Setelah Covid</v>
      </c>
    </row>
    <row r="2430" ht="15.75" customHeight="1">
      <c r="A2430" s="316">
        <v>45040.0</v>
      </c>
      <c r="B2430" s="434">
        <v>4.55</v>
      </c>
      <c r="C2430" s="434">
        <v>4.79</v>
      </c>
      <c r="D2430" s="434">
        <v>5.37</v>
      </c>
      <c r="E2430" s="197" t="str">
        <f t="shared" si="1"/>
        <v>#REF!</v>
      </c>
      <c r="F2430" s="197" t="str">
        <f t="shared" si="2"/>
        <v>#REF!</v>
      </c>
      <c r="G2430" s="197" t="str">
        <f t="shared" si="3"/>
        <v>#REF!</v>
      </c>
      <c r="H2430" s="197" t="str">
        <f t="shared" si="4"/>
        <v>#REF!</v>
      </c>
      <c r="I2430" s="197" t="str">
        <f t="shared" si="5"/>
        <v>Setelah Covid</v>
      </c>
    </row>
    <row r="2431" ht="15.75" customHeight="1">
      <c r="A2431" s="316">
        <v>45041.0</v>
      </c>
      <c r="B2431" s="434">
        <v>4.5</v>
      </c>
      <c r="C2431" s="434">
        <v>4.73</v>
      </c>
      <c r="D2431" s="434">
        <v>5.32</v>
      </c>
      <c r="E2431" s="197" t="str">
        <f t="shared" si="1"/>
        <v>#REF!</v>
      </c>
      <c r="F2431" s="197" t="str">
        <f t="shared" si="2"/>
        <v>#REF!</v>
      </c>
      <c r="G2431" s="197" t="str">
        <f t="shared" si="3"/>
        <v>#REF!</v>
      </c>
      <c r="H2431" s="197" t="str">
        <f t="shared" si="4"/>
        <v>#REF!</v>
      </c>
      <c r="I2431" s="197" t="str">
        <f t="shared" si="5"/>
        <v>Setelah Covid</v>
      </c>
    </row>
    <row r="2432" ht="15.75" customHeight="1">
      <c r="A2432" s="316">
        <v>45042.0</v>
      </c>
      <c r="B2432" s="434">
        <v>4.44</v>
      </c>
      <c r="C2432" s="434">
        <v>4.67</v>
      </c>
      <c r="D2432" s="434">
        <v>5.28</v>
      </c>
      <c r="E2432" s="197" t="str">
        <f t="shared" si="1"/>
        <v>#REF!</v>
      </c>
      <c r="F2432" s="197" t="str">
        <f t="shared" si="2"/>
        <v>#REF!</v>
      </c>
      <c r="G2432" s="197" t="str">
        <f t="shared" si="3"/>
        <v>#REF!</v>
      </c>
      <c r="H2432" s="197" t="str">
        <f t="shared" si="4"/>
        <v>#REF!</v>
      </c>
      <c r="I2432" s="197" t="str">
        <f t="shared" si="5"/>
        <v>Setelah Covid</v>
      </c>
    </row>
    <row r="2433" ht="15.75" customHeight="1">
      <c r="A2433" s="316">
        <v>45043.0</v>
      </c>
      <c r="B2433" s="434">
        <v>4.46</v>
      </c>
      <c r="C2433" s="434">
        <v>4.68</v>
      </c>
      <c r="D2433" s="434">
        <v>5.3</v>
      </c>
      <c r="E2433" s="197" t="str">
        <f t="shared" si="1"/>
        <v>#REF!</v>
      </c>
      <c r="F2433" s="197" t="str">
        <f t="shared" si="2"/>
        <v>#REF!</v>
      </c>
      <c r="G2433" s="197" t="str">
        <f t="shared" si="3"/>
        <v>#REF!</v>
      </c>
      <c r="H2433" s="197" t="str">
        <f t="shared" si="4"/>
        <v>#REF!</v>
      </c>
      <c r="I2433" s="197" t="str">
        <f t="shared" si="5"/>
        <v>Setelah Covid</v>
      </c>
    </row>
    <row r="2434" ht="15.75" customHeight="1">
      <c r="A2434" s="316">
        <v>45044.0</v>
      </c>
      <c r="B2434" s="434">
        <v>4.46</v>
      </c>
      <c r="C2434" s="434">
        <v>4.68</v>
      </c>
      <c r="D2434" s="434">
        <v>5.3</v>
      </c>
      <c r="E2434" s="197" t="str">
        <f t="shared" si="1"/>
        <v>#REF!</v>
      </c>
      <c r="F2434" s="197" t="str">
        <f t="shared" si="2"/>
        <v>#REF!</v>
      </c>
      <c r="G2434" s="197" t="str">
        <f t="shared" si="3"/>
        <v>#REF!</v>
      </c>
      <c r="H2434" s="197" t="str">
        <f t="shared" si="4"/>
        <v>#REF!</v>
      </c>
      <c r="I2434" s="197" t="str">
        <f t="shared" si="5"/>
        <v>Setelah Covid</v>
      </c>
    </row>
    <row r="2435" ht="15.75" customHeight="1">
      <c r="A2435" s="316">
        <v>45047.0</v>
      </c>
      <c r="B2435" s="434">
        <v>4.49</v>
      </c>
      <c r="C2435" s="434">
        <v>4.68</v>
      </c>
      <c r="D2435" s="434">
        <v>5.29</v>
      </c>
      <c r="E2435" s="197" t="str">
        <f t="shared" si="1"/>
        <v>#REF!</v>
      </c>
      <c r="F2435" s="197" t="str">
        <f t="shared" si="2"/>
        <v>#REF!</v>
      </c>
      <c r="G2435" s="197" t="str">
        <f t="shared" si="3"/>
        <v>#REF!</v>
      </c>
      <c r="H2435" s="197" t="str">
        <f t="shared" si="4"/>
        <v>#REF!</v>
      </c>
      <c r="I2435" s="197" t="str">
        <f t="shared" si="5"/>
        <v>Setelah Covid</v>
      </c>
    </row>
    <row r="2436" ht="15.75" customHeight="1">
      <c r="A2436" s="316">
        <v>45048.0</v>
      </c>
      <c r="B2436" s="434">
        <v>4.49</v>
      </c>
      <c r="C2436" s="434">
        <v>4.71</v>
      </c>
      <c r="D2436" s="434">
        <v>5.33</v>
      </c>
      <c r="E2436" s="197" t="str">
        <f t="shared" si="1"/>
        <v>#REF!</v>
      </c>
      <c r="F2436" s="197" t="str">
        <f t="shared" si="2"/>
        <v>#REF!</v>
      </c>
      <c r="G2436" s="197" t="str">
        <f t="shared" si="3"/>
        <v>#REF!</v>
      </c>
      <c r="H2436" s="197" t="str">
        <f t="shared" si="4"/>
        <v>#REF!</v>
      </c>
      <c r="I2436" s="197" t="str">
        <f t="shared" si="5"/>
        <v>Setelah Covid</v>
      </c>
    </row>
    <row r="2437" ht="15.75" customHeight="1">
      <c r="A2437" s="316">
        <v>45049.0</v>
      </c>
      <c r="B2437" s="434">
        <v>4.42</v>
      </c>
      <c r="C2437" s="434">
        <v>4.63</v>
      </c>
      <c r="D2437" s="434">
        <v>5.26</v>
      </c>
      <c r="E2437" s="197" t="str">
        <f t="shared" si="1"/>
        <v>#REF!</v>
      </c>
      <c r="F2437" s="197" t="str">
        <f t="shared" si="2"/>
        <v>#REF!</v>
      </c>
      <c r="G2437" s="197" t="str">
        <f t="shared" si="3"/>
        <v>#REF!</v>
      </c>
      <c r="H2437" s="197" t="str">
        <f t="shared" si="4"/>
        <v>#REF!</v>
      </c>
      <c r="I2437" s="197" t="str">
        <f t="shared" si="5"/>
        <v>Setelah Covid</v>
      </c>
    </row>
    <row r="2438" ht="15.75" customHeight="1">
      <c r="A2438" s="316">
        <v>45050.0</v>
      </c>
      <c r="B2438" s="434">
        <v>4.33</v>
      </c>
      <c r="C2438" s="434">
        <v>4.53</v>
      </c>
      <c r="D2438" s="434">
        <v>5.21</v>
      </c>
      <c r="E2438" s="197" t="str">
        <f t="shared" si="1"/>
        <v>#REF!</v>
      </c>
      <c r="F2438" s="197" t="str">
        <f t="shared" si="2"/>
        <v>#REF!</v>
      </c>
      <c r="G2438" s="197" t="str">
        <f t="shared" si="3"/>
        <v>#REF!</v>
      </c>
      <c r="H2438" s="197" t="str">
        <f t="shared" si="4"/>
        <v>#REF!</v>
      </c>
      <c r="I2438" s="197" t="str">
        <f t="shared" si="5"/>
        <v>Setelah Covid</v>
      </c>
    </row>
    <row r="2439" ht="15.75" customHeight="1">
      <c r="A2439" s="316">
        <v>45051.0</v>
      </c>
      <c r="B2439" s="434">
        <v>4.33</v>
      </c>
      <c r="C2439" s="434">
        <v>4.54</v>
      </c>
      <c r="D2439" s="434">
        <v>5.22</v>
      </c>
      <c r="E2439" s="197" t="str">
        <f t="shared" si="1"/>
        <v>#REF!</v>
      </c>
      <c r="F2439" s="197" t="str">
        <f t="shared" si="2"/>
        <v>#REF!</v>
      </c>
      <c r="G2439" s="197" t="str">
        <f t="shared" si="3"/>
        <v>#REF!</v>
      </c>
      <c r="H2439" s="197" t="str">
        <f t="shared" si="4"/>
        <v>#REF!</v>
      </c>
      <c r="I2439" s="197" t="str">
        <f t="shared" si="5"/>
        <v>Setelah Covid</v>
      </c>
    </row>
    <row r="2440" ht="15.75" customHeight="1">
      <c r="A2440" s="316">
        <v>45054.0</v>
      </c>
      <c r="B2440" s="434">
        <v>4.35</v>
      </c>
      <c r="C2440" s="434">
        <v>4.55</v>
      </c>
      <c r="D2440" s="434">
        <v>5.24</v>
      </c>
      <c r="E2440" s="197" t="str">
        <f t="shared" si="1"/>
        <v>#REF!</v>
      </c>
      <c r="F2440" s="197" t="str">
        <f t="shared" si="2"/>
        <v>#REF!</v>
      </c>
      <c r="G2440" s="197" t="str">
        <f t="shared" si="3"/>
        <v>#REF!</v>
      </c>
      <c r="H2440" s="197" t="str">
        <f t="shared" si="4"/>
        <v>#REF!</v>
      </c>
      <c r="I2440" s="197" t="str">
        <f t="shared" si="5"/>
        <v>Setelah Covid</v>
      </c>
    </row>
    <row r="2441" ht="15.75" customHeight="1">
      <c r="A2441" s="316">
        <v>45055.0</v>
      </c>
      <c r="B2441" s="434">
        <v>4.4</v>
      </c>
      <c r="C2441" s="434">
        <v>4.58</v>
      </c>
      <c r="D2441" s="434">
        <v>5.28</v>
      </c>
      <c r="E2441" s="197" t="str">
        <f t="shared" si="1"/>
        <v>#REF!</v>
      </c>
      <c r="F2441" s="197" t="str">
        <f t="shared" si="2"/>
        <v>#REF!</v>
      </c>
      <c r="G2441" s="197" t="str">
        <f t="shared" si="3"/>
        <v>#REF!</v>
      </c>
      <c r="H2441" s="197" t="str">
        <f t="shared" si="4"/>
        <v>#REF!</v>
      </c>
      <c r="I2441" s="197" t="str">
        <f t="shared" si="5"/>
        <v>Setelah Covid</v>
      </c>
    </row>
    <row r="2442" ht="15.75" customHeight="1">
      <c r="A2442" s="316">
        <v>45056.0</v>
      </c>
      <c r="B2442" s="434">
        <v>4.41</v>
      </c>
      <c r="C2442" s="434">
        <v>4.61</v>
      </c>
      <c r="D2442" s="434">
        <v>5.3</v>
      </c>
      <c r="E2442" s="197" t="str">
        <f t="shared" si="1"/>
        <v>#REF!</v>
      </c>
      <c r="F2442" s="197" t="str">
        <f t="shared" si="2"/>
        <v>#REF!</v>
      </c>
      <c r="G2442" s="197" t="str">
        <f t="shared" si="3"/>
        <v>#REF!</v>
      </c>
      <c r="H2442" s="197" t="str">
        <f t="shared" si="4"/>
        <v>#REF!</v>
      </c>
      <c r="I2442" s="197" t="str">
        <f t="shared" si="5"/>
        <v>Setelah Covid</v>
      </c>
    </row>
    <row r="2443" ht="15.75" customHeight="1">
      <c r="A2443" s="316">
        <v>45057.0</v>
      </c>
      <c r="B2443" s="434">
        <v>4.34</v>
      </c>
      <c r="C2443" s="434">
        <v>4.53</v>
      </c>
      <c r="D2443" s="434">
        <v>5.25</v>
      </c>
      <c r="E2443" s="197" t="str">
        <f t="shared" si="1"/>
        <v>#REF!</v>
      </c>
      <c r="F2443" s="197" t="str">
        <f t="shared" si="2"/>
        <v>#REF!</v>
      </c>
      <c r="G2443" s="197" t="str">
        <f t="shared" si="3"/>
        <v>#REF!</v>
      </c>
      <c r="H2443" s="197" t="str">
        <f t="shared" si="4"/>
        <v>#REF!</v>
      </c>
      <c r="I2443" s="197" t="str">
        <f t="shared" si="5"/>
        <v>Setelah Covid</v>
      </c>
    </row>
    <row r="2444" ht="15.75" customHeight="1">
      <c r="A2444" s="316">
        <v>45058.0</v>
      </c>
      <c r="B2444" s="434">
        <v>4.33</v>
      </c>
      <c r="C2444" s="434">
        <v>4.53</v>
      </c>
      <c r="D2444" s="434">
        <v>5.26</v>
      </c>
      <c r="E2444" s="197" t="str">
        <f t="shared" si="1"/>
        <v>#REF!</v>
      </c>
      <c r="F2444" s="197" t="str">
        <f t="shared" si="2"/>
        <v>#REF!</v>
      </c>
      <c r="G2444" s="197" t="str">
        <f t="shared" si="3"/>
        <v>#REF!</v>
      </c>
      <c r="H2444" s="197" t="str">
        <f t="shared" si="4"/>
        <v>#REF!</v>
      </c>
      <c r="I2444" s="197" t="str">
        <f t="shared" si="5"/>
        <v>Setelah Covid</v>
      </c>
    </row>
    <row r="2445" ht="15.75" customHeight="1">
      <c r="A2445" s="316">
        <v>45061.0</v>
      </c>
      <c r="B2445" s="434">
        <v>4.38</v>
      </c>
      <c r="C2445" s="434">
        <v>4.57</v>
      </c>
      <c r="D2445" s="434">
        <v>5.3</v>
      </c>
      <c r="E2445" s="197" t="str">
        <f t="shared" si="1"/>
        <v>#REF!</v>
      </c>
      <c r="F2445" s="197" t="str">
        <f t="shared" si="2"/>
        <v>#REF!</v>
      </c>
      <c r="G2445" s="197" t="str">
        <f t="shared" si="3"/>
        <v>#REF!</v>
      </c>
      <c r="H2445" s="197" t="str">
        <f t="shared" si="4"/>
        <v>#REF!</v>
      </c>
      <c r="I2445" s="197" t="str">
        <f t="shared" si="5"/>
        <v>Setelah Covid</v>
      </c>
    </row>
    <row r="2446" ht="15.75" customHeight="1">
      <c r="A2446" s="316">
        <v>45062.0</v>
      </c>
      <c r="B2446" s="434">
        <v>4.37</v>
      </c>
      <c r="C2446" s="434">
        <v>4.56</v>
      </c>
      <c r="D2446" s="434">
        <v>5.3</v>
      </c>
      <c r="E2446" s="197" t="str">
        <f t="shared" si="1"/>
        <v>#REF!</v>
      </c>
      <c r="F2446" s="197" t="str">
        <f t="shared" si="2"/>
        <v>#REF!</v>
      </c>
      <c r="G2446" s="197" t="str">
        <f t="shared" si="3"/>
        <v>#REF!</v>
      </c>
      <c r="H2446" s="197" t="str">
        <f t="shared" si="4"/>
        <v>#REF!</v>
      </c>
      <c r="I2446" s="197" t="str">
        <f t="shared" si="5"/>
        <v>Setelah Covid</v>
      </c>
    </row>
    <row r="2447" ht="15.75" customHeight="1">
      <c r="A2447" s="316">
        <v>45063.0</v>
      </c>
      <c r="B2447" s="434">
        <v>4.42</v>
      </c>
      <c r="C2447" s="434">
        <v>4.6</v>
      </c>
      <c r="D2447" s="434">
        <v>5.33</v>
      </c>
      <c r="E2447" s="197" t="str">
        <f t="shared" si="1"/>
        <v>#REF!</v>
      </c>
      <c r="F2447" s="197" t="str">
        <f t="shared" si="2"/>
        <v>#REF!</v>
      </c>
      <c r="G2447" s="197" t="str">
        <f t="shared" si="3"/>
        <v>#REF!</v>
      </c>
      <c r="H2447" s="197" t="str">
        <f t="shared" si="4"/>
        <v>#REF!</v>
      </c>
      <c r="I2447" s="197" t="str">
        <f t="shared" si="5"/>
        <v>Setelah Covid</v>
      </c>
    </row>
    <row r="2448" ht="15.75" customHeight="1">
      <c r="A2448" s="316">
        <v>45064.0</v>
      </c>
      <c r="B2448" s="434">
        <v>4.47</v>
      </c>
      <c r="C2448" s="434">
        <v>4.65</v>
      </c>
      <c r="D2448" s="434">
        <v>5.37</v>
      </c>
      <c r="E2448" s="197" t="str">
        <f t="shared" si="1"/>
        <v>#REF!</v>
      </c>
      <c r="F2448" s="197" t="str">
        <f t="shared" si="2"/>
        <v>#REF!</v>
      </c>
      <c r="G2448" s="197" t="str">
        <f t="shared" si="3"/>
        <v>#REF!</v>
      </c>
      <c r="H2448" s="197" t="str">
        <f t="shared" si="4"/>
        <v>#REF!</v>
      </c>
      <c r="I2448" s="197" t="str">
        <f t="shared" si="5"/>
        <v>Setelah Covid</v>
      </c>
    </row>
    <row r="2449" ht="15.75" customHeight="1">
      <c r="A2449" s="316">
        <v>45065.0</v>
      </c>
      <c r="B2449" s="434">
        <v>4.54</v>
      </c>
      <c r="C2449" s="434">
        <v>4.7</v>
      </c>
      <c r="D2449" s="434">
        <v>5.41</v>
      </c>
      <c r="E2449" s="197" t="str">
        <f t="shared" si="1"/>
        <v>#REF!</v>
      </c>
      <c r="F2449" s="197" t="str">
        <f t="shared" si="2"/>
        <v>#REF!</v>
      </c>
      <c r="G2449" s="197" t="str">
        <f t="shared" si="3"/>
        <v>#REF!</v>
      </c>
      <c r="H2449" s="197" t="str">
        <f t="shared" si="4"/>
        <v>#REF!</v>
      </c>
      <c r="I2449" s="197" t="str">
        <f t="shared" si="5"/>
        <v>Setelah Covid</v>
      </c>
    </row>
    <row r="2450" ht="15.75" customHeight="1">
      <c r="A2450" s="316">
        <v>45068.0</v>
      </c>
      <c r="B2450" s="434">
        <v>4.58</v>
      </c>
      <c r="C2450" s="434">
        <v>4.71</v>
      </c>
      <c r="D2450" s="434">
        <v>5.42</v>
      </c>
      <c r="E2450" s="197" t="str">
        <f t="shared" si="1"/>
        <v>#REF!</v>
      </c>
      <c r="F2450" s="197" t="str">
        <f t="shared" si="2"/>
        <v>#REF!</v>
      </c>
      <c r="G2450" s="197" t="str">
        <f t="shared" si="3"/>
        <v>#REF!</v>
      </c>
      <c r="H2450" s="197" t="str">
        <f t="shared" si="4"/>
        <v>#REF!</v>
      </c>
      <c r="I2450" s="197" t="str">
        <f t="shared" si="5"/>
        <v>Setelah Covid</v>
      </c>
    </row>
    <row r="2451" ht="15.75" customHeight="1">
      <c r="A2451" s="316">
        <v>45069.0</v>
      </c>
      <c r="B2451" s="434">
        <v>4.6</v>
      </c>
      <c r="C2451" s="434">
        <v>4.74</v>
      </c>
      <c r="D2451" s="434">
        <v>5.46</v>
      </c>
      <c r="E2451" s="197" t="str">
        <f t="shared" si="1"/>
        <v>#REF!</v>
      </c>
      <c r="F2451" s="197" t="str">
        <f t="shared" si="2"/>
        <v>#REF!</v>
      </c>
      <c r="G2451" s="197" t="str">
        <f t="shared" si="3"/>
        <v>#REF!</v>
      </c>
      <c r="H2451" s="197" t="str">
        <f t="shared" si="4"/>
        <v>#REF!</v>
      </c>
      <c r="I2451" s="197" t="str">
        <f t="shared" si="5"/>
        <v>Setelah Covid</v>
      </c>
    </row>
    <row r="2452" ht="15.75" customHeight="1">
      <c r="A2452" s="316">
        <v>45070.0</v>
      </c>
      <c r="B2452" s="434">
        <v>4.6</v>
      </c>
      <c r="C2452" s="434">
        <v>4.74</v>
      </c>
      <c r="D2452" s="434">
        <v>5.45</v>
      </c>
      <c r="E2452" s="197" t="str">
        <f t="shared" si="1"/>
        <v>#REF!</v>
      </c>
      <c r="F2452" s="197" t="str">
        <f t="shared" si="2"/>
        <v>#REF!</v>
      </c>
      <c r="G2452" s="197" t="str">
        <f t="shared" si="3"/>
        <v>#REF!</v>
      </c>
      <c r="H2452" s="197" t="str">
        <f t="shared" si="4"/>
        <v>#REF!</v>
      </c>
      <c r="I2452" s="197" t="str">
        <f t="shared" si="5"/>
        <v>Setelah Covid</v>
      </c>
    </row>
    <row r="2453" ht="15.75" customHeight="1">
      <c r="A2453" s="316">
        <v>45071.0</v>
      </c>
      <c r="B2453" s="434">
        <v>4.67</v>
      </c>
      <c r="C2453" s="434">
        <v>4.79</v>
      </c>
      <c r="D2453" s="434">
        <v>5.48</v>
      </c>
      <c r="E2453" s="197" t="str">
        <f t="shared" si="1"/>
        <v>#REF!</v>
      </c>
      <c r="F2453" s="197" t="str">
        <f t="shared" si="2"/>
        <v>#REF!</v>
      </c>
      <c r="G2453" s="197" t="str">
        <f t="shared" si="3"/>
        <v>#REF!</v>
      </c>
      <c r="H2453" s="197" t="str">
        <f t="shared" si="4"/>
        <v>#REF!</v>
      </c>
      <c r="I2453" s="197" t="str">
        <f t="shared" si="5"/>
        <v>Setelah Covid</v>
      </c>
    </row>
    <row r="2454" ht="15.75" customHeight="1">
      <c r="A2454" s="316">
        <v>45072.0</v>
      </c>
      <c r="B2454" s="434">
        <v>4.72</v>
      </c>
      <c r="C2454" s="434">
        <v>4.82</v>
      </c>
      <c r="D2454" s="434">
        <v>5.5</v>
      </c>
      <c r="E2454" s="197" t="str">
        <f t="shared" si="1"/>
        <v>#REF!</v>
      </c>
      <c r="F2454" s="197" t="str">
        <f t="shared" si="2"/>
        <v>#REF!</v>
      </c>
      <c r="G2454" s="197" t="str">
        <f t="shared" si="3"/>
        <v>#REF!</v>
      </c>
      <c r="H2454" s="197" t="str">
        <f t="shared" si="4"/>
        <v>#REF!</v>
      </c>
      <c r="I2454" s="197" t="str">
        <f t="shared" si="5"/>
        <v>Setelah Covid</v>
      </c>
    </row>
    <row r="2455" ht="15.75" customHeight="1">
      <c r="A2455" s="316">
        <v>45075.0</v>
      </c>
      <c r="B2455" s="434">
        <v>4.72</v>
      </c>
      <c r="C2455" s="434">
        <v>4.82</v>
      </c>
      <c r="D2455" s="434">
        <v>5.5</v>
      </c>
      <c r="E2455" s="197" t="str">
        <f t="shared" si="1"/>
        <v>#REF!</v>
      </c>
      <c r="F2455" s="197" t="str">
        <f t="shared" si="2"/>
        <v>#REF!</v>
      </c>
      <c r="G2455" s="197" t="str">
        <f t="shared" si="3"/>
        <v>#REF!</v>
      </c>
      <c r="H2455" s="197" t="str">
        <f t="shared" si="4"/>
        <v>#REF!</v>
      </c>
      <c r="I2455" s="197" t="str">
        <f t="shared" si="5"/>
        <v>Setelah Covid</v>
      </c>
    </row>
    <row r="2456" ht="15.75" customHeight="1">
      <c r="A2456" s="316">
        <v>45076.0</v>
      </c>
      <c r="B2456" s="434">
        <v>4.68</v>
      </c>
      <c r="C2456" s="434">
        <v>4.74</v>
      </c>
      <c r="D2456" s="434">
        <v>5.42</v>
      </c>
      <c r="E2456" s="197" t="str">
        <f t="shared" si="1"/>
        <v>#REF!</v>
      </c>
      <c r="F2456" s="197" t="str">
        <f t="shared" si="2"/>
        <v>#REF!</v>
      </c>
      <c r="G2456" s="197" t="str">
        <f t="shared" si="3"/>
        <v>#REF!</v>
      </c>
      <c r="H2456" s="197" t="str">
        <f t="shared" si="4"/>
        <v>#REF!</v>
      </c>
      <c r="I2456" s="197" t="str">
        <f t="shared" si="5"/>
        <v>Setelah Covid</v>
      </c>
    </row>
    <row r="2457" ht="15.75" customHeight="1">
      <c r="A2457" s="316">
        <v>45077.0</v>
      </c>
      <c r="B2457" s="434">
        <v>4.64</v>
      </c>
      <c r="C2457" s="434">
        <v>4.7</v>
      </c>
      <c r="D2457" s="434">
        <v>5.36</v>
      </c>
      <c r="E2457" s="197" t="str">
        <f t="shared" si="1"/>
        <v>#REF!</v>
      </c>
      <c r="F2457" s="197" t="str">
        <f t="shared" si="2"/>
        <v>#REF!</v>
      </c>
      <c r="G2457" s="197" t="str">
        <f t="shared" si="3"/>
        <v>#REF!</v>
      </c>
      <c r="H2457" s="197" t="str">
        <f t="shared" si="4"/>
        <v>#REF!</v>
      </c>
      <c r="I2457" s="197" t="str">
        <f t="shared" si="5"/>
        <v>Setelah Covid</v>
      </c>
    </row>
    <row r="2458" ht="15.75" customHeight="1">
      <c r="A2458" s="316">
        <v>45078.0</v>
      </c>
      <c r="B2458" s="434">
        <v>4.68</v>
      </c>
      <c r="C2458" s="434">
        <v>4.72</v>
      </c>
      <c r="D2458" s="434">
        <v>5.37</v>
      </c>
      <c r="E2458" s="197" t="str">
        <f t="shared" si="1"/>
        <v>#REF!</v>
      </c>
      <c r="F2458" s="197" t="str">
        <f t="shared" si="2"/>
        <v>#REF!</v>
      </c>
      <c r="G2458" s="197" t="str">
        <f t="shared" si="3"/>
        <v>#REF!</v>
      </c>
      <c r="H2458" s="197" t="str">
        <f t="shared" si="4"/>
        <v>#REF!</v>
      </c>
      <c r="I2458" s="197" t="str">
        <f t="shared" si="5"/>
        <v>Setelah Covid</v>
      </c>
    </row>
    <row r="2459" ht="15.75" customHeight="1">
      <c r="A2459" s="316">
        <v>45079.0</v>
      </c>
      <c r="B2459" s="434">
        <v>4.66</v>
      </c>
      <c r="C2459" s="434">
        <v>4.71</v>
      </c>
      <c r="D2459" s="434">
        <v>5.36</v>
      </c>
      <c r="E2459" s="197" t="str">
        <f t="shared" si="1"/>
        <v>#REF!</v>
      </c>
      <c r="F2459" s="197" t="str">
        <f t="shared" si="2"/>
        <v>#REF!</v>
      </c>
      <c r="G2459" s="197" t="str">
        <f t="shared" si="3"/>
        <v>#REF!</v>
      </c>
      <c r="H2459" s="197" t="str">
        <f t="shared" si="4"/>
        <v>#REF!</v>
      </c>
      <c r="I2459" s="197" t="str">
        <f t="shared" si="5"/>
        <v>Setelah Covid</v>
      </c>
    </row>
    <row r="2460" ht="15.75" customHeight="1">
      <c r="A2460" s="316">
        <v>45082.0</v>
      </c>
      <c r="B2460" s="434">
        <v>4.76</v>
      </c>
      <c r="C2460" s="434">
        <v>4.77</v>
      </c>
      <c r="D2460" s="434">
        <v>5.4</v>
      </c>
      <c r="E2460" s="197" t="str">
        <f t="shared" si="1"/>
        <v>#REF!</v>
      </c>
      <c r="F2460" s="197" t="str">
        <f t="shared" si="2"/>
        <v>#REF!</v>
      </c>
      <c r="G2460" s="197" t="str">
        <f t="shared" si="3"/>
        <v>#REF!</v>
      </c>
      <c r="H2460" s="197" t="str">
        <f t="shared" si="4"/>
        <v>#REF!</v>
      </c>
      <c r="I2460" s="197" t="str">
        <f t="shared" si="5"/>
        <v>Setelah Covid</v>
      </c>
    </row>
    <row r="2461" ht="15.75" customHeight="1">
      <c r="A2461" s="316">
        <v>45083.0</v>
      </c>
      <c r="B2461" s="434">
        <v>4.73</v>
      </c>
      <c r="C2461" s="434">
        <v>4.74</v>
      </c>
      <c r="D2461" s="434">
        <v>5.38</v>
      </c>
      <c r="E2461" s="197" t="str">
        <f t="shared" si="1"/>
        <v>#REF!</v>
      </c>
      <c r="F2461" s="197" t="str">
        <f t="shared" si="2"/>
        <v>#REF!</v>
      </c>
      <c r="G2461" s="197" t="str">
        <f t="shared" si="3"/>
        <v>#REF!</v>
      </c>
      <c r="H2461" s="197" t="str">
        <f t="shared" si="4"/>
        <v>#REF!</v>
      </c>
      <c r="I2461" s="197" t="str">
        <f t="shared" si="5"/>
        <v>Setelah Covid</v>
      </c>
    </row>
    <row r="2462" ht="15.75" customHeight="1">
      <c r="A2462" s="316">
        <v>45084.0</v>
      </c>
      <c r="B2462" s="434">
        <v>4.73</v>
      </c>
      <c r="C2462" s="434">
        <v>4.73</v>
      </c>
      <c r="D2462" s="434">
        <v>5.35</v>
      </c>
      <c r="E2462" s="197" t="str">
        <f t="shared" si="1"/>
        <v>#REF!</v>
      </c>
      <c r="F2462" s="197" t="str">
        <f t="shared" si="2"/>
        <v>#REF!</v>
      </c>
      <c r="G2462" s="197" t="str">
        <f t="shared" si="3"/>
        <v>#REF!</v>
      </c>
      <c r="H2462" s="197" t="str">
        <f t="shared" si="4"/>
        <v>#REF!</v>
      </c>
      <c r="I2462" s="197" t="str">
        <f t="shared" si="5"/>
        <v>Setelah Covid</v>
      </c>
    </row>
    <row r="2463" ht="15.75" customHeight="1">
      <c r="A2463" s="316">
        <v>45085.0</v>
      </c>
      <c r="B2463" s="434">
        <v>4.8</v>
      </c>
      <c r="C2463" s="434">
        <v>4.82</v>
      </c>
      <c r="D2463" s="434">
        <v>5.39</v>
      </c>
      <c r="E2463" s="197" t="str">
        <f t="shared" si="1"/>
        <v>#REF!</v>
      </c>
      <c r="F2463" s="197" t="str">
        <f t="shared" si="2"/>
        <v>#REF!</v>
      </c>
      <c r="G2463" s="197" t="str">
        <f t="shared" si="3"/>
        <v>#REF!</v>
      </c>
      <c r="H2463" s="197" t="str">
        <f t="shared" si="4"/>
        <v>#REF!</v>
      </c>
      <c r="I2463" s="197" t="str">
        <f t="shared" si="5"/>
        <v>Setelah Covid</v>
      </c>
    </row>
    <row r="2464" ht="15.75" customHeight="1">
      <c r="A2464" s="316">
        <v>45086.0</v>
      </c>
      <c r="B2464" s="434">
        <v>4.79</v>
      </c>
      <c r="C2464" s="434">
        <v>4.83</v>
      </c>
      <c r="D2464" s="434">
        <v>5.39</v>
      </c>
      <c r="E2464" s="197" t="str">
        <f t="shared" si="1"/>
        <v>#REF!</v>
      </c>
      <c r="F2464" s="197" t="str">
        <f t="shared" si="2"/>
        <v>#REF!</v>
      </c>
      <c r="G2464" s="197" t="str">
        <f t="shared" si="3"/>
        <v>#REF!</v>
      </c>
      <c r="H2464" s="197" t="str">
        <f t="shared" si="4"/>
        <v>#REF!</v>
      </c>
      <c r="I2464" s="197" t="str">
        <f t="shared" si="5"/>
        <v>Setelah Covid</v>
      </c>
    </row>
    <row r="2465" ht="15.75" customHeight="1">
      <c r="A2465" s="316">
        <v>45089.0</v>
      </c>
      <c r="B2465" s="434">
        <v>4.81</v>
      </c>
      <c r="C2465" s="434">
        <v>4.84</v>
      </c>
      <c r="D2465" s="434">
        <v>5.4</v>
      </c>
      <c r="E2465" s="197" t="str">
        <f t="shared" si="1"/>
        <v>#REF!</v>
      </c>
      <c r="F2465" s="197" t="str">
        <f t="shared" si="2"/>
        <v>#REF!</v>
      </c>
      <c r="G2465" s="197" t="str">
        <f t="shared" si="3"/>
        <v>#REF!</v>
      </c>
      <c r="H2465" s="197" t="str">
        <f t="shared" si="4"/>
        <v>#REF!</v>
      </c>
      <c r="I2465" s="197" t="str">
        <f t="shared" si="5"/>
        <v>Setelah Covid</v>
      </c>
    </row>
    <row r="2466" ht="15.75" customHeight="1">
      <c r="A2466" s="316">
        <v>45090.0</v>
      </c>
      <c r="B2466" s="434">
        <v>4.8</v>
      </c>
      <c r="C2466" s="434">
        <v>4.81</v>
      </c>
      <c r="D2466" s="434">
        <v>5.38</v>
      </c>
      <c r="E2466" s="197" t="str">
        <f t="shared" si="1"/>
        <v>#REF!</v>
      </c>
      <c r="F2466" s="197" t="str">
        <f t="shared" si="2"/>
        <v>#REF!</v>
      </c>
      <c r="G2466" s="197" t="str">
        <f t="shared" si="3"/>
        <v>#REF!</v>
      </c>
      <c r="H2466" s="197" t="str">
        <f t="shared" si="4"/>
        <v>#REF!</v>
      </c>
      <c r="I2466" s="197" t="str">
        <f t="shared" si="5"/>
        <v>Setelah Covid</v>
      </c>
    </row>
    <row r="2467" ht="15.75" customHeight="1">
      <c r="A2467" s="316">
        <v>45091.0</v>
      </c>
      <c r="B2467" s="434">
        <v>4.82</v>
      </c>
      <c r="C2467" s="434">
        <v>4.84</v>
      </c>
      <c r="D2467" s="434">
        <v>5.38</v>
      </c>
      <c r="E2467" s="197" t="str">
        <f t="shared" si="1"/>
        <v>#REF!</v>
      </c>
      <c r="F2467" s="197" t="str">
        <f t="shared" si="2"/>
        <v>#REF!</v>
      </c>
      <c r="G2467" s="197" t="str">
        <f t="shared" si="3"/>
        <v>#REF!</v>
      </c>
      <c r="H2467" s="197" t="str">
        <f t="shared" si="4"/>
        <v>#REF!</v>
      </c>
      <c r="I2467" s="197" t="str">
        <f t="shared" si="5"/>
        <v>Setelah Covid</v>
      </c>
    </row>
    <row r="2468" ht="15.75" customHeight="1">
      <c r="A2468" s="316">
        <v>45092.0</v>
      </c>
      <c r="B2468" s="434">
        <v>4.83</v>
      </c>
      <c r="C2468" s="434">
        <v>4.85</v>
      </c>
      <c r="D2468" s="434">
        <v>5.37</v>
      </c>
      <c r="E2468" s="197" t="str">
        <f t="shared" si="1"/>
        <v>#REF!</v>
      </c>
      <c r="F2468" s="197" t="str">
        <f t="shared" si="2"/>
        <v>#REF!</v>
      </c>
      <c r="G2468" s="197" t="str">
        <f t="shared" si="3"/>
        <v>#REF!</v>
      </c>
      <c r="H2468" s="197" t="str">
        <f t="shared" si="4"/>
        <v>#REF!</v>
      </c>
      <c r="I2468" s="197" t="str">
        <f t="shared" si="5"/>
        <v>Setelah Covid</v>
      </c>
    </row>
    <row r="2469" ht="15.75" customHeight="1">
      <c r="A2469" s="316">
        <v>45093.0</v>
      </c>
      <c r="B2469" s="434">
        <v>4.79</v>
      </c>
      <c r="C2469" s="434">
        <v>4.8</v>
      </c>
      <c r="D2469" s="434">
        <v>5.34</v>
      </c>
      <c r="E2469" s="197" t="str">
        <f t="shared" si="1"/>
        <v>#REF!</v>
      </c>
      <c r="F2469" s="197" t="str">
        <f t="shared" si="2"/>
        <v>#REF!</v>
      </c>
      <c r="G2469" s="197" t="str">
        <f t="shared" si="3"/>
        <v>#REF!</v>
      </c>
      <c r="H2469" s="197" t="str">
        <f t="shared" si="4"/>
        <v>#REF!</v>
      </c>
      <c r="I2469" s="197" t="str">
        <f t="shared" si="5"/>
        <v>Setelah Covid</v>
      </c>
    </row>
    <row r="2470" ht="15.75" customHeight="1">
      <c r="A2470" s="316">
        <v>45096.0</v>
      </c>
      <c r="B2470" s="434">
        <v>4.79</v>
      </c>
      <c r="C2470" s="434">
        <v>4.8</v>
      </c>
      <c r="D2470" s="434">
        <v>5.34</v>
      </c>
      <c r="E2470" s="197" t="str">
        <f t="shared" si="1"/>
        <v>#REF!</v>
      </c>
      <c r="F2470" s="197" t="str">
        <f t="shared" si="2"/>
        <v>#REF!</v>
      </c>
      <c r="G2470" s="197" t="str">
        <f t="shared" si="3"/>
        <v>#REF!</v>
      </c>
      <c r="H2470" s="197" t="str">
        <f t="shared" si="4"/>
        <v>#REF!</v>
      </c>
      <c r="I2470" s="197" t="str">
        <f t="shared" si="5"/>
        <v>Setelah Covid</v>
      </c>
    </row>
    <row r="2471" ht="15.75" customHeight="1">
      <c r="A2471" s="316">
        <v>45097.0</v>
      </c>
      <c r="B2471" s="434">
        <v>4.82</v>
      </c>
      <c r="C2471" s="434">
        <v>4.83</v>
      </c>
      <c r="D2471" s="434">
        <v>5.34</v>
      </c>
      <c r="E2471" s="197" t="str">
        <f t="shared" si="1"/>
        <v>#REF!</v>
      </c>
      <c r="F2471" s="197" t="str">
        <f t="shared" si="2"/>
        <v>#REF!</v>
      </c>
      <c r="G2471" s="197" t="str">
        <f t="shared" si="3"/>
        <v>#REF!</v>
      </c>
      <c r="H2471" s="197" t="str">
        <f t="shared" si="4"/>
        <v>#REF!</v>
      </c>
      <c r="I2471" s="197" t="str">
        <f t="shared" si="5"/>
        <v>Setelah Covid</v>
      </c>
    </row>
    <row r="2472" ht="15.75" customHeight="1">
      <c r="A2472" s="316">
        <v>45098.0</v>
      </c>
      <c r="B2472" s="434">
        <v>4.79</v>
      </c>
      <c r="C2472" s="434">
        <v>4.81</v>
      </c>
      <c r="D2472" s="434">
        <v>5.31</v>
      </c>
      <c r="E2472" s="197" t="str">
        <f t="shared" si="1"/>
        <v>#REF!</v>
      </c>
      <c r="F2472" s="197" t="str">
        <f t="shared" si="2"/>
        <v>#REF!</v>
      </c>
      <c r="G2472" s="197" t="str">
        <f t="shared" si="3"/>
        <v>#REF!</v>
      </c>
      <c r="H2472" s="197" t="str">
        <f t="shared" si="4"/>
        <v>#REF!</v>
      </c>
      <c r="I2472" s="197" t="str">
        <f t="shared" si="5"/>
        <v>Setelah Covid</v>
      </c>
    </row>
    <row r="2473" ht="15.75" customHeight="1">
      <c r="A2473" s="316">
        <v>45099.0</v>
      </c>
      <c r="B2473" s="434">
        <v>4.79</v>
      </c>
      <c r="C2473" s="434">
        <v>4.8</v>
      </c>
      <c r="D2473" s="434">
        <v>5.3</v>
      </c>
      <c r="E2473" s="197" t="str">
        <f t="shared" si="1"/>
        <v>#REF!</v>
      </c>
      <c r="F2473" s="197" t="str">
        <f t="shared" si="2"/>
        <v>#REF!</v>
      </c>
      <c r="G2473" s="197" t="str">
        <f t="shared" si="3"/>
        <v>#REF!</v>
      </c>
      <c r="H2473" s="197" t="str">
        <f t="shared" si="4"/>
        <v>#REF!</v>
      </c>
      <c r="I2473" s="197" t="str">
        <f t="shared" si="5"/>
        <v>Setelah Covid</v>
      </c>
    </row>
    <row r="2474" ht="15.75" customHeight="1">
      <c r="A2474" s="316">
        <v>45100.0</v>
      </c>
      <c r="B2474" s="434">
        <v>4.79</v>
      </c>
      <c r="C2474" s="434">
        <v>4.81</v>
      </c>
      <c r="D2474" s="434">
        <v>5.3</v>
      </c>
      <c r="E2474" s="197" t="str">
        <f t="shared" si="1"/>
        <v>#REF!</v>
      </c>
      <c r="F2474" s="197" t="str">
        <f t="shared" si="2"/>
        <v>#REF!</v>
      </c>
      <c r="G2474" s="197" t="str">
        <f t="shared" si="3"/>
        <v>#REF!</v>
      </c>
      <c r="H2474" s="197" t="str">
        <f t="shared" si="4"/>
        <v>#REF!</v>
      </c>
      <c r="I2474" s="197" t="str">
        <f t="shared" si="5"/>
        <v>Setelah Covid</v>
      </c>
    </row>
    <row r="2475" ht="15.75" customHeight="1">
      <c r="A2475" s="316">
        <v>45103.0</v>
      </c>
      <c r="B2475" s="434">
        <v>4.79</v>
      </c>
      <c r="C2475" s="434">
        <v>4.81</v>
      </c>
      <c r="D2475" s="434">
        <v>5.27</v>
      </c>
      <c r="E2475" s="197" t="str">
        <f t="shared" si="1"/>
        <v>#REF!</v>
      </c>
      <c r="F2475" s="197" t="str">
        <f t="shared" si="2"/>
        <v>#REF!</v>
      </c>
      <c r="G2475" s="197" t="str">
        <f t="shared" si="3"/>
        <v>#REF!</v>
      </c>
      <c r="H2475" s="197" t="str">
        <f t="shared" si="4"/>
        <v>#REF!</v>
      </c>
      <c r="I2475" s="197" t="str">
        <f t="shared" si="5"/>
        <v>Setelah Covid</v>
      </c>
    </row>
    <row r="2476" ht="15.75" customHeight="1">
      <c r="A2476" s="316">
        <v>45104.0</v>
      </c>
      <c r="B2476" s="434">
        <v>4.78</v>
      </c>
      <c r="C2476" s="434">
        <v>4.82</v>
      </c>
      <c r="D2476" s="434">
        <v>5.27</v>
      </c>
      <c r="E2476" s="197" t="str">
        <f t="shared" si="1"/>
        <v>#REF!</v>
      </c>
      <c r="F2476" s="197" t="str">
        <f t="shared" si="2"/>
        <v>#REF!</v>
      </c>
      <c r="G2476" s="197" t="str">
        <f t="shared" si="3"/>
        <v>#REF!</v>
      </c>
      <c r="H2476" s="197" t="str">
        <f t="shared" si="4"/>
        <v>#REF!</v>
      </c>
      <c r="I2476" s="197" t="str">
        <f t="shared" si="5"/>
        <v>Setelah Covid</v>
      </c>
    </row>
    <row r="2477" ht="15.75" customHeight="1">
      <c r="A2477" s="316">
        <v>45105.0</v>
      </c>
      <c r="B2477" s="434">
        <v>4.81</v>
      </c>
      <c r="C2477" s="434">
        <v>4.83</v>
      </c>
      <c r="D2477" s="434">
        <v>5.27</v>
      </c>
      <c r="E2477" s="197" t="str">
        <f t="shared" si="1"/>
        <v>#REF!</v>
      </c>
      <c r="F2477" s="197" t="str">
        <f t="shared" si="2"/>
        <v>#REF!</v>
      </c>
      <c r="G2477" s="197" t="str">
        <f t="shared" si="3"/>
        <v>#REF!</v>
      </c>
      <c r="H2477" s="197" t="str">
        <f t="shared" si="4"/>
        <v>#REF!</v>
      </c>
      <c r="I2477" s="197" t="str">
        <f t="shared" si="5"/>
        <v>Setelah Covid</v>
      </c>
    </row>
    <row r="2478" ht="15.75" customHeight="1">
      <c r="A2478" s="316">
        <v>45106.0</v>
      </c>
      <c r="B2478" s="434">
        <v>4.83</v>
      </c>
      <c r="C2478" s="434">
        <v>4.83</v>
      </c>
      <c r="D2478" s="434">
        <v>5.28</v>
      </c>
      <c r="E2478" s="197" t="str">
        <f t="shared" si="1"/>
        <v>#REF!</v>
      </c>
      <c r="F2478" s="197" t="str">
        <f t="shared" si="2"/>
        <v>#REF!</v>
      </c>
      <c r="G2478" s="197" t="str">
        <f t="shared" si="3"/>
        <v>#REF!</v>
      </c>
      <c r="H2478" s="197" t="str">
        <f t="shared" si="4"/>
        <v>#REF!</v>
      </c>
      <c r="I2478" s="197" t="str">
        <f t="shared" si="5"/>
        <v>Setelah Covid</v>
      </c>
    </row>
    <row r="2479" ht="15.75" customHeight="1">
      <c r="A2479" s="316">
        <v>45107.0</v>
      </c>
      <c r="B2479" s="434">
        <v>4.93</v>
      </c>
      <c r="C2479" s="434">
        <v>4.89</v>
      </c>
      <c r="D2479" s="434">
        <v>5.34</v>
      </c>
      <c r="E2479" s="197" t="str">
        <f t="shared" si="1"/>
        <v>#REF!</v>
      </c>
      <c r="F2479" s="197" t="str">
        <f t="shared" si="2"/>
        <v>#REF!</v>
      </c>
      <c r="G2479" s="197" t="str">
        <f t="shared" si="3"/>
        <v>#REF!</v>
      </c>
      <c r="H2479" s="197" t="str">
        <f t="shared" si="4"/>
        <v>#REF!</v>
      </c>
      <c r="I2479" s="197" t="str">
        <f t="shared" si="5"/>
        <v>Setelah Covid</v>
      </c>
    </row>
    <row r="2480" ht="15.75" customHeight="1">
      <c r="A2480" s="316">
        <v>45110.0</v>
      </c>
      <c r="B2480" s="434">
        <v>4.92</v>
      </c>
      <c r="C2480" s="434">
        <v>4.87</v>
      </c>
      <c r="D2480" s="434">
        <v>5.3</v>
      </c>
      <c r="E2480" s="197" t="str">
        <f t="shared" si="1"/>
        <v>#REF!</v>
      </c>
      <c r="F2480" s="197" t="str">
        <f t="shared" si="2"/>
        <v>#REF!</v>
      </c>
      <c r="G2480" s="197" t="str">
        <f t="shared" si="3"/>
        <v>#REF!</v>
      </c>
      <c r="H2480" s="197" t="str">
        <f t="shared" si="4"/>
        <v>#REF!</v>
      </c>
      <c r="I2480" s="197" t="str">
        <f t="shared" si="5"/>
        <v>Setelah Covid</v>
      </c>
    </row>
    <row r="2481" ht="15.75" customHeight="1">
      <c r="A2481" s="316">
        <v>45111.0</v>
      </c>
      <c r="B2481" s="434">
        <v>4.92</v>
      </c>
      <c r="C2481" s="434">
        <v>4.87</v>
      </c>
      <c r="D2481" s="434">
        <v>5.3</v>
      </c>
      <c r="E2481" s="197" t="str">
        <f t="shared" si="1"/>
        <v>#REF!</v>
      </c>
      <c r="F2481" s="197" t="str">
        <f t="shared" si="2"/>
        <v>#REF!</v>
      </c>
      <c r="G2481" s="197" t="str">
        <f t="shared" si="3"/>
        <v>#REF!</v>
      </c>
      <c r="H2481" s="197" t="str">
        <f t="shared" si="4"/>
        <v>#REF!</v>
      </c>
      <c r="I2481" s="197" t="str">
        <f t="shared" si="5"/>
        <v>Setelah Covid</v>
      </c>
    </row>
    <row r="2482" ht="15.75" customHeight="1">
      <c r="A2482" s="316">
        <v>45112.0</v>
      </c>
      <c r="B2482" s="434">
        <v>4.92</v>
      </c>
      <c r="C2482" s="434">
        <v>4.87</v>
      </c>
      <c r="D2482" s="434">
        <v>5.28</v>
      </c>
      <c r="E2482" s="197" t="str">
        <f t="shared" si="1"/>
        <v>#REF!</v>
      </c>
      <c r="F2482" s="197" t="str">
        <f t="shared" si="2"/>
        <v>#REF!</v>
      </c>
      <c r="G2482" s="197" t="str">
        <f t="shared" si="3"/>
        <v>#REF!</v>
      </c>
      <c r="H2482" s="197" t="str">
        <f t="shared" si="4"/>
        <v>#REF!</v>
      </c>
      <c r="I2482" s="197" t="str">
        <f t="shared" si="5"/>
        <v>Setelah Covid</v>
      </c>
    </row>
    <row r="2483" ht="15.75" customHeight="1">
      <c r="A2483" s="316">
        <v>45113.0</v>
      </c>
      <c r="B2483" s="434">
        <v>5.0</v>
      </c>
      <c r="C2483" s="434">
        <v>4.99</v>
      </c>
      <c r="D2483" s="434">
        <v>5.33</v>
      </c>
      <c r="E2483" s="197" t="str">
        <f t="shared" si="1"/>
        <v>#REF!</v>
      </c>
      <c r="F2483" s="197" t="str">
        <f t="shared" si="2"/>
        <v>#REF!</v>
      </c>
      <c r="G2483" s="197" t="str">
        <f t="shared" si="3"/>
        <v>#REF!</v>
      </c>
      <c r="H2483" s="197" t="str">
        <f t="shared" si="4"/>
        <v>#REF!</v>
      </c>
      <c r="I2483" s="197" t="str">
        <f t="shared" si="5"/>
        <v>Setelah Covid</v>
      </c>
    </row>
    <row r="2484" ht="15.75" customHeight="1">
      <c r="A2484" s="316">
        <v>45114.0</v>
      </c>
      <c r="B2484" s="434">
        <v>5.13</v>
      </c>
      <c r="C2484" s="434">
        <v>5.13</v>
      </c>
      <c r="D2484" s="434">
        <v>5.47</v>
      </c>
      <c r="E2484" s="197" t="str">
        <f t="shared" si="1"/>
        <v>#REF!</v>
      </c>
      <c r="F2484" s="197" t="str">
        <f t="shared" si="2"/>
        <v>#REF!</v>
      </c>
      <c r="G2484" s="197" t="str">
        <f t="shared" si="3"/>
        <v>#REF!</v>
      </c>
      <c r="H2484" s="197" t="str">
        <f t="shared" si="4"/>
        <v>#REF!</v>
      </c>
      <c r="I2484" s="197" t="str">
        <f t="shared" si="5"/>
        <v>Setelah Covid</v>
      </c>
    </row>
    <row r="2485" ht="15.75" customHeight="1">
      <c r="A2485" s="316">
        <v>45117.0</v>
      </c>
      <c r="B2485" s="434">
        <v>5.18</v>
      </c>
      <c r="C2485" s="434">
        <v>5.16</v>
      </c>
      <c r="D2485" s="434">
        <v>5.51</v>
      </c>
      <c r="E2485" s="197" t="str">
        <f t="shared" si="1"/>
        <v>#REF!</v>
      </c>
      <c r="F2485" s="197" t="str">
        <f t="shared" si="2"/>
        <v>#REF!</v>
      </c>
      <c r="G2485" s="197" t="str">
        <f t="shared" si="3"/>
        <v>#REF!</v>
      </c>
      <c r="H2485" s="197" t="str">
        <f t="shared" si="4"/>
        <v>#REF!</v>
      </c>
      <c r="I2485" s="197" t="str">
        <f t="shared" si="5"/>
        <v>Setelah Covid</v>
      </c>
    </row>
    <row r="2486" ht="15.75" customHeight="1">
      <c r="A2486" s="316">
        <v>45118.0</v>
      </c>
      <c r="B2486" s="434">
        <v>5.13</v>
      </c>
      <c r="C2486" s="434">
        <v>5.07</v>
      </c>
      <c r="D2486" s="434">
        <v>5.48</v>
      </c>
      <c r="E2486" s="197" t="str">
        <f t="shared" si="1"/>
        <v>#REF!</v>
      </c>
      <c r="F2486" s="197" t="str">
        <f t="shared" si="2"/>
        <v>#REF!</v>
      </c>
      <c r="G2486" s="197" t="str">
        <f t="shared" si="3"/>
        <v>#REF!</v>
      </c>
      <c r="H2486" s="197" t="str">
        <f t="shared" si="4"/>
        <v>#REF!</v>
      </c>
      <c r="I2486" s="197" t="str">
        <f t="shared" si="5"/>
        <v>Setelah Covid</v>
      </c>
    </row>
    <row r="2487" ht="15.75" customHeight="1">
      <c r="A2487" s="316">
        <v>45119.0</v>
      </c>
      <c r="B2487" s="434">
        <v>5.1</v>
      </c>
      <c r="C2487" s="434">
        <v>5.02</v>
      </c>
      <c r="D2487" s="434">
        <v>5.45</v>
      </c>
      <c r="E2487" s="197" t="str">
        <f t="shared" si="1"/>
        <v>#REF!</v>
      </c>
      <c r="F2487" s="197" t="str">
        <f t="shared" si="2"/>
        <v>#REF!</v>
      </c>
      <c r="G2487" s="197" t="str">
        <f t="shared" si="3"/>
        <v>#REF!</v>
      </c>
      <c r="H2487" s="197" t="str">
        <f t="shared" si="4"/>
        <v>#REF!</v>
      </c>
      <c r="I2487" s="197" t="str">
        <f t="shared" si="5"/>
        <v>Setelah Covid</v>
      </c>
    </row>
    <row r="2488" ht="15.75" customHeight="1">
      <c r="A2488" s="316">
        <v>45120.0</v>
      </c>
      <c r="B2488" s="434">
        <v>4.97</v>
      </c>
      <c r="C2488" s="434">
        <v>4.86</v>
      </c>
      <c r="D2488" s="434">
        <v>5.37</v>
      </c>
      <c r="E2488" s="197" t="str">
        <f t="shared" si="1"/>
        <v>#REF!</v>
      </c>
      <c r="F2488" s="197" t="str">
        <f t="shared" si="2"/>
        <v>#REF!</v>
      </c>
      <c r="G2488" s="197" t="str">
        <f t="shared" si="3"/>
        <v>#REF!</v>
      </c>
      <c r="H2488" s="197" t="str">
        <f t="shared" si="4"/>
        <v>#REF!</v>
      </c>
      <c r="I2488" s="197" t="str">
        <f t="shared" si="5"/>
        <v>Setelah Covid</v>
      </c>
    </row>
    <row r="2489" ht="15.75" customHeight="1">
      <c r="A2489" s="316">
        <v>45121.0</v>
      </c>
      <c r="B2489" s="434">
        <v>4.9</v>
      </c>
      <c r="C2489" s="434">
        <v>4.8</v>
      </c>
      <c r="D2489" s="434">
        <v>5.34</v>
      </c>
      <c r="E2489" s="197" t="str">
        <f t="shared" si="1"/>
        <v>#REF!</v>
      </c>
      <c r="F2489" s="197" t="str">
        <f t="shared" si="2"/>
        <v>#REF!</v>
      </c>
      <c r="G2489" s="197" t="str">
        <f t="shared" si="3"/>
        <v>#REF!</v>
      </c>
      <c r="H2489" s="197" t="str">
        <f t="shared" si="4"/>
        <v>#REF!</v>
      </c>
      <c r="I2489" s="197" t="str">
        <f t="shared" si="5"/>
        <v>Setelah Covid</v>
      </c>
    </row>
    <row r="2490" ht="15.75" customHeight="1">
      <c r="A2490" s="316">
        <v>45124.0</v>
      </c>
      <c r="B2490" s="434">
        <v>4.92</v>
      </c>
      <c r="C2490" s="434">
        <v>4.81</v>
      </c>
      <c r="D2490" s="434">
        <v>5.33</v>
      </c>
      <c r="E2490" s="197" t="str">
        <f t="shared" si="1"/>
        <v>#REF!</v>
      </c>
      <c r="F2490" s="197" t="str">
        <f t="shared" si="2"/>
        <v>#REF!</v>
      </c>
      <c r="G2490" s="197" t="str">
        <f t="shared" si="3"/>
        <v>#REF!</v>
      </c>
      <c r="H2490" s="197" t="str">
        <f t="shared" si="4"/>
        <v>#REF!</v>
      </c>
      <c r="I2490" s="197" t="str">
        <f t="shared" si="5"/>
        <v>Setelah Covid</v>
      </c>
    </row>
    <row r="2491" ht="15.75" customHeight="1">
      <c r="A2491" s="316">
        <v>45125.0</v>
      </c>
      <c r="B2491" s="434">
        <v>4.89</v>
      </c>
      <c r="C2491" s="434">
        <v>4.77</v>
      </c>
      <c r="D2491" s="434">
        <v>5.29</v>
      </c>
      <c r="E2491" s="197" t="str">
        <f t="shared" si="1"/>
        <v>#REF!</v>
      </c>
      <c r="F2491" s="197" t="str">
        <f t="shared" si="2"/>
        <v>#REF!</v>
      </c>
      <c r="G2491" s="197" t="str">
        <f t="shared" si="3"/>
        <v>#REF!</v>
      </c>
      <c r="H2491" s="197" t="str">
        <f t="shared" si="4"/>
        <v>#REF!</v>
      </c>
      <c r="I2491" s="197" t="str">
        <f t="shared" si="5"/>
        <v>Setelah Covid</v>
      </c>
    </row>
    <row r="2492" ht="15.75" customHeight="1">
      <c r="A2492" s="316">
        <v>45126.0</v>
      </c>
      <c r="B2492" s="434">
        <v>4.85</v>
      </c>
      <c r="C2492" s="434">
        <v>4.74</v>
      </c>
      <c r="D2492" s="434">
        <v>5.27</v>
      </c>
      <c r="E2492" s="197" t="str">
        <f t="shared" si="1"/>
        <v>#REF!</v>
      </c>
      <c r="F2492" s="197" t="str">
        <f t="shared" si="2"/>
        <v>#REF!</v>
      </c>
      <c r="G2492" s="197" t="str">
        <f t="shared" si="3"/>
        <v>#REF!</v>
      </c>
      <c r="H2492" s="197" t="str">
        <f t="shared" si="4"/>
        <v>#REF!</v>
      </c>
      <c r="I2492" s="197" t="str">
        <f t="shared" si="5"/>
        <v>Setelah Covid</v>
      </c>
    </row>
    <row r="2493" ht="15.75" customHeight="1">
      <c r="A2493" s="316">
        <v>45127.0</v>
      </c>
      <c r="B2493" s="434">
        <v>4.86</v>
      </c>
      <c r="C2493" s="434">
        <v>4.79</v>
      </c>
      <c r="D2493" s="434">
        <v>5.29</v>
      </c>
      <c r="E2493" s="197" t="str">
        <f t="shared" si="1"/>
        <v>#REF!</v>
      </c>
      <c r="F2493" s="197" t="str">
        <f t="shared" si="2"/>
        <v>#REF!</v>
      </c>
      <c r="G2493" s="197" t="str">
        <f t="shared" si="3"/>
        <v>#REF!</v>
      </c>
      <c r="H2493" s="197" t="str">
        <f t="shared" si="4"/>
        <v>#REF!</v>
      </c>
      <c r="I2493" s="197" t="str">
        <f t="shared" si="5"/>
        <v>Setelah Covid</v>
      </c>
    </row>
    <row r="2494" ht="15.75" customHeight="1">
      <c r="A2494" s="316">
        <v>45128.0</v>
      </c>
      <c r="B2494" s="434">
        <v>4.9</v>
      </c>
      <c r="C2494" s="434">
        <v>4.84</v>
      </c>
      <c r="D2494" s="434">
        <v>5.32</v>
      </c>
      <c r="E2494" s="197" t="str">
        <f t="shared" si="1"/>
        <v>#REF!</v>
      </c>
      <c r="F2494" s="197" t="str">
        <f t="shared" si="2"/>
        <v>#REF!</v>
      </c>
      <c r="G2494" s="197" t="str">
        <f t="shared" si="3"/>
        <v>#REF!</v>
      </c>
      <c r="H2494" s="197" t="str">
        <f t="shared" si="4"/>
        <v>#REF!</v>
      </c>
      <c r="I2494" s="197" t="str">
        <f t="shared" si="5"/>
        <v>Setelah Covid</v>
      </c>
    </row>
    <row r="2495" ht="15.75" customHeight="1">
      <c r="A2495" s="316">
        <v>45131.0</v>
      </c>
      <c r="B2495" s="434">
        <v>4.91</v>
      </c>
      <c r="C2495" s="434">
        <v>4.83</v>
      </c>
      <c r="D2495" s="434">
        <v>5.32</v>
      </c>
      <c r="E2495" s="197" t="str">
        <f t="shared" si="1"/>
        <v>#REF!</v>
      </c>
      <c r="F2495" s="197" t="str">
        <f t="shared" si="2"/>
        <v>#REF!</v>
      </c>
      <c r="G2495" s="197" t="str">
        <f t="shared" si="3"/>
        <v>#REF!</v>
      </c>
      <c r="H2495" s="197" t="str">
        <f t="shared" si="4"/>
        <v>#REF!</v>
      </c>
      <c r="I2495" s="197" t="str">
        <f t="shared" si="5"/>
        <v>Setelah Covid</v>
      </c>
    </row>
    <row r="2496" ht="15.75" customHeight="1">
      <c r="A2496" s="316">
        <v>45132.0</v>
      </c>
      <c r="B2496" s="434">
        <v>4.9</v>
      </c>
      <c r="C2496" s="434">
        <v>4.84</v>
      </c>
      <c r="D2496" s="434">
        <v>5.33</v>
      </c>
      <c r="E2496" s="197" t="str">
        <f t="shared" si="1"/>
        <v>#REF!</v>
      </c>
      <c r="F2496" s="197" t="str">
        <f t="shared" si="2"/>
        <v>#REF!</v>
      </c>
      <c r="G2496" s="197" t="str">
        <f t="shared" si="3"/>
        <v>#REF!</v>
      </c>
      <c r="H2496" s="197" t="str">
        <f t="shared" si="4"/>
        <v>#REF!</v>
      </c>
      <c r="I2496" s="197" t="str">
        <f t="shared" si="5"/>
        <v>Setelah Covid</v>
      </c>
    </row>
    <row r="2497" ht="15.75" customHeight="1">
      <c r="A2497" s="316">
        <v>45133.0</v>
      </c>
      <c r="B2497" s="434">
        <v>4.9</v>
      </c>
      <c r="C2497" s="434">
        <v>4.84</v>
      </c>
      <c r="D2497" s="434">
        <v>5.32</v>
      </c>
      <c r="E2497" s="197" t="str">
        <f t="shared" si="1"/>
        <v>#REF!</v>
      </c>
      <c r="F2497" s="197" t="str">
        <f t="shared" si="2"/>
        <v>#REF!</v>
      </c>
      <c r="G2497" s="197" t="str">
        <f t="shared" si="3"/>
        <v>#REF!</v>
      </c>
      <c r="H2497" s="197" t="str">
        <f t="shared" si="4"/>
        <v>#REF!</v>
      </c>
      <c r="I2497" s="197" t="str">
        <f t="shared" si="5"/>
        <v>Setelah Covid</v>
      </c>
    </row>
    <row r="2498" ht="15.75" customHeight="1">
      <c r="A2498" s="316">
        <v>45134.0</v>
      </c>
      <c r="B2498" s="434">
        <v>4.86</v>
      </c>
      <c r="C2498" s="434">
        <v>4.82</v>
      </c>
      <c r="D2498" s="434">
        <v>5.28</v>
      </c>
      <c r="E2498" s="197" t="str">
        <f t="shared" si="1"/>
        <v>#REF!</v>
      </c>
      <c r="F2498" s="197" t="str">
        <f t="shared" si="2"/>
        <v>#REF!</v>
      </c>
      <c r="G2498" s="197" t="str">
        <f t="shared" si="3"/>
        <v>#REF!</v>
      </c>
      <c r="H2498" s="197" t="str">
        <f t="shared" si="4"/>
        <v>#REF!</v>
      </c>
      <c r="I2498" s="197" t="str">
        <f t="shared" si="5"/>
        <v>Setelah Covid</v>
      </c>
    </row>
    <row r="2499" ht="15.75" customHeight="1">
      <c r="A2499" s="316">
        <v>45135.0</v>
      </c>
      <c r="B2499" s="434">
        <v>4.91</v>
      </c>
      <c r="C2499" s="434">
        <v>4.91</v>
      </c>
      <c r="D2499" s="434">
        <v>5.31</v>
      </c>
      <c r="E2499" s="197" t="str">
        <f t="shared" si="1"/>
        <v>#REF!</v>
      </c>
      <c r="F2499" s="197" t="str">
        <f t="shared" si="2"/>
        <v>#REF!</v>
      </c>
      <c r="G2499" s="197" t="str">
        <f t="shared" si="3"/>
        <v>#REF!</v>
      </c>
      <c r="H2499" s="197" t="str">
        <f t="shared" si="4"/>
        <v>#REF!</v>
      </c>
      <c r="I2499" s="197" t="str">
        <f t="shared" si="5"/>
        <v>Setelah Covid</v>
      </c>
    </row>
    <row r="2500" ht="15.75" customHeight="1">
      <c r="A2500" s="316">
        <v>45138.0</v>
      </c>
      <c r="B2500" s="434">
        <v>4.91</v>
      </c>
      <c r="C2500" s="434">
        <v>4.9</v>
      </c>
      <c r="D2500" s="434">
        <v>5.29</v>
      </c>
      <c r="E2500" s="197" t="str">
        <f t="shared" si="1"/>
        <v>#REF!</v>
      </c>
      <c r="F2500" s="197" t="str">
        <f t="shared" si="2"/>
        <v>#REF!</v>
      </c>
      <c r="G2500" s="197" t="str">
        <f t="shared" si="3"/>
        <v>#REF!</v>
      </c>
      <c r="H2500" s="197" t="str">
        <f t="shared" si="4"/>
        <v>#REF!</v>
      </c>
      <c r="I2500" s="197" t="str">
        <f t="shared" si="5"/>
        <v>Setelah Covid</v>
      </c>
    </row>
    <row r="2501" ht="15.75" customHeight="1">
      <c r="A2501" s="316">
        <v>45139.0</v>
      </c>
      <c r="B2501" s="434">
        <v>4.9</v>
      </c>
      <c r="C2501" s="434">
        <v>4.9</v>
      </c>
      <c r="D2501" s="434">
        <v>5.29</v>
      </c>
      <c r="E2501" s="197" t="str">
        <f t="shared" si="1"/>
        <v>#REF!</v>
      </c>
      <c r="F2501" s="197" t="str">
        <f t="shared" si="2"/>
        <v>#REF!</v>
      </c>
      <c r="G2501" s="197" t="str">
        <f t="shared" si="3"/>
        <v>#REF!</v>
      </c>
      <c r="H2501" s="197" t="str">
        <f t="shared" si="4"/>
        <v>#REF!</v>
      </c>
      <c r="I2501" s="197" t="str">
        <f t="shared" si="5"/>
        <v>Setelah Covid</v>
      </c>
    </row>
    <row r="2502" ht="15.75" customHeight="1">
      <c r="A2502" s="316">
        <v>45140.0</v>
      </c>
      <c r="B2502" s="434">
        <v>4.95</v>
      </c>
      <c r="C2502" s="434">
        <v>4.98</v>
      </c>
      <c r="D2502" s="434">
        <v>5.38</v>
      </c>
      <c r="E2502" s="197" t="str">
        <f t="shared" si="1"/>
        <v>#REF!</v>
      </c>
      <c r="F2502" s="197" t="str">
        <f t="shared" si="2"/>
        <v>#REF!</v>
      </c>
      <c r="G2502" s="197" t="str">
        <f t="shared" si="3"/>
        <v>#REF!</v>
      </c>
      <c r="H2502" s="197" t="str">
        <f t="shared" si="4"/>
        <v>#REF!</v>
      </c>
      <c r="I2502" s="197" t="str">
        <f t="shared" si="5"/>
        <v>Setelah Covid</v>
      </c>
    </row>
    <row r="2503" ht="15.75" customHeight="1">
      <c r="A2503" s="316">
        <v>45141.0</v>
      </c>
      <c r="B2503" s="434">
        <v>5.03</v>
      </c>
      <c r="C2503" s="434">
        <v>5.09</v>
      </c>
      <c r="D2503" s="434">
        <v>5.53</v>
      </c>
      <c r="E2503" s="197" t="str">
        <f t="shared" si="1"/>
        <v>#REF!</v>
      </c>
      <c r="F2503" s="197" t="str">
        <f t="shared" si="2"/>
        <v>#REF!</v>
      </c>
      <c r="G2503" s="197" t="str">
        <f t="shared" si="3"/>
        <v>#REF!</v>
      </c>
      <c r="H2503" s="197" t="str">
        <f t="shared" si="4"/>
        <v>#REF!</v>
      </c>
      <c r="I2503" s="197" t="str">
        <f t="shared" si="5"/>
        <v>Setelah Covid</v>
      </c>
    </row>
    <row r="2504" ht="15.75" customHeight="1">
      <c r="A2504" s="316">
        <v>45142.0</v>
      </c>
      <c r="B2504" s="434">
        <v>5.03</v>
      </c>
      <c r="C2504" s="434">
        <v>5.07</v>
      </c>
      <c r="D2504" s="434">
        <v>5.52</v>
      </c>
      <c r="E2504" s="197" t="str">
        <f t="shared" si="1"/>
        <v>#REF!</v>
      </c>
      <c r="F2504" s="197" t="str">
        <f t="shared" si="2"/>
        <v>#REF!</v>
      </c>
      <c r="G2504" s="197" t="str">
        <f t="shared" si="3"/>
        <v>#REF!</v>
      </c>
      <c r="H2504" s="197" t="str">
        <f t="shared" si="4"/>
        <v>#REF!</v>
      </c>
      <c r="I2504" s="197" t="str">
        <f t="shared" si="5"/>
        <v>Setelah Covid</v>
      </c>
    </row>
    <row r="2505" ht="15.75" customHeight="1">
      <c r="A2505" s="316">
        <v>45145.0</v>
      </c>
      <c r="B2505" s="434">
        <v>4.98</v>
      </c>
      <c r="C2505" s="434">
        <v>5.0</v>
      </c>
      <c r="D2505" s="434">
        <v>5.48</v>
      </c>
      <c r="E2505" s="197" t="str">
        <f t="shared" si="1"/>
        <v>#REF!</v>
      </c>
      <c r="F2505" s="197" t="str">
        <f t="shared" si="2"/>
        <v>#REF!</v>
      </c>
      <c r="G2505" s="197" t="str">
        <f t="shared" si="3"/>
        <v>#REF!</v>
      </c>
      <c r="H2505" s="197" t="str">
        <f t="shared" si="4"/>
        <v>#REF!</v>
      </c>
      <c r="I2505" s="197" t="str">
        <f t="shared" si="5"/>
        <v>Setelah Covid</v>
      </c>
    </row>
    <row r="2506" ht="15.75" customHeight="1">
      <c r="A2506" s="316">
        <v>45146.0</v>
      </c>
      <c r="B2506" s="434">
        <v>4.94</v>
      </c>
      <c r="C2506" s="434">
        <v>4.93</v>
      </c>
      <c r="D2506" s="434">
        <v>5.43</v>
      </c>
      <c r="E2506" s="197" t="str">
        <f t="shared" si="1"/>
        <v>#REF!</v>
      </c>
      <c r="F2506" s="197" t="str">
        <f t="shared" si="2"/>
        <v>#REF!</v>
      </c>
      <c r="G2506" s="197" t="str">
        <f t="shared" si="3"/>
        <v>#REF!</v>
      </c>
      <c r="H2506" s="197" t="str">
        <f t="shared" si="4"/>
        <v>#REF!</v>
      </c>
      <c r="I2506" s="197" t="str">
        <f t="shared" si="5"/>
        <v>Setelah Covid</v>
      </c>
    </row>
    <row r="2507" ht="15.75" customHeight="1">
      <c r="A2507" s="316">
        <v>45147.0</v>
      </c>
      <c r="B2507" s="434">
        <v>4.95</v>
      </c>
      <c r="C2507" s="434">
        <v>4.93</v>
      </c>
      <c r="D2507" s="434">
        <v>5.43</v>
      </c>
      <c r="E2507" s="197" t="str">
        <f t="shared" si="1"/>
        <v>#REF!</v>
      </c>
      <c r="F2507" s="197" t="str">
        <f t="shared" si="2"/>
        <v>#REF!</v>
      </c>
      <c r="G2507" s="197" t="str">
        <f t="shared" si="3"/>
        <v>#REF!</v>
      </c>
      <c r="H2507" s="197" t="str">
        <f t="shared" si="4"/>
        <v>#REF!</v>
      </c>
      <c r="I2507" s="197" t="str">
        <f t="shared" si="5"/>
        <v>Setelah Covid</v>
      </c>
    </row>
    <row r="2508" ht="15.75" customHeight="1">
      <c r="A2508" s="316">
        <v>45148.0</v>
      </c>
      <c r="B2508" s="434">
        <v>4.94</v>
      </c>
      <c r="C2508" s="434">
        <v>4.92</v>
      </c>
      <c r="D2508" s="434">
        <v>5.42</v>
      </c>
      <c r="E2508" s="197" t="str">
        <f t="shared" si="1"/>
        <v>#REF!</v>
      </c>
      <c r="F2508" s="197" t="str">
        <f t="shared" si="2"/>
        <v>#REF!</v>
      </c>
      <c r="G2508" s="197" t="str">
        <f t="shared" si="3"/>
        <v>#REF!</v>
      </c>
      <c r="H2508" s="197" t="str">
        <f t="shared" si="4"/>
        <v>#REF!</v>
      </c>
      <c r="I2508" s="197" t="str">
        <f t="shared" si="5"/>
        <v>Setelah Covid</v>
      </c>
    </row>
    <row r="2509" ht="15.75" customHeight="1">
      <c r="A2509" s="316">
        <v>45149.0</v>
      </c>
      <c r="B2509" s="434">
        <v>4.99</v>
      </c>
      <c r="C2509" s="434">
        <v>4.98</v>
      </c>
      <c r="D2509" s="434">
        <v>5.46</v>
      </c>
      <c r="E2509" s="197" t="str">
        <f t="shared" si="1"/>
        <v>#REF!</v>
      </c>
      <c r="F2509" s="197" t="str">
        <f t="shared" si="2"/>
        <v>#REF!</v>
      </c>
      <c r="G2509" s="197" t="str">
        <f t="shared" si="3"/>
        <v>#REF!</v>
      </c>
      <c r="H2509" s="197" t="str">
        <f t="shared" si="4"/>
        <v>#REF!</v>
      </c>
      <c r="I2509" s="197" t="str">
        <f t="shared" si="5"/>
        <v>Setelah Covid</v>
      </c>
    </row>
    <row r="2510" ht="15.75" customHeight="1">
      <c r="A2510" s="316">
        <v>45152.0</v>
      </c>
      <c r="B2510" s="434">
        <v>5.07</v>
      </c>
      <c r="C2510" s="434">
        <v>5.07</v>
      </c>
      <c r="D2510" s="434">
        <v>5.51</v>
      </c>
      <c r="E2510" s="197" t="str">
        <f t="shared" si="1"/>
        <v>#REF!</v>
      </c>
      <c r="F2510" s="197" t="str">
        <f t="shared" si="2"/>
        <v>#REF!</v>
      </c>
      <c r="G2510" s="197" t="str">
        <f t="shared" si="3"/>
        <v>#REF!</v>
      </c>
      <c r="H2510" s="197" t="str">
        <f t="shared" si="4"/>
        <v>#REF!</v>
      </c>
      <c r="I2510" s="197" t="str">
        <f t="shared" si="5"/>
        <v>Setelah Covid</v>
      </c>
    </row>
    <row r="2511" ht="15.75" customHeight="1">
      <c r="A2511" s="316">
        <v>45153.0</v>
      </c>
      <c r="B2511" s="434">
        <v>5.15</v>
      </c>
      <c r="C2511" s="434">
        <v>5.15</v>
      </c>
      <c r="D2511" s="434">
        <v>5.63</v>
      </c>
      <c r="E2511" s="197" t="str">
        <f t="shared" si="1"/>
        <v>#REF!</v>
      </c>
      <c r="F2511" s="197" t="str">
        <f t="shared" si="2"/>
        <v>#REF!</v>
      </c>
      <c r="G2511" s="197" t="str">
        <f t="shared" si="3"/>
        <v>#REF!</v>
      </c>
      <c r="H2511" s="197" t="str">
        <f t="shared" si="4"/>
        <v>#REF!</v>
      </c>
      <c r="I2511" s="197" t="str">
        <f t="shared" si="5"/>
        <v>Setelah Covid</v>
      </c>
    </row>
    <row r="2512" ht="15.75" customHeight="1">
      <c r="A2512" s="316">
        <v>45154.0</v>
      </c>
      <c r="B2512" s="434">
        <v>5.14</v>
      </c>
      <c r="C2512" s="434">
        <v>5.15</v>
      </c>
      <c r="D2512" s="434">
        <v>5.63</v>
      </c>
      <c r="E2512" s="197" t="str">
        <f t="shared" si="1"/>
        <v>#REF!</v>
      </c>
      <c r="F2512" s="197" t="str">
        <f t="shared" si="2"/>
        <v>#REF!</v>
      </c>
      <c r="G2512" s="197" t="str">
        <f t="shared" si="3"/>
        <v>#REF!</v>
      </c>
      <c r="H2512" s="197" t="str">
        <f t="shared" si="4"/>
        <v>#REF!</v>
      </c>
      <c r="I2512" s="197" t="str">
        <f t="shared" si="5"/>
        <v>Setelah Covid</v>
      </c>
    </row>
    <row r="2513" ht="15.75" customHeight="1">
      <c r="A2513" s="316">
        <v>45155.0</v>
      </c>
      <c r="B2513" s="434">
        <v>5.25</v>
      </c>
      <c r="C2513" s="434">
        <v>5.29</v>
      </c>
      <c r="D2513" s="434">
        <v>5.73</v>
      </c>
      <c r="E2513" s="197" t="str">
        <f t="shared" si="1"/>
        <v>#REF!</v>
      </c>
      <c r="F2513" s="197" t="str">
        <f t="shared" si="2"/>
        <v>#REF!</v>
      </c>
      <c r="G2513" s="197" t="str">
        <f t="shared" si="3"/>
        <v>#REF!</v>
      </c>
      <c r="H2513" s="197" t="str">
        <f t="shared" si="4"/>
        <v>#REF!</v>
      </c>
      <c r="I2513" s="197" t="str">
        <f t="shared" si="5"/>
        <v>Setelah Covid</v>
      </c>
    </row>
    <row r="2514" ht="15.75" customHeight="1">
      <c r="A2514" s="316">
        <v>45156.0</v>
      </c>
      <c r="B2514" s="434">
        <v>5.24</v>
      </c>
      <c r="C2514" s="434">
        <v>5.27</v>
      </c>
      <c r="D2514" s="434">
        <v>5.71</v>
      </c>
      <c r="E2514" s="197" t="str">
        <f t="shared" si="1"/>
        <v>#REF!</v>
      </c>
      <c r="F2514" s="197" t="str">
        <f t="shared" si="2"/>
        <v>#REF!</v>
      </c>
      <c r="G2514" s="197" t="str">
        <f t="shared" si="3"/>
        <v>#REF!</v>
      </c>
      <c r="H2514" s="197" t="str">
        <f t="shared" si="4"/>
        <v>#REF!</v>
      </c>
      <c r="I2514" s="197" t="str">
        <f t="shared" si="5"/>
        <v>Setelah Covid</v>
      </c>
    </row>
    <row r="2515" ht="15.75" customHeight="1">
      <c r="A2515" s="316">
        <v>45159.0</v>
      </c>
      <c r="B2515" s="434">
        <v>5.35</v>
      </c>
      <c r="C2515" s="434">
        <v>5.38</v>
      </c>
      <c r="D2515" s="434">
        <v>5.78</v>
      </c>
      <c r="E2515" s="197" t="str">
        <f t="shared" si="1"/>
        <v>#REF!</v>
      </c>
      <c r="F2515" s="197" t="str">
        <f t="shared" si="2"/>
        <v>#REF!</v>
      </c>
      <c r="G2515" s="197" t="str">
        <f t="shared" si="3"/>
        <v>#REF!</v>
      </c>
      <c r="H2515" s="197" t="str">
        <f t="shared" si="4"/>
        <v>#REF!</v>
      </c>
      <c r="I2515" s="197" t="str">
        <f t="shared" si="5"/>
        <v>Setelah Covid</v>
      </c>
    </row>
    <row r="2516" ht="15.75" customHeight="1">
      <c r="A2516" s="316">
        <v>45160.0</v>
      </c>
      <c r="B2516" s="434">
        <v>5.35</v>
      </c>
      <c r="C2516" s="434">
        <v>5.34</v>
      </c>
      <c r="D2516" s="434">
        <v>5.74</v>
      </c>
      <c r="E2516" s="197" t="str">
        <f t="shared" si="1"/>
        <v>#REF!</v>
      </c>
      <c r="F2516" s="197" t="str">
        <f t="shared" si="2"/>
        <v>#REF!</v>
      </c>
      <c r="G2516" s="197" t="str">
        <f t="shared" si="3"/>
        <v>#REF!</v>
      </c>
      <c r="H2516" s="197" t="str">
        <f t="shared" si="4"/>
        <v>#REF!</v>
      </c>
      <c r="I2516" s="197" t="str">
        <f t="shared" si="5"/>
        <v>Setelah Covid</v>
      </c>
    </row>
    <row r="2517" ht="15.75" customHeight="1">
      <c r="A2517" s="316">
        <v>45161.0</v>
      </c>
      <c r="B2517" s="434">
        <v>5.33</v>
      </c>
      <c r="C2517" s="434">
        <v>5.25</v>
      </c>
      <c r="D2517" s="434">
        <v>5.66</v>
      </c>
      <c r="E2517" s="197" t="str">
        <f t="shared" si="1"/>
        <v>#REF!</v>
      </c>
      <c r="F2517" s="197" t="str">
        <f t="shared" si="2"/>
        <v>#REF!</v>
      </c>
      <c r="G2517" s="197" t="str">
        <f t="shared" si="3"/>
        <v>#REF!</v>
      </c>
      <c r="H2517" s="197" t="str">
        <f t="shared" si="4"/>
        <v>#REF!</v>
      </c>
      <c r="I2517" s="197" t="str">
        <f t="shared" si="5"/>
        <v>Setelah Covid</v>
      </c>
    </row>
    <row r="2518" ht="15.75" customHeight="1">
      <c r="A2518" s="316">
        <v>45162.0</v>
      </c>
      <c r="B2518" s="434">
        <v>5.25</v>
      </c>
      <c r="C2518" s="434">
        <v>5.52</v>
      </c>
      <c r="D2518" s="434">
        <v>5.58</v>
      </c>
      <c r="E2518" s="197" t="str">
        <f t="shared" si="1"/>
        <v>#REF!</v>
      </c>
      <c r="F2518" s="197" t="str">
        <f t="shared" si="2"/>
        <v>#REF!</v>
      </c>
      <c r="G2518" s="197" t="str">
        <f t="shared" si="3"/>
        <v>#REF!</v>
      </c>
      <c r="H2518" s="197" t="str">
        <f t="shared" si="4"/>
        <v>#REF!</v>
      </c>
      <c r="I2518" s="197" t="str">
        <f t="shared" si="5"/>
        <v>Setelah Covid</v>
      </c>
    </row>
    <row r="2519" ht="15.75" customHeight="1">
      <c r="A2519" s="316">
        <v>45163.0</v>
      </c>
      <c r="B2519" s="434">
        <v>5.29</v>
      </c>
      <c r="C2519" s="434">
        <v>5.54</v>
      </c>
      <c r="D2519" s="434">
        <v>5.61</v>
      </c>
      <c r="E2519" s="197" t="str">
        <f t="shared" si="1"/>
        <v>#REF!</v>
      </c>
      <c r="F2519" s="197" t="str">
        <f t="shared" si="2"/>
        <v>#REF!</v>
      </c>
      <c r="G2519" s="197" t="str">
        <f t="shared" si="3"/>
        <v>#REF!</v>
      </c>
      <c r="H2519" s="197" t="str">
        <f t="shared" si="4"/>
        <v>#REF!</v>
      </c>
      <c r="I2519" s="197" t="str">
        <f t="shared" si="5"/>
        <v>Setelah Covid</v>
      </c>
    </row>
    <row r="2520" ht="15.75" customHeight="1">
      <c r="A2520" s="316">
        <v>45166.0</v>
      </c>
      <c r="B2520" s="434">
        <v>5.29</v>
      </c>
      <c r="C2520" s="434">
        <v>5.55</v>
      </c>
      <c r="D2520" s="434">
        <v>5.62</v>
      </c>
      <c r="E2520" s="197" t="str">
        <f t="shared" si="1"/>
        <v>#REF!</v>
      </c>
      <c r="F2520" s="197" t="str">
        <f t="shared" si="2"/>
        <v>#REF!</v>
      </c>
      <c r="G2520" s="197" t="str">
        <f t="shared" si="3"/>
        <v>#REF!</v>
      </c>
      <c r="H2520" s="197" t="str">
        <f t="shared" si="4"/>
        <v>#REF!</v>
      </c>
      <c r="I2520" s="197" t="str">
        <f t="shared" si="5"/>
        <v>Setelah Covid</v>
      </c>
    </row>
    <row r="2521" ht="15.75" customHeight="1">
      <c r="A2521" s="316">
        <v>45167.0</v>
      </c>
      <c r="B2521" s="434">
        <v>5.26</v>
      </c>
      <c r="C2521" s="434">
        <v>5.51</v>
      </c>
      <c r="D2521" s="434">
        <v>5.59</v>
      </c>
      <c r="E2521" s="197" t="str">
        <f t="shared" si="1"/>
        <v>#REF!</v>
      </c>
      <c r="F2521" s="197" t="str">
        <f t="shared" si="2"/>
        <v>#REF!</v>
      </c>
      <c r="G2521" s="197" t="str">
        <f t="shared" si="3"/>
        <v>#REF!</v>
      </c>
      <c r="H2521" s="197" t="str">
        <f t="shared" si="4"/>
        <v>#REF!</v>
      </c>
      <c r="I2521" s="197" t="str">
        <f t="shared" si="5"/>
        <v>Setelah Covid</v>
      </c>
    </row>
    <row r="2522" ht="15.75" customHeight="1">
      <c r="A2522" s="316">
        <v>45168.0</v>
      </c>
      <c r="B2522" s="434">
        <v>5.22</v>
      </c>
      <c r="C2522" s="434">
        <v>5.45</v>
      </c>
      <c r="D2522" s="434">
        <v>5.54</v>
      </c>
      <c r="E2522" s="197" t="str">
        <f t="shared" si="1"/>
        <v>#REF!</v>
      </c>
      <c r="F2522" s="197" t="str">
        <f t="shared" si="2"/>
        <v>#REF!</v>
      </c>
      <c r="G2522" s="197" t="str">
        <f t="shared" si="3"/>
        <v>#REF!</v>
      </c>
      <c r="H2522" s="197" t="str">
        <f t="shared" si="4"/>
        <v>#REF!</v>
      </c>
      <c r="I2522" s="197" t="str">
        <f t="shared" si="5"/>
        <v>Setelah Covid</v>
      </c>
    </row>
    <row r="2523" ht="15.75" customHeight="1">
      <c r="A2523" s="316">
        <v>45169.0</v>
      </c>
      <c r="B2523" s="434">
        <v>5.2</v>
      </c>
      <c r="C2523" s="434">
        <v>5.43</v>
      </c>
      <c r="D2523" s="434">
        <v>5.52</v>
      </c>
      <c r="E2523" s="197" t="str">
        <f t="shared" si="1"/>
        <v>#REF!</v>
      </c>
      <c r="F2523" s="197" t="str">
        <f t="shared" si="2"/>
        <v>#REF!</v>
      </c>
      <c r="G2523" s="197" t="str">
        <f t="shared" si="3"/>
        <v>#REF!</v>
      </c>
      <c r="H2523" s="197" t="str">
        <f t="shared" si="4"/>
        <v>#REF!</v>
      </c>
      <c r="I2523" s="197" t="str">
        <f t="shared" si="5"/>
        <v>Setelah Covid</v>
      </c>
    </row>
    <row r="2524" ht="15.75" customHeight="1">
      <c r="A2524" s="316">
        <v>45170.0</v>
      </c>
      <c r="B2524" s="434">
        <v>5.2</v>
      </c>
      <c r="C2524" s="434">
        <v>5.43</v>
      </c>
      <c r="D2524" s="434">
        <v>5.52</v>
      </c>
      <c r="E2524" s="197" t="str">
        <f t="shared" si="1"/>
        <v>#REF!</v>
      </c>
      <c r="F2524" s="197" t="str">
        <f t="shared" si="2"/>
        <v>#REF!</v>
      </c>
      <c r="G2524" s="197" t="str">
        <f t="shared" si="3"/>
        <v>#REF!</v>
      </c>
      <c r="H2524" s="197" t="str">
        <f t="shared" si="4"/>
        <v>#REF!</v>
      </c>
      <c r="I2524" s="197" t="str">
        <f t="shared" si="5"/>
        <v>Setelah Covid</v>
      </c>
    </row>
    <row r="2525" ht="15.75" customHeight="1">
      <c r="A2525" s="316">
        <v>45173.0</v>
      </c>
      <c r="B2525" s="434">
        <v>5.2</v>
      </c>
      <c r="C2525" s="434">
        <v>5.43</v>
      </c>
      <c r="D2525" s="434">
        <v>5.52</v>
      </c>
      <c r="E2525" s="197" t="str">
        <f t="shared" si="1"/>
        <v>#REF!</v>
      </c>
      <c r="F2525" s="197" t="str">
        <f t="shared" si="2"/>
        <v>#REF!</v>
      </c>
      <c r="G2525" s="197" t="str">
        <f t="shared" si="3"/>
        <v>#REF!</v>
      </c>
      <c r="H2525" s="197" t="str">
        <f t="shared" si="4"/>
        <v>#REF!</v>
      </c>
      <c r="I2525" s="197" t="str">
        <f t="shared" si="5"/>
        <v>Setelah Covid</v>
      </c>
    </row>
    <row r="2526" ht="15.75" customHeight="1">
      <c r="A2526" s="316">
        <v>45174.0</v>
      </c>
      <c r="B2526" s="434">
        <v>5.25</v>
      </c>
      <c r="C2526" s="434">
        <v>5.49</v>
      </c>
      <c r="D2526" s="434">
        <v>5.59</v>
      </c>
      <c r="E2526" s="197" t="str">
        <f t="shared" si="1"/>
        <v>#REF!</v>
      </c>
      <c r="F2526" s="197" t="str">
        <f t="shared" si="2"/>
        <v>#REF!</v>
      </c>
      <c r="G2526" s="197" t="str">
        <f t="shared" si="3"/>
        <v>#REF!</v>
      </c>
      <c r="H2526" s="197" t="str">
        <f t="shared" si="4"/>
        <v>#REF!</v>
      </c>
      <c r="I2526" s="197" t="str">
        <f t="shared" si="5"/>
        <v>Setelah Covid</v>
      </c>
    </row>
    <row r="2527" ht="15.75" customHeight="1">
      <c r="A2527" s="316">
        <v>45175.0</v>
      </c>
      <c r="B2527" s="434">
        <v>5.3</v>
      </c>
      <c r="C2527" s="434">
        <v>5.52</v>
      </c>
      <c r="D2527" s="434">
        <v>5.63</v>
      </c>
      <c r="E2527" s="197" t="str">
        <f t="shared" si="1"/>
        <v>#REF!</v>
      </c>
      <c r="F2527" s="197" t="str">
        <f t="shared" si="2"/>
        <v>#REF!</v>
      </c>
      <c r="G2527" s="197" t="str">
        <f t="shared" si="3"/>
        <v>#REF!</v>
      </c>
      <c r="H2527" s="197" t="str">
        <f t="shared" si="4"/>
        <v>#REF!</v>
      </c>
      <c r="I2527" s="197" t="str">
        <f t="shared" si="5"/>
        <v>Setelah Covid</v>
      </c>
    </row>
    <row r="2528" ht="15.75" customHeight="1">
      <c r="A2528" s="316">
        <v>45176.0</v>
      </c>
      <c r="B2528" s="434">
        <v>5.33</v>
      </c>
      <c r="C2528" s="434">
        <v>5.54</v>
      </c>
      <c r="D2528" s="434">
        <v>5.66</v>
      </c>
      <c r="E2528" s="197" t="str">
        <f t="shared" si="1"/>
        <v>#REF!</v>
      </c>
      <c r="F2528" s="197" t="str">
        <f t="shared" si="2"/>
        <v>#REF!</v>
      </c>
      <c r="G2528" s="197" t="str">
        <f t="shared" si="3"/>
        <v>#REF!</v>
      </c>
      <c r="H2528" s="197" t="str">
        <f t="shared" si="4"/>
        <v>#REF!</v>
      </c>
      <c r="I2528" s="197" t="str">
        <f t="shared" si="5"/>
        <v>Setelah Covid</v>
      </c>
    </row>
    <row r="2529" ht="15.75" customHeight="1">
      <c r="A2529" s="316">
        <v>45177.0</v>
      </c>
      <c r="B2529" s="434">
        <v>5.31</v>
      </c>
      <c r="C2529" s="434">
        <v>5.53</v>
      </c>
      <c r="D2529" s="434">
        <v>5.65</v>
      </c>
      <c r="E2529" s="197" t="str">
        <f t="shared" si="1"/>
        <v>#REF!</v>
      </c>
      <c r="F2529" s="197" t="str">
        <f t="shared" si="2"/>
        <v>#REF!</v>
      </c>
      <c r="G2529" s="197" t="str">
        <f t="shared" si="3"/>
        <v>#REF!</v>
      </c>
      <c r="H2529" s="197" t="str">
        <f t="shared" si="4"/>
        <v>#REF!</v>
      </c>
      <c r="I2529" s="197" t="str">
        <f t="shared" si="5"/>
        <v>Setelah Covid</v>
      </c>
    </row>
    <row r="2530" ht="15.75" customHeight="1">
      <c r="A2530" s="316">
        <v>45180.0</v>
      </c>
      <c r="B2530" s="434">
        <v>5.34</v>
      </c>
      <c r="C2530" s="434">
        <v>5.56</v>
      </c>
      <c r="D2530" s="434">
        <v>5.67</v>
      </c>
      <c r="E2530" s="197" t="str">
        <f t="shared" si="1"/>
        <v>#REF!</v>
      </c>
      <c r="F2530" s="197" t="str">
        <f t="shared" si="2"/>
        <v>#REF!</v>
      </c>
      <c r="G2530" s="197" t="str">
        <f t="shared" si="3"/>
        <v>#REF!</v>
      </c>
      <c r="H2530" s="197" t="str">
        <f t="shared" si="4"/>
        <v>#REF!</v>
      </c>
      <c r="I2530" s="197" t="str">
        <f t="shared" si="5"/>
        <v>Setelah Covid</v>
      </c>
    </row>
    <row r="2531" ht="15.75" customHeight="1">
      <c r="A2531" s="316">
        <v>45181.0</v>
      </c>
      <c r="B2531" s="434">
        <v>5.36</v>
      </c>
      <c r="C2531" s="434">
        <v>5.59</v>
      </c>
      <c r="D2531" s="434">
        <v>5.7</v>
      </c>
      <c r="E2531" s="197" t="str">
        <f t="shared" si="1"/>
        <v>#REF!</v>
      </c>
      <c r="F2531" s="197" t="str">
        <f t="shared" si="2"/>
        <v>#REF!</v>
      </c>
      <c r="G2531" s="197" t="str">
        <f t="shared" si="3"/>
        <v>#REF!</v>
      </c>
      <c r="H2531" s="197" t="str">
        <f t="shared" si="4"/>
        <v>#REF!</v>
      </c>
      <c r="I2531" s="197" t="str">
        <f t="shared" si="5"/>
        <v>Setelah Covid</v>
      </c>
    </row>
    <row r="2532" ht="15.75" customHeight="1">
      <c r="A2532" s="316">
        <v>45182.0</v>
      </c>
      <c r="B2532" s="434">
        <v>5.38</v>
      </c>
      <c r="C2532" s="434">
        <v>5.61</v>
      </c>
      <c r="D2532" s="434">
        <v>5.73</v>
      </c>
      <c r="E2532" s="197" t="str">
        <f t="shared" si="1"/>
        <v>#REF!</v>
      </c>
      <c r="F2532" s="197" t="str">
        <f t="shared" si="2"/>
        <v>#REF!</v>
      </c>
      <c r="G2532" s="197" t="str">
        <f t="shared" si="3"/>
        <v>#REF!</v>
      </c>
      <c r="H2532" s="197" t="str">
        <f t="shared" si="4"/>
        <v>#REF!</v>
      </c>
      <c r="I2532" s="197" t="str">
        <f t="shared" si="5"/>
        <v>Setelah Covid</v>
      </c>
    </row>
    <row r="2533" ht="15.75" customHeight="1">
      <c r="A2533" s="316">
        <v>45183.0</v>
      </c>
      <c r="B2533" s="434">
        <v>5.35</v>
      </c>
      <c r="C2533" s="434">
        <v>5.58</v>
      </c>
      <c r="D2533" s="434">
        <v>5.69</v>
      </c>
      <c r="E2533" s="197" t="str">
        <f t="shared" si="1"/>
        <v>#REF!</v>
      </c>
      <c r="F2533" s="197" t="str">
        <f t="shared" si="2"/>
        <v>#REF!</v>
      </c>
      <c r="G2533" s="197" t="str">
        <f t="shared" si="3"/>
        <v>#REF!</v>
      </c>
      <c r="H2533" s="197" t="str">
        <f t="shared" si="4"/>
        <v>#REF!</v>
      </c>
      <c r="I2533" s="197" t="str">
        <f t="shared" si="5"/>
        <v>Setelah Covid</v>
      </c>
    </row>
    <row r="2534" ht="15.75" customHeight="1">
      <c r="A2534" s="316">
        <v>45184.0</v>
      </c>
      <c r="B2534" s="434">
        <v>5.36</v>
      </c>
      <c r="C2534" s="434">
        <v>5.6</v>
      </c>
      <c r="D2534" s="434">
        <v>5.71</v>
      </c>
      <c r="E2534" s="197" t="str">
        <f t="shared" si="1"/>
        <v>#REF!</v>
      </c>
      <c r="F2534" s="197" t="str">
        <f t="shared" si="2"/>
        <v>#REF!</v>
      </c>
      <c r="G2534" s="197" t="str">
        <f t="shared" si="3"/>
        <v>#REF!</v>
      </c>
      <c r="H2534" s="197" t="str">
        <f t="shared" si="4"/>
        <v>#REF!</v>
      </c>
      <c r="I2534" s="197" t="str">
        <f t="shared" si="5"/>
        <v>Setelah Covid</v>
      </c>
    </row>
    <row r="2535" ht="15.75" customHeight="1">
      <c r="A2535" s="316">
        <v>45187.0</v>
      </c>
      <c r="B2535" s="434">
        <v>5.41</v>
      </c>
      <c r="C2535" s="434">
        <v>5.67</v>
      </c>
      <c r="D2535" s="434">
        <v>5.76</v>
      </c>
      <c r="E2535" s="197" t="str">
        <f t="shared" si="1"/>
        <v>#REF!</v>
      </c>
      <c r="F2535" s="197" t="str">
        <f t="shared" si="2"/>
        <v>#REF!</v>
      </c>
      <c r="G2535" s="197" t="str">
        <f t="shared" si="3"/>
        <v>#REF!</v>
      </c>
      <c r="H2535" s="197" t="str">
        <f t="shared" si="4"/>
        <v>#REF!</v>
      </c>
      <c r="I2535" s="197" t="str">
        <f t="shared" si="5"/>
        <v>Setelah Covid</v>
      </c>
    </row>
    <row r="2536" ht="15.75" customHeight="1">
      <c r="A2536" s="316">
        <v>45188.0</v>
      </c>
      <c r="B2536" s="434">
        <v>5.39</v>
      </c>
      <c r="C2536" s="434">
        <v>5.64</v>
      </c>
      <c r="D2536" s="434">
        <v>5.73</v>
      </c>
      <c r="E2536" s="197" t="str">
        <f t="shared" si="1"/>
        <v>#REF!</v>
      </c>
      <c r="F2536" s="197" t="str">
        <f t="shared" si="2"/>
        <v>#REF!</v>
      </c>
      <c r="G2536" s="197" t="str">
        <f t="shared" si="3"/>
        <v>#REF!</v>
      </c>
      <c r="H2536" s="197" t="str">
        <f t="shared" si="4"/>
        <v>#REF!</v>
      </c>
      <c r="I2536" s="197" t="str">
        <f t="shared" si="5"/>
        <v>Setelah Covid</v>
      </c>
    </row>
    <row r="2537" ht="15.75" customHeight="1">
      <c r="A2537" s="316">
        <v>45189.0</v>
      </c>
      <c r="B2537" s="434">
        <v>5.39</v>
      </c>
      <c r="C2537" s="434">
        <v>5.64</v>
      </c>
      <c r="D2537" s="434">
        <v>5.73</v>
      </c>
      <c r="E2537" s="197" t="str">
        <f t="shared" si="1"/>
        <v>#REF!</v>
      </c>
      <c r="F2537" s="197" t="str">
        <f t="shared" si="2"/>
        <v>#REF!</v>
      </c>
      <c r="G2537" s="197" t="str">
        <f t="shared" si="3"/>
        <v>#REF!</v>
      </c>
      <c r="H2537" s="197" t="str">
        <f t="shared" si="4"/>
        <v>#REF!</v>
      </c>
      <c r="I2537" s="197" t="str">
        <f t="shared" si="5"/>
        <v>Setelah Covid</v>
      </c>
    </row>
    <row r="2538" ht="15.75" customHeight="1">
      <c r="A2538" s="316">
        <v>45190.0</v>
      </c>
      <c r="B2538" s="434">
        <v>5.48</v>
      </c>
      <c r="C2538" s="434">
        <v>5.71</v>
      </c>
      <c r="D2538" s="434">
        <v>5.82</v>
      </c>
      <c r="E2538" s="197" t="str">
        <f t="shared" si="1"/>
        <v>#REF!</v>
      </c>
      <c r="F2538" s="197" t="str">
        <f t="shared" si="2"/>
        <v>#REF!</v>
      </c>
      <c r="G2538" s="197" t="str">
        <f t="shared" si="3"/>
        <v>#REF!</v>
      </c>
      <c r="H2538" s="197" t="str">
        <f t="shared" si="4"/>
        <v>#REF!</v>
      </c>
      <c r="I2538" s="197" t="str">
        <f t="shared" si="5"/>
        <v>Setelah Covid</v>
      </c>
    </row>
    <row r="2539" ht="15.75" customHeight="1">
      <c r="A2539" s="316">
        <v>45191.0</v>
      </c>
      <c r="B2539" s="434">
        <v>5.54</v>
      </c>
      <c r="C2539" s="434">
        <v>5.76</v>
      </c>
      <c r="D2539" s="434">
        <v>5.87</v>
      </c>
      <c r="E2539" s="197" t="str">
        <f t="shared" si="1"/>
        <v>#REF!</v>
      </c>
      <c r="F2539" s="197" t="str">
        <f t="shared" si="2"/>
        <v>#REF!</v>
      </c>
      <c r="G2539" s="197" t="str">
        <f t="shared" si="3"/>
        <v>#REF!</v>
      </c>
      <c r="H2539" s="197" t="str">
        <f t="shared" si="4"/>
        <v>#REF!</v>
      </c>
      <c r="I2539" s="197" t="str">
        <f t="shared" si="5"/>
        <v>Setelah Covid</v>
      </c>
    </row>
    <row r="2540" ht="15.75" customHeight="1">
      <c r="A2540" s="316">
        <v>45194.0</v>
      </c>
      <c r="B2540" s="434">
        <v>5.53</v>
      </c>
      <c r="C2540" s="434">
        <v>5.76</v>
      </c>
      <c r="D2540" s="434">
        <v>5.89</v>
      </c>
      <c r="E2540" s="197" t="str">
        <f t="shared" si="1"/>
        <v>#REF!</v>
      </c>
      <c r="F2540" s="197" t="str">
        <f t="shared" si="2"/>
        <v>#REF!</v>
      </c>
      <c r="G2540" s="197" t="str">
        <f t="shared" si="3"/>
        <v>#REF!</v>
      </c>
      <c r="H2540" s="197" t="str">
        <f t="shared" si="4"/>
        <v>#REF!</v>
      </c>
      <c r="I2540" s="197" t="str">
        <f t="shared" si="5"/>
        <v>Setelah Covid</v>
      </c>
    </row>
    <row r="2541" ht="15.75" customHeight="1">
      <c r="A2541" s="316">
        <v>45195.0</v>
      </c>
      <c r="B2541" s="434">
        <v>5.56</v>
      </c>
      <c r="C2541" s="434">
        <v>5.81</v>
      </c>
      <c r="D2541" s="434">
        <v>5.93</v>
      </c>
      <c r="E2541" s="197" t="str">
        <f t="shared" si="1"/>
        <v>#REF!</v>
      </c>
      <c r="F2541" s="197" t="str">
        <f t="shared" si="2"/>
        <v>#REF!</v>
      </c>
      <c r="G2541" s="197" t="str">
        <f t="shared" si="3"/>
        <v>#REF!</v>
      </c>
      <c r="H2541" s="197" t="str">
        <f t="shared" si="4"/>
        <v>#REF!</v>
      </c>
      <c r="I2541" s="197" t="str">
        <f t="shared" si="5"/>
        <v>Setelah Covid</v>
      </c>
    </row>
    <row r="2542" ht="15.75" customHeight="1">
      <c r="A2542" s="316">
        <v>45196.0</v>
      </c>
      <c r="B2542" s="434">
        <v>5.53</v>
      </c>
      <c r="C2542" s="434">
        <v>5.83</v>
      </c>
      <c r="D2542" s="434">
        <v>5.94</v>
      </c>
      <c r="E2542" s="197" t="str">
        <f t="shared" si="1"/>
        <v>#REF!</v>
      </c>
      <c r="F2542" s="197" t="str">
        <f t="shared" si="2"/>
        <v>#REF!</v>
      </c>
      <c r="G2542" s="197" t="str">
        <f t="shared" si="3"/>
        <v>#REF!</v>
      </c>
      <c r="H2542" s="197" t="str">
        <f t="shared" si="4"/>
        <v>#REF!</v>
      </c>
      <c r="I2542" s="197" t="str">
        <f t="shared" si="5"/>
        <v>Setelah Covid</v>
      </c>
    </row>
    <row r="2543" ht="15.75" customHeight="1">
      <c r="A2543" s="316">
        <v>45197.0</v>
      </c>
      <c r="B2543" s="434">
        <v>5.59</v>
      </c>
      <c r="C2543" s="434">
        <v>5.95</v>
      </c>
      <c r="D2543" s="434">
        <v>6.06</v>
      </c>
      <c r="E2543" s="197" t="str">
        <f t="shared" si="1"/>
        <v>#REF!</v>
      </c>
      <c r="F2543" s="197" t="str">
        <f t="shared" si="2"/>
        <v>#REF!</v>
      </c>
      <c r="G2543" s="197" t="str">
        <f t="shared" si="3"/>
        <v>#REF!</v>
      </c>
      <c r="H2543" s="197" t="str">
        <f t="shared" si="4"/>
        <v>#REF!</v>
      </c>
      <c r="I2543" s="197" t="str">
        <f t="shared" si="5"/>
        <v>Setelah Covid</v>
      </c>
    </row>
    <row r="2544" ht="15.75" customHeight="1">
      <c r="A2544" s="316">
        <v>45198.0</v>
      </c>
      <c r="B2544" s="434">
        <v>5.58</v>
      </c>
      <c r="C2544" s="434">
        <v>5.91</v>
      </c>
      <c r="D2544" s="434">
        <v>6.01</v>
      </c>
      <c r="E2544" s="197" t="str">
        <f t="shared" si="1"/>
        <v>#REF!</v>
      </c>
      <c r="F2544" s="197" t="str">
        <f t="shared" si="2"/>
        <v>#REF!</v>
      </c>
      <c r="G2544" s="197" t="str">
        <f t="shared" si="3"/>
        <v>#REF!</v>
      </c>
      <c r="H2544" s="197" t="str">
        <f t="shared" si="4"/>
        <v>#REF!</v>
      </c>
      <c r="I2544" s="197" t="str">
        <f t="shared" si="5"/>
        <v>Setelah Covid</v>
      </c>
    </row>
    <row r="2545" ht="15.75" customHeight="1">
      <c r="A2545" s="316">
        <v>45201.0</v>
      </c>
      <c r="B2545" s="434">
        <v>5.59</v>
      </c>
      <c r="C2545" s="434">
        <v>5.93</v>
      </c>
      <c r="D2545" s="434">
        <v>6.04</v>
      </c>
      <c r="E2545" s="197" t="str">
        <f t="shared" si="1"/>
        <v>#REF!</v>
      </c>
      <c r="F2545" s="197" t="str">
        <f t="shared" si="2"/>
        <v>#REF!</v>
      </c>
      <c r="G2545" s="197" t="str">
        <f t="shared" si="3"/>
        <v>#REF!</v>
      </c>
      <c r="H2545" s="197" t="str">
        <f t="shared" si="4"/>
        <v>#REF!</v>
      </c>
      <c r="I2545" s="197" t="str">
        <f t="shared" si="5"/>
        <v>Setelah Covid</v>
      </c>
    </row>
    <row r="2546" ht="15.75" customHeight="1">
      <c r="A2546" s="316">
        <v>45202.0</v>
      </c>
      <c r="B2546" s="434">
        <v>5.65</v>
      </c>
      <c r="C2546" s="434">
        <v>6.0</v>
      </c>
      <c r="D2546" s="434">
        <v>6.15</v>
      </c>
      <c r="E2546" s="197" t="str">
        <f t="shared" si="1"/>
        <v>#REF!</v>
      </c>
      <c r="F2546" s="197" t="str">
        <f t="shared" si="2"/>
        <v>#REF!</v>
      </c>
      <c r="G2546" s="197" t="str">
        <f t="shared" si="3"/>
        <v>#REF!</v>
      </c>
      <c r="H2546" s="197" t="str">
        <f t="shared" si="4"/>
        <v>#REF!</v>
      </c>
      <c r="I2546" s="197" t="str">
        <f t="shared" si="5"/>
        <v>Setelah Covid</v>
      </c>
    </row>
    <row r="2547" ht="15.75" customHeight="1">
      <c r="A2547" s="316">
        <v>45203.0</v>
      </c>
      <c r="B2547" s="434">
        <v>5.78</v>
      </c>
      <c r="C2547" s="434">
        <v>6.16</v>
      </c>
      <c r="D2547" s="434">
        <v>6.31</v>
      </c>
      <c r="E2547" s="197" t="str">
        <f t="shared" si="1"/>
        <v>#REF!</v>
      </c>
      <c r="F2547" s="197" t="str">
        <f t="shared" si="2"/>
        <v>#REF!</v>
      </c>
      <c r="G2547" s="197" t="str">
        <f t="shared" si="3"/>
        <v>#REF!</v>
      </c>
      <c r="H2547" s="197" t="str">
        <f t="shared" si="4"/>
        <v>#REF!</v>
      </c>
      <c r="I2547" s="197" t="str">
        <f t="shared" si="5"/>
        <v>Setelah Covid</v>
      </c>
    </row>
    <row r="2548" ht="15.75" customHeight="1">
      <c r="A2548" s="316">
        <v>45204.0</v>
      </c>
      <c r="B2548" s="434">
        <v>5.72</v>
      </c>
      <c r="C2548" s="434">
        <v>6.1</v>
      </c>
      <c r="D2548" s="434">
        <v>6.25</v>
      </c>
      <c r="E2548" s="197" t="str">
        <f t="shared" si="1"/>
        <v>#REF!</v>
      </c>
      <c r="F2548" s="197" t="str">
        <f t="shared" si="2"/>
        <v>#REF!</v>
      </c>
      <c r="G2548" s="197" t="str">
        <f t="shared" si="3"/>
        <v>#REF!</v>
      </c>
      <c r="H2548" s="197" t="str">
        <f t="shared" si="4"/>
        <v>#REF!</v>
      </c>
      <c r="I2548" s="197" t="str">
        <f t="shared" si="5"/>
        <v>Setelah Covid</v>
      </c>
    </row>
    <row r="2549" ht="15.75" customHeight="1">
      <c r="A2549" s="316">
        <v>45205.0</v>
      </c>
      <c r="B2549" s="434">
        <v>5.7</v>
      </c>
      <c r="C2549" s="434">
        <v>6.11</v>
      </c>
      <c r="D2549" s="434">
        <v>6.26</v>
      </c>
      <c r="E2549" s="197" t="str">
        <f t="shared" si="1"/>
        <v>#REF!</v>
      </c>
      <c r="F2549" s="197" t="str">
        <f t="shared" si="2"/>
        <v>#REF!</v>
      </c>
      <c r="G2549" s="197" t="str">
        <f t="shared" si="3"/>
        <v>#REF!</v>
      </c>
      <c r="H2549" s="197" t="str">
        <f t="shared" si="4"/>
        <v>#REF!</v>
      </c>
      <c r="I2549" s="197" t="str">
        <f t="shared" si="5"/>
        <v>Setelah Covid</v>
      </c>
    </row>
    <row r="2550" ht="15.75" customHeight="1">
      <c r="A2550" s="316">
        <v>45208.0</v>
      </c>
      <c r="B2550" s="434">
        <v>5.7</v>
      </c>
      <c r="C2550" s="434">
        <v>6.11</v>
      </c>
      <c r="D2550" s="434">
        <v>6.26</v>
      </c>
      <c r="E2550" s="197" t="str">
        <f t="shared" si="1"/>
        <v>#REF!</v>
      </c>
      <c r="F2550" s="197" t="str">
        <f t="shared" si="2"/>
        <v>#REF!</v>
      </c>
      <c r="G2550" s="197" t="str">
        <f t="shared" si="3"/>
        <v>#REF!</v>
      </c>
      <c r="H2550" s="197" t="str">
        <f t="shared" si="4"/>
        <v>#REF!</v>
      </c>
      <c r="I2550" s="197" t="str">
        <f t="shared" si="5"/>
        <v>Setelah Covid</v>
      </c>
    </row>
    <row r="2551" ht="15.75" customHeight="1">
      <c r="A2551" s="316">
        <v>45209.0</v>
      </c>
      <c r="B2551" s="434">
        <v>5.61</v>
      </c>
      <c r="C2551" s="434">
        <v>6.06</v>
      </c>
      <c r="D2551" s="434">
        <v>6.21</v>
      </c>
      <c r="E2551" s="197" t="str">
        <f t="shared" si="1"/>
        <v>#REF!</v>
      </c>
      <c r="F2551" s="197" t="str">
        <f t="shared" si="2"/>
        <v>#REF!</v>
      </c>
      <c r="G2551" s="197" t="str">
        <f t="shared" si="3"/>
        <v>#REF!</v>
      </c>
      <c r="H2551" s="197" t="str">
        <f t="shared" si="4"/>
        <v>#REF!</v>
      </c>
      <c r="I2551" s="197" t="str">
        <f t="shared" si="5"/>
        <v>Setelah Covid</v>
      </c>
    </row>
    <row r="2552" ht="15.75" customHeight="1">
      <c r="A2552" s="316">
        <v>45210.0</v>
      </c>
      <c r="B2552" s="434">
        <v>5.52</v>
      </c>
      <c r="C2552" s="434">
        <v>5.96</v>
      </c>
      <c r="D2552" s="434">
        <v>6.11</v>
      </c>
      <c r="E2552" s="197" t="str">
        <f t="shared" si="1"/>
        <v>#REF!</v>
      </c>
      <c r="F2552" s="197" t="str">
        <f t="shared" si="2"/>
        <v>#REF!</v>
      </c>
      <c r="G2552" s="197" t="str">
        <f t="shared" si="3"/>
        <v>#REF!</v>
      </c>
      <c r="H2552" s="197" t="str">
        <f t="shared" si="4"/>
        <v>#REF!</v>
      </c>
      <c r="I2552" s="197" t="str">
        <f t="shared" si="5"/>
        <v>Setelah Covid</v>
      </c>
    </row>
    <row r="2553" ht="15.75" customHeight="1">
      <c r="A2553" s="316">
        <v>45211.0</v>
      </c>
      <c r="B2553" s="434">
        <v>5.5</v>
      </c>
      <c r="C2553" s="434">
        <v>5.92</v>
      </c>
      <c r="D2553" s="434">
        <v>6.08</v>
      </c>
      <c r="E2553" s="197" t="str">
        <f t="shared" si="1"/>
        <v>#REF!</v>
      </c>
      <c r="F2553" s="197" t="str">
        <f t="shared" si="2"/>
        <v>#REF!</v>
      </c>
      <c r="G2553" s="197" t="str">
        <f t="shared" si="3"/>
        <v>#REF!</v>
      </c>
      <c r="H2553" s="197" t="str">
        <f t="shared" si="4"/>
        <v>#REF!</v>
      </c>
      <c r="I2553" s="197" t="str">
        <f t="shared" si="5"/>
        <v>Setelah Covid</v>
      </c>
    </row>
    <row r="2554" ht="15.75" customHeight="1">
      <c r="A2554" s="316">
        <v>45212.0</v>
      </c>
      <c r="B2554" s="434">
        <v>5.54</v>
      </c>
      <c r="C2554" s="434">
        <v>6.0</v>
      </c>
      <c r="D2554" s="434">
        <v>6.15</v>
      </c>
      <c r="E2554" s="197" t="str">
        <f t="shared" si="1"/>
        <v>#REF!</v>
      </c>
      <c r="F2554" s="197" t="str">
        <f t="shared" si="2"/>
        <v>#REF!</v>
      </c>
      <c r="G2554" s="197" t="str">
        <f t="shared" si="3"/>
        <v>#REF!</v>
      </c>
      <c r="H2554" s="197" t="str">
        <f t="shared" si="4"/>
        <v>#REF!</v>
      </c>
      <c r="I2554" s="197" t="str">
        <f t="shared" si="5"/>
        <v>Setelah Covid</v>
      </c>
    </row>
    <row r="2555" ht="15.75" customHeight="1">
      <c r="A2555" s="316">
        <v>45215.0</v>
      </c>
      <c r="B2555" s="434">
        <v>5.55</v>
      </c>
      <c r="C2555" s="434">
        <v>6.04</v>
      </c>
      <c r="D2555" s="434">
        <v>6.18</v>
      </c>
      <c r="E2555" s="197" t="str">
        <f t="shared" si="1"/>
        <v>#REF!</v>
      </c>
      <c r="F2555" s="197" t="str">
        <f t="shared" si="2"/>
        <v>#REF!</v>
      </c>
      <c r="G2555" s="197" t="str">
        <f t="shared" si="3"/>
        <v>#REF!</v>
      </c>
      <c r="H2555" s="197" t="str">
        <f t="shared" si="4"/>
        <v>#REF!</v>
      </c>
      <c r="I2555" s="197" t="str">
        <f t="shared" si="5"/>
        <v>Setelah Covid</v>
      </c>
    </row>
    <row r="2556" ht="15.75" customHeight="1">
      <c r="A2556" s="316">
        <v>45216.0</v>
      </c>
      <c r="B2556" s="434">
        <v>5.58</v>
      </c>
      <c r="C2556" s="434">
        <v>6.07</v>
      </c>
      <c r="D2556" s="434">
        <v>6.22</v>
      </c>
      <c r="E2556" s="197" t="str">
        <f t="shared" si="1"/>
        <v>#REF!</v>
      </c>
      <c r="F2556" s="197" t="str">
        <f t="shared" si="2"/>
        <v>#REF!</v>
      </c>
      <c r="G2556" s="197" t="str">
        <f t="shared" si="3"/>
        <v>#REF!</v>
      </c>
      <c r="H2556" s="197" t="str">
        <f t="shared" si="4"/>
        <v>#REF!</v>
      </c>
      <c r="I2556" s="197" t="str">
        <f t="shared" si="5"/>
        <v>Setelah Covid</v>
      </c>
    </row>
    <row r="2557" ht="15.75" customHeight="1">
      <c r="A2557" s="316">
        <v>45217.0</v>
      </c>
      <c r="B2557" s="434">
        <v>5.65</v>
      </c>
      <c r="C2557" s="434">
        <v>6.14</v>
      </c>
      <c r="D2557" s="434">
        <v>6.27</v>
      </c>
      <c r="E2557" s="197" t="str">
        <f t="shared" si="1"/>
        <v>#REF!</v>
      </c>
      <c r="F2557" s="197" t="str">
        <f t="shared" si="2"/>
        <v>#REF!</v>
      </c>
      <c r="G2557" s="197" t="str">
        <f t="shared" si="3"/>
        <v>#REF!</v>
      </c>
      <c r="H2557" s="197" t="str">
        <f t="shared" si="4"/>
        <v>#REF!</v>
      </c>
      <c r="I2557" s="197" t="str">
        <f t="shared" si="5"/>
        <v>Setelah Covid</v>
      </c>
    </row>
    <row r="2558" ht="15.75" customHeight="1">
      <c r="A2558" s="316">
        <v>45218.0</v>
      </c>
      <c r="B2558" s="434">
        <v>5.78</v>
      </c>
      <c r="C2558" s="434">
        <v>6.27</v>
      </c>
      <c r="D2558" s="434">
        <v>6.38</v>
      </c>
      <c r="E2558" s="197" t="str">
        <f t="shared" si="1"/>
        <v>#REF!</v>
      </c>
      <c r="F2558" s="197" t="str">
        <f t="shared" si="2"/>
        <v>#REF!</v>
      </c>
      <c r="G2558" s="197" t="str">
        <f t="shared" si="3"/>
        <v>#REF!</v>
      </c>
      <c r="H2558" s="197" t="str">
        <f t="shared" si="4"/>
        <v>#REF!</v>
      </c>
      <c r="I2558" s="197" t="str">
        <f t="shared" si="5"/>
        <v>Setelah Covid</v>
      </c>
    </row>
    <row r="2559" ht="15.75" customHeight="1">
      <c r="A2559" s="316">
        <v>45219.0</v>
      </c>
      <c r="B2559" s="434">
        <v>5.81</v>
      </c>
      <c r="C2559" s="434">
        <v>6.3</v>
      </c>
      <c r="D2559" s="434">
        <v>6.41</v>
      </c>
      <c r="E2559" s="197" t="str">
        <f t="shared" si="1"/>
        <v>#REF!</v>
      </c>
      <c r="F2559" s="197" t="str">
        <f t="shared" si="2"/>
        <v>#REF!</v>
      </c>
      <c r="G2559" s="197" t="str">
        <f t="shared" si="3"/>
        <v>#REF!</v>
      </c>
      <c r="H2559" s="197" t="str">
        <f t="shared" si="4"/>
        <v>#REF!</v>
      </c>
      <c r="I2559" s="197" t="str">
        <f t="shared" si="5"/>
        <v>Setelah Covid</v>
      </c>
    </row>
    <row r="2560" ht="15.75" customHeight="1">
      <c r="A2560" s="316">
        <v>45222.0</v>
      </c>
      <c r="B2560" s="434">
        <v>5.81</v>
      </c>
      <c r="C2560" s="434">
        <v>6.3</v>
      </c>
      <c r="D2560" s="434">
        <v>6.41</v>
      </c>
      <c r="E2560" s="197" t="str">
        <f t="shared" si="1"/>
        <v>#REF!</v>
      </c>
      <c r="F2560" s="197" t="str">
        <f t="shared" si="2"/>
        <v>#REF!</v>
      </c>
      <c r="G2560" s="197" t="str">
        <f t="shared" si="3"/>
        <v>#REF!</v>
      </c>
      <c r="H2560" s="197" t="str">
        <f t="shared" si="4"/>
        <v>#REF!</v>
      </c>
      <c r="I2560" s="197" t="str">
        <f t="shared" si="5"/>
        <v>Setelah Covid</v>
      </c>
    </row>
    <row r="2561" ht="15.75" customHeight="1">
      <c r="A2561" s="316">
        <v>45223.0</v>
      </c>
      <c r="B2561" s="434">
        <v>5.73</v>
      </c>
      <c r="C2561" s="434">
        <v>6.22</v>
      </c>
      <c r="D2561" s="434">
        <v>6.32</v>
      </c>
      <c r="E2561" s="197" t="str">
        <f t="shared" si="1"/>
        <v>#REF!</v>
      </c>
      <c r="F2561" s="197" t="str">
        <f t="shared" si="2"/>
        <v>#REF!</v>
      </c>
      <c r="G2561" s="197" t="str">
        <f t="shared" si="3"/>
        <v>#REF!</v>
      </c>
      <c r="H2561" s="197" t="str">
        <f t="shared" si="4"/>
        <v>#REF!</v>
      </c>
      <c r="I2561" s="197" t="str">
        <f t="shared" si="5"/>
        <v>Setelah Covid</v>
      </c>
    </row>
    <row r="2562" ht="15.75" customHeight="1">
      <c r="A2562" s="316">
        <v>45224.0</v>
      </c>
      <c r="B2562" s="434">
        <v>5.71</v>
      </c>
      <c r="C2562" s="434">
        <v>6.18</v>
      </c>
      <c r="D2562" s="434">
        <v>6.3</v>
      </c>
      <c r="E2562" s="197" t="str">
        <f t="shared" si="1"/>
        <v>#REF!</v>
      </c>
      <c r="F2562" s="197" t="str">
        <f t="shared" si="2"/>
        <v>#REF!</v>
      </c>
      <c r="G2562" s="197" t="str">
        <f t="shared" si="3"/>
        <v>#REF!</v>
      </c>
      <c r="H2562" s="197" t="str">
        <f t="shared" si="4"/>
        <v>#REF!</v>
      </c>
      <c r="I2562" s="197" t="str">
        <f t="shared" si="5"/>
        <v>Setelah Covid</v>
      </c>
    </row>
    <row r="2563" ht="15.75" customHeight="1">
      <c r="A2563" s="316">
        <v>45225.0</v>
      </c>
      <c r="B2563" s="434">
        <v>5.79</v>
      </c>
      <c r="C2563" s="434">
        <v>6.27</v>
      </c>
      <c r="D2563" s="434">
        <v>6.42</v>
      </c>
      <c r="E2563" s="197" t="str">
        <f t="shared" si="1"/>
        <v>#REF!</v>
      </c>
      <c r="F2563" s="197" t="str">
        <f t="shared" si="2"/>
        <v>#REF!</v>
      </c>
      <c r="G2563" s="197" t="str">
        <f t="shared" si="3"/>
        <v>#REF!</v>
      </c>
      <c r="H2563" s="197" t="str">
        <f t="shared" si="4"/>
        <v>#REF!</v>
      </c>
      <c r="I2563" s="197" t="str">
        <f t="shared" si="5"/>
        <v>Setelah Covid</v>
      </c>
    </row>
    <row r="2564" ht="15.75" customHeight="1">
      <c r="A2564" s="316">
        <v>45226.0</v>
      </c>
      <c r="B2564" s="434">
        <v>5.75</v>
      </c>
      <c r="C2564" s="434">
        <v>6.22</v>
      </c>
      <c r="D2564" s="434">
        <v>6.36</v>
      </c>
      <c r="E2564" s="197" t="str">
        <f t="shared" si="1"/>
        <v>#REF!</v>
      </c>
      <c r="F2564" s="197" t="str">
        <f t="shared" si="2"/>
        <v>#REF!</v>
      </c>
      <c r="G2564" s="197" t="str">
        <f t="shared" si="3"/>
        <v>#REF!</v>
      </c>
      <c r="H2564" s="197" t="str">
        <f t="shared" si="4"/>
        <v>#REF!</v>
      </c>
      <c r="I2564" s="197" t="str">
        <f t="shared" si="5"/>
        <v>Setelah Covid</v>
      </c>
    </row>
    <row r="2565" ht="15.75" customHeight="1">
      <c r="A2565" s="316">
        <v>45229.0</v>
      </c>
      <c r="B2565" s="434">
        <v>5.74</v>
      </c>
      <c r="C2565" s="434">
        <v>6.2</v>
      </c>
      <c r="D2565" s="434">
        <v>6.35</v>
      </c>
      <c r="E2565" s="197" t="str">
        <f t="shared" si="1"/>
        <v>#REF!</v>
      </c>
      <c r="F2565" s="197" t="str">
        <f t="shared" si="2"/>
        <v>#REF!</v>
      </c>
      <c r="G2565" s="197" t="str">
        <f t="shared" si="3"/>
        <v>#REF!</v>
      </c>
      <c r="H2565" s="197" t="str">
        <f t="shared" si="4"/>
        <v>#REF!</v>
      </c>
      <c r="I2565" s="197" t="str">
        <f t="shared" si="5"/>
        <v>Setelah Covid</v>
      </c>
    </row>
    <row r="2566" ht="15.75" customHeight="1">
      <c r="A2566" s="316">
        <v>45230.0</v>
      </c>
      <c r="B2566" s="434">
        <v>5.72</v>
      </c>
      <c r="C2566" s="434">
        <v>6.19</v>
      </c>
      <c r="D2566" s="434">
        <v>6.31</v>
      </c>
      <c r="E2566" s="197" t="str">
        <f t="shared" si="1"/>
        <v>#REF!</v>
      </c>
      <c r="F2566" s="197" t="str">
        <f t="shared" si="2"/>
        <v>#REF!</v>
      </c>
      <c r="G2566" s="197" t="str">
        <f t="shared" si="3"/>
        <v>#REF!</v>
      </c>
      <c r="H2566" s="197" t="str">
        <f t="shared" si="4"/>
        <v>#REF!</v>
      </c>
      <c r="I2566" s="197" t="str">
        <f t="shared" si="5"/>
        <v>Setelah Covid</v>
      </c>
    </row>
    <row r="2567" ht="15.75" customHeight="1">
      <c r="A2567" s="316">
        <v>45231.0</v>
      </c>
      <c r="B2567" s="434">
        <v>5.74</v>
      </c>
      <c r="C2567" s="434">
        <v>6.23</v>
      </c>
      <c r="D2567" s="434">
        <v>6.36</v>
      </c>
      <c r="E2567" s="197" t="str">
        <f t="shared" si="1"/>
        <v>#REF!</v>
      </c>
      <c r="F2567" s="197" t="str">
        <f t="shared" si="2"/>
        <v>#REF!</v>
      </c>
      <c r="G2567" s="197" t="str">
        <f t="shared" si="3"/>
        <v>#REF!</v>
      </c>
      <c r="H2567" s="197" t="str">
        <f t="shared" si="4"/>
        <v>#REF!</v>
      </c>
      <c r="I2567" s="197" t="str">
        <f t="shared" si="5"/>
        <v>Setelah Covid</v>
      </c>
    </row>
    <row r="2568" ht="15.75" customHeight="1">
      <c r="A2568" s="316">
        <v>45232.0</v>
      </c>
      <c r="B2568" s="434">
        <v>5.6</v>
      </c>
      <c r="C2568" s="434">
        <v>6.09</v>
      </c>
      <c r="D2568" s="434">
        <v>6.21</v>
      </c>
      <c r="E2568" s="197" t="str">
        <f t="shared" si="1"/>
        <v>#REF!</v>
      </c>
      <c r="F2568" s="197" t="str">
        <f t="shared" si="2"/>
        <v>#REF!</v>
      </c>
      <c r="G2568" s="197" t="str">
        <f t="shared" si="3"/>
        <v>#REF!</v>
      </c>
      <c r="H2568" s="197" t="str">
        <f t="shared" si="4"/>
        <v>#REF!</v>
      </c>
      <c r="I2568" s="197" t="str">
        <f t="shared" si="5"/>
        <v>Setelah Covid</v>
      </c>
    </row>
    <row r="2569" ht="15.75" customHeight="1">
      <c r="A2569" s="316">
        <v>45233.0</v>
      </c>
      <c r="B2569" s="434">
        <v>5.56</v>
      </c>
      <c r="C2569" s="434">
        <v>5.98</v>
      </c>
      <c r="D2569" s="434">
        <v>6.1</v>
      </c>
      <c r="E2569" s="197" t="str">
        <f t="shared" si="1"/>
        <v>#REF!</v>
      </c>
      <c r="F2569" s="197" t="str">
        <f t="shared" si="2"/>
        <v>#REF!</v>
      </c>
      <c r="G2569" s="197" t="str">
        <f t="shared" si="3"/>
        <v>#REF!</v>
      </c>
      <c r="H2569" s="197" t="str">
        <f t="shared" si="4"/>
        <v>#REF!</v>
      </c>
      <c r="I2569" s="197" t="str">
        <f t="shared" si="5"/>
        <v>Setelah Covid</v>
      </c>
    </row>
    <row r="2570" ht="15.75" customHeight="1">
      <c r="A2570" s="316">
        <v>45236.0</v>
      </c>
      <c r="B2570" s="434">
        <v>5.45</v>
      </c>
      <c r="C2570" s="434">
        <v>5.88</v>
      </c>
      <c r="D2570" s="434">
        <v>6.0</v>
      </c>
      <c r="E2570" s="197" t="str">
        <f t="shared" si="1"/>
        <v>#REF!</v>
      </c>
      <c r="F2570" s="197" t="str">
        <f t="shared" si="2"/>
        <v>#REF!</v>
      </c>
      <c r="G2570" s="197" t="str">
        <f t="shared" si="3"/>
        <v>#REF!</v>
      </c>
      <c r="H2570" s="197" t="str">
        <f t="shared" si="4"/>
        <v>#REF!</v>
      </c>
      <c r="I2570" s="197" t="str">
        <f t="shared" si="5"/>
        <v>Setelah Covid</v>
      </c>
    </row>
    <row r="2571" ht="15.75" customHeight="1">
      <c r="A2571" s="316">
        <v>45237.0</v>
      </c>
      <c r="B2571" s="434">
        <v>5.48</v>
      </c>
      <c r="C2571" s="434">
        <v>5.93</v>
      </c>
      <c r="D2571" s="434">
        <v>6.03</v>
      </c>
      <c r="E2571" s="197" t="str">
        <f t="shared" si="1"/>
        <v>#REF!</v>
      </c>
      <c r="F2571" s="197" t="str">
        <f t="shared" si="2"/>
        <v>#REF!</v>
      </c>
      <c r="G2571" s="197" t="str">
        <f t="shared" si="3"/>
        <v>#REF!</v>
      </c>
      <c r="H2571" s="197" t="str">
        <f t="shared" si="4"/>
        <v>#REF!</v>
      </c>
      <c r="I2571" s="197" t="str">
        <f t="shared" si="5"/>
        <v>Setelah Covid</v>
      </c>
    </row>
    <row r="2572" ht="15.75" customHeight="1">
      <c r="A2572" s="316">
        <v>45238.0</v>
      </c>
      <c r="B2572" s="434">
        <v>5.48</v>
      </c>
      <c r="C2572" s="434">
        <v>5.9</v>
      </c>
      <c r="D2572" s="434">
        <v>6.01</v>
      </c>
      <c r="E2572" s="197" t="str">
        <f t="shared" si="1"/>
        <v>#REF!</v>
      </c>
      <c r="F2572" s="197" t="str">
        <f t="shared" si="2"/>
        <v>#REF!</v>
      </c>
      <c r="G2572" s="197" t="str">
        <f t="shared" si="3"/>
        <v>#REF!</v>
      </c>
      <c r="H2572" s="197" t="str">
        <f t="shared" si="4"/>
        <v>#REF!</v>
      </c>
      <c r="I2572" s="197" t="str">
        <f t="shared" si="5"/>
        <v>Setelah Covid</v>
      </c>
    </row>
    <row r="2573" ht="15.75" customHeight="1">
      <c r="A2573" s="316">
        <v>45239.0</v>
      </c>
      <c r="B2573" s="434">
        <v>5.46</v>
      </c>
      <c r="C2573" s="434">
        <v>5.86</v>
      </c>
      <c r="D2573" s="434">
        <v>5.98</v>
      </c>
      <c r="E2573" s="197" t="str">
        <f t="shared" si="1"/>
        <v>#REF!</v>
      </c>
      <c r="F2573" s="197" t="str">
        <f t="shared" si="2"/>
        <v>#REF!</v>
      </c>
      <c r="G2573" s="197" t="str">
        <f t="shared" si="3"/>
        <v>#REF!</v>
      </c>
      <c r="H2573" s="197" t="str">
        <f t="shared" si="4"/>
        <v>#REF!</v>
      </c>
      <c r="I2573" s="197" t="str">
        <f t="shared" si="5"/>
        <v>Setelah Covid</v>
      </c>
    </row>
    <row r="2574" ht="15.75" customHeight="1">
      <c r="A2574" s="316">
        <v>45240.0</v>
      </c>
      <c r="B2574" s="434">
        <v>5.49</v>
      </c>
      <c r="C2574" s="434">
        <v>5.91</v>
      </c>
      <c r="D2574" s="434">
        <v>6.04</v>
      </c>
      <c r="E2574" s="197" t="str">
        <f t="shared" si="1"/>
        <v>#REF!</v>
      </c>
      <c r="F2574" s="197" t="str">
        <f t="shared" si="2"/>
        <v>#REF!</v>
      </c>
      <c r="G2574" s="197" t="str">
        <f t="shared" si="3"/>
        <v>#REF!</v>
      </c>
      <c r="H2574" s="197" t="str">
        <f t="shared" si="4"/>
        <v>#REF!</v>
      </c>
      <c r="I2574" s="197" t="str">
        <f t="shared" si="5"/>
        <v>Setelah Covid</v>
      </c>
    </row>
    <row r="2575" ht="15.75" customHeight="1">
      <c r="A2575" s="316">
        <v>45243.0</v>
      </c>
      <c r="B2575" s="434">
        <v>5.48</v>
      </c>
      <c r="C2575" s="434">
        <v>5.91</v>
      </c>
      <c r="D2575" s="434">
        <v>6.03</v>
      </c>
      <c r="E2575" s="197" t="str">
        <f t="shared" si="1"/>
        <v>#REF!</v>
      </c>
      <c r="F2575" s="197" t="str">
        <f t="shared" si="2"/>
        <v>#REF!</v>
      </c>
      <c r="G2575" s="197" t="str">
        <f t="shared" si="3"/>
        <v>#REF!</v>
      </c>
      <c r="H2575" s="197" t="str">
        <f t="shared" si="4"/>
        <v>#REF!</v>
      </c>
      <c r="I2575" s="197" t="str">
        <f t="shared" si="5"/>
        <v>Setelah Covid</v>
      </c>
    </row>
    <row r="2576" ht="15.75" customHeight="1">
      <c r="A2576" s="316">
        <v>45244.0</v>
      </c>
      <c r="B2576" s="434">
        <v>5.47</v>
      </c>
      <c r="C2576" s="434">
        <v>5.9</v>
      </c>
      <c r="D2576" s="434">
        <v>6.01</v>
      </c>
      <c r="E2576" s="197" t="str">
        <f t="shared" si="1"/>
        <v>#REF!</v>
      </c>
      <c r="F2576" s="197" t="str">
        <f t="shared" si="2"/>
        <v>#REF!</v>
      </c>
      <c r="G2576" s="197" t="str">
        <f t="shared" si="3"/>
        <v>#REF!</v>
      </c>
      <c r="H2576" s="197" t="str">
        <f t="shared" si="4"/>
        <v>#REF!</v>
      </c>
      <c r="I2576" s="197" t="str">
        <f t="shared" si="5"/>
        <v>Setelah Covid</v>
      </c>
    </row>
    <row r="2577" ht="15.75" customHeight="1">
      <c r="A2577" s="316">
        <v>45245.0</v>
      </c>
      <c r="B2577" s="434">
        <v>5.33</v>
      </c>
      <c r="C2577" s="434">
        <v>5.75</v>
      </c>
      <c r="D2577" s="434">
        <v>5.9</v>
      </c>
      <c r="E2577" s="197" t="str">
        <f t="shared" si="1"/>
        <v>#REF!</v>
      </c>
      <c r="F2577" s="197" t="str">
        <f t="shared" si="2"/>
        <v>#REF!</v>
      </c>
      <c r="G2577" s="197" t="str">
        <f t="shared" si="3"/>
        <v>#REF!</v>
      </c>
      <c r="H2577" s="197" t="str">
        <f t="shared" si="4"/>
        <v>#REF!</v>
      </c>
      <c r="I2577" s="197" t="str">
        <f t="shared" si="5"/>
        <v>Setelah Covid</v>
      </c>
    </row>
    <row r="2578" ht="15.75" customHeight="1">
      <c r="A2578" s="316">
        <v>45246.0</v>
      </c>
      <c r="B2578" s="434">
        <v>5.32</v>
      </c>
      <c r="C2578" s="434">
        <v>5.76</v>
      </c>
      <c r="D2578" s="434">
        <v>5.9</v>
      </c>
      <c r="E2578" s="197" t="str">
        <f t="shared" si="1"/>
        <v>#REF!</v>
      </c>
      <c r="F2578" s="197" t="str">
        <f t="shared" si="2"/>
        <v>#REF!</v>
      </c>
      <c r="G2578" s="197" t="str">
        <f t="shared" si="3"/>
        <v>#REF!</v>
      </c>
      <c r="H2578" s="197" t="str">
        <f t="shared" si="4"/>
        <v>#REF!</v>
      </c>
      <c r="I2578" s="197" t="str">
        <f t="shared" si="5"/>
        <v>Setelah Covid</v>
      </c>
    </row>
    <row r="2579" ht="15.75" customHeight="1">
      <c r="A2579" s="316">
        <v>45247.0</v>
      </c>
      <c r="B2579" s="434">
        <v>5.29</v>
      </c>
      <c r="C2579" s="434">
        <v>5.72</v>
      </c>
      <c r="D2579" s="434">
        <v>5.86</v>
      </c>
      <c r="E2579" s="197" t="str">
        <f t="shared" si="1"/>
        <v>#REF!</v>
      </c>
      <c r="F2579" s="197" t="str">
        <f t="shared" si="2"/>
        <v>#REF!</v>
      </c>
      <c r="G2579" s="197" t="str">
        <f t="shared" si="3"/>
        <v>#REF!</v>
      </c>
      <c r="H2579" s="197" t="str">
        <f t="shared" si="4"/>
        <v>#REF!</v>
      </c>
      <c r="I2579" s="197" t="str">
        <f t="shared" si="5"/>
        <v>Setelah Covid</v>
      </c>
    </row>
    <row r="2580" ht="15.75" customHeight="1">
      <c r="A2580" s="316">
        <v>45250.0</v>
      </c>
      <c r="B2580" s="434">
        <v>5.32</v>
      </c>
      <c r="C2580" s="434">
        <v>5.72</v>
      </c>
      <c r="D2580" s="434">
        <v>5.86</v>
      </c>
      <c r="E2580" s="197" t="str">
        <f t="shared" si="1"/>
        <v>#REF!</v>
      </c>
      <c r="F2580" s="197" t="str">
        <f t="shared" si="2"/>
        <v>#REF!</v>
      </c>
      <c r="G2580" s="197" t="str">
        <f t="shared" si="3"/>
        <v>#REF!</v>
      </c>
      <c r="H2580" s="197" t="str">
        <f t="shared" si="4"/>
        <v>#REF!</v>
      </c>
      <c r="I2580" s="197" t="str">
        <f t="shared" si="5"/>
        <v>Setelah Covid</v>
      </c>
    </row>
    <row r="2581" ht="15.75" customHeight="1">
      <c r="A2581" s="316">
        <v>45251.0</v>
      </c>
      <c r="B2581" s="434">
        <v>5.3</v>
      </c>
      <c r="C2581" s="434">
        <v>5.65</v>
      </c>
      <c r="D2581" s="434">
        <v>5.8</v>
      </c>
      <c r="E2581" s="197" t="str">
        <f t="shared" si="1"/>
        <v>#REF!</v>
      </c>
      <c r="F2581" s="197" t="str">
        <f t="shared" si="2"/>
        <v>#REF!</v>
      </c>
      <c r="G2581" s="197" t="str">
        <f t="shared" si="3"/>
        <v>#REF!</v>
      </c>
      <c r="H2581" s="197" t="str">
        <f t="shared" si="4"/>
        <v>#REF!</v>
      </c>
      <c r="I2581" s="197" t="str">
        <f t="shared" si="5"/>
        <v>Setelah Covid</v>
      </c>
    </row>
    <row r="2582" ht="15.75" customHeight="1">
      <c r="A2582" s="316">
        <v>45252.0</v>
      </c>
      <c r="B2582" s="434">
        <v>5.28</v>
      </c>
      <c r="C2582" s="434">
        <v>5.61</v>
      </c>
      <c r="D2582" s="434">
        <v>5.77</v>
      </c>
      <c r="E2582" s="197" t="str">
        <f t="shared" si="1"/>
        <v>#REF!</v>
      </c>
      <c r="F2582" s="197" t="str">
        <f t="shared" si="2"/>
        <v>#REF!</v>
      </c>
      <c r="G2582" s="197" t="str">
        <f t="shared" si="3"/>
        <v>#REF!</v>
      </c>
      <c r="H2582" s="197" t="str">
        <f t="shared" si="4"/>
        <v>#REF!</v>
      </c>
      <c r="I2582" s="197" t="str">
        <f t="shared" si="5"/>
        <v>Setelah Covid</v>
      </c>
    </row>
    <row r="2583" ht="15.75" customHeight="1">
      <c r="A2583" s="316">
        <v>45253.0</v>
      </c>
      <c r="B2583" s="434">
        <v>5.28</v>
      </c>
      <c r="C2583" s="434">
        <v>5.62</v>
      </c>
      <c r="D2583" s="434">
        <v>5.78</v>
      </c>
      <c r="E2583" s="197" t="str">
        <f t="shared" si="1"/>
        <v>#REF!</v>
      </c>
      <c r="F2583" s="197" t="str">
        <f t="shared" si="2"/>
        <v>#REF!</v>
      </c>
      <c r="G2583" s="197" t="str">
        <f t="shared" si="3"/>
        <v>#REF!</v>
      </c>
      <c r="H2583" s="197" t="str">
        <f t="shared" si="4"/>
        <v>#REF!</v>
      </c>
      <c r="I2583" s="197" t="str">
        <f t="shared" si="5"/>
        <v>Setelah Covid</v>
      </c>
    </row>
    <row r="2584" ht="15.75" customHeight="1">
      <c r="A2584" s="316">
        <v>45254.0</v>
      </c>
      <c r="B2584" s="434">
        <v>5.29</v>
      </c>
      <c r="C2584" s="434">
        <v>5.62</v>
      </c>
      <c r="D2584" s="434">
        <v>5.78</v>
      </c>
      <c r="E2584" s="197" t="str">
        <f t="shared" si="1"/>
        <v>#REF!</v>
      </c>
      <c r="F2584" s="197" t="str">
        <f t="shared" si="2"/>
        <v>#REF!</v>
      </c>
      <c r="G2584" s="197" t="str">
        <f t="shared" si="3"/>
        <v>#REF!</v>
      </c>
      <c r="H2584" s="197" t="str">
        <f t="shared" si="4"/>
        <v>#REF!</v>
      </c>
      <c r="I2584" s="197" t="str">
        <f t="shared" si="5"/>
        <v>Setelah Covid</v>
      </c>
    </row>
    <row r="2585" ht="15.75" customHeight="1">
      <c r="A2585" s="316">
        <v>45257.0</v>
      </c>
      <c r="B2585" s="434">
        <v>5.3</v>
      </c>
      <c r="C2585" s="434">
        <v>5.63</v>
      </c>
      <c r="D2585" s="434">
        <v>5.79</v>
      </c>
      <c r="E2585" s="197" t="str">
        <f t="shared" si="1"/>
        <v>#REF!</v>
      </c>
      <c r="F2585" s="197" t="str">
        <f t="shared" si="2"/>
        <v>#REF!</v>
      </c>
      <c r="G2585" s="197" t="str">
        <f t="shared" si="3"/>
        <v>#REF!</v>
      </c>
      <c r="H2585" s="197" t="str">
        <f t="shared" si="4"/>
        <v>#REF!</v>
      </c>
      <c r="I2585" s="197" t="str">
        <f t="shared" si="5"/>
        <v>Setelah Covid</v>
      </c>
    </row>
    <row r="2586" ht="15.75" customHeight="1">
      <c r="A2586" s="316">
        <v>45258.0</v>
      </c>
      <c r="B2586" s="434">
        <v>5.25</v>
      </c>
      <c r="C2586" s="434">
        <v>5.57</v>
      </c>
      <c r="D2586" s="434">
        <v>5.73</v>
      </c>
      <c r="E2586" s="197" t="str">
        <f t="shared" si="1"/>
        <v>#REF!</v>
      </c>
      <c r="F2586" s="197" t="str">
        <f t="shared" si="2"/>
        <v>#REF!</v>
      </c>
      <c r="G2586" s="197" t="str">
        <f t="shared" si="3"/>
        <v>#REF!</v>
      </c>
      <c r="H2586" s="197" t="str">
        <f t="shared" si="4"/>
        <v>#REF!</v>
      </c>
      <c r="I2586" s="197" t="str">
        <f t="shared" si="5"/>
        <v>Setelah Covid</v>
      </c>
    </row>
    <row r="2587" ht="15.75" customHeight="1">
      <c r="A2587" s="316">
        <v>45259.0</v>
      </c>
      <c r="B2587" s="434">
        <v>5.14</v>
      </c>
      <c r="C2587" s="434">
        <v>5.48</v>
      </c>
      <c r="D2587" s="434">
        <v>5.66</v>
      </c>
      <c r="E2587" s="197" t="str">
        <f t="shared" si="1"/>
        <v>#REF!</v>
      </c>
      <c r="F2587" s="197" t="str">
        <f t="shared" si="2"/>
        <v>#REF!</v>
      </c>
      <c r="G2587" s="197" t="str">
        <f t="shared" si="3"/>
        <v>#REF!</v>
      </c>
      <c r="H2587" s="197" t="str">
        <f t="shared" si="4"/>
        <v>#REF!</v>
      </c>
      <c r="I2587" s="197" t="str">
        <f t="shared" si="5"/>
        <v>Setelah Covid</v>
      </c>
    </row>
    <row r="2588" ht="15.75" customHeight="1">
      <c r="A2588" s="316">
        <v>45260.0</v>
      </c>
      <c r="B2588" s="434">
        <v>5.1</v>
      </c>
      <c r="C2588" s="434">
        <v>5.44</v>
      </c>
      <c r="D2588" s="434">
        <v>5.6</v>
      </c>
      <c r="E2588" s="197" t="str">
        <f t="shared" si="1"/>
        <v>#REF!</v>
      </c>
      <c r="F2588" s="197" t="str">
        <f t="shared" si="2"/>
        <v>#REF!</v>
      </c>
      <c r="G2588" s="197" t="str">
        <f t="shared" si="3"/>
        <v>#REF!</v>
      </c>
      <c r="H2588" s="197" t="str">
        <f t="shared" si="4"/>
        <v>#REF!</v>
      </c>
      <c r="I2588" s="197" t="str">
        <f t="shared" si="5"/>
        <v>Setelah Covid</v>
      </c>
    </row>
    <row r="2589" ht="15.75" customHeight="1">
      <c r="A2589" s="316">
        <v>45261.0</v>
      </c>
      <c r="B2589" s="434">
        <v>5.12</v>
      </c>
      <c r="C2589" s="434">
        <v>5.45</v>
      </c>
      <c r="D2589" s="434">
        <v>5.63</v>
      </c>
      <c r="E2589" s="197" t="str">
        <f t="shared" si="1"/>
        <v>#REF!</v>
      </c>
      <c r="F2589" s="197" t="str">
        <f t="shared" si="2"/>
        <v>#REF!</v>
      </c>
      <c r="G2589" s="197" t="str">
        <f t="shared" si="3"/>
        <v>#REF!</v>
      </c>
      <c r="H2589" s="197" t="str">
        <f t="shared" si="4"/>
        <v>#REF!</v>
      </c>
      <c r="I2589" s="197" t="str">
        <f t="shared" si="5"/>
        <v>Setelah Covid</v>
      </c>
    </row>
    <row r="2590" ht="15.75" customHeight="1">
      <c r="A2590" s="316">
        <v>45264.0</v>
      </c>
      <c r="B2590" s="434">
        <v>4.99</v>
      </c>
      <c r="C2590" s="434">
        <v>5.36</v>
      </c>
      <c r="D2590" s="434">
        <v>5.55</v>
      </c>
      <c r="E2590" s="197" t="str">
        <f t="shared" si="1"/>
        <v>#REF!</v>
      </c>
      <c r="F2590" s="197" t="str">
        <f t="shared" si="2"/>
        <v>#REF!</v>
      </c>
      <c r="G2590" s="197" t="str">
        <f t="shared" si="3"/>
        <v>#REF!</v>
      </c>
      <c r="H2590" s="197" t="str">
        <f t="shared" si="4"/>
        <v>#REF!</v>
      </c>
      <c r="I2590" s="197" t="str">
        <f t="shared" si="5"/>
        <v>Setelah Covid</v>
      </c>
    </row>
    <row r="2591" ht="15.75" customHeight="1">
      <c r="A2591" s="316">
        <v>45265.0</v>
      </c>
      <c r="B2591" s="434">
        <v>4.99</v>
      </c>
      <c r="C2591" s="434">
        <v>5.34</v>
      </c>
      <c r="D2591" s="434">
        <v>5.55</v>
      </c>
      <c r="E2591" s="197" t="str">
        <f t="shared" si="1"/>
        <v>#REF!</v>
      </c>
      <c r="F2591" s="197" t="str">
        <f t="shared" si="2"/>
        <v>#REF!</v>
      </c>
      <c r="G2591" s="197" t="str">
        <f t="shared" si="3"/>
        <v>#REF!</v>
      </c>
      <c r="H2591" s="197" t="str">
        <f t="shared" si="4"/>
        <v>#REF!</v>
      </c>
      <c r="I2591" s="197" t="str">
        <f t="shared" si="5"/>
        <v>Setelah Covid</v>
      </c>
    </row>
    <row r="2592" ht="15.75" customHeight="1">
      <c r="A2592" s="316">
        <v>45266.0</v>
      </c>
      <c r="B2592" s="434">
        <v>4.94</v>
      </c>
      <c r="C2592" s="434">
        <v>5.27</v>
      </c>
      <c r="D2592" s="434">
        <v>5.45</v>
      </c>
      <c r="E2592" s="197" t="str">
        <f t="shared" si="1"/>
        <v>#REF!</v>
      </c>
      <c r="F2592" s="197" t="str">
        <f t="shared" si="2"/>
        <v>#REF!</v>
      </c>
      <c r="G2592" s="197" t="str">
        <f t="shared" si="3"/>
        <v>#REF!</v>
      </c>
      <c r="H2592" s="197" t="str">
        <f t="shared" si="4"/>
        <v>#REF!</v>
      </c>
      <c r="I2592" s="197" t="str">
        <f t="shared" si="5"/>
        <v>Setelah Covid</v>
      </c>
    </row>
    <row r="2593" ht="15.75" customHeight="1">
      <c r="A2593" s="316">
        <v>45267.0</v>
      </c>
      <c r="B2593" s="434">
        <v>4.89</v>
      </c>
      <c r="C2593" s="434">
        <v>5.21</v>
      </c>
      <c r="D2593" s="434">
        <v>5.38</v>
      </c>
      <c r="E2593" s="197" t="str">
        <f t="shared" si="1"/>
        <v>#REF!</v>
      </c>
      <c r="F2593" s="197" t="str">
        <f t="shared" si="2"/>
        <v>#REF!</v>
      </c>
      <c r="G2593" s="197" t="str">
        <f t="shared" si="3"/>
        <v>#REF!</v>
      </c>
      <c r="H2593" s="197" t="str">
        <f t="shared" si="4"/>
        <v>#REF!</v>
      </c>
      <c r="I2593" s="197" t="str">
        <f t="shared" si="5"/>
        <v>Setelah Covid</v>
      </c>
    </row>
    <row r="2594" ht="15.75" customHeight="1">
      <c r="A2594" s="316">
        <v>45268.0</v>
      </c>
      <c r="B2594" s="434">
        <v>4.89</v>
      </c>
      <c r="C2594" s="434">
        <v>5.2</v>
      </c>
      <c r="D2594" s="434">
        <v>5.38</v>
      </c>
      <c r="E2594" s="197" t="str">
        <f t="shared" si="1"/>
        <v>#REF!</v>
      </c>
      <c r="F2594" s="197" t="str">
        <f t="shared" si="2"/>
        <v>#REF!</v>
      </c>
      <c r="G2594" s="197" t="str">
        <f t="shared" si="3"/>
        <v>#REF!</v>
      </c>
      <c r="H2594" s="197" t="str">
        <f t="shared" si="4"/>
        <v>#REF!</v>
      </c>
      <c r="I2594" s="197" t="str">
        <f t="shared" si="5"/>
        <v>Setelah Covid</v>
      </c>
    </row>
    <row r="2595" ht="15.75" customHeight="1">
      <c r="A2595" s="316">
        <v>45271.0</v>
      </c>
      <c r="B2595" s="434">
        <v>4.95</v>
      </c>
      <c r="C2595" s="434">
        <v>5.24</v>
      </c>
      <c r="D2595" s="434">
        <v>5.43</v>
      </c>
      <c r="E2595" s="197" t="str">
        <f t="shared" si="1"/>
        <v>#REF!</v>
      </c>
      <c r="F2595" s="197" t="str">
        <f t="shared" si="2"/>
        <v>#REF!</v>
      </c>
      <c r="G2595" s="197" t="str">
        <f t="shared" si="3"/>
        <v>#REF!</v>
      </c>
      <c r="H2595" s="197" t="str">
        <f t="shared" si="4"/>
        <v>#REF!</v>
      </c>
      <c r="I2595" s="197" t="str">
        <f t="shared" si="5"/>
        <v>Setelah Covid</v>
      </c>
    </row>
    <row r="2596" ht="15.75" customHeight="1">
      <c r="A2596" s="316">
        <v>45272.0</v>
      </c>
      <c r="B2596" s="434">
        <v>4.94</v>
      </c>
      <c r="C2596" s="434">
        <v>5.22</v>
      </c>
      <c r="D2596" s="434">
        <v>5.39</v>
      </c>
      <c r="E2596" s="197" t="str">
        <f t="shared" si="1"/>
        <v>#REF!</v>
      </c>
      <c r="F2596" s="197" t="str">
        <f t="shared" si="2"/>
        <v>#REF!</v>
      </c>
      <c r="G2596" s="197" t="str">
        <f t="shared" si="3"/>
        <v>#REF!</v>
      </c>
      <c r="H2596" s="197" t="str">
        <f t="shared" si="4"/>
        <v>#REF!</v>
      </c>
      <c r="I2596" s="197" t="str">
        <f t="shared" si="5"/>
        <v>Setelah Covid</v>
      </c>
    </row>
    <row r="2597" ht="15.75" customHeight="1">
      <c r="A2597" s="316">
        <v>45273.0</v>
      </c>
      <c r="B2597" s="434">
        <v>4.92</v>
      </c>
      <c r="C2597" s="434">
        <v>5.2</v>
      </c>
      <c r="D2597" s="434">
        <v>5.37</v>
      </c>
      <c r="E2597" s="197" t="str">
        <f t="shared" si="1"/>
        <v>#REF!</v>
      </c>
      <c r="F2597" s="197" t="str">
        <f t="shared" si="2"/>
        <v>#REF!</v>
      </c>
      <c r="G2597" s="197" t="str">
        <f t="shared" si="3"/>
        <v>#REF!</v>
      </c>
      <c r="H2597" s="197" t="str">
        <f t="shared" si="4"/>
        <v>#REF!</v>
      </c>
      <c r="I2597" s="197" t="str">
        <f t="shared" si="5"/>
        <v>Setelah Covid</v>
      </c>
    </row>
    <row r="2598" ht="15.75" customHeight="1">
      <c r="A2598" s="316">
        <v>45274.0</v>
      </c>
      <c r="B2598" s="434">
        <v>4.71</v>
      </c>
      <c r="C2598" s="434">
        <v>4.95</v>
      </c>
      <c r="D2598" s="434">
        <v>5.16</v>
      </c>
      <c r="E2598" s="197" t="str">
        <f t="shared" si="1"/>
        <v>#REF!</v>
      </c>
      <c r="F2598" s="197" t="str">
        <f t="shared" si="2"/>
        <v>#REF!</v>
      </c>
      <c r="G2598" s="197" t="str">
        <f t="shared" si="3"/>
        <v>#REF!</v>
      </c>
      <c r="H2598" s="197" t="str">
        <f t="shared" si="4"/>
        <v>#REF!</v>
      </c>
      <c r="I2598" s="197" t="str">
        <f t="shared" si="5"/>
        <v>Setelah Covid</v>
      </c>
    </row>
    <row r="2599" ht="15.75" customHeight="1">
      <c r="A2599" s="316">
        <v>45275.0</v>
      </c>
      <c r="B2599" s="434">
        <v>4.65</v>
      </c>
      <c r="C2599" s="434">
        <v>4.92</v>
      </c>
      <c r="D2599" s="434">
        <v>5.12</v>
      </c>
      <c r="E2599" s="197" t="str">
        <f t="shared" si="1"/>
        <v>#REF!</v>
      </c>
      <c r="F2599" s="197" t="str">
        <f t="shared" si="2"/>
        <v>#REF!</v>
      </c>
      <c r="G2599" s="197" t="str">
        <f t="shared" si="3"/>
        <v>#REF!</v>
      </c>
      <c r="H2599" s="197" t="str">
        <f t="shared" si="4"/>
        <v>#REF!</v>
      </c>
      <c r="I2599" s="197" t="str">
        <f t="shared" si="5"/>
        <v>Setelah Covid</v>
      </c>
    </row>
    <row r="2600" ht="15.75" customHeight="1">
      <c r="A2600" s="316">
        <v>45278.0</v>
      </c>
      <c r="B2600" s="434">
        <v>4.63</v>
      </c>
      <c r="C2600" s="434">
        <v>4.89</v>
      </c>
      <c r="D2600" s="434">
        <v>5.07</v>
      </c>
      <c r="E2600" s="197" t="str">
        <f t="shared" si="1"/>
        <v>#REF!</v>
      </c>
      <c r="F2600" s="197" t="str">
        <f t="shared" si="2"/>
        <v>#REF!</v>
      </c>
      <c r="G2600" s="197" t="str">
        <f t="shared" si="3"/>
        <v>#REF!</v>
      </c>
      <c r="H2600" s="197" t="str">
        <f t="shared" si="4"/>
        <v>#REF!</v>
      </c>
      <c r="I2600" s="197" t="str">
        <f t="shared" si="5"/>
        <v>Setelah Covid</v>
      </c>
    </row>
    <row r="2601" ht="15.75" customHeight="1">
      <c r="A2601" s="316">
        <v>45279.0</v>
      </c>
      <c r="B2601" s="434">
        <v>4.64</v>
      </c>
      <c r="C2601" s="434">
        <v>4.89</v>
      </c>
      <c r="D2601" s="434">
        <v>5.08</v>
      </c>
      <c r="E2601" s="197" t="str">
        <f t="shared" si="1"/>
        <v>#REF!</v>
      </c>
      <c r="F2601" s="197" t="str">
        <f t="shared" si="2"/>
        <v>#REF!</v>
      </c>
      <c r="G2601" s="197" t="str">
        <f t="shared" si="3"/>
        <v>#REF!</v>
      </c>
      <c r="H2601" s="197" t="str">
        <f t="shared" si="4"/>
        <v>#REF!</v>
      </c>
      <c r="I2601" s="197" t="str">
        <f t="shared" si="5"/>
        <v>Setelah Covid</v>
      </c>
    </row>
    <row r="2602" ht="15.75" customHeight="1">
      <c r="A2602" s="316">
        <v>45280.0</v>
      </c>
      <c r="B2602" s="434">
        <v>4.63</v>
      </c>
      <c r="C2602" s="434">
        <v>4.89</v>
      </c>
      <c r="D2602" s="434">
        <v>5.06</v>
      </c>
      <c r="E2602" s="197" t="str">
        <f t="shared" si="1"/>
        <v>#REF!</v>
      </c>
      <c r="F2602" s="197" t="str">
        <f t="shared" si="2"/>
        <v>#REF!</v>
      </c>
      <c r="G2602" s="197" t="str">
        <f t="shared" si="3"/>
        <v>#REF!</v>
      </c>
      <c r="H2602" s="197" t="str">
        <f t="shared" si="4"/>
        <v>#REF!</v>
      </c>
      <c r="I2602" s="197" t="str">
        <f t="shared" si="5"/>
        <v>Setelah Covid</v>
      </c>
    </row>
    <row r="2603" ht="15.75" customHeight="1">
      <c r="A2603" s="316">
        <v>45281.0</v>
      </c>
      <c r="B2603" s="434">
        <v>4.61</v>
      </c>
      <c r="C2603" s="434">
        <v>4.86</v>
      </c>
      <c r="D2603" s="434">
        <v>5.05</v>
      </c>
      <c r="E2603" s="197" t="str">
        <f t="shared" si="1"/>
        <v>#REF!</v>
      </c>
      <c r="F2603" s="197" t="str">
        <f t="shared" si="2"/>
        <v>#REF!</v>
      </c>
      <c r="G2603" s="197" t="str">
        <f t="shared" si="3"/>
        <v>#REF!</v>
      </c>
      <c r="H2603" s="197" t="str">
        <f t="shared" si="4"/>
        <v>#REF!</v>
      </c>
      <c r="I2603" s="197" t="str">
        <f t="shared" si="5"/>
        <v>Setelah Covid</v>
      </c>
    </row>
    <row r="2604" ht="15.75" customHeight="1">
      <c r="A2604" s="316">
        <v>45282.0</v>
      </c>
      <c r="B2604" s="434">
        <v>4.61</v>
      </c>
      <c r="C2604" s="434">
        <v>4.86</v>
      </c>
      <c r="D2604" s="434">
        <v>5.05</v>
      </c>
      <c r="E2604" s="197" t="str">
        <f t="shared" si="1"/>
        <v>#REF!</v>
      </c>
      <c r="F2604" s="197" t="str">
        <f t="shared" si="2"/>
        <v>#REF!</v>
      </c>
      <c r="G2604" s="197" t="str">
        <f t="shared" si="3"/>
        <v>#REF!</v>
      </c>
      <c r="H2604" s="197" t="str">
        <f t="shared" si="4"/>
        <v>#REF!</v>
      </c>
      <c r="I2604" s="197" t="str">
        <f t="shared" si="5"/>
        <v>Setelah Covid</v>
      </c>
    </row>
    <row r="2605" ht="15.75" customHeight="1">
      <c r="A2605" s="316">
        <v>45285.0</v>
      </c>
      <c r="B2605" s="434">
        <v>4.61</v>
      </c>
      <c r="C2605" s="434">
        <v>4.86</v>
      </c>
      <c r="D2605" s="434">
        <v>5.05</v>
      </c>
      <c r="E2605" s="197" t="str">
        <f t="shared" si="1"/>
        <v>#REF!</v>
      </c>
      <c r="F2605" s="197" t="str">
        <f t="shared" si="2"/>
        <v>#REF!</v>
      </c>
      <c r="G2605" s="197" t="str">
        <f t="shared" si="3"/>
        <v>#REF!</v>
      </c>
      <c r="H2605" s="197" t="str">
        <f t="shared" si="4"/>
        <v>#REF!</v>
      </c>
      <c r="I2605" s="197" t="str">
        <f t="shared" si="5"/>
        <v>Setelah Covid</v>
      </c>
    </row>
    <row r="2606" ht="15.75" customHeight="1">
      <c r="A2606" s="316">
        <v>45286.0</v>
      </c>
      <c r="B2606" s="434">
        <v>4.6</v>
      </c>
      <c r="C2606" s="434">
        <v>4.86</v>
      </c>
      <c r="D2606" s="434">
        <v>5.05</v>
      </c>
      <c r="E2606" s="197" t="str">
        <f t="shared" si="1"/>
        <v>#REF!</v>
      </c>
      <c r="F2606" s="197" t="str">
        <f t="shared" si="2"/>
        <v>#REF!</v>
      </c>
      <c r="G2606" s="197" t="str">
        <f t="shared" si="3"/>
        <v>#REF!</v>
      </c>
      <c r="H2606" s="197" t="str">
        <f t="shared" si="4"/>
        <v>#REF!</v>
      </c>
      <c r="I2606" s="197" t="str">
        <f t="shared" si="5"/>
        <v>Setelah Covid</v>
      </c>
    </row>
    <row r="2607" ht="15.75" customHeight="1">
      <c r="A2607" s="316">
        <v>45287.0</v>
      </c>
      <c r="B2607" s="434">
        <v>4.61</v>
      </c>
      <c r="C2607" s="434">
        <v>4.85</v>
      </c>
      <c r="D2607" s="434">
        <v>5.05</v>
      </c>
      <c r="E2607" s="197" t="str">
        <f t="shared" si="1"/>
        <v>#REF!</v>
      </c>
      <c r="F2607" s="197" t="str">
        <f t="shared" si="2"/>
        <v>#REF!</v>
      </c>
      <c r="G2607" s="197" t="str">
        <f t="shared" si="3"/>
        <v>#REF!</v>
      </c>
      <c r="H2607" s="197" t="str">
        <f t="shared" si="4"/>
        <v>#REF!</v>
      </c>
      <c r="I2607" s="197" t="str">
        <f t="shared" si="5"/>
        <v>Setelah Covid</v>
      </c>
    </row>
    <row r="2608" ht="15.75" customHeight="1">
      <c r="A2608" s="316">
        <v>45288.0</v>
      </c>
      <c r="B2608" s="434">
        <v>4.57</v>
      </c>
      <c r="C2608" s="434">
        <v>4.82</v>
      </c>
      <c r="D2608" s="434">
        <v>5.02</v>
      </c>
      <c r="E2608" s="197" t="str">
        <f t="shared" si="1"/>
        <v>#REF!</v>
      </c>
      <c r="F2608" s="197" t="str">
        <f t="shared" si="2"/>
        <v>#REF!</v>
      </c>
      <c r="G2608" s="197" t="str">
        <f t="shared" si="3"/>
        <v>#REF!</v>
      </c>
      <c r="H2608" s="197" t="str">
        <f t="shared" si="4"/>
        <v>#REF!</v>
      </c>
      <c r="I2608" s="197" t="str">
        <f t="shared" si="5"/>
        <v>Setelah Covid</v>
      </c>
    </row>
    <row r="2609" ht="15.75" customHeight="1">
      <c r="A2609" s="316">
        <v>45289.0</v>
      </c>
      <c r="B2609" s="434">
        <v>4.58</v>
      </c>
      <c r="C2609" s="434">
        <v>4.82</v>
      </c>
      <c r="D2609" s="434">
        <v>5.02</v>
      </c>
      <c r="E2609" s="197" t="str">
        <f t="shared" si="1"/>
        <v>#REF!</v>
      </c>
      <c r="F2609" s="197" t="str">
        <f t="shared" si="2"/>
        <v>#REF!</v>
      </c>
      <c r="G2609" s="197" t="str">
        <f t="shared" si="3"/>
        <v>#REF!</v>
      </c>
      <c r="H2609" s="197" t="str">
        <f t="shared" si="4"/>
        <v>#REF!</v>
      </c>
      <c r="I2609" s="197" t="str">
        <f t="shared" si="5"/>
        <v>Setelah Covid</v>
      </c>
    </row>
    <row r="2610" ht="15.75" customHeight="1">
      <c r="A2610" s="316">
        <v>45292.0</v>
      </c>
      <c r="B2610" s="434">
        <v>4.58</v>
      </c>
      <c r="C2610" s="434">
        <v>4.82</v>
      </c>
      <c r="D2610" s="434">
        <v>5.02</v>
      </c>
      <c r="E2610" s="197" t="str">
        <f t="shared" si="1"/>
        <v>#REF!</v>
      </c>
      <c r="F2610" s="197" t="str">
        <f t="shared" si="2"/>
        <v>#REF!</v>
      </c>
      <c r="G2610" s="197" t="str">
        <f t="shared" si="3"/>
        <v>#REF!</v>
      </c>
      <c r="H2610" s="197" t="str">
        <f t="shared" si="4"/>
        <v>#REF!</v>
      </c>
      <c r="I2610" s="197" t="str">
        <f t="shared" si="5"/>
        <v>Setelah Covid</v>
      </c>
    </row>
    <row r="2611" ht="15.75" customHeight="1">
      <c r="A2611" s="316">
        <v>45293.0</v>
      </c>
      <c r="B2611" s="434">
        <v>4.59</v>
      </c>
      <c r="C2611" s="434">
        <v>4.85</v>
      </c>
      <c r="D2611" s="434">
        <v>5.07</v>
      </c>
      <c r="E2611" s="197" t="str">
        <f t="shared" si="1"/>
        <v>#REF!</v>
      </c>
      <c r="F2611" s="197" t="str">
        <f t="shared" si="2"/>
        <v>#REF!</v>
      </c>
      <c r="G2611" s="197" t="str">
        <f t="shared" si="3"/>
        <v>#REF!</v>
      </c>
      <c r="H2611" s="197" t="str">
        <f t="shared" si="4"/>
        <v>#REF!</v>
      </c>
      <c r="I2611" s="197" t="str">
        <f t="shared" si="5"/>
        <v>Setelah Covid</v>
      </c>
    </row>
    <row r="2612" ht="15.75" customHeight="1">
      <c r="A2612" s="316">
        <v>45294.0</v>
      </c>
      <c r="B2612" s="434">
        <v>4.67</v>
      </c>
      <c r="C2612" s="434">
        <v>4.98</v>
      </c>
      <c r="D2612" s="434">
        <v>5.23</v>
      </c>
      <c r="E2612" s="197" t="str">
        <f t="shared" si="1"/>
        <v>#REF!</v>
      </c>
      <c r="F2612" s="197" t="str">
        <f t="shared" si="2"/>
        <v>#REF!</v>
      </c>
      <c r="G2612" s="197" t="str">
        <f t="shared" si="3"/>
        <v>#REF!</v>
      </c>
      <c r="H2612" s="197" t="str">
        <f t="shared" si="4"/>
        <v>#REF!</v>
      </c>
      <c r="I2612" s="197" t="str">
        <f t="shared" si="5"/>
        <v>Setelah Covid</v>
      </c>
    </row>
    <row r="2613" ht="15.75" customHeight="1">
      <c r="A2613" s="316">
        <v>45295.0</v>
      </c>
      <c r="B2613" s="434">
        <v>4.7</v>
      </c>
      <c r="C2613" s="434">
        <v>5.0</v>
      </c>
      <c r="D2613" s="434">
        <v>5.28</v>
      </c>
      <c r="E2613" s="197" t="str">
        <f t="shared" si="1"/>
        <v>#REF!</v>
      </c>
      <c r="F2613" s="197" t="str">
        <f t="shared" si="2"/>
        <v>#REF!</v>
      </c>
      <c r="G2613" s="197" t="str">
        <f t="shared" si="3"/>
        <v>#REF!</v>
      </c>
      <c r="H2613" s="197" t="str">
        <f t="shared" si="4"/>
        <v>#REF!</v>
      </c>
      <c r="I2613" s="197" t="str">
        <f t="shared" si="5"/>
        <v>Setelah Covid</v>
      </c>
    </row>
    <row r="2614" ht="15.75" customHeight="1">
      <c r="A2614" s="316">
        <v>45296.0</v>
      </c>
      <c r="B2614" s="434">
        <v>4.8</v>
      </c>
      <c r="C2614" s="434">
        <v>5.14</v>
      </c>
      <c r="D2614" s="434">
        <v>5.38</v>
      </c>
      <c r="E2614" s="197" t="str">
        <f t="shared" si="1"/>
        <v>#REF!</v>
      </c>
      <c r="F2614" s="197" t="str">
        <f t="shared" si="2"/>
        <v>#REF!</v>
      </c>
      <c r="G2614" s="197" t="str">
        <f t="shared" si="3"/>
        <v>#REF!</v>
      </c>
      <c r="H2614" s="197" t="str">
        <f t="shared" si="4"/>
        <v>#REF!</v>
      </c>
      <c r="I2614" s="197" t="str">
        <f t="shared" si="5"/>
        <v>Setelah Covid</v>
      </c>
    </row>
    <row r="2615" ht="15.75" customHeight="1">
      <c r="A2615" s="316">
        <v>45299.0</v>
      </c>
      <c r="B2615" s="434">
        <v>4.83</v>
      </c>
      <c r="C2615" s="434">
        <v>5.17</v>
      </c>
      <c r="D2615" s="434">
        <v>5.42</v>
      </c>
      <c r="E2615" s="197" t="str">
        <f t="shared" si="1"/>
        <v>#REF!</v>
      </c>
      <c r="F2615" s="197" t="str">
        <f t="shared" si="2"/>
        <v>#REF!</v>
      </c>
      <c r="G2615" s="197" t="str">
        <f t="shared" si="3"/>
        <v>#REF!</v>
      </c>
      <c r="H2615" s="197" t="str">
        <f t="shared" si="4"/>
        <v>#REF!</v>
      </c>
      <c r="I2615" s="197" t="str">
        <f t="shared" si="5"/>
        <v>Setelah Covid</v>
      </c>
    </row>
    <row r="2616" ht="15.75" customHeight="1">
      <c r="A2616" s="316">
        <v>45300.0</v>
      </c>
      <c r="B2616" s="434">
        <v>4.78</v>
      </c>
      <c r="C2616" s="434">
        <v>5.14</v>
      </c>
      <c r="D2616" s="434">
        <v>5.35</v>
      </c>
      <c r="E2616" s="197" t="str">
        <f t="shared" si="1"/>
        <v>#REF!</v>
      </c>
      <c r="F2616" s="197" t="str">
        <f t="shared" si="2"/>
        <v>#REF!</v>
      </c>
      <c r="G2616" s="197" t="str">
        <f t="shared" si="3"/>
        <v>#REF!</v>
      </c>
      <c r="H2616" s="197" t="str">
        <f t="shared" si="4"/>
        <v>#REF!</v>
      </c>
      <c r="I2616" s="197" t="str">
        <f t="shared" si="5"/>
        <v>Setelah Covid</v>
      </c>
    </row>
    <row r="2617" ht="15.75" customHeight="1">
      <c r="A2617" s="316">
        <v>45301.0</v>
      </c>
      <c r="B2617" s="434">
        <v>4.75</v>
      </c>
      <c r="C2617" s="434">
        <v>5.1</v>
      </c>
      <c r="D2617" s="434">
        <v>5.29</v>
      </c>
      <c r="E2617" s="197" t="str">
        <f t="shared" si="1"/>
        <v>#REF!</v>
      </c>
      <c r="F2617" s="197" t="str">
        <f t="shared" si="2"/>
        <v>#REF!</v>
      </c>
      <c r="G2617" s="197" t="str">
        <f t="shared" si="3"/>
        <v>#REF!</v>
      </c>
      <c r="H2617" s="197" t="str">
        <f t="shared" si="4"/>
        <v>#REF!</v>
      </c>
      <c r="I2617" s="197" t="str">
        <f t="shared" si="5"/>
        <v>Setelah Covid</v>
      </c>
    </row>
    <row r="2618" ht="15.75" customHeight="1">
      <c r="A2618" s="316">
        <v>45302.0</v>
      </c>
      <c r="B2618" s="434">
        <v>4.74</v>
      </c>
      <c r="C2618" s="434">
        <v>5.08</v>
      </c>
      <c r="D2618" s="434">
        <v>5.25</v>
      </c>
      <c r="E2618" s="197" t="str">
        <f t="shared" si="1"/>
        <v>#REF!</v>
      </c>
      <c r="F2618" s="197" t="str">
        <f t="shared" si="2"/>
        <v>#REF!</v>
      </c>
      <c r="G2618" s="197" t="str">
        <f t="shared" si="3"/>
        <v>#REF!</v>
      </c>
      <c r="H2618" s="197" t="str">
        <f t="shared" si="4"/>
        <v>#REF!</v>
      </c>
      <c r="I2618" s="197" t="str">
        <f t="shared" si="5"/>
        <v>Setelah Covid</v>
      </c>
    </row>
    <row r="2619" ht="15.75" customHeight="1">
      <c r="A2619" s="316">
        <v>45303.0</v>
      </c>
      <c r="B2619" s="434">
        <v>4.72</v>
      </c>
      <c r="C2619" s="434">
        <v>5.06</v>
      </c>
      <c r="D2619" s="434">
        <v>5.23</v>
      </c>
      <c r="E2619" s="197" t="str">
        <f t="shared" si="1"/>
        <v>#REF!</v>
      </c>
      <c r="F2619" s="197" t="str">
        <f t="shared" si="2"/>
        <v>#REF!</v>
      </c>
      <c r="G2619" s="197" t="str">
        <f t="shared" si="3"/>
        <v>#REF!</v>
      </c>
      <c r="H2619" s="197" t="str">
        <f t="shared" si="4"/>
        <v>#REF!</v>
      </c>
      <c r="I2619" s="197" t="str">
        <f t="shared" si="5"/>
        <v>Setelah Covid</v>
      </c>
    </row>
    <row r="2620" ht="15.75" customHeight="1">
      <c r="A2620" s="316">
        <v>45306.0</v>
      </c>
      <c r="B2620" s="434">
        <v>4.72</v>
      </c>
      <c r="C2620" s="434">
        <v>5.06</v>
      </c>
      <c r="D2620" s="434">
        <v>5.23</v>
      </c>
      <c r="E2620" s="197" t="str">
        <f t="shared" si="1"/>
        <v>#REF!</v>
      </c>
      <c r="F2620" s="197" t="str">
        <f t="shared" si="2"/>
        <v>#REF!</v>
      </c>
      <c r="G2620" s="197" t="str">
        <f t="shared" si="3"/>
        <v>#REF!</v>
      </c>
      <c r="H2620" s="197" t="str">
        <f t="shared" si="4"/>
        <v>#REF!</v>
      </c>
      <c r="I2620" s="197" t="str">
        <f t="shared" si="5"/>
        <v>Setelah Covid</v>
      </c>
    </row>
    <row r="2621" ht="15.75" customHeight="1">
      <c r="A2621" s="316">
        <v>45307.0</v>
      </c>
      <c r="B2621" s="434">
        <v>4.72</v>
      </c>
      <c r="C2621" s="434">
        <v>5.07</v>
      </c>
      <c r="D2621" s="434">
        <v>5.27</v>
      </c>
      <c r="E2621" s="197" t="str">
        <f t="shared" si="1"/>
        <v>#REF!</v>
      </c>
      <c r="F2621" s="197" t="str">
        <f t="shared" si="2"/>
        <v>#REF!</v>
      </c>
      <c r="G2621" s="197" t="str">
        <f t="shared" si="3"/>
        <v>#REF!</v>
      </c>
      <c r="H2621" s="197" t="str">
        <f t="shared" si="4"/>
        <v>#REF!</v>
      </c>
      <c r="I2621" s="197" t="str">
        <f t="shared" si="5"/>
        <v>Setelah Covid</v>
      </c>
    </row>
    <row r="2622" ht="15.75" customHeight="1">
      <c r="A2622" s="316">
        <v>45308.0</v>
      </c>
      <c r="B2622" s="434">
        <v>4.78</v>
      </c>
      <c r="C2622" s="434">
        <v>5.16</v>
      </c>
      <c r="D2622" s="434">
        <v>5.35</v>
      </c>
      <c r="E2622" s="197" t="str">
        <f t="shared" si="1"/>
        <v>#REF!</v>
      </c>
      <c r="F2622" s="197" t="str">
        <f t="shared" si="2"/>
        <v>#REF!</v>
      </c>
      <c r="G2622" s="197" t="str">
        <f t="shared" si="3"/>
        <v>#REF!</v>
      </c>
      <c r="H2622" s="197" t="str">
        <f t="shared" si="4"/>
        <v>#REF!</v>
      </c>
      <c r="I2622" s="197" t="str">
        <f t="shared" si="5"/>
        <v>Setelah Covid</v>
      </c>
    </row>
    <row r="2623" ht="15.75" customHeight="1">
      <c r="A2623" s="316">
        <v>45309.0</v>
      </c>
      <c r="B2623" s="434">
        <v>4.8</v>
      </c>
      <c r="C2623" s="434">
        <v>5.17</v>
      </c>
      <c r="D2623" s="434">
        <v>5.35</v>
      </c>
      <c r="E2623" s="197" t="str">
        <f t="shared" si="1"/>
        <v>#REF!</v>
      </c>
      <c r="F2623" s="197" t="str">
        <f t="shared" si="2"/>
        <v>#REF!</v>
      </c>
      <c r="G2623" s="197" t="str">
        <f t="shared" si="3"/>
        <v>#REF!</v>
      </c>
      <c r="H2623" s="197" t="str">
        <f t="shared" si="4"/>
        <v>#REF!</v>
      </c>
      <c r="I2623" s="197" t="str">
        <f t="shared" si="5"/>
        <v>Setelah Covid</v>
      </c>
    </row>
    <row r="2624" ht="15.75" customHeight="1">
      <c r="A2624" s="316">
        <v>45310.0</v>
      </c>
      <c r="B2624" s="434">
        <v>4.83</v>
      </c>
      <c r="C2624" s="434">
        <v>5.23</v>
      </c>
      <c r="D2624" s="434">
        <v>5.39</v>
      </c>
      <c r="E2624" s="197" t="str">
        <f t="shared" si="1"/>
        <v>#REF!</v>
      </c>
      <c r="F2624" s="197" t="str">
        <f t="shared" si="2"/>
        <v>#REF!</v>
      </c>
      <c r="G2624" s="197" t="str">
        <f t="shared" si="3"/>
        <v>#REF!</v>
      </c>
      <c r="H2624" s="197" t="str">
        <f t="shared" si="4"/>
        <v>#REF!</v>
      </c>
      <c r="I2624" s="197" t="str">
        <f t="shared" si="5"/>
        <v>Setelah Covid</v>
      </c>
    </row>
    <row r="2625" ht="15.75" customHeight="1">
      <c r="A2625" s="316">
        <v>45313.0</v>
      </c>
      <c r="B2625" s="434">
        <v>4.81</v>
      </c>
      <c r="C2625" s="434">
        <v>5.22</v>
      </c>
      <c r="D2625" s="434">
        <v>5.37</v>
      </c>
      <c r="E2625" s="197" t="str">
        <f t="shared" si="1"/>
        <v>#REF!</v>
      </c>
      <c r="F2625" s="197" t="str">
        <f t="shared" si="2"/>
        <v>#REF!</v>
      </c>
      <c r="G2625" s="197" t="str">
        <f t="shared" si="3"/>
        <v>#REF!</v>
      </c>
      <c r="H2625" s="197" t="str">
        <f t="shared" si="4"/>
        <v>#REF!</v>
      </c>
      <c r="I2625" s="197" t="str">
        <f t="shared" si="5"/>
        <v>Setelah Covid</v>
      </c>
    </row>
    <row r="2626" ht="15.75" customHeight="1">
      <c r="A2626" s="316">
        <v>45314.0</v>
      </c>
      <c r="B2626" s="434">
        <v>4.81</v>
      </c>
      <c r="C2626" s="434">
        <v>4.95</v>
      </c>
      <c r="D2626" s="434">
        <v>5.37</v>
      </c>
      <c r="E2626" s="197" t="str">
        <f t="shared" si="1"/>
        <v>#REF!</v>
      </c>
      <c r="F2626" s="197" t="str">
        <f t="shared" si="2"/>
        <v>#REF!</v>
      </c>
      <c r="G2626" s="197" t="str">
        <f t="shared" si="3"/>
        <v>#REF!</v>
      </c>
      <c r="H2626" s="197" t="str">
        <f t="shared" si="4"/>
        <v>#REF!</v>
      </c>
      <c r="I2626" s="197" t="str">
        <f t="shared" si="5"/>
        <v>Setelah Covid</v>
      </c>
    </row>
    <row r="2627" ht="15.75" customHeight="1">
      <c r="A2627" s="316">
        <v>45315.0</v>
      </c>
      <c r="B2627" s="434">
        <v>4.81</v>
      </c>
      <c r="C2627" s="434">
        <v>4.94</v>
      </c>
      <c r="D2627" s="434">
        <v>5.38</v>
      </c>
      <c r="E2627" s="197" t="str">
        <f t="shared" si="1"/>
        <v>#REF!</v>
      </c>
      <c r="F2627" s="197" t="str">
        <f t="shared" si="2"/>
        <v>#REF!</v>
      </c>
      <c r="G2627" s="197" t="str">
        <f t="shared" si="3"/>
        <v>#REF!</v>
      </c>
      <c r="H2627" s="197" t="str">
        <f t="shared" si="4"/>
        <v>#REF!</v>
      </c>
      <c r="I2627" s="197" t="str">
        <f t="shared" si="5"/>
        <v>Setelah Covid</v>
      </c>
    </row>
    <row r="2628" ht="15.75" customHeight="1">
      <c r="A2628" s="316">
        <v>45316.0</v>
      </c>
      <c r="B2628" s="434">
        <v>4.87</v>
      </c>
      <c r="C2628" s="434">
        <v>5.0</v>
      </c>
      <c r="D2628" s="434">
        <v>5.44</v>
      </c>
      <c r="E2628" s="197" t="str">
        <f t="shared" si="1"/>
        <v>#REF!</v>
      </c>
      <c r="F2628" s="197" t="str">
        <f t="shared" si="2"/>
        <v>#REF!</v>
      </c>
      <c r="G2628" s="197" t="str">
        <f t="shared" si="3"/>
        <v>#REF!</v>
      </c>
      <c r="H2628" s="197" t="str">
        <f t="shared" si="4"/>
        <v>#REF!</v>
      </c>
      <c r="I2628" s="197" t="str">
        <f t="shared" si="5"/>
        <v>Setelah Covid</v>
      </c>
    </row>
    <row r="2629" ht="15.75" customHeight="1">
      <c r="A2629" s="316">
        <v>45317.0</v>
      </c>
      <c r="B2629" s="434">
        <v>4.84</v>
      </c>
      <c r="C2629" s="434">
        <v>4.96</v>
      </c>
      <c r="D2629" s="434">
        <v>5.42</v>
      </c>
      <c r="E2629" s="197" t="str">
        <f t="shared" si="1"/>
        <v>#REF!</v>
      </c>
      <c r="F2629" s="197" t="str">
        <f t="shared" si="2"/>
        <v>#REF!</v>
      </c>
      <c r="G2629" s="197" t="str">
        <f t="shared" si="3"/>
        <v>#REF!</v>
      </c>
      <c r="H2629" s="197" t="str">
        <f t="shared" si="4"/>
        <v>#REF!</v>
      </c>
      <c r="I2629" s="197" t="str">
        <f t="shared" si="5"/>
        <v>Setelah Covid</v>
      </c>
    </row>
    <row r="2630" ht="15.75" customHeight="1">
      <c r="A2630" s="316">
        <v>45320.0</v>
      </c>
      <c r="B2630" s="434">
        <v>4.83</v>
      </c>
      <c r="C2630" s="434">
        <v>4.94</v>
      </c>
      <c r="D2630" s="434">
        <v>5.39</v>
      </c>
      <c r="E2630" s="197" t="str">
        <f t="shared" si="1"/>
        <v>#REF!</v>
      </c>
      <c r="F2630" s="197" t="str">
        <f t="shared" si="2"/>
        <v>#REF!</v>
      </c>
      <c r="G2630" s="197" t="str">
        <f t="shared" si="3"/>
        <v>#REF!</v>
      </c>
      <c r="H2630" s="197" t="str">
        <f t="shared" si="4"/>
        <v>#REF!</v>
      </c>
      <c r="I2630" s="197" t="str">
        <f t="shared" si="5"/>
        <v>Setelah Covid</v>
      </c>
    </row>
    <row r="2631" ht="15.75" customHeight="1">
      <c r="A2631" s="316">
        <v>45321.0</v>
      </c>
      <c r="B2631" s="434">
        <v>4.79</v>
      </c>
      <c r="C2631" s="434">
        <v>4.9</v>
      </c>
      <c r="D2631" s="434">
        <v>5.35</v>
      </c>
      <c r="E2631" s="197" t="str">
        <f t="shared" si="1"/>
        <v>#REF!</v>
      </c>
      <c r="F2631" s="197" t="str">
        <f t="shared" si="2"/>
        <v>#REF!</v>
      </c>
      <c r="G2631" s="197" t="str">
        <f t="shared" si="3"/>
        <v>#REF!</v>
      </c>
      <c r="H2631" s="197" t="str">
        <f t="shared" si="4"/>
        <v>#REF!</v>
      </c>
      <c r="I2631" s="197" t="str">
        <f t="shared" si="5"/>
        <v>Setelah Covid</v>
      </c>
    </row>
    <row r="2632" ht="15.75" customHeight="1">
      <c r="A2632" s="316">
        <v>45322.0</v>
      </c>
      <c r="B2632" s="434">
        <v>4.79</v>
      </c>
      <c r="C2632" s="434">
        <v>4.88</v>
      </c>
      <c r="D2632" s="434">
        <v>5.31</v>
      </c>
      <c r="E2632" s="197" t="str">
        <f t="shared" si="1"/>
        <v>#REF!</v>
      </c>
      <c r="F2632" s="197" t="str">
        <f t="shared" si="2"/>
        <v>#REF!</v>
      </c>
      <c r="G2632" s="197" t="str">
        <f t="shared" si="3"/>
        <v>#REF!</v>
      </c>
      <c r="H2632" s="197" t="str">
        <f t="shared" si="4"/>
        <v>#REF!</v>
      </c>
      <c r="I2632" s="197" t="str">
        <f t="shared" si="5"/>
        <v>Setelah Covid</v>
      </c>
    </row>
    <row r="2633" ht="15.75" customHeight="1">
      <c r="A2633" s="316">
        <v>45323.0</v>
      </c>
      <c r="B2633" s="434">
        <v>4.75</v>
      </c>
      <c r="C2633" s="434">
        <v>4.84</v>
      </c>
      <c r="D2633" s="434">
        <v>5.29</v>
      </c>
      <c r="E2633" s="197" t="str">
        <f t="shared" si="1"/>
        <v>#REF!</v>
      </c>
      <c r="F2633" s="197" t="str">
        <f t="shared" si="2"/>
        <v>#REF!</v>
      </c>
      <c r="G2633" s="197" t="str">
        <f t="shared" si="3"/>
        <v>#REF!</v>
      </c>
      <c r="H2633" s="197" t="str">
        <f t="shared" si="4"/>
        <v>#REF!</v>
      </c>
      <c r="I2633" s="197" t="str">
        <f t="shared" si="5"/>
        <v>Setelah Covid</v>
      </c>
    </row>
    <row r="2634" ht="15.75" customHeight="1">
      <c r="A2634" s="316">
        <v>45324.0</v>
      </c>
      <c r="B2634" s="434">
        <v>4.69</v>
      </c>
      <c r="C2634" s="434">
        <v>4.77</v>
      </c>
      <c r="D2634" s="434">
        <v>5.23</v>
      </c>
      <c r="E2634" s="197" t="str">
        <f t="shared" si="1"/>
        <v>#REF!</v>
      </c>
      <c r="F2634" s="197" t="str">
        <f t="shared" si="2"/>
        <v>#REF!</v>
      </c>
      <c r="G2634" s="197" t="str">
        <f t="shared" si="3"/>
        <v>#REF!</v>
      </c>
      <c r="H2634" s="197" t="str">
        <f t="shared" si="4"/>
        <v>#REF!</v>
      </c>
      <c r="I2634" s="197" t="str">
        <f t="shared" si="5"/>
        <v>Setelah Covid</v>
      </c>
    </row>
    <row r="2635" ht="15.75" customHeight="1">
      <c r="A2635" s="316">
        <v>45327.0</v>
      </c>
      <c r="B2635" s="434">
        <v>4.86</v>
      </c>
      <c r="C2635" s="434">
        <v>4.93</v>
      </c>
      <c r="D2635" s="434">
        <v>5.34</v>
      </c>
      <c r="E2635" s="197" t="str">
        <f t="shared" si="1"/>
        <v>#REF!</v>
      </c>
      <c r="F2635" s="197" t="str">
        <f t="shared" si="2"/>
        <v>#REF!</v>
      </c>
      <c r="G2635" s="197" t="str">
        <f t="shared" si="3"/>
        <v>#REF!</v>
      </c>
      <c r="H2635" s="197" t="str">
        <f t="shared" si="4"/>
        <v>#REF!</v>
      </c>
      <c r="I2635" s="197" t="str">
        <f t="shared" si="5"/>
        <v>Setelah Covid</v>
      </c>
    </row>
    <row r="2636" ht="15.75" customHeight="1">
      <c r="A2636" s="316">
        <v>45328.0</v>
      </c>
      <c r="B2636" s="434">
        <v>4.89</v>
      </c>
      <c r="C2636" s="434">
        <v>4.96</v>
      </c>
      <c r="D2636" s="434">
        <v>5.38</v>
      </c>
      <c r="E2636" s="197" t="str">
        <f t="shared" si="1"/>
        <v>#REF!</v>
      </c>
      <c r="F2636" s="197" t="str">
        <f t="shared" si="2"/>
        <v>#REF!</v>
      </c>
      <c r="G2636" s="197" t="str">
        <f t="shared" si="3"/>
        <v>#REF!</v>
      </c>
      <c r="H2636" s="197" t="str">
        <f t="shared" si="4"/>
        <v>#REF!</v>
      </c>
      <c r="I2636" s="197" t="str">
        <f t="shared" si="5"/>
        <v>Setelah Covid</v>
      </c>
    </row>
    <row r="2637" ht="15.75" customHeight="1">
      <c r="A2637" s="316">
        <v>45329.0</v>
      </c>
      <c r="B2637" s="434">
        <v>4.87</v>
      </c>
      <c r="C2637" s="434">
        <v>4.93</v>
      </c>
      <c r="D2637" s="434">
        <v>5.35</v>
      </c>
      <c r="E2637" s="197" t="str">
        <f t="shared" si="1"/>
        <v>#REF!</v>
      </c>
      <c r="F2637" s="197" t="str">
        <f t="shared" si="2"/>
        <v>#REF!</v>
      </c>
      <c r="G2637" s="197" t="str">
        <f t="shared" si="3"/>
        <v>#REF!</v>
      </c>
      <c r="H2637" s="197" t="str">
        <f t="shared" si="4"/>
        <v>#REF!</v>
      </c>
      <c r="I2637" s="197" t="str">
        <f t="shared" si="5"/>
        <v>Setelah Covid</v>
      </c>
    </row>
    <row r="2638" ht="15.75" customHeight="1">
      <c r="A2638" s="316">
        <v>45330.0</v>
      </c>
      <c r="B2638" s="434">
        <v>4.87</v>
      </c>
      <c r="C2638" s="434">
        <v>4.94</v>
      </c>
      <c r="D2638" s="434">
        <v>5.37</v>
      </c>
      <c r="E2638" s="197" t="str">
        <f t="shared" si="1"/>
        <v>#REF!</v>
      </c>
      <c r="F2638" s="197" t="str">
        <f t="shared" si="2"/>
        <v>#REF!</v>
      </c>
      <c r="G2638" s="197" t="str">
        <f t="shared" si="3"/>
        <v>#REF!</v>
      </c>
      <c r="H2638" s="197" t="str">
        <f t="shared" si="4"/>
        <v>#REF!</v>
      </c>
      <c r="I2638" s="197" t="str">
        <f t="shared" si="5"/>
        <v>Setelah Covid</v>
      </c>
    </row>
    <row r="2639" ht="15.75" customHeight="1">
      <c r="A2639" s="316">
        <v>45331.0</v>
      </c>
      <c r="B2639" s="434">
        <v>4.88</v>
      </c>
      <c r="C2639" s="434">
        <v>4.97</v>
      </c>
      <c r="D2639" s="434">
        <v>5.39</v>
      </c>
      <c r="E2639" s="197" t="str">
        <f t="shared" si="1"/>
        <v>#REF!</v>
      </c>
      <c r="F2639" s="197" t="str">
        <f t="shared" si="2"/>
        <v>#REF!</v>
      </c>
      <c r="G2639" s="197" t="str">
        <f t="shared" si="3"/>
        <v>#REF!</v>
      </c>
      <c r="H2639" s="197" t="str">
        <f t="shared" si="4"/>
        <v>#REF!</v>
      </c>
      <c r="I2639" s="197" t="str">
        <f t="shared" si="5"/>
        <v>Setelah Covid</v>
      </c>
    </row>
    <row r="2640" ht="15.75" customHeight="1">
      <c r="A2640" s="316">
        <v>45334.0</v>
      </c>
      <c r="B2640" s="434">
        <v>4.89</v>
      </c>
      <c r="C2640" s="434">
        <v>4.97</v>
      </c>
      <c r="D2640" s="434">
        <v>5.4</v>
      </c>
      <c r="E2640" s="197" t="str">
        <f t="shared" si="1"/>
        <v>#REF!</v>
      </c>
      <c r="F2640" s="197" t="str">
        <f t="shared" si="2"/>
        <v>#REF!</v>
      </c>
      <c r="G2640" s="197" t="str">
        <f t="shared" si="3"/>
        <v>#REF!</v>
      </c>
      <c r="H2640" s="197" t="str">
        <f t="shared" si="4"/>
        <v>#REF!</v>
      </c>
      <c r="I2640" s="197" t="str">
        <f t="shared" si="5"/>
        <v>Setelah Covid</v>
      </c>
    </row>
    <row r="2641" ht="15.75" customHeight="1">
      <c r="A2641" s="316">
        <v>45335.0</v>
      </c>
      <c r="B2641" s="434">
        <v>4.89</v>
      </c>
      <c r="C2641" s="434">
        <v>4.97</v>
      </c>
      <c r="D2641" s="434">
        <v>5.39</v>
      </c>
      <c r="E2641" s="197" t="str">
        <f t="shared" si="1"/>
        <v>#REF!</v>
      </c>
      <c r="F2641" s="197" t="str">
        <f t="shared" si="2"/>
        <v>#REF!</v>
      </c>
      <c r="G2641" s="197" t="str">
        <f t="shared" si="3"/>
        <v>#REF!</v>
      </c>
      <c r="H2641" s="197" t="str">
        <f t="shared" si="4"/>
        <v>#REF!</v>
      </c>
      <c r="I2641" s="197" t="str">
        <f t="shared" si="5"/>
        <v>Setelah Covid</v>
      </c>
    </row>
    <row r="2642" ht="15.75" customHeight="1">
      <c r="A2642" s="316">
        <v>45336.0</v>
      </c>
      <c r="B2642" s="434">
        <v>5.02</v>
      </c>
      <c r="C2642" s="434">
        <v>5.08</v>
      </c>
      <c r="D2642" s="434">
        <v>5.46</v>
      </c>
      <c r="E2642" s="197" t="str">
        <f t="shared" si="1"/>
        <v>#REF!</v>
      </c>
      <c r="F2642" s="197" t="str">
        <f t="shared" si="2"/>
        <v>#REF!</v>
      </c>
      <c r="G2642" s="197" t="str">
        <f t="shared" si="3"/>
        <v>#REF!</v>
      </c>
      <c r="H2642" s="197" t="str">
        <f t="shared" si="4"/>
        <v>#REF!</v>
      </c>
      <c r="I2642" s="197" t="str">
        <f t="shared" si="5"/>
        <v>Setelah Covid</v>
      </c>
    </row>
    <row r="2643" ht="15.75" customHeight="1">
      <c r="A2643" s="316">
        <v>45337.0</v>
      </c>
      <c r="B2643" s="434">
        <v>4.99</v>
      </c>
      <c r="C2643" s="434">
        <v>5.03</v>
      </c>
      <c r="D2643" s="434">
        <v>5.41</v>
      </c>
      <c r="E2643" s="197" t="str">
        <f t="shared" si="1"/>
        <v>#REF!</v>
      </c>
      <c r="F2643" s="197" t="str">
        <f t="shared" si="2"/>
        <v>#REF!</v>
      </c>
      <c r="G2643" s="197" t="str">
        <f t="shared" si="3"/>
        <v>#REF!</v>
      </c>
      <c r="H2643" s="197" t="str">
        <f t="shared" si="4"/>
        <v>#REF!</v>
      </c>
      <c r="I2643" s="197" t="str">
        <f t="shared" si="5"/>
        <v>Setelah Covid</v>
      </c>
    </row>
    <row r="2644" ht="15.75" customHeight="1">
      <c r="A2644" s="316">
        <v>45338.0</v>
      </c>
      <c r="B2644" s="434">
        <v>5.0</v>
      </c>
      <c r="C2644" s="434">
        <v>5.05</v>
      </c>
      <c r="D2644" s="434">
        <v>5.42</v>
      </c>
      <c r="E2644" s="197" t="str">
        <f t="shared" si="1"/>
        <v>#REF!</v>
      </c>
      <c r="F2644" s="197" t="str">
        <f t="shared" si="2"/>
        <v>#REF!</v>
      </c>
      <c r="G2644" s="197" t="str">
        <f t="shared" si="3"/>
        <v>#REF!</v>
      </c>
      <c r="H2644" s="197" t="str">
        <f t="shared" si="4"/>
        <v>#REF!</v>
      </c>
      <c r="I2644" s="197" t="str">
        <f t="shared" si="5"/>
        <v>Setelah Covid</v>
      </c>
    </row>
    <row r="2645" ht="15.75" customHeight="1">
      <c r="A2645" s="316">
        <v>45341.0</v>
      </c>
      <c r="B2645" s="434">
        <v>5.0</v>
      </c>
      <c r="C2645" s="434">
        <v>5.05</v>
      </c>
      <c r="D2645" s="434">
        <v>5.42</v>
      </c>
      <c r="E2645" s="197" t="str">
        <f t="shared" si="1"/>
        <v>#REF!</v>
      </c>
      <c r="F2645" s="197" t="str">
        <f t="shared" si="2"/>
        <v>#REF!</v>
      </c>
      <c r="G2645" s="197" t="str">
        <f t="shared" si="3"/>
        <v>#REF!</v>
      </c>
      <c r="H2645" s="197" t="str">
        <f t="shared" si="4"/>
        <v>#REF!</v>
      </c>
      <c r="I2645" s="197" t="str">
        <f t="shared" si="5"/>
        <v>Setelah Covid</v>
      </c>
    </row>
    <row r="2646" ht="15.75" customHeight="1">
      <c r="A2646" s="316">
        <v>45342.0</v>
      </c>
      <c r="B2646" s="434">
        <v>5.01</v>
      </c>
      <c r="C2646" s="434">
        <v>5.07</v>
      </c>
      <c r="D2646" s="434">
        <v>5.42</v>
      </c>
      <c r="E2646" s="197" t="str">
        <f t="shared" si="1"/>
        <v>#REF!</v>
      </c>
      <c r="F2646" s="197" t="str">
        <f t="shared" si="2"/>
        <v>#REF!</v>
      </c>
      <c r="G2646" s="197" t="str">
        <f t="shared" si="3"/>
        <v>#REF!</v>
      </c>
      <c r="H2646" s="197" t="str">
        <f t="shared" si="4"/>
        <v>#REF!</v>
      </c>
      <c r="I2646" s="197" t="str">
        <f t="shared" si="5"/>
        <v>Setelah Covid</v>
      </c>
    </row>
    <row r="2647" ht="15.75" customHeight="1">
      <c r="A2647" s="316">
        <v>45343.0</v>
      </c>
      <c r="B2647" s="434">
        <v>5.0</v>
      </c>
      <c r="C2647" s="434">
        <v>5.06</v>
      </c>
      <c r="D2647" s="434">
        <v>5.42</v>
      </c>
      <c r="E2647" s="197" t="str">
        <f t="shared" si="1"/>
        <v>#REF!</v>
      </c>
      <c r="F2647" s="197" t="str">
        <f t="shared" si="2"/>
        <v>#REF!</v>
      </c>
      <c r="G2647" s="197" t="str">
        <f t="shared" si="3"/>
        <v>#REF!</v>
      </c>
      <c r="H2647" s="197" t="str">
        <f t="shared" si="4"/>
        <v>#REF!</v>
      </c>
      <c r="I2647" s="197" t="str">
        <f t="shared" si="5"/>
        <v>Setelah Covid</v>
      </c>
    </row>
    <row r="2648" ht="15.75" customHeight="1">
      <c r="A2648" s="316">
        <v>45344.0</v>
      </c>
      <c r="B2648" s="434">
        <v>5.01</v>
      </c>
      <c r="C2648" s="434">
        <v>5.08</v>
      </c>
      <c r="D2648" s="434">
        <v>5.43</v>
      </c>
      <c r="E2648" s="197" t="str">
        <f t="shared" si="1"/>
        <v>#REF!</v>
      </c>
      <c r="F2648" s="197" t="str">
        <f t="shared" si="2"/>
        <v>#REF!</v>
      </c>
      <c r="G2648" s="197" t="str">
        <f t="shared" si="3"/>
        <v>#REF!</v>
      </c>
      <c r="H2648" s="197" t="str">
        <f t="shared" si="4"/>
        <v>#REF!</v>
      </c>
      <c r="I2648" s="197" t="str">
        <f t="shared" si="5"/>
        <v>Setelah Covid</v>
      </c>
    </row>
    <row r="2649" ht="15.75" customHeight="1">
      <c r="A2649" s="316">
        <v>45345.0</v>
      </c>
      <c r="B2649" s="434">
        <v>5.02</v>
      </c>
      <c r="C2649" s="434">
        <v>5.09</v>
      </c>
      <c r="D2649" s="434">
        <v>5.44</v>
      </c>
      <c r="E2649" s="197" t="str">
        <f t="shared" si="1"/>
        <v>#REF!</v>
      </c>
      <c r="F2649" s="197" t="str">
        <f t="shared" si="2"/>
        <v>#REF!</v>
      </c>
      <c r="G2649" s="197" t="str">
        <f t="shared" si="3"/>
        <v>#REF!</v>
      </c>
      <c r="H2649" s="197" t="str">
        <f t="shared" si="4"/>
        <v>#REF!</v>
      </c>
      <c r="I2649" s="197" t="str">
        <f t="shared" si="5"/>
        <v>Setelah Covid</v>
      </c>
    </row>
    <row r="2650" ht="15.75" customHeight="1">
      <c r="A2650" s="316">
        <v>45348.0</v>
      </c>
      <c r="B2650" s="434">
        <v>4.98</v>
      </c>
      <c r="C2650" s="434">
        <v>5.03</v>
      </c>
      <c r="D2650" s="434">
        <v>5.36</v>
      </c>
      <c r="E2650" s="197" t="str">
        <f t="shared" si="1"/>
        <v>#REF!</v>
      </c>
      <c r="F2650" s="197" t="str">
        <f t="shared" si="2"/>
        <v>#REF!</v>
      </c>
      <c r="G2650" s="197" t="str">
        <f t="shared" si="3"/>
        <v>#REF!</v>
      </c>
      <c r="H2650" s="197" t="str">
        <f t="shared" si="4"/>
        <v>#REF!</v>
      </c>
      <c r="I2650" s="197" t="str">
        <f t="shared" si="5"/>
        <v>Setelah Covid</v>
      </c>
    </row>
    <row r="2651" ht="15.75" customHeight="1">
      <c r="A2651" s="316">
        <v>45349.0</v>
      </c>
      <c r="B2651" s="434">
        <v>5.01</v>
      </c>
      <c r="C2651" s="434">
        <v>5.07</v>
      </c>
      <c r="D2651" s="434">
        <v>5.38</v>
      </c>
      <c r="E2651" s="197" t="str">
        <f t="shared" si="1"/>
        <v>#REF!</v>
      </c>
      <c r="F2651" s="197" t="str">
        <f t="shared" si="2"/>
        <v>#REF!</v>
      </c>
      <c r="G2651" s="197" t="str">
        <f t="shared" si="3"/>
        <v>#REF!</v>
      </c>
      <c r="H2651" s="197" t="str">
        <f t="shared" si="4"/>
        <v>#REF!</v>
      </c>
      <c r="I2651" s="197" t="str">
        <f t="shared" si="5"/>
        <v>Setelah Covid</v>
      </c>
    </row>
    <row r="2652" ht="15.75" customHeight="1">
      <c r="A2652" s="316">
        <v>45350.0</v>
      </c>
      <c r="B2652" s="434">
        <v>5.02</v>
      </c>
      <c r="C2652" s="434">
        <v>5.09</v>
      </c>
      <c r="D2652" s="434">
        <v>5.4</v>
      </c>
      <c r="E2652" s="197" t="str">
        <f t="shared" si="1"/>
        <v>#REF!</v>
      </c>
      <c r="F2652" s="197" t="str">
        <f t="shared" si="2"/>
        <v>#REF!</v>
      </c>
      <c r="G2652" s="197" t="str">
        <f t="shared" si="3"/>
        <v>#REF!</v>
      </c>
      <c r="H2652" s="197" t="str">
        <f t="shared" si="4"/>
        <v>#REF!</v>
      </c>
      <c r="I2652" s="197" t="str">
        <f t="shared" si="5"/>
        <v>Setelah Covid</v>
      </c>
    </row>
    <row r="2653" ht="15.75" customHeight="1">
      <c r="A2653" s="316">
        <v>45351.0</v>
      </c>
      <c r="B2653" s="434">
        <v>5.03</v>
      </c>
      <c r="C2653" s="434">
        <v>5.08</v>
      </c>
      <c r="D2653" s="434">
        <v>5.4</v>
      </c>
      <c r="E2653" s="197" t="str">
        <f t="shared" si="1"/>
        <v>#REF!</v>
      </c>
      <c r="F2653" s="197" t="str">
        <f t="shared" si="2"/>
        <v>#REF!</v>
      </c>
      <c r="G2653" s="197" t="str">
        <f t="shared" si="3"/>
        <v>#REF!</v>
      </c>
      <c r="H2653" s="197" t="str">
        <f t="shared" si="4"/>
        <v>#REF!</v>
      </c>
      <c r="I2653" s="197" t="str">
        <f t="shared" si="5"/>
        <v>Setelah Covid</v>
      </c>
    </row>
    <row r="2654" ht="15.75" customHeight="1">
      <c r="A2654" s="316">
        <v>45352.0</v>
      </c>
      <c r="B2654" s="434">
        <v>5.0</v>
      </c>
      <c r="C2654" s="434">
        <v>5.05</v>
      </c>
      <c r="D2654" s="434">
        <v>5.37</v>
      </c>
      <c r="E2654" s="197" t="str">
        <f t="shared" si="1"/>
        <v>#REF!</v>
      </c>
      <c r="F2654" s="197" t="str">
        <f t="shared" si="2"/>
        <v>#REF!</v>
      </c>
      <c r="G2654" s="197" t="str">
        <f t="shared" si="3"/>
        <v>#REF!</v>
      </c>
      <c r="H2654" s="197" t="str">
        <f t="shared" si="4"/>
        <v>#REF!</v>
      </c>
      <c r="I2654" s="197" t="str">
        <f t="shared" si="5"/>
        <v>Setelah Covid</v>
      </c>
    </row>
    <row r="2655" ht="15.75" customHeight="1">
      <c r="A2655" s="316">
        <v>45355.0</v>
      </c>
      <c r="B2655" s="434">
        <v>4.97</v>
      </c>
      <c r="C2655" s="434">
        <v>5.03</v>
      </c>
      <c r="D2655" s="434">
        <v>5.34</v>
      </c>
      <c r="E2655" s="197" t="str">
        <f t="shared" si="1"/>
        <v>#REF!</v>
      </c>
      <c r="F2655" s="197" t="str">
        <f t="shared" si="2"/>
        <v>#REF!</v>
      </c>
      <c r="G2655" s="197" t="str">
        <f t="shared" si="3"/>
        <v>#REF!</v>
      </c>
      <c r="H2655" s="197" t="str">
        <f t="shared" si="4"/>
        <v>#REF!</v>
      </c>
      <c r="I2655" s="197" t="str">
        <f t="shared" si="5"/>
        <v>Setelah Covid</v>
      </c>
    </row>
    <row r="2656" ht="15.75" customHeight="1">
      <c r="A2656" s="316">
        <v>45356.0</v>
      </c>
      <c r="B2656" s="434">
        <v>4.99</v>
      </c>
      <c r="C2656" s="434">
        <v>5.04</v>
      </c>
      <c r="D2656" s="434">
        <v>5.34</v>
      </c>
      <c r="E2656" s="197" t="str">
        <f t="shared" si="1"/>
        <v>#REF!</v>
      </c>
      <c r="F2656" s="197" t="str">
        <f t="shared" si="2"/>
        <v>#REF!</v>
      </c>
      <c r="G2656" s="197" t="str">
        <f t="shared" si="3"/>
        <v>#REF!</v>
      </c>
      <c r="H2656" s="197" t="str">
        <f t="shared" si="4"/>
        <v>#REF!</v>
      </c>
      <c r="I2656" s="197" t="str">
        <f t="shared" si="5"/>
        <v>Setelah Covid</v>
      </c>
    </row>
    <row r="2657" ht="15.75" customHeight="1">
      <c r="A2657" s="316">
        <v>45357.0</v>
      </c>
      <c r="B2657" s="434">
        <v>4.98</v>
      </c>
      <c r="C2657" s="434">
        <v>5.03</v>
      </c>
      <c r="D2657" s="434">
        <v>5.33</v>
      </c>
      <c r="E2657" s="197" t="str">
        <f t="shared" si="1"/>
        <v>#REF!</v>
      </c>
      <c r="F2657" s="197" t="str">
        <f t="shared" si="2"/>
        <v>#REF!</v>
      </c>
      <c r="G2657" s="197" t="str">
        <f t="shared" si="3"/>
        <v>#REF!</v>
      </c>
      <c r="H2657" s="197" t="str">
        <f t="shared" si="4"/>
        <v>#REF!</v>
      </c>
      <c r="I2657" s="197" t="str">
        <f t="shared" si="5"/>
        <v>Setelah Covid</v>
      </c>
    </row>
    <row r="2658" ht="15.75" customHeight="1">
      <c r="A2658" s="316">
        <v>45358.0</v>
      </c>
      <c r="B2658" s="434">
        <v>4.94</v>
      </c>
      <c r="C2658" s="434">
        <v>4.98</v>
      </c>
      <c r="D2658" s="434">
        <v>5.29</v>
      </c>
      <c r="E2658" s="197" t="str">
        <f t="shared" si="1"/>
        <v>#REF!</v>
      </c>
      <c r="F2658" s="197" t="str">
        <f t="shared" si="2"/>
        <v>#REF!</v>
      </c>
      <c r="G2658" s="197" t="str">
        <f t="shared" si="3"/>
        <v>#REF!</v>
      </c>
      <c r="H2658" s="197" t="str">
        <f t="shared" si="4"/>
        <v>#REF!</v>
      </c>
      <c r="I2658" s="197" t="str">
        <f t="shared" si="5"/>
        <v>Setelah Covid</v>
      </c>
    </row>
    <row r="2659" ht="15.75" customHeight="1">
      <c r="A2659" s="316">
        <v>45359.0</v>
      </c>
      <c r="B2659" s="434">
        <v>4.91</v>
      </c>
      <c r="C2659" s="434">
        <v>4.96</v>
      </c>
      <c r="D2659" s="434">
        <v>5.26</v>
      </c>
      <c r="E2659" s="197" t="str">
        <f t="shared" si="1"/>
        <v>#REF!</v>
      </c>
      <c r="F2659" s="197" t="str">
        <f t="shared" si="2"/>
        <v>#REF!</v>
      </c>
      <c r="G2659" s="197" t="str">
        <f t="shared" si="3"/>
        <v>#REF!</v>
      </c>
      <c r="H2659" s="197" t="str">
        <f t="shared" si="4"/>
        <v>#REF!</v>
      </c>
      <c r="I2659" s="197" t="str">
        <f t="shared" si="5"/>
        <v>Setelah Covid</v>
      </c>
    </row>
    <row r="2660" ht="15.75" customHeight="1">
      <c r="A2660" s="316">
        <v>45362.0</v>
      </c>
      <c r="B2660" s="434">
        <v>4.9</v>
      </c>
      <c r="C2660" s="434">
        <v>4.95</v>
      </c>
      <c r="D2660" s="434">
        <v>5.25</v>
      </c>
      <c r="E2660" s="197" t="str">
        <f t="shared" si="1"/>
        <v>#REF!</v>
      </c>
      <c r="F2660" s="197" t="str">
        <f t="shared" si="2"/>
        <v>#REF!</v>
      </c>
      <c r="G2660" s="197" t="str">
        <f t="shared" si="3"/>
        <v>#REF!</v>
      </c>
      <c r="H2660" s="197" t="str">
        <f t="shared" si="4"/>
        <v>#REF!</v>
      </c>
      <c r="I2660" s="197" t="str">
        <f t="shared" si="5"/>
        <v>Setelah Covid</v>
      </c>
    </row>
    <row r="2661" ht="15.75" customHeight="1">
      <c r="A2661" s="316">
        <v>45363.0</v>
      </c>
      <c r="B2661" s="434">
        <v>4.9</v>
      </c>
      <c r="C2661" s="434">
        <v>4.96</v>
      </c>
      <c r="D2661" s="434">
        <v>5.26</v>
      </c>
      <c r="E2661" s="197" t="str">
        <f t="shared" si="1"/>
        <v>#REF!</v>
      </c>
      <c r="F2661" s="197" t="str">
        <f t="shared" si="2"/>
        <v>#REF!</v>
      </c>
      <c r="G2661" s="197" t="str">
        <f t="shared" si="3"/>
        <v>#REF!</v>
      </c>
      <c r="H2661" s="197" t="str">
        <f t="shared" si="4"/>
        <v>#REF!</v>
      </c>
      <c r="I2661" s="197" t="str">
        <f t="shared" si="5"/>
        <v>Setelah Covid</v>
      </c>
    </row>
    <row r="2662" ht="15.75" customHeight="1">
      <c r="A2662" s="316">
        <v>45364.0</v>
      </c>
      <c r="B2662" s="434">
        <v>4.95</v>
      </c>
      <c r="C2662" s="434">
        <v>5.0</v>
      </c>
      <c r="D2662" s="434">
        <v>5.31</v>
      </c>
      <c r="E2662" s="197" t="str">
        <f t="shared" si="1"/>
        <v>#REF!</v>
      </c>
      <c r="F2662" s="197" t="str">
        <f t="shared" si="2"/>
        <v>#REF!</v>
      </c>
      <c r="G2662" s="197" t="str">
        <f t="shared" si="3"/>
        <v>#REF!</v>
      </c>
      <c r="H2662" s="197" t="str">
        <f t="shared" si="4"/>
        <v>#REF!</v>
      </c>
      <c r="I2662" s="197" t="str">
        <f t="shared" si="5"/>
        <v>Setelah Covid</v>
      </c>
    </row>
    <row r="2663" ht="15.75" customHeight="1">
      <c r="A2663" s="316">
        <v>45365.0</v>
      </c>
      <c r="B2663" s="434">
        <v>4.96</v>
      </c>
      <c r="C2663" s="434">
        <v>5.02</v>
      </c>
      <c r="D2663" s="434">
        <v>5.34</v>
      </c>
      <c r="E2663" s="197" t="str">
        <f t="shared" si="1"/>
        <v>#REF!</v>
      </c>
      <c r="F2663" s="197" t="str">
        <f t="shared" si="2"/>
        <v>#REF!</v>
      </c>
      <c r="G2663" s="197" t="str">
        <f t="shared" si="3"/>
        <v>#REF!</v>
      </c>
      <c r="H2663" s="197" t="str">
        <f t="shared" si="4"/>
        <v>#REF!</v>
      </c>
      <c r="I2663" s="197" t="str">
        <f t="shared" si="5"/>
        <v>Setelah Covid</v>
      </c>
    </row>
    <row r="2664" ht="15.75" customHeight="1">
      <c r="A2664" s="316">
        <v>45366.0</v>
      </c>
      <c r="B2664" s="434">
        <v>5.04</v>
      </c>
      <c r="C2664" s="434">
        <v>5.09</v>
      </c>
      <c r="D2664" s="434">
        <v>5.4</v>
      </c>
      <c r="E2664" s="197" t="str">
        <f t="shared" si="1"/>
        <v>#REF!</v>
      </c>
      <c r="F2664" s="197" t="str">
        <f t="shared" si="2"/>
        <v>#REF!</v>
      </c>
      <c r="G2664" s="197" t="str">
        <f t="shared" si="3"/>
        <v>#REF!</v>
      </c>
      <c r="H2664" s="197" t="str">
        <f t="shared" si="4"/>
        <v>#REF!</v>
      </c>
      <c r="I2664" s="197" t="str">
        <f t="shared" si="5"/>
        <v>Setelah Covid</v>
      </c>
    </row>
    <row r="2665" ht="15.75" customHeight="1">
      <c r="A2665" s="316">
        <v>45369.0</v>
      </c>
      <c r="B2665" s="434">
        <v>5.06</v>
      </c>
      <c r="C2665" s="434">
        <v>5.11</v>
      </c>
      <c r="D2665" s="434">
        <v>5.41</v>
      </c>
      <c r="E2665" s="197" t="str">
        <f t="shared" si="1"/>
        <v>#REF!</v>
      </c>
      <c r="F2665" s="197" t="str">
        <f t="shared" si="2"/>
        <v>#REF!</v>
      </c>
      <c r="G2665" s="197" t="str">
        <f t="shared" si="3"/>
        <v>#REF!</v>
      </c>
      <c r="H2665" s="197" t="str">
        <f t="shared" si="4"/>
        <v>#REF!</v>
      </c>
      <c r="I2665" s="197" t="str">
        <f t="shared" si="5"/>
        <v>Setelah Covid</v>
      </c>
    </row>
    <row r="2666" ht="15.75" customHeight="1">
      <c r="A2666" s="316">
        <v>45370.0</v>
      </c>
      <c r="B2666" s="434">
        <v>5.06</v>
      </c>
      <c r="C2666" s="434">
        <v>5.11</v>
      </c>
      <c r="D2666" s="434">
        <v>5.42</v>
      </c>
      <c r="E2666" s="197" t="str">
        <f t="shared" si="1"/>
        <v>#REF!</v>
      </c>
      <c r="F2666" s="197" t="str">
        <f t="shared" si="2"/>
        <v>#REF!</v>
      </c>
      <c r="G2666" s="197" t="str">
        <f t="shared" si="3"/>
        <v>#REF!</v>
      </c>
      <c r="H2666" s="197" t="str">
        <f t="shared" si="4"/>
        <v>#REF!</v>
      </c>
      <c r="I2666" s="197" t="str">
        <f t="shared" si="5"/>
        <v>Setelah Covid</v>
      </c>
    </row>
    <row r="2667" ht="15.75" customHeight="1">
      <c r="A2667" s="316">
        <v>45371.0</v>
      </c>
      <c r="B2667" s="434">
        <v>5.03</v>
      </c>
      <c r="C2667" s="434">
        <v>5.07</v>
      </c>
      <c r="D2667" s="434">
        <v>5.39</v>
      </c>
      <c r="E2667" s="197" t="str">
        <f t="shared" si="1"/>
        <v>#REF!</v>
      </c>
      <c r="F2667" s="197" t="str">
        <f t="shared" si="2"/>
        <v>#REF!</v>
      </c>
      <c r="G2667" s="197" t="str">
        <f t="shared" si="3"/>
        <v>#REF!</v>
      </c>
      <c r="H2667" s="197" t="str">
        <f t="shared" si="4"/>
        <v>#REF!</v>
      </c>
      <c r="I2667" s="197" t="str">
        <f t="shared" si="5"/>
        <v>Setelah Covid</v>
      </c>
    </row>
    <row r="2668" ht="15.75" customHeight="1">
      <c r="A2668" s="316">
        <v>45372.0</v>
      </c>
      <c r="B2668" s="434">
        <v>4.97</v>
      </c>
      <c r="C2668" s="434">
        <v>5.03</v>
      </c>
      <c r="D2668" s="434">
        <v>5.35</v>
      </c>
      <c r="E2668" s="197" t="str">
        <f t="shared" si="1"/>
        <v>#REF!</v>
      </c>
      <c r="F2668" s="197" t="str">
        <f t="shared" si="2"/>
        <v>#REF!</v>
      </c>
      <c r="G2668" s="197" t="str">
        <f t="shared" si="3"/>
        <v>#REF!</v>
      </c>
      <c r="H2668" s="197" t="str">
        <f t="shared" si="4"/>
        <v>#REF!</v>
      </c>
      <c r="I2668" s="197" t="str">
        <f t="shared" si="5"/>
        <v>Setelah Covid</v>
      </c>
    </row>
    <row r="2669" ht="15.75" customHeight="1">
      <c r="A2669" s="316">
        <v>45373.0</v>
      </c>
      <c r="B2669" s="434">
        <v>4.97</v>
      </c>
      <c r="C2669" s="434">
        <v>5.03</v>
      </c>
      <c r="D2669" s="434">
        <v>5.34</v>
      </c>
      <c r="E2669" s="197" t="str">
        <f t="shared" si="1"/>
        <v>#REF!</v>
      </c>
      <c r="F2669" s="197" t="str">
        <f t="shared" si="2"/>
        <v>#REF!</v>
      </c>
      <c r="G2669" s="197" t="str">
        <f t="shared" si="3"/>
        <v>#REF!</v>
      </c>
      <c r="H2669" s="197" t="str">
        <f t="shared" si="4"/>
        <v>#REF!</v>
      </c>
      <c r="I2669" s="197" t="str">
        <f t="shared" si="5"/>
        <v>Setelah Covid</v>
      </c>
    </row>
    <row r="2670" ht="15.75" customHeight="1">
      <c r="A2670" s="316">
        <v>45376.0</v>
      </c>
      <c r="B2670" s="434">
        <v>4.94</v>
      </c>
      <c r="C2670" s="434">
        <v>5.01</v>
      </c>
      <c r="D2670" s="434">
        <v>5.32</v>
      </c>
      <c r="E2670" s="197" t="str">
        <f t="shared" si="1"/>
        <v>#REF!</v>
      </c>
      <c r="F2670" s="197" t="str">
        <f t="shared" si="2"/>
        <v>#REF!</v>
      </c>
      <c r="G2670" s="197" t="str">
        <f t="shared" si="3"/>
        <v>#REF!</v>
      </c>
      <c r="H2670" s="197" t="str">
        <f t="shared" si="4"/>
        <v>#REF!</v>
      </c>
      <c r="I2670" s="197" t="str">
        <f t="shared" si="5"/>
        <v>Setelah Covid</v>
      </c>
    </row>
    <row r="2671" ht="15.75" customHeight="1">
      <c r="A2671" s="316">
        <v>45377.0</v>
      </c>
      <c r="B2671" s="434">
        <v>4.94</v>
      </c>
      <c r="C2671" s="434">
        <v>5.04</v>
      </c>
      <c r="D2671" s="434">
        <v>5.34</v>
      </c>
      <c r="E2671" s="197" t="str">
        <f t="shared" si="1"/>
        <v>#REF!</v>
      </c>
      <c r="F2671" s="197" t="str">
        <f t="shared" si="2"/>
        <v>#REF!</v>
      </c>
      <c r="G2671" s="197" t="str">
        <f t="shared" si="3"/>
        <v>#REF!</v>
      </c>
      <c r="H2671" s="197" t="str">
        <f t="shared" si="4"/>
        <v>#REF!</v>
      </c>
      <c r="I2671" s="197" t="str">
        <f t="shared" si="5"/>
        <v>Setelah Covid</v>
      </c>
    </row>
    <row r="2672" ht="15.75" customHeight="1">
      <c r="A2672" s="316">
        <v>45378.0</v>
      </c>
      <c r="B2672" s="434">
        <v>4.95</v>
      </c>
      <c r="C2672" s="434">
        <v>5.04</v>
      </c>
      <c r="D2672" s="434">
        <v>5.35</v>
      </c>
      <c r="E2672" s="197" t="str">
        <f t="shared" si="1"/>
        <v>#REF!</v>
      </c>
      <c r="F2672" s="197" t="str">
        <f t="shared" si="2"/>
        <v>#REF!</v>
      </c>
      <c r="G2672" s="197" t="str">
        <f t="shared" si="3"/>
        <v>#REF!</v>
      </c>
      <c r="H2672" s="197" t="str">
        <f t="shared" si="4"/>
        <v>#REF!</v>
      </c>
      <c r="I2672" s="197" t="str">
        <f t="shared" si="5"/>
        <v>Setelah Covid</v>
      </c>
    </row>
    <row r="2673" ht="15.75" customHeight="1">
      <c r="A2673" s="316">
        <v>45379.0</v>
      </c>
      <c r="B2673" s="434">
        <v>4.94</v>
      </c>
      <c r="C2673" s="434">
        <v>5.03</v>
      </c>
      <c r="D2673" s="434">
        <v>5.33</v>
      </c>
      <c r="E2673" s="197" t="str">
        <f t="shared" si="1"/>
        <v>#REF!</v>
      </c>
      <c r="F2673" s="197" t="str">
        <f t="shared" si="2"/>
        <v>#REF!</v>
      </c>
      <c r="G2673" s="197" t="str">
        <f t="shared" si="3"/>
        <v>#REF!</v>
      </c>
      <c r="H2673" s="197" t="str">
        <f t="shared" si="4"/>
        <v>#REF!</v>
      </c>
      <c r="I2673" s="197" t="str">
        <f t="shared" si="5"/>
        <v>Setelah Covid</v>
      </c>
    </row>
    <row r="2674" ht="15.75" customHeight="1">
      <c r="A2674" s="316">
        <v>45380.0</v>
      </c>
      <c r="B2674" s="434">
        <v>4.94</v>
      </c>
      <c r="C2674" s="434">
        <v>5.03</v>
      </c>
      <c r="D2674" s="434">
        <v>5.33</v>
      </c>
      <c r="E2674" s="197" t="str">
        <f t="shared" si="1"/>
        <v>#REF!</v>
      </c>
      <c r="F2674" s="197" t="str">
        <f t="shared" si="2"/>
        <v>#REF!</v>
      </c>
      <c r="G2674" s="197" t="str">
        <f t="shared" si="3"/>
        <v>#REF!</v>
      </c>
      <c r="H2674" s="197" t="str">
        <f t="shared" si="4"/>
        <v>#REF!</v>
      </c>
      <c r="I2674" s="197" t="str">
        <f t="shared" si="5"/>
        <v>Setelah Covid</v>
      </c>
    </row>
    <row r="2675" ht="15.75" customHeight="1">
      <c r="A2675" s="316">
        <v>45383.0</v>
      </c>
      <c r="B2675" s="434">
        <v>4.92</v>
      </c>
      <c r="C2675" s="434">
        <v>5.02</v>
      </c>
      <c r="D2675" s="434">
        <v>5.33</v>
      </c>
      <c r="E2675" s="197" t="str">
        <f t="shared" si="1"/>
        <v>#REF!</v>
      </c>
      <c r="F2675" s="197" t="str">
        <f t="shared" si="2"/>
        <v>#REF!</v>
      </c>
      <c r="G2675" s="197" t="str">
        <f t="shared" si="3"/>
        <v>#REF!</v>
      </c>
      <c r="H2675" s="197" t="str">
        <f t="shared" si="4"/>
        <v>#REF!</v>
      </c>
      <c r="I2675" s="197" t="str">
        <f t="shared" si="5"/>
        <v>Setelah Covid</v>
      </c>
    </row>
    <row r="2676" ht="15.75" customHeight="1">
      <c r="A2676" s="316">
        <v>45384.0</v>
      </c>
      <c r="B2676" s="434">
        <v>5.0</v>
      </c>
      <c r="C2676" s="434">
        <v>5.1</v>
      </c>
      <c r="D2676" s="434">
        <v>5.4</v>
      </c>
      <c r="E2676" s="197" t="str">
        <f t="shared" si="1"/>
        <v>#REF!</v>
      </c>
      <c r="F2676" s="197" t="str">
        <f t="shared" si="2"/>
        <v>#REF!</v>
      </c>
      <c r="G2676" s="197" t="str">
        <f t="shared" si="3"/>
        <v>#REF!</v>
      </c>
      <c r="H2676" s="197" t="str">
        <f t="shared" si="4"/>
        <v>#REF!</v>
      </c>
      <c r="I2676" s="197" t="str">
        <f t="shared" si="5"/>
        <v>Setelah Covid</v>
      </c>
    </row>
    <row r="2677" ht="15.75" customHeight="1">
      <c r="A2677" s="316">
        <v>45385.0</v>
      </c>
      <c r="B2677" s="434">
        <v>5.01</v>
      </c>
      <c r="C2677" s="434">
        <v>5.13</v>
      </c>
      <c r="D2677" s="434">
        <v>5.43</v>
      </c>
      <c r="E2677" s="197" t="str">
        <f t="shared" si="1"/>
        <v>#REF!</v>
      </c>
      <c r="F2677" s="197" t="str">
        <f t="shared" si="2"/>
        <v>#REF!</v>
      </c>
      <c r="G2677" s="197" t="str">
        <f t="shared" si="3"/>
        <v>#REF!</v>
      </c>
      <c r="H2677" s="197" t="str">
        <f t="shared" si="4"/>
        <v>#REF!</v>
      </c>
      <c r="I2677" s="197" t="str">
        <f t="shared" si="5"/>
        <v>Setelah Covid</v>
      </c>
    </row>
    <row r="2678" ht="15.75" customHeight="1">
      <c r="A2678" s="316">
        <v>45386.0</v>
      </c>
      <c r="B2678" s="434">
        <v>5.01</v>
      </c>
      <c r="C2678" s="434">
        <v>5.12</v>
      </c>
      <c r="D2678" s="434">
        <v>5.43</v>
      </c>
      <c r="E2678" s="197" t="str">
        <f t="shared" si="1"/>
        <v>#REF!</v>
      </c>
      <c r="F2678" s="197" t="str">
        <f t="shared" si="2"/>
        <v>#REF!</v>
      </c>
      <c r="G2678" s="197" t="str">
        <f t="shared" si="3"/>
        <v>#REF!</v>
      </c>
      <c r="H2678" s="197" t="str">
        <f t="shared" si="4"/>
        <v>#REF!</v>
      </c>
      <c r="I2678" s="197" t="str">
        <f t="shared" si="5"/>
        <v>Setelah Covid</v>
      </c>
    </row>
    <row r="2679" ht="15.75" customHeight="1">
      <c r="A2679" s="316">
        <v>45387.0</v>
      </c>
      <c r="B2679" s="434">
        <v>5.0</v>
      </c>
      <c r="C2679" s="434">
        <v>5.1</v>
      </c>
      <c r="D2679" s="434">
        <v>5.43</v>
      </c>
      <c r="E2679" s="197" t="str">
        <f t="shared" si="1"/>
        <v>#REF!</v>
      </c>
      <c r="F2679" s="197" t="str">
        <f t="shared" si="2"/>
        <v>#REF!</v>
      </c>
      <c r="G2679" s="197" t="str">
        <f t="shared" si="3"/>
        <v>#REF!</v>
      </c>
      <c r="H2679" s="197" t="str">
        <f t="shared" si="4"/>
        <v>#REF!</v>
      </c>
      <c r="I2679" s="197" t="str">
        <f t="shared" si="5"/>
        <v>Setelah Covid</v>
      </c>
    </row>
    <row r="2680" ht="15.75" customHeight="1">
      <c r="A2680" s="316">
        <v>45390.0</v>
      </c>
      <c r="B2680" s="434">
        <v>5.08</v>
      </c>
      <c r="C2680" s="434">
        <v>5.19</v>
      </c>
      <c r="D2680" s="434">
        <v>5.49</v>
      </c>
      <c r="E2680" s="197" t="str">
        <f t="shared" si="1"/>
        <v>#REF!</v>
      </c>
      <c r="F2680" s="197" t="str">
        <f t="shared" si="2"/>
        <v>#REF!</v>
      </c>
      <c r="G2680" s="197" t="str">
        <f t="shared" si="3"/>
        <v>#REF!</v>
      </c>
      <c r="H2680" s="197" t="str">
        <f t="shared" si="4"/>
        <v>#REF!</v>
      </c>
      <c r="I2680" s="197" t="str">
        <f t="shared" si="5"/>
        <v>Setelah Covid</v>
      </c>
    </row>
    <row r="2681" ht="15.75" customHeight="1">
      <c r="A2681" s="316">
        <v>45391.0</v>
      </c>
      <c r="B2681" s="434">
        <v>5.07</v>
      </c>
      <c r="C2681" s="434">
        <v>5.17</v>
      </c>
      <c r="D2681" s="434">
        <v>5.48</v>
      </c>
      <c r="E2681" s="197" t="str">
        <f t="shared" si="1"/>
        <v>#REF!</v>
      </c>
      <c r="F2681" s="197" t="str">
        <f t="shared" si="2"/>
        <v>#REF!</v>
      </c>
      <c r="G2681" s="197" t="str">
        <f t="shared" si="3"/>
        <v>#REF!</v>
      </c>
      <c r="H2681" s="197" t="str">
        <f t="shared" si="4"/>
        <v>#REF!</v>
      </c>
      <c r="I2681" s="197" t="str">
        <f t="shared" si="5"/>
        <v>Setelah Covid</v>
      </c>
    </row>
    <row r="2682" ht="15.75" customHeight="1">
      <c r="A2682" s="316">
        <v>45392.0</v>
      </c>
      <c r="B2682" s="434">
        <v>5.07</v>
      </c>
      <c r="C2682" s="434">
        <v>5.13</v>
      </c>
      <c r="D2682" s="434">
        <v>5.45</v>
      </c>
      <c r="E2682" s="197" t="str">
        <f t="shared" si="1"/>
        <v>#REF!</v>
      </c>
      <c r="F2682" s="197" t="str">
        <f t="shared" si="2"/>
        <v>#REF!</v>
      </c>
      <c r="G2682" s="197" t="str">
        <f t="shared" si="3"/>
        <v>#REF!</v>
      </c>
      <c r="H2682" s="197" t="str">
        <f t="shared" si="4"/>
        <v>#REF!</v>
      </c>
      <c r="I2682" s="197" t="str">
        <f t="shared" si="5"/>
        <v>Setelah Covid</v>
      </c>
    </row>
    <row r="2683" ht="15.75" customHeight="1">
      <c r="A2683" s="316">
        <v>45393.0</v>
      </c>
      <c r="B2683" s="434">
        <v>5.27</v>
      </c>
      <c r="C2683" s="434">
        <v>5.31</v>
      </c>
      <c r="D2683" s="434">
        <v>5.58</v>
      </c>
      <c r="E2683" s="197" t="str">
        <f t="shared" si="1"/>
        <v>#REF!</v>
      </c>
      <c r="F2683" s="197" t="str">
        <f t="shared" si="2"/>
        <v>#REF!</v>
      </c>
      <c r="G2683" s="197" t="str">
        <f t="shared" si="3"/>
        <v>#REF!</v>
      </c>
      <c r="H2683" s="197" t="str">
        <f t="shared" si="4"/>
        <v>#REF!</v>
      </c>
      <c r="I2683" s="197" t="str">
        <f t="shared" si="5"/>
        <v>Setelah Covid</v>
      </c>
    </row>
    <row r="2684" ht="15.75" customHeight="1">
      <c r="A2684" s="316">
        <v>45394.0</v>
      </c>
      <c r="B2684" s="434">
        <v>5.28</v>
      </c>
      <c r="C2684" s="434">
        <v>5.31</v>
      </c>
      <c r="D2684" s="434">
        <v>5.58</v>
      </c>
      <c r="E2684" s="197" t="str">
        <f t="shared" si="1"/>
        <v>#REF!</v>
      </c>
      <c r="F2684" s="197" t="str">
        <f t="shared" si="2"/>
        <v>#REF!</v>
      </c>
      <c r="G2684" s="197" t="str">
        <f t="shared" si="3"/>
        <v>#REF!</v>
      </c>
      <c r="H2684" s="197" t="str">
        <f t="shared" si="4"/>
        <v>#REF!</v>
      </c>
      <c r="I2684" s="197" t="str">
        <f t="shared" si="5"/>
        <v>Setelah Covid</v>
      </c>
    </row>
    <row r="2685" ht="15.75" customHeight="1">
      <c r="A2685" s="316">
        <v>45397.0</v>
      </c>
      <c r="B2685" s="434">
        <v>5.29</v>
      </c>
      <c r="C2685" s="434">
        <v>5.34</v>
      </c>
      <c r="D2685" s="434">
        <v>5.62</v>
      </c>
      <c r="E2685" s="197" t="str">
        <f t="shared" si="1"/>
        <v>#REF!</v>
      </c>
      <c r="F2685" s="197" t="str">
        <f t="shared" si="2"/>
        <v>#REF!</v>
      </c>
      <c r="G2685" s="197" t="str">
        <f t="shared" si="3"/>
        <v>#REF!</v>
      </c>
      <c r="H2685" s="197" t="str">
        <f t="shared" si="4"/>
        <v>#REF!</v>
      </c>
      <c r="I2685" s="197" t="str">
        <f t="shared" si="5"/>
        <v>Setelah Covid</v>
      </c>
    </row>
    <row r="2686" ht="15.75" customHeight="1">
      <c r="A2686" s="316">
        <v>45398.0</v>
      </c>
      <c r="B2686" s="434">
        <v>5.37</v>
      </c>
      <c r="C2686" s="434">
        <v>5.51</v>
      </c>
      <c r="D2686" s="434">
        <v>5.73</v>
      </c>
      <c r="E2686" s="197" t="str">
        <f t="shared" si="1"/>
        <v>#REF!</v>
      </c>
      <c r="F2686" s="197" t="str">
        <f t="shared" si="2"/>
        <v>#REF!</v>
      </c>
      <c r="G2686" s="197" t="str">
        <f t="shared" si="3"/>
        <v>#REF!</v>
      </c>
      <c r="H2686" s="197" t="str">
        <f t="shared" si="4"/>
        <v>#REF!</v>
      </c>
      <c r="I2686" s="197" t="str">
        <f t="shared" si="5"/>
        <v>Setelah Covid</v>
      </c>
    </row>
    <row r="2687" ht="15.75" customHeight="1">
      <c r="A2687" s="316">
        <v>45399.0</v>
      </c>
      <c r="B2687" s="434">
        <v>5.38</v>
      </c>
      <c r="C2687" s="434">
        <v>5.48</v>
      </c>
      <c r="D2687" s="434">
        <v>5.71</v>
      </c>
      <c r="E2687" s="197" t="str">
        <f t="shared" si="1"/>
        <v>#REF!</v>
      </c>
      <c r="F2687" s="197" t="str">
        <f t="shared" si="2"/>
        <v>#REF!</v>
      </c>
      <c r="G2687" s="197" t="str">
        <f t="shared" si="3"/>
        <v>#REF!</v>
      </c>
      <c r="H2687" s="197" t="str">
        <f t="shared" si="4"/>
        <v>#REF!</v>
      </c>
      <c r="I2687" s="197" t="str">
        <f t="shared" si="5"/>
        <v>Setelah Covid</v>
      </c>
    </row>
    <row r="2688" ht="15.75" customHeight="1">
      <c r="A2688" s="316">
        <v>45400.0</v>
      </c>
      <c r="B2688" s="434">
        <v>5.34</v>
      </c>
      <c r="C2688" s="434">
        <v>5.41</v>
      </c>
      <c r="D2688" s="434">
        <v>5.65</v>
      </c>
      <c r="E2688" s="197" t="str">
        <f t="shared" si="1"/>
        <v>#REF!</v>
      </c>
      <c r="F2688" s="197" t="str">
        <f t="shared" si="2"/>
        <v>#REF!</v>
      </c>
      <c r="G2688" s="197" t="str">
        <f t="shared" si="3"/>
        <v>#REF!</v>
      </c>
      <c r="H2688" s="197" t="str">
        <f t="shared" si="4"/>
        <v>#REF!</v>
      </c>
      <c r="I2688" s="197" t="str">
        <f t="shared" si="5"/>
        <v>Setelah Covid</v>
      </c>
    </row>
    <row r="2689" ht="15.75" customHeight="1">
      <c r="A2689" s="316">
        <v>45401.0</v>
      </c>
      <c r="B2689" s="434">
        <v>5.38</v>
      </c>
      <c r="C2689" s="434">
        <v>5.47</v>
      </c>
      <c r="D2689" s="434">
        <v>5.67</v>
      </c>
      <c r="E2689" s="197" t="str">
        <f t="shared" si="1"/>
        <v>#REF!</v>
      </c>
      <c r="F2689" s="197" t="str">
        <f t="shared" si="2"/>
        <v>#REF!</v>
      </c>
      <c r="G2689" s="197" t="str">
        <f t="shared" si="3"/>
        <v>#REF!</v>
      </c>
      <c r="H2689" s="197" t="str">
        <f t="shared" si="4"/>
        <v>#REF!</v>
      </c>
      <c r="I2689" s="197" t="str">
        <f t="shared" si="5"/>
        <v>Setelah Covid</v>
      </c>
    </row>
    <row r="2690" ht="15.75" customHeight="1">
      <c r="A2690" s="316">
        <v>45404.0</v>
      </c>
      <c r="B2690" s="434">
        <v>5.39</v>
      </c>
      <c r="C2690" s="434">
        <v>5.51</v>
      </c>
      <c r="D2690" s="434">
        <v>5.72</v>
      </c>
      <c r="E2690" s="197" t="str">
        <f t="shared" si="1"/>
        <v>#REF!</v>
      </c>
      <c r="F2690" s="197" t="str">
        <f t="shared" si="2"/>
        <v>#REF!</v>
      </c>
      <c r="G2690" s="197" t="str">
        <f t="shared" si="3"/>
        <v>#REF!</v>
      </c>
      <c r="H2690" s="197" t="str">
        <f t="shared" si="4"/>
        <v>#REF!</v>
      </c>
      <c r="I2690" s="197" t="str">
        <f t="shared" si="5"/>
        <v>Setelah Covid</v>
      </c>
    </row>
    <row r="2691" ht="15.75" customHeight="1">
      <c r="A2691" s="316">
        <v>45405.0</v>
      </c>
      <c r="B2691" s="434">
        <v>5.39</v>
      </c>
      <c r="C2691" s="434">
        <v>5.46</v>
      </c>
      <c r="D2691" s="434">
        <v>5.7</v>
      </c>
      <c r="E2691" s="197" t="str">
        <f t="shared" si="1"/>
        <v>#REF!</v>
      </c>
      <c r="F2691" s="197" t="str">
        <f t="shared" si="2"/>
        <v>#REF!</v>
      </c>
      <c r="G2691" s="197" t="str">
        <f t="shared" si="3"/>
        <v>#REF!</v>
      </c>
      <c r="H2691" s="197" t="str">
        <f t="shared" si="4"/>
        <v>#REF!</v>
      </c>
      <c r="I2691" s="197" t="str">
        <f t="shared" si="5"/>
        <v>Setelah Covid</v>
      </c>
    </row>
    <row r="2692" ht="15.75" customHeight="1">
      <c r="A2692" s="316">
        <v>45406.0</v>
      </c>
      <c r="B2692" s="434">
        <v>5.38</v>
      </c>
      <c r="C2692" s="434">
        <v>5.47</v>
      </c>
      <c r="D2692" s="434">
        <v>5.72</v>
      </c>
      <c r="E2692" s="197" t="str">
        <f t="shared" si="1"/>
        <v>#REF!</v>
      </c>
      <c r="F2692" s="197" t="str">
        <f t="shared" si="2"/>
        <v>#REF!</v>
      </c>
      <c r="G2692" s="197" t="str">
        <f t="shared" si="3"/>
        <v>#REF!</v>
      </c>
      <c r="H2692" s="197" t="str">
        <f t="shared" si="4"/>
        <v>#REF!</v>
      </c>
      <c r="I2692" s="197" t="str">
        <f t="shared" si="5"/>
        <v>Setelah Covid</v>
      </c>
    </row>
    <row r="2693" ht="15.75" customHeight="1">
      <c r="A2693" s="316">
        <v>45407.0</v>
      </c>
      <c r="B2693" s="434">
        <v>5.4</v>
      </c>
      <c r="C2693" s="434">
        <v>5.49</v>
      </c>
      <c r="D2693" s="434">
        <v>5.77</v>
      </c>
      <c r="E2693" s="197" t="str">
        <f t="shared" si="1"/>
        <v>#REF!</v>
      </c>
      <c r="F2693" s="197" t="str">
        <f t="shared" si="2"/>
        <v>#REF!</v>
      </c>
      <c r="G2693" s="197" t="str">
        <f t="shared" si="3"/>
        <v>#REF!</v>
      </c>
      <c r="H2693" s="197" t="str">
        <f t="shared" si="4"/>
        <v>#REF!</v>
      </c>
      <c r="I2693" s="197" t="str">
        <f t="shared" si="5"/>
        <v>Setelah Covid</v>
      </c>
    </row>
    <row r="2694" ht="15.75" customHeight="1">
      <c r="A2694" s="316">
        <v>45408.0</v>
      </c>
      <c r="B2694" s="434">
        <v>5.47</v>
      </c>
      <c r="C2694" s="434">
        <v>5.53</v>
      </c>
      <c r="D2694" s="434">
        <v>5.82</v>
      </c>
      <c r="E2694" s="197" t="str">
        <f t="shared" si="1"/>
        <v>#REF!</v>
      </c>
      <c r="F2694" s="197" t="str">
        <f t="shared" si="2"/>
        <v>#REF!</v>
      </c>
      <c r="G2694" s="197" t="str">
        <f t="shared" si="3"/>
        <v>#REF!</v>
      </c>
      <c r="H2694" s="197" t="str">
        <f t="shared" si="4"/>
        <v>#REF!</v>
      </c>
      <c r="I2694" s="197" t="str">
        <f t="shared" si="5"/>
        <v>Setelah Covid</v>
      </c>
    </row>
    <row r="2695" ht="15.75" customHeight="1">
      <c r="A2695" s="316">
        <v>45411.0</v>
      </c>
      <c r="B2695" s="434">
        <v>5.44</v>
      </c>
      <c r="C2695" s="434">
        <v>5.48</v>
      </c>
      <c r="D2695" s="434">
        <v>5.77</v>
      </c>
      <c r="E2695" s="197" t="str">
        <f t="shared" si="1"/>
        <v>#REF!</v>
      </c>
      <c r="F2695" s="197" t="str">
        <f t="shared" si="2"/>
        <v>#REF!</v>
      </c>
      <c r="G2695" s="197" t="str">
        <f t="shared" si="3"/>
        <v>#REF!</v>
      </c>
      <c r="H2695" s="197" t="str">
        <f t="shared" si="4"/>
        <v>#REF!</v>
      </c>
      <c r="I2695" s="197" t="str">
        <f t="shared" si="5"/>
        <v>Setelah Covid</v>
      </c>
    </row>
    <row r="2696" ht="15.75" customHeight="1">
      <c r="A2696" s="316">
        <v>45412.0</v>
      </c>
      <c r="B2696" s="434">
        <v>5.42</v>
      </c>
      <c r="C2696" s="434">
        <v>5.46</v>
      </c>
      <c r="D2696" s="434">
        <v>5.75</v>
      </c>
      <c r="E2696" s="197" t="str">
        <f t="shared" si="1"/>
        <v>#REF!</v>
      </c>
      <c r="F2696" s="197" t="str">
        <f t="shared" si="2"/>
        <v>#REF!</v>
      </c>
      <c r="G2696" s="197" t="str">
        <f t="shared" si="3"/>
        <v>#REF!</v>
      </c>
      <c r="H2696" s="197" t="str">
        <f t="shared" si="4"/>
        <v>#REF!</v>
      </c>
      <c r="I2696" s="197" t="str">
        <f t="shared" si="5"/>
        <v>Setelah Covid</v>
      </c>
    </row>
    <row r="2697" ht="15.75" customHeight="1">
      <c r="A2697" s="316">
        <v>45413.0</v>
      </c>
      <c r="B2697" s="434">
        <v>5.46</v>
      </c>
      <c r="C2697" s="434">
        <v>5.48</v>
      </c>
      <c r="D2697" s="434">
        <v>5.78</v>
      </c>
      <c r="E2697" s="197" t="str">
        <f t="shared" si="1"/>
        <v>#REF!</v>
      </c>
      <c r="F2697" s="197" t="str">
        <f t="shared" si="2"/>
        <v>#REF!</v>
      </c>
      <c r="G2697" s="197" t="str">
        <f t="shared" si="3"/>
        <v>#REF!</v>
      </c>
      <c r="H2697" s="197" t="str">
        <f t="shared" si="4"/>
        <v>#REF!</v>
      </c>
      <c r="I2697" s="197" t="str">
        <f t="shared" si="5"/>
        <v>Setelah Covid</v>
      </c>
    </row>
    <row r="2698" ht="15.75" customHeight="1">
      <c r="A2698" s="316">
        <v>45414.0</v>
      </c>
      <c r="B2698" s="434">
        <v>5.42</v>
      </c>
      <c r="C2698" s="434">
        <v>5.46</v>
      </c>
      <c r="D2698" s="434">
        <v>5.74</v>
      </c>
      <c r="E2698" s="197" t="str">
        <f t="shared" si="1"/>
        <v>#REF!</v>
      </c>
      <c r="F2698" s="197" t="str">
        <f t="shared" si="2"/>
        <v>#REF!</v>
      </c>
      <c r="G2698" s="197" t="str">
        <f t="shared" si="3"/>
        <v>#REF!</v>
      </c>
      <c r="H2698" s="197" t="str">
        <f t="shared" si="4"/>
        <v>#REF!</v>
      </c>
      <c r="I2698" s="197" t="str">
        <f t="shared" si="5"/>
        <v>Setelah Covid</v>
      </c>
    </row>
    <row r="2699" ht="15.75" customHeight="1">
      <c r="A2699" s="316">
        <v>45415.0</v>
      </c>
      <c r="B2699" s="434">
        <v>5.39</v>
      </c>
      <c r="C2699" s="434">
        <v>5.42</v>
      </c>
      <c r="D2699" s="434">
        <v>5.71</v>
      </c>
      <c r="E2699" s="197" t="str">
        <f t="shared" si="1"/>
        <v>#REF!</v>
      </c>
      <c r="F2699" s="197" t="str">
        <f t="shared" si="2"/>
        <v>#REF!</v>
      </c>
      <c r="G2699" s="197" t="str">
        <f t="shared" si="3"/>
        <v>#REF!</v>
      </c>
      <c r="H2699" s="197" t="str">
        <f t="shared" si="4"/>
        <v>#REF!</v>
      </c>
      <c r="I2699" s="197" t="str">
        <f t="shared" si="5"/>
        <v>Setelah Covid</v>
      </c>
    </row>
    <row r="2700" ht="15.75" customHeight="1">
      <c r="A2700" s="316">
        <v>45418.0</v>
      </c>
      <c r="B2700" s="434">
        <v>5.28</v>
      </c>
      <c r="C2700" s="434">
        <v>5.3</v>
      </c>
      <c r="D2700" s="434">
        <v>5.61</v>
      </c>
      <c r="E2700" s="197" t="str">
        <f t="shared" si="1"/>
        <v>#REF!</v>
      </c>
      <c r="F2700" s="197" t="str">
        <f t="shared" si="2"/>
        <v>#REF!</v>
      </c>
      <c r="G2700" s="197" t="str">
        <f t="shared" si="3"/>
        <v>#REF!</v>
      </c>
      <c r="H2700" s="197" t="str">
        <f t="shared" si="4"/>
        <v>#REF!</v>
      </c>
      <c r="I2700" s="197" t="str">
        <f t="shared" si="5"/>
        <v>Setelah Covid</v>
      </c>
    </row>
    <row r="2701" ht="15.75" customHeight="1">
      <c r="A2701" s="316">
        <v>45419.0</v>
      </c>
      <c r="B2701" s="434">
        <v>5.27</v>
      </c>
      <c r="C2701" s="434">
        <v>5.28</v>
      </c>
      <c r="D2701" s="434">
        <v>5.57</v>
      </c>
      <c r="E2701" s="197" t="str">
        <f t="shared" si="1"/>
        <v>#REF!</v>
      </c>
      <c r="F2701" s="197" t="str">
        <f t="shared" si="2"/>
        <v>#REF!</v>
      </c>
      <c r="G2701" s="197" t="str">
        <f t="shared" si="3"/>
        <v>#REF!</v>
      </c>
      <c r="H2701" s="197" t="str">
        <f t="shared" si="4"/>
        <v>#REF!</v>
      </c>
      <c r="I2701" s="197" t="str">
        <f t="shared" si="5"/>
        <v>Setelah Covid</v>
      </c>
    </row>
    <row r="2702" ht="15.75" customHeight="1">
      <c r="A2702" s="316">
        <v>45420.0</v>
      </c>
      <c r="B2702" s="434">
        <v>5.27</v>
      </c>
      <c r="C2702" s="434">
        <v>5.29</v>
      </c>
      <c r="D2702" s="434">
        <v>5.57</v>
      </c>
      <c r="E2702" s="197" t="str">
        <f t="shared" si="1"/>
        <v>#REF!</v>
      </c>
      <c r="F2702" s="197" t="str">
        <f t="shared" si="2"/>
        <v>#REF!</v>
      </c>
      <c r="G2702" s="197" t="str">
        <f t="shared" si="3"/>
        <v>#REF!</v>
      </c>
      <c r="H2702" s="197" t="str">
        <f t="shared" si="4"/>
        <v>#REF!</v>
      </c>
      <c r="I2702" s="197" t="str">
        <f t="shared" si="5"/>
        <v>Setelah Covid</v>
      </c>
    </row>
    <row r="2703" ht="15.75" customHeight="1">
      <c r="A2703" s="316">
        <v>45421.0</v>
      </c>
      <c r="B2703" s="434">
        <v>5.27</v>
      </c>
      <c r="C2703" s="434">
        <v>5.33</v>
      </c>
      <c r="D2703" s="434">
        <v>5.6</v>
      </c>
      <c r="E2703" s="197" t="str">
        <f t="shared" si="1"/>
        <v>#REF!</v>
      </c>
      <c r="F2703" s="197" t="str">
        <f t="shared" si="2"/>
        <v>#REF!</v>
      </c>
      <c r="G2703" s="197" t="str">
        <f t="shared" si="3"/>
        <v>#REF!</v>
      </c>
      <c r="H2703" s="197" t="str">
        <f t="shared" si="4"/>
        <v>#REF!</v>
      </c>
      <c r="I2703" s="197" t="str">
        <f t="shared" si="5"/>
        <v>Setelah Covid</v>
      </c>
    </row>
    <row r="2704" ht="15.75" customHeight="1">
      <c r="A2704" s="316">
        <v>45422.0</v>
      </c>
      <c r="B2704" s="434">
        <v>5.25</v>
      </c>
      <c r="C2704" s="434">
        <v>5.27</v>
      </c>
      <c r="D2704" s="434">
        <v>5.57</v>
      </c>
      <c r="E2704" s="197" t="str">
        <f t="shared" si="1"/>
        <v>#REF!</v>
      </c>
      <c r="F2704" s="197" t="str">
        <f t="shared" si="2"/>
        <v>#REF!</v>
      </c>
      <c r="G2704" s="197" t="str">
        <f t="shared" si="3"/>
        <v>#REF!</v>
      </c>
      <c r="H2704" s="197" t="str">
        <f t="shared" si="4"/>
        <v>#REF!</v>
      </c>
      <c r="I2704" s="197" t="str">
        <f t="shared" si="5"/>
        <v>Setelah Covid</v>
      </c>
    </row>
    <row r="2705" ht="15.75" customHeight="1">
      <c r="A2705" s="316">
        <v>45425.0</v>
      </c>
      <c r="B2705" s="434">
        <v>5.22</v>
      </c>
      <c r="C2705" s="434">
        <v>5.29</v>
      </c>
      <c r="D2705" s="434">
        <v>5.59</v>
      </c>
      <c r="E2705" s="197" t="str">
        <f t="shared" si="1"/>
        <v>#REF!</v>
      </c>
      <c r="F2705" s="197" t="str">
        <f t="shared" si="2"/>
        <v>#REF!</v>
      </c>
      <c r="G2705" s="197" t="str">
        <f t="shared" si="3"/>
        <v>#REF!</v>
      </c>
      <c r="H2705" s="197" t="str">
        <f t="shared" si="4"/>
        <v>#REF!</v>
      </c>
      <c r="I2705" s="197" t="str">
        <f t="shared" si="5"/>
        <v>Setelah Covid</v>
      </c>
    </row>
    <row r="2706" ht="15.75" customHeight="1">
      <c r="A2706" s="316">
        <v>45426.0</v>
      </c>
      <c r="B2706" s="434">
        <v>5.25</v>
      </c>
      <c r="C2706" s="434">
        <v>5.29</v>
      </c>
      <c r="D2706" s="434">
        <v>5.59</v>
      </c>
      <c r="E2706" s="197" t="str">
        <f t="shared" si="1"/>
        <v>#REF!</v>
      </c>
      <c r="F2706" s="197" t="str">
        <f t="shared" si="2"/>
        <v>#REF!</v>
      </c>
      <c r="G2706" s="197" t="str">
        <f t="shared" si="3"/>
        <v>#REF!</v>
      </c>
      <c r="H2706" s="197" t="str">
        <f t="shared" si="4"/>
        <v>#REF!</v>
      </c>
      <c r="I2706" s="197" t="str">
        <f t="shared" si="5"/>
        <v>Setelah Covid</v>
      </c>
    </row>
    <row r="2707" ht="15.75" customHeight="1">
      <c r="A2707" s="316">
        <v>45427.0</v>
      </c>
      <c r="B2707" s="434">
        <v>5.23</v>
      </c>
      <c r="C2707" s="434">
        <v>5.26</v>
      </c>
      <c r="D2707" s="434">
        <v>5.56</v>
      </c>
      <c r="E2707" s="197" t="str">
        <f t="shared" si="1"/>
        <v>#REF!</v>
      </c>
      <c r="F2707" s="197" t="str">
        <f t="shared" si="2"/>
        <v>#REF!</v>
      </c>
      <c r="G2707" s="197" t="str">
        <f t="shared" si="3"/>
        <v>#REF!</v>
      </c>
      <c r="H2707" s="197" t="str">
        <f t="shared" si="4"/>
        <v>#REF!</v>
      </c>
      <c r="I2707" s="197" t="str">
        <f t="shared" si="5"/>
        <v>Setelah Covid</v>
      </c>
    </row>
    <row r="2708" ht="15.75" customHeight="1">
      <c r="A2708" s="316">
        <v>45428.0</v>
      </c>
      <c r="B2708" s="434">
        <v>5.12</v>
      </c>
      <c r="C2708" s="434">
        <v>5.13</v>
      </c>
      <c r="D2708" s="434">
        <v>5.45</v>
      </c>
      <c r="E2708" s="197" t="str">
        <f t="shared" si="1"/>
        <v>#REF!</v>
      </c>
      <c r="F2708" s="197" t="str">
        <f t="shared" si="2"/>
        <v>#REF!</v>
      </c>
      <c r="G2708" s="197" t="str">
        <f t="shared" si="3"/>
        <v>#REF!</v>
      </c>
      <c r="H2708" s="197" t="str">
        <f t="shared" si="4"/>
        <v>#REF!</v>
      </c>
      <c r="I2708" s="197" t="str">
        <f t="shared" si="5"/>
        <v>Setelah Covid</v>
      </c>
    </row>
    <row r="2709" ht="15.75" customHeight="1">
      <c r="A2709" s="316">
        <v>45429.0</v>
      </c>
      <c r="B2709" s="434">
        <v>5.12</v>
      </c>
      <c r="C2709" s="434">
        <v>5.16</v>
      </c>
      <c r="D2709" s="434">
        <v>5.47</v>
      </c>
      <c r="E2709" s="197" t="str">
        <f t="shared" si="1"/>
        <v>#REF!</v>
      </c>
      <c r="F2709" s="197" t="str">
        <f t="shared" si="2"/>
        <v>#REF!</v>
      </c>
      <c r="G2709" s="197" t="str">
        <f t="shared" si="3"/>
        <v>#REF!</v>
      </c>
      <c r="H2709" s="197" t="str">
        <f t="shared" si="4"/>
        <v>#REF!</v>
      </c>
      <c r="I2709" s="197" t="str">
        <f t="shared" si="5"/>
        <v>Setelah Covid</v>
      </c>
    </row>
    <row r="2710" ht="15.75" customHeight="1">
      <c r="A2710" s="316">
        <v>45432.0</v>
      </c>
      <c r="B2710" s="434">
        <v>5.12</v>
      </c>
      <c r="C2710" s="434">
        <v>5.17</v>
      </c>
      <c r="D2710" s="434">
        <v>5.49</v>
      </c>
      <c r="E2710" s="197" t="str">
        <f t="shared" si="1"/>
        <v>#REF!</v>
      </c>
      <c r="F2710" s="197" t="str">
        <f t="shared" si="2"/>
        <v>#REF!</v>
      </c>
      <c r="G2710" s="197" t="str">
        <f t="shared" si="3"/>
        <v>#REF!</v>
      </c>
      <c r="H2710" s="197" t="str">
        <f t="shared" si="4"/>
        <v>#REF!</v>
      </c>
      <c r="I2710" s="197" t="str">
        <f t="shared" si="5"/>
        <v>Setelah Covid</v>
      </c>
    </row>
    <row r="2711" ht="15.75" customHeight="1">
      <c r="A2711" s="316">
        <v>45433.0</v>
      </c>
      <c r="B2711" s="434">
        <v>5.14</v>
      </c>
      <c r="C2711" s="434">
        <v>5.19</v>
      </c>
      <c r="D2711" s="434">
        <v>5.49</v>
      </c>
      <c r="E2711" s="197" t="str">
        <f t="shared" si="1"/>
        <v>#REF!</v>
      </c>
      <c r="F2711" s="197" t="str">
        <f t="shared" si="2"/>
        <v>#REF!</v>
      </c>
      <c r="G2711" s="197" t="str">
        <f t="shared" si="3"/>
        <v>#REF!</v>
      </c>
      <c r="H2711" s="197" t="str">
        <f t="shared" si="4"/>
        <v>#REF!</v>
      </c>
      <c r="I2711" s="197" t="str">
        <f t="shared" si="5"/>
        <v>Setelah Covid</v>
      </c>
    </row>
    <row r="2712" ht="15.75" customHeight="1">
      <c r="A2712" s="316">
        <v>45434.0</v>
      </c>
      <c r="B2712" s="434">
        <v>5.13</v>
      </c>
      <c r="C2712" s="434">
        <v>5.18</v>
      </c>
      <c r="D2712" s="434">
        <v>5.48</v>
      </c>
      <c r="E2712" s="197" t="str">
        <f t="shared" si="1"/>
        <v>#REF!</v>
      </c>
      <c r="F2712" s="197" t="str">
        <f t="shared" si="2"/>
        <v>#REF!</v>
      </c>
      <c r="G2712" s="197" t="str">
        <f t="shared" si="3"/>
        <v>#REF!</v>
      </c>
      <c r="H2712" s="197" t="str">
        <f t="shared" si="4"/>
        <v>#REF!</v>
      </c>
      <c r="I2712" s="197" t="str">
        <f t="shared" si="5"/>
        <v>Setelah Covid</v>
      </c>
    </row>
    <row r="2713" ht="15.75" customHeight="1">
      <c r="A2713" s="316">
        <v>45435.0</v>
      </c>
      <c r="B2713" s="434">
        <v>5.13</v>
      </c>
      <c r="C2713" s="434">
        <v>5.19</v>
      </c>
      <c r="D2713" s="434">
        <v>5.47</v>
      </c>
      <c r="E2713" s="197" t="str">
        <f t="shared" si="1"/>
        <v>#REF!</v>
      </c>
      <c r="F2713" s="197" t="str">
        <f t="shared" si="2"/>
        <v>#REF!</v>
      </c>
      <c r="G2713" s="197" t="str">
        <f t="shared" si="3"/>
        <v>#REF!</v>
      </c>
      <c r="H2713" s="197" t="str">
        <f t="shared" si="4"/>
        <v>#REF!</v>
      </c>
      <c r="I2713" s="197" t="str">
        <f t="shared" si="5"/>
        <v>Setelah Covid</v>
      </c>
    </row>
    <row r="2714" ht="15.75" customHeight="1">
      <c r="A2714" s="316">
        <v>45436.0</v>
      </c>
      <c r="B2714" s="434">
        <v>5.16</v>
      </c>
      <c r="C2714" s="434">
        <v>5.23</v>
      </c>
      <c r="D2714" s="434">
        <v>5.51</v>
      </c>
      <c r="E2714" s="197" t="str">
        <f t="shared" si="1"/>
        <v>#REF!</v>
      </c>
      <c r="F2714" s="197" t="str">
        <f t="shared" si="2"/>
        <v>#REF!</v>
      </c>
      <c r="G2714" s="197" t="str">
        <f t="shared" si="3"/>
        <v>#REF!</v>
      </c>
      <c r="H2714" s="197" t="str">
        <f t="shared" si="4"/>
        <v>#REF!</v>
      </c>
      <c r="I2714" s="197" t="str">
        <f t="shared" si="5"/>
        <v>Setelah Covid</v>
      </c>
    </row>
    <row r="2715" ht="15.75" customHeight="1">
      <c r="A2715" s="316">
        <v>45439.0</v>
      </c>
      <c r="B2715" s="434">
        <v>5.16</v>
      </c>
      <c r="C2715" s="434">
        <v>5.23</v>
      </c>
      <c r="D2715" s="434">
        <v>5.51</v>
      </c>
      <c r="E2715" s="197" t="str">
        <f t="shared" si="1"/>
        <v>#REF!</v>
      </c>
      <c r="F2715" s="197" t="str">
        <f t="shared" si="2"/>
        <v>#REF!</v>
      </c>
      <c r="G2715" s="197" t="str">
        <f t="shared" si="3"/>
        <v>#REF!</v>
      </c>
      <c r="H2715" s="197" t="str">
        <f t="shared" si="4"/>
        <v>#REF!</v>
      </c>
      <c r="I2715" s="197" t="str">
        <f t="shared" si="5"/>
        <v>Setelah Covid</v>
      </c>
    </row>
    <row r="2716" ht="15.75" customHeight="1">
      <c r="A2716" s="316">
        <v>45440.0</v>
      </c>
      <c r="B2716" s="434">
        <v>5.18</v>
      </c>
      <c r="C2716" s="434">
        <v>5.22</v>
      </c>
      <c r="D2716" s="434">
        <v>5.5</v>
      </c>
      <c r="E2716" s="197" t="str">
        <f t="shared" si="1"/>
        <v>#REF!</v>
      </c>
      <c r="F2716" s="197" t="str">
        <f t="shared" si="2"/>
        <v>#REF!</v>
      </c>
      <c r="G2716" s="197" t="str">
        <f t="shared" si="3"/>
        <v>#REF!</v>
      </c>
      <c r="H2716" s="197" t="str">
        <f t="shared" si="4"/>
        <v>#REF!</v>
      </c>
      <c r="I2716" s="197" t="str">
        <f t="shared" si="5"/>
        <v>Setelah Covid</v>
      </c>
    </row>
    <row r="2717" ht="15.75" customHeight="1">
      <c r="A2717" s="316">
        <v>45441.0</v>
      </c>
      <c r="B2717" s="434">
        <v>5.24</v>
      </c>
      <c r="C2717" s="434">
        <v>5.3</v>
      </c>
      <c r="D2717" s="434">
        <v>5.6</v>
      </c>
      <c r="E2717" s="197" t="str">
        <f t="shared" si="1"/>
        <v>#REF!</v>
      </c>
      <c r="F2717" s="197" t="str">
        <f t="shared" si="2"/>
        <v>#REF!</v>
      </c>
      <c r="G2717" s="197" t="str">
        <f t="shared" si="3"/>
        <v>#REF!</v>
      </c>
      <c r="H2717" s="197" t="str">
        <f t="shared" si="4"/>
        <v>#REF!</v>
      </c>
      <c r="I2717" s="197" t="str">
        <f t="shared" si="5"/>
        <v>Setelah Covid</v>
      </c>
    </row>
    <row r="2718" ht="15.75" customHeight="1">
      <c r="A2718" s="316">
        <v>45442.0</v>
      </c>
      <c r="B2718" s="434">
        <v>5.26</v>
      </c>
      <c r="C2718" s="434">
        <v>5.34</v>
      </c>
      <c r="D2718" s="434">
        <v>5.63</v>
      </c>
      <c r="E2718" s="197" t="str">
        <f t="shared" si="1"/>
        <v>#REF!</v>
      </c>
      <c r="F2718" s="197" t="str">
        <f t="shared" si="2"/>
        <v>#REF!</v>
      </c>
      <c r="G2718" s="197" t="str">
        <f t="shared" si="3"/>
        <v>#REF!</v>
      </c>
      <c r="H2718" s="197" t="str">
        <f t="shared" si="4"/>
        <v>#REF!</v>
      </c>
      <c r="I2718" s="197" t="str">
        <f t="shared" si="5"/>
        <v>Setelah Covid</v>
      </c>
    </row>
    <row r="2719" ht="15.75" customHeight="1">
      <c r="A2719" s="316">
        <v>45443.0</v>
      </c>
      <c r="B2719" s="434">
        <v>5.24</v>
      </c>
      <c r="C2719" s="434">
        <v>5.3</v>
      </c>
      <c r="D2719" s="434">
        <v>5.6</v>
      </c>
      <c r="E2719" s="197" t="str">
        <f t="shared" si="1"/>
        <v>#REF!</v>
      </c>
      <c r="F2719" s="197" t="str">
        <f t="shared" si="2"/>
        <v>#REF!</v>
      </c>
      <c r="G2719" s="197" t="str">
        <f t="shared" si="3"/>
        <v>#REF!</v>
      </c>
      <c r="H2719" s="197" t="str">
        <f t="shared" si="4"/>
        <v>#REF!</v>
      </c>
      <c r="I2719" s="197" t="str">
        <f t="shared" si="5"/>
        <v>Setelah Covid</v>
      </c>
    </row>
    <row r="2720" ht="15.75" customHeight="1">
      <c r="A2720" s="316">
        <v>45446.0</v>
      </c>
      <c r="B2720" s="434">
        <v>5.2</v>
      </c>
      <c r="C2720" s="434">
        <v>5.25</v>
      </c>
      <c r="D2720" s="434">
        <v>5.54</v>
      </c>
      <c r="E2720" s="197" t="str">
        <f t="shared" si="1"/>
        <v>#REF!</v>
      </c>
      <c r="F2720" s="197" t="str">
        <f t="shared" si="2"/>
        <v>#REF!</v>
      </c>
      <c r="G2720" s="197" t="str">
        <f t="shared" si="3"/>
        <v>#REF!</v>
      </c>
      <c r="H2720" s="197" t="str">
        <f t="shared" si="4"/>
        <v>#REF!</v>
      </c>
      <c r="I2720" s="197" t="str">
        <f t="shared" si="5"/>
        <v>Setelah Covid</v>
      </c>
    </row>
    <row r="2721" ht="15.75" customHeight="1">
      <c r="A2721" s="316">
        <v>45447.0</v>
      </c>
      <c r="B2721" s="434">
        <v>5.15</v>
      </c>
      <c r="C2721" s="434">
        <v>5.19</v>
      </c>
      <c r="D2721" s="434">
        <v>5.49</v>
      </c>
      <c r="E2721" s="197" t="str">
        <f t="shared" si="1"/>
        <v>#REF!</v>
      </c>
      <c r="F2721" s="197" t="str">
        <f t="shared" si="2"/>
        <v>#REF!</v>
      </c>
      <c r="G2721" s="197" t="str">
        <f t="shared" si="3"/>
        <v>#REF!</v>
      </c>
      <c r="H2721" s="197" t="str">
        <f t="shared" si="4"/>
        <v>#REF!</v>
      </c>
      <c r="I2721" s="197" t="str">
        <f t="shared" si="5"/>
        <v>Setelah Covid</v>
      </c>
    </row>
    <row r="2722" ht="15.75" customHeight="1">
      <c r="A2722" s="316">
        <v>45448.0</v>
      </c>
      <c r="B2722" s="434">
        <v>5.12</v>
      </c>
      <c r="C2722" s="434">
        <v>5.15</v>
      </c>
      <c r="D2722" s="434">
        <v>5.46</v>
      </c>
      <c r="E2722" s="197" t="str">
        <f t="shared" si="1"/>
        <v>#REF!</v>
      </c>
      <c r="F2722" s="197" t="str">
        <f t="shared" si="2"/>
        <v>#REF!</v>
      </c>
      <c r="G2722" s="197" t="str">
        <f t="shared" si="3"/>
        <v>#REF!</v>
      </c>
      <c r="H2722" s="197" t="str">
        <f t="shared" si="4"/>
        <v>#REF!</v>
      </c>
      <c r="I2722" s="197" t="str">
        <f t="shared" si="5"/>
        <v>Setelah Covid</v>
      </c>
    </row>
    <row r="2723" ht="15.75" customHeight="1">
      <c r="A2723" s="316">
        <v>45449.0</v>
      </c>
      <c r="B2723" s="434">
        <v>5.08</v>
      </c>
      <c r="C2723" s="434">
        <v>5.11</v>
      </c>
      <c r="D2723" s="434">
        <v>5.42</v>
      </c>
      <c r="E2723" s="197" t="str">
        <f t="shared" si="1"/>
        <v>#REF!</v>
      </c>
      <c r="F2723" s="197" t="str">
        <f t="shared" si="2"/>
        <v>#REF!</v>
      </c>
      <c r="G2723" s="197" t="str">
        <f t="shared" si="3"/>
        <v>#REF!</v>
      </c>
      <c r="H2723" s="197" t="str">
        <f t="shared" si="4"/>
        <v>#REF!</v>
      </c>
      <c r="I2723" s="197" t="str">
        <f t="shared" si="5"/>
        <v>Setelah Covid</v>
      </c>
    </row>
    <row r="2724" ht="15.75" customHeight="1">
      <c r="A2724" s="316">
        <v>45450.0</v>
      </c>
      <c r="B2724" s="434">
        <v>5.07</v>
      </c>
      <c r="C2724" s="434">
        <v>5.11</v>
      </c>
      <c r="D2724" s="434">
        <v>5.4</v>
      </c>
      <c r="E2724" s="197" t="str">
        <f t="shared" si="1"/>
        <v>#REF!</v>
      </c>
      <c r="F2724" s="197" t="str">
        <f t="shared" si="2"/>
        <v>#REF!</v>
      </c>
      <c r="G2724" s="197" t="str">
        <f t="shared" si="3"/>
        <v>#REF!</v>
      </c>
      <c r="H2724" s="197" t="str">
        <f t="shared" si="4"/>
        <v>#REF!</v>
      </c>
      <c r="I2724" s="197" t="str">
        <f t="shared" si="5"/>
        <v>Setelah Covid</v>
      </c>
    </row>
    <row r="2725" ht="15.75" customHeight="1">
      <c r="A2725" s="316">
        <v>45453.0</v>
      </c>
      <c r="B2725" s="434">
        <v>5.16</v>
      </c>
      <c r="C2725" s="434">
        <v>5.2</v>
      </c>
      <c r="D2725" s="434">
        <v>5.5</v>
      </c>
      <c r="E2725" s="197" t="str">
        <f t="shared" si="1"/>
        <v>#REF!</v>
      </c>
      <c r="F2725" s="197" t="str">
        <f t="shared" si="2"/>
        <v>#REF!</v>
      </c>
      <c r="G2725" s="197" t="str">
        <f t="shared" si="3"/>
        <v>#REF!</v>
      </c>
      <c r="H2725" s="197" t="str">
        <f t="shared" si="4"/>
        <v>#REF!</v>
      </c>
      <c r="I2725" s="197" t="str">
        <f t="shared" si="5"/>
        <v>Setelah Covid</v>
      </c>
    </row>
    <row r="2726" ht="15.75" customHeight="1">
      <c r="A2726" s="316">
        <v>45454.0</v>
      </c>
      <c r="B2726" s="434">
        <v>5.18</v>
      </c>
      <c r="C2726" s="434">
        <v>5.19</v>
      </c>
      <c r="D2726" s="434">
        <v>5.48</v>
      </c>
      <c r="E2726" s="197" t="str">
        <f t="shared" si="1"/>
        <v>#REF!</v>
      </c>
      <c r="F2726" s="197" t="str">
        <f t="shared" si="2"/>
        <v>#REF!</v>
      </c>
      <c r="G2726" s="197" t="str">
        <f t="shared" si="3"/>
        <v>#REF!</v>
      </c>
      <c r="H2726" s="197" t="str">
        <f t="shared" si="4"/>
        <v>#REF!</v>
      </c>
      <c r="I2726" s="197" t="str">
        <f t="shared" si="5"/>
        <v>Setelah Covid</v>
      </c>
    </row>
    <row r="2727" ht="15.75" customHeight="1">
      <c r="A2727" s="316">
        <v>45455.0</v>
      </c>
      <c r="B2727" s="434">
        <v>5.15</v>
      </c>
      <c r="C2727" s="434">
        <v>5.16</v>
      </c>
      <c r="D2727" s="434">
        <v>5.46</v>
      </c>
      <c r="E2727" s="197" t="str">
        <f t="shared" si="1"/>
        <v>#REF!</v>
      </c>
      <c r="F2727" s="197" t="str">
        <f t="shared" si="2"/>
        <v>#REF!</v>
      </c>
      <c r="G2727" s="197" t="str">
        <f t="shared" si="3"/>
        <v>#REF!</v>
      </c>
      <c r="H2727" s="197" t="str">
        <f t="shared" si="4"/>
        <v>#REF!</v>
      </c>
      <c r="I2727" s="197" t="str">
        <f t="shared" si="5"/>
        <v>Setelah Covid</v>
      </c>
    </row>
    <row r="2728" ht="15.75" customHeight="1">
      <c r="A2728" s="316">
        <v>45456.0</v>
      </c>
      <c r="B2728" s="434">
        <v>5.07</v>
      </c>
      <c r="C2728" s="434">
        <v>5.1</v>
      </c>
      <c r="D2728" s="434">
        <v>5.4</v>
      </c>
      <c r="E2728" s="197" t="str">
        <f t="shared" si="1"/>
        <v>#REF!</v>
      </c>
      <c r="F2728" s="197" t="str">
        <f t="shared" si="2"/>
        <v>#REF!</v>
      </c>
      <c r="G2728" s="197" t="str">
        <f t="shared" si="3"/>
        <v>#REF!</v>
      </c>
      <c r="H2728" s="197" t="str">
        <f t="shared" si="4"/>
        <v>#REF!</v>
      </c>
      <c r="I2728" s="197" t="str">
        <f t="shared" si="5"/>
        <v>Setelah Covid</v>
      </c>
    </row>
    <row r="2729" ht="15.75" customHeight="1">
      <c r="A2729" s="316">
        <v>45457.0</v>
      </c>
      <c r="B2729" s="434">
        <v>5.04</v>
      </c>
      <c r="C2729" s="434">
        <v>5.08</v>
      </c>
      <c r="D2729" s="434">
        <v>5.38</v>
      </c>
      <c r="E2729" s="197" t="str">
        <f t="shared" si="1"/>
        <v>#REF!</v>
      </c>
      <c r="F2729" s="197" t="str">
        <f t="shared" si="2"/>
        <v>#REF!</v>
      </c>
      <c r="G2729" s="197" t="str">
        <f t="shared" si="3"/>
        <v>#REF!</v>
      </c>
      <c r="H2729" s="197" t="str">
        <f t="shared" si="4"/>
        <v>#REF!</v>
      </c>
      <c r="I2729" s="197" t="str">
        <f t="shared" si="5"/>
        <v>Setelah Covid</v>
      </c>
    </row>
    <row r="2730" ht="15.75" customHeight="1">
      <c r="A2730" s="316">
        <v>45460.0</v>
      </c>
      <c r="B2730" s="434">
        <v>5.04</v>
      </c>
      <c r="C2730" s="434">
        <v>5.1</v>
      </c>
      <c r="D2730" s="434">
        <v>5.41</v>
      </c>
      <c r="E2730" s="197" t="str">
        <f t="shared" si="1"/>
        <v>#REF!</v>
      </c>
      <c r="F2730" s="197" t="str">
        <f t="shared" si="2"/>
        <v>#REF!</v>
      </c>
      <c r="G2730" s="197" t="str">
        <f t="shared" si="3"/>
        <v>#REF!</v>
      </c>
      <c r="H2730" s="197" t="str">
        <f t="shared" si="4"/>
        <v>#REF!</v>
      </c>
      <c r="I2730" s="197" t="str">
        <f t="shared" si="5"/>
        <v>Setelah Covid</v>
      </c>
    </row>
    <row r="2731" ht="15.75" customHeight="1">
      <c r="A2731" s="316">
        <v>45461.0</v>
      </c>
      <c r="B2731" s="434">
        <v>5.09</v>
      </c>
      <c r="C2731" s="434">
        <v>5.14</v>
      </c>
      <c r="D2731" s="434">
        <v>5.44</v>
      </c>
      <c r="E2731" s="197" t="str">
        <f t="shared" si="1"/>
        <v>#REF!</v>
      </c>
      <c r="F2731" s="197" t="str">
        <f t="shared" si="2"/>
        <v>#REF!</v>
      </c>
      <c r="G2731" s="197" t="str">
        <f t="shared" si="3"/>
        <v>#REF!</v>
      </c>
      <c r="H2731" s="197" t="str">
        <f t="shared" si="4"/>
        <v>#REF!</v>
      </c>
      <c r="I2731" s="197" t="str">
        <f t="shared" si="5"/>
        <v>Setelah Covid</v>
      </c>
    </row>
    <row r="2732" ht="15.75" customHeight="1">
      <c r="A2732" s="316">
        <v>45462.0</v>
      </c>
      <c r="B2732" s="434">
        <v>5.09</v>
      </c>
      <c r="C2732" s="434">
        <v>5.14</v>
      </c>
      <c r="D2732" s="434">
        <v>5.44</v>
      </c>
      <c r="E2732" s="197" t="str">
        <f t="shared" si="1"/>
        <v>#REF!</v>
      </c>
      <c r="F2732" s="197" t="str">
        <f t="shared" si="2"/>
        <v>#REF!</v>
      </c>
      <c r="G2732" s="197" t="str">
        <f t="shared" si="3"/>
        <v>#REF!</v>
      </c>
      <c r="H2732" s="197" t="str">
        <f t="shared" si="4"/>
        <v>#REF!</v>
      </c>
      <c r="I2732" s="197" t="str">
        <f t="shared" si="5"/>
        <v>Setelah Covid</v>
      </c>
    </row>
    <row r="2733" ht="15.75" customHeight="1">
      <c r="A2733" s="316">
        <v>45463.0</v>
      </c>
      <c r="B2733" s="434">
        <v>5.09</v>
      </c>
      <c r="C2733" s="434">
        <v>5.1</v>
      </c>
      <c r="D2733" s="434">
        <v>5.41</v>
      </c>
      <c r="E2733" s="197" t="str">
        <f t="shared" si="1"/>
        <v>#REF!</v>
      </c>
      <c r="F2733" s="197" t="str">
        <f t="shared" si="2"/>
        <v>#REF!</v>
      </c>
      <c r="G2733" s="197" t="str">
        <f t="shared" si="3"/>
        <v>#REF!</v>
      </c>
      <c r="H2733" s="197" t="str">
        <f t="shared" si="4"/>
        <v>#REF!</v>
      </c>
      <c r="I2733" s="197" t="str">
        <f t="shared" si="5"/>
        <v>Setelah Covid</v>
      </c>
    </row>
    <row r="2734" ht="15.75" customHeight="1">
      <c r="A2734" s="316">
        <v>45464.0</v>
      </c>
      <c r="B2734" s="434">
        <v>5.09</v>
      </c>
      <c r="C2734" s="434">
        <v>5.09</v>
      </c>
      <c r="D2734" s="434">
        <v>5.41</v>
      </c>
      <c r="E2734" s="197" t="str">
        <f t="shared" si="1"/>
        <v>#REF!</v>
      </c>
      <c r="F2734" s="197" t="str">
        <f t="shared" si="2"/>
        <v>#REF!</v>
      </c>
      <c r="G2734" s="197" t="str">
        <f t="shared" si="3"/>
        <v>#REF!</v>
      </c>
      <c r="H2734" s="197" t="str">
        <f t="shared" si="4"/>
        <v>#REF!</v>
      </c>
      <c r="I2734" s="197" t="str">
        <f t="shared" si="5"/>
        <v>Setelah Covid</v>
      </c>
    </row>
    <row r="2735" ht="15.75" customHeight="1">
      <c r="A2735" s="316">
        <v>45467.0</v>
      </c>
      <c r="B2735" s="434">
        <v>5.08</v>
      </c>
      <c r="C2735" s="434">
        <v>5.11</v>
      </c>
      <c r="D2735" s="434">
        <v>5.43</v>
      </c>
      <c r="E2735" s="197" t="str">
        <f t="shared" si="1"/>
        <v>#REF!</v>
      </c>
      <c r="F2735" s="197" t="str">
        <f t="shared" si="2"/>
        <v>#REF!</v>
      </c>
      <c r="G2735" s="197" t="str">
        <f t="shared" si="3"/>
        <v>#REF!</v>
      </c>
      <c r="H2735" s="197" t="str">
        <f t="shared" si="4"/>
        <v>#REF!</v>
      </c>
      <c r="I2735" s="197" t="str">
        <f t="shared" si="5"/>
        <v>Setelah Covid</v>
      </c>
    </row>
    <row r="2736" ht="15.75" customHeight="1">
      <c r="A2736" s="316">
        <v>45468.0</v>
      </c>
      <c r="B2736" s="434">
        <v>5.09</v>
      </c>
      <c r="C2736" s="434">
        <v>5.1</v>
      </c>
      <c r="D2736" s="434">
        <v>5.43</v>
      </c>
      <c r="E2736" s="197" t="str">
        <f t="shared" si="1"/>
        <v>#REF!</v>
      </c>
      <c r="F2736" s="197" t="str">
        <f t="shared" si="2"/>
        <v>#REF!</v>
      </c>
      <c r="G2736" s="197" t="str">
        <f t="shared" si="3"/>
        <v>#REF!</v>
      </c>
      <c r="H2736" s="197" t="str">
        <f t="shared" si="4"/>
        <v>#REF!</v>
      </c>
      <c r="I2736" s="197" t="str">
        <f t="shared" si="5"/>
        <v>Setelah Covid</v>
      </c>
    </row>
    <row r="2737" ht="15.75" customHeight="1">
      <c r="A2737" s="316">
        <v>45469.0</v>
      </c>
      <c r="B2737" s="434">
        <v>5.11</v>
      </c>
      <c r="C2737" s="434">
        <v>5.15</v>
      </c>
      <c r="D2737" s="434">
        <v>5.47</v>
      </c>
      <c r="E2737" s="197" t="str">
        <f t="shared" si="1"/>
        <v>#REF!</v>
      </c>
      <c r="F2737" s="197" t="str">
        <f t="shared" si="2"/>
        <v>#REF!</v>
      </c>
      <c r="G2737" s="197" t="str">
        <f t="shared" si="3"/>
        <v>#REF!</v>
      </c>
      <c r="H2737" s="197" t="str">
        <f t="shared" si="4"/>
        <v>#REF!</v>
      </c>
      <c r="I2737" s="197" t="str">
        <f t="shared" si="5"/>
        <v>Setelah Covid</v>
      </c>
    </row>
    <row r="2738" ht="15.75" customHeight="1">
      <c r="A2738" s="316">
        <v>45470.0</v>
      </c>
      <c r="B2738" s="434">
        <v>5.14</v>
      </c>
      <c r="C2738" s="434">
        <v>5.2</v>
      </c>
      <c r="D2738" s="434">
        <v>5.5</v>
      </c>
      <c r="E2738" s="197" t="str">
        <f t="shared" si="1"/>
        <v>#REF!</v>
      </c>
      <c r="F2738" s="197" t="str">
        <f t="shared" si="2"/>
        <v>#REF!</v>
      </c>
      <c r="G2738" s="197" t="str">
        <f t="shared" si="3"/>
        <v>#REF!</v>
      </c>
      <c r="H2738" s="197" t="str">
        <f t="shared" si="4"/>
        <v>#REF!</v>
      </c>
      <c r="I2738" s="197" t="str">
        <f t="shared" si="5"/>
        <v>Setelah Covid</v>
      </c>
    </row>
    <row r="2739" ht="15.75" customHeight="1">
      <c r="A2739" s="316">
        <v>45471.0</v>
      </c>
      <c r="B2739" s="434">
        <v>5.12</v>
      </c>
      <c r="C2739" s="434">
        <v>5.16</v>
      </c>
      <c r="D2739" s="434">
        <v>5.49</v>
      </c>
      <c r="E2739" s="197" t="str">
        <f t="shared" si="1"/>
        <v>#REF!</v>
      </c>
      <c r="F2739" s="197" t="str">
        <f t="shared" si="2"/>
        <v>#REF!</v>
      </c>
      <c r="G2739" s="197" t="str">
        <f t="shared" si="3"/>
        <v>#REF!</v>
      </c>
      <c r="H2739" s="197" t="str">
        <f t="shared" si="4"/>
        <v>#REF!</v>
      </c>
      <c r="I2739" s="197" t="str">
        <f t="shared" si="5"/>
        <v>Setelah Covid</v>
      </c>
    </row>
    <row r="2740" ht="15.75" customHeight="1">
      <c r="A2740" s="316">
        <v>45474.0</v>
      </c>
      <c r="B2740" s="434">
        <v>5.16</v>
      </c>
      <c r="C2740" s="434">
        <v>5.23</v>
      </c>
      <c r="D2740" s="434">
        <v>5.56</v>
      </c>
      <c r="E2740" s="197" t="str">
        <f t="shared" si="1"/>
        <v>#REF!</v>
      </c>
      <c r="F2740" s="197" t="str">
        <f t="shared" si="2"/>
        <v>#REF!</v>
      </c>
      <c r="G2740" s="197" t="str">
        <f t="shared" si="3"/>
        <v>#REF!</v>
      </c>
      <c r="H2740" s="197" t="str">
        <f t="shared" si="4"/>
        <v>#REF!</v>
      </c>
      <c r="I2740" s="197" t="str">
        <f t="shared" si="5"/>
        <v>Setelah Covid</v>
      </c>
    </row>
    <row r="2741" ht="15.75" customHeight="1">
      <c r="A2741" s="316">
        <v>45475.0</v>
      </c>
      <c r="B2741" s="434">
        <v>5.18</v>
      </c>
      <c r="C2741" s="434">
        <v>5.27</v>
      </c>
      <c r="D2741" s="434">
        <v>5.61</v>
      </c>
      <c r="E2741" s="197" t="str">
        <f t="shared" si="1"/>
        <v>#REF!</v>
      </c>
      <c r="F2741" s="197" t="str">
        <f t="shared" si="2"/>
        <v>#REF!</v>
      </c>
      <c r="G2741" s="197" t="str">
        <f t="shared" si="3"/>
        <v>#REF!</v>
      </c>
      <c r="H2741" s="197" t="str">
        <f t="shared" si="4"/>
        <v>#REF!</v>
      </c>
      <c r="I2741" s="197" t="str">
        <f t="shared" si="5"/>
        <v>Setelah Covid</v>
      </c>
    </row>
    <row r="2742" ht="15.75" customHeight="1">
      <c r="A2742" s="316">
        <v>45476.0</v>
      </c>
      <c r="B2742" s="434">
        <v>5.18</v>
      </c>
      <c r="C2742" s="434">
        <v>5.26</v>
      </c>
      <c r="D2742" s="434">
        <v>5.6</v>
      </c>
      <c r="E2742" s="197" t="str">
        <f t="shared" si="1"/>
        <v>#REF!</v>
      </c>
      <c r="F2742" s="197" t="str">
        <f t="shared" si="2"/>
        <v>#REF!</v>
      </c>
      <c r="G2742" s="197" t="str">
        <f t="shared" si="3"/>
        <v>#REF!</v>
      </c>
      <c r="H2742" s="197" t="str">
        <f t="shared" si="4"/>
        <v>#REF!</v>
      </c>
      <c r="I2742" s="197" t="str">
        <f t="shared" si="5"/>
        <v>Setelah Covid</v>
      </c>
    </row>
    <row r="2743" ht="15.75" customHeight="1">
      <c r="A2743" s="316">
        <v>45477.0</v>
      </c>
      <c r="B2743" s="434">
        <v>5.18</v>
      </c>
      <c r="C2743" s="434">
        <v>5.26</v>
      </c>
      <c r="D2743" s="434">
        <v>5.6</v>
      </c>
      <c r="E2743" s="197" t="str">
        <f t="shared" si="1"/>
        <v>#REF!</v>
      </c>
      <c r="F2743" s="197" t="str">
        <f t="shared" si="2"/>
        <v>#REF!</v>
      </c>
      <c r="G2743" s="197" t="str">
        <f t="shared" si="3"/>
        <v>#REF!</v>
      </c>
      <c r="H2743" s="197" t="str">
        <f t="shared" si="4"/>
        <v>#REF!</v>
      </c>
      <c r="I2743" s="197" t="str">
        <f t="shared" si="5"/>
        <v>Setelah Covid</v>
      </c>
    </row>
    <row r="2744" ht="15.75" customHeight="1">
      <c r="A2744" s="316">
        <v>45478.0</v>
      </c>
      <c r="B2744" s="434">
        <v>5.13</v>
      </c>
      <c r="C2744" s="434">
        <v>5.2</v>
      </c>
      <c r="D2744" s="434">
        <v>5.54</v>
      </c>
      <c r="E2744" s="197" t="str">
        <f t="shared" si="1"/>
        <v>#REF!</v>
      </c>
      <c r="F2744" s="197" t="str">
        <f t="shared" si="2"/>
        <v>#REF!</v>
      </c>
      <c r="G2744" s="197" t="str">
        <f t="shared" si="3"/>
        <v>#REF!</v>
      </c>
      <c r="H2744" s="197" t="str">
        <f t="shared" si="4"/>
        <v>#REF!</v>
      </c>
      <c r="I2744" s="197" t="str">
        <f t="shared" si="5"/>
        <v>Setelah Covid</v>
      </c>
    </row>
    <row r="2745" ht="15.75" customHeight="1">
      <c r="A2745" s="316">
        <v>45481.0</v>
      </c>
      <c r="B2745" s="434">
        <v>5.08</v>
      </c>
      <c r="C2745" s="434">
        <v>5.16</v>
      </c>
      <c r="D2745" s="434">
        <v>5.5</v>
      </c>
      <c r="E2745" s="197" t="str">
        <f t="shared" si="1"/>
        <v>#REF!</v>
      </c>
      <c r="F2745" s="197" t="str">
        <f t="shared" si="2"/>
        <v>#REF!</v>
      </c>
      <c r="G2745" s="197" t="str">
        <f t="shared" si="3"/>
        <v>#REF!</v>
      </c>
      <c r="H2745" s="197" t="str">
        <f t="shared" si="4"/>
        <v>#REF!</v>
      </c>
      <c r="I2745" s="197" t="str">
        <f t="shared" si="5"/>
        <v>Setelah Covid</v>
      </c>
    </row>
    <row r="2746" ht="15.75" customHeight="1">
      <c r="A2746" s="316">
        <v>45482.0</v>
      </c>
      <c r="B2746" s="434">
        <v>5.07</v>
      </c>
      <c r="C2746" s="434">
        <v>5.14</v>
      </c>
      <c r="D2746" s="434">
        <v>5.49</v>
      </c>
      <c r="E2746" s="197" t="str">
        <f t="shared" si="1"/>
        <v>#REF!</v>
      </c>
      <c r="F2746" s="197" t="str">
        <f t="shared" si="2"/>
        <v>#REF!</v>
      </c>
      <c r="G2746" s="197" t="str">
        <f t="shared" si="3"/>
        <v>#REF!</v>
      </c>
      <c r="H2746" s="197" t="str">
        <f t="shared" si="4"/>
        <v>#REF!</v>
      </c>
      <c r="I2746" s="197" t="str">
        <f t="shared" si="5"/>
        <v>Setelah Covid</v>
      </c>
    </row>
    <row r="2747" ht="15.75" customHeight="1">
      <c r="A2747" s="316">
        <v>45483.0</v>
      </c>
      <c r="B2747" s="434">
        <v>5.07</v>
      </c>
      <c r="C2747" s="434">
        <v>5.13</v>
      </c>
      <c r="D2747" s="434">
        <v>5.49</v>
      </c>
      <c r="E2747" s="197" t="str">
        <f t="shared" si="1"/>
        <v>#REF!</v>
      </c>
      <c r="F2747" s="197" t="str">
        <f t="shared" si="2"/>
        <v>#REF!</v>
      </c>
      <c r="G2747" s="197" t="str">
        <f t="shared" si="3"/>
        <v>#REF!</v>
      </c>
      <c r="H2747" s="197" t="str">
        <f t="shared" si="4"/>
        <v>#REF!</v>
      </c>
      <c r="I2747" s="197" t="str">
        <f t="shared" si="5"/>
        <v>Setelah Covid</v>
      </c>
    </row>
    <row r="2748" ht="15.75" customHeight="1">
      <c r="A2748" s="316">
        <v>45484.0</v>
      </c>
      <c r="B2748" s="434">
        <v>5.05</v>
      </c>
      <c r="C2748" s="434">
        <v>5.11</v>
      </c>
      <c r="D2748" s="434">
        <v>5.47</v>
      </c>
      <c r="E2748" s="197" t="str">
        <f t="shared" si="1"/>
        <v>#REF!</v>
      </c>
      <c r="F2748" s="197" t="str">
        <f t="shared" si="2"/>
        <v>#REF!</v>
      </c>
      <c r="G2748" s="197" t="str">
        <f t="shared" si="3"/>
        <v>#REF!</v>
      </c>
      <c r="H2748" s="197" t="str">
        <f t="shared" si="4"/>
        <v>#REF!</v>
      </c>
      <c r="I2748" s="197" t="str">
        <f t="shared" si="5"/>
        <v>Setelah Covid</v>
      </c>
    </row>
    <row r="2749" ht="15.75" customHeight="1">
      <c r="A2749" s="316">
        <v>45485.0</v>
      </c>
      <c r="B2749" s="434">
        <v>4.97</v>
      </c>
      <c r="C2749" s="434">
        <v>5.04</v>
      </c>
      <c r="D2749" s="434">
        <v>5.42</v>
      </c>
      <c r="E2749" s="197" t="str">
        <f t="shared" si="1"/>
        <v>#REF!</v>
      </c>
      <c r="F2749" s="197" t="str">
        <f t="shared" si="2"/>
        <v>#REF!</v>
      </c>
      <c r="G2749" s="197" t="str">
        <f t="shared" si="3"/>
        <v>#REF!</v>
      </c>
      <c r="H2749" s="197" t="str">
        <f t="shared" si="4"/>
        <v>#REF!</v>
      </c>
      <c r="I2749" s="197" t="str">
        <f t="shared" si="5"/>
        <v>Setelah Covid</v>
      </c>
    </row>
    <row r="2750" ht="15.75" customHeight="1">
      <c r="A2750" s="316">
        <v>45488.0</v>
      </c>
      <c r="B2750" s="434">
        <v>4.96</v>
      </c>
      <c r="C2750" s="434">
        <v>5.04</v>
      </c>
      <c r="D2750" s="434">
        <v>5.43</v>
      </c>
      <c r="E2750" s="197" t="str">
        <f t="shared" si="1"/>
        <v>#REF!</v>
      </c>
      <c r="F2750" s="197" t="str">
        <f t="shared" si="2"/>
        <v>#REF!</v>
      </c>
      <c r="G2750" s="197" t="str">
        <f t="shared" si="3"/>
        <v>#REF!</v>
      </c>
      <c r="H2750" s="197" t="str">
        <f t="shared" si="4"/>
        <v>#REF!</v>
      </c>
      <c r="I2750" s="197" t="str">
        <f t="shared" si="5"/>
        <v>Setelah Covid</v>
      </c>
    </row>
    <row r="2751" ht="15.75" customHeight="1">
      <c r="A2751" s="316">
        <v>45489.0</v>
      </c>
      <c r="B2751" s="434">
        <v>4.96</v>
      </c>
      <c r="C2751" s="434">
        <v>5.01</v>
      </c>
      <c r="D2751" s="434">
        <v>5.42</v>
      </c>
      <c r="E2751" s="197" t="str">
        <f t="shared" si="1"/>
        <v>#REF!</v>
      </c>
      <c r="F2751" s="197" t="str">
        <f t="shared" si="2"/>
        <v>#REF!</v>
      </c>
      <c r="G2751" s="197" t="str">
        <f t="shared" si="3"/>
        <v>#REF!</v>
      </c>
      <c r="H2751" s="197" t="str">
        <f t="shared" si="4"/>
        <v>#REF!</v>
      </c>
      <c r="I2751" s="197" t="str">
        <f t="shared" si="5"/>
        <v>Setelah Covid</v>
      </c>
    </row>
    <row r="2752" ht="15.75" customHeight="1">
      <c r="A2752" s="316">
        <v>45490.0</v>
      </c>
      <c r="B2752" s="434">
        <v>4.97</v>
      </c>
      <c r="C2752" s="434">
        <v>5.02</v>
      </c>
      <c r="D2752" s="434">
        <v>5.4</v>
      </c>
      <c r="E2752" s="197" t="str">
        <f t="shared" si="1"/>
        <v>#REF!</v>
      </c>
      <c r="F2752" s="197" t="str">
        <f t="shared" si="2"/>
        <v>#REF!</v>
      </c>
      <c r="G2752" s="197" t="str">
        <f t="shared" si="3"/>
        <v>#REF!</v>
      </c>
      <c r="H2752" s="197" t="str">
        <f t="shared" si="4"/>
        <v>#REF!</v>
      </c>
      <c r="I2752" s="197" t="str">
        <f t="shared" si="5"/>
        <v>Setelah Covid</v>
      </c>
    </row>
    <row r="2753" ht="15.75" customHeight="1">
      <c r="A2753" s="316">
        <v>45491.0</v>
      </c>
      <c r="B2753" s="434">
        <v>4.98</v>
      </c>
      <c r="C2753" s="434">
        <v>5.03</v>
      </c>
      <c r="D2753" s="434">
        <v>5.41</v>
      </c>
      <c r="E2753" s="197" t="str">
        <f t="shared" si="1"/>
        <v>#REF!</v>
      </c>
      <c r="F2753" s="197" t="str">
        <f t="shared" si="2"/>
        <v>#REF!</v>
      </c>
      <c r="G2753" s="197" t="str">
        <f t="shared" si="3"/>
        <v>#REF!</v>
      </c>
      <c r="H2753" s="197" t="str">
        <f t="shared" si="4"/>
        <v>#REF!</v>
      </c>
      <c r="I2753" s="197" t="str">
        <f t="shared" si="5"/>
        <v>Setelah Covid</v>
      </c>
    </row>
    <row r="2754" ht="15.75" customHeight="1">
      <c r="A2754" s="316">
        <v>45492.0</v>
      </c>
      <c r="B2754" s="434">
        <v>4.99</v>
      </c>
      <c r="C2754" s="434">
        <v>5.05</v>
      </c>
      <c r="D2754" s="434">
        <v>5.43</v>
      </c>
      <c r="E2754" s="197" t="str">
        <f t="shared" si="1"/>
        <v>#REF!</v>
      </c>
      <c r="F2754" s="197" t="str">
        <f t="shared" si="2"/>
        <v>#REF!</v>
      </c>
      <c r="G2754" s="197" t="str">
        <f t="shared" si="3"/>
        <v>#REF!</v>
      </c>
      <c r="H2754" s="197" t="str">
        <f t="shared" si="4"/>
        <v>#REF!</v>
      </c>
      <c r="I2754" s="197" t="str">
        <f t="shared" si="5"/>
        <v>Setelah Covid</v>
      </c>
    </row>
    <row r="2755" ht="15.75" customHeight="1">
      <c r="A2755" s="316">
        <v>45495.0</v>
      </c>
      <c r="B2755" s="434">
        <v>4.99</v>
      </c>
      <c r="C2755" s="434">
        <v>5.06</v>
      </c>
      <c r="D2755" s="434">
        <v>5.43</v>
      </c>
      <c r="E2755" s="197" t="str">
        <f t="shared" si="1"/>
        <v>#REF!</v>
      </c>
      <c r="F2755" s="197" t="str">
        <f t="shared" si="2"/>
        <v>#REF!</v>
      </c>
      <c r="G2755" s="197" t="str">
        <f t="shared" si="3"/>
        <v>#REF!</v>
      </c>
      <c r="H2755" s="197" t="str">
        <f t="shared" si="4"/>
        <v>#REF!</v>
      </c>
      <c r="I2755" s="197" t="str">
        <f t="shared" si="5"/>
        <v>Setelah Covid</v>
      </c>
    </row>
    <row r="2756" ht="15.75" customHeight="1">
      <c r="A2756" s="316">
        <v>45496.0</v>
      </c>
      <c r="B2756" s="434">
        <v>4.99</v>
      </c>
      <c r="C2756" s="434">
        <v>5.06</v>
      </c>
      <c r="D2756" s="434">
        <v>5.43</v>
      </c>
      <c r="E2756" s="197" t="str">
        <f t="shared" si="1"/>
        <v>#REF!</v>
      </c>
      <c r="F2756" s="197" t="str">
        <f t="shared" si="2"/>
        <v>#REF!</v>
      </c>
      <c r="G2756" s="197" t="str">
        <f t="shared" si="3"/>
        <v>#REF!</v>
      </c>
      <c r="H2756" s="197" t="str">
        <f t="shared" si="4"/>
        <v>#REF!</v>
      </c>
      <c r="I2756" s="197" t="str">
        <f t="shared" si="5"/>
        <v>Setelah Covid</v>
      </c>
    </row>
    <row r="2757" ht="15.75" customHeight="1">
      <c r="A2757" s="316">
        <v>45497.0</v>
      </c>
      <c r="B2757" s="434">
        <v>4.99</v>
      </c>
      <c r="C2757" s="434">
        <v>5.07</v>
      </c>
      <c r="D2757" s="434">
        <v>5.44</v>
      </c>
      <c r="E2757" s="197" t="str">
        <f t="shared" si="1"/>
        <v>#REF!</v>
      </c>
      <c r="F2757" s="197" t="str">
        <f t="shared" si="2"/>
        <v>#REF!</v>
      </c>
      <c r="G2757" s="197" t="str">
        <f t="shared" si="3"/>
        <v>#REF!</v>
      </c>
      <c r="H2757" s="197" t="str">
        <f t="shared" si="4"/>
        <v>#REF!</v>
      </c>
      <c r="I2757" s="197" t="str">
        <f t="shared" si="5"/>
        <v>Setelah Covid</v>
      </c>
    </row>
    <row r="2758" ht="15.75" customHeight="1">
      <c r="A2758" s="316">
        <v>45498.0</v>
      </c>
      <c r="B2758" s="434">
        <v>4.99</v>
      </c>
      <c r="C2758" s="434">
        <v>5.09</v>
      </c>
      <c r="D2758" s="434">
        <v>5.49</v>
      </c>
      <c r="E2758" s="197" t="str">
        <f t="shared" si="1"/>
        <v>#REF!</v>
      </c>
      <c r="F2758" s="197" t="str">
        <f t="shared" si="2"/>
        <v>#REF!</v>
      </c>
      <c r="G2758" s="197" t="str">
        <f t="shared" si="3"/>
        <v>#REF!</v>
      </c>
      <c r="H2758" s="197" t="str">
        <f t="shared" si="4"/>
        <v>#REF!</v>
      </c>
      <c r="I2758" s="197" t="str">
        <f t="shared" si="5"/>
        <v>Setelah Covid</v>
      </c>
    </row>
    <row r="2759" ht="15.75" customHeight="1">
      <c r="A2759" s="316">
        <v>45499.0</v>
      </c>
      <c r="B2759" s="434">
        <v>4.98</v>
      </c>
      <c r="C2759" s="434">
        <v>5.08</v>
      </c>
      <c r="D2759" s="434">
        <v>5.48</v>
      </c>
      <c r="E2759" s="197" t="str">
        <f t="shared" si="1"/>
        <v>#REF!</v>
      </c>
      <c r="F2759" s="197" t="str">
        <f t="shared" si="2"/>
        <v>#REF!</v>
      </c>
      <c r="G2759" s="197" t="str">
        <f t="shared" si="3"/>
        <v>#REF!</v>
      </c>
      <c r="H2759" s="197" t="str">
        <f t="shared" si="4"/>
        <v>#REF!</v>
      </c>
      <c r="I2759" s="197" t="str">
        <f t="shared" si="5"/>
        <v>Setelah Covid</v>
      </c>
    </row>
    <row r="2760" ht="15.75" customHeight="1">
      <c r="A2760" s="316">
        <v>45502.0</v>
      </c>
      <c r="B2760" s="434">
        <v>4.96</v>
      </c>
      <c r="C2760" s="434">
        <v>5.02</v>
      </c>
      <c r="D2760" s="434">
        <v>5.43</v>
      </c>
      <c r="E2760" s="197" t="str">
        <f t="shared" si="1"/>
        <v>#REF!</v>
      </c>
      <c r="F2760" s="197" t="str">
        <f t="shared" si="2"/>
        <v>#REF!</v>
      </c>
      <c r="G2760" s="197" t="str">
        <f t="shared" si="3"/>
        <v>#REF!</v>
      </c>
      <c r="H2760" s="197" t="str">
        <f t="shared" si="4"/>
        <v>#REF!</v>
      </c>
      <c r="I2760" s="197" t="str">
        <f t="shared" si="5"/>
        <v>Setelah Covid</v>
      </c>
    </row>
    <row r="2761" ht="15.75" customHeight="1">
      <c r="A2761" s="316">
        <v>45503.0</v>
      </c>
      <c r="B2761" s="434">
        <v>4.96</v>
      </c>
      <c r="C2761" s="434">
        <v>5.02</v>
      </c>
      <c r="D2761" s="434">
        <v>5.42</v>
      </c>
      <c r="E2761" s="197" t="str">
        <f t="shared" si="1"/>
        <v>#REF!</v>
      </c>
      <c r="F2761" s="197" t="str">
        <f t="shared" si="2"/>
        <v>#REF!</v>
      </c>
      <c r="G2761" s="197" t="str">
        <f t="shared" si="3"/>
        <v>#REF!</v>
      </c>
      <c r="H2761" s="197" t="str">
        <f t="shared" si="4"/>
        <v>#REF!</v>
      </c>
      <c r="I2761" s="197" t="str">
        <f t="shared" si="5"/>
        <v>Setelah Covid</v>
      </c>
    </row>
    <row r="2762" ht="15.75" customHeight="1">
      <c r="A2762" s="316">
        <v>45504.0</v>
      </c>
      <c r="B2762" s="434">
        <v>4.92</v>
      </c>
      <c r="C2762" s="434">
        <v>4.98</v>
      </c>
      <c r="D2762" s="434">
        <v>5.38</v>
      </c>
      <c r="E2762" s="197" t="str">
        <f t="shared" si="1"/>
        <v>#REF!</v>
      </c>
      <c r="F2762" s="197" t="str">
        <f t="shared" si="2"/>
        <v>#REF!</v>
      </c>
      <c r="G2762" s="197" t="str">
        <f t="shared" si="3"/>
        <v>#REF!</v>
      </c>
      <c r="H2762" s="197" t="str">
        <f t="shared" si="4"/>
        <v>#REF!</v>
      </c>
      <c r="I2762" s="197" t="str">
        <f t="shared" si="5"/>
        <v>Setelah Covid</v>
      </c>
    </row>
    <row r="2763" ht="15.75" customHeight="1">
      <c r="A2763" s="316">
        <v>45505.0</v>
      </c>
      <c r="B2763" s="434">
        <v>4.86</v>
      </c>
      <c r="C2763" s="434">
        <v>4.92</v>
      </c>
      <c r="D2763" s="434">
        <v>5.33</v>
      </c>
      <c r="E2763" s="197" t="str">
        <f t="shared" si="1"/>
        <v>#REF!</v>
      </c>
      <c r="F2763" s="197" t="str">
        <f t="shared" si="2"/>
        <v>#REF!</v>
      </c>
      <c r="G2763" s="197" t="str">
        <f t="shared" si="3"/>
        <v>#REF!</v>
      </c>
      <c r="H2763" s="197" t="str">
        <f t="shared" si="4"/>
        <v>#REF!</v>
      </c>
      <c r="I2763" s="197" t="str">
        <f t="shared" si="5"/>
        <v>Setelah Covid</v>
      </c>
    </row>
    <row r="2764" ht="15.75" customHeight="1">
      <c r="A2764" s="316">
        <v>45506.0</v>
      </c>
      <c r="B2764" s="434">
        <v>4.82</v>
      </c>
      <c r="C2764" s="434">
        <v>4.89</v>
      </c>
      <c r="D2764" s="434">
        <v>5.31</v>
      </c>
      <c r="E2764" s="197" t="str">
        <f t="shared" si="1"/>
        <v>#REF!</v>
      </c>
      <c r="F2764" s="197" t="str">
        <f t="shared" si="2"/>
        <v>#REF!</v>
      </c>
      <c r="G2764" s="197" t="str">
        <f t="shared" si="3"/>
        <v>#REF!</v>
      </c>
      <c r="H2764" s="197" t="str">
        <f t="shared" si="4"/>
        <v>#REF!</v>
      </c>
      <c r="I2764" s="197" t="str">
        <f t="shared" si="5"/>
        <v>Setelah Covid</v>
      </c>
    </row>
    <row r="2765" ht="15.75" customHeight="1">
      <c r="A2765" s="316">
        <v>45509.0</v>
      </c>
      <c r="B2765" s="434">
        <v>4.69</v>
      </c>
      <c r="C2765" s="434">
        <v>4.81</v>
      </c>
      <c r="D2765" s="434">
        <v>5.25</v>
      </c>
      <c r="E2765" s="197" t="str">
        <f t="shared" si="1"/>
        <v>#REF!</v>
      </c>
      <c r="F2765" s="197" t="str">
        <f t="shared" si="2"/>
        <v>#REF!</v>
      </c>
      <c r="G2765" s="197" t="str">
        <f t="shared" si="3"/>
        <v>#REF!</v>
      </c>
      <c r="H2765" s="197" t="str">
        <f t="shared" si="4"/>
        <v>#REF!</v>
      </c>
      <c r="I2765" s="197" t="str">
        <f t="shared" si="5"/>
        <v>Setelah Covid</v>
      </c>
    </row>
    <row r="2766" ht="15.75" customHeight="1">
      <c r="A2766" s="316">
        <v>45510.0</v>
      </c>
      <c r="B2766" s="434">
        <v>4.79</v>
      </c>
      <c r="C2766" s="434">
        <v>4.81</v>
      </c>
      <c r="D2766" s="434">
        <v>5.27</v>
      </c>
      <c r="E2766" s="197" t="str">
        <f t="shared" si="1"/>
        <v>#REF!</v>
      </c>
      <c r="F2766" s="197" t="str">
        <f t="shared" si="2"/>
        <v>#REF!</v>
      </c>
      <c r="G2766" s="197" t="str">
        <f t="shared" si="3"/>
        <v>#REF!</v>
      </c>
      <c r="H2766" s="197" t="str">
        <f t="shared" si="4"/>
        <v>#REF!</v>
      </c>
      <c r="I2766" s="197" t="str">
        <f t="shared" si="5"/>
        <v>Setelah Covid</v>
      </c>
    </row>
    <row r="2767" ht="15.75" customHeight="1">
      <c r="A2767" s="316">
        <v>45511.0</v>
      </c>
      <c r="B2767" s="434">
        <v>4.8</v>
      </c>
      <c r="C2767" s="434">
        <v>4.86</v>
      </c>
      <c r="D2767" s="434">
        <v>5.31</v>
      </c>
      <c r="E2767" s="197" t="str">
        <f t="shared" si="1"/>
        <v>#REF!</v>
      </c>
      <c r="F2767" s="197" t="str">
        <f t="shared" si="2"/>
        <v>#REF!</v>
      </c>
      <c r="G2767" s="197" t="str">
        <f t="shared" si="3"/>
        <v>#REF!</v>
      </c>
      <c r="H2767" s="197" t="str">
        <f t="shared" si="4"/>
        <v>#REF!</v>
      </c>
      <c r="I2767" s="197" t="str">
        <f t="shared" si="5"/>
        <v>Setelah Covid</v>
      </c>
    </row>
    <row r="2768" ht="15.75" customHeight="1">
      <c r="A2768" s="316">
        <v>45512.0</v>
      </c>
      <c r="B2768" s="434">
        <v>4.8</v>
      </c>
      <c r="C2768" s="434">
        <v>4.86</v>
      </c>
      <c r="D2768" s="434">
        <v>5.3</v>
      </c>
      <c r="E2768" s="197" t="str">
        <f t="shared" si="1"/>
        <v>#REF!</v>
      </c>
      <c r="F2768" s="197" t="str">
        <f t="shared" si="2"/>
        <v>#REF!</v>
      </c>
      <c r="G2768" s="197" t="str">
        <f t="shared" si="3"/>
        <v>#REF!</v>
      </c>
      <c r="H2768" s="197" t="str">
        <f t="shared" si="4"/>
        <v>#REF!</v>
      </c>
      <c r="I2768" s="197" t="str">
        <f t="shared" si="5"/>
        <v>Setelah Covid</v>
      </c>
    </row>
    <row r="2769" ht="15.75" customHeight="1">
      <c r="A2769" s="316">
        <v>45513.0</v>
      </c>
      <c r="B2769" s="434">
        <v>4.81</v>
      </c>
      <c r="C2769" s="434">
        <v>4.87</v>
      </c>
      <c r="D2769" s="434">
        <v>5.3</v>
      </c>
      <c r="E2769" s="197" t="str">
        <f t="shared" si="1"/>
        <v>#REF!</v>
      </c>
      <c r="F2769" s="197" t="str">
        <f t="shared" si="2"/>
        <v>#REF!</v>
      </c>
      <c r="G2769" s="197" t="str">
        <f t="shared" si="3"/>
        <v>#REF!</v>
      </c>
      <c r="H2769" s="197" t="str">
        <f t="shared" si="4"/>
        <v>#REF!</v>
      </c>
      <c r="I2769" s="197" t="str">
        <f t="shared" si="5"/>
        <v>Setelah Covid</v>
      </c>
    </row>
    <row r="2770" ht="15.75" customHeight="1">
      <c r="A2770" s="316">
        <v>45516.0</v>
      </c>
      <c r="B2770" s="434">
        <v>4.79</v>
      </c>
      <c r="C2770" s="434">
        <v>4.84</v>
      </c>
      <c r="D2770" s="434">
        <v>5.29</v>
      </c>
      <c r="E2770" s="197" t="str">
        <f t="shared" si="1"/>
        <v>#REF!</v>
      </c>
      <c r="F2770" s="197" t="str">
        <f t="shared" si="2"/>
        <v>#REF!</v>
      </c>
      <c r="G2770" s="197" t="str">
        <f t="shared" si="3"/>
        <v>#REF!</v>
      </c>
      <c r="H2770" s="197" t="str">
        <f t="shared" si="4"/>
        <v>#REF!</v>
      </c>
      <c r="I2770" s="197" t="str">
        <f t="shared" si="5"/>
        <v>Setelah Covid</v>
      </c>
    </row>
    <row r="2771" ht="15.75" customHeight="1">
      <c r="A2771" s="316">
        <v>45517.0</v>
      </c>
      <c r="B2771" s="434">
        <v>4.77</v>
      </c>
      <c r="C2771" s="434">
        <v>4.83</v>
      </c>
      <c r="D2771" s="434">
        <v>5.25</v>
      </c>
      <c r="E2771" s="197" t="str">
        <f t="shared" si="1"/>
        <v>#REF!</v>
      </c>
      <c r="F2771" s="197" t="str">
        <f t="shared" si="2"/>
        <v>#REF!</v>
      </c>
      <c r="G2771" s="197" t="str">
        <f t="shared" si="3"/>
        <v>#REF!</v>
      </c>
      <c r="H2771" s="197" t="str">
        <f t="shared" si="4"/>
        <v>#REF!</v>
      </c>
      <c r="I2771" s="197" t="str">
        <f t="shared" si="5"/>
        <v>Setelah Covid</v>
      </c>
    </row>
    <row r="2772" ht="15.75" customHeight="1">
      <c r="A2772" s="316">
        <v>45518.0</v>
      </c>
      <c r="B2772" s="434">
        <v>4.69</v>
      </c>
      <c r="C2772" s="434">
        <v>4.77</v>
      </c>
      <c r="D2772" s="434">
        <v>5.18</v>
      </c>
      <c r="E2772" s="197" t="str">
        <f t="shared" si="1"/>
        <v>#REF!</v>
      </c>
      <c r="F2772" s="197" t="str">
        <f t="shared" si="2"/>
        <v>#REF!</v>
      </c>
      <c r="G2772" s="197" t="str">
        <f t="shared" si="3"/>
        <v>#REF!</v>
      </c>
      <c r="H2772" s="197" t="str">
        <f t="shared" si="4"/>
        <v>#REF!</v>
      </c>
      <c r="I2772" s="197" t="str">
        <f t="shared" si="5"/>
        <v>Setelah Covid</v>
      </c>
    </row>
    <row r="2773" ht="15.75" customHeight="1">
      <c r="A2773" s="316">
        <v>45519.0</v>
      </c>
      <c r="B2773" s="434">
        <v>4.67</v>
      </c>
      <c r="C2773" s="434">
        <v>4.75</v>
      </c>
      <c r="D2773" s="434">
        <v>5.15</v>
      </c>
      <c r="E2773" s="197" t="str">
        <f t="shared" si="1"/>
        <v>#REF!</v>
      </c>
      <c r="F2773" s="197" t="str">
        <f t="shared" si="2"/>
        <v>#REF!</v>
      </c>
      <c r="G2773" s="197" t="str">
        <f t="shared" si="3"/>
        <v>#REF!</v>
      </c>
      <c r="H2773" s="197" t="str">
        <f t="shared" si="4"/>
        <v>#REF!</v>
      </c>
      <c r="I2773" s="197" t="str">
        <f t="shared" si="5"/>
        <v>Setelah Covid</v>
      </c>
    </row>
    <row r="2774" ht="15.75" customHeight="1">
      <c r="A2774" s="316">
        <v>45520.0</v>
      </c>
      <c r="B2774" s="434">
        <v>4.7</v>
      </c>
      <c r="C2774" s="434">
        <v>4.78</v>
      </c>
      <c r="D2774" s="434">
        <v>5.15</v>
      </c>
      <c r="E2774" s="197" t="str">
        <f t="shared" si="1"/>
        <v>#REF!</v>
      </c>
      <c r="F2774" s="197" t="str">
        <f t="shared" si="2"/>
        <v>#REF!</v>
      </c>
      <c r="G2774" s="197" t="str">
        <f t="shared" si="3"/>
        <v>#REF!</v>
      </c>
      <c r="H2774" s="197" t="str">
        <f t="shared" si="4"/>
        <v>#REF!</v>
      </c>
      <c r="I2774" s="197" t="str">
        <f t="shared" si="5"/>
        <v>Setelah Covid</v>
      </c>
    </row>
    <row r="2775" ht="15.75" customHeight="1">
      <c r="A2775" s="316">
        <v>45523.0</v>
      </c>
      <c r="B2775" s="434">
        <v>4.66</v>
      </c>
      <c r="C2775" s="434">
        <v>4.75</v>
      </c>
      <c r="D2775" s="434">
        <v>5.1</v>
      </c>
      <c r="E2775" s="197" t="str">
        <f t="shared" si="1"/>
        <v>#REF!</v>
      </c>
      <c r="F2775" s="197" t="str">
        <f t="shared" si="2"/>
        <v>#REF!</v>
      </c>
      <c r="G2775" s="197" t="str">
        <f t="shared" si="3"/>
        <v>#REF!</v>
      </c>
      <c r="H2775" s="197" t="str">
        <f t="shared" si="4"/>
        <v>#REF!</v>
      </c>
      <c r="I2775" s="197" t="str">
        <f t="shared" si="5"/>
        <v>Setelah Covid</v>
      </c>
    </row>
    <row r="2776" ht="15.75" customHeight="1">
      <c r="A2776" s="316">
        <v>45524.0</v>
      </c>
      <c r="B2776" s="434">
        <v>4.64</v>
      </c>
      <c r="C2776" s="434">
        <v>4.74</v>
      </c>
      <c r="D2776" s="434">
        <v>5.07</v>
      </c>
      <c r="E2776" s="197" t="str">
        <f t="shared" si="1"/>
        <v>#REF!</v>
      </c>
      <c r="F2776" s="197" t="str">
        <f t="shared" si="2"/>
        <v>#REF!</v>
      </c>
      <c r="G2776" s="197" t="str">
        <f t="shared" si="3"/>
        <v>#REF!</v>
      </c>
      <c r="H2776" s="197" t="str">
        <f t="shared" si="4"/>
        <v>#REF!</v>
      </c>
      <c r="I2776" s="197" t="str">
        <f t="shared" si="5"/>
        <v>Setelah Covid</v>
      </c>
    </row>
    <row r="2777" ht="15.75" customHeight="1">
      <c r="A2777" s="316">
        <v>45525.0</v>
      </c>
      <c r="B2777" s="434">
        <v>4.59</v>
      </c>
      <c r="C2777" s="434">
        <v>4.71</v>
      </c>
      <c r="D2777" s="434">
        <v>5.02</v>
      </c>
      <c r="E2777" s="197" t="str">
        <f t="shared" si="1"/>
        <v>#REF!</v>
      </c>
      <c r="F2777" s="197" t="str">
        <f t="shared" si="2"/>
        <v>#REF!</v>
      </c>
      <c r="G2777" s="197" t="str">
        <f t="shared" si="3"/>
        <v>#REF!</v>
      </c>
      <c r="H2777" s="197" t="str">
        <f t="shared" si="4"/>
        <v>#REF!</v>
      </c>
      <c r="I2777" s="197" t="str">
        <f t="shared" si="5"/>
        <v>Setelah Covid</v>
      </c>
    </row>
    <row r="2778" ht="15.75" customHeight="1">
      <c r="A2778" s="316">
        <v>45526.0</v>
      </c>
      <c r="B2778" s="434">
        <v>4.57</v>
      </c>
      <c r="C2778" s="434">
        <v>4.7</v>
      </c>
      <c r="D2778" s="434">
        <v>5.02</v>
      </c>
      <c r="E2778" s="197" t="str">
        <f t="shared" si="1"/>
        <v>#REF!</v>
      </c>
      <c r="F2778" s="197" t="str">
        <f t="shared" si="2"/>
        <v>#REF!</v>
      </c>
      <c r="G2778" s="197" t="str">
        <f t="shared" si="3"/>
        <v>#REF!</v>
      </c>
      <c r="H2778" s="197" t="str">
        <f t="shared" si="4"/>
        <v>#REF!</v>
      </c>
      <c r="I2778" s="197" t="str">
        <f t="shared" si="5"/>
        <v>Setelah Covid</v>
      </c>
    </row>
    <row r="2779" ht="15.75" customHeight="1">
      <c r="A2779" s="316">
        <v>45527.0</v>
      </c>
      <c r="B2779" s="434">
        <v>4.59</v>
      </c>
      <c r="C2779" s="434">
        <v>4.72</v>
      </c>
      <c r="D2779" s="434">
        <v>5.04</v>
      </c>
      <c r="E2779" s="197" t="str">
        <f t="shared" si="1"/>
        <v>#REF!</v>
      </c>
      <c r="F2779" s="197" t="str">
        <f t="shared" si="2"/>
        <v>#REF!</v>
      </c>
      <c r="G2779" s="197" t="str">
        <f t="shared" si="3"/>
        <v>#REF!</v>
      </c>
      <c r="H2779" s="197" t="str">
        <f t="shared" si="4"/>
        <v>#REF!</v>
      </c>
      <c r="I2779" s="197" t="str">
        <f t="shared" si="5"/>
        <v>Setelah Covid</v>
      </c>
    </row>
    <row r="2780" ht="15.75" customHeight="1">
      <c r="A2780" s="316">
        <v>45530.0</v>
      </c>
      <c r="B2780" s="434">
        <v>4.48</v>
      </c>
      <c r="C2780" s="434">
        <v>4.65</v>
      </c>
      <c r="D2780" s="434">
        <v>4.98</v>
      </c>
      <c r="E2780" s="197" t="str">
        <f t="shared" si="1"/>
        <v>#REF!</v>
      </c>
      <c r="F2780" s="197" t="str">
        <f t="shared" si="2"/>
        <v>#REF!</v>
      </c>
      <c r="G2780" s="197" t="str">
        <f t="shared" si="3"/>
        <v>#REF!</v>
      </c>
      <c r="H2780" s="197" t="str">
        <f t="shared" si="4"/>
        <v>#REF!</v>
      </c>
      <c r="I2780" s="197" t="str">
        <f t="shared" si="5"/>
        <v>Setelah Covid</v>
      </c>
    </row>
    <row r="2781" ht="15.75" customHeight="1">
      <c r="A2781" s="316">
        <v>45531.0</v>
      </c>
      <c r="B2781" s="434">
        <v>4.51</v>
      </c>
      <c r="C2781" s="434">
        <v>4.69</v>
      </c>
      <c r="D2781" s="434">
        <v>5.02</v>
      </c>
      <c r="E2781" s="197" t="str">
        <f t="shared" si="1"/>
        <v>#REF!</v>
      </c>
      <c r="F2781" s="197" t="str">
        <f t="shared" si="2"/>
        <v>#REF!</v>
      </c>
      <c r="G2781" s="197" t="str">
        <f t="shared" si="3"/>
        <v>#REF!</v>
      </c>
      <c r="H2781" s="197" t="str">
        <f t="shared" si="4"/>
        <v>#REF!</v>
      </c>
      <c r="I2781" s="197" t="str">
        <f t="shared" si="5"/>
        <v>Setelah Covid</v>
      </c>
    </row>
    <row r="2782" ht="15.75" customHeight="1">
      <c r="A2782" s="316">
        <v>45532.0</v>
      </c>
      <c r="B2782" s="434">
        <v>4.52</v>
      </c>
      <c r="C2782" s="434">
        <v>4.7</v>
      </c>
      <c r="D2782" s="434">
        <v>5.05</v>
      </c>
      <c r="E2782" s="197" t="str">
        <f t="shared" si="1"/>
        <v>#REF!</v>
      </c>
      <c r="F2782" s="197" t="str">
        <f t="shared" si="2"/>
        <v>#REF!</v>
      </c>
      <c r="G2782" s="197" t="str">
        <f t="shared" si="3"/>
        <v>#REF!</v>
      </c>
      <c r="H2782" s="197" t="str">
        <f t="shared" si="4"/>
        <v>#REF!</v>
      </c>
      <c r="I2782" s="197" t="str">
        <f t="shared" si="5"/>
        <v>Setelah Covid</v>
      </c>
    </row>
    <row r="2783" ht="15.75" customHeight="1">
      <c r="A2783" s="316">
        <v>45533.0</v>
      </c>
      <c r="B2783" s="434">
        <v>4.52</v>
      </c>
      <c r="C2783" s="434">
        <v>4.71</v>
      </c>
      <c r="D2783" s="434">
        <v>5.07</v>
      </c>
      <c r="E2783" s="197" t="str">
        <f t="shared" si="1"/>
        <v>#REF!</v>
      </c>
      <c r="F2783" s="197" t="str">
        <f t="shared" si="2"/>
        <v>#REF!</v>
      </c>
      <c r="G2783" s="197" t="str">
        <f t="shared" si="3"/>
        <v>#REF!</v>
      </c>
      <c r="H2783" s="197" t="str">
        <f t="shared" si="4"/>
        <v>#REF!</v>
      </c>
      <c r="I2783" s="197" t="str">
        <f t="shared" si="5"/>
        <v>Setelah Covid</v>
      </c>
    </row>
    <row r="2784" ht="15.75" customHeight="1">
      <c r="A2784" s="316">
        <v>45534.0</v>
      </c>
      <c r="B2784" s="434">
        <v>4.54</v>
      </c>
      <c r="C2784" s="434">
        <v>4.73</v>
      </c>
      <c r="D2784" s="434">
        <v>5.1</v>
      </c>
      <c r="E2784" s="197" t="str">
        <f t="shared" si="1"/>
        <v>#REF!</v>
      </c>
      <c r="F2784" s="197" t="str">
        <f t="shared" si="2"/>
        <v>#REF!</v>
      </c>
      <c r="G2784" s="197" t="str">
        <f t="shared" si="3"/>
        <v>#REF!</v>
      </c>
      <c r="H2784" s="197" t="str">
        <f t="shared" si="4"/>
        <v>#REF!</v>
      </c>
      <c r="I2784" s="197" t="str">
        <f t="shared" si="5"/>
        <v>Setelah Covid</v>
      </c>
    </row>
    <row r="2785" ht="15.75" customHeight="1">
      <c r="A2785" s="316">
        <v>45537.0</v>
      </c>
      <c r="B2785" s="434">
        <v>4.54</v>
      </c>
      <c r="C2785" s="434">
        <v>4.73</v>
      </c>
      <c r="D2785" s="434">
        <v>5.1</v>
      </c>
      <c r="E2785" s="197" t="str">
        <f t="shared" si="1"/>
        <v>#REF!</v>
      </c>
      <c r="F2785" s="197" t="str">
        <f t="shared" si="2"/>
        <v>#REF!</v>
      </c>
      <c r="G2785" s="197" t="str">
        <f t="shared" si="3"/>
        <v>#REF!</v>
      </c>
      <c r="H2785" s="197" t="str">
        <f t="shared" si="4"/>
        <v>#REF!</v>
      </c>
      <c r="I2785" s="197" t="str">
        <f t="shared" si="5"/>
        <v>Setelah Covid</v>
      </c>
    </row>
    <row r="2786" ht="15.75" customHeight="1">
      <c r="A2786" s="316">
        <v>45538.0</v>
      </c>
      <c r="B2786" s="434">
        <v>4.59</v>
      </c>
      <c r="C2786" s="434">
        <v>4.77</v>
      </c>
      <c r="D2786" s="434">
        <v>5.17</v>
      </c>
      <c r="E2786" s="197" t="str">
        <f t="shared" si="1"/>
        <v>#REF!</v>
      </c>
      <c r="F2786" s="197" t="str">
        <f t="shared" si="2"/>
        <v>#REF!</v>
      </c>
      <c r="G2786" s="197" t="str">
        <f t="shared" si="3"/>
        <v>#REF!</v>
      </c>
      <c r="H2786" s="197" t="str">
        <f t="shared" si="4"/>
        <v>#REF!</v>
      </c>
      <c r="I2786" s="197" t="str">
        <f t="shared" si="5"/>
        <v>Setelah Covid</v>
      </c>
    </row>
    <row r="2787" ht="15.75" customHeight="1">
      <c r="A2787" s="316">
        <v>45539.0</v>
      </c>
      <c r="B2787" s="434">
        <v>4.57</v>
      </c>
      <c r="C2787" s="434">
        <v>4.75</v>
      </c>
      <c r="D2787" s="434">
        <v>5.16</v>
      </c>
      <c r="E2787" s="197" t="str">
        <f t="shared" si="1"/>
        <v>#REF!</v>
      </c>
      <c r="F2787" s="197" t="str">
        <f t="shared" si="2"/>
        <v>#REF!</v>
      </c>
      <c r="G2787" s="197" t="str">
        <f t="shared" si="3"/>
        <v>#REF!</v>
      </c>
      <c r="H2787" s="197" t="str">
        <f t="shared" si="4"/>
        <v>#REF!</v>
      </c>
      <c r="I2787" s="197" t="str">
        <f t="shared" si="5"/>
        <v>Setelah Covid</v>
      </c>
    </row>
    <row r="2788" ht="15.75" customHeight="1">
      <c r="A2788" s="316">
        <v>45540.0</v>
      </c>
      <c r="B2788" s="434">
        <v>4.52</v>
      </c>
      <c r="C2788" s="434">
        <v>4.71</v>
      </c>
      <c r="D2788" s="434">
        <v>5.12</v>
      </c>
      <c r="E2788" s="197" t="str">
        <f t="shared" si="1"/>
        <v>#REF!</v>
      </c>
      <c r="F2788" s="197" t="str">
        <f t="shared" si="2"/>
        <v>#REF!</v>
      </c>
      <c r="G2788" s="197" t="str">
        <f t="shared" si="3"/>
        <v>#REF!</v>
      </c>
      <c r="H2788" s="197" t="str">
        <f t="shared" si="4"/>
        <v>#REF!</v>
      </c>
      <c r="I2788" s="197" t="str">
        <f t="shared" si="5"/>
        <v>Setelah Covid</v>
      </c>
    </row>
    <row r="2789" ht="15.75" customHeight="1">
      <c r="A2789" s="316">
        <v>45541.0</v>
      </c>
      <c r="B2789" s="434">
        <v>4.49</v>
      </c>
      <c r="C2789" s="434">
        <v>4.67</v>
      </c>
      <c r="D2789" s="434">
        <v>5.07</v>
      </c>
      <c r="E2789" s="197" t="str">
        <f t="shared" si="1"/>
        <v>#REF!</v>
      </c>
      <c r="F2789" s="197" t="str">
        <f t="shared" si="2"/>
        <v>#REF!</v>
      </c>
      <c r="G2789" s="197" t="str">
        <f t="shared" si="3"/>
        <v>#REF!</v>
      </c>
      <c r="H2789" s="197" t="str">
        <f t="shared" si="4"/>
        <v>#REF!</v>
      </c>
      <c r="I2789" s="197" t="str">
        <f t="shared" si="5"/>
        <v>Setelah Covid</v>
      </c>
    </row>
    <row r="2790" ht="15.75" customHeight="1">
      <c r="A2790" s="316">
        <v>45544.0</v>
      </c>
      <c r="B2790" s="434">
        <v>4.49</v>
      </c>
      <c r="C2790" s="434">
        <v>4.69</v>
      </c>
      <c r="D2790" s="434">
        <v>5.11</v>
      </c>
      <c r="E2790" s="197" t="str">
        <f t="shared" si="1"/>
        <v>#REF!</v>
      </c>
      <c r="F2790" s="197" t="str">
        <f t="shared" si="2"/>
        <v>#REF!</v>
      </c>
      <c r="G2790" s="197" t="str">
        <f t="shared" si="3"/>
        <v>#REF!</v>
      </c>
      <c r="H2790" s="197" t="str">
        <f t="shared" si="4"/>
        <v>#REF!</v>
      </c>
      <c r="I2790" s="197" t="str">
        <f t="shared" si="5"/>
        <v>Setelah Covid</v>
      </c>
    </row>
    <row r="2791" ht="15.75" customHeight="1">
      <c r="A2791" s="316">
        <v>45545.0</v>
      </c>
      <c r="B2791" s="434">
        <v>4.46</v>
      </c>
      <c r="C2791" s="434">
        <v>4.65</v>
      </c>
      <c r="D2791" s="434">
        <v>5.07</v>
      </c>
      <c r="E2791" s="197" t="str">
        <f t="shared" si="1"/>
        <v>#REF!</v>
      </c>
      <c r="F2791" s="197" t="str">
        <f t="shared" si="2"/>
        <v>#REF!</v>
      </c>
      <c r="G2791" s="197" t="str">
        <f t="shared" si="3"/>
        <v>#REF!</v>
      </c>
      <c r="H2791" s="197" t="str">
        <f t="shared" si="4"/>
        <v>#REF!</v>
      </c>
      <c r="I2791" s="197" t="str">
        <f t="shared" si="5"/>
        <v>Setelah Covid</v>
      </c>
    </row>
    <row r="2792" ht="15.75" customHeight="1">
      <c r="A2792" s="316">
        <v>45546.0</v>
      </c>
      <c r="B2792" s="434">
        <v>4.41</v>
      </c>
      <c r="C2792" s="434">
        <v>4.59</v>
      </c>
      <c r="D2792" s="434">
        <v>5.03</v>
      </c>
      <c r="E2792" s="197" t="str">
        <f t="shared" si="1"/>
        <v>#REF!</v>
      </c>
      <c r="F2792" s="197" t="str">
        <f t="shared" si="2"/>
        <v>#REF!</v>
      </c>
      <c r="G2792" s="197" t="str">
        <f t="shared" si="3"/>
        <v>#REF!</v>
      </c>
      <c r="H2792" s="197" t="str">
        <f t="shared" si="4"/>
        <v>#REF!</v>
      </c>
      <c r="I2792" s="197" t="str">
        <f t="shared" si="5"/>
        <v>Setelah Covid</v>
      </c>
    </row>
    <row r="2793" ht="15.75" customHeight="1">
      <c r="A2793" s="316">
        <v>45547.0</v>
      </c>
      <c r="B2793" s="434">
        <v>4.41</v>
      </c>
      <c r="C2793" s="434">
        <v>4.6</v>
      </c>
      <c r="D2793" s="434">
        <v>5.04</v>
      </c>
      <c r="E2793" s="197" t="str">
        <f t="shared" si="1"/>
        <v>#REF!</v>
      </c>
      <c r="F2793" s="197" t="str">
        <f t="shared" si="2"/>
        <v>#REF!</v>
      </c>
      <c r="G2793" s="197" t="str">
        <f t="shared" si="3"/>
        <v>#REF!</v>
      </c>
      <c r="H2793" s="197" t="str">
        <f t="shared" si="4"/>
        <v>#REF!</v>
      </c>
      <c r="I2793" s="197" t="str">
        <f t="shared" si="5"/>
        <v>Setelah Covid</v>
      </c>
    </row>
    <row r="2794" ht="15.75" customHeight="1">
      <c r="A2794" s="316">
        <v>45548.0</v>
      </c>
      <c r="B2794" s="434">
        <v>4.38</v>
      </c>
      <c r="C2794" s="434">
        <v>4.56</v>
      </c>
      <c r="D2794" s="434">
        <v>5.0</v>
      </c>
      <c r="E2794" s="197" t="str">
        <f t="shared" si="1"/>
        <v>#REF!</v>
      </c>
      <c r="F2794" s="197" t="str">
        <f t="shared" si="2"/>
        <v>#REF!</v>
      </c>
      <c r="G2794" s="197" t="str">
        <f t="shared" si="3"/>
        <v>#REF!</v>
      </c>
      <c r="H2794" s="197" t="str">
        <f t="shared" si="4"/>
        <v>#REF!</v>
      </c>
      <c r="I2794" s="197" t="str">
        <f t="shared" si="5"/>
        <v>Setelah Covid</v>
      </c>
    </row>
    <row r="2795" ht="15.75" customHeight="1">
      <c r="A2795" s="316">
        <v>45551.0</v>
      </c>
      <c r="B2795" s="434">
        <v>4.32</v>
      </c>
      <c r="C2795" s="434">
        <v>4.53</v>
      </c>
      <c r="D2795" s="434">
        <v>4.97</v>
      </c>
      <c r="E2795" s="197" t="str">
        <f t="shared" si="1"/>
        <v>#REF!</v>
      </c>
      <c r="F2795" s="197" t="str">
        <f t="shared" si="2"/>
        <v>#REF!</v>
      </c>
      <c r="G2795" s="197" t="str">
        <f t="shared" si="3"/>
        <v>#REF!</v>
      </c>
      <c r="H2795" s="197" t="str">
        <f t="shared" si="4"/>
        <v>#REF!</v>
      </c>
      <c r="I2795" s="197" t="str">
        <f t="shared" si="5"/>
        <v>Setelah Covid</v>
      </c>
    </row>
    <row r="2796" ht="15.75" customHeight="1">
      <c r="A2796" s="316">
        <v>45552.0</v>
      </c>
      <c r="B2796" s="434">
        <v>4.31</v>
      </c>
      <c r="C2796" s="434">
        <v>4.49</v>
      </c>
      <c r="D2796" s="434">
        <v>4.93</v>
      </c>
      <c r="E2796" s="197" t="str">
        <f t="shared" si="1"/>
        <v>#REF!</v>
      </c>
      <c r="F2796" s="197" t="str">
        <f t="shared" si="2"/>
        <v>#REF!</v>
      </c>
      <c r="G2796" s="197" t="str">
        <f t="shared" si="3"/>
        <v>#REF!</v>
      </c>
      <c r="H2796" s="197" t="str">
        <f t="shared" si="4"/>
        <v>#REF!</v>
      </c>
      <c r="I2796" s="197" t="str">
        <f t="shared" si="5"/>
        <v>Setelah Covid</v>
      </c>
    </row>
    <row r="2797" ht="15.75" customHeight="1">
      <c r="A2797" s="316">
        <v>45553.0</v>
      </c>
      <c r="B2797" s="434">
        <v>4.32</v>
      </c>
      <c r="C2797" s="434">
        <v>4.5</v>
      </c>
      <c r="D2797" s="434">
        <v>4.94</v>
      </c>
      <c r="E2797" s="197" t="str">
        <f t="shared" si="1"/>
        <v>#REF!</v>
      </c>
      <c r="F2797" s="197" t="str">
        <f t="shared" si="2"/>
        <v>#REF!</v>
      </c>
      <c r="G2797" s="197" t="str">
        <f t="shared" si="3"/>
        <v>#REF!</v>
      </c>
      <c r="H2797" s="197" t="str">
        <f t="shared" si="4"/>
        <v>#REF!</v>
      </c>
      <c r="I2797" s="197" t="str">
        <f t="shared" si="5"/>
        <v>Setelah Covid</v>
      </c>
    </row>
    <row r="2798" ht="15.75" customHeight="1">
      <c r="A2798" s="316">
        <v>45554.0</v>
      </c>
      <c r="B2798" s="434">
        <v>4.31</v>
      </c>
      <c r="C2798" s="434">
        <v>4.54</v>
      </c>
      <c r="D2798" s="434">
        <v>4.97</v>
      </c>
      <c r="E2798" s="197" t="str">
        <f t="shared" si="1"/>
        <v>#REF!</v>
      </c>
      <c r="F2798" s="197" t="str">
        <f t="shared" si="2"/>
        <v>#REF!</v>
      </c>
      <c r="G2798" s="197" t="str">
        <f t="shared" si="3"/>
        <v>#REF!</v>
      </c>
      <c r="H2798" s="197" t="str">
        <f t="shared" si="4"/>
        <v>#REF!</v>
      </c>
      <c r="I2798" s="197" t="str">
        <f t="shared" si="5"/>
        <v>Setelah Covid</v>
      </c>
    </row>
    <row r="2799" ht="15.75" customHeight="1">
      <c r="A2799" s="316">
        <v>45555.0</v>
      </c>
      <c r="B2799" s="434">
        <v>4.32</v>
      </c>
      <c r="C2799" s="434">
        <v>4.55</v>
      </c>
      <c r="D2799" s="434">
        <v>4.97</v>
      </c>
      <c r="E2799" s="197" t="str">
        <f t="shared" si="1"/>
        <v>#REF!</v>
      </c>
      <c r="F2799" s="197" t="str">
        <f t="shared" si="2"/>
        <v>#REF!</v>
      </c>
      <c r="G2799" s="197" t="str">
        <f t="shared" si="3"/>
        <v>#REF!</v>
      </c>
      <c r="H2799" s="197" t="str">
        <f t="shared" si="4"/>
        <v>#REF!</v>
      </c>
      <c r="I2799" s="197" t="str">
        <f t="shared" si="5"/>
        <v>Setelah Covid</v>
      </c>
    </row>
    <row r="2800" ht="15.75" customHeight="1">
      <c r="A2800" s="316">
        <v>45558.0</v>
      </c>
      <c r="B2800" s="434">
        <v>4.34</v>
      </c>
      <c r="C2800" s="434">
        <v>4.58</v>
      </c>
      <c r="D2800" s="434">
        <v>5.0</v>
      </c>
      <c r="E2800" s="197" t="str">
        <f t="shared" si="1"/>
        <v>#REF!</v>
      </c>
      <c r="F2800" s="197" t="str">
        <f t="shared" si="2"/>
        <v>#REF!</v>
      </c>
      <c r="G2800" s="197" t="str">
        <f t="shared" si="3"/>
        <v>#REF!</v>
      </c>
      <c r="H2800" s="197" t="str">
        <f t="shared" si="4"/>
        <v>#REF!</v>
      </c>
      <c r="I2800" s="197" t="str">
        <f t="shared" si="5"/>
        <v>Setelah Covid</v>
      </c>
    </row>
    <row r="2801" ht="15.75" customHeight="1">
      <c r="A2801" s="316">
        <v>45559.0</v>
      </c>
      <c r="B2801" s="434">
        <v>4.35</v>
      </c>
      <c r="C2801" s="434">
        <v>4.62</v>
      </c>
      <c r="D2801" s="434">
        <v>5.03</v>
      </c>
      <c r="E2801" s="197" t="str">
        <f t="shared" si="1"/>
        <v>#REF!</v>
      </c>
      <c r="F2801" s="197" t="str">
        <f t="shared" si="2"/>
        <v>#REF!</v>
      </c>
      <c r="G2801" s="197" t="str">
        <f t="shared" si="3"/>
        <v>#REF!</v>
      </c>
      <c r="H2801" s="197" t="str">
        <f t="shared" si="4"/>
        <v>#REF!</v>
      </c>
      <c r="I2801" s="197" t="str">
        <f t="shared" si="5"/>
        <v>Setelah Covid</v>
      </c>
    </row>
    <row r="2802" ht="15.75" customHeight="1">
      <c r="A2802" s="316">
        <v>45560.0</v>
      </c>
      <c r="B2802" s="434">
        <v>4.33</v>
      </c>
      <c r="C2802" s="434">
        <v>4.61</v>
      </c>
      <c r="D2802" s="434">
        <v>5.02</v>
      </c>
      <c r="E2802" s="197" t="str">
        <f t="shared" si="1"/>
        <v>#REF!</v>
      </c>
      <c r="F2802" s="197" t="str">
        <f t="shared" si="2"/>
        <v>#REF!</v>
      </c>
      <c r="G2802" s="197" t="str">
        <f t="shared" si="3"/>
        <v>#REF!</v>
      </c>
      <c r="H2802" s="197" t="str">
        <f t="shared" si="4"/>
        <v>#REF!</v>
      </c>
      <c r="I2802" s="197" t="str">
        <f t="shared" si="5"/>
        <v>Setelah Covid</v>
      </c>
    </row>
    <row r="2803" ht="15.75" customHeight="1">
      <c r="A2803" s="316">
        <v>45561.0</v>
      </c>
      <c r="B2803" s="434">
        <v>4.34</v>
      </c>
      <c r="C2803" s="434">
        <v>4.63</v>
      </c>
      <c r="D2803" s="434">
        <v>5.04</v>
      </c>
      <c r="E2803" s="197" t="str">
        <f t="shared" si="1"/>
        <v>#REF!</v>
      </c>
      <c r="F2803" s="197" t="str">
        <f t="shared" si="2"/>
        <v>#REF!</v>
      </c>
      <c r="G2803" s="197" t="str">
        <f t="shared" si="3"/>
        <v>#REF!</v>
      </c>
      <c r="H2803" s="197" t="str">
        <f t="shared" si="4"/>
        <v>#REF!</v>
      </c>
      <c r="I2803" s="197" t="str">
        <f t="shared" si="5"/>
        <v>Setelah Covid</v>
      </c>
    </row>
    <row r="2804" ht="15.75" customHeight="1">
      <c r="A2804" s="316">
        <v>45562.0</v>
      </c>
      <c r="B2804" s="434">
        <v>4.33</v>
      </c>
      <c r="C2804" s="434">
        <v>4.62</v>
      </c>
      <c r="D2804" s="434">
        <v>5.03</v>
      </c>
      <c r="E2804" s="197" t="str">
        <f t="shared" si="1"/>
        <v>#REF!</v>
      </c>
      <c r="F2804" s="197" t="str">
        <f t="shared" si="2"/>
        <v>#REF!</v>
      </c>
      <c r="G2804" s="197" t="str">
        <f t="shared" si="3"/>
        <v>#REF!</v>
      </c>
      <c r="H2804" s="197" t="str">
        <f t="shared" si="4"/>
        <v>#REF!</v>
      </c>
      <c r="I2804" s="197" t="str">
        <f t="shared" si="5"/>
        <v>Setelah Covid</v>
      </c>
    </row>
    <row r="2805" ht="15.75" customHeight="1">
      <c r="A2805" s="316">
        <v>45565.0</v>
      </c>
      <c r="B2805" s="434">
        <v>4.3</v>
      </c>
      <c r="C2805" s="434">
        <v>4.61</v>
      </c>
      <c r="D2805" s="434">
        <v>5.02</v>
      </c>
      <c r="E2805" s="197" t="str">
        <f t="shared" si="1"/>
        <v>#REF!</v>
      </c>
      <c r="F2805" s="197" t="str">
        <f t="shared" si="2"/>
        <v>#REF!</v>
      </c>
      <c r="G2805" s="197" t="str">
        <f t="shared" si="3"/>
        <v>#REF!</v>
      </c>
      <c r="H2805" s="197" t="str">
        <f t="shared" si="4"/>
        <v>#REF!</v>
      </c>
      <c r="I2805" s="197" t="str">
        <f t="shared" si="5"/>
        <v>Setelah Covid</v>
      </c>
    </row>
    <row r="2806" ht="15.75" customHeight="1">
      <c r="A2806" s="316">
        <v>45566.0</v>
      </c>
      <c r="B2806" s="434">
        <v>4.3</v>
      </c>
      <c r="C2806" s="434">
        <v>4.6</v>
      </c>
      <c r="D2806" s="434">
        <v>5.01</v>
      </c>
      <c r="E2806" s="197" t="str">
        <f t="shared" si="1"/>
        <v>#REF!</v>
      </c>
      <c r="F2806" s="197" t="str">
        <f t="shared" si="2"/>
        <v>#REF!</v>
      </c>
      <c r="G2806" s="197" t="str">
        <f t="shared" si="3"/>
        <v>#REF!</v>
      </c>
      <c r="H2806" s="197" t="str">
        <f t="shared" si="4"/>
        <v>#REF!</v>
      </c>
      <c r="I2806" s="197" t="str">
        <f t="shared" si="5"/>
        <v>Setelah Covid</v>
      </c>
    </row>
    <row r="2807" ht="15.75" customHeight="1">
      <c r="A2807" s="316">
        <v>45567.0</v>
      </c>
      <c r="B2807" s="434">
        <v>4.3</v>
      </c>
      <c r="C2807" s="434">
        <v>4.59</v>
      </c>
      <c r="D2807" s="434">
        <v>5.02</v>
      </c>
      <c r="E2807" s="197" t="str">
        <f t="shared" si="1"/>
        <v>#REF!</v>
      </c>
      <c r="F2807" s="197" t="str">
        <f t="shared" si="2"/>
        <v>#REF!</v>
      </c>
      <c r="G2807" s="197" t="str">
        <f t="shared" si="3"/>
        <v>#REF!</v>
      </c>
      <c r="H2807" s="197" t="str">
        <f t="shared" si="4"/>
        <v>#REF!</v>
      </c>
      <c r="I2807" s="197" t="str">
        <f t="shared" si="5"/>
        <v>Setelah Covid</v>
      </c>
    </row>
    <row r="2808" ht="15.75" customHeight="1">
      <c r="A2808" s="316">
        <v>45568.0</v>
      </c>
      <c r="B2808" s="434">
        <v>4.32</v>
      </c>
      <c r="C2808" s="434">
        <v>4.63</v>
      </c>
      <c r="D2808" s="434">
        <v>5.04</v>
      </c>
      <c r="E2808" s="197" t="str">
        <f t="shared" si="1"/>
        <v>#REF!</v>
      </c>
      <c r="F2808" s="197" t="str">
        <f t="shared" si="2"/>
        <v>#REF!</v>
      </c>
      <c r="G2808" s="197" t="str">
        <f t="shared" si="3"/>
        <v>#REF!</v>
      </c>
      <c r="H2808" s="197" t="str">
        <f t="shared" si="4"/>
        <v>#REF!</v>
      </c>
      <c r="I2808" s="197" t="str">
        <f t="shared" si="5"/>
        <v>Setelah Covid</v>
      </c>
    </row>
    <row r="2809" ht="15.75" customHeight="1">
      <c r="A2809" s="316">
        <v>45569.0</v>
      </c>
      <c r="B2809" s="434">
        <v>4.36</v>
      </c>
      <c r="C2809" s="434">
        <v>4.66</v>
      </c>
      <c r="D2809" s="434">
        <v>5.06</v>
      </c>
      <c r="E2809" s="197" t="str">
        <f t="shared" si="1"/>
        <v>#REF!</v>
      </c>
      <c r="F2809" s="197" t="str">
        <f t="shared" si="2"/>
        <v>#REF!</v>
      </c>
      <c r="G2809" s="197" t="str">
        <f t="shared" si="3"/>
        <v>#REF!</v>
      </c>
      <c r="H2809" s="197" t="str">
        <f t="shared" si="4"/>
        <v>#REF!</v>
      </c>
      <c r="I2809" s="197" t="str">
        <f t="shared" si="5"/>
        <v>Setelah Covid</v>
      </c>
    </row>
    <row r="2810" ht="15.75" customHeight="1">
      <c r="A2810" s="316">
        <v>45572.0</v>
      </c>
      <c r="B2810" s="434">
        <v>4.53</v>
      </c>
      <c r="C2810" s="434">
        <v>4.8</v>
      </c>
      <c r="D2810" s="434">
        <v>5.14</v>
      </c>
      <c r="E2810" s="197" t="str">
        <f t="shared" si="1"/>
        <v>#REF!</v>
      </c>
      <c r="F2810" s="197" t="str">
        <f t="shared" si="2"/>
        <v>#REF!</v>
      </c>
      <c r="G2810" s="197" t="str">
        <f t="shared" si="3"/>
        <v>#REF!</v>
      </c>
      <c r="H2810" s="197" t="str">
        <f t="shared" si="4"/>
        <v>#REF!</v>
      </c>
      <c r="I2810" s="197" t="str">
        <f t="shared" si="5"/>
        <v>Setelah Covid</v>
      </c>
    </row>
    <row r="2811" ht="15.75" customHeight="1">
      <c r="A2811" s="316">
        <v>45573.0</v>
      </c>
      <c r="B2811" s="434">
        <v>4.55</v>
      </c>
      <c r="C2811" s="434">
        <v>4.82</v>
      </c>
      <c r="D2811" s="434">
        <v>5.16</v>
      </c>
      <c r="E2811" s="197" t="str">
        <f t="shared" si="1"/>
        <v>#REF!</v>
      </c>
      <c r="F2811" s="197" t="str">
        <f t="shared" si="2"/>
        <v>#REF!</v>
      </c>
      <c r="G2811" s="197" t="str">
        <f t="shared" si="3"/>
        <v>#REF!</v>
      </c>
      <c r="H2811" s="197" t="str">
        <f t="shared" si="4"/>
        <v>#REF!</v>
      </c>
      <c r="I2811" s="197" t="str">
        <f t="shared" si="5"/>
        <v>Setelah Covid</v>
      </c>
    </row>
    <row r="2812" ht="15.75" customHeight="1">
      <c r="A2812" s="316">
        <v>45574.0</v>
      </c>
      <c r="B2812" s="434">
        <v>4.56</v>
      </c>
      <c r="C2812" s="434">
        <v>4.82</v>
      </c>
      <c r="D2812" s="434">
        <v>5.16</v>
      </c>
      <c r="E2812" s="197" t="str">
        <f t="shared" si="1"/>
        <v>#REF!</v>
      </c>
      <c r="F2812" s="197" t="str">
        <f t="shared" si="2"/>
        <v>#REF!</v>
      </c>
      <c r="G2812" s="197" t="str">
        <f t="shared" si="3"/>
        <v>#REF!</v>
      </c>
      <c r="H2812" s="197" t="str">
        <f t="shared" si="4"/>
        <v>#REF!</v>
      </c>
      <c r="I2812" s="197" t="str">
        <f t="shared" si="5"/>
        <v>Setelah Covid</v>
      </c>
    </row>
    <row r="2813" ht="15.75" customHeight="1">
      <c r="A2813" s="316">
        <v>45575.0</v>
      </c>
      <c r="B2813" s="434">
        <v>4.61</v>
      </c>
      <c r="C2813" s="434">
        <v>4.86</v>
      </c>
      <c r="D2813" s="434">
        <v>5.19</v>
      </c>
      <c r="E2813" s="197" t="str">
        <f t="shared" si="1"/>
        <v>#REF!</v>
      </c>
      <c r="F2813" s="197" t="str">
        <f t="shared" si="2"/>
        <v>#REF!</v>
      </c>
      <c r="G2813" s="197" t="str">
        <f t="shared" si="3"/>
        <v>#REF!</v>
      </c>
      <c r="H2813" s="197" t="str">
        <f t="shared" si="4"/>
        <v>#REF!</v>
      </c>
      <c r="I2813" s="197" t="str">
        <f t="shared" si="5"/>
        <v>Setelah Covid</v>
      </c>
    </row>
    <row r="2814" ht="15.75" customHeight="1">
      <c r="A2814" s="316">
        <v>45576.0</v>
      </c>
      <c r="B2814" s="434">
        <v>4.61</v>
      </c>
      <c r="C2814" s="434">
        <v>4.86</v>
      </c>
      <c r="D2814" s="434">
        <v>5.2</v>
      </c>
      <c r="E2814" s="197" t="str">
        <f t="shared" si="1"/>
        <v>#REF!</v>
      </c>
      <c r="F2814" s="197" t="str">
        <f t="shared" si="2"/>
        <v>#REF!</v>
      </c>
      <c r="G2814" s="197" t="str">
        <f t="shared" si="3"/>
        <v>#REF!</v>
      </c>
      <c r="H2814" s="197" t="str">
        <f t="shared" si="4"/>
        <v>#REF!</v>
      </c>
      <c r="I2814" s="197" t="str">
        <f t="shared" si="5"/>
        <v>Setelah Covid</v>
      </c>
    </row>
    <row r="2815" ht="15.75" customHeight="1">
      <c r="A2815" s="316">
        <v>45579.0</v>
      </c>
      <c r="B2815" s="434">
        <v>4.61</v>
      </c>
      <c r="C2815" s="434">
        <v>4.86</v>
      </c>
      <c r="D2815" s="434">
        <v>5.2</v>
      </c>
      <c r="E2815" s="197" t="str">
        <f t="shared" si="1"/>
        <v>#REF!</v>
      </c>
      <c r="F2815" s="197" t="str">
        <f t="shared" si="2"/>
        <v>#REF!</v>
      </c>
      <c r="G2815" s="197" t="str">
        <f t="shared" si="3"/>
        <v>#REF!</v>
      </c>
      <c r="H2815" s="197" t="str">
        <f t="shared" si="4"/>
        <v>#REF!</v>
      </c>
      <c r="I2815" s="197" t="str">
        <f t="shared" si="5"/>
        <v>Setelah Covid</v>
      </c>
    </row>
    <row r="2816" ht="15.75" customHeight="1">
      <c r="A2816" s="316">
        <v>45580.0</v>
      </c>
      <c r="B2816" s="434">
        <v>4.6</v>
      </c>
      <c r="C2816" s="434">
        <v>4.84</v>
      </c>
      <c r="D2816" s="434">
        <v>5.19</v>
      </c>
      <c r="E2816" s="197" t="str">
        <f t="shared" si="1"/>
        <v>#REF!</v>
      </c>
      <c r="F2816" s="197" t="str">
        <f t="shared" si="2"/>
        <v>#REF!</v>
      </c>
      <c r="G2816" s="197" t="str">
        <f t="shared" si="3"/>
        <v>#REF!</v>
      </c>
      <c r="H2816" s="197" t="str">
        <f t="shared" si="4"/>
        <v>#REF!</v>
      </c>
      <c r="I2816" s="197" t="str">
        <f t="shared" si="5"/>
        <v>Setelah Covid</v>
      </c>
    </row>
    <row r="2817" ht="15.75" customHeight="1">
      <c r="A2817" s="316">
        <v>45581.0</v>
      </c>
      <c r="B2817" s="434">
        <v>4.56</v>
      </c>
      <c r="C2817" s="434">
        <v>4.8</v>
      </c>
      <c r="D2817" s="434">
        <v>5.14</v>
      </c>
      <c r="E2817" s="197" t="str">
        <f t="shared" si="1"/>
        <v>#REF!</v>
      </c>
      <c r="F2817" s="197" t="str">
        <f t="shared" si="2"/>
        <v>#REF!</v>
      </c>
      <c r="G2817" s="197" t="str">
        <f t="shared" si="3"/>
        <v>#REF!</v>
      </c>
      <c r="H2817" s="197" t="str">
        <f t="shared" si="4"/>
        <v>#REF!</v>
      </c>
      <c r="I2817" s="197" t="str">
        <f t="shared" si="5"/>
        <v>Setelah Covid</v>
      </c>
    </row>
    <row r="2818" ht="15.75" customHeight="1">
      <c r="A2818" s="316">
        <v>45582.0</v>
      </c>
      <c r="B2818" s="434">
        <v>4.57</v>
      </c>
      <c r="C2818" s="434">
        <v>4.81</v>
      </c>
      <c r="D2818" s="434">
        <v>5.15</v>
      </c>
      <c r="E2818" s="197" t="str">
        <f t="shared" si="1"/>
        <v>#REF!</v>
      </c>
      <c r="F2818" s="197" t="str">
        <f t="shared" si="2"/>
        <v>#REF!</v>
      </c>
      <c r="G2818" s="197" t="str">
        <f t="shared" si="3"/>
        <v>#REF!</v>
      </c>
      <c r="H2818" s="197" t="str">
        <f t="shared" si="4"/>
        <v>#REF!</v>
      </c>
      <c r="I2818" s="197" t="str">
        <f t="shared" si="5"/>
        <v>Setelah Covid</v>
      </c>
    </row>
    <row r="2819" ht="15.75" customHeight="1">
      <c r="A2819" s="316">
        <v>45583.0</v>
      </c>
      <c r="B2819" s="434">
        <v>4.62</v>
      </c>
      <c r="C2819" s="434">
        <v>4.87</v>
      </c>
      <c r="D2819" s="434">
        <v>5.22</v>
      </c>
      <c r="E2819" s="197" t="str">
        <f t="shared" si="1"/>
        <v>#REF!</v>
      </c>
      <c r="F2819" s="197" t="str">
        <f t="shared" si="2"/>
        <v>#REF!</v>
      </c>
      <c r="G2819" s="197" t="str">
        <f t="shared" si="3"/>
        <v>#REF!</v>
      </c>
      <c r="H2819" s="197" t="str">
        <f t="shared" si="4"/>
        <v>#REF!</v>
      </c>
      <c r="I2819" s="197" t="str">
        <f t="shared" si="5"/>
        <v>Setelah Covid</v>
      </c>
    </row>
    <row r="2820" ht="15.75" customHeight="1">
      <c r="A2820" s="316">
        <v>45586.0</v>
      </c>
      <c r="B2820" s="434">
        <v>4.62</v>
      </c>
      <c r="C2820" s="434">
        <v>4.86</v>
      </c>
      <c r="D2820" s="434">
        <v>5.23</v>
      </c>
      <c r="E2820" s="197" t="str">
        <f t="shared" si="1"/>
        <v>#REF!</v>
      </c>
      <c r="F2820" s="197" t="str">
        <f t="shared" si="2"/>
        <v>#REF!</v>
      </c>
      <c r="G2820" s="197" t="str">
        <f t="shared" si="3"/>
        <v>#REF!</v>
      </c>
      <c r="H2820" s="197" t="str">
        <f t="shared" si="4"/>
        <v>#REF!</v>
      </c>
      <c r="I2820" s="197" t="str">
        <f t="shared" si="5"/>
        <v>Setelah Covid</v>
      </c>
    </row>
    <row r="2821" ht="15.75" customHeight="1">
      <c r="A2821" s="316">
        <v>45587.0</v>
      </c>
      <c r="B2821" s="434">
        <v>4.7</v>
      </c>
      <c r="C2821" s="434">
        <v>4.98</v>
      </c>
      <c r="D2821" s="434">
        <v>5.34</v>
      </c>
      <c r="E2821" s="197" t="str">
        <f t="shared" si="1"/>
        <v>#REF!</v>
      </c>
      <c r="F2821" s="197" t="str">
        <f t="shared" si="2"/>
        <v>#REF!</v>
      </c>
      <c r="G2821" s="197" t="str">
        <f t="shared" si="3"/>
        <v>#REF!</v>
      </c>
      <c r="H2821" s="197" t="str">
        <f t="shared" si="4"/>
        <v>#REF!</v>
      </c>
      <c r="I2821" s="197" t="str">
        <f t="shared" si="5"/>
        <v>Setelah Covid</v>
      </c>
    </row>
    <row r="2822" ht="15.75" customHeight="1">
      <c r="A2822" s="316">
        <v>45588.0</v>
      </c>
      <c r="B2822" s="434">
        <v>4.73</v>
      </c>
      <c r="C2822" s="434">
        <v>5.04</v>
      </c>
      <c r="D2822" s="434">
        <v>5.39</v>
      </c>
      <c r="E2822" s="197" t="str">
        <f t="shared" si="1"/>
        <v>#REF!</v>
      </c>
      <c r="F2822" s="197" t="str">
        <f t="shared" si="2"/>
        <v>#REF!</v>
      </c>
      <c r="G2822" s="197" t="str">
        <f t="shared" si="3"/>
        <v>#REF!</v>
      </c>
      <c r="H2822" s="197" t="str">
        <f t="shared" si="4"/>
        <v>#REF!</v>
      </c>
      <c r="I2822" s="197" t="str">
        <f t="shared" si="5"/>
        <v>Setelah Covid</v>
      </c>
    </row>
    <row r="2823" ht="15.75" customHeight="1">
      <c r="A2823" s="316">
        <v>45589.0</v>
      </c>
      <c r="B2823" s="434">
        <v>4.74</v>
      </c>
      <c r="C2823" s="434">
        <v>5.01</v>
      </c>
      <c r="D2823" s="434">
        <v>5.35</v>
      </c>
      <c r="E2823" s="197" t="str">
        <f t="shared" si="1"/>
        <v>#REF!</v>
      </c>
      <c r="F2823" s="197" t="str">
        <f t="shared" si="2"/>
        <v>#REF!</v>
      </c>
      <c r="G2823" s="197" t="str">
        <f t="shared" si="3"/>
        <v>#REF!</v>
      </c>
      <c r="H2823" s="197" t="str">
        <f t="shared" si="4"/>
        <v>#REF!</v>
      </c>
      <c r="I2823" s="197" t="str">
        <f t="shared" si="5"/>
        <v>Setelah Covid</v>
      </c>
    </row>
    <row r="2824" ht="15.75" customHeight="1">
      <c r="A2824" s="316">
        <v>45590.0</v>
      </c>
      <c r="B2824" s="434">
        <v>4.74</v>
      </c>
      <c r="C2824" s="434">
        <v>4.99</v>
      </c>
      <c r="D2824" s="434">
        <v>5.33</v>
      </c>
      <c r="E2824" s="197" t="str">
        <f t="shared" si="1"/>
        <v>#REF!</v>
      </c>
      <c r="F2824" s="197" t="str">
        <f t="shared" si="2"/>
        <v>#REF!</v>
      </c>
      <c r="G2824" s="197" t="str">
        <f t="shared" si="3"/>
        <v>#REF!</v>
      </c>
      <c r="H2824" s="197" t="str">
        <f t="shared" si="4"/>
        <v>#REF!</v>
      </c>
      <c r="I2824" s="197" t="str">
        <f t="shared" si="5"/>
        <v>Setelah Covid</v>
      </c>
    </row>
    <row r="2825" ht="15.75" customHeight="1">
      <c r="A2825" s="316">
        <v>45593.0</v>
      </c>
      <c r="B2825" s="434">
        <v>4.81</v>
      </c>
      <c r="C2825" s="434">
        <v>5.05</v>
      </c>
      <c r="D2825" s="434">
        <v>5.39</v>
      </c>
      <c r="E2825" s="197" t="str">
        <f t="shared" si="1"/>
        <v>#REF!</v>
      </c>
      <c r="F2825" s="197" t="str">
        <f t="shared" si="2"/>
        <v>#REF!</v>
      </c>
      <c r="G2825" s="197" t="str">
        <f t="shared" si="3"/>
        <v>#REF!</v>
      </c>
      <c r="H2825" s="197" t="str">
        <f t="shared" si="4"/>
        <v>#REF!</v>
      </c>
      <c r="I2825" s="197" t="str">
        <f t="shared" si="5"/>
        <v>Setelah Covid</v>
      </c>
    </row>
    <row r="2826" ht="15.75" customHeight="1">
      <c r="A2826" s="316">
        <v>45594.0</v>
      </c>
      <c r="B2826" s="434">
        <v>4.82</v>
      </c>
      <c r="C2826" s="434">
        <v>5.03</v>
      </c>
      <c r="D2826" s="434">
        <v>5.39</v>
      </c>
      <c r="E2826" s="197" t="str">
        <f t="shared" si="1"/>
        <v>#REF!</v>
      </c>
      <c r="F2826" s="197" t="str">
        <f t="shared" si="2"/>
        <v>#REF!</v>
      </c>
      <c r="G2826" s="197" t="str">
        <f t="shared" si="3"/>
        <v>#REF!</v>
      </c>
      <c r="H2826" s="197" t="str">
        <f t="shared" si="4"/>
        <v>#REF!</v>
      </c>
      <c r="I2826" s="197" t="str">
        <f t="shared" si="5"/>
        <v>Setelah Covid</v>
      </c>
    </row>
    <row r="2827" ht="15.75" customHeight="1">
      <c r="A2827" s="316">
        <v>45595.0</v>
      </c>
      <c r="B2827" s="434">
        <v>4.78</v>
      </c>
      <c r="C2827" s="434">
        <v>4.99</v>
      </c>
      <c r="D2827" s="434">
        <v>5.33</v>
      </c>
      <c r="E2827" s="197" t="str">
        <f t="shared" si="1"/>
        <v>#REF!</v>
      </c>
      <c r="F2827" s="197" t="str">
        <f t="shared" si="2"/>
        <v>#REF!</v>
      </c>
      <c r="G2827" s="197" t="str">
        <f t="shared" si="3"/>
        <v>#REF!</v>
      </c>
      <c r="H2827" s="197" t="str">
        <f t="shared" si="4"/>
        <v>#REF!</v>
      </c>
      <c r="I2827" s="197" t="str">
        <f t="shared" si="5"/>
        <v>Setelah Covid</v>
      </c>
    </row>
    <row r="2828" ht="15.75" customHeight="1">
      <c r="A2828" s="316">
        <v>45596.0</v>
      </c>
      <c r="B2828" s="434">
        <v>4.83</v>
      </c>
      <c r="C2828" s="434">
        <v>5.02</v>
      </c>
      <c r="D2828" s="434">
        <v>5.34</v>
      </c>
      <c r="E2828" s="197" t="str">
        <f t="shared" si="1"/>
        <v>#REF!</v>
      </c>
      <c r="F2828" s="197" t="str">
        <f t="shared" si="2"/>
        <v>#REF!</v>
      </c>
      <c r="G2828" s="197" t="str">
        <f t="shared" si="3"/>
        <v>#REF!</v>
      </c>
      <c r="H2828" s="197" t="str">
        <f t="shared" si="4"/>
        <v>#REF!</v>
      </c>
      <c r="I2828" s="197" t="str">
        <f t="shared" si="5"/>
        <v>Setelah Covid</v>
      </c>
    </row>
    <row r="2829" ht="15.75" customHeight="1">
      <c r="A2829" s="316">
        <v>45597.0</v>
      </c>
      <c r="B2829" s="434">
        <v>4.86</v>
      </c>
      <c r="C2829" s="434">
        <v>5.05</v>
      </c>
      <c r="D2829" s="434">
        <v>5.37</v>
      </c>
      <c r="E2829" s="197" t="str">
        <f t="shared" si="1"/>
        <v>#REF!</v>
      </c>
      <c r="F2829" s="197" t="str">
        <f t="shared" si="2"/>
        <v>#REF!</v>
      </c>
      <c r="G2829" s="197" t="str">
        <f t="shared" si="3"/>
        <v>#REF!</v>
      </c>
      <c r="H2829" s="197" t="str">
        <f t="shared" si="4"/>
        <v>#REF!</v>
      </c>
      <c r="I2829" s="197" t="str">
        <f t="shared" si="5"/>
        <v>Setelah Covid</v>
      </c>
    </row>
    <row r="2830" ht="15.75" customHeight="1">
      <c r="A2830" s="316">
        <v>45600.0</v>
      </c>
      <c r="B2830" s="434">
        <v>4.86</v>
      </c>
      <c r="C2830" s="434">
        <v>5.07</v>
      </c>
      <c r="D2830" s="434">
        <v>5.38</v>
      </c>
      <c r="E2830" s="197" t="str">
        <f t="shared" si="1"/>
        <v>#REF!</v>
      </c>
      <c r="F2830" s="197" t="str">
        <f t="shared" si="2"/>
        <v>#REF!</v>
      </c>
      <c r="G2830" s="197" t="str">
        <f t="shared" si="3"/>
        <v>#REF!</v>
      </c>
      <c r="H2830" s="197" t="str">
        <f t="shared" si="4"/>
        <v>#REF!</v>
      </c>
      <c r="I2830" s="197" t="str">
        <f t="shared" si="5"/>
        <v>Setelah Covid</v>
      </c>
    </row>
    <row r="2831" ht="15.75" customHeight="1">
      <c r="A2831" s="316">
        <v>45601.0</v>
      </c>
      <c r="B2831" s="434">
        <v>4.87</v>
      </c>
      <c r="C2831" s="434">
        <v>5.07</v>
      </c>
      <c r="D2831" s="434">
        <v>5.38</v>
      </c>
      <c r="E2831" s="197" t="str">
        <f t="shared" si="1"/>
        <v>#REF!</v>
      </c>
      <c r="F2831" s="197" t="str">
        <f t="shared" si="2"/>
        <v>#REF!</v>
      </c>
      <c r="G2831" s="197" t="str">
        <f t="shared" si="3"/>
        <v>#REF!</v>
      </c>
      <c r="H2831" s="197" t="str">
        <f t="shared" si="4"/>
        <v>#REF!</v>
      </c>
      <c r="I2831" s="197" t="str">
        <f t="shared" si="5"/>
        <v>Setelah Covid</v>
      </c>
    </row>
    <row r="2832" ht="15.75" customHeight="1">
      <c r="A2832" s="316">
        <v>45602.0</v>
      </c>
      <c r="B2832" s="434">
        <v>4.96</v>
      </c>
      <c r="C2832" s="434">
        <v>5.17</v>
      </c>
      <c r="D2832" s="434">
        <v>5.47</v>
      </c>
      <c r="E2832" s="197" t="str">
        <f t="shared" si="1"/>
        <v>#REF!</v>
      </c>
      <c r="F2832" s="197" t="str">
        <f t="shared" si="2"/>
        <v>#REF!</v>
      </c>
      <c r="G2832" s="197" t="str">
        <f t="shared" si="3"/>
        <v>#REF!</v>
      </c>
      <c r="H2832" s="197" t="str">
        <f t="shared" si="4"/>
        <v>#REF!</v>
      </c>
      <c r="I2832" s="197" t="str">
        <f t="shared" si="5"/>
        <v>Setelah Covid</v>
      </c>
    </row>
    <row r="2833" ht="15.75" customHeight="1">
      <c r="A2833" s="316">
        <v>45603.0</v>
      </c>
      <c r="B2833" s="434">
        <v>4.94</v>
      </c>
      <c r="C2833" s="434">
        <v>5.14</v>
      </c>
      <c r="D2833" s="434">
        <v>5.43</v>
      </c>
      <c r="E2833" s="197" t="str">
        <f t="shared" si="1"/>
        <v>#REF!</v>
      </c>
      <c r="F2833" s="197" t="str">
        <f t="shared" si="2"/>
        <v>#REF!</v>
      </c>
      <c r="G2833" s="197" t="str">
        <f t="shared" si="3"/>
        <v>#REF!</v>
      </c>
      <c r="H2833" s="197" t="str">
        <f t="shared" si="4"/>
        <v>#REF!</v>
      </c>
      <c r="I2833" s="197" t="str">
        <f t="shared" si="5"/>
        <v>Setelah Covid</v>
      </c>
    </row>
    <row r="2834" ht="15.75" customHeight="1">
      <c r="A2834" s="316">
        <v>45604.0</v>
      </c>
      <c r="B2834" s="434">
        <v>4.85</v>
      </c>
      <c r="C2834" s="434">
        <v>5.01</v>
      </c>
      <c r="D2834" s="434">
        <v>5.33</v>
      </c>
      <c r="E2834" s="197" t="str">
        <f t="shared" si="1"/>
        <v>#REF!</v>
      </c>
      <c r="F2834" s="197" t="str">
        <f t="shared" si="2"/>
        <v>#REF!</v>
      </c>
      <c r="G2834" s="197" t="str">
        <f t="shared" si="3"/>
        <v>#REF!</v>
      </c>
      <c r="H2834" s="197" t="str">
        <f t="shared" si="4"/>
        <v>#REF!</v>
      </c>
      <c r="I2834" s="197" t="str">
        <f t="shared" si="5"/>
        <v>Setelah Covid</v>
      </c>
    </row>
    <row r="2835" ht="15.75" customHeight="1">
      <c r="A2835" s="316">
        <v>45607.0</v>
      </c>
      <c r="B2835" s="434">
        <v>4.85</v>
      </c>
      <c r="C2835" s="434">
        <v>5.0</v>
      </c>
      <c r="D2835" s="434">
        <v>5.33</v>
      </c>
      <c r="E2835" s="197" t="str">
        <f t="shared" si="1"/>
        <v>#REF!</v>
      </c>
      <c r="F2835" s="197" t="str">
        <f t="shared" si="2"/>
        <v>#REF!</v>
      </c>
      <c r="G2835" s="197" t="str">
        <f t="shared" si="3"/>
        <v>#REF!</v>
      </c>
      <c r="H2835" s="197" t="str">
        <f t="shared" si="4"/>
        <v>#REF!</v>
      </c>
      <c r="I2835" s="197" t="str">
        <f t="shared" si="5"/>
        <v>Setelah Covid</v>
      </c>
    </row>
    <row r="2836" ht="15.75" customHeight="1">
      <c r="A2836" s="316">
        <v>45608.0</v>
      </c>
      <c r="B2836" s="434">
        <v>4.89</v>
      </c>
      <c r="C2836" s="434">
        <v>5.03</v>
      </c>
      <c r="D2836" s="434">
        <v>5.35</v>
      </c>
      <c r="E2836" s="197" t="str">
        <f t="shared" si="1"/>
        <v>#REF!</v>
      </c>
      <c r="F2836" s="197" t="str">
        <f t="shared" si="2"/>
        <v>#REF!</v>
      </c>
      <c r="G2836" s="197" t="str">
        <f t="shared" si="3"/>
        <v>#REF!</v>
      </c>
      <c r="H2836" s="197" t="str">
        <f t="shared" si="4"/>
        <v>#REF!</v>
      </c>
      <c r="I2836" s="197" t="str">
        <f t="shared" si="5"/>
        <v>Setelah Covid</v>
      </c>
    </row>
    <row r="2837" ht="15.75" customHeight="1">
      <c r="A2837" s="316">
        <v>45609.0</v>
      </c>
      <c r="B2837" s="434">
        <v>4.95</v>
      </c>
      <c r="C2837" s="434">
        <v>5.09</v>
      </c>
      <c r="D2837" s="434">
        <v>5.4</v>
      </c>
      <c r="E2837" s="197" t="str">
        <f t="shared" si="1"/>
        <v>#REF!</v>
      </c>
      <c r="F2837" s="197" t="str">
        <f t="shared" si="2"/>
        <v>#REF!</v>
      </c>
      <c r="G2837" s="197" t="str">
        <f t="shared" si="3"/>
        <v>#REF!</v>
      </c>
      <c r="H2837" s="197" t="str">
        <f t="shared" si="4"/>
        <v>#REF!</v>
      </c>
      <c r="I2837" s="197" t="str">
        <f t="shared" si="5"/>
        <v>Setelah Covid</v>
      </c>
    </row>
    <row r="2838" ht="15.75" customHeight="1">
      <c r="A2838" s="316">
        <v>45610.0</v>
      </c>
      <c r="B2838" s="434">
        <v>4.99</v>
      </c>
      <c r="C2838" s="434">
        <v>5.14</v>
      </c>
      <c r="D2838" s="434">
        <v>5.48</v>
      </c>
      <c r="E2838" s="197" t="str">
        <f t="shared" si="1"/>
        <v>#REF!</v>
      </c>
      <c r="F2838" s="197" t="str">
        <f t="shared" si="2"/>
        <v>#REF!</v>
      </c>
      <c r="G2838" s="197" t="str">
        <f t="shared" si="3"/>
        <v>#REF!</v>
      </c>
      <c r="H2838" s="197" t="str">
        <f t="shared" si="4"/>
        <v>#REF!</v>
      </c>
      <c r="I2838" s="197" t="str">
        <f t="shared" si="5"/>
        <v>Setelah Covid</v>
      </c>
    </row>
    <row r="2839" ht="15.75" customHeight="1">
      <c r="A2839" s="316">
        <v>45611.0</v>
      </c>
      <c r="B2839" s="434">
        <v>5.0</v>
      </c>
      <c r="C2839" s="434">
        <v>5.16</v>
      </c>
      <c r="D2839" s="434">
        <v>5.47</v>
      </c>
      <c r="E2839" s="197" t="str">
        <f t="shared" si="1"/>
        <v>#REF!</v>
      </c>
      <c r="F2839" s="197" t="str">
        <f t="shared" si="2"/>
        <v>#REF!</v>
      </c>
      <c r="G2839" s="197" t="str">
        <f t="shared" si="3"/>
        <v>#REF!</v>
      </c>
      <c r="H2839" s="197" t="str">
        <f t="shared" si="4"/>
        <v>#REF!</v>
      </c>
      <c r="I2839" s="197" t="str">
        <f t="shared" si="5"/>
        <v>Setelah Covid</v>
      </c>
    </row>
    <row r="2840" ht="15.75" customHeight="1">
      <c r="A2840" s="316">
        <v>45614.0</v>
      </c>
      <c r="B2840" s="434">
        <v>5.04</v>
      </c>
      <c r="C2840" s="434">
        <v>5.22</v>
      </c>
      <c r="D2840" s="434">
        <v>5.52</v>
      </c>
      <c r="E2840" s="197" t="str">
        <f t="shared" si="1"/>
        <v>#REF!</v>
      </c>
      <c r="F2840" s="197" t="str">
        <f t="shared" si="2"/>
        <v>#REF!</v>
      </c>
      <c r="G2840" s="197" t="str">
        <f t="shared" si="3"/>
        <v>#REF!</v>
      </c>
      <c r="H2840" s="197" t="str">
        <f t="shared" si="4"/>
        <v>#REF!</v>
      </c>
      <c r="I2840" s="197" t="str">
        <f t="shared" si="5"/>
        <v>Setelah Covid</v>
      </c>
    </row>
    <row r="2841" ht="15.75" customHeight="1">
      <c r="A2841" s="316">
        <v>45615.0</v>
      </c>
      <c r="B2841" s="434">
        <v>5.02</v>
      </c>
      <c r="C2841" s="434">
        <v>5.19</v>
      </c>
      <c r="D2841" s="434">
        <v>5.52</v>
      </c>
      <c r="E2841" s="197" t="str">
        <f t="shared" si="1"/>
        <v>#REF!</v>
      </c>
      <c r="F2841" s="197" t="str">
        <f t="shared" si="2"/>
        <v>#REF!</v>
      </c>
      <c r="G2841" s="197" t="str">
        <f t="shared" si="3"/>
        <v>#REF!</v>
      </c>
      <c r="H2841" s="197" t="str">
        <f t="shared" si="4"/>
        <v>#REF!</v>
      </c>
      <c r="I2841" s="197" t="str">
        <f t="shared" si="5"/>
        <v>Setelah Covid</v>
      </c>
    </row>
    <row r="2842" ht="15.75" customHeight="1">
      <c r="A2842" s="316">
        <v>45616.0</v>
      </c>
      <c r="B2842" s="434">
        <v>5.05</v>
      </c>
      <c r="C2842" s="434">
        <v>5.21</v>
      </c>
      <c r="D2842" s="434">
        <v>5.53</v>
      </c>
      <c r="E2842" s="197" t="str">
        <f t="shared" si="1"/>
        <v>#REF!</v>
      </c>
      <c r="F2842" s="197" t="str">
        <f t="shared" si="2"/>
        <v>#REF!</v>
      </c>
      <c r="G2842" s="197" t="str">
        <f t="shared" si="3"/>
        <v>#REF!</v>
      </c>
      <c r="H2842" s="197" t="str">
        <f t="shared" si="4"/>
        <v>#REF!</v>
      </c>
      <c r="I2842" s="197" t="str">
        <f t="shared" si="5"/>
        <v>Setelah Covid</v>
      </c>
    </row>
    <row r="2843" ht="15.75" customHeight="1">
      <c r="A2843" s="316">
        <v>45617.0</v>
      </c>
      <c r="B2843" s="434">
        <v>5.04</v>
      </c>
      <c r="C2843" s="434">
        <v>5.2</v>
      </c>
      <c r="D2843" s="434">
        <v>5.52</v>
      </c>
      <c r="E2843" s="197" t="str">
        <f t="shared" si="1"/>
        <v>#REF!</v>
      </c>
      <c r="F2843" s="197" t="str">
        <f t="shared" si="2"/>
        <v>#REF!</v>
      </c>
      <c r="G2843" s="197" t="str">
        <f t="shared" si="3"/>
        <v>#REF!</v>
      </c>
      <c r="H2843" s="197" t="str">
        <f t="shared" si="4"/>
        <v>#REF!</v>
      </c>
      <c r="I2843" s="197" t="str">
        <f t="shared" si="5"/>
        <v>Setelah Covid</v>
      </c>
    </row>
    <row r="2844" ht="15.75" customHeight="1">
      <c r="A2844" s="316">
        <v>45618.0</v>
      </c>
      <c r="B2844" s="434">
        <v>5.05</v>
      </c>
      <c r="C2844" s="434">
        <v>5.21</v>
      </c>
      <c r="D2844" s="434">
        <v>5.52</v>
      </c>
      <c r="E2844" s="197" t="str">
        <f t="shared" si="1"/>
        <v>#REF!</v>
      </c>
      <c r="F2844" s="197" t="str">
        <f t="shared" si="2"/>
        <v>#REF!</v>
      </c>
      <c r="G2844" s="197" t="str">
        <f t="shared" si="3"/>
        <v>#REF!</v>
      </c>
      <c r="H2844" s="197" t="str">
        <f t="shared" si="4"/>
        <v>#REF!</v>
      </c>
      <c r="I2844" s="197" t="str">
        <f t="shared" si="5"/>
        <v>Setelah Covid</v>
      </c>
    </row>
    <row r="2845" ht="15.75" customHeight="1">
      <c r="A2845" s="316">
        <v>45621.0</v>
      </c>
      <c r="B2845" s="434">
        <v>5.03</v>
      </c>
      <c r="C2845" s="434">
        <v>5.17</v>
      </c>
      <c r="D2845" s="434">
        <v>5.47</v>
      </c>
      <c r="E2845" s="197" t="str">
        <f t="shared" si="1"/>
        <v>#REF!</v>
      </c>
      <c r="F2845" s="197" t="str">
        <f t="shared" si="2"/>
        <v>#REF!</v>
      </c>
      <c r="G2845" s="197" t="str">
        <f t="shared" si="3"/>
        <v>#REF!</v>
      </c>
      <c r="H2845" s="197" t="str">
        <f t="shared" si="4"/>
        <v>#REF!</v>
      </c>
      <c r="I2845" s="197" t="str">
        <f t="shared" si="5"/>
        <v>Setelah Covid</v>
      </c>
    </row>
    <row r="2846" ht="15.75" customHeight="1">
      <c r="A2846" s="316">
        <v>45622.0</v>
      </c>
      <c r="B2846" s="434">
        <v>4.98</v>
      </c>
      <c r="C2846" s="434">
        <v>5.13</v>
      </c>
      <c r="D2846" s="434">
        <v>5.43</v>
      </c>
      <c r="E2846" s="197" t="str">
        <f t="shared" si="1"/>
        <v>#REF!</v>
      </c>
      <c r="F2846" s="197" t="str">
        <f t="shared" si="2"/>
        <v>#REF!</v>
      </c>
      <c r="G2846" s="197" t="str">
        <f t="shared" si="3"/>
        <v>#REF!</v>
      </c>
      <c r="H2846" s="197" t="str">
        <f t="shared" si="4"/>
        <v>#REF!</v>
      </c>
      <c r="I2846" s="197" t="str">
        <f t="shared" si="5"/>
        <v>Setelah Covid</v>
      </c>
    </row>
    <row r="2847" ht="15.75" customHeight="1">
      <c r="A2847" s="316">
        <v>45623.0</v>
      </c>
      <c r="B2847" s="434">
        <v>4.96</v>
      </c>
      <c r="C2847" s="434">
        <v>5.12</v>
      </c>
      <c r="D2847" s="434">
        <v>5.41</v>
      </c>
      <c r="E2847" s="197" t="str">
        <f t="shared" si="1"/>
        <v>#REF!</v>
      </c>
      <c r="F2847" s="197" t="str">
        <f t="shared" si="2"/>
        <v>#REF!</v>
      </c>
      <c r="G2847" s="197" t="str">
        <f t="shared" si="3"/>
        <v>#REF!</v>
      </c>
      <c r="H2847" s="197" t="str">
        <f t="shared" si="4"/>
        <v>#REF!</v>
      </c>
      <c r="I2847" s="197" t="str">
        <f t="shared" si="5"/>
        <v>Setelah Covid</v>
      </c>
    </row>
    <row r="2848" ht="15.75" customHeight="1">
      <c r="A2848" s="316">
        <v>45624.0</v>
      </c>
      <c r="B2848" s="434">
        <v>4.96</v>
      </c>
      <c r="C2848" s="434">
        <v>5.11</v>
      </c>
      <c r="D2848" s="434">
        <v>5.41</v>
      </c>
      <c r="E2848" s="197" t="str">
        <f t="shared" si="1"/>
        <v>#REF!</v>
      </c>
      <c r="F2848" s="197" t="str">
        <f t="shared" si="2"/>
        <v>#REF!</v>
      </c>
      <c r="G2848" s="197" t="str">
        <f t="shared" si="3"/>
        <v>#REF!</v>
      </c>
      <c r="H2848" s="197" t="str">
        <f t="shared" si="4"/>
        <v>#REF!</v>
      </c>
      <c r="I2848" s="197" t="str">
        <f t="shared" si="5"/>
        <v>Setelah Covid</v>
      </c>
    </row>
    <row r="2849" ht="15.75" customHeight="1">
      <c r="A2849" s="316">
        <v>45625.0</v>
      </c>
      <c r="B2849" s="434">
        <v>4.95</v>
      </c>
      <c r="C2849" s="434">
        <v>5.1</v>
      </c>
      <c r="D2849" s="434">
        <v>5.39</v>
      </c>
      <c r="E2849" s="197" t="str">
        <f t="shared" si="1"/>
        <v>#REF!</v>
      </c>
      <c r="F2849" s="197" t="str">
        <f t="shared" si="2"/>
        <v>#REF!</v>
      </c>
      <c r="G2849" s="197" t="str">
        <f t="shared" si="3"/>
        <v>#REF!</v>
      </c>
      <c r="H2849" s="197" t="str">
        <f t="shared" si="4"/>
        <v>#REF!</v>
      </c>
      <c r="I2849" s="197" t="str">
        <f t="shared" si="5"/>
        <v>Setelah Covid</v>
      </c>
    </row>
    <row r="2850" ht="15.75" customHeight="1">
      <c r="A2850" s="316">
        <v>45628.0</v>
      </c>
      <c r="B2850" s="434">
        <v>4.93</v>
      </c>
      <c r="C2850" s="434">
        <v>5.09</v>
      </c>
      <c r="D2850" s="434">
        <v>5.38</v>
      </c>
      <c r="E2850" s="197" t="str">
        <f t="shared" si="1"/>
        <v>#REF!</v>
      </c>
      <c r="F2850" s="197" t="str">
        <f t="shared" si="2"/>
        <v>#REF!</v>
      </c>
      <c r="G2850" s="197" t="str">
        <f t="shared" si="3"/>
        <v>#REF!</v>
      </c>
      <c r="H2850" s="197" t="str">
        <f t="shared" si="4"/>
        <v>#REF!</v>
      </c>
      <c r="I2850" s="197" t="str">
        <f t="shared" si="5"/>
        <v>Setelah Covid</v>
      </c>
    </row>
    <row r="2851" ht="15.75" customHeight="1">
      <c r="A2851" s="316">
        <v>45629.0</v>
      </c>
      <c r="B2851" s="434">
        <v>4.94</v>
      </c>
      <c r="C2851" s="434">
        <v>5.08</v>
      </c>
      <c r="D2851" s="434">
        <v>5.38</v>
      </c>
      <c r="E2851" s="197" t="str">
        <f t="shared" si="1"/>
        <v>#REF!</v>
      </c>
      <c r="F2851" s="197" t="str">
        <f t="shared" si="2"/>
        <v>#REF!</v>
      </c>
      <c r="G2851" s="197" t="str">
        <f t="shared" si="3"/>
        <v>#REF!</v>
      </c>
      <c r="H2851" s="197" t="str">
        <f t="shared" si="4"/>
        <v>#REF!</v>
      </c>
      <c r="I2851" s="197" t="str">
        <f t="shared" si="5"/>
        <v>Setelah Covid</v>
      </c>
    </row>
    <row r="2852" ht="15.75" customHeight="1">
      <c r="A2852" s="316">
        <v>45630.0</v>
      </c>
      <c r="B2852" s="434">
        <v>4.95</v>
      </c>
      <c r="C2852" s="434">
        <v>5.11</v>
      </c>
      <c r="D2852" s="434">
        <v>5.4</v>
      </c>
      <c r="E2852" s="197" t="str">
        <f t="shared" si="1"/>
        <v>#REF!</v>
      </c>
      <c r="F2852" s="197" t="str">
        <f t="shared" si="2"/>
        <v>#REF!</v>
      </c>
      <c r="G2852" s="197" t="str">
        <f t="shared" si="3"/>
        <v>#REF!</v>
      </c>
      <c r="H2852" s="197" t="str">
        <f t="shared" si="4"/>
        <v>#REF!</v>
      </c>
      <c r="I2852" s="197" t="str">
        <f t="shared" si="5"/>
        <v>Setelah Covid</v>
      </c>
    </row>
    <row r="2853" ht="15.75" customHeight="1">
      <c r="A2853" s="316">
        <v>45631.0</v>
      </c>
      <c r="B2853" s="434">
        <v>4.92</v>
      </c>
      <c r="C2853" s="434">
        <v>5.07</v>
      </c>
      <c r="D2853" s="434">
        <v>5.36</v>
      </c>
      <c r="E2853" s="197" t="str">
        <f t="shared" si="1"/>
        <v>#REF!</v>
      </c>
      <c r="F2853" s="197" t="str">
        <f t="shared" si="2"/>
        <v>#REF!</v>
      </c>
      <c r="G2853" s="197" t="str">
        <f t="shared" si="3"/>
        <v>#REF!</v>
      </c>
      <c r="H2853" s="197" t="str">
        <f t="shared" si="4"/>
        <v>#REF!</v>
      </c>
      <c r="I2853" s="197" t="str">
        <f t="shared" si="5"/>
        <v>Setelah Covid</v>
      </c>
    </row>
    <row r="2854" ht="15.75" customHeight="1">
      <c r="A2854" s="316">
        <v>45632.0</v>
      </c>
      <c r="B2854" s="434">
        <v>4.91</v>
      </c>
      <c r="C2854" s="434">
        <v>5.05</v>
      </c>
      <c r="D2854" s="434">
        <v>5.33</v>
      </c>
      <c r="E2854" s="197" t="str">
        <f t="shared" si="1"/>
        <v>#REF!</v>
      </c>
      <c r="F2854" s="197" t="str">
        <f t="shared" si="2"/>
        <v>#REF!</v>
      </c>
      <c r="G2854" s="197" t="str">
        <f t="shared" si="3"/>
        <v>#REF!</v>
      </c>
      <c r="H2854" s="197" t="str">
        <f t="shared" si="4"/>
        <v>#REF!</v>
      </c>
      <c r="I2854" s="197" t="str">
        <f t="shared" si="5"/>
        <v>Setelah Covid</v>
      </c>
    </row>
    <row r="2855" ht="15.75" customHeight="1">
      <c r="A2855" s="316">
        <v>45635.0</v>
      </c>
      <c r="B2855" s="434">
        <v>4.87</v>
      </c>
      <c r="C2855" s="434">
        <v>5.03</v>
      </c>
      <c r="D2855" s="434">
        <v>5.32</v>
      </c>
      <c r="E2855" s="197" t="str">
        <f t="shared" si="1"/>
        <v>#REF!</v>
      </c>
      <c r="F2855" s="197" t="str">
        <f t="shared" si="2"/>
        <v>#REF!</v>
      </c>
      <c r="G2855" s="197" t="str">
        <f t="shared" si="3"/>
        <v>#REF!</v>
      </c>
      <c r="H2855" s="197" t="str">
        <f t="shared" si="4"/>
        <v>#REF!</v>
      </c>
      <c r="I2855" s="197" t="str">
        <f t="shared" si="5"/>
        <v>Setelah Covid</v>
      </c>
    </row>
    <row r="2856" ht="15.75" customHeight="1">
      <c r="A2856" s="316">
        <v>45636.0</v>
      </c>
      <c r="B2856" s="434">
        <v>4.9</v>
      </c>
      <c r="C2856" s="434">
        <v>5.06</v>
      </c>
      <c r="D2856" s="434">
        <v>5.34</v>
      </c>
      <c r="E2856" s="197" t="str">
        <f t="shared" si="1"/>
        <v>#REF!</v>
      </c>
      <c r="F2856" s="197" t="str">
        <f t="shared" si="2"/>
        <v>#REF!</v>
      </c>
      <c r="G2856" s="197" t="str">
        <f t="shared" si="3"/>
        <v>#REF!</v>
      </c>
      <c r="H2856" s="197" t="str">
        <f t="shared" si="4"/>
        <v>#REF!</v>
      </c>
      <c r="I2856" s="197" t="str">
        <f t="shared" si="5"/>
        <v>Setelah Covid</v>
      </c>
    </row>
    <row r="2857" ht="15.75" customHeight="1">
      <c r="A2857" s="316">
        <v>45637.0</v>
      </c>
      <c r="B2857" s="434">
        <v>4.91</v>
      </c>
      <c r="C2857" s="434">
        <v>5.07</v>
      </c>
      <c r="D2857" s="434">
        <v>5.36</v>
      </c>
      <c r="E2857" s="197" t="str">
        <f t="shared" si="1"/>
        <v>#REF!</v>
      </c>
      <c r="F2857" s="197" t="str">
        <f t="shared" si="2"/>
        <v>#REF!</v>
      </c>
      <c r="G2857" s="197" t="str">
        <f t="shared" si="3"/>
        <v>#REF!</v>
      </c>
      <c r="H2857" s="197" t="str">
        <f t="shared" si="4"/>
        <v>#REF!</v>
      </c>
      <c r="I2857" s="197" t="str">
        <f t="shared" si="5"/>
        <v>Setelah Covid</v>
      </c>
    </row>
    <row r="2858" ht="15.75" customHeight="1">
      <c r="A2858" s="316">
        <v>45638.0</v>
      </c>
      <c r="B2858" s="434">
        <v>4.94</v>
      </c>
      <c r="C2858" s="434">
        <v>5.11</v>
      </c>
      <c r="D2858" s="434">
        <v>5.4</v>
      </c>
      <c r="E2858" s="197" t="str">
        <f t="shared" si="1"/>
        <v>#REF!</v>
      </c>
      <c r="F2858" s="197" t="str">
        <f t="shared" si="2"/>
        <v>#REF!</v>
      </c>
      <c r="G2858" s="197" t="str">
        <f t="shared" si="3"/>
        <v>#REF!</v>
      </c>
      <c r="H2858" s="197" t="str">
        <f t="shared" si="4"/>
        <v>#REF!</v>
      </c>
      <c r="I2858" s="197" t="str">
        <f t="shared" si="5"/>
        <v>Setelah Covid</v>
      </c>
    </row>
    <row r="2859" ht="15.75" customHeight="1">
      <c r="A2859" s="316">
        <v>45639.0</v>
      </c>
      <c r="B2859" s="434">
        <v>4.97</v>
      </c>
      <c r="C2859" s="434">
        <v>5.16</v>
      </c>
      <c r="D2859" s="434">
        <v>5.44</v>
      </c>
      <c r="E2859" s="197" t="str">
        <f t="shared" si="1"/>
        <v>#REF!</v>
      </c>
      <c r="F2859" s="197" t="str">
        <f t="shared" si="2"/>
        <v>#REF!</v>
      </c>
      <c r="G2859" s="197" t="str">
        <f t="shared" si="3"/>
        <v>#REF!</v>
      </c>
      <c r="H2859" s="197" t="str">
        <f t="shared" si="4"/>
        <v>#REF!</v>
      </c>
      <c r="I2859" s="197" t="str">
        <f t="shared" si="5"/>
        <v>Setelah Covid</v>
      </c>
    </row>
    <row r="2860" ht="15.75" customHeight="1">
      <c r="A2860" s="316">
        <v>45642.0</v>
      </c>
      <c r="B2860" s="434">
        <v>5.02</v>
      </c>
      <c r="C2860" s="434">
        <v>5.21</v>
      </c>
      <c r="D2860" s="434">
        <v>5.47</v>
      </c>
      <c r="E2860" s="197" t="str">
        <f t="shared" si="1"/>
        <v>#REF!</v>
      </c>
      <c r="F2860" s="197" t="str">
        <f t="shared" si="2"/>
        <v>#REF!</v>
      </c>
      <c r="G2860" s="197" t="str">
        <f t="shared" si="3"/>
        <v>#REF!</v>
      </c>
      <c r="H2860" s="197" t="str">
        <f t="shared" si="4"/>
        <v>#REF!</v>
      </c>
      <c r="I2860" s="197" t="str">
        <f t="shared" si="5"/>
        <v>Setelah Covid</v>
      </c>
    </row>
    <row r="2861" ht="15.75" customHeight="1">
      <c r="A2861" s="316">
        <v>45643.0</v>
      </c>
      <c r="B2861" s="434">
        <v>5.07</v>
      </c>
      <c r="C2861" s="434">
        <v>5.24</v>
      </c>
      <c r="D2861" s="434">
        <v>5.51</v>
      </c>
      <c r="E2861" s="197" t="str">
        <f t="shared" si="1"/>
        <v>#REF!</v>
      </c>
      <c r="F2861" s="197" t="str">
        <f t="shared" si="2"/>
        <v>#REF!</v>
      </c>
      <c r="G2861" s="197" t="str">
        <f t="shared" si="3"/>
        <v>#REF!</v>
      </c>
      <c r="H2861" s="197" t="str">
        <f t="shared" si="4"/>
        <v>#REF!</v>
      </c>
      <c r="I2861" s="197" t="str">
        <f t="shared" si="5"/>
        <v>Setelah Covid</v>
      </c>
    </row>
    <row r="2862" ht="15.75" customHeight="1">
      <c r="A2862" s="316">
        <v>45644.0</v>
      </c>
      <c r="B2862" s="434">
        <v>5.08</v>
      </c>
      <c r="C2862" s="434">
        <v>5.25</v>
      </c>
      <c r="D2862" s="434">
        <v>5.51</v>
      </c>
      <c r="E2862" s="197" t="str">
        <f t="shared" si="1"/>
        <v>#REF!</v>
      </c>
      <c r="F2862" s="197" t="str">
        <f t="shared" si="2"/>
        <v>#REF!</v>
      </c>
      <c r="G2862" s="197" t="str">
        <f t="shared" si="3"/>
        <v>#REF!</v>
      </c>
      <c r="H2862" s="197" t="str">
        <f t="shared" si="4"/>
        <v>#REF!</v>
      </c>
      <c r="I2862" s="197" t="str">
        <f t="shared" si="5"/>
        <v>Setelah Covid</v>
      </c>
    </row>
    <row r="2863" ht="15.75" customHeight="1">
      <c r="A2863" s="316">
        <v>45645.0</v>
      </c>
      <c r="B2863" s="434">
        <v>5.2</v>
      </c>
      <c r="C2863" s="434">
        <v>5.38</v>
      </c>
      <c r="D2863" s="434">
        <v>5.61</v>
      </c>
      <c r="E2863" s="197" t="str">
        <f t="shared" si="1"/>
        <v>#REF!</v>
      </c>
      <c r="F2863" s="197" t="str">
        <f t="shared" si="2"/>
        <v>#REF!</v>
      </c>
      <c r="G2863" s="197" t="str">
        <f t="shared" si="3"/>
        <v>#REF!</v>
      </c>
      <c r="H2863" s="197" t="str">
        <f t="shared" si="4"/>
        <v>#REF!</v>
      </c>
      <c r="I2863" s="197" t="str">
        <f t="shared" si="5"/>
        <v>Setelah Covid</v>
      </c>
    </row>
    <row r="2864" ht="15.75" customHeight="1">
      <c r="A2864" s="316">
        <v>45646.0</v>
      </c>
      <c r="B2864" s="434">
        <v>5.23</v>
      </c>
      <c r="C2864" s="434">
        <v>5.41</v>
      </c>
      <c r="D2864" s="434">
        <v>5.65</v>
      </c>
      <c r="E2864" s="197" t="str">
        <f t="shared" si="1"/>
        <v>#REF!</v>
      </c>
      <c r="F2864" s="197" t="str">
        <f t="shared" si="2"/>
        <v>#REF!</v>
      </c>
      <c r="G2864" s="197" t="str">
        <f t="shared" si="3"/>
        <v>#REF!</v>
      </c>
      <c r="H2864" s="197" t="str">
        <f t="shared" si="4"/>
        <v>#REF!</v>
      </c>
      <c r="I2864" s="197" t="str">
        <f t="shared" si="5"/>
        <v>Setelah Covid</v>
      </c>
    </row>
    <row r="2865" ht="15.75" customHeight="1">
      <c r="A2865" s="316">
        <v>45649.0</v>
      </c>
      <c r="B2865" s="434">
        <v>5.24</v>
      </c>
      <c r="C2865" s="434">
        <v>5.41</v>
      </c>
      <c r="D2865" s="434">
        <v>5.65</v>
      </c>
      <c r="E2865" s="197" t="str">
        <f t="shared" si="1"/>
        <v>#REF!</v>
      </c>
      <c r="F2865" s="197" t="str">
        <f t="shared" si="2"/>
        <v>#REF!</v>
      </c>
      <c r="G2865" s="197" t="str">
        <f t="shared" si="3"/>
        <v>#REF!</v>
      </c>
      <c r="H2865" s="197" t="str">
        <f t="shared" si="4"/>
        <v>#REF!</v>
      </c>
      <c r="I2865" s="197" t="str">
        <f t="shared" si="5"/>
        <v>Setelah Covid</v>
      </c>
    </row>
    <row r="2866" ht="15.75" customHeight="1">
      <c r="A2866" s="316">
        <v>45650.0</v>
      </c>
      <c r="B2866" s="434">
        <v>5.27</v>
      </c>
      <c r="C2866" s="434">
        <v>5.44</v>
      </c>
      <c r="D2866" s="434">
        <v>5.67</v>
      </c>
      <c r="E2866" s="197" t="str">
        <f t="shared" si="1"/>
        <v>#REF!</v>
      </c>
      <c r="F2866" s="197" t="str">
        <f t="shared" si="2"/>
        <v>#REF!</v>
      </c>
      <c r="G2866" s="197" t="str">
        <f t="shared" si="3"/>
        <v>#REF!</v>
      </c>
      <c r="H2866" s="197" t="str">
        <f t="shared" si="4"/>
        <v>#REF!</v>
      </c>
      <c r="I2866" s="197" t="str">
        <f t="shared" si="5"/>
        <v>Setelah Covid</v>
      </c>
    </row>
    <row r="2867" ht="15.75" customHeight="1">
      <c r="A2867" s="316">
        <v>45651.0</v>
      </c>
      <c r="B2867" s="434">
        <v>5.27</v>
      </c>
      <c r="C2867" s="434">
        <v>5.44</v>
      </c>
      <c r="D2867" s="434">
        <v>5.68</v>
      </c>
      <c r="E2867" s="197" t="str">
        <f t="shared" si="1"/>
        <v>#REF!</v>
      </c>
      <c r="F2867" s="197" t="str">
        <f t="shared" si="2"/>
        <v>#REF!</v>
      </c>
      <c r="G2867" s="197" t="str">
        <f t="shared" si="3"/>
        <v>#REF!</v>
      </c>
      <c r="H2867" s="197" t="str">
        <f t="shared" si="4"/>
        <v>#REF!</v>
      </c>
      <c r="I2867" s="197" t="str">
        <f t="shared" si="5"/>
        <v>Setelah Covid</v>
      </c>
    </row>
    <row r="2868" ht="15.75" customHeight="1">
      <c r="A2868" s="316">
        <v>45652.0</v>
      </c>
      <c r="B2868" s="434">
        <v>5.27</v>
      </c>
      <c r="C2868" s="434">
        <v>5.45</v>
      </c>
      <c r="D2868" s="434">
        <v>5.68</v>
      </c>
      <c r="E2868" s="197" t="str">
        <f t="shared" si="1"/>
        <v>#REF!</v>
      </c>
      <c r="F2868" s="197" t="str">
        <f t="shared" si="2"/>
        <v>#REF!</v>
      </c>
      <c r="G2868" s="197" t="str">
        <f t="shared" si="3"/>
        <v>#REF!</v>
      </c>
      <c r="H2868" s="197" t="str">
        <f t="shared" si="4"/>
        <v>#REF!</v>
      </c>
      <c r="I2868" s="197" t="str">
        <f t="shared" si="5"/>
        <v>Setelah Covid</v>
      </c>
    </row>
    <row r="2869" ht="15.75" customHeight="1">
      <c r="A2869" s="316">
        <v>45653.0</v>
      </c>
      <c r="B2869" s="434">
        <v>5.27</v>
      </c>
      <c r="C2869" s="434">
        <v>5.45</v>
      </c>
      <c r="D2869" s="434">
        <v>5.69</v>
      </c>
      <c r="E2869" s="197" t="str">
        <f t="shared" si="1"/>
        <v>#REF!</v>
      </c>
      <c r="F2869" s="197" t="str">
        <f t="shared" si="2"/>
        <v>#REF!</v>
      </c>
      <c r="G2869" s="197" t="str">
        <f t="shared" si="3"/>
        <v>#REF!</v>
      </c>
      <c r="H2869" s="197" t="str">
        <f t="shared" si="4"/>
        <v>#REF!</v>
      </c>
      <c r="I2869" s="197" t="str">
        <f t="shared" si="5"/>
        <v>Setelah Covid</v>
      </c>
    </row>
    <row r="2870" ht="15.75" customHeight="1">
      <c r="A2870" s="316">
        <v>45656.0</v>
      </c>
      <c r="B2870" s="434">
        <v>5.27</v>
      </c>
      <c r="C2870" s="434">
        <v>5.45</v>
      </c>
      <c r="D2870" s="434">
        <v>5.7</v>
      </c>
      <c r="E2870" s="197" t="str">
        <f t="shared" si="1"/>
        <v>#REF!</v>
      </c>
      <c r="F2870" s="197" t="str">
        <f t="shared" si="2"/>
        <v>#REF!</v>
      </c>
      <c r="G2870" s="197" t="str">
        <f t="shared" si="3"/>
        <v>#REF!</v>
      </c>
      <c r="H2870" s="197" t="str">
        <f t="shared" si="4"/>
        <v>#REF!</v>
      </c>
      <c r="I2870" s="197" t="str">
        <f t="shared" si="5"/>
        <v>Setelah Covid</v>
      </c>
    </row>
    <row r="2871" ht="15.75" customHeight="1">
      <c r="A2871" s="316">
        <v>45657.0</v>
      </c>
      <c r="B2871" s="434">
        <v>5.25</v>
      </c>
      <c r="C2871" s="434">
        <v>5.42</v>
      </c>
      <c r="D2871" s="434">
        <v>5.68</v>
      </c>
      <c r="E2871" s="197" t="str">
        <f t="shared" si="1"/>
        <v>#REF!</v>
      </c>
      <c r="F2871" s="197" t="str">
        <f t="shared" si="2"/>
        <v>#REF!</v>
      </c>
      <c r="G2871" s="197" t="str">
        <f t="shared" si="3"/>
        <v>#REF!</v>
      </c>
      <c r="H2871" s="197" t="str">
        <f t="shared" si="4"/>
        <v>#REF!</v>
      </c>
      <c r="I2871" s="197" t="str">
        <f t="shared" si="5"/>
        <v>Setelah Covid</v>
      </c>
    </row>
    <row r="2872" ht="15.75" customHeight="1">
      <c r="A2872" s="316">
        <v>45658.0</v>
      </c>
      <c r="B2872" s="197">
        <v>5.248</v>
      </c>
      <c r="C2872" s="197">
        <v>5.42</v>
      </c>
      <c r="D2872" s="197">
        <v>5.678</v>
      </c>
      <c r="E2872" s="197" t="str">
        <f t="shared" si="1"/>
        <v>#REF!</v>
      </c>
      <c r="F2872" s="197" t="str">
        <f t="shared" si="2"/>
        <v>#REF!</v>
      </c>
      <c r="G2872" s="197" t="str">
        <f t="shared" si="3"/>
        <v>#REF!</v>
      </c>
      <c r="H2872" s="197" t="str">
        <f t="shared" si="4"/>
        <v>#REF!</v>
      </c>
      <c r="I2872" s="197" t="str">
        <f t="shared" si="5"/>
        <v>Setelah Covid</v>
      </c>
    </row>
    <row r="2873" ht="15.75" customHeight="1">
      <c r="A2873" s="316">
        <v>45659.0</v>
      </c>
      <c r="B2873" s="197">
        <v>5.259</v>
      </c>
      <c r="C2873" s="197">
        <v>5.438</v>
      </c>
      <c r="D2873" s="197">
        <v>5.706</v>
      </c>
      <c r="E2873" s="197" t="str">
        <f t="shared" si="1"/>
        <v>#REF!</v>
      </c>
      <c r="F2873" s="197" t="str">
        <f t="shared" si="2"/>
        <v>#REF!</v>
      </c>
      <c r="G2873" s="197" t="str">
        <f t="shared" si="3"/>
        <v>#REF!</v>
      </c>
      <c r="H2873" s="197" t="str">
        <f t="shared" si="4"/>
        <v>#REF!</v>
      </c>
      <c r="I2873" s="197" t="str">
        <f t="shared" si="5"/>
        <v>Setelah Covid</v>
      </c>
    </row>
    <row r="2874" ht="15.75" customHeight="1">
      <c r="A2874" s="316">
        <v>45660.0</v>
      </c>
      <c r="B2874" s="197">
        <v>5.279</v>
      </c>
      <c r="C2874" s="197">
        <v>5.45</v>
      </c>
      <c r="D2874" s="197">
        <v>5.731</v>
      </c>
      <c r="E2874" s="197" t="str">
        <f t="shared" si="1"/>
        <v>#REF!</v>
      </c>
      <c r="F2874" s="197" t="str">
        <f t="shared" si="2"/>
        <v>#REF!</v>
      </c>
      <c r="G2874" s="197" t="str">
        <f t="shared" si="3"/>
        <v>#REF!</v>
      </c>
      <c r="H2874" s="197" t="str">
        <f t="shared" si="4"/>
        <v>#REF!</v>
      </c>
      <c r="I2874" s="197" t="str">
        <f t="shared" si="5"/>
        <v>Setelah Covid</v>
      </c>
    </row>
    <row r="2875" ht="15.75" customHeight="1">
      <c r="A2875" s="316">
        <v>45663.0</v>
      </c>
      <c r="B2875" s="197">
        <v>5.338</v>
      </c>
      <c r="C2875" s="197">
        <v>5.52</v>
      </c>
      <c r="D2875" s="197">
        <v>5.8</v>
      </c>
      <c r="E2875" s="197" t="str">
        <f t="shared" si="1"/>
        <v>#REF!</v>
      </c>
      <c r="F2875" s="197" t="str">
        <f t="shared" si="2"/>
        <v>#REF!</v>
      </c>
      <c r="G2875" s="197" t="str">
        <f t="shared" si="3"/>
        <v>#REF!</v>
      </c>
      <c r="H2875" s="197" t="str">
        <f t="shared" si="4"/>
        <v>#REF!</v>
      </c>
      <c r="I2875" s="197" t="str">
        <f t="shared" si="5"/>
        <v>Setelah Covid</v>
      </c>
    </row>
    <row r="2876" ht="15.75" customHeight="1">
      <c r="A2876" s="316">
        <v>45664.0</v>
      </c>
      <c r="B2876" s="197">
        <v>5.322</v>
      </c>
      <c r="C2876" s="197">
        <v>5.517</v>
      </c>
      <c r="D2876" s="197">
        <v>5.805</v>
      </c>
      <c r="E2876" s="197" t="str">
        <f t="shared" si="1"/>
        <v>#REF!</v>
      </c>
      <c r="F2876" s="197" t="str">
        <f t="shared" si="2"/>
        <v>#REF!</v>
      </c>
      <c r="G2876" s="197" t="str">
        <f t="shared" si="3"/>
        <v>#REF!</v>
      </c>
      <c r="H2876" s="197" t="str">
        <f t="shared" si="4"/>
        <v>#REF!</v>
      </c>
      <c r="I2876" s="197" t="str">
        <f t="shared" si="5"/>
        <v>Setelah Covid</v>
      </c>
    </row>
    <row r="2877" ht="15.75" customHeight="1">
      <c r="A2877" s="316">
        <v>45665.0</v>
      </c>
      <c r="B2877" s="197">
        <v>5.357</v>
      </c>
      <c r="C2877" s="197">
        <v>5.564</v>
      </c>
      <c r="D2877" s="197">
        <v>5.845</v>
      </c>
      <c r="E2877" s="197" t="str">
        <f t="shared" si="1"/>
        <v>#REF!</v>
      </c>
      <c r="F2877" s="197" t="str">
        <f t="shared" si="2"/>
        <v>#REF!</v>
      </c>
      <c r="G2877" s="197" t="str">
        <f t="shared" si="3"/>
        <v>#REF!</v>
      </c>
      <c r="H2877" s="197" t="str">
        <f t="shared" si="4"/>
        <v>#REF!</v>
      </c>
      <c r="I2877" s="197" t="str">
        <f t="shared" si="5"/>
        <v>Setelah Covid</v>
      </c>
    </row>
    <row r="2878" ht="15.75" customHeight="1">
      <c r="A2878" s="316">
        <v>45666.0</v>
      </c>
      <c r="B2878" s="197">
        <v>5.365</v>
      </c>
      <c r="C2878" s="197">
        <v>5.575</v>
      </c>
      <c r="D2878" s="197">
        <v>5.852</v>
      </c>
      <c r="E2878" s="197" t="str">
        <f t="shared" si="1"/>
        <v>#REF!</v>
      </c>
      <c r="F2878" s="197" t="str">
        <f t="shared" si="2"/>
        <v>#REF!</v>
      </c>
      <c r="G2878" s="197" t="str">
        <f t="shared" si="3"/>
        <v>#REF!</v>
      </c>
      <c r="H2878" s="197" t="str">
        <f t="shared" si="4"/>
        <v>#REF!</v>
      </c>
      <c r="I2878" s="197" t="str">
        <f t="shared" si="5"/>
        <v>Setelah Covid</v>
      </c>
    </row>
    <row r="2879" ht="15.75" customHeight="1">
      <c r="A2879" s="316">
        <v>45667.0</v>
      </c>
      <c r="B2879" s="197">
        <v>5.314</v>
      </c>
      <c r="C2879" s="197">
        <v>5.553</v>
      </c>
      <c r="D2879" s="197">
        <v>5.819</v>
      </c>
      <c r="E2879" s="197" t="str">
        <f t="shared" si="1"/>
        <v>#REF!</v>
      </c>
      <c r="F2879" s="197" t="str">
        <f t="shared" si="2"/>
        <v>#REF!</v>
      </c>
      <c r="G2879" s="197" t="str">
        <f t="shared" si="3"/>
        <v>#REF!</v>
      </c>
      <c r="H2879" s="197" t="str">
        <f t="shared" si="4"/>
        <v>#REF!</v>
      </c>
      <c r="I2879" s="197" t="str">
        <f t="shared" si="5"/>
        <v>Setelah Covid</v>
      </c>
    </row>
    <row r="2880" ht="15.75" customHeight="1">
      <c r="A2880" s="316">
        <v>45670.0</v>
      </c>
      <c r="B2880" s="197">
        <v>5.442</v>
      </c>
      <c r="C2880" s="197">
        <v>5.657</v>
      </c>
      <c r="D2880" s="197">
        <v>5.884</v>
      </c>
      <c r="E2880" s="197" t="str">
        <f t="shared" si="1"/>
        <v>#REF!</v>
      </c>
      <c r="F2880" s="197" t="str">
        <f t="shared" si="2"/>
        <v>#REF!</v>
      </c>
      <c r="G2880" s="197" t="str">
        <f t="shared" si="3"/>
        <v>#REF!</v>
      </c>
      <c r="H2880" s="197" t="str">
        <f t="shared" si="4"/>
        <v>#REF!</v>
      </c>
      <c r="I2880" s="197" t="str">
        <f t="shared" si="5"/>
        <v>Setelah Covid</v>
      </c>
    </row>
    <row r="2881" ht="15.75" customHeight="1">
      <c r="A2881" s="316">
        <v>45671.0</v>
      </c>
      <c r="B2881" s="197">
        <v>5.424</v>
      </c>
      <c r="C2881" s="197">
        <v>5.654</v>
      </c>
      <c r="D2881" s="197">
        <v>5.892</v>
      </c>
      <c r="E2881" s="197" t="str">
        <f t="shared" si="1"/>
        <v>#REF!</v>
      </c>
      <c r="F2881" s="197" t="str">
        <f t="shared" si="2"/>
        <v>#REF!</v>
      </c>
      <c r="G2881" s="197" t="str">
        <f t="shared" si="3"/>
        <v>#REF!</v>
      </c>
      <c r="H2881" s="197" t="str">
        <f t="shared" si="4"/>
        <v>#REF!</v>
      </c>
      <c r="I2881" s="197" t="str">
        <f t="shared" si="5"/>
        <v>Setelah Covid</v>
      </c>
    </row>
    <row r="2882" ht="15.75" customHeight="1">
      <c r="A2882" s="316">
        <v>45672.0</v>
      </c>
      <c r="B2882" s="197">
        <v>5.383</v>
      </c>
      <c r="C2882" s="197">
        <v>5.644</v>
      </c>
      <c r="D2882" s="197">
        <v>5.893</v>
      </c>
      <c r="E2882" s="197" t="str">
        <f t="shared" si="1"/>
        <v>#REF!</v>
      </c>
      <c r="F2882" s="197" t="str">
        <f t="shared" si="2"/>
        <v>#REF!</v>
      </c>
      <c r="G2882" s="197" t="str">
        <f t="shared" si="3"/>
        <v>#REF!</v>
      </c>
      <c r="H2882" s="197" t="str">
        <f t="shared" si="4"/>
        <v>#REF!</v>
      </c>
      <c r="I2882" s="197" t="str">
        <f t="shared" si="5"/>
        <v>Setelah Covid</v>
      </c>
    </row>
    <row r="2883" ht="15.75" customHeight="1">
      <c r="A2883" s="316">
        <v>45673.0</v>
      </c>
      <c r="B2883" s="197">
        <v>5.281</v>
      </c>
      <c r="C2883" s="197">
        <v>5.543</v>
      </c>
      <c r="D2883" s="197">
        <v>5.819</v>
      </c>
      <c r="E2883" s="197" t="str">
        <f t="shared" si="1"/>
        <v>#REF!</v>
      </c>
      <c r="F2883" s="197" t="str">
        <f t="shared" si="2"/>
        <v>#REF!</v>
      </c>
      <c r="G2883" s="197" t="str">
        <f t="shared" si="3"/>
        <v>#REF!</v>
      </c>
      <c r="H2883" s="197" t="str">
        <f t="shared" si="4"/>
        <v>#REF!</v>
      </c>
      <c r="I2883" s="197" t="str">
        <f t="shared" si="5"/>
        <v>Setelah Covid</v>
      </c>
    </row>
    <row r="2884" ht="15.75" customHeight="1">
      <c r="A2884" s="316">
        <v>45674.0</v>
      </c>
      <c r="B2884" s="197">
        <v>5.219</v>
      </c>
      <c r="C2884" s="197">
        <v>5.495</v>
      </c>
      <c r="D2884" s="197">
        <v>5.781</v>
      </c>
      <c r="E2884" s="197" t="str">
        <f t="shared" si="1"/>
        <v>#REF!</v>
      </c>
      <c r="F2884" s="197" t="str">
        <f t="shared" si="2"/>
        <v>#REF!</v>
      </c>
      <c r="G2884" s="197" t="str">
        <f t="shared" si="3"/>
        <v>#REF!</v>
      </c>
      <c r="H2884" s="197" t="str">
        <f t="shared" si="4"/>
        <v>#REF!</v>
      </c>
      <c r="I2884" s="197" t="str">
        <f t="shared" si="5"/>
        <v>Setelah Covid</v>
      </c>
    </row>
    <row r="2885" ht="15.75" customHeight="1">
      <c r="A2885" s="316">
        <v>45677.0</v>
      </c>
      <c r="B2885" s="197">
        <v>5.213</v>
      </c>
      <c r="C2885" s="197">
        <v>5.493</v>
      </c>
      <c r="D2885" s="197">
        <v>5.78</v>
      </c>
      <c r="E2885" s="197" t="str">
        <f t="shared" si="1"/>
        <v>#REF!</v>
      </c>
      <c r="F2885" s="197" t="str">
        <f t="shared" si="2"/>
        <v>#REF!</v>
      </c>
      <c r="G2885" s="197" t="str">
        <f t="shared" si="3"/>
        <v>#REF!</v>
      </c>
      <c r="H2885" s="197" t="str">
        <f t="shared" si="4"/>
        <v>#REF!</v>
      </c>
      <c r="I2885" s="197" t="str">
        <f t="shared" si="5"/>
        <v>Setelah Covid</v>
      </c>
    </row>
    <row r="2886" ht="15.75" customHeight="1">
      <c r="A2886" s="316">
        <v>45678.0</v>
      </c>
      <c r="B2886" s="197">
        <v>5.156</v>
      </c>
      <c r="C2886" s="197">
        <v>5.444</v>
      </c>
      <c r="D2886" s="197">
        <v>5.742</v>
      </c>
      <c r="E2886" s="197" t="str">
        <f t="shared" si="1"/>
        <v>#REF!</v>
      </c>
      <c r="F2886" s="197" t="str">
        <f t="shared" si="2"/>
        <v>#REF!</v>
      </c>
      <c r="G2886" s="197" t="str">
        <f t="shared" si="3"/>
        <v>#REF!</v>
      </c>
      <c r="H2886" s="197" t="str">
        <f t="shared" si="4"/>
        <v>#REF!</v>
      </c>
      <c r="I2886" s="197" t="str">
        <f t="shared" si="5"/>
        <v>Setelah Covid</v>
      </c>
    </row>
    <row r="2887" ht="15.75" customHeight="1">
      <c r="A2887" s="316">
        <v>45679.0</v>
      </c>
      <c r="B2887" s="197">
        <v>5.157</v>
      </c>
      <c r="C2887" s="197">
        <v>5.44</v>
      </c>
      <c r="D2887" s="197">
        <v>5.737</v>
      </c>
      <c r="E2887" s="197" t="str">
        <f t="shared" si="1"/>
        <v>#REF!</v>
      </c>
      <c r="F2887" s="197" t="str">
        <f t="shared" si="2"/>
        <v>#REF!</v>
      </c>
      <c r="G2887" s="197" t="str">
        <f t="shared" si="3"/>
        <v>#REF!</v>
      </c>
      <c r="H2887" s="197" t="str">
        <f t="shared" si="4"/>
        <v>#REF!</v>
      </c>
      <c r="I2887" s="197" t="str">
        <f t="shared" si="5"/>
        <v>Setelah Covid</v>
      </c>
    </row>
    <row r="2888" ht="15.75" customHeight="1">
      <c r="A2888" s="316">
        <v>45680.0</v>
      </c>
      <c r="B2888" s="197">
        <v>5.182</v>
      </c>
      <c r="C2888" s="197">
        <v>5.455</v>
      </c>
      <c r="D2888" s="197">
        <v>5.754</v>
      </c>
      <c r="E2888" s="197" t="str">
        <f t="shared" si="1"/>
        <v>#REF!</v>
      </c>
      <c r="F2888" s="197" t="str">
        <f t="shared" si="2"/>
        <v>#REF!</v>
      </c>
      <c r="G2888" s="197" t="str">
        <f t="shared" si="3"/>
        <v>#REF!</v>
      </c>
      <c r="H2888" s="197" t="str">
        <f t="shared" si="4"/>
        <v>#REF!</v>
      </c>
      <c r="I2888" s="197" t="str">
        <f t="shared" si="5"/>
        <v>Setelah Covid</v>
      </c>
    </row>
    <row r="2889" ht="15.75" customHeight="1">
      <c r="A2889" s="316">
        <v>45681.0</v>
      </c>
      <c r="B2889" s="197">
        <v>5.167</v>
      </c>
      <c r="C2889" s="197">
        <v>5.466</v>
      </c>
      <c r="D2889" s="197">
        <v>5.763</v>
      </c>
      <c r="E2889" s="197" t="str">
        <f t="shared" si="1"/>
        <v>#REF!</v>
      </c>
      <c r="F2889" s="197" t="str">
        <f t="shared" si="2"/>
        <v>#REF!</v>
      </c>
      <c r="G2889" s="197" t="str">
        <f t="shared" si="3"/>
        <v>#REF!</v>
      </c>
      <c r="H2889" s="197" t="str">
        <f t="shared" si="4"/>
        <v>#REF!</v>
      </c>
      <c r="I2889" s="197" t="str">
        <f t="shared" si="5"/>
        <v>Setelah Covid</v>
      </c>
    </row>
    <row r="2890" ht="15.75" customHeight="1">
      <c r="A2890" s="316">
        <v>45684.0</v>
      </c>
      <c r="B2890" s="197">
        <v>5.096</v>
      </c>
      <c r="C2890" s="197">
        <v>5.407</v>
      </c>
      <c r="D2890" s="197">
        <v>5.721</v>
      </c>
      <c r="E2890" s="197" t="str">
        <f t="shared" si="1"/>
        <v>#REF!</v>
      </c>
      <c r="F2890" s="197" t="str">
        <f t="shared" si="2"/>
        <v>#REF!</v>
      </c>
      <c r="G2890" s="197" t="str">
        <f t="shared" si="3"/>
        <v>#REF!</v>
      </c>
      <c r="H2890" s="197" t="str">
        <f t="shared" si="4"/>
        <v>#REF!</v>
      </c>
      <c r="I2890" s="197" t="str">
        <f t="shared" si="5"/>
        <v>Setelah Covid</v>
      </c>
    </row>
    <row r="2891" ht="15.75" customHeight="1">
      <c r="A2891" s="316">
        <v>45685.0</v>
      </c>
      <c r="B2891" s="197">
        <v>5.115</v>
      </c>
      <c r="C2891" s="197">
        <v>5.421</v>
      </c>
      <c r="D2891" s="197">
        <v>5.722</v>
      </c>
      <c r="E2891" s="197" t="str">
        <f t="shared" si="1"/>
        <v>#REF!</v>
      </c>
      <c r="F2891" s="197" t="str">
        <f t="shared" si="2"/>
        <v>#REF!</v>
      </c>
      <c r="G2891" s="197" t="str">
        <f t="shared" si="3"/>
        <v>#REF!</v>
      </c>
      <c r="H2891" s="197" t="str">
        <f t="shared" si="4"/>
        <v>#REF!</v>
      </c>
      <c r="I2891" s="197" t="str">
        <f t="shared" si="5"/>
        <v>Setelah Covid</v>
      </c>
    </row>
    <row r="2892" ht="15.75" customHeight="1">
      <c r="A2892" s="316">
        <v>45686.0</v>
      </c>
      <c r="B2892" s="197">
        <v>5.11</v>
      </c>
      <c r="C2892" s="197">
        <v>5.413</v>
      </c>
      <c r="D2892" s="197">
        <v>5.721</v>
      </c>
      <c r="E2892" s="197" t="str">
        <f t="shared" si="1"/>
        <v>#REF!</v>
      </c>
      <c r="F2892" s="197" t="str">
        <f t="shared" si="2"/>
        <v>#REF!</v>
      </c>
      <c r="G2892" s="197" t="str">
        <f t="shared" si="3"/>
        <v>#REF!</v>
      </c>
      <c r="H2892" s="197" t="str">
        <f t="shared" si="4"/>
        <v>#REF!</v>
      </c>
      <c r="I2892" s="197" t="str">
        <f t="shared" si="5"/>
        <v>Setelah Covid</v>
      </c>
    </row>
    <row r="2893" ht="15.75" customHeight="1">
      <c r="A2893" s="316">
        <v>45687.0</v>
      </c>
      <c r="B2893" s="197">
        <v>5.106</v>
      </c>
      <c r="C2893" s="197">
        <v>5.401</v>
      </c>
      <c r="D2893" s="197">
        <v>5.713</v>
      </c>
      <c r="E2893" s="197" t="str">
        <f t="shared" si="1"/>
        <v>#REF!</v>
      </c>
      <c r="F2893" s="197" t="str">
        <f t="shared" si="2"/>
        <v>#REF!</v>
      </c>
      <c r="G2893" s="197" t="str">
        <f t="shared" si="3"/>
        <v>#REF!</v>
      </c>
      <c r="H2893" s="197" t="str">
        <f t="shared" si="4"/>
        <v>#REF!</v>
      </c>
      <c r="I2893" s="197" t="str">
        <f t="shared" si="5"/>
        <v>Setelah Covid</v>
      </c>
    </row>
    <row r="2894" ht="15.75" customHeight="1">
      <c r="A2894" s="316">
        <v>45688.0</v>
      </c>
      <c r="B2894" s="197">
        <v>5.103</v>
      </c>
      <c r="C2894" s="197">
        <v>5.4</v>
      </c>
      <c r="D2894" s="197">
        <v>5.715</v>
      </c>
      <c r="E2894" s="197" t="str">
        <f t="shared" si="1"/>
        <v>#REF!</v>
      </c>
      <c r="F2894" s="197" t="str">
        <f t="shared" si="2"/>
        <v>#REF!</v>
      </c>
      <c r="G2894" s="197" t="str">
        <f t="shared" si="3"/>
        <v>#REF!</v>
      </c>
      <c r="H2894" s="197" t="str">
        <f t="shared" si="4"/>
        <v>#REF!</v>
      </c>
      <c r="I2894" s="197" t="str">
        <f t="shared" si="5"/>
        <v>Setelah Covid</v>
      </c>
    </row>
    <row r="2895" ht="15.75" customHeight="1">
      <c r="A2895" s="316">
        <v>45691.0</v>
      </c>
      <c r="B2895" s="197">
        <v>5.123</v>
      </c>
      <c r="C2895" s="197">
        <v>5.416</v>
      </c>
      <c r="D2895" s="197">
        <v>5.722</v>
      </c>
      <c r="E2895" s="197" t="str">
        <f t="shared" si="1"/>
        <v>#REF!</v>
      </c>
      <c r="F2895" s="197" t="str">
        <f t="shared" si="2"/>
        <v>#REF!</v>
      </c>
      <c r="G2895" s="197" t="str">
        <f t="shared" si="3"/>
        <v>#REF!</v>
      </c>
      <c r="H2895" s="197" t="str">
        <f t="shared" si="4"/>
        <v>#REF!</v>
      </c>
      <c r="I2895" s="197" t="str">
        <f t="shared" si="5"/>
        <v>Setelah Covid</v>
      </c>
    </row>
    <row r="2896" ht="15.75" customHeight="1">
      <c r="A2896" s="316">
        <v>45692.0</v>
      </c>
      <c r="B2896" s="197">
        <v>5.127</v>
      </c>
      <c r="C2896" s="197">
        <v>5.426</v>
      </c>
      <c r="D2896" s="197">
        <v>5.735</v>
      </c>
      <c r="E2896" s="197" t="str">
        <f t="shared" si="1"/>
        <v>#REF!</v>
      </c>
      <c r="F2896" s="197" t="str">
        <f t="shared" si="2"/>
        <v>#REF!</v>
      </c>
      <c r="G2896" s="197" t="str">
        <f t="shared" si="3"/>
        <v>#REF!</v>
      </c>
      <c r="H2896" s="197" t="str">
        <f t="shared" si="4"/>
        <v>#REF!</v>
      </c>
      <c r="I2896" s="197" t="str">
        <f t="shared" si="5"/>
        <v>Setelah Covid</v>
      </c>
    </row>
    <row r="2897" ht="15.75" customHeight="1">
      <c r="A2897" s="316">
        <v>45693.0</v>
      </c>
      <c r="B2897" s="197">
        <v>5.059</v>
      </c>
      <c r="C2897" s="197">
        <v>5.348</v>
      </c>
      <c r="D2897" s="197">
        <v>5.676</v>
      </c>
      <c r="E2897" s="197" t="str">
        <f t="shared" si="1"/>
        <v>#REF!</v>
      </c>
      <c r="F2897" s="197" t="str">
        <f t="shared" si="2"/>
        <v>#REF!</v>
      </c>
      <c r="G2897" s="197" t="str">
        <f t="shared" si="3"/>
        <v>#REF!</v>
      </c>
      <c r="H2897" s="197" t="str">
        <f t="shared" si="4"/>
        <v>#REF!</v>
      </c>
      <c r="I2897" s="197" t="str">
        <f t="shared" si="5"/>
        <v>Setelah Covid</v>
      </c>
    </row>
    <row r="2898" ht="15.75" customHeight="1">
      <c r="A2898" s="316">
        <v>45694.0</v>
      </c>
      <c r="B2898" s="197">
        <v>5.011</v>
      </c>
      <c r="C2898" s="197">
        <v>5.282</v>
      </c>
      <c r="D2898" s="197">
        <v>5.612</v>
      </c>
      <c r="E2898" s="197" t="str">
        <f t="shared" si="1"/>
        <v>#REF!</v>
      </c>
      <c r="F2898" s="197" t="str">
        <f t="shared" si="2"/>
        <v>#REF!</v>
      </c>
      <c r="G2898" s="197" t="str">
        <f t="shared" si="3"/>
        <v>#REF!</v>
      </c>
      <c r="H2898" s="197" t="str">
        <f t="shared" si="4"/>
        <v>#REF!</v>
      </c>
      <c r="I2898" s="197" t="str">
        <f t="shared" si="5"/>
        <v>Setelah Covid</v>
      </c>
    </row>
    <row r="2899" ht="15.75" customHeight="1">
      <c r="A2899" s="316">
        <v>45695.0</v>
      </c>
      <c r="B2899" s="197">
        <v>5.012</v>
      </c>
      <c r="C2899" s="197">
        <v>5.286</v>
      </c>
      <c r="D2899" s="197">
        <v>5.606</v>
      </c>
      <c r="E2899" s="197" t="str">
        <f t="shared" si="1"/>
        <v>#REF!</v>
      </c>
      <c r="F2899" s="197" t="str">
        <f t="shared" si="2"/>
        <v>#REF!</v>
      </c>
      <c r="G2899" s="197" t="str">
        <f t="shared" si="3"/>
        <v>#REF!</v>
      </c>
      <c r="H2899" s="197" t="str">
        <f t="shared" si="4"/>
        <v>#REF!</v>
      </c>
      <c r="I2899" s="197" t="str">
        <f t="shared" si="5"/>
        <v>Setelah Covid</v>
      </c>
    </row>
    <row r="2900" ht="15.75" customHeight="1">
      <c r="A2900" s="316">
        <v>45698.0</v>
      </c>
      <c r="B2900" s="197">
        <v>5.024</v>
      </c>
      <c r="C2900" s="197">
        <v>5.337</v>
      </c>
      <c r="D2900" s="197">
        <v>5.646</v>
      </c>
      <c r="E2900" s="197" t="str">
        <f t="shared" si="1"/>
        <v>#REF!</v>
      </c>
      <c r="F2900" s="197" t="str">
        <f t="shared" si="2"/>
        <v>#REF!</v>
      </c>
      <c r="G2900" s="197" t="str">
        <f t="shared" si="3"/>
        <v>#REF!</v>
      </c>
      <c r="H2900" s="197" t="str">
        <f t="shared" si="4"/>
        <v>#REF!</v>
      </c>
      <c r="I2900" s="197" t="str">
        <f t="shared" si="5"/>
        <v>Setelah Covid</v>
      </c>
    </row>
    <row r="2901" ht="15.75" customHeight="1">
      <c r="A2901" s="316">
        <v>45699.0</v>
      </c>
      <c r="B2901" s="197">
        <v>5.027</v>
      </c>
      <c r="C2901" s="197">
        <v>5.346</v>
      </c>
      <c r="D2901" s="197">
        <v>5.664</v>
      </c>
      <c r="E2901" s="197" t="str">
        <f t="shared" si="1"/>
        <v>#REF!</v>
      </c>
      <c r="F2901" s="197" t="str">
        <f t="shared" si="2"/>
        <v>#REF!</v>
      </c>
      <c r="G2901" s="197" t="str">
        <f t="shared" si="3"/>
        <v>#REF!</v>
      </c>
      <c r="H2901" s="197" t="str">
        <f t="shared" si="4"/>
        <v>#REF!</v>
      </c>
      <c r="I2901" s="197" t="str">
        <f t="shared" si="5"/>
        <v>Setelah Covid</v>
      </c>
    </row>
    <row r="2902" ht="15.75" customHeight="1">
      <c r="A2902" s="316">
        <v>45700.0</v>
      </c>
      <c r="B2902" s="197">
        <v>5.043</v>
      </c>
      <c r="C2902" s="197">
        <v>5.381</v>
      </c>
      <c r="D2902" s="197">
        <v>5.688</v>
      </c>
      <c r="E2902" s="197" t="str">
        <f t="shared" si="1"/>
        <v>#REF!</v>
      </c>
      <c r="F2902" s="197" t="str">
        <f t="shared" si="2"/>
        <v>#REF!</v>
      </c>
      <c r="G2902" s="197" t="str">
        <f t="shared" si="3"/>
        <v>#REF!</v>
      </c>
      <c r="H2902" s="197" t="str">
        <f t="shared" si="4"/>
        <v>#REF!</v>
      </c>
      <c r="I2902" s="197" t="str">
        <f t="shared" si="5"/>
        <v>Setelah Covid</v>
      </c>
    </row>
    <row r="2903" ht="15.75" customHeight="1">
      <c r="A2903" s="316">
        <v>45701.0</v>
      </c>
      <c r="B2903" s="197">
        <v>5.099</v>
      </c>
      <c r="C2903" s="197">
        <v>5.447</v>
      </c>
      <c r="D2903" s="197">
        <v>5.739</v>
      </c>
      <c r="E2903" s="197" t="str">
        <f t="shared" si="1"/>
        <v>#REF!</v>
      </c>
      <c r="F2903" s="197" t="str">
        <f t="shared" si="2"/>
        <v>#REF!</v>
      </c>
      <c r="G2903" s="197" t="str">
        <f t="shared" si="3"/>
        <v>#REF!</v>
      </c>
      <c r="H2903" s="197" t="str">
        <f t="shared" si="4"/>
        <v>#REF!</v>
      </c>
      <c r="I2903" s="197" t="str">
        <f t="shared" si="5"/>
        <v>Setelah Covid</v>
      </c>
    </row>
    <row r="2904" ht="15.75" customHeight="1">
      <c r="A2904" s="316">
        <v>45702.0</v>
      </c>
      <c r="B2904" s="197">
        <v>5.048</v>
      </c>
      <c r="C2904" s="197">
        <v>5.396</v>
      </c>
      <c r="D2904" s="197">
        <v>5.696</v>
      </c>
      <c r="E2904" s="197" t="str">
        <f t="shared" si="1"/>
        <v>#REF!</v>
      </c>
      <c r="F2904" s="197" t="str">
        <f t="shared" si="2"/>
        <v>#REF!</v>
      </c>
      <c r="G2904" s="197" t="str">
        <f t="shared" si="3"/>
        <v>#REF!</v>
      </c>
      <c r="H2904" s="197" t="str">
        <f t="shared" si="4"/>
        <v>#REF!</v>
      </c>
      <c r="I2904" s="197" t="str">
        <f t="shared" si="5"/>
        <v>Setelah Covid</v>
      </c>
    </row>
    <row r="2905" ht="15.75" customHeight="1">
      <c r="A2905" s="316">
        <v>45705.0</v>
      </c>
      <c r="B2905" s="197">
        <v>5.045</v>
      </c>
      <c r="C2905" s="197">
        <v>5.395</v>
      </c>
      <c r="D2905" s="197">
        <v>5.696</v>
      </c>
      <c r="E2905" s="197" t="str">
        <f t="shared" si="1"/>
        <v>#REF!</v>
      </c>
      <c r="F2905" s="197" t="str">
        <f t="shared" si="2"/>
        <v>#REF!</v>
      </c>
      <c r="G2905" s="197" t="str">
        <f t="shared" si="3"/>
        <v>#REF!</v>
      </c>
      <c r="H2905" s="197" t="str">
        <f t="shared" si="4"/>
        <v>#REF!</v>
      </c>
      <c r="I2905" s="197" t="str">
        <f t="shared" si="5"/>
        <v>Setelah Covid</v>
      </c>
    </row>
    <row r="2906" ht="15.75" customHeight="1">
      <c r="A2906" s="316">
        <v>45706.0</v>
      </c>
      <c r="B2906" s="197">
        <v>5.001</v>
      </c>
      <c r="C2906" s="197">
        <v>5.352</v>
      </c>
      <c r="D2906" s="197">
        <v>5.661</v>
      </c>
      <c r="E2906" s="197" t="str">
        <f t="shared" si="1"/>
        <v>#REF!</v>
      </c>
      <c r="F2906" s="197" t="str">
        <f t="shared" si="2"/>
        <v>#REF!</v>
      </c>
      <c r="G2906" s="197" t="str">
        <f t="shared" si="3"/>
        <v>#REF!</v>
      </c>
      <c r="H2906" s="197" t="str">
        <f t="shared" si="4"/>
        <v>#REF!</v>
      </c>
      <c r="I2906" s="197" t="str">
        <f t="shared" si="5"/>
        <v>Setelah Covid</v>
      </c>
    </row>
    <row r="2907" ht="15.75" customHeight="1">
      <c r="A2907" s="316">
        <v>45707.0</v>
      </c>
      <c r="B2907" s="197">
        <v>5.027</v>
      </c>
      <c r="C2907" s="197">
        <v>5.397</v>
      </c>
      <c r="D2907" s="197">
        <v>5.702</v>
      </c>
      <c r="E2907" s="197" t="str">
        <f t="shared" si="1"/>
        <v>#REF!</v>
      </c>
      <c r="F2907" s="197" t="str">
        <f t="shared" si="2"/>
        <v>#REF!</v>
      </c>
      <c r="G2907" s="197" t="str">
        <f t="shared" si="3"/>
        <v>#REF!</v>
      </c>
      <c r="H2907" s="197" t="str">
        <f t="shared" si="4"/>
        <v>#REF!</v>
      </c>
      <c r="I2907" s="197" t="str">
        <f t="shared" si="5"/>
        <v>Setelah Covid</v>
      </c>
    </row>
    <row r="2908" ht="15.75" customHeight="1">
      <c r="A2908" s="316">
        <v>45708.0</v>
      </c>
      <c r="B2908" s="197">
        <v>4.997</v>
      </c>
      <c r="C2908" s="197">
        <v>5.368</v>
      </c>
      <c r="D2908" s="197">
        <v>5.679</v>
      </c>
      <c r="E2908" s="197" t="str">
        <f t="shared" si="1"/>
        <v>#REF!</v>
      </c>
      <c r="F2908" s="197" t="str">
        <f t="shared" si="2"/>
        <v>#REF!</v>
      </c>
      <c r="G2908" s="197" t="str">
        <f t="shared" si="3"/>
        <v>#REF!</v>
      </c>
      <c r="H2908" s="197" t="str">
        <f t="shared" si="4"/>
        <v>#REF!</v>
      </c>
      <c r="I2908" s="197" t="str">
        <f t="shared" si="5"/>
        <v>Setelah Covid</v>
      </c>
    </row>
    <row r="2909" ht="15.75" customHeight="1">
      <c r="A2909" s="316">
        <v>45709.0</v>
      </c>
      <c r="B2909" s="197">
        <v>4.978</v>
      </c>
      <c r="C2909" s="197">
        <v>5.342</v>
      </c>
      <c r="D2909" s="197">
        <v>5.648</v>
      </c>
      <c r="E2909" s="197" t="str">
        <f t="shared" si="1"/>
        <v>#REF!</v>
      </c>
      <c r="F2909" s="197" t="str">
        <f t="shared" si="2"/>
        <v>#REF!</v>
      </c>
      <c r="G2909" s="197" t="str">
        <f t="shared" si="3"/>
        <v>#REF!</v>
      </c>
      <c r="H2909" s="197" t="str">
        <f t="shared" si="4"/>
        <v>#REF!</v>
      </c>
      <c r="I2909" s="197" t="str">
        <f t="shared" si="5"/>
        <v>Setelah Covid</v>
      </c>
    </row>
    <row r="2910" ht="15.75" customHeight="1">
      <c r="A2910" s="316">
        <v>45712.0</v>
      </c>
      <c r="B2910" s="197">
        <v>4.932</v>
      </c>
      <c r="C2910" s="197">
        <v>5.303</v>
      </c>
      <c r="D2910" s="197">
        <v>5.621</v>
      </c>
      <c r="E2910" s="197" t="str">
        <f t="shared" si="1"/>
        <v>#REF!</v>
      </c>
      <c r="F2910" s="197" t="str">
        <f t="shared" si="2"/>
        <v>#REF!</v>
      </c>
      <c r="G2910" s="197" t="str">
        <f t="shared" si="3"/>
        <v>#REF!</v>
      </c>
      <c r="H2910" s="197" t="str">
        <f t="shared" si="4"/>
        <v>#REF!</v>
      </c>
      <c r="I2910" s="197" t="str">
        <f t="shared" si="5"/>
        <v>Setelah Covid</v>
      </c>
    </row>
    <row r="2911" ht="15.75" customHeight="1">
      <c r="A2911" s="316">
        <v>45713.0</v>
      </c>
      <c r="B2911" s="197">
        <v>4.929</v>
      </c>
      <c r="C2911" s="197">
        <v>5.267</v>
      </c>
      <c r="D2911" s="197">
        <v>5.596</v>
      </c>
      <c r="E2911" s="197" t="str">
        <f t="shared" si="1"/>
        <v>#REF!</v>
      </c>
      <c r="F2911" s="197" t="str">
        <f t="shared" si="2"/>
        <v>#REF!</v>
      </c>
      <c r="G2911" s="197" t="str">
        <f t="shared" si="3"/>
        <v>#REF!</v>
      </c>
      <c r="H2911" s="197" t="str">
        <f t="shared" si="4"/>
        <v>#REF!</v>
      </c>
      <c r="I2911" s="197" t="str">
        <f t="shared" si="5"/>
        <v>Setelah Covid</v>
      </c>
    </row>
    <row r="2912" ht="15.75" customHeight="1">
      <c r="A2912" s="316">
        <v>45714.0</v>
      </c>
      <c r="B2912" s="197">
        <v>4.939</v>
      </c>
      <c r="C2912" s="197">
        <v>5.246</v>
      </c>
      <c r="D2912" s="197">
        <v>5.572</v>
      </c>
      <c r="E2912" s="197" t="str">
        <f t="shared" si="1"/>
        <v>#REF!</v>
      </c>
      <c r="F2912" s="197" t="str">
        <f t="shared" si="2"/>
        <v>#REF!</v>
      </c>
      <c r="G2912" s="197" t="str">
        <f t="shared" si="3"/>
        <v>#REF!</v>
      </c>
      <c r="H2912" s="197" t="str">
        <f t="shared" si="4"/>
        <v>#REF!</v>
      </c>
      <c r="I2912" s="197" t="str">
        <f t="shared" si="5"/>
        <v>Setelah Covid</v>
      </c>
    </row>
    <row r="2913" ht="15.75" customHeight="1">
      <c r="A2913" s="316">
        <v>45715.0</v>
      </c>
      <c r="B2913" s="197">
        <v>4.918</v>
      </c>
      <c r="C2913" s="197">
        <v>5.221</v>
      </c>
      <c r="D2913" s="197">
        <v>5.549</v>
      </c>
      <c r="E2913" s="197" t="str">
        <f t="shared" si="1"/>
        <v>#REF!</v>
      </c>
      <c r="F2913" s="197" t="str">
        <f t="shared" si="2"/>
        <v>#REF!</v>
      </c>
      <c r="G2913" s="197" t="str">
        <f t="shared" si="3"/>
        <v>#REF!</v>
      </c>
      <c r="H2913" s="197" t="str">
        <f t="shared" si="4"/>
        <v>#REF!</v>
      </c>
      <c r="I2913" s="197" t="str">
        <f t="shared" si="5"/>
        <v>Setelah Covid</v>
      </c>
    </row>
    <row r="2914" ht="15.75" customHeight="1">
      <c r="A2914" s="316">
        <v>45716.0</v>
      </c>
      <c r="B2914" s="197">
        <v>4.901</v>
      </c>
      <c r="C2914" s="197">
        <v>5.195</v>
      </c>
      <c r="D2914" s="197">
        <v>5.539</v>
      </c>
      <c r="E2914" s="197" t="str">
        <f t="shared" si="1"/>
        <v>#REF!</v>
      </c>
      <c r="F2914" s="197" t="str">
        <f t="shared" si="2"/>
        <v>#REF!</v>
      </c>
      <c r="G2914" s="197" t="str">
        <f t="shared" si="3"/>
        <v>#REF!</v>
      </c>
      <c r="H2914" s="197" t="str">
        <f t="shared" si="4"/>
        <v>#REF!</v>
      </c>
      <c r="I2914" s="197" t="str">
        <f t="shared" si="5"/>
        <v>Setelah Covid</v>
      </c>
    </row>
    <row r="2915" ht="15.75" customHeight="1">
      <c r="A2915" s="316">
        <v>45719.0</v>
      </c>
      <c r="B2915" s="197">
        <v>4.88</v>
      </c>
      <c r="C2915" s="197">
        <v>5.169</v>
      </c>
      <c r="D2915" s="197">
        <v>5.532</v>
      </c>
      <c r="E2915" s="197" t="str">
        <f t="shared" si="1"/>
        <v>#REF!</v>
      </c>
      <c r="F2915" s="197" t="str">
        <f t="shared" si="2"/>
        <v>#REF!</v>
      </c>
      <c r="G2915" s="197" t="str">
        <f t="shared" si="3"/>
        <v>#REF!</v>
      </c>
      <c r="H2915" s="197" t="str">
        <f t="shared" si="4"/>
        <v>#REF!</v>
      </c>
      <c r="I2915" s="197" t="str">
        <f t="shared" si="5"/>
        <v>Setelah Covid</v>
      </c>
    </row>
    <row r="2916" ht="15.75" customHeight="1">
      <c r="A2916" s="316">
        <v>45720.0</v>
      </c>
      <c r="B2916" s="197">
        <v>4.829</v>
      </c>
      <c r="C2916" s="197">
        <v>5.131</v>
      </c>
      <c r="D2916" s="197">
        <v>5.498</v>
      </c>
      <c r="E2916" s="197" t="str">
        <f t="shared" si="1"/>
        <v>#REF!</v>
      </c>
      <c r="F2916" s="197" t="str">
        <f t="shared" si="2"/>
        <v>#REF!</v>
      </c>
      <c r="G2916" s="197" t="str">
        <f t="shared" si="3"/>
        <v>#REF!</v>
      </c>
      <c r="H2916" s="197" t="str">
        <f t="shared" si="4"/>
        <v>#REF!</v>
      </c>
      <c r="I2916" s="197" t="str">
        <f t="shared" si="5"/>
        <v>Setelah Covid</v>
      </c>
    </row>
    <row r="2917" ht="15.75" customHeight="1">
      <c r="A2917" s="316">
        <v>45721.0</v>
      </c>
      <c r="B2917" s="197">
        <v>4.871</v>
      </c>
      <c r="C2917" s="197">
        <v>5.172</v>
      </c>
      <c r="D2917" s="197">
        <v>5.532</v>
      </c>
      <c r="E2917" s="197" t="str">
        <f t="shared" si="1"/>
        <v>#REF!</v>
      </c>
      <c r="F2917" s="197" t="str">
        <f t="shared" si="2"/>
        <v>#REF!</v>
      </c>
      <c r="G2917" s="197" t="str">
        <f t="shared" si="3"/>
        <v>#REF!</v>
      </c>
      <c r="H2917" s="197" t="str">
        <f t="shared" si="4"/>
        <v>#REF!</v>
      </c>
      <c r="I2917" s="197" t="str">
        <f t="shared" si="5"/>
        <v>Setelah Covid</v>
      </c>
    </row>
    <row r="2918" ht="15.75" customHeight="1">
      <c r="A2918" s="316">
        <v>45722.0</v>
      </c>
      <c r="B2918" s="197">
        <v>4.921</v>
      </c>
      <c r="C2918" s="197">
        <v>5.229</v>
      </c>
      <c r="D2918" s="197">
        <v>5.578</v>
      </c>
      <c r="E2918" s="197" t="str">
        <f t="shared" si="1"/>
        <v>#REF!</v>
      </c>
      <c r="F2918" s="197" t="str">
        <f t="shared" si="2"/>
        <v>#REF!</v>
      </c>
      <c r="G2918" s="197" t="str">
        <f t="shared" si="3"/>
        <v>#REF!</v>
      </c>
      <c r="H2918" s="197" t="str">
        <f t="shared" si="4"/>
        <v>#REF!</v>
      </c>
      <c r="I2918" s="197" t="str">
        <f t="shared" si="5"/>
        <v>Setelah Covid</v>
      </c>
    </row>
    <row r="2919" ht="15.75" customHeight="1">
      <c r="A2919" s="316">
        <v>45723.0</v>
      </c>
      <c r="B2919" s="197">
        <v>4.897</v>
      </c>
      <c r="C2919" s="197">
        <v>5.203</v>
      </c>
      <c r="D2919" s="197">
        <v>5.569</v>
      </c>
      <c r="E2919" s="197" t="str">
        <f t="shared" si="1"/>
        <v>#REF!</v>
      </c>
      <c r="F2919" s="197" t="str">
        <f t="shared" si="2"/>
        <v>#REF!</v>
      </c>
      <c r="G2919" s="197" t="str">
        <f t="shared" si="3"/>
        <v>#REF!</v>
      </c>
      <c r="H2919" s="197" t="str">
        <f t="shared" si="4"/>
        <v>#REF!</v>
      </c>
      <c r="I2919" s="197" t="str">
        <f t="shared" si="5"/>
        <v>Setelah Covid</v>
      </c>
    </row>
    <row r="2920" ht="15.75" customHeight="1">
      <c r="A2920" s="316">
        <v>45726.0</v>
      </c>
      <c r="B2920" s="197">
        <v>4.888</v>
      </c>
      <c r="C2920" s="197">
        <v>5.186</v>
      </c>
      <c r="D2920" s="197">
        <v>5.575</v>
      </c>
      <c r="E2920" s="197" t="str">
        <f t="shared" si="1"/>
        <v>#REF!</v>
      </c>
      <c r="F2920" s="197" t="str">
        <f t="shared" si="2"/>
        <v>#REF!</v>
      </c>
      <c r="G2920" s="197" t="str">
        <f t="shared" si="3"/>
        <v>#REF!</v>
      </c>
      <c r="H2920" s="197" t="str">
        <f t="shared" si="4"/>
        <v>#REF!</v>
      </c>
      <c r="I2920" s="197" t="str">
        <f t="shared" si="5"/>
        <v>Setelah Covid</v>
      </c>
    </row>
    <row r="2921" ht="15.75" customHeight="1">
      <c r="A2921" s="316">
        <v>45727.0</v>
      </c>
      <c r="B2921" s="197">
        <v>4.854</v>
      </c>
      <c r="C2921" s="197">
        <v>5.151</v>
      </c>
      <c r="D2921" s="197">
        <v>5.571</v>
      </c>
      <c r="E2921" s="197" t="str">
        <f t="shared" si="1"/>
        <v>#REF!</v>
      </c>
      <c r="F2921" s="197" t="str">
        <f t="shared" si="2"/>
        <v>#REF!</v>
      </c>
      <c r="G2921" s="197" t="str">
        <f t="shared" si="3"/>
        <v>#REF!</v>
      </c>
      <c r="H2921" s="197" t="str">
        <f t="shared" si="4"/>
        <v>#REF!</v>
      </c>
      <c r="I2921" s="197" t="str">
        <f t="shared" si="5"/>
        <v>Setelah Covid</v>
      </c>
    </row>
    <row r="2922" ht="15.75" customHeight="1">
      <c r="A2922" s="316">
        <v>45728.0</v>
      </c>
      <c r="B2922" s="197">
        <v>4.879</v>
      </c>
      <c r="C2922" s="197">
        <v>5.188</v>
      </c>
      <c r="D2922" s="197">
        <v>5.6</v>
      </c>
      <c r="E2922" s="197" t="str">
        <f t="shared" si="1"/>
        <v>#REF!</v>
      </c>
      <c r="F2922" s="197" t="str">
        <f t="shared" si="2"/>
        <v>#REF!</v>
      </c>
      <c r="G2922" s="197" t="str">
        <f t="shared" si="3"/>
        <v>#REF!</v>
      </c>
      <c r="H2922" s="197" t="str">
        <f t="shared" si="4"/>
        <v>#REF!</v>
      </c>
      <c r="I2922" s="197" t="str">
        <f t="shared" si="5"/>
        <v>Setelah Covid</v>
      </c>
    </row>
    <row r="2923" ht="15.75" customHeight="1">
      <c r="A2923" s="316">
        <v>45729.0</v>
      </c>
      <c r="B2923" s="197">
        <v>4.917</v>
      </c>
      <c r="C2923" s="197">
        <v>5.238</v>
      </c>
      <c r="D2923" s="197">
        <v>5.657</v>
      </c>
      <c r="E2923" s="197" t="str">
        <f t="shared" si="1"/>
        <v>#REF!</v>
      </c>
      <c r="F2923" s="197" t="str">
        <f t="shared" si="2"/>
        <v>#REF!</v>
      </c>
      <c r="G2923" s="197" t="str">
        <f t="shared" si="3"/>
        <v>#REF!</v>
      </c>
      <c r="H2923" s="197" t="str">
        <f t="shared" si="4"/>
        <v>#REF!</v>
      </c>
      <c r="I2923" s="197" t="str">
        <f t="shared" si="5"/>
        <v>Setelah Covid</v>
      </c>
    </row>
    <row r="2924" ht="15.75" customHeight="1">
      <c r="A2924" s="316">
        <v>45730.0</v>
      </c>
      <c r="B2924" s="197">
        <v>4.903</v>
      </c>
      <c r="C2924" s="197">
        <v>5.24</v>
      </c>
      <c r="D2924" s="197">
        <v>5.663</v>
      </c>
      <c r="E2924" s="197" t="str">
        <f t="shared" si="1"/>
        <v>#REF!</v>
      </c>
      <c r="F2924" s="197" t="str">
        <f t="shared" si="2"/>
        <v>#REF!</v>
      </c>
      <c r="G2924" s="197" t="str">
        <f t="shared" si="3"/>
        <v>#REF!</v>
      </c>
      <c r="H2924" s="197" t="str">
        <f t="shared" si="4"/>
        <v>#REF!</v>
      </c>
      <c r="I2924" s="197" t="str">
        <f t="shared" si="5"/>
        <v>Setelah Covid</v>
      </c>
    </row>
    <row r="2925" ht="15.75" customHeight="1">
      <c r="A2925" s="316">
        <v>45733.0</v>
      </c>
      <c r="B2925" s="197">
        <v>4.911</v>
      </c>
      <c r="C2925" s="197">
        <v>5.235</v>
      </c>
      <c r="D2925" s="197">
        <v>5.667</v>
      </c>
      <c r="E2925" s="197" t="str">
        <f t="shared" si="1"/>
        <v>#REF!</v>
      </c>
      <c r="F2925" s="197" t="str">
        <f t="shared" si="2"/>
        <v>#REF!</v>
      </c>
      <c r="G2925" s="197" t="str">
        <f t="shared" si="3"/>
        <v>#REF!</v>
      </c>
      <c r="H2925" s="197" t="str">
        <f t="shared" si="4"/>
        <v>#REF!</v>
      </c>
      <c r="I2925" s="197" t="str">
        <f t="shared" si="5"/>
        <v>Setelah Covid</v>
      </c>
    </row>
    <row r="2926" ht="15.75" customHeight="1">
      <c r="A2926" s="316">
        <v>45734.0</v>
      </c>
      <c r="B2926" s="197">
        <v>4.909</v>
      </c>
      <c r="C2926" s="197">
        <v>5.274</v>
      </c>
      <c r="D2926" s="197">
        <v>5.706</v>
      </c>
      <c r="E2926" s="197" t="str">
        <f t="shared" si="1"/>
        <v>#REF!</v>
      </c>
      <c r="F2926" s="197" t="str">
        <f t="shared" si="2"/>
        <v>#REF!</v>
      </c>
      <c r="G2926" s="197" t="str">
        <f t="shared" si="3"/>
        <v>#REF!</v>
      </c>
      <c r="H2926" s="197" t="str">
        <f t="shared" si="4"/>
        <v>#REF!</v>
      </c>
      <c r="I2926" s="197" t="str">
        <f t="shared" si="5"/>
        <v>Setelah Covid</v>
      </c>
    </row>
    <row r="2927" ht="15.75" customHeight="1">
      <c r="A2927" s="316">
        <v>45735.0</v>
      </c>
      <c r="B2927" s="197">
        <v>4.905</v>
      </c>
      <c r="C2927" s="197">
        <v>5.252</v>
      </c>
      <c r="D2927" s="197">
        <v>5.703</v>
      </c>
      <c r="E2927" s="197" t="str">
        <f t="shared" si="1"/>
        <v>#REF!</v>
      </c>
      <c r="F2927" s="197" t="str">
        <f t="shared" si="2"/>
        <v>#REF!</v>
      </c>
      <c r="G2927" s="197" t="str">
        <f t="shared" si="3"/>
        <v>#REF!</v>
      </c>
      <c r="H2927" s="197" t="str">
        <f t="shared" si="4"/>
        <v>#REF!</v>
      </c>
      <c r="I2927" s="197" t="str">
        <f t="shared" si="5"/>
        <v>Setelah Covid</v>
      </c>
    </row>
    <row r="2928" ht="15.75" customHeight="1">
      <c r="A2928" s="316">
        <v>45736.0</v>
      </c>
      <c r="B2928" s="197">
        <v>4.846</v>
      </c>
      <c r="C2928" s="197">
        <v>5.17</v>
      </c>
      <c r="D2928" s="197">
        <v>5.628</v>
      </c>
      <c r="E2928" s="197" t="str">
        <f t="shared" si="1"/>
        <v>#REF!</v>
      </c>
      <c r="F2928" s="197" t="str">
        <f t="shared" si="2"/>
        <v>#REF!</v>
      </c>
      <c r="G2928" s="197" t="str">
        <f t="shared" si="3"/>
        <v>#REF!</v>
      </c>
      <c r="H2928" s="197" t="str">
        <f t="shared" si="4"/>
        <v>#REF!</v>
      </c>
      <c r="I2928" s="197" t="str">
        <f t="shared" si="5"/>
        <v>Setelah Covid</v>
      </c>
    </row>
    <row r="2929" ht="15.75" customHeight="1">
      <c r="A2929" s="316">
        <v>45737.0</v>
      </c>
      <c r="B2929" s="197">
        <v>4.864</v>
      </c>
      <c r="C2929" s="197">
        <v>5.186</v>
      </c>
      <c r="D2929" s="197">
        <v>5.652</v>
      </c>
      <c r="E2929" s="197" t="str">
        <f t="shared" si="1"/>
        <v>#REF!</v>
      </c>
      <c r="F2929" s="197" t="str">
        <f t="shared" si="2"/>
        <v>#REF!</v>
      </c>
      <c r="G2929" s="197" t="str">
        <f t="shared" si="3"/>
        <v>#REF!</v>
      </c>
      <c r="H2929" s="197" t="str">
        <f t="shared" si="4"/>
        <v>#REF!</v>
      </c>
      <c r="I2929" s="197" t="str">
        <f t="shared" si="5"/>
        <v>Setelah Covid</v>
      </c>
    </row>
    <row r="2930" ht="15.75" customHeight="1">
      <c r="A2930" s="316">
        <v>45740.0</v>
      </c>
      <c r="B2930" s="197">
        <v>4.908</v>
      </c>
      <c r="C2930" s="197">
        <v>5.232</v>
      </c>
      <c r="D2930" s="197">
        <v>5.725</v>
      </c>
      <c r="E2930" s="197" t="str">
        <f t="shared" si="1"/>
        <v>#REF!</v>
      </c>
      <c r="F2930" s="197" t="str">
        <f t="shared" si="2"/>
        <v>#REF!</v>
      </c>
      <c r="G2930" s="197" t="str">
        <f t="shared" si="3"/>
        <v>#REF!</v>
      </c>
      <c r="H2930" s="197" t="str">
        <f t="shared" si="4"/>
        <v>#REF!</v>
      </c>
      <c r="I2930" s="197" t="str">
        <f t="shared" si="5"/>
        <v>Setelah Covid</v>
      </c>
    </row>
    <row r="2931" ht="15.75" customHeight="1">
      <c r="A2931" s="316">
        <v>45741.0</v>
      </c>
      <c r="B2931" s="197">
        <v>4.964</v>
      </c>
      <c r="C2931" s="197">
        <v>5.29</v>
      </c>
      <c r="D2931" s="197">
        <v>5.777</v>
      </c>
      <c r="E2931" s="197" t="str">
        <f t="shared" si="1"/>
        <v>#REF!</v>
      </c>
      <c r="F2931" s="197" t="str">
        <f t="shared" si="2"/>
        <v>#REF!</v>
      </c>
      <c r="G2931" s="197" t="str">
        <f t="shared" si="3"/>
        <v>#REF!</v>
      </c>
      <c r="H2931" s="197" t="str">
        <f t="shared" si="4"/>
        <v>#REF!</v>
      </c>
      <c r="I2931" s="197" t="str">
        <f t="shared" si="5"/>
        <v>Setelah Covid</v>
      </c>
    </row>
    <row r="2932" ht="15.75" customHeight="1">
      <c r="A2932" s="316">
        <v>45742.0</v>
      </c>
      <c r="B2932" s="197">
        <v>4.97</v>
      </c>
      <c r="C2932" s="197">
        <v>5.284</v>
      </c>
      <c r="D2932" s="197">
        <v>5.784</v>
      </c>
      <c r="E2932" s="197" t="str">
        <f t="shared" si="1"/>
        <v>#REF!</v>
      </c>
      <c r="F2932" s="197" t="str">
        <f t="shared" si="2"/>
        <v>#REF!</v>
      </c>
      <c r="G2932" s="197" t="str">
        <f t="shared" si="3"/>
        <v>#REF!</v>
      </c>
      <c r="H2932" s="197" t="str">
        <f t="shared" si="4"/>
        <v>#REF!</v>
      </c>
      <c r="I2932" s="197" t="str">
        <f t="shared" si="5"/>
        <v>Setelah Covid</v>
      </c>
    </row>
    <row r="2933" ht="15.75" customHeight="1">
      <c r="A2933" s="316">
        <v>45743.0</v>
      </c>
      <c r="B2933" s="197">
        <v>5.008</v>
      </c>
      <c r="C2933" s="197">
        <v>5.317</v>
      </c>
      <c r="D2933" s="197">
        <v>5.822</v>
      </c>
      <c r="E2933" s="197" t="str">
        <f t="shared" si="1"/>
        <v>#REF!</v>
      </c>
      <c r="F2933" s="197" t="str">
        <f t="shared" si="2"/>
        <v>#REF!</v>
      </c>
      <c r="G2933" s="197" t="str">
        <f t="shared" si="3"/>
        <v>#REF!</v>
      </c>
      <c r="H2933" s="197" t="str">
        <f t="shared" si="4"/>
        <v>#REF!</v>
      </c>
      <c r="I2933" s="197" t="str">
        <f t="shared" si="5"/>
        <v>Setelah Covid</v>
      </c>
    </row>
    <row r="2934" ht="15.75" customHeight="1">
      <c r="A2934" s="316">
        <v>45744.0</v>
      </c>
      <c r="B2934" s="197">
        <v>4.981</v>
      </c>
      <c r="C2934" s="197">
        <v>5.289</v>
      </c>
      <c r="D2934" s="197">
        <v>5.787</v>
      </c>
      <c r="E2934" s="197" t="str">
        <f t="shared" si="1"/>
        <v>#REF!</v>
      </c>
      <c r="F2934" s="197" t="str">
        <f t="shared" si="2"/>
        <v>#REF!</v>
      </c>
      <c r="G2934" s="197" t="str">
        <f t="shared" si="3"/>
        <v>#REF!</v>
      </c>
      <c r="H2934" s="197" t="str">
        <f t="shared" si="4"/>
        <v>#REF!</v>
      </c>
      <c r="I2934" s="197" t="str">
        <f t="shared" si="5"/>
        <v>Setelah Covid</v>
      </c>
    </row>
    <row r="2935" ht="15.75" customHeight="1">
      <c r="A2935" s="316">
        <v>45747.0</v>
      </c>
      <c r="B2935" s="197">
        <v>4.909</v>
      </c>
      <c r="C2935" s="197">
        <v>5.216</v>
      </c>
      <c r="D2935" s="197">
        <v>5.735</v>
      </c>
      <c r="E2935" s="197" t="str">
        <f t="shared" si="1"/>
        <v>#REF!</v>
      </c>
      <c r="F2935" s="197" t="str">
        <f t="shared" si="2"/>
        <v>#REF!</v>
      </c>
      <c r="G2935" s="197" t="str">
        <f t="shared" si="3"/>
        <v>#REF!</v>
      </c>
      <c r="H2935" s="197" t="str">
        <f t="shared" si="4"/>
        <v>#REF!</v>
      </c>
      <c r="I2935" s="197" t="str">
        <f t="shared" si="5"/>
        <v>Setelah Covid</v>
      </c>
    </row>
    <row r="2936" ht="15.75" customHeight="1">
      <c r="A2936" s="316">
        <v>45748.0</v>
      </c>
      <c r="B2936" s="197">
        <v>4.909</v>
      </c>
      <c r="C2936" s="197">
        <v>5.201</v>
      </c>
      <c r="D2936" s="197">
        <v>5.72</v>
      </c>
      <c r="E2936" s="197" t="str">
        <f t="shared" si="1"/>
        <v>#REF!</v>
      </c>
      <c r="F2936" s="197" t="str">
        <f t="shared" si="2"/>
        <v>#REF!</v>
      </c>
      <c r="G2936" s="197" t="str">
        <f t="shared" si="3"/>
        <v>#REF!</v>
      </c>
      <c r="H2936" s="197" t="str">
        <f t="shared" si="4"/>
        <v>#REF!</v>
      </c>
      <c r="I2936" s="197" t="str">
        <f t="shared" si="5"/>
        <v>Setelah Covid</v>
      </c>
    </row>
    <row r="2937" ht="15.75" customHeight="1">
      <c r="A2937" s="316">
        <v>45749.0</v>
      </c>
      <c r="B2937" s="197">
        <v>4.876</v>
      </c>
      <c r="C2937" s="197">
        <v>5.183</v>
      </c>
      <c r="D2937" s="197">
        <v>5.689</v>
      </c>
      <c r="E2937" s="197" t="str">
        <f t="shared" si="1"/>
        <v>#REF!</v>
      </c>
      <c r="F2937" s="197" t="str">
        <f t="shared" si="2"/>
        <v>#REF!</v>
      </c>
      <c r="G2937" s="197" t="str">
        <f t="shared" si="3"/>
        <v>#REF!</v>
      </c>
      <c r="H2937" s="197" t="str">
        <f t="shared" si="4"/>
        <v>#REF!</v>
      </c>
      <c r="I2937" s="197" t="str">
        <f t="shared" si="5"/>
        <v>Setelah Covid</v>
      </c>
    </row>
    <row r="2938" ht="15.75" customHeight="1">
      <c r="A2938" s="316">
        <v>45750.0</v>
      </c>
      <c r="B2938" s="197">
        <v>4.867</v>
      </c>
      <c r="C2938" s="197">
        <v>5.164</v>
      </c>
      <c r="D2938" s="197">
        <v>5.678</v>
      </c>
      <c r="E2938" s="197" t="str">
        <f t="shared" si="1"/>
        <v>#REF!</v>
      </c>
      <c r="F2938" s="197" t="str">
        <f t="shared" si="2"/>
        <v>#REF!</v>
      </c>
      <c r="G2938" s="197" t="str">
        <f t="shared" si="3"/>
        <v>#REF!</v>
      </c>
      <c r="H2938" s="197" t="str">
        <f t="shared" si="4"/>
        <v>#REF!</v>
      </c>
      <c r="I2938" s="197" t="str">
        <f t="shared" si="5"/>
        <v>Setelah Covid</v>
      </c>
    </row>
    <row r="2939" ht="15.75" customHeight="1">
      <c r="A2939" s="316">
        <v>45751.0</v>
      </c>
      <c r="B2939" s="197">
        <v>4.797</v>
      </c>
      <c r="C2939" s="197">
        <v>5.107</v>
      </c>
      <c r="D2939" s="197">
        <v>5.656</v>
      </c>
      <c r="E2939" s="197" t="str">
        <f t="shared" si="1"/>
        <v>#REF!</v>
      </c>
      <c r="F2939" s="197" t="str">
        <f t="shared" si="2"/>
        <v>#REF!</v>
      </c>
      <c r="G2939" s="197" t="str">
        <f t="shared" si="3"/>
        <v>#REF!</v>
      </c>
      <c r="H2939" s="197" t="str">
        <f t="shared" si="4"/>
        <v>#REF!</v>
      </c>
      <c r="I2939" s="197" t="str">
        <f t="shared" si="5"/>
        <v>Setelah Covid</v>
      </c>
    </row>
    <row r="2940" ht="15.75" customHeight="1">
      <c r="A2940" s="316">
        <v>45754.0</v>
      </c>
      <c r="B2940" s="197">
        <v>4.959</v>
      </c>
      <c r="C2940" s="197">
        <v>5.334</v>
      </c>
      <c r="D2940" s="197">
        <v>5.859</v>
      </c>
      <c r="E2940" s="197" t="str">
        <f t="shared" si="1"/>
        <v>#REF!</v>
      </c>
      <c r="F2940" s="197" t="str">
        <f t="shared" si="2"/>
        <v>#REF!</v>
      </c>
      <c r="G2940" s="197" t="str">
        <f t="shared" si="3"/>
        <v>#REF!</v>
      </c>
      <c r="H2940" s="197" t="str">
        <f t="shared" si="4"/>
        <v>#REF!</v>
      </c>
      <c r="I2940" s="197" t="str">
        <f t="shared" si="5"/>
        <v>Setelah Covid</v>
      </c>
    </row>
    <row r="2941" ht="15.75" customHeight="1">
      <c r="A2941" s="316">
        <v>45755.0</v>
      </c>
      <c r="B2941" s="197">
        <v>5.027</v>
      </c>
      <c r="C2941" s="197">
        <v>5.37</v>
      </c>
      <c r="D2941" s="197">
        <v>5.9</v>
      </c>
      <c r="E2941" s="197" t="str">
        <f t="shared" si="1"/>
        <v>#REF!</v>
      </c>
      <c r="F2941" s="197" t="str">
        <f t="shared" si="2"/>
        <v>#REF!</v>
      </c>
      <c r="G2941" s="197" t="str">
        <f t="shared" si="3"/>
        <v>#REF!</v>
      </c>
      <c r="H2941" s="197" t="str">
        <f t="shared" si="4"/>
        <v>#REF!</v>
      </c>
      <c r="I2941" s="197" t="str">
        <f t="shared" si="5"/>
        <v>Setelah Covid</v>
      </c>
    </row>
    <row r="2942" ht="15.75" customHeight="1">
      <c r="A2942" s="316">
        <v>45756.0</v>
      </c>
      <c r="B2942" s="197">
        <v>5.173</v>
      </c>
      <c r="C2942" s="197">
        <v>5.625</v>
      </c>
      <c r="D2942" s="197">
        <v>6.206</v>
      </c>
      <c r="E2942" s="197" t="str">
        <f t="shared" si="1"/>
        <v>#REF!</v>
      </c>
      <c r="F2942" s="197" t="str">
        <f t="shared" si="2"/>
        <v>#REF!</v>
      </c>
      <c r="G2942" s="197" t="str">
        <f t="shared" si="3"/>
        <v>#REF!</v>
      </c>
      <c r="H2942" s="197" t="str">
        <f t="shared" si="4"/>
        <v>#REF!</v>
      </c>
      <c r="I2942" s="197" t="str">
        <f t="shared" si="5"/>
        <v>Setelah Covid</v>
      </c>
    </row>
    <row r="2943" ht="15.75" customHeight="1">
      <c r="A2943" s="316">
        <v>45757.0</v>
      </c>
      <c r="B2943" s="197">
        <v>5.078</v>
      </c>
      <c r="C2943" s="197">
        <v>5.45</v>
      </c>
      <c r="D2943" s="197">
        <v>5.981</v>
      </c>
      <c r="E2943" s="197" t="str">
        <f t="shared" si="1"/>
        <v>#REF!</v>
      </c>
      <c r="F2943" s="197" t="str">
        <f t="shared" si="2"/>
        <v>#REF!</v>
      </c>
      <c r="G2943" s="197" t="str">
        <f t="shared" si="3"/>
        <v>#REF!</v>
      </c>
      <c r="H2943" s="197" t="str">
        <f t="shared" si="4"/>
        <v>#REF!</v>
      </c>
      <c r="I2943" s="197" t="str">
        <f t="shared" si="5"/>
        <v>Setelah Covid</v>
      </c>
    </row>
    <row r="2944" ht="15.75" customHeight="1">
      <c r="A2944" s="316">
        <v>45758.0</v>
      </c>
      <c r="B2944" s="197">
        <v>5.12</v>
      </c>
      <c r="C2944" s="197">
        <v>5.566</v>
      </c>
      <c r="D2944" s="197">
        <v>6.157</v>
      </c>
      <c r="E2944" s="197" t="str">
        <f t="shared" si="1"/>
        <v>#REF!</v>
      </c>
      <c r="F2944" s="197" t="str">
        <f t="shared" si="2"/>
        <v>#REF!</v>
      </c>
      <c r="G2944" s="197" t="str">
        <f t="shared" si="3"/>
        <v>#REF!</v>
      </c>
      <c r="H2944" s="197" t="str">
        <f t="shared" si="4"/>
        <v>#REF!</v>
      </c>
      <c r="I2944" s="197" t="str">
        <f t="shared" si="5"/>
        <v>Setelah Covid</v>
      </c>
    </row>
    <row r="2945" ht="15.75" customHeight="1">
      <c r="A2945" s="316">
        <v>45761.0</v>
      </c>
      <c r="B2945" s="197">
        <v>5.106</v>
      </c>
      <c r="C2945" s="197">
        <v>5.525</v>
      </c>
      <c r="D2945" s="197">
        <v>6.113</v>
      </c>
      <c r="E2945" s="197" t="str">
        <f t="shared" si="1"/>
        <v>#REF!</v>
      </c>
      <c r="F2945" s="197" t="str">
        <f t="shared" si="2"/>
        <v>#REF!</v>
      </c>
      <c r="G2945" s="197" t="str">
        <f t="shared" si="3"/>
        <v>#REF!</v>
      </c>
      <c r="H2945" s="197" t="str">
        <f t="shared" si="4"/>
        <v>#REF!</v>
      </c>
      <c r="I2945" s="197" t="str">
        <f t="shared" si="5"/>
        <v>Setelah Covid</v>
      </c>
    </row>
    <row r="2946" ht="15.75" customHeight="1">
      <c r="A2946" s="316">
        <v>45762.0</v>
      </c>
      <c r="B2946" s="197">
        <v>5.027</v>
      </c>
      <c r="C2946" s="197">
        <v>5.432</v>
      </c>
      <c r="D2946" s="197">
        <v>6.034</v>
      </c>
      <c r="E2946" s="197" t="str">
        <f t="shared" si="1"/>
        <v>#REF!</v>
      </c>
      <c r="F2946" s="197" t="str">
        <f t="shared" si="2"/>
        <v>#REF!</v>
      </c>
      <c r="G2946" s="197" t="str">
        <f t="shared" si="3"/>
        <v>#REF!</v>
      </c>
      <c r="H2946" s="197" t="str">
        <f t="shared" si="4"/>
        <v>#REF!</v>
      </c>
      <c r="I2946" s="197" t="str">
        <f t="shared" si="5"/>
        <v>Setelah Covid</v>
      </c>
    </row>
    <row r="2947" ht="15.75" customHeight="1">
      <c r="A2947" s="316">
        <v>45763.0</v>
      </c>
      <c r="B2947" s="197">
        <v>4.978</v>
      </c>
      <c r="C2947" s="197">
        <v>5.395</v>
      </c>
      <c r="D2947" s="197">
        <v>6.004</v>
      </c>
      <c r="E2947" s="197" t="str">
        <f t="shared" si="1"/>
        <v>#REF!</v>
      </c>
      <c r="F2947" s="197" t="str">
        <f t="shared" si="2"/>
        <v>#REF!</v>
      </c>
      <c r="G2947" s="197" t="str">
        <f t="shared" si="3"/>
        <v>#REF!</v>
      </c>
      <c r="H2947" s="197" t="str">
        <f t="shared" si="4"/>
        <v>#REF!</v>
      </c>
      <c r="I2947" s="197" t="str">
        <f t="shared" si="5"/>
        <v>Setelah Covid</v>
      </c>
    </row>
    <row r="2948" ht="15.75" customHeight="1">
      <c r="A2948" s="316">
        <v>45764.0</v>
      </c>
      <c r="B2948" s="197">
        <v>4.943</v>
      </c>
      <c r="C2948" s="197">
        <v>5.362</v>
      </c>
      <c r="D2948" s="197">
        <v>5.973</v>
      </c>
      <c r="E2948" s="197" t="str">
        <f t="shared" si="1"/>
        <v>#REF!</v>
      </c>
      <c r="F2948" s="197" t="str">
        <f t="shared" si="2"/>
        <v>#REF!</v>
      </c>
      <c r="G2948" s="197" t="str">
        <f t="shared" si="3"/>
        <v>#REF!</v>
      </c>
      <c r="H2948" s="197" t="str">
        <f t="shared" si="4"/>
        <v>#REF!</v>
      </c>
      <c r="I2948" s="197" t="str">
        <f t="shared" si="5"/>
        <v>Setelah Covid</v>
      </c>
    </row>
    <row r="2949" ht="15.75" customHeight="1">
      <c r="A2949" s="316">
        <v>45765.0</v>
      </c>
      <c r="B2949" s="197">
        <v>4.943</v>
      </c>
      <c r="C2949" s="197">
        <v>5.362</v>
      </c>
      <c r="D2949" s="197">
        <v>5.973</v>
      </c>
      <c r="E2949" s="197" t="str">
        <f t="shared" si="1"/>
        <v>#REF!</v>
      </c>
      <c r="F2949" s="197" t="str">
        <f t="shared" si="2"/>
        <v>#REF!</v>
      </c>
      <c r="G2949" s="197" t="str">
        <f t="shared" si="3"/>
        <v>#REF!</v>
      </c>
      <c r="H2949" s="197" t="str">
        <f t="shared" si="4"/>
        <v>#REF!</v>
      </c>
      <c r="I2949" s="197" t="str">
        <f t="shared" si="5"/>
        <v>Setelah Covid</v>
      </c>
    </row>
    <row r="2950" ht="15.75" customHeight="1">
      <c r="A2950" s="316">
        <v>45768.0</v>
      </c>
      <c r="B2950" s="197">
        <v>4.941</v>
      </c>
      <c r="C2950" s="197">
        <v>5.376</v>
      </c>
      <c r="D2950" s="197">
        <v>5.991</v>
      </c>
      <c r="E2950" s="197" t="str">
        <f t="shared" si="1"/>
        <v>#REF!</v>
      </c>
      <c r="F2950" s="197" t="str">
        <f t="shared" si="2"/>
        <v>#REF!</v>
      </c>
      <c r="G2950" s="197" t="str">
        <f t="shared" si="3"/>
        <v>#REF!</v>
      </c>
      <c r="H2950" s="197" t="str">
        <f t="shared" si="4"/>
        <v>#REF!</v>
      </c>
      <c r="I2950" s="197" t="str">
        <f t="shared" si="5"/>
        <v>Setelah Covid</v>
      </c>
    </row>
    <row r="2951" ht="15.75" customHeight="1">
      <c r="A2951" s="316">
        <v>45769.0</v>
      </c>
      <c r="B2951" s="197">
        <v>4.953</v>
      </c>
      <c r="C2951" s="197">
        <v>5.405</v>
      </c>
      <c r="D2951" s="197">
        <v>6.014</v>
      </c>
      <c r="E2951" s="197" t="str">
        <f t="shared" si="1"/>
        <v>#REF!</v>
      </c>
      <c r="F2951" s="197" t="str">
        <f t="shared" si="2"/>
        <v>#REF!</v>
      </c>
      <c r="G2951" s="197" t="str">
        <f t="shared" si="3"/>
        <v>#REF!</v>
      </c>
      <c r="H2951" s="197" t="str">
        <f t="shared" si="4"/>
        <v>#REF!</v>
      </c>
      <c r="I2951" s="197" t="str">
        <f t="shared" si="5"/>
        <v>Setelah Covid</v>
      </c>
    </row>
    <row r="2952" ht="15.75" customHeight="1">
      <c r="A2952" s="316">
        <v>45770.0</v>
      </c>
      <c r="B2952" s="197">
        <v>4.874</v>
      </c>
      <c r="C2952" s="197">
        <v>5.308</v>
      </c>
      <c r="D2952" s="197">
        <v>5.863</v>
      </c>
      <c r="E2952" s="197" t="str">
        <f t="shared" si="1"/>
        <v>#REF!</v>
      </c>
      <c r="F2952" s="197" t="str">
        <f t="shared" si="2"/>
        <v>#REF!</v>
      </c>
      <c r="G2952" s="197" t="str">
        <f t="shared" si="3"/>
        <v>#REF!</v>
      </c>
      <c r="H2952" s="197" t="str">
        <f t="shared" si="4"/>
        <v>#REF!</v>
      </c>
      <c r="I2952" s="197" t="str">
        <f t="shared" si="5"/>
        <v>Setelah Covid</v>
      </c>
    </row>
    <row r="2953" ht="15.75" customHeight="1">
      <c r="A2953" s="316">
        <v>45771.0</v>
      </c>
      <c r="B2953" s="197">
        <v>4.869</v>
      </c>
      <c r="C2953" s="197">
        <v>5.266</v>
      </c>
      <c r="D2953" s="197">
        <v>5.852</v>
      </c>
      <c r="E2953" s="197" t="str">
        <f t="shared" si="1"/>
        <v>#REF!</v>
      </c>
      <c r="F2953" s="197" t="str">
        <f t="shared" si="2"/>
        <v>#REF!</v>
      </c>
      <c r="G2953" s="197" t="str">
        <f t="shared" si="3"/>
        <v>#REF!</v>
      </c>
      <c r="H2953" s="197" t="str">
        <f t="shared" si="4"/>
        <v>#REF!</v>
      </c>
      <c r="I2953" s="197" t="str">
        <f t="shared" si="5"/>
        <v>Setelah Covid</v>
      </c>
    </row>
    <row r="2954" ht="15.75" customHeight="1">
      <c r="A2954" s="316">
        <v>45772.0</v>
      </c>
      <c r="B2954" s="197">
        <v>4.824</v>
      </c>
      <c r="C2954" s="197">
        <v>5.197</v>
      </c>
      <c r="D2954" s="197">
        <v>5.802</v>
      </c>
      <c r="E2954" s="197" t="str">
        <f t="shared" si="1"/>
        <v>#REF!</v>
      </c>
      <c r="F2954" s="197" t="str">
        <f t="shared" si="2"/>
        <v>#REF!</v>
      </c>
      <c r="G2954" s="197" t="str">
        <f t="shared" si="3"/>
        <v>#REF!</v>
      </c>
      <c r="H2954" s="197" t="str">
        <f t="shared" si="4"/>
        <v>#REF!</v>
      </c>
      <c r="I2954" s="197" t="str">
        <f t="shared" si="5"/>
        <v>Setelah Covid</v>
      </c>
    </row>
    <row r="2955" ht="15.75" customHeight="1">
      <c r="A2955" s="316">
        <v>45775.0</v>
      </c>
      <c r="B2955" s="197">
        <v>4.752</v>
      </c>
      <c r="C2955" s="197">
        <v>5.154</v>
      </c>
      <c r="D2955" s="197">
        <v>5.751</v>
      </c>
      <c r="E2955" s="197" t="str">
        <f t="shared" si="1"/>
        <v>#REF!</v>
      </c>
      <c r="F2955" s="197" t="str">
        <f t="shared" si="2"/>
        <v>#REF!</v>
      </c>
      <c r="G2955" s="197" t="str">
        <f t="shared" si="3"/>
        <v>#REF!</v>
      </c>
      <c r="H2955" s="197" t="str">
        <f t="shared" si="4"/>
        <v>#REF!</v>
      </c>
      <c r="I2955" s="197" t="str">
        <f t="shared" si="5"/>
        <v>Setelah Covid</v>
      </c>
    </row>
    <row r="2956" ht="15.75" customHeight="1">
      <c r="A2956" s="316">
        <v>45776.0</v>
      </c>
      <c r="B2956" s="197">
        <v>4.755</v>
      </c>
      <c r="C2956" s="197">
        <v>5.153</v>
      </c>
      <c r="D2956" s="197">
        <v>5.74</v>
      </c>
      <c r="E2956" s="197" t="str">
        <f t="shared" si="1"/>
        <v>#REF!</v>
      </c>
      <c r="F2956" s="197" t="str">
        <f t="shared" si="2"/>
        <v>#REF!</v>
      </c>
      <c r="G2956" s="197" t="str">
        <f t="shared" si="3"/>
        <v>#REF!</v>
      </c>
      <c r="H2956" s="197" t="str">
        <f t="shared" si="4"/>
        <v>#REF!</v>
      </c>
      <c r="I2956" s="197" t="str">
        <f t="shared" si="5"/>
        <v>Setelah Covid</v>
      </c>
    </row>
    <row r="2957" ht="15.75" customHeight="1">
      <c r="A2957" s="316">
        <v>45777.0</v>
      </c>
      <c r="B2957" s="197">
        <v>4.751</v>
      </c>
      <c r="C2957" s="197">
        <v>5.398</v>
      </c>
      <c r="D2957" s="197">
        <v>5.724</v>
      </c>
      <c r="E2957" s="197" t="str">
        <f t="shared" si="1"/>
        <v>#REF!</v>
      </c>
      <c r="F2957" s="197" t="str">
        <f t="shared" si="2"/>
        <v>#REF!</v>
      </c>
      <c r="G2957" s="197" t="str">
        <f t="shared" si="3"/>
        <v>#REF!</v>
      </c>
      <c r="H2957" s="197" t="str">
        <f t="shared" si="4"/>
        <v>#REF!</v>
      </c>
      <c r="I2957" s="197" t="str">
        <f t="shared" si="5"/>
        <v>Setelah Covid</v>
      </c>
    </row>
    <row r="2958" ht="15.75" customHeight="1">
      <c r="A2958" s="316">
        <v>45778.0</v>
      </c>
      <c r="B2958" s="197">
        <v>4.744</v>
      </c>
      <c r="C2958" s="197">
        <v>5.403</v>
      </c>
      <c r="D2958" s="197">
        <v>5.733</v>
      </c>
      <c r="E2958" s="197" t="str">
        <f t="shared" si="1"/>
        <v>#REF!</v>
      </c>
      <c r="F2958" s="197" t="str">
        <f t="shared" si="2"/>
        <v>#REF!</v>
      </c>
      <c r="G2958" s="197" t="str">
        <f t="shared" si="3"/>
        <v>#REF!</v>
      </c>
      <c r="H2958" s="197" t="str">
        <f t="shared" si="4"/>
        <v>#REF!</v>
      </c>
      <c r="I2958" s="197" t="str">
        <f t="shared" si="5"/>
        <v>Setelah Covid</v>
      </c>
    </row>
    <row r="2959" ht="15.75" customHeight="1">
      <c r="A2959" s="316">
        <v>45779.0</v>
      </c>
      <c r="B2959" s="197">
        <v>4.763</v>
      </c>
      <c r="C2959" s="197">
        <v>5.43</v>
      </c>
      <c r="D2959" s="197">
        <v>5.768</v>
      </c>
      <c r="E2959" s="197" t="str">
        <f t="shared" si="1"/>
        <v>#REF!</v>
      </c>
      <c r="F2959" s="197" t="str">
        <f t="shared" si="2"/>
        <v>#REF!</v>
      </c>
      <c r="G2959" s="197" t="str">
        <f t="shared" si="3"/>
        <v>#REF!</v>
      </c>
      <c r="H2959" s="197" t="str">
        <f t="shared" si="4"/>
        <v>#REF!</v>
      </c>
      <c r="I2959" s="197" t="str">
        <f t="shared" si="5"/>
        <v>Setelah Covid</v>
      </c>
    </row>
    <row r="2960" ht="15.75" customHeight="1">
      <c r="A2960" s="316">
        <v>45782.0</v>
      </c>
      <c r="B2960" s="197">
        <v>4.801</v>
      </c>
      <c r="C2960" s="197">
        <v>5.463</v>
      </c>
      <c r="D2960" s="197">
        <v>5.803</v>
      </c>
      <c r="E2960" s="197" t="str">
        <f t="shared" si="1"/>
        <v>#REF!</v>
      </c>
      <c r="F2960" s="197" t="str">
        <f t="shared" si="2"/>
        <v>#REF!</v>
      </c>
      <c r="G2960" s="197" t="str">
        <f t="shared" si="3"/>
        <v>#REF!</v>
      </c>
      <c r="H2960" s="197" t="str">
        <f t="shared" si="4"/>
        <v>#REF!</v>
      </c>
      <c r="I2960" s="197" t="str">
        <f t="shared" si="5"/>
        <v>Setelah Covid</v>
      </c>
    </row>
    <row r="2961" ht="15.75" customHeight="1">
      <c r="A2961" s="316">
        <v>45783.0</v>
      </c>
      <c r="B2961" s="197">
        <v>4.881</v>
      </c>
      <c r="C2961" s="197">
        <v>5.525</v>
      </c>
      <c r="D2961" s="197">
        <v>5.87</v>
      </c>
      <c r="E2961" s="197" t="str">
        <f t="shared" si="1"/>
        <v>#REF!</v>
      </c>
      <c r="F2961" s="197" t="str">
        <f t="shared" si="2"/>
        <v>#REF!</v>
      </c>
      <c r="G2961" s="197" t="str">
        <f t="shared" si="3"/>
        <v>#REF!</v>
      </c>
      <c r="H2961" s="197" t="str">
        <f t="shared" si="4"/>
        <v>#REF!</v>
      </c>
      <c r="I2961" s="197" t="str">
        <f t="shared" si="5"/>
        <v>Setelah Covid</v>
      </c>
    </row>
    <row r="2962" ht="15.75" customHeight="1">
      <c r="A2962" s="316">
        <v>45784.0</v>
      </c>
      <c r="B2962" s="197">
        <v>4.842</v>
      </c>
      <c r="C2962" s="197">
        <v>5.473</v>
      </c>
      <c r="D2962" s="197">
        <v>5.81</v>
      </c>
      <c r="E2962" s="197" t="str">
        <f t="shared" si="1"/>
        <v>#REF!</v>
      </c>
      <c r="F2962" s="197" t="str">
        <f t="shared" si="2"/>
        <v>#REF!</v>
      </c>
      <c r="G2962" s="197" t="str">
        <f t="shared" si="3"/>
        <v>#REF!</v>
      </c>
      <c r="H2962" s="197" t="str">
        <f t="shared" si="4"/>
        <v>#REF!</v>
      </c>
      <c r="I2962" s="197" t="str">
        <f t="shared" si="5"/>
        <v>Setelah Covid</v>
      </c>
    </row>
    <row r="2963" ht="15.75" customHeight="1">
      <c r="A2963" s="316">
        <v>45785.0</v>
      </c>
      <c r="B2963" s="197">
        <v>4.819</v>
      </c>
      <c r="C2963" s="197">
        <v>5.433</v>
      </c>
      <c r="D2963" s="197">
        <v>5.779</v>
      </c>
      <c r="E2963" s="197" t="str">
        <f t="shared" si="1"/>
        <v>#REF!</v>
      </c>
      <c r="F2963" s="197" t="str">
        <f t="shared" si="2"/>
        <v>#REF!</v>
      </c>
      <c r="G2963" s="197" t="str">
        <f t="shared" si="3"/>
        <v>#REF!</v>
      </c>
      <c r="H2963" s="197" t="str">
        <f t="shared" si="4"/>
        <v>#REF!</v>
      </c>
      <c r="I2963" s="197" t="str">
        <f t="shared" si="5"/>
        <v>Setelah Covid</v>
      </c>
    </row>
    <row r="2964" ht="15.75" customHeight="1">
      <c r="A2964" s="316">
        <v>45786.0</v>
      </c>
      <c r="B2964" s="197">
        <v>4.848</v>
      </c>
      <c r="C2964" s="197">
        <v>5.449</v>
      </c>
      <c r="D2964" s="197">
        <v>5.805</v>
      </c>
      <c r="E2964" s="197" t="str">
        <f t="shared" si="1"/>
        <v>#REF!</v>
      </c>
      <c r="F2964" s="197" t="str">
        <f t="shared" si="2"/>
        <v>#REF!</v>
      </c>
      <c r="G2964" s="197" t="str">
        <f t="shared" si="3"/>
        <v>#REF!</v>
      </c>
      <c r="H2964" s="197" t="str">
        <f t="shared" si="4"/>
        <v>#REF!</v>
      </c>
      <c r="I2964" s="197" t="str">
        <f t="shared" si="5"/>
        <v>Setelah Covid</v>
      </c>
    </row>
    <row r="2965" ht="15.75" customHeight="1">
      <c r="A2965" s="316">
        <v>45789.0</v>
      </c>
      <c r="B2965" s="197">
        <v>4.86</v>
      </c>
      <c r="C2965" s="197">
        <v>5.457</v>
      </c>
      <c r="D2965" s="197">
        <v>5.806</v>
      </c>
      <c r="E2965" s="197" t="str">
        <f t="shared" si="1"/>
        <v>#REF!</v>
      </c>
      <c r="F2965" s="197" t="str">
        <f t="shared" si="2"/>
        <v>#REF!</v>
      </c>
      <c r="G2965" s="197" t="str">
        <f t="shared" si="3"/>
        <v>#REF!</v>
      </c>
      <c r="H2965" s="197" t="str">
        <f t="shared" si="4"/>
        <v>#REF!</v>
      </c>
      <c r="I2965" s="197" t="str">
        <f t="shared" si="5"/>
        <v>Setelah Covid</v>
      </c>
    </row>
    <row r="2966" ht="15.75" customHeight="1">
      <c r="A2966" s="316">
        <v>45790.0</v>
      </c>
      <c r="B2966" s="197">
        <v>4.87</v>
      </c>
      <c r="C2966" s="197">
        <v>5.454</v>
      </c>
      <c r="D2966" s="197">
        <v>5.809</v>
      </c>
      <c r="E2966" s="197" t="str">
        <f t="shared" si="1"/>
        <v>#REF!</v>
      </c>
      <c r="F2966" s="197" t="str">
        <f t="shared" si="2"/>
        <v>#REF!</v>
      </c>
      <c r="G2966" s="197" t="str">
        <f t="shared" si="3"/>
        <v>#REF!</v>
      </c>
      <c r="H2966" s="197" t="str">
        <f t="shared" si="4"/>
        <v>#REF!</v>
      </c>
      <c r="I2966" s="197" t="str">
        <f t="shared" si="5"/>
        <v>Setelah Covid</v>
      </c>
    </row>
    <row r="2967" ht="15.75" customHeight="1">
      <c r="A2967" s="316">
        <v>45791.0</v>
      </c>
      <c r="B2967" s="197">
        <v>4.87</v>
      </c>
      <c r="C2967" s="197">
        <v>5.45</v>
      </c>
      <c r="D2967" s="197">
        <v>5.808</v>
      </c>
      <c r="E2967" s="197" t="str">
        <f t="shared" si="1"/>
        <v>#REF!</v>
      </c>
      <c r="F2967" s="197" t="str">
        <f t="shared" si="2"/>
        <v>#REF!</v>
      </c>
      <c r="G2967" s="197" t="str">
        <f t="shared" si="3"/>
        <v>#REF!</v>
      </c>
      <c r="H2967" s="197" t="str">
        <f t="shared" si="4"/>
        <v>#REF!</v>
      </c>
      <c r="I2967" s="197" t="str">
        <f t="shared" si="5"/>
        <v>Setelah Covid</v>
      </c>
    </row>
    <row r="2968" ht="15.75" customHeight="1">
      <c r="A2968" s="316">
        <v>45792.0</v>
      </c>
      <c r="B2968" s="197">
        <v>4.921</v>
      </c>
      <c r="C2968" s="197">
        <v>5.483</v>
      </c>
      <c r="D2968" s="197">
        <v>5.855</v>
      </c>
      <c r="E2968" s="197" t="str">
        <f t="shared" si="1"/>
        <v>#REF!</v>
      </c>
      <c r="F2968" s="197" t="str">
        <f t="shared" si="2"/>
        <v>#REF!</v>
      </c>
      <c r="G2968" s="197" t="str">
        <f t="shared" si="3"/>
        <v>#REF!</v>
      </c>
      <c r="H2968" s="197" t="str">
        <f t="shared" si="4"/>
        <v>#REF!</v>
      </c>
      <c r="I2968" s="197" t="str">
        <f t="shared" si="5"/>
        <v>Setelah Covid</v>
      </c>
    </row>
    <row r="2969" ht="15.75" customHeight="1">
      <c r="A2969" s="316">
        <v>45793.0</v>
      </c>
      <c r="B2969" s="197">
        <v>4.836</v>
      </c>
      <c r="C2969" s="197">
        <v>5.413</v>
      </c>
      <c r="D2969" s="197">
        <v>5.798</v>
      </c>
      <c r="E2969" s="197" t="str">
        <f t="shared" si="1"/>
        <v>#REF!</v>
      </c>
      <c r="F2969" s="197" t="str">
        <f t="shared" si="2"/>
        <v>#REF!</v>
      </c>
      <c r="G2969" s="197" t="str">
        <f t="shared" si="3"/>
        <v>#REF!</v>
      </c>
      <c r="H2969" s="197" t="str">
        <f t="shared" si="4"/>
        <v>#REF!</v>
      </c>
      <c r="I2969" s="197" t="str">
        <f t="shared" si="5"/>
        <v>Setelah Covid</v>
      </c>
    </row>
    <row r="2970" ht="15.75" customHeight="1">
      <c r="A2970" s="316">
        <v>45796.0</v>
      </c>
      <c r="B2970" s="197">
        <v>4.899</v>
      </c>
      <c r="C2970" s="197">
        <v>5.503</v>
      </c>
      <c r="D2970" s="197">
        <v>5.908</v>
      </c>
      <c r="E2970" s="197" t="str">
        <f t="shared" si="1"/>
        <v>#REF!</v>
      </c>
      <c r="F2970" s="197" t="str">
        <f t="shared" si="2"/>
        <v>#REF!</v>
      </c>
      <c r="G2970" s="197" t="str">
        <f t="shared" si="3"/>
        <v>#REF!</v>
      </c>
      <c r="H2970" s="197" t="str">
        <f t="shared" si="4"/>
        <v>#REF!</v>
      </c>
      <c r="I2970" s="197" t="str">
        <f t="shared" si="5"/>
        <v>Setelah Covid</v>
      </c>
    </row>
    <row r="2971" ht="15.75" customHeight="1">
      <c r="A2971" s="316">
        <v>45797.0</v>
      </c>
      <c r="B2971" s="197">
        <v>4.833</v>
      </c>
      <c r="C2971" s="197">
        <v>5.457</v>
      </c>
      <c r="D2971" s="197">
        <v>5.84</v>
      </c>
      <c r="E2971" s="197" t="str">
        <f t="shared" si="1"/>
        <v>#REF!</v>
      </c>
      <c r="F2971" s="197" t="str">
        <f t="shared" si="2"/>
        <v>#REF!</v>
      </c>
      <c r="G2971" s="197" t="str">
        <f t="shared" si="3"/>
        <v>#REF!</v>
      </c>
      <c r="H2971" s="197" t="str">
        <f t="shared" si="4"/>
        <v>#REF!</v>
      </c>
      <c r="I2971" s="197" t="str">
        <f t="shared" si="5"/>
        <v>Setelah Covid</v>
      </c>
    </row>
    <row r="2972" ht="15.75" customHeight="1">
      <c r="A2972" s="316">
        <v>45798.0</v>
      </c>
      <c r="B2972" s="197">
        <v>4.865</v>
      </c>
      <c r="C2972" s="197">
        <v>5.487</v>
      </c>
      <c r="D2972" s="197">
        <v>5.884</v>
      </c>
      <c r="E2972" s="197" t="str">
        <f t="shared" si="1"/>
        <v>#REF!</v>
      </c>
      <c r="F2972" s="197" t="str">
        <f t="shared" si="2"/>
        <v>#REF!</v>
      </c>
      <c r="G2972" s="197" t="str">
        <f t="shared" si="3"/>
        <v>#REF!</v>
      </c>
      <c r="H2972" s="197" t="str">
        <f t="shared" si="4"/>
        <v>#REF!</v>
      </c>
      <c r="I2972" s="197" t="str">
        <f t="shared" si="5"/>
        <v>Setelah Covid</v>
      </c>
    </row>
    <row r="2973" ht="15.75" customHeight="1">
      <c r="A2973" s="316">
        <v>45799.0</v>
      </c>
      <c r="B2973" s="197">
        <v>4.917</v>
      </c>
      <c r="C2973" s="197">
        <v>5.535</v>
      </c>
      <c r="D2973" s="197">
        <v>5.945</v>
      </c>
      <c r="E2973" s="197" t="str">
        <f t="shared" si="1"/>
        <v>#REF!</v>
      </c>
      <c r="F2973" s="197" t="str">
        <f t="shared" si="2"/>
        <v>#REF!</v>
      </c>
      <c r="G2973" s="197" t="str">
        <f t="shared" si="3"/>
        <v>#REF!</v>
      </c>
      <c r="H2973" s="197" t="str">
        <f t="shared" si="4"/>
        <v>#REF!</v>
      </c>
      <c r="I2973" s="197" t="str">
        <f t="shared" si="5"/>
        <v>Setelah Covid</v>
      </c>
    </row>
    <row r="2974" ht="15.75" customHeight="1">
      <c r="A2974" s="316">
        <v>45800.0</v>
      </c>
      <c r="B2974" s="197">
        <v>4.792</v>
      </c>
      <c r="C2974" s="197">
        <v>5.475</v>
      </c>
      <c r="D2974" s="197">
        <v>5.877</v>
      </c>
      <c r="E2974" s="197" t="str">
        <f t="shared" si="1"/>
        <v>#REF!</v>
      </c>
      <c r="F2974" s="197" t="str">
        <f t="shared" si="2"/>
        <v>#REF!</v>
      </c>
      <c r="G2974" s="197" t="str">
        <f t="shared" si="3"/>
        <v>#REF!</v>
      </c>
      <c r="H2974" s="197" t="str">
        <f t="shared" si="4"/>
        <v>#REF!</v>
      </c>
      <c r="I2974" s="197" t="str">
        <f t="shared" si="5"/>
        <v>Setelah Covid</v>
      </c>
    </row>
    <row r="2975" ht="15.75" customHeight="1">
      <c r="A2975" s="316">
        <v>45803.0</v>
      </c>
      <c r="B2975" s="197">
        <v>4.792</v>
      </c>
      <c r="C2975" s="197">
        <v>5.475</v>
      </c>
      <c r="D2975" s="197">
        <v>5.877</v>
      </c>
      <c r="E2975" s="197" t="str">
        <f t="shared" si="1"/>
        <v>#REF!</v>
      </c>
      <c r="F2975" s="197" t="str">
        <f t="shared" si="2"/>
        <v>#REF!</v>
      </c>
      <c r="G2975" s="197" t="str">
        <f t="shared" si="3"/>
        <v>#REF!</v>
      </c>
      <c r="H2975" s="197" t="str">
        <f t="shared" si="4"/>
        <v>#REF!</v>
      </c>
      <c r="I2975" s="197" t="str">
        <f t="shared" si="5"/>
        <v>Setelah Covid</v>
      </c>
    </row>
    <row r="2976" ht="15.75" customHeight="1">
      <c r="A2976" s="316">
        <v>45804.0</v>
      </c>
      <c r="B2976" s="197">
        <v>4.727</v>
      </c>
      <c r="C2976" s="197">
        <v>5.432</v>
      </c>
      <c r="D2976" s="197">
        <v>5.828</v>
      </c>
      <c r="E2976" s="197" t="str">
        <f t="shared" si="1"/>
        <v>#REF!</v>
      </c>
      <c r="F2976" s="197" t="str">
        <f t="shared" si="2"/>
        <v>#REF!</v>
      </c>
      <c r="G2976" s="197" t="str">
        <f t="shared" si="3"/>
        <v>#REF!</v>
      </c>
      <c r="H2976" s="197" t="str">
        <f t="shared" si="4"/>
        <v>#REF!</v>
      </c>
      <c r="I2976" s="197" t="str">
        <f t="shared" si="5"/>
        <v>Setelah Covid</v>
      </c>
    </row>
    <row r="2977" ht="15.75" customHeight="1">
      <c r="A2977" s="316">
        <v>45805.0</v>
      </c>
      <c r="B2977" s="197">
        <v>4.708</v>
      </c>
      <c r="C2977" s="197">
        <v>5.411</v>
      </c>
      <c r="D2977" s="197">
        <v>5.808</v>
      </c>
      <c r="E2977" s="197" t="str">
        <f t="shared" si="1"/>
        <v>#REF!</v>
      </c>
      <c r="F2977" s="197" t="str">
        <f t="shared" si="2"/>
        <v>#REF!</v>
      </c>
      <c r="G2977" s="197" t="str">
        <f t="shared" si="3"/>
        <v>#REF!</v>
      </c>
      <c r="H2977" s="197" t="str">
        <f t="shared" si="4"/>
        <v>#REF!</v>
      </c>
      <c r="I2977" s="197" t="str">
        <f t="shared" si="5"/>
        <v>Setelah Covid</v>
      </c>
    </row>
    <row r="2978" ht="15.75" customHeight="1">
      <c r="A2978" s="316">
        <v>45806.0</v>
      </c>
      <c r="B2978" s="197">
        <v>4.728</v>
      </c>
      <c r="C2978" s="197">
        <v>5.436</v>
      </c>
      <c r="D2978" s="197">
        <v>5.831</v>
      </c>
      <c r="E2978" s="197" t="str">
        <f t="shared" si="1"/>
        <v>#REF!</v>
      </c>
      <c r="F2978" s="197" t="str">
        <f t="shared" si="2"/>
        <v>#REF!</v>
      </c>
      <c r="G2978" s="197" t="str">
        <f t="shared" si="3"/>
        <v>#REF!</v>
      </c>
      <c r="H2978" s="197" t="str">
        <f t="shared" si="4"/>
        <v>#REF!</v>
      </c>
      <c r="I2978" s="197" t="str">
        <f t="shared" si="5"/>
        <v>Setelah Covid</v>
      </c>
    </row>
    <row r="2979" ht="15.75" customHeight="1">
      <c r="A2979" s="316">
        <v>45807.0</v>
      </c>
      <c r="B2979" s="197">
        <v>4.67</v>
      </c>
      <c r="C2979" s="197">
        <v>5.385</v>
      </c>
      <c r="D2979" s="197">
        <v>5.78</v>
      </c>
      <c r="E2979" s="197" t="str">
        <f t="shared" si="1"/>
        <v>#REF!</v>
      </c>
      <c r="F2979" s="197" t="str">
        <f t="shared" si="2"/>
        <v>#REF!</v>
      </c>
      <c r="G2979" s="197" t="str">
        <f t="shared" si="3"/>
        <v>#REF!</v>
      </c>
      <c r="H2979" s="197" t="str">
        <f t="shared" si="4"/>
        <v>#REF!</v>
      </c>
      <c r="I2979" s="197" t="str">
        <f t="shared" si="5"/>
        <v>Setelah Covid</v>
      </c>
    </row>
    <row r="2980" ht="15.75" customHeight="1">
      <c r="A2980" s="316">
        <v>45810.0</v>
      </c>
      <c r="B2980" s="197">
        <v>4.657</v>
      </c>
      <c r="C2980" s="197">
        <v>5.393</v>
      </c>
      <c r="D2980" s="197">
        <v>5.785</v>
      </c>
      <c r="E2980" s="197" t="str">
        <f t="shared" si="1"/>
        <v>#REF!</v>
      </c>
      <c r="F2980" s="197" t="str">
        <f t="shared" si="2"/>
        <v>#REF!</v>
      </c>
      <c r="G2980" s="197" t="str">
        <f t="shared" si="3"/>
        <v>#REF!</v>
      </c>
      <c r="H2980" s="197" t="str">
        <f t="shared" si="4"/>
        <v>#REF!</v>
      </c>
      <c r="I2980" s="197" t="str">
        <f t="shared" si="5"/>
        <v>Setelah Covid</v>
      </c>
    </row>
    <row r="2981" ht="15.75" customHeight="1">
      <c r="A2981" s="316">
        <v>45811.0</v>
      </c>
      <c r="B2981" s="197">
        <v>4.658</v>
      </c>
      <c r="C2981" s="197">
        <v>5.379</v>
      </c>
      <c r="D2981" s="197">
        <v>5.779</v>
      </c>
      <c r="E2981" s="197" t="str">
        <f t="shared" si="1"/>
        <v>#REF!</v>
      </c>
      <c r="F2981" s="197" t="str">
        <f t="shared" si="2"/>
        <v>#REF!</v>
      </c>
      <c r="G2981" s="197" t="str">
        <f t="shared" si="3"/>
        <v>#REF!</v>
      </c>
      <c r="H2981" s="197" t="str">
        <f t="shared" si="4"/>
        <v>#REF!</v>
      </c>
      <c r="I2981" s="197" t="str">
        <f t="shared" si="5"/>
        <v>Setelah Covid</v>
      </c>
    </row>
    <row r="2982" ht="15.75" customHeight="1">
      <c r="A2982" s="316">
        <v>45812.0</v>
      </c>
      <c r="B2982" s="197">
        <v>4.651</v>
      </c>
      <c r="C2982" s="197">
        <v>5.371</v>
      </c>
      <c r="D2982" s="197">
        <v>5.798</v>
      </c>
      <c r="E2982" s="197" t="str">
        <f t="shared" si="1"/>
        <v>#REF!</v>
      </c>
      <c r="F2982" s="197" t="str">
        <f t="shared" si="2"/>
        <v>#REF!</v>
      </c>
      <c r="G2982" s="197" t="str">
        <f t="shared" si="3"/>
        <v>#REF!</v>
      </c>
      <c r="H2982" s="197" t="str">
        <f t="shared" si="4"/>
        <v>#REF!</v>
      </c>
      <c r="I2982" s="197" t="str">
        <f t="shared" si="5"/>
        <v>Setelah Covid</v>
      </c>
    </row>
    <row r="2983" ht="15.75" customHeight="1">
      <c r="A2983" s="316">
        <v>45813.0</v>
      </c>
      <c r="B2983" s="197">
        <v>4.563</v>
      </c>
      <c r="C2983" s="197">
        <v>5.266</v>
      </c>
      <c r="D2983" s="197">
        <v>5.711</v>
      </c>
      <c r="E2983" s="197" t="str">
        <f t="shared" si="1"/>
        <v>#REF!</v>
      </c>
      <c r="F2983" s="197" t="str">
        <f t="shared" si="2"/>
        <v>#REF!</v>
      </c>
      <c r="G2983" s="197" t="str">
        <f t="shared" si="3"/>
        <v>#REF!</v>
      </c>
      <c r="H2983" s="197" t="str">
        <f t="shared" si="4"/>
        <v>#REF!</v>
      </c>
      <c r="I2983" s="197" t="str">
        <f t="shared" si="5"/>
        <v>Setelah Covid</v>
      </c>
    </row>
    <row r="2984" ht="15.75" customHeight="1">
      <c r="A2984" s="316">
        <v>45814.0</v>
      </c>
      <c r="B2984" s="197">
        <v>4.567</v>
      </c>
      <c r="C2984" s="197">
        <v>5.27</v>
      </c>
      <c r="D2984" s="197">
        <v>5.708</v>
      </c>
      <c r="E2984" s="197" t="str">
        <f t="shared" si="1"/>
        <v>#REF!</v>
      </c>
      <c r="F2984" s="197" t="str">
        <f t="shared" si="2"/>
        <v>#REF!</v>
      </c>
      <c r="G2984" s="197" t="str">
        <f t="shared" si="3"/>
        <v>#REF!</v>
      </c>
      <c r="H2984" s="197" t="str">
        <f t="shared" si="4"/>
        <v>#REF!</v>
      </c>
      <c r="I2984" s="197" t="str">
        <f t="shared" si="5"/>
        <v>Setelah Covid</v>
      </c>
    </row>
    <row r="2985" ht="15.75" customHeight="1">
      <c r="A2985" s="316">
        <v>45817.0</v>
      </c>
      <c r="B2985" s="197">
        <v>4.615</v>
      </c>
      <c r="C2985" s="197">
        <v>5.328</v>
      </c>
      <c r="D2985" s="197">
        <v>5.761</v>
      </c>
      <c r="E2985" s="197" t="str">
        <f t="shared" si="1"/>
        <v>#REF!</v>
      </c>
      <c r="F2985" s="197" t="str">
        <f t="shared" si="2"/>
        <v>#REF!</v>
      </c>
      <c r="G2985" s="197" t="str">
        <f t="shared" si="3"/>
        <v>#REF!</v>
      </c>
      <c r="H2985" s="197" t="str">
        <f t="shared" si="4"/>
        <v>#REF!</v>
      </c>
      <c r="I2985" s="197" t="str">
        <f t="shared" si="5"/>
        <v>Setelah Covid</v>
      </c>
    </row>
    <row r="2986" ht="15.75" customHeight="1">
      <c r="A2986" s="316">
        <v>45818.0</v>
      </c>
      <c r="B2986" s="197">
        <v>4.594</v>
      </c>
      <c r="C2986" s="197">
        <v>5.288</v>
      </c>
      <c r="D2986" s="197">
        <v>5.721</v>
      </c>
      <c r="E2986" s="197" t="str">
        <f t="shared" si="1"/>
        <v>#REF!</v>
      </c>
      <c r="F2986" s="197" t="str">
        <f t="shared" si="2"/>
        <v>#REF!</v>
      </c>
      <c r="G2986" s="197" t="str">
        <f t="shared" si="3"/>
        <v>#REF!</v>
      </c>
      <c r="H2986" s="197" t="str">
        <f t="shared" si="4"/>
        <v>#REF!</v>
      </c>
      <c r="I2986" s="197" t="str">
        <f t="shared" si="5"/>
        <v>Setelah Covid</v>
      </c>
    </row>
    <row r="2987" ht="15.75" customHeight="1">
      <c r="A2987" s="316">
        <v>45819.0</v>
      </c>
      <c r="B2987" s="197">
        <v>4.584</v>
      </c>
      <c r="C2987" s="197">
        <v>5.293</v>
      </c>
      <c r="D2987" s="197">
        <v>5.727</v>
      </c>
      <c r="E2987" s="197" t="str">
        <f t="shared" si="1"/>
        <v>#REF!</v>
      </c>
      <c r="F2987" s="197" t="str">
        <f t="shared" si="2"/>
        <v>#REF!</v>
      </c>
      <c r="G2987" s="197" t="str">
        <f t="shared" si="3"/>
        <v>#REF!</v>
      </c>
      <c r="H2987" s="197" t="str">
        <f t="shared" si="4"/>
        <v>#REF!</v>
      </c>
      <c r="I2987" s="197" t="str">
        <f t="shared" si="5"/>
        <v>Setelah Covid</v>
      </c>
    </row>
    <row r="2988" ht="15.75" customHeight="1">
      <c r="A2988" s="316">
        <v>45820.0</v>
      </c>
      <c r="B2988" s="197">
        <v>4.524</v>
      </c>
      <c r="C2988" s="197">
        <v>5.234</v>
      </c>
      <c r="D2988" s="197">
        <v>5.682</v>
      </c>
      <c r="E2988" s="197" t="str">
        <f t="shared" si="1"/>
        <v>#REF!</v>
      </c>
      <c r="F2988" s="197" t="str">
        <f t="shared" si="2"/>
        <v>#REF!</v>
      </c>
      <c r="G2988" s="197" t="str">
        <f t="shared" si="3"/>
        <v>#REF!</v>
      </c>
      <c r="H2988" s="197" t="str">
        <f t="shared" si="4"/>
        <v>#REF!</v>
      </c>
      <c r="I2988" s="197" t="str">
        <f t="shared" si="5"/>
        <v>Setelah Covid</v>
      </c>
    </row>
    <row r="2989" ht="15.75" customHeight="1">
      <c r="A2989" s="316">
        <v>45821.0</v>
      </c>
      <c r="B2989" s="197">
        <v>4.502</v>
      </c>
      <c r="C2989" s="197">
        <v>5.217</v>
      </c>
      <c r="D2989" s="197">
        <v>5.66</v>
      </c>
      <c r="E2989" s="197" t="str">
        <f t="shared" si="1"/>
        <v>#REF!</v>
      </c>
      <c r="F2989" s="197" t="str">
        <f t="shared" si="2"/>
        <v>#REF!</v>
      </c>
      <c r="G2989" s="197" t="str">
        <f t="shared" si="3"/>
        <v>#REF!</v>
      </c>
      <c r="H2989" s="197" t="str">
        <f t="shared" si="4"/>
        <v>#REF!</v>
      </c>
      <c r="I2989" s="197" t="str">
        <f t="shared" si="5"/>
        <v>Setelah Covid</v>
      </c>
    </row>
    <row r="2990" ht="15.75" customHeight="1">
      <c r="A2990" s="316">
        <v>45824.0</v>
      </c>
      <c r="B2990" s="197">
        <v>4.516</v>
      </c>
      <c r="C2990" s="197">
        <v>5.243</v>
      </c>
      <c r="D2990" s="197">
        <v>5.691</v>
      </c>
      <c r="E2990" s="197" t="str">
        <f t="shared" si="1"/>
        <v>#REF!</v>
      </c>
      <c r="F2990" s="197" t="str">
        <f t="shared" si="2"/>
        <v>#REF!</v>
      </c>
      <c r="G2990" s="197" t="str">
        <f t="shared" si="3"/>
        <v>#REF!</v>
      </c>
      <c r="H2990" s="197" t="str">
        <f t="shared" si="4"/>
        <v>#REF!</v>
      </c>
      <c r="I2990" s="197" t="str">
        <f t="shared" si="5"/>
        <v>Setelah Covid</v>
      </c>
    </row>
    <row r="2991" ht="15.75" customHeight="1">
      <c r="A2991" s="316">
        <v>45825.0</v>
      </c>
      <c r="B2991" s="197">
        <v>4.534</v>
      </c>
      <c r="C2991" s="197">
        <v>5.256</v>
      </c>
      <c r="D2991" s="197">
        <v>5.716</v>
      </c>
      <c r="E2991" s="197" t="str">
        <f t="shared" si="1"/>
        <v>#REF!</v>
      </c>
      <c r="F2991" s="197" t="str">
        <f t="shared" si="2"/>
        <v>#REF!</v>
      </c>
      <c r="G2991" s="197" t="str">
        <f t="shared" si="3"/>
        <v>#REF!</v>
      </c>
      <c r="H2991" s="197" t="str">
        <f t="shared" si="4"/>
        <v>#REF!</v>
      </c>
      <c r="I2991" s="197" t="str">
        <f t="shared" si="5"/>
        <v>Setelah Covid</v>
      </c>
    </row>
    <row r="2992" ht="15.75" customHeight="1">
      <c r="A2992" s="316">
        <v>45826.0</v>
      </c>
      <c r="B2992" s="197">
        <v>4.524</v>
      </c>
      <c r="C2992" s="197">
        <v>5.244</v>
      </c>
      <c r="D2992" s="197">
        <v>5.691</v>
      </c>
      <c r="E2992" s="197" t="str">
        <f t="shared" si="1"/>
        <v>#REF!</v>
      </c>
      <c r="F2992" s="197" t="str">
        <f t="shared" si="2"/>
        <v>#REF!</v>
      </c>
      <c r="G2992" s="197" t="str">
        <f t="shared" si="3"/>
        <v>#REF!</v>
      </c>
      <c r="H2992" s="197" t="str">
        <f t="shared" si="4"/>
        <v>#REF!</v>
      </c>
      <c r="I2992" s="197" t="str">
        <f t="shared" si="5"/>
        <v>Setelah Covid</v>
      </c>
    </row>
    <row r="2993" ht="15.75" customHeight="1">
      <c r="A2993" s="316">
        <v>45827.0</v>
      </c>
      <c r="B2993" s="197">
        <v>4.524</v>
      </c>
      <c r="C2993" s="197">
        <v>5.244</v>
      </c>
      <c r="D2993" s="197">
        <v>5.691</v>
      </c>
      <c r="E2993" s="197" t="str">
        <f t="shared" si="1"/>
        <v>#REF!</v>
      </c>
      <c r="F2993" s="197" t="str">
        <f t="shared" si="2"/>
        <v>#REF!</v>
      </c>
      <c r="G2993" s="197" t="str">
        <f t="shared" si="3"/>
        <v>#REF!</v>
      </c>
      <c r="H2993" s="197" t="str">
        <f t="shared" si="4"/>
        <v>#REF!</v>
      </c>
      <c r="I2993" s="197" t="str">
        <f t="shared" si="5"/>
        <v>Setelah Covid</v>
      </c>
    </row>
    <row r="2994" ht="15.75" customHeight="1">
      <c r="A2994" s="316">
        <v>45828.0</v>
      </c>
      <c r="B2994" s="197">
        <v>4.532</v>
      </c>
      <c r="C2994" s="197">
        <v>5.265</v>
      </c>
      <c r="D2994" s="197">
        <v>5.704</v>
      </c>
      <c r="E2994" s="197" t="str">
        <f t="shared" si="1"/>
        <v>#REF!</v>
      </c>
      <c r="F2994" s="197" t="str">
        <f t="shared" si="2"/>
        <v>#REF!</v>
      </c>
      <c r="G2994" s="197" t="str">
        <f t="shared" si="3"/>
        <v>#REF!</v>
      </c>
      <c r="H2994" s="197" t="str">
        <f t="shared" si="4"/>
        <v>#REF!</v>
      </c>
      <c r="I2994" s="197" t="str">
        <f t="shared" si="5"/>
        <v>Setelah Covid</v>
      </c>
    </row>
    <row r="2995" ht="15.75" customHeight="1">
      <c r="A2995" s="316">
        <v>45831.0</v>
      </c>
      <c r="B2995" s="197">
        <v>4.532</v>
      </c>
      <c r="C2995" s="197">
        <v>5.268</v>
      </c>
      <c r="D2995" s="197">
        <v>5.705</v>
      </c>
      <c r="E2995" s="197" t="str">
        <f t="shared" si="1"/>
        <v>#REF!</v>
      </c>
      <c r="F2995" s="197" t="str">
        <f t="shared" si="2"/>
        <v>#REF!</v>
      </c>
      <c r="G2995" s="197" t="str">
        <f t="shared" si="3"/>
        <v>#REF!</v>
      </c>
      <c r="H2995" s="197" t="str">
        <f t="shared" si="4"/>
        <v>#REF!</v>
      </c>
      <c r="I2995" s="197" t="str">
        <f t="shared" si="5"/>
        <v>Setelah Covid</v>
      </c>
    </row>
    <row r="2996" ht="15.75" customHeight="1">
      <c r="A2996" s="316">
        <v>45832.0</v>
      </c>
      <c r="B2996" s="197">
        <v>4.466</v>
      </c>
      <c r="C2996" s="197">
        <v>5.219</v>
      </c>
      <c r="D2996" s="197">
        <v>5.668</v>
      </c>
      <c r="E2996" s="197" t="str">
        <f t="shared" si="1"/>
        <v>#REF!</v>
      </c>
      <c r="F2996" s="197" t="str">
        <f t="shared" si="2"/>
        <v>#REF!</v>
      </c>
      <c r="G2996" s="197" t="str">
        <f t="shared" si="3"/>
        <v>#REF!</v>
      </c>
      <c r="H2996" s="197" t="str">
        <f t="shared" si="4"/>
        <v>#REF!</v>
      </c>
      <c r="I2996" s="197" t="str">
        <f t="shared" si="5"/>
        <v>Setelah Covid</v>
      </c>
    </row>
    <row r="2997" ht="15.75" customHeight="1">
      <c r="A2997" s="316">
        <v>45833.0</v>
      </c>
      <c r="B2997" s="197">
        <v>4.42</v>
      </c>
      <c r="C2997" s="197">
        <v>5.181</v>
      </c>
      <c r="D2997" s="197">
        <v>5.608</v>
      </c>
      <c r="E2997" s="197" t="str">
        <f t="shared" si="1"/>
        <v>#REF!</v>
      </c>
      <c r="F2997" s="197" t="str">
        <f t="shared" si="2"/>
        <v>#REF!</v>
      </c>
      <c r="G2997" s="197" t="str">
        <f t="shared" si="3"/>
        <v>#REF!</v>
      </c>
      <c r="H2997" s="197" t="str">
        <f t="shared" si="4"/>
        <v>#REF!</v>
      </c>
      <c r="I2997" s="197" t="str">
        <f t="shared" si="5"/>
        <v>Setelah Covid</v>
      </c>
    </row>
    <row r="2998" ht="15.75" customHeight="1">
      <c r="A2998" s="316">
        <v>45834.0</v>
      </c>
      <c r="B2998" s="197">
        <v>4.411</v>
      </c>
      <c r="C2998" s="197">
        <v>5.17</v>
      </c>
      <c r="D2998" s="197">
        <v>5.6</v>
      </c>
      <c r="E2998" s="197" t="str">
        <f t="shared" si="1"/>
        <v>#REF!</v>
      </c>
      <c r="F2998" s="197" t="str">
        <f t="shared" si="2"/>
        <v>#REF!</v>
      </c>
      <c r="G2998" s="197" t="str">
        <f t="shared" si="3"/>
        <v>#REF!</v>
      </c>
      <c r="H2998" s="197" t="str">
        <f t="shared" si="4"/>
        <v>#REF!</v>
      </c>
      <c r="I2998" s="197" t="str">
        <f t="shared" si="5"/>
        <v>Setelah Covid</v>
      </c>
    </row>
    <row r="2999" ht="15.75" customHeight="1">
      <c r="A2999" s="316">
        <v>45835.0</v>
      </c>
      <c r="B2999" s="197">
        <v>4.408</v>
      </c>
      <c r="C2999" s="197">
        <v>5.161</v>
      </c>
      <c r="D2999" s="197">
        <v>5.591</v>
      </c>
      <c r="E2999" s="197" t="str">
        <f t="shared" si="1"/>
        <v>#REF!</v>
      </c>
      <c r="F2999" s="197" t="str">
        <f t="shared" si="2"/>
        <v>#REF!</v>
      </c>
      <c r="G2999" s="197" t="str">
        <f t="shared" si="3"/>
        <v>#REF!</v>
      </c>
      <c r="H2999" s="197" t="str">
        <f t="shared" si="4"/>
        <v>#REF!</v>
      </c>
      <c r="I2999" s="197" t="str">
        <f t="shared" si="5"/>
        <v>Setelah Covid</v>
      </c>
    </row>
    <row r="3000" ht="15.75" customHeight="1">
      <c r="A3000" s="316">
        <v>45838.0</v>
      </c>
      <c r="B3000" s="197">
        <v>4.408</v>
      </c>
      <c r="C3000" s="197">
        <v>5.148</v>
      </c>
      <c r="D3000" s="197">
        <v>5.582</v>
      </c>
      <c r="E3000" s="197" t="str">
        <f t="shared" si="1"/>
        <v>#REF!</v>
      </c>
      <c r="F3000" s="197" t="str">
        <f t="shared" si="2"/>
        <v>#REF!</v>
      </c>
      <c r="G3000" s="197" t="str">
        <f t="shared" si="3"/>
        <v>#REF!</v>
      </c>
      <c r="H3000" s="197" t="str">
        <f t="shared" si="4"/>
        <v>#REF!</v>
      </c>
      <c r="I3000" s="197" t="str">
        <f t="shared" si="5"/>
        <v>Setelah Covid</v>
      </c>
    </row>
    <row r="3001" ht="15.75" customHeight="1">
      <c r="A3001" s="316">
        <v>45839.0</v>
      </c>
      <c r="B3001" s="197">
        <v>4.405</v>
      </c>
      <c r="C3001" s="197">
        <v>5.112</v>
      </c>
      <c r="D3001" s="197">
        <v>5.532</v>
      </c>
      <c r="E3001" s="197" t="str">
        <f t="shared" si="1"/>
        <v>#REF!</v>
      </c>
      <c r="F3001" s="197" t="str">
        <f t="shared" si="2"/>
        <v>#REF!</v>
      </c>
      <c r="G3001" s="197" t="str">
        <f t="shared" si="3"/>
        <v>#REF!</v>
      </c>
      <c r="H3001" s="197" t="str">
        <f t="shared" si="4"/>
        <v>#REF!</v>
      </c>
      <c r="I3001" s="197" t="str">
        <f t="shared" si="5"/>
        <v>Setelah Covid</v>
      </c>
    </row>
    <row r="3002" ht="15.75" customHeight="1">
      <c r="A3002" s="316">
        <v>45840.0</v>
      </c>
      <c r="B3002" s="197">
        <v>4.42</v>
      </c>
      <c r="C3002" s="197">
        <v>5.126</v>
      </c>
      <c r="D3002" s="197">
        <v>5.532</v>
      </c>
      <c r="E3002" s="197" t="str">
        <f t="shared" si="1"/>
        <v>#REF!</v>
      </c>
      <c r="F3002" s="197" t="str">
        <f t="shared" si="2"/>
        <v>#REF!</v>
      </c>
      <c r="G3002" s="197" t="str">
        <f t="shared" si="3"/>
        <v>#REF!</v>
      </c>
      <c r="H3002" s="197" t="str">
        <f t="shared" si="4"/>
        <v>#REF!</v>
      </c>
      <c r="I3002" s="197" t="str">
        <f t="shared" si="5"/>
        <v>Setelah Covid</v>
      </c>
    </row>
    <row r="3003" ht="15.75" customHeight="1">
      <c r="A3003" s="316">
        <v>45841.0</v>
      </c>
      <c r="B3003" s="197">
        <v>4.405</v>
      </c>
      <c r="C3003" s="197">
        <v>5.106</v>
      </c>
      <c r="D3003" s="197">
        <v>5.504</v>
      </c>
      <c r="E3003" s="197" t="str">
        <f t="shared" si="1"/>
        <v>#REF!</v>
      </c>
      <c r="F3003" s="197" t="str">
        <f t="shared" si="2"/>
        <v>#REF!</v>
      </c>
      <c r="G3003" s="197" t="str">
        <f t="shared" si="3"/>
        <v>#REF!</v>
      </c>
      <c r="H3003" s="197" t="str">
        <f t="shared" si="4"/>
        <v>#REF!</v>
      </c>
      <c r="I3003" s="197" t="str">
        <f t="shared" si="5"/>
        <v>Setelah Covid</v>
      </c>
    </row>
    <row r="3004" ht="15.75" customHeight="1">
      <c r="A3004" s="316">
        <v>45842.0</v>
      </c>
      <c r="B3004" s="197">
        <v>4.405</v>
      </c>
      <c r="C3004" s="197">
        <v>5.106</v>
      </c>
      <c r="D3004" s="197">
        <v>5.504</v>
      </c>
      <c r="E3004" s="197" t="str">
        <f t="shared" si="1"/>
        <v>#REF!</v>
      </c>
      <c r="F3004" s="197" t="str">
        <f t="shared" si="2"/>
        <v>#REF!</v>
      </c>
      <c r="G3004" s="197" t="str">
        <f t="shared" si="3"/>
        <v>#REF!</v>
      </c>
      <c r="H3004" s="197" t="str">
        <f t="shared" si="4"/>
        <v>#REF!</v>
      </c>
      <c r="I3004" s="197" t="str">
        <f t="shared" si="5"/>
        <v>Setelah Covid</v>
      </c>
    </row>
    <row r="3005" ht="15.75" customHeight="1">
      <c r="A3005" s="316">
        <v>45845.0</v>
      </c>
      <c r="B3005" s="197">
        <v>4.437</v>
      </c>
      <c r="C3005" s="197">
        <v>5.145</v>
      </c>
      <c r="D3005" s="197">
        <v>5.547</v>
      </c>
      <c r="E3005" s="197" t="str">
        <f t="shared" si="1"/>
        <v>#REF!</v>
      </c>
      <c r="F3005" s="197" t="str">
        <f t="shared" si="2"/>
        <v>#REF!</v>
      </c>
      <c r="G3005" s="197" t="str">
        <f t="shared" si="3"/>
        <v>#REF!</v>
      </c>
      <c r="H3005" s="197" t="str">
        <f t="shared" si="4"/>
        <v>#REF!</v>
      </c>
      <c r="I3005" s="197" t="str">
        <f t="shared" si="5"/>
        <v>Setelah Covid</v>
      </c>
    </row>
    <row r="3006" ht="15.75" customHeight="1">
      <c r="A3006" s="316">
        <v>45846.0</v>
      </c>
      <c r="B3006" s="197">
        <v>4.462</v>
      </c>
      <c r="C3006" s="197">
        <v>5.19</v>
      </c>
      <c r="D3006" s="197">
        <v>5.618</v>
      </c>
      <c r="E3006" s="197" t="str">
        <f t="shared" si="1"/>
        <v>#REF!</v>
      </c>
      <c r="F3006" s="197" t="str">
        <f t="shared" si="2"/>
        <v>#REF!</v>
      </c>
      <c r="G3006" s="197" t="str">
        <f t="shared" si="3"/>
        <v>#REF!</v>
      </c>
      <c r="H3006" s="197" t="str">
        <f t="shared" si="4"/>
        <v>#REF!</v>
      </c>
      <c r="I3006" s="197" t="str">
        <f t="shared" si="5"/>
        <v>Setelah Covid</v>
      </c>
    </row>
    <row r="3007" ht="15.75" customHeight="1">
      <c r="A3007" s="316">
        <v>45847.0</v>
      </c>
      <c r="B3007" s="197">
        <v>4.47</v>
      </c>
      <c r="C3007" s="197">
        <v>5.218</v>
      </c>
      <c r="D3007" s="197">
        <v>5.63</v>
      </c>
      <c r="E3007" s="197" t="str">
        <f t="shared" si="1"/>
        <v>#REF!</v>
      </c>
      <c r="F3007" s="197" t="str">
        <f t="shared" si="2"/>
        <v>#REF!</v>
      </c>
      <c r="G3007" s="197" t="str">
        <f t="shared" si="3"/>
        <v>#REF!</v>
      </c>
      <c r="H3007" s="197" t="str">
        <f t="shared" si="4"/>
        <v>#REF!</v>
      </c>
      <c r="I3007" s="197" t="str">
        <f t="shared" si="5"/>
        <v>Setelah Covid</v>
      </c>
    </row>
    <row r="3008" ht="15.75" customHeight="1">
      <c r="A3008" s="316">
        <v>45848.0</v>
      </c>
      <c r="B3008" s="197">
        <v>4.444</v>
      </c>
      <c r="C3008" s="197">
        <v>5.181</v>
      </c>
      <c r="D3008" s="197">
        <v>5.588</v>
      </c>
      <c r="E3008" s="197" t="str">
        <f t="shared" si="1"/>
        <v>#REF!</v>
      </c>
      <c r="F3008" s="197" t="str">
        <f t="shared" si="2"/>
        <v>#REF!</v>
      </c>
      <c r="G3008" s="197" t="str">
        <f t="shared" si="3"/>
        <v>#REF!</v>
      </c>
      <c r="H3008" s="197" t="str">
        <f t="shared" si="4"/>
        <v>#REF!</v>
      </c>
      <c r="I3008" s="197" t="str">
        <f t="shared" si="5"/>
        <v>Setelah Covid</v>
      </c>
    </row>
    <row r="3009" ht="15.75" customHeight="1">
      <c r="A3009" s="316">
        <v>45849.0</v>
      </c>
      <c r="B3009" s="197">
        <v>4.471</v>
      </c>
      <c r="C3009" s="197">
        <v>5.199</v>
      </c>
      <c r="D3009" s="197">
        <v>5.608</v>
      </c>
      <c r="E3009" s="197" t="str">
        <f t="shared" si="1"/>
        <v>#REF!</v>
      </c>
      <c r="F3009" s="197" t="str">
        <f t="shared" si="2"/>
        <v>#REF!</v>
      </c>
      <c r="G3009" s="197" t="str">
        <f t="shared" si="3"/>
        <v>#REF!</v>
      </c>
      <c r="H3009" s="197" t="str">
        <f t="shared" si="4"/>
        <v>#REF!</v>
      </c>
      <c r="I3009" s="197" t="str">
        <f t="shared" si="5"/>
        <v>Setelah Covid</v>
      </c>
    </row>
    <row r="3010" ht="15.75" customHeight="1">
      <c r="A3010" s="316">
        <v>45852.0</v>
      </c>
      <c r="B3010" s="197">
        <v>4.501</v>
      </c>
      <c r="C3010" s="197">
        <v>5.234</v>
      </c>
      <c r="D3010" s="197">
        <v>5.651</v>
      </c>
      <c r="E3010" s="197" t="str">
        <f t="shared" si="1"/>
        <v>#REF!</v>
      </c>
      <c r="F3010" s="197" t="str">
        <f t="shared" si="2"/>
        <v>#REF!</v>
      </c>
      <c r="G3010" s="197" t="str">
        <f t="shared" si="3"/>
        <v>#REF!</v>
      </c>
      <c r="H3010" s="197" t="str">
        <f t="shared" si="4"/>
        <v>#REF!</v>
      </c>
      <c r="I3010" s="197" t="str">
        <f t="shared" si="5"/>
        <v>Setelah Covid</v>
      </c>
    </row>
    <row r="3011" ht="15.75" customHeight="1">
      <c r="A3011" s="316">
        <v>45853.0</v>
      </c>
      <c r="B3011" s="197">
        <v>4.49</v>
      </c>
      <c r="C3011" s="197">
        <v>5.232</v>
      </c>
      <c r="D3011" s="197">
        <v>5.65</v>
      </c>
      <c r="E3011" s="197" t="str">
        <f t="shared" si="1"/>
        <v>#REF!</v>
      </c>
      <c r="F3011" s="197" t="str">
        <f t="shared" si="2"/>
        <v>#REF!</v>
      </c>
      <c r="G3011" s="197" t="str">
        <f t="shared" si="3"/>
        <v>#REF!</v>
      </c>
      <c r="H3011" s="197" t="str">
        <f t="shared" si="4"/>
        <v>#REF!</v>
      </c>
      <c r="I3011" s="197" t="str">
        <f t="shared" si="5"/>
        <v>Setelah Covid</v>
      </c>
    </row>
    <row r="3012" ht="15.75" customHeight="1">
      <c r="A3012" s="316">
        <v>45854.0</v>
      </c>
      <c r="B3012" s="197">
        <v>4.517</v>
      </c>
      <c r="C3012" s="197">
        <v>5.268</v>
      </c>
      <c r="D3012" s="197">
        <v>5.672</v>
      </c>
      <c r="E3012" s="197" t="str">
        <f t="shared" si="1"/>
        <v>#REF!</v>
      </c>
      <c r="F3012" s="197" t="str">
        <f t="shared" si="2"/>
        <v>#REF!</v>
      </c>
      <c r="G3012" s="197" t="str">
        <f t="shared" si="3"/>
        <v>#REF!</v>
      </c>
      <c r="H3012" s="197" t="str">
        <f t="shared" si="4"/>
        <v>#REF!</v>
      </c>
      <c r="I3012" s="197" t="str">
        <f t="shared" si="5"/>
        <v>Setelah Covid</v>
      </c>
    </row>
    <row r="3013" ht="15.75" customHeight="1">
      <c r="A3013" s="316">
        <v>45855.0</v>
      </c>
      <c r="B3013" s="197">
        <v>4.514</v>
      </c>
      <c r="C3013" s="197">
        <v>5.268</v>
      </c>
      <c r="D3013" s="197">
        <v>5.678</v>
      </c>
      <c r="E3013" s="197" t="str">
        <f t="shared" si="1"/>
        <v>#REF!</v>
      </c>
      <c r="F3013" s="197" t="str">
        <f t="shared" si="2"/>
        <v>#REF!</v>
      </c>
      <c r="G3013" s="197" t="str">
        <f t="shared" si="3"/>
        <v>#REF!</v>
      </c>
      <c r="H3013" s="197" t="str">
        <f t="shared" si="4"/>
        <v>#REF!</v>
      </c>
      <c r="I3013" s="197" t="str">
        <f t="shared" si="5"/>
        <v>Setelah Covid</v>
      </c>
    </row>
    <row r="3014" ht="15.75" customHeight="1">
      <c r="A3014" s="316">
        <v>45856.0</v>
      </c>
      <c r="B3014" s="197">
        <v>4.494</v>
      </c>
      <c r="C3014" s="197">
        <v>5.249</v>
      </c>
      <c r="D3014" s="197">
        <v>5.658</v>
      </c>
      <c r="E3014" s="197" t="str">
        <f t="shared" si="1"/>
        <v>#REF!</v>
      </c>
      <c r="F3014" s="197" t="str">
        <f t="shared" si="2"/>
        <v>#REF!</v>
      </c>
      <c r="G3014" s="197" t="str">
        <f t="shared" si="3"/>
        <v>#REF!</v>
      </c>
      <c r="H3014" s="197" t="str">
        <f t="shared" si="4"/>
        <v>#REF!</v>
      </c>
      <c r="I3014" s="197" t="str">
        <f t="shared" si="5"/>
        <v>Setelah Covid</v>
      </c>
    </row>
    <row r="3015" ht="15.75" customHeight="1">
      <c r="A3015" s="316">
        <v>45859.0</v>
      </c>
      <c r="B3015" s="197">
        <v>4.453</v>
      </c>
      <c r="C3015" s="197">
        <v>5.194</v>
      </c>
      <c r="D3015" s="197">
        <v>5.628</v>
      </c>
      <c r="E3015" s="197" t="str">
        <f t="shared" si="1"/>
        <v>#REF!</v>
      </c>
      <c r="F3015" s="197" t="str">
        <f t="shared" si="2"/>
        <v>#REF!</v>
      </c>
      <c r="G3015" s="197" t="str">
        <f t="shared" si="3"/>
        <v>#REF!</v>
      </c>
      <c r="H3015" s="197" t="str">
        <f t="shared" si="4"/>
        <v>#REF!</v>
      </c>
      <c r="I3015" s="197" t="str">
        <f t="shared" si="5"/>
        <v>Setelah Covid</v>
      </c>
    </row>
    <row r="3016" ht="15.75" customHeight="1">
      <c r="A3016" s="316">
        <v>45860.0</v>
      </c>
      <c r="B3016" s="197">
        <v>4.45</v>
      </c>
      <c r="C3016" s="197">
        <v>5.195</v>
      </c>
      <c r="D3016" s="197">
        <v>5.632</v>
      </c>
      <c r="E3016" s="197" t="str">
        <f t="shared" si="1"/>
        <v>#REF!</v>
      </c>
      <c r="F3016" s="197" t="str">
        <f t="shared" si="2"/>
        <v>#REF!</v>
      </c>
      <c r="G3016" s="197" t="str">
        <f t="shared" si="3"/>
        <v>#REF!</v>
      </c>
      <c r="H3016" s="197" t="str">
        <f t="shared" si="4"/>
        <v>#REF!</v>
      </c>
      <c r="I3016" s="197" t="str">
        <f t="shared" si="5"/>
        <v>Setelah Covid</v>
      </c>
    </row>
    <row r="3017" ht="15.75" customHeight="1">
      <c r="A3017" s="316">
        <v>45861.0</v>
      </c>
      <c r="B3017" s="197">
        <v>4.431</v>
      </c>
      <c r="C3017" s="197">
        <v>5.186</v>
      </c>
      <c r="D3017" s="197">
        <v>5.622</v>
      </c>
      <c r="E3017" s="197" t="str">
        <f t="shared" si="1"/>
        <v>#REF!</v>
      </c>
      <c r="F3017" s="197" t="str">
        <f t="shared" si="2"/>
        <v>#REF!</v>
      </c>
      <c r="G3017" s="197" t="str">
        <f t="shared" si="3"/>
        <v>#REF!</v>
      </c>
      <c r="H3017" s="197" t="str">
        <f t="shared" si="4"/>
        <v>#REF!</v>
      </c>
      <c r="I3017" s="197" t="str">
        <f t="shared" si="5"/>
        <v>Setelah Covid</v>
      </c>
    </row>
    <row r="3018" ht="15.75" customHeight="1">
      <c r="A3018" s="316">
        <v>45862.0</v>
      </c>
      <c r="B3018" s="197">
        <v>4.425</v>
      </c>
      <c r="C3018" s="197">
        <v>5.199</v>
      </c>
      <c r="D3018" s="197">
        <v>5.628</v>
      </c>
      <c r="E3018" s="197" t="str">
        <f t="shared" si="1"/>
        <v>#REF!</v>
      </c>
      <c r="F3018" s="197" t="str">
        <f t="shared" si="2"/>
        <v>#REF!</v>
      </c>
      <c r="G3018" s="197" t="str">
        <f t="shared" si="3"/>
        <v>#REF!</v>
      </c>
      <c r="H3018" s="197" t="str">
        <f t="shared" si="4"/>
        <v>#REF!</v>
      </c>
      <c r="I3018" s="197" t="str">
        <f t="shared" si="5"/>
        <v>Setelah Covid</v>
      </c>
    </row>
    <row r="3019" ht="15.75" customHeight="1">
      <c r="A3019" s="316">
        <v>45863.0</v>
      </c>
      <c r="B3019" s="197">
        <v>4.43</v>
      </c>
      <c r="C3019" s="197">
        <v>5.198</v>
      </c>
      <c r="D3019" s="197">
        <v>5.628</v>
      </c>
      <c r="E3019" s="197" t="str">
        <f t="shared" si="1"/>
        <v>#REF!</v>
      </c>
      <c r="F3019" s="197" t="str">
        <f t="shared" si="2"/>
        <v>#REF!</v>
      </c>
      <c r="G3019" s="197" t="str">
        <f t="shared" si="3"/>
        <v>#REF!</v>
      </c>
      <c r="H3019" s="197" t="str">
        <f t="shared" si="4"/>
        <v>#REF!</v>
      </c>
      <c r="I3019" s="197" t="str">
        <f t="shared" si="5"/>
        <v>Setelah Covid</v>
      </c>
    </row>
    <row r="3020" ht="15.75" customHeight="1">
      <c r="A3020" s="316">
        <v>45866.0</v>
      </c>
      <c r="B3020" s="197">
        <v>4.419</v>
      </c>
      <c r="C3020" s="197">
        <v>5.189</v>
      </c>
      <c r="D3020" s="197">
        <v>5.607</v>
      </c>
      <c r="E3020" s="197" t="str">
        <f t="shared" si="1"/>
        <v>#REF!</v>
      </c>
      <c r="F3020" s="197" t="str">
        <f t="shared" si="2"/>
        <v>#REF!</v>
      </c>
      <c r="G3020" s="197" t="str">
        <f t="shared" si="3"/>
        <v>#REF!</v>
      </c>
      <c r="H3020" s="197" t="str">
        <f t="shared" si="4"/>
        <v>#REF!</v>
      </c>
      <c r="I3020" s="197" t="str">
        <f t="shared" si="5"/>
        <v>Setelah Covid</v>
      </c>
    </row>
    <row r="3021" ht="15.75" customHeight="1">
      <c r="A3021" s="316">
        <v>45867.0</v>
      </c>
      <c r="B3021" s="197">
        <v>4.431</v>
      </c>
      <c r="C3021" s="197">
        <v>5.198</v>
      </c>
      <c r="D3021" s="197">
        <v>5.617</v>
      </c>
      <c r="E3021" s="197" t="str">
        <f t="shared" si="1"/>
        <v>#REF!</v>
      </c>
      <c r="F3021" s="197" t="str">
        <f t="shared" si="2"/>
        <v>#REF!</v>
      </c>
      <c r="G3021" s="197" t="str">
        <f t="shared" si="3"/>
        <v>#REF!</v>
      </c>
      <c r="H3021" s="197" t="str">
        <f t="shared" si="4"/>
        <v>#REF!</v>
      </c>
      <c r="I3021" s="197" t="str">
        <f t="shared" si="5"/>
        <v>Setelah Covid</v>
      </c>
    </row>
    <row r="3022" ht="15.75" customHeight="1">
      <c r="A3022" s="316">
        <v>45868.0</v>
      </c>
      <c r="B3022" s="197">
        <v>4.401</v>
      </c>
      <c r="C3022" s="197">
        <v>5.16</v>
      </c>
      <c r="D3022" s="197">
        <v>5.565</v>
      </c>
      <c r="E3022" s="197" t="str">
        <f t="shared" si="1"/>
        <v>#REF!</v>
      </c>
      <c r="F3022" s="197" t="str">
        <f t="shared" si="2"/>
        <v>#REF!</v>
      </c>
      <c r="G3022" s="197" t="str">
        <f t="shared" si="3"/>
        <v>#REF!</v>
      </c>
      <c r="H3022" s="197" t="str">
        <f t="shared" si="4"/>
        <v>#REF!</v>
      </c>
      <c r="I3022" s="197" t="str">
        <f t="shared" si="5"/>
        <v>Setelah Covid</v>
      </c>
    </row>
    <row r="3023" ht="15.75" customHeight="1">
      <c r="A3023" s="316">
        <v>45869.0</v>
      </c>
      <c r="B3023" s="197">
        <v>4.404</v>
      </c>
      <c r="C3023" s="197">
        <v>5.172</v>
      </c>
      <c r="D3023" s="197">
        <v>5.571</v>
      </c>
      <c r="E3023" s="197" t="str">
        <f t="shared" si="1"/>
        <v>#REF!</v>
      </c>
      <c r="F3023" s="197" t="str">
        <f t="shared" si="2"/>
        <v>#REF!</v>
      </c>
      <c r="G3023" s="197" t="str">
        <f t="shared" si="3"/>
        <v>#REF!</v>
      </c>
      <c r="H3023" s="197" t="str">
        <f t="shared" si="4"/>
        <v>#REF!</v>
      </c>
      <c r="I3023" s="197" t="str">
        <f t="shared" si="5"/>
        <v>Setelah Covid</v>
      </c>
    </row>
    <row r="3024" ht="15.75" customHeight="1">
      <c r="A3024" s="316">
        <v>45870.0</v>
      </c>
      <c r="B3024" s="197">
        <v>4.432</v>
      </c>
      <c r="C3024" s="197">
        <v>5.198</v>
      </c>
      <c r="D3024" s="197">
        <v>5.606</v>
      </c>
      <c r="E3024" s="197" t="str">
        <f t="shared" si="1"/>
        <v>#REF!</v>
      </c>
      <c r="F3024" s="197" t="str">
        <f t="shared" si="2"/>
        <v>#REF!</v>
      </c>
      <c r="G3024" s="197" t="str">
        <f t="shared" si="3"/>
        <v>#REF!</v>
      </c>
      <c r="H3024" s="197" t="str">
        <f t="shared" si="4"/>
        <v>#REF!</v>
      </c>
      <c r="I3024" s="197" t="str">
        <f t="shared" si="5"/>
        <v>Setelah Covid</v>
      </c>
    </row>
    <row r="3025" ht="15.75" customHeight="1">
      <c r="A3025" s="316">
        <v>45873.0</v>
      </c>
      <c r="B3025" s="197">
        <v>4.339</v>
      </c>
      <c r="C3025" s="197">
        <v>5.119</v>
      </c>
      <c r="D3025" s="197">
        <v>5.554</v>
      </c>
      <c r="E3025" s="197" t="str">
        <f t="shared" si="1"/>
        <v>#REF!</v>
      </c>
      <c r="F3025" s="197" t="str">
        <f t="shared" si="2"/>
        <v>#REF!</v>
      </c>
      <c r="G3025" s="197" t="str">
        <f t="shared" si="3"/>
        <v>#REF!</v>
      </c>
      <c r="H3025" s="197" t="str">
        <f t="shared" si="4"/>
        <v>#REF!</v>
      </c>
      <c r="I3025" s="197" t="str">
        <f t="shared" si="5"/>
        <v>Setelah Covid</v>
      </c>
    </row>
    <row r="3026" ht="15.75" customHeight="1">
      <c r="A3026" s="316">
        <v>45874.0</v>
      </c>
      <c r="B3026" s="197">
        <v>4.323</v>
      </c>
      <c r="C3026" s="197">
        <v>5.1</v>
      </c>
      <c r="D3026" s="197">
        <v>5.524</v>
      </c>
      <c r="E3026" s="197" t="str">
        <f t="shared" si="1"/>
        <v>#REF!</v>
      </c>
      <c r="F3026" s="197" t="str">
        <f t="shared" si="2"/>
        <v>#REF!</v>
      </c>
      <c r="G3026" s="197" t="str">
        <f t="shared" si="3"/>
        <v>#REF!</v>
      </c>
      <c r="H3026" s="197" t="str">
        <f t="shared" si="4"/>
        <v>#REF!</v>
      </c>
      <c r="I3026" s="197" t="str">
        <f t="shared" si="5"/>
        <v>Setelah Covid</v>
      </c>
    </row>
    <row r="3027" ht="15.75" customHeight="1">
      <c r="A3027" s="316">
        <v>45875.0</v>
      </c>
      <c r="B3027" s="197">
        <v>4.337</v>
      </c>
      <c r="C3027" s="197">
        <v>5.112</v>
      </c>
      <c r="D3027" s="197">
        <v>5.527</v>
      </c>
      <c r="E3027" s="197" t="str">
        <f t="shared" si="1"/>
        <v>#REF!</v>
      </c>
      <c r="F3027" s="197" t="str">
        <f t="shared" si="2"/>
        <v>#REF!</v>
      </c>
      <c r="G3027" s="197" t="str">
        <f t="shared" si="3"/>
        <v>#REF!</v>
      </c>
      <c r="H3027" s="197" t="str">
        <f t="shared" si="4"/>
        <v>#REF!</v>
      </c>
      <c r="I3027" s="197" t="str">
        <f t="shared" si="5"/>
        <v>Setelah Covid</v>
      </c>
    </row>
    <row r="3028" ht="15.75" customHeight="1">
      <c r="A3028" s="316">
        <v>45876.0</v>
      </c>
      <c r="B3028" s="197">
        <v>4.339</v>
      </c>
      <c r="C3028" s="197">
        <v>5.123</v>
      </c>
      <c r="D3028" s="197">
        <v>5.536</v>
      </c>
      <c r="E3028" s="197" t="str">
        <f t="shared" si="1"/>
        <v>#REF!</v>
      </c>
      <c r="F3028" s="197" t="str">
        <f t="shared" si="2"/>
        <v>#REF!</v>
      </c>
      <c r="G3028" s="197" t="str">
        <f t="shared" si="3"/>
        <v>#REF!</v>
      </c>
      <c r="H3028" s="197" t="str">
        <f t="shared" si="4"/>
        <v>#REF!</v>
      </c>
      <c r="I3028" s="197" t="str">
        <f t="shared" si="5"/>
        <v>Setelah Covid</v>
      </c>
    </row>
    <row r="3029" ht="15.75" customHeight="1">
      <c r="A3029" s="316">
        <v>45877.0</v>
      </c>
      <c r="B3029" s="197">
        <v>4.348</v>
      </c>
      <c r="C3029" s="197">
        <v>5.126</v>
      </c>
      <c r="D3029" s="197">
        <v>5.539</v>
      </c>
      <c r="E3029" s="197" t="str">
        <f t="shared" si="1"/>
        <v>#REF!</v>
      </c>
      <c r="F3029" s="197" t="str">
        <f t="shared" si="2"/>
        <v>#REF!</v>
      </c>
      <c r="G3029" s="197" t="str">
        <f t="shared" si="3"/>
        <v>#REF!</v>
      </c>
      <c r="H3029" s="197" t="str">
        <f t="shared" si="4"/>
        <v>#REF!</v>
      </c>
      <c r="I3029" s="197" t="str">
        <f t="shared" si="5"/>
        <v>Setelah Covid</v>
      </c>
    </row>
    <row r="3030" ht="15.75" customHeight="1">
      <c r="A3030" s="316">
        <v>45880.0</v>
      </c>
      <c r="B3030" s="197">
        <v>4.359</v>
      </c>
      <c r="C3030" s="197">
        <v>5.133</v>
      </c>
      <c r="D3030" s="197">
        <v>5.546</v>
      </c>
      <c r="E3030" s="197" t="str">
        <f t="shared" si="1"/>
        <v>#REF!</v>
      </c>
      <c r="F3030" s="197" t="str">
        <f t="shared" si="2"/>
        <v>#REF!</v>
      </c>
      <c r="G3030" s="197" t="str">
        <f t="shared" si="3"/>
        <v>#REF!</v>
      </c>
      <c r="H3030" s="197" t="str">
        <f t="shared" si="4"/>
        <v>#REF!</v>
      </c>
      <c r="I3030" s="197" t="str">
        <f t="shared" si="5"/>
        <v>Setelah Covid</v>
      </c>
    </row>
    <row r="3031" ht="15.75" customHeight="1">
      <c r="A3031" s="316">
        <v>45881.0</v>
      </c>
      <c r="B3031" s="197">
        <v>4.361</v>
      </c>
      <c r="C3031" s="197">
        <v>5.133</v>
      </c>
      <c r="D3031" s="197">
        <v>5.541</v>
      </c>
      <c r="E3031" s="197" t="str">
        <f t="shared" si="1"/>
        <v>#REF!</v>
      </c>
      <c r="F3031" s="197" t="str">
        <f t="shared" si="2"/>
        <v>#REF!</v>
      </c>
      <c r="G3031" s="197" t="str">
        <f t="shared" si="3"/>
        <v>#REF!</v>
      </c>
      <c r="H3031" s="197" t="str">
        <f t="shared" si="4"/>
        <v>#REF!</v>
      </c>
      <c r="I3031" s="197" t="str">
        <f t="shared" si="5"/>
        <v>Setelah Covid</v>
      </c>
    </row>
    <row r="3032" ht="15.75" customHeight="1">
      <c r="A3032" s="316">
        <v>45882.0</v>
      </c>
      <c r="B3032" s="197">
        <v>4.345</v>
      </c>
      <c r="C3032" s="197">
        <v>5.117</v>
      </c>
      <c r="D3032" s="197">
        <v>5.507</v>
      </c>
      <c r="E3032" s="197" t="str">
        <f t="shared" si="1"/>
        <v>#REF!</v>
      </c>
      <c r="F3032" s="197" t="str">
        <f t="shared" si="2"/>
        <v>#REF!</v>
      </c>
      <c r="G3032" s="197" t="str">
        <f t="shared" si="3"/>
        <v>#REF!</v>
      </c>
      <c r="H3032" s="197" t="str">
        <f t="shared" si="4"/>
        <v>#REF!</v>
      </c>
      <c r="I3032" s="197" t="str">
        <f t="shared" si="5"/>
        <v>Setelah Covid</v>
      </c>
    </row>
    <row r="3033" ht="15.75" customHeight="1">
      <c r="A3033" s="316">
        <v>45883.0</v>
      </c>
      <c r="B3033" s="197">
        <v>4.297</v>
      </c>
      <c r="C3033" s="197">
        <v>5.06</v>
      </c>
      <c r="D3033" s="197">
        <v>5.454</v>
      </c>
      <c r="E3033" s="197" t="str">
        <f t="shared" si="1"/>
        <v>#REF!</v>
      </c>
      <c r="F3033" s="197" t="str">
        <f t="shared" si="2"/>
        <v>#REF!</v>
      </c>
      <c r="G3033" s="197" t="str">
        <f t="shared" si="3"/>
        <v>#REF!</v>
      </c>
      <c r="H3033" s="197" t="str">
        <f t="shared" si="4"/>
        <v>#REF!</v>
      </c>
      <c r="I3033" s="197" t="str">
        <f t="shared" si="5"/>
        <v>Setelah Covid</v>
      </c>
    </row>
    <row r="3034" ht="15.75" customHeight="1">
      <c r="A3034" s="316">
        <v>45884.0</v>
      </c>
      <c r="B3034" s="197">
        <v>4.322</v>
      </c>
      <c r="C3034" s="197">
        <v>5.076</v>
      </c>
      <c r="D3034" s="197">
        <v>5.482</v>
      </c>
      <c r="E3034" s="197" t="str">
        <f t="shared" si="1"/>
        <v>#REF!</v>
      </c>
      <c r="F3034" s="197" t="str">
        <f t="shared" si="2"/>
        <v>#REF!</v>
      </c>
      <c r="G3034" s="197" t="str">
        <f t="shared" si="3"/>
        <v>#REF!</v>
      </c>
      <c r="H3034" s="197" t="str">
        <f t="shared" si="4"/>
        <v>#REF!</v>
      </c>
      <c r="I3034" s="197" t="str">
        <f t="shared" si="5"/>
        <v>Setelah Covid</v>
      </c>
    </row>
    <row r="3035" ht="15.75" customHeight="1">
      <c r="A3035" s="316">
        <v>45887.0</v>
      </c>
      <c r="B3035" s="197">
        <v>4.324</v>
      </c>
      <c r="C3035" s="197">
        <v>5.078</v>
      </c>
      <c r="D3035" s="197">
        <v>5.486</v>
      </c>
      <c r="E3035" s="197" t="str">
        <f t="shared" si="1"/>
        <v>#REF!</v>
      </c>
      <c r="F3035" s="197" t="str">
        <f t="shared" si="2"/>
        <v>#REF!</v>
      </c>
      <c r="G3035" s="197" t="str">
        <f t="shared" si="3"/>
        <v>#REF!</v>
      </c>
      <c r="H3035" s="197" t="str">
        <f t="shared" si="4"/>
        <v>#REF!</v>
      </c>
      <c r="I3035" s="197" t="str">
        <f t="shared" si="5"/>
        <v>Setelah Covid</v>
      </c>
    </row>
    <row r="3036" ht="15.75" customHeight="1">
      <c r="A3036" s="316">
        <v>45888.0</v>
      </c>
      <c r="B3036" s="197">
        <v>4.34</v>
      </c>
      <c r="C3036" s="197">
        <v>5.087</v>
      </c>
      <c r="D3036" s="197">
        <v>5.496</v>
      </c>
      <c r="E3036" s="197" t="str">
        <f t="shared" si="1"/>
        <v>#REF!</v>
      </c>
      <c r="F3036" s="197" t="str">
        <f t="shared" si="2"/>
        <v>#REF!</v>
      </c>
      <c r="G3036" s="197" t="str">
        <f t="shared" si="3"/>
        <v>#REF!</v>
      </c>
      <c r="H3036" s="197" t="str">
        <f t="shared" si="4"/>
        <v>#REF!</v>
      </c>
      <c r="I3036" s="197" t="str">
        <f t="shared" si="5"/>
        <v>Setelah Covid</v>
      </c>
    </row>
    <row r="3037" ht="15.75" customHeight="1">
      <c r="A3037" s="316">
        <v>45889.0</v>
      </c>
      <c r="B3037" s="197">
        <v>4.337</v>
      </c>
      <c r="C3037" s="197">
        <v>5.076</v>
      </c>
      <c r="D3037" s="197">
        <v>5.499</v>
      </c>
      <c r="E3037" s="197" t="str">
        <f t="shared" si="1"/>
        <v>#REF!</v>
      </c>
      <c r="F3037" s="197" t="str">
        <f t="shared" si="2"/>
        <v>#REF!</v>
      </c>
      <c r="G3037" s="197" t="str">
        <f t="shared" si="3"/>
        <v>#REF!</v>
      </c>
      <c r="H3037" s="197" t="str">
        <f t="shared" si="4"/>
        <v>#REF!</v>
      </c>
      <c r="I3037" s="197" t="str">
        <f t="shared" si="5"/>
        <v>Setelah Covid</v>
      </c>
    </row>
    <row r="3038" ht="15.75" customHeight="1">
      <c r="A3038" s="316">
        <v>45890.0</v>
      </c>
      <c r="B3038" s="197">
        <v>4.344</v>
      </c>
      <c r="C3038" s="197">
        <v>5.087</v>
      </c>
      <c r="D3038" s="197">
        <v>5.513</v>
      </c>
      <c r="E3038" s="197" t="str">
        <f t="shared" si="1"/>
        <v>#REF!</v>
      </c>
      <c r="F3038" s="197" t="str">
        <f t="shared" si="2"/>
        <v>#REF!</v>
      </c>
      <c r="G3038" s="197" t="str">
        <f t="shared" si="3"/>
        <v>#REF!</v>
      </c>
      <c r="H3038" s="197" t="str">
        <f t="shared" si="4"/>
        <v>#REF!</v>
      </c>
      <c r="I3038" s="197" t="str">
        <f t="shared" si="5"/>
        <v>Setelah Covid</v>
      </c>
    </row>
    <row r="3039" ht="15.75" customHeight="1">
      <c r="A3039" s="316">
        <v>45891.0</v>
      </c>
      <c r="B3039" s="197">
        <v>4.369</v>
      </c>
      <c r="C3039" s="197">
        <v>5.108</v>
      </c>
      <c r="D3039" s="197">
        <v>5.548</v>
      </c>
      <c r="E3039" s="197" t="str">
        <f t="shared" si="1"/>
        <v>#REF!</v>
      </c>
      <c r="F3039" s="197" t="str">
        <f t="shared" si="2"/>
        <v>#REF!</v>
      </c>
      <c r="G3039" s="197" t="str">
        <f t="shared" si="3"/>
        <v>#REF!</v>
      </c>
      <c r="H3039" s="197" t="str">
        <f t="shared" si="4"/>
        <v>#REF!</v>
      </c>
      <c r="I3039" s="197" t="str">
        <f t="shared" si="5"/>
        <v>Setelah Covid</v>
      </c>
    </row>
    <row r="3040" ht="15.75" customHeight="1">
      <c r="A3040" s="316">
        <v>45894.0</v>
      </c>
      <c r="B3040" s="197">
        <v>4.309</v>
      </c>
      <c r="C3040" s="197">
        <v>5.05</v>
      </c>
      <c r="D3040" s="197">
        <v>5.507</v>
      </c>
      <c r="E3040" s="197" t="str">
        <f t="shared" si="1"/>
        <v>#REF!</v>
      </c>
      <c r="F3040" s="197" t="str">
        <f t="shared" si="2"/>
        <v>#REF!</v>
      </c>
      <c r="G3040" s="197" t="str">
        <f t="shared" si="3"/>
        <v>#REF!</v>
      </c>
      <c r="H3040" s="197" t="str">
        <f t="shared" si="4"/>
        <v>#REF!</v>
      </c>
      <c r="I3040" s="197" t="str">
        <f t="shared" si="5"/>
        <v>Setelah Covid</v>
      </c>
    </row>
    <row r="3041" ht="15.75" customHeight="1">
      <c r="A3041" s="316">
        <v>45895.0</v>
      </c>
      <c r="B3041" s="197">
        <v>4.339</v>
      </c>
      <c r="C3041" s="197">
        <v>5.075</v>
      </c>
      <c r="D3041" s="197">
        <v>5.555</v>
      </c>
      <c r="E3041" s="197" t="str">
        <f t="shared" si="1"/>
        <v>#REF!</v>
      </c>
      <c r="F3041" s="197" t="str">
        <f t="shared" si="2"/>
        <v>#REF!</v>
      </c>
      <c r="G3041" s="197" t="str">
        <f t="shared" si="3"/>
        <v>#REF!</v>
      </c>
      <c r="H3041" s="197" t="str">
        <f t="shared" si="4"/>
        <v>#REF!</v>
      </c>
      <c r="I3041" s="197" t="str">
        <f t="shared" si="5"/>
        <v>Setelah Covid</v>
      </c>
    </row>
    <row r="3042" ht="15.75" customHeight="1">
      <c r="A3042" s="316">
        <v>45896.0</v>
      </c>
      <c r="B3042" s="197">
        <v>4.338</v>
      </c>
      <c r="C3042" s="197">
        <v>5.084</v>
      </c>
      <c r="D3042" s="197">
        <v>5.575</v>
      </c>
      <c r="E3042" s="197" t="str">
        <f t="shared" si="1"/>
        <v>#REF!</v>
      </c>
      <c r="F3042" s="197" t="str">
        <f t="shared" si="2"/>
        <v>#REF!</v>
      </c>
      <c r="G3042" s="197" t="str">
        <f t="shared" si="3"/>
        <v>#REF!</v>
      </c>
      <c r="H3042" s="197" t="str">
        <f t="shared" si="4"/>
        <v>#REF!</v>
      </c>
      <c r="I3042" s="197" t="str">
        <f t="shared" si="5"/>
        <v>Setelah Covid</v>
      </c>
    </row>
    <row r="3043" ht="15.75" customHeight="1">
      <c r="A3043" s="316">
        <v>45897.0</v>
      </c>
      <c r="B3043" s="197">
        <v>4.327</v>
      </c>
      <c r="C3043" s="197">
        <v>5.069</v>
      </c>
      <c r="D3043" s="197">
        <v>5.557</v>
      </c>
      <c r="E3043" s="197" t="str">
        <f t="shared" si="1"/>
        <v>#REF!</v>
      </c>
      <c r="F3043" s="197" t="str">
        <f t="shared" si="2"/>
        <v>#REF!</v>
      </c>
      <c r="G3043" s="197" t="str">
        <f t="shared" si="3"/>
        <v>#REF!</v>
      </c>
      <c r="H3043" s="197" t="str">
        <f t="shared" si="4"/>
        <v>#REF!</v>
      </c>
      <c r="I3043" s="197" t="str">
        <f t="shared" si="5"/>
        <v>Setelah Covid</v>
      </c>
    </row>
    <row r="3044" ht="15.75" customHeight="1">
      <c r="A3044" s="316">
        <v>45898.0</v>
      </c>
      <c r="B3044" s="197">
        <v>4.331</v>
      </c>
      <c r="C3044" s="197">
        <v>5.073</v>
      </c>
      <c r="D3044" s="197">
        <v>5.55</v>
      </c>
      <c r="E3044" s="197" t="str">
        <f t="shared" si="1"/>
        <v>#REF!</v>
      </c>
      <c r="F3044" s="197" t="str">
        <f t="shared" si="2"/>
        <v>#REF!</v>
      </c>
      <c r="G3044" s="197" t="str">
        <f t="shared" si="3"/>
        <v>#REF!</v>
      </c>
      <c r="H3044" s="197" t="str">
        <f t="shared" si="4"/>
        <v>#REF!</v>
      </c>
      <c r="I3044" s="197" t="str">
        <f t="shared" si="5"/>
        <v>Setelah Covid</v>
      </c>
    </row>
    <row r="3045" ht="15.75" customHeight="1">
      <c r="A3045" s="316">
        <v>45901.0</v>
      </c>
      <c r="B3045" s="197">
        <v>4.331</v>
      </c>
      <c r="C3045" s="197">
        <v>5.073</v>
      </c>
      <c r="D3045" s="197">
        <v>5.55</v>
      </c>
      <c r="E3045" s="197" t="str">
        <f t="shared" si="1"/>
        <v>#REF!</v>
      </c>
      <c r="F3045" s="197" t="str">
        <f t="shared" si="2"/>
        <v>#REF!</v>
      </c>
      <c r="G3045" s="197" t="str">
        <f t="shared" si="3"/>
        <v>#REF!</v>
      </c>
      <c r="H3045" s="197" t="str">
        <f t="shared" si="4"/>
        <v>#REF!</v>
      </c>
      <c r="I3045" s="197" t="str">
        <f t="shared" si="5"/>
        <v>Setelah Covid</v>
      </c>
    </row>
    <row r="3046" ht="15.75" customHeight="1">
      <c r="A3046" s="316">
        <v>45902.0</v>
      </c>
      <c r="B3046" s="197">
        <v>4.359</v>
      </c>
      <c r="C3046" s="197">
        <v>5.118</v>
      </c>
      <c r="D3046" s="197">
        <v>5.628</v>
      </c>
      <c r="E3046" s="197" t="str">
        <f t="shared" si="1"/>
        <v>#REF!</v>
      </c>
      <c r="F3046" s="197" t="str">
        <f t="shared" si="2"/>
        <v>#REF!</v>
      </c>
      <c r="G3046" s="197" t="str">
        <f t="shared" si="3"/>
        <v>#REF!</v>
      </c>
      <c r="H3046" s="197" t="str">
        <f t="shared" si="4"/>
        <v>#REF!</v>
      </c>
      <c r="I3046" s="197" t="str">
        <f t="shared" si="5"/>
        <v>Setelah Covid</v>
      </c>
    </row>
    <row r="3047" ht="15.75" customHeight="1">
      <c r="A3047" s="316">
        <v>45903.0</v>
      </c>
      <c r="B3047" s="197">
        <v>4.37</v>
      </c>
      <c r="C3047" s="197">
        <v>5.131</v>
      </c>
      <c r="D3047" s="197">
        <v>5.642</v>
      </c>
      <c r="E3047" s="197" t="str">
        <f t="shared" si="1"/>
        <v>#REF!</v>
      </c>
      <c r="F3047" s="197" t="str">
        <f t="shared" si="2"/>
        <v>#REF!</v>
      </c>
      <c r="G3047" s="197" t="str">
        <f t="shared" si="3"/>
        <v>#REF!</v>
      </c>
      <c r="H3047" s="197" t="str">
        <f t="shared" si="4"/>
        <v>#REF!</v>
      </c>
      <c r="I3047" s="197" t="str">
        <f t="shared" si="5"/>
        <v>Setelah Covid</v>
      </c>
    </row>
    <row r="3048" ht="15.75" customHeight="1">
      <c r="A3048" s="316">
        <v>45904.0</v>
      </c>
      <c r="B3048" s="197">
        <v>4.323</v>
      </c>
      <c r="C3048" s="197">
        <v>5.08</v>
      </c>
      <c r="D3048" s="197">
        <v>5.57</v>
      </c>
      <c r="E3048" s="197" t="str">
        <f t="shared" si="1"/>
        <v>#REF!</v>
      </c>
      <c r="F3048" s="197" t="str">
        <f t="shared" si="2"/>
        <v>#REF!</v>
      </c>
      <c r="G3048" s="197" t="str">
        <f t="shared" si="3"/>
        <v>#REF!</v>
      </c>
      <c r="H3048" s="197" t="str">
        <f t="shared" si="4"/>
        <v>#REF!</v>
      </c>
      <c r="I3048" s="197" t="str">
        <f t="shared" si="5"/>
        <v>Setelah Covid</v>
      </c>
    </row>
    <row r="3049" ht="15.75" customHeight="1">
      <c r="A3049" s="316">
        <v>45905.0</v>
      </c>
      <c r="B3049" s="197">
        <v>4.303</v>
      </c>
      <c r="C3049" s="197">
        <v>5.032</v>
      </c>
      <c r="D3049" s="197">
        <v>5.529</v>
      </c>
      <c r="E3049" s="197" t="str">
        <f t="shared" si="1"/>
        <v>#REF!</v>
      </c>
      <c r="F3049" s="197" t="str">
        <f t="shared" si="2"/>
        <v>#REF!</v>
      </c>
      <c r="G3049" s="197" t="str">
        <f t="shared" si="3"/>
        <v>#REF!</v>
      </c>
      <c r="H3049" s="197" t="str">
        <f t="shared" si="4"/>
        <v>#REF!</v>
      </c>
      <c r="I3049" s="197" t="str">
        <f t="shared" si="5"/>
        <v>Setelah Covid</v>
      </c>
    </row>
    <row r="3050" ht="15.75" customHeight="1">
      <c r="A3050" s="316">
        <v>45908.0</v>
      </c>
      <c r="B3050" s="197">
        <v>4.285</v>
      </c>
      <c r="C3050" s="197">
        <v>4.992</v>
      </c>
      <c r="D3050" s="197">
        <v>5.512</v>
      </c>
      <c r="E3050" s="197" t="str">
        <f t="shared" si="1"/>
        <v>#REF!</v>
      </c>
      <c r="F3050" s="197" t="str">
        <f t="shared" si="2"/>
        <v>#REF!</v>
      </c>
      <c r="G3050" s="197" t="str">
        <f t="shared" si="3"/>
        <v>#REF!</v>
      </c>
      <c r="H3050" s="197" t="str">
        <f t="shared" si="4"/>
        <v>#REF!</v>
      </c>
      <c r="I3050" s="197" t="str">
        <f t="shared" si="5"/>
        <v>Setelah Covid</v>
      </c>
    </row>
    <row r="3051" ht="15.75" customHeight="1">
      <c r="A3051" s="316">
        <v>45909.0</v>
      </c>
      <c r="B3051" s="197">
        <v>4.314</v>
      </c>
      <c r="C3051" s="197">
        <v>4.999</v>
      </c>
      <c r="D3051" s="197">
        <v>5.504</v>
      </c>
      <c r="E3051" s="197" t="str">
        <f t="shared" si="1"/>
        <v>#REF!</v>
      </c>
      <c r="F3051" s="197" t="str">
        <f t="shared" si="2"/>
        <v>#REF!</v>
      </c>
      <c r="G3051" s="197" t="str">
        <f t="shared" si="3"/>
        <v>#REF!</v>
      </c>
      <c r="H3051" s="197" t="str">
        <f t="shared" si="4"/>
        <v>#REF!</v>
      </c>
      <c r="I3051" s="197" t="str">
        <f t="shared" si="5"/>
        <v>Setelah Covid</v>
      </c>
    </row>
    <row r="3052" ht="15.75" customHeight="1">
      <c r="A3052" s="316">
        <v>45910.0</v>
      </c>
      <c r="B3052" s="197">
        <v>4.32</v>
      </c>
      <c r="C3052" s="197">
        <v>5.002</v>
      </c>
      <c r="D3052" s="197">
        <v>5.49</v>
      </c>
      <c r="E3052" s="197" t="str">
        <f t="shared" si="1"/>
        <v>#REF!</v>
      </c>
      <c r="F3052" s="197" t="str">
        <f t="shared" si="2"/>
        <v>#REF!</v>
      </c>
      <c r="G3052" s="197" t="str">
        <f t="shared" si="3"/>
        <v>#REF!</v>
      </c>
      <c r="H3052" s="197" t="str">
        <f t="shared" si="4"/>
        <v>#REF!</v>
      </c>
      <c r="I3052" s="197" t="str">
        <f t="shared" si="5"/>
        <v>Setelah Covid</v>
      </c>
    </row>
    <row r="3053" ht="15.75" customHeight="1">
      <c r="A3053" s="316">
        <v>45911.0</v>
      </c>
      <c r="B3053" s="197">
        <v>4.288</v>
      </c>
      <c r="C3053" s="197">
        <v>4.969</v>
      </c>
      <c r="D3053" s="197">
        <v>5.449</v>
      </c>
      <c r="E3053" s="197" t="str">
        <f t="shared" si="1"/>
        <v>#REF!</v>
      </c>
      <c r="F3053" s="197" t="str">
        <f t="shared" si="2"/>
        <v>#REF!</v>
      </c>
      <c r="G3053" s="197" t="str">
        <f t="shared" si="3"/>
        <v>#REF!</v>
      </c>
      <c r="H3053" s="197" t="str">
        <f t="shared" si="4"/>
        <v>#REF!</v>
      </c>
      <c r="I3053" s="197" t="str">
        <f t="shared" si="5"/>
        <v>Setelah Covid</v>
      </c>
    </row>
    <row r="3054" ht="15.75" customHeight="1">
      <c r="A3054" s="316">
        <v>45912.0</v>
      </c>
      <c r="B3054" s="197">
        <v>4.264</v>
      </c>
      <c r="C3054" s="197">
        <v>4.923</v>
      </c>
      <c r="D3054" s="197">
        <v>5.4</v>
      </c>
      <c r="E3054" s="197" t="str">
        <f t="shared" si="1"/>
        <v>#REF!</v>
      </c>
      <c r="F3054" s="197" t="str">
        <f t="shared" si="2"/>
        <v>#REF!</v>
      </c>
      <c r="G3054" s="197" t="str">
        <f t="shared" si="3"/>
        <v>#REF!</v>
      </c>
      <c r="H3054" s="197" t="str">
        <f t="shared" si="4"/>
        <v>#REF!</v>
      </c>
      <c r="I3054" s="197" t="str">
        <f t="shared" si="5"/>
        <v>Setelah Covid</v>
      </c>
    </row>
    <row r="3055" ht="15.75" customHeight="1">
      <c r="A3055" s="316">
        <v>45915.0</v>
      </c>
      <c r="B3055" s="197">
        <v>4.271</v>
      </c>
      <c r="C3055" s="197">
        <v>4.936</v>
      </c>
      <c r="D3055" s="197">
        <v>5.412</v>
      </c>
      <c r="E3055" s="197" t="str">
        <f t="shared" si="1"/>
        <v>#REF!</v>
      </c>
      <c r="F3055" s="197" t="str">
        <f t="shared" si="2"/>
        <v>#REF!</v>
      </c>
      <c r="G3055" s="197" t="str">
        <f t="shared" si="3"/>
        <v>#REF!</v>
      </c>
      <c r="H3055" s="197" t="str">
        <f t="shared" si="4"/>
        <v>#REF!</v>
      </c>
      <c r="I3055" s="197" t="str">
        <f t="shared" si="5"/>
        <v>Setelah Covid</v>
      </c>
    </row>
    <row r="3056" ht="15.75" customHeight="1">
      <c r="A3056" s="316">
        <v>45916.0</v>
      </c>
      <c r="B3056" s="197">
        <v>4.251</v>
      </c>
      <c r="C3056" s="197">
        <v>4.909</v>
      </c>
      <c r="D3056" s="197">
        <v>5.39</v>
      </c>
      <c r="E3056" s="197" t="str">
        <f t="shared" si="1"/>
        <v>#REF!</v>
      </c>
      <c r="F3056" s="197" t="str">
        <f t="shared" si="2"/>
        <v>#REF!</v>
      </c>
      <c r="G3056" s="197" t="str">
        <f t="shared" si="3"/>
        <v>#REF!</v>
      </c>
      <c r="H3056" s="197" t="str">
        <f t="shared" si="4"/>
        <v>#REF!</v>
      </c>
      <c r="I3056" s="197" t="str">
        <f t="shared" si="5"/>
        <v>Setelah Covid</v>
      </c>
    </row>
    <row r="3057" ht="15.75" customHeight="1">
      <c r="A3057" s="316">
        <v>45917.0</v>
      </c>
      <c r="B3057" s="197">
        <v>4.264</v>
      </c>
      <c r="C3057" s="197">
        <v>4.911</v>
      </c>
      <c r="D3057" s="197">
        <v>5.389</v>
      </c>
      <c r="E3057" s="197" t="str">
        <f t="shared" si="1"/>
        <v>#REF!</v>
      </c>
      <c r="F3057" s="197" t="str">
        <f t="shared" si="2"/>
        <v>#REF!</v>
      </c>
      <c r="G3057" s="197" t="str">
        <f t="shared" si="3"/>
        <v>#REF!</v>
      </c>
      <c r="H3057" s="197" t="str">
        <f t="shared" si="4"/>
        <v>#REF!</v>
      </c>
      <c r="I3057" s="197" t="str">
        <f t="shared" si="5"/>
        <v>Setelah Covid</v>
      </c>
    </row>
    <row r="3058" ht="15.75" customHeight="1">
      <c r="A3058" s="316">
        <v>45918.0</v>
      </c>
      <c r="B3058" s="197">
        <v>4.27</v>
      </c>
      <c r="C3058" s="197">
        <v>4.926</v>
      </c>
      <c r="D3058" s="197">
        <v>5.401</v>
      </c>
      <c r="E3058" s="197" t="str">
        <f t="shared" si="1"/>
        <v>#REF!</v>
      </c>
      <c r="F3058" s="197" t="str">
        <f t="shared" si="2"/>
        <v>#REF!</v>
      </c>
      <c r="G3058" s="197" t="str">
        <f t="shared" si="3"/>
        <v>#REF!</v>
      </c>
      <c r="H3058" s="197" t="str">
        <f t="shared" si="4"/>
        <v>#REF!</v>
      </c>
      <c r="I3058" s="197" t="str">
        <f t="shared" si="5"/>
        <v>Setelah Covid</v>
      </c>
    </row>
    <row r="3059" ht="15.75" customHeight="1">
      <c r="A3059" s="316">
        <v>45919.0</v>
      </c>
      <c r="B3059" s="197">
        <v>4.309</v>
      </c>
      <c r="C3059" s="197">
        <v>4.965</v>
      </c>
      <c r="D3059" s="197">
        <v>5.441</v>
      </c>
      <c r="E3059" s="197" t="str">
        <f t="shared" si="1"/>
        <v>#REF!</v>
      </c>
      <c r="F3059" s="197" t="str">
        <f t="shared" si="2"/>
        <v>#REF!</v>
      </c>
      <c r="G3059" s="197" t="str">
        <f t="shared" si="3"/>
        <v>#REF!</v>
      </c>
      <c r="H3059" s="197" t="str">
        <f t="shared" si="4"/>
        <v>#REF!</v>
      </c>
      <c r="I3059" s="197" t="str">
        <f t="shared" si="5"/>
        <v>Setelah Covid</v>
      </c>
    </row>
    <row r="3060" ht="15.75" customHeight="1">
      <c r="A3060" s="316">
        <v>45922.0</v>
      </c>
      <c r="B3060" s="197">
        <v>4.327</v>
      </c>
      <c r="C3060" s="197">
        <v>4.974</v>
      </c>
      <c r="D3060" s="197">
        <v>5.453</v>
      </c>
      <c r="E3060" s="197" t="str">
        <f t="shared" si="1"/>
        <v>#REF!</v>
      </c>
      <c r="F3060" s="197" t="str">
        <f t="shared" si="2"/>
        <v>#REF!</v>
      </c>
      <c r="G3060" s="197" t="str">
        <f t="shared" si="3"/>
        <v>#REF!</v>
      </c>
      <c r="H3060" s="197" t="str">
        <f t="shared" si="4"/>
        <v>#REF!</v>
      </c>
      <c r="I3060" s="197" t="str">
        <f t="shared" si="5"/>
        <v>Setelah Covid</v>
      </c>
    </row>
    <row r="3061" ht="15.75" customHeight="1">
      <c r="A3061" s="316">
        <v>45923.0</v>
      </c>
      <c r="B3061" s="197">
        <v>4.321</v>
      </c>
      <c r="C3061" s="197">
        <v>4.98</v>
      </c>
      <c r="D3061" s="197">
        <v>5.463</v>
      </c>
      <c r="E3061" s="197" t="str">
        <f t="shared" si="1"/>
        <v>#REF!</v>
      </c>
      <c r="F3061" s="197" t="str">
        <f t="shared" si="2"/>
        <v>#REF!</v>
      </c>
      <c r="G3061" s="197" t="str">
        <f t="shared" si="3"/>
        <v>#REF!</v>
      </c>
      <c r="H3061" s="197" t="str">
        <f t="shared" si="4"/>
        <v>#REF!</v>
      </c>
      <c r="I3061" s="197" t="str">
        <f t="shared" si="5"/>
        <v>Setelah Covid</v>
      </c>
    </row>
    <row r="3062" ht="15.75" customHeight="1">
      <c r="A3062" s="316">
        <v>45924.0</v>
      </c>
      <c r="B3062" s="197">
        <v>4.307</v>
      </c>
      <c r="C3062" s="197">
        <v>4.958</v>
      </c>
      <c r="D3062" s="197">
        <v>5.436</v>
      </c>
      <c r="E3062" s="197" t="str">
        <f t="shared" si="1"/>
        <v>#REF!</v>
      </c>
      <c r="F3062" s="197" t="str">
        <f t="shared" si="2"/>
        <v>#REF!</v>
      </c>
      <c r="G3062" s="197" t="str">
        <f t="shared" si="3"/>
        <v>#REF!</v>
      </c>
      <c r="H3062" s="197" t="str">
        <f t="shared" si="4"/>
        <v>#REF!</v>
      </c>
      <c r="I3062" s="197" t="str">
        <f t="shared" si="5"/>
        <v>Setelah Covid</v>
      </c>
    </row>
    <row r="3063" ht="15.75" customHeight="1">
      <c r="A3063" s="316">
        <v>45925.0</v>
      </c>
      <c r="B3063" s="197">
        <v>4.311</v>
      </c>
      <c r="C3063" s="197">
        <v>4.971</v>
      </c>
      <c r="D3063" s="197">
        <v>5.445</v>
      </c>
      <c r="E3063" s="197" t="str">
        <f t="shared" si="1"/>
        <v>#REF!</v>
      </c>
      <c r="F3063" s="197" t="str">
        <f t="shared" si="2"/>
        <v>#REF!</v>
      </c>
      <c r="G3063" s="197" t="str">
        <f t="shared" si="3"/>
        <v>#REF!</v>
      </c>
      <c r="H3063" s="197" t="str">
        <f t="shared" si="4"/>
        <v>#REF!</v>
      </c>
      <c r="I3063" s="197" t="str">
        <f t="shared" si="5"/>
        <v>Setelah Covid</v>
      </c>
    </row>
    <row r="3064" ht="15.75" customHeight="1">
      <c r="A3064" s="316">
        <v>45926.0</v>
      </c>
      <c r="B3064" s="197">
        <v>4.329</v>
      </c>
      <c r="C3064" s="197">
        <v>4.994</v>
      </c>
      <c r="D3064" s="197">
        <v>5.46</v>
      </c>
      <c r="E3064" s="197" t="str">
        <f t="shared" si="1"/>
        <v>#REF!</v>
      </c>
      <c r="F3064" s="197" t="str">
        <f t="shared" si="2"/>
        <v>#REF!</v>
      </c>
      <c r="G3064" s="197" t="str">
        <f t="shared" si="3"/>
        <v>#REF!</v>
      </c>
      <c r="H3064" s="197" t="str">
        <f t="shared" si="4"/>
        <v>#REF!</v>
      </c>
      <c r="I3064" s="197" t="str">
        <f t="shared" si="5"/>
        <v>Setelah Covid</v>
      </c>
    </row>
    <row r="3065" ht="15.75" customHeight="1">
      <c r="A3065" s="316">
        <v>45929.0</v>
      </c>
      <c r="B3065" s="197">
        <v>4.331</v>
      </c>
      <c r="C3065" s="197">
        <v>4.991</v>
      </c>
      <c r="D3065" s="197">
        <v>5.451</v>
      </c>
      <c r="E3065" s="197" t="str">
        <f t="shared" si="1"/>
        <v>#REF!</v>
      </c>
      <c r="F3065" s="197" t="str">
        <f t="shared" si="2"/>
        <v>#REF!</v>
      </c>
      <c r="G3065" s="197" t="str">
        <f t="shared" si="3"/>
        <v>#REF!</v>
      </c>
      <c r="H3065" s="197" t="str">
        <f t="shared" si="4"/>
        <v>#REF!</v>
      </c>
      <c r="I3065" s="197" t="str">
        <f t="shared" si="5"/>
        <v>Setelah Covid</v>
      </c>
    </row>
    <row r="3066" ht="15.75" customHeight="1">
      <c r="A3066" s="316">
        <v>45930.0</v>
      </c>
      <c r="B3066" s="197">
        <v>4.324</v>
      </c>
      <c r="C3066" s="197">
        <v>4.98</v>
      </c>
      <c r="D3066" s="197">
        <v>5.437</v>
      </c>
      <c r="E3066" s="197" t="str">
        <f t="shared" si="1"/>
        <v>#REF!</v>
      </c>
      <c r="F3066" s="197" t="str">
        <f t="shared" si="2"/>
        <v>#REF!</v>
      </c>
      <c r="G3066" s="197" t="str">
        <f t="shared" si="3"/>
        <v>#REF!</v>
      </c>
      <c r="H3066" s="197" t="str">
        <f t="shared" si="4"/>
        <v>#REF!</v>
      </c>
      <c r="I3066" s="197" t="str">
        <f t="shared" si="5"/>
        <v>Setelah Covid</v>
      </c>
    </row>
    <row r="3067" ht="15.75" customHeight="1">
      <c r="A3067" s="316">
        <v>45931.0</v>
      </c>
      <c r="B3067" s="197">
        <v>4.318</v>
      </c>
      <c r="C3067" s="197">
        <v>4.986</v>
      </c>
      <c r="D3067" s="197">
        <v>5.443</v>
      </c>
      <c r="E3067" s="197" t="str">
        <f t="shared" si="1"/>
        <v>#REF!</v>
      </c>
      <c r="F3067" s="197" t="str">
        <f t="shared" si="2"/>
        <v>#REF!</v>
      </c>
      <c r="G3067" s="197" t="str">
        <f t="shared" si="3"/>
        <v>#REF!</v>
      </c>
      <c r="H3067" s="197" t="str">
        <f t="shared" si="4"/>
        <v>#REF!</v>
      </c>
      <c r="I3067" s="197" t="str">
        <f t="shared" si="5"/>
        <v>Setelah Covid</v>
      </c>
    </row>
    <row r="3068" ht="15.75" customHeight="1">
      <c r="A3068" s="316">
        <v>45932.0</v>
      </c>
      <c r="B3068" s="197">
        <v>4.295</v>
      </c>
      <c r="C3068" s="197">
        <v>4.953</v>
      </c>
      <c r="D3068" s="197">
        <v>5.416</v>
      </c>
      <c r="E3068" s="197" t="str">
        <f t="shared" si="1"/>
        <v>#REF!</v>
      </c>
      <c r="F3068" s="197" t="str">
        <f t="shared" si="2"/>
        <v>#REF!</v>
      </c>
      <c r="G3068" s="197" t="str">
        <f t="shared" si="3"/>
        <v>#REF!</v>
      </c>
      <c r="H3068" s="197" t="str">
        <f t="shared" si="4"/>
        <v>#REF!</v>
      </c>
      <c r="I3068" s="197" t="str">
        <f t="shared" si="5"/>
        <v>Setelah Covid</v>
      </c>
    </row>
    <row r="3069" ht="15.75" customHeight="1">
      <c r="A3069" s="316">
        <v>45933.0</v>
      </c>
      <c r="B3069" s="197">
        <v>4.289</v>
      </c>
      <c r="C3069" s="197">
        <v>4.944</v>
      </c>
      <c r="D3069" s="197">
        <v>5.406</v>
      </c>
      <c r="E3069" s="197" t="str">
        <f t="shared" si="1"/>
        <v>#REF!</v>
      </c>
      <c r="F3069" s="197" t="str">
        <f t="shared" si="2"/>
        <v>#REF!</v>
      </c>
      <c r="G3069" s="197" t="str">
        <f t="shared" si="3"/>
        <v>#REF!</v>
      </c>
      <c r="H3069" s="197" t="str">
        <f t="shared" si="4"/>
        <v>#REF!</v>
      </c>
      <c r="I3069" s="197" t="str">
        <f t="shared" si="5"/>
        <v>Setelah Covid</v>
      </c>
    </row>
    <row r="3070" ht="15.75" customHeight="1">
      <c r="A3070" s="316">
        <v>45936.0</v>
      </c>
      <c r="B3070" s="197">
        <v>4.311</v>
      </c>
      <c r="C3070" s="197">
        <v>4.976</v>
      </c>
      <c r="D3070" s="197">
        <v>5.436</v>
      </c>
      <c r="E3070" s="197" t="str">
        <f t="shared" si="1"/>
        <v>#REF!</v>
      </c>
      <c r="F3070" s="197" t="str">
        <f t="shared" si="2"/>
        <v>#REF!</v>
      </c>
      <c r="G3070" s="197" t="str">
        <f t="shared" si="3"/>
        <v>#REF!</v>
      </c>
      <c r="H3070" s="197" t="str">
        <f t="shared" si="4"/>
        <v>#REF!</v>
      </c>
      <c r="I3070" s="197" t="str">
        <f t="shared" si="5"/>
        <v>Setelah Covid</v>
      </c>
    </row>
    <row r="3071" ht="15.75" customHeight="1">
      <c r="A3071" s="316">
        <v>45937.0</v>
      </c>
      <c r="B3071" s="197">
        <v>4.327</v>
      </c>
      <c r="C3071" s="197">
        <v>4.976</v>
      </c>
      <c r="D3071" s="197">
        <v>5.436</v>
      </c>
      <c r="E3071" s="197" t="str">
        <f t="shared" si="1"/>
        <v>#REF!</v>
      </c>
      <c r="F3071" s="197" t="str">
        <f t="shared" si="2"/>
        <v>#REF!</v>
      </c>
      <c r="G3071" s="197" t="str">
        <f t="shared" si="3"/>
        <v>#REF!</v>
      </c>
      <c r="H3071" s="197" t="str">
        <f t="shared" si="4"/>
        <v>#REF!</v>
      </c>
      <c r="I3071" s="197" t="str">
        <f t="shared" si="5"/>
        <v>Setelah Covid</v>
      </c>
    </row>
    <row r="3072" ht="15.75" customHeight="1">
      <c r="A3072" s="316">
        <v>45938.0</v>
      </c>
      <c r="B3072" s="197">
        <v>4.312</v>
      </c>
      <c r="C3072" s="197">
        <v>4.952</v>
      </c>
      <c r="D3072" s="197">
        <v>5.411</v>
      </c>
      <c r="E3072" s="197" t="str">
        <f t="shared" si="1"/>
        <v>#REF!</v>
      </c>
      <c r="F3072" s="197" t="str">
        <f t="shared" si="2"/>
        <v>#REF!</v>
      </c>
      <c r="G3072" s="197" t="str">
        <f t="shared" si="3"/>
        <v>#REF!</v>
      </c>
      <c r="H3072" s="197" t="str">
        <f t="shared" si="4"/>
        <v>#REF!</v>
      </c>
      <c r="I3072" s="197" t="str">
        <f t="shared" si="5"/>
        <v>Setelah Covid</v>
      </c>
    </row>
    <row r="3073" ht="15.75" customHeight="1">
      <c r="A3073" s="316">
        <v>45939.0</v>
      </c>
      <c r="B3073" s="197">
        <v>4.321</v>
      </c>
      <c r="C3073" s="197">
        <v>4.956</v>
      </c>
      <c r="D3073" s="197">
        <v>5.411</v>
      </c>
      <c r="E3073" s="197" t="str">
        <f t="shared" si="1"/>
        <v>#REF!</v>
      </c>
      <c r="F3073" s="197" t="str">
        <f t="shared" si="2"/>
        <v>#REF!</v>
      </c>
      <c r="G3073" s="197" t="str">
        <f t="shared" si="3"/>
        <v>#REF!</v>
      </c>
      <c r="H3073" s="197" t="str">
        <f t="shared" si="4"/>
        <v>#REF!</v>
      </c>
      <c r="I3073" s="197" t="str">
        <f t="shared" si="5"/>
        <v>Setelah Covid</v>
      </c>
    </row>
    <row r="3074" ht="15.75" customHeight="1">
      <c r="A3074" s="316">
        <v>45940.0</v>
      </c>
      <c r="B3074" s="197">
        <v>4.328</v>
      </c>
      <c r="C3074" s="197">
        <v>4.964</v>
      </c>
      <c r="D3074" s="197">
        <v>5.417</v>
      </c>
      <c r="E3074" s="197" t="str">
        <f t="shared" si="1"/>
        <v>#REF!</v>
      </c>
      <c r="F3074" s="197" t="str">
        <f t="shared" si="2"/>
        <v>#REF!</v>
      </c>
      <c r="G3074" s="197" t="str">
        <f t="shared" si="3"/>
        <v>#REF!</v>
      </c>
      <c r="H3074" s="197" t="str">
        <f t="shared" si="4"/>
        <v>#REF!</v>
      </c>
      <c r="I3074" s="197" t="str">
        <f t="shared" si="5"/>
        <v>Setelah Covid</v>
      </c>
    </row>
    <row r="3075" ht="15.75" customHeight="1">
      <c r="A3075" s="316">
        <v>45943.0</v>
      </c>
      <c r="B3075" s="197">
        <v>4.328</v>
      </c>
      <c r="C3075" s="197">
        <v>4.964</v>
      </c>
      <c r="D3075" s="197">
        <v>5.417</v>
      </c>
      <c r="E3075" s="197" t="str">
        <f t="shared" si="1"/>
        <v>#REF!</v>
      </c>
      <c r="F3075" s="197" t="str">
        <f t="shared" si="2"/>
        <v>#REF!</v>
      </c>
      <c r="G3075" s="197" t="str">
        <f t="shared" si="3"/>
        <v>#REF!</v>
      </c>
      <c r="H3075" s="197" t="str">
        <f t="shared" si="4"/>
        <v>#REF!</v>
      </c>
      <c r="I3075" s="197" t="str">
        <f t="shared" si="5"/>
        <v>Setelah Covid</v>
      </c>
    </row>
    <row r="3076" ht="15.75" customHeight="1">
      <c r="A3076" s="316">
        <v>45944.0</v>
      </c>
      <c r="B3076" s="197">
        <v>4.314</v>
      </c>
      <c r="C3076" s="197">
        <v>4.953</v>
      </c>
      <c r="D3076" s="197">
        <v>5.413</v>
      </c>
      <c r="E3076" s="197" t="str">
        <f t="shared" si="1"/>
        <v>#REF!</v>
      </c>
      <c r="F3076" s="197" t="str">
        <f t="shared" si="2"/>
        <v>#REF!</v>
      </c>
      <c r="G3076" s="197" t="str">
        <f t="shared" si="3"/>
        <v>#REF!</v>
      </c>
      <c r="H3076" s="197" t="str">
        <f t="shared" si="4"/>
        <v>#REF!</v>
      </c>
      <c r="I3076" s="197" t="str">
        <f t="shared" si="5"/>
        <v>Setelah Covid</v>
      </c>
    </row>
    <row r="3077" ht="15.75" customHeight="1">
      <c r="A3077" s="316">
        <v>45945.0</v>
      </c>
      <c r="B3077" s="197">
        <v>4.31</v>
      </c>
      <c r="C3077" s="197">
        <v>4.932</v>
      </c>
      <c r="D3077" s="197">
        <v>5.392</v>
      </c>
      <c r="E3077" s="197" t="str">
        <f t="shared" si="1"/>
        <v>#REF!</v>
      </c>
      <c r="F3077" s="197" t="str">
        <f t="shared" si="2"/>
        <v>#REF!</v>
      </c>
      <c r="G3077" s="197" t="str">
        <f t="shared" si="3"/>
        <v>#REF!</v>
      </c>
      <c r="H3077" s="197" t="str">
        <f t="shared" si="4"/>
        <v>#REF!</v>
      </c>
      <c r="I3077" s="197" t="str">
        <f t="shared" si="5"/>
        <v>Setelah Covid</v>
      </c>
    </row>
    <row r="3078" ht="15.75" customHeight="1">
      <c r="A3078" s="316">
        <v>45946.0</v>
      </c>
      <c r="B3078" s="197">
        <v>4.297</v>
      </c>
      <c r="C3078" s="197">
        <v>4.91</v>
      </c>
      <c r="D3078" s="197">
        <v>5.378</v>
      </c>
      <c r="E3078" s="197" t="str">
        <f t="shared" si="1"/>
        <v>#REF!</v>
      </c>
      <c r="F3078" s="197" t="str">
        <f t="shared" si="2"/>
        <v>#REF!</v>
      </c>
      <c r="G3078" s="197" t="str">
        <f t="shared" si="3"/>
        <v>#REF!</v>
      </c>
      <c r="H3078" s="197" t="str">
        <f t="shared" si="4"/>
        <v>#REF!</v>
      </c>
      <c r="I3078" s="197" t="str">
        <f t="shared" si="5"/>
        <v>Setelah Covid</v>
      </c>
    </row>
    <row r="3079" ht="15.75" customHeight="1">
      <c r="A3079" s="316">
        <v>45947.0</v>
      </c>
      <c r="B3079" s="197">
        <v>4.276</v>
      </c>
      <c r="C3079" s="197">
        <v>4.895</v>
      </c>
      <c r="D3079" s="197">
        <v>5.363</v>
      </c>
      <c r="E3079" s="197" t="str">
        <f t="shared" si="1"/>
        <v>#REF!</v>
      </c>
      <c r="F3079" s="197" t="str">
        <f t="shared" si="2"/>
        <v>#REF!</v>
      </c>
      <c r="G3079" s="197" t="str">
        <f t="shared" si="3"/>
        <v>#REF!</v>
      </c>
      <c r="H3079" s="197" t="str">
        <f t="shared" si="4"/>
        <v>#REF!</v>
      </c>
      <c r="I3079" s="197" t="str">
        <f t="shared" si="5"/>
        <v>Setelah Covid</v>
      </c>
    </row>
    <row r="3080" ht="15.75" customHeight="1">
      <c r="A3080" s="316">
        <v>45950.0</v>
      </c>
      <c r="B3080" s="197">
        <v>4.279</v>
      </c>
      <c r="C3080" s="197">
        <v>4.91</v>
      </c>
      <c r="D3080" s="197">
        <v>5.365</v>
      </c>
      <c r="E3080" s="197" t="str">
        <f t="shared" si="1"/>
        <v>#REF!</v>
      </c>
      <c r="F3080" s="197" t="str">
        <f t="shared" si="2"/>
        <v>#REF!</v>
      </c>
      <c r="G3080" s="197" t="str">
        <f t="shared" si="3"/>
        <v>#REF!</v>
      </c>
      <c r="H3080" s="197" t="str">
        <f t="shared" si="4"/>
        <v>#REF!</v>
      </c>
      <c r="I3080" s="197" t="str">
        <f t="shared" si="5"/>
        <v>Setelah Covid</v>
      </c>
    </row>
    <row r="3081" ht="15.75" customHeight="1">
      <c r="A3081" s="316">
        <v>45951.0</v>
      </c>
      <c r="B3081" s="197">
        <v>4.249</v>
      </c>
      <c r="C3081" s="197">
        <v>4.873</v>
      </c>
      <c r="D3081" s="197">
        <v>5.326</v>
      </c>
      <c r="E3081" s="197" t="str">
        <f t="shared" si="1"/>
        <v>#REF!</v>
      </c>
      <c r="F3081" s="197" t="str">
        <f t="shared" si="2"/>
        <v>#REF!</v>
      </c>
      <c r="G3081" s="197" t="str">
        <f t="shared" si="3"/>
        <v>#REF!</v>
      </c>
      <c r="H3081" s="197" t="str">
        <f t="shared" si="4"/>
        <v>#REF!</v>
      </c>
      <c r="I3081" s="197" t="str">
        <f t="shared" si="5"/>
        <v>Setelah Covid</v>
      </c>
    </row>
    <row r="3082" ht="15.75" customHeight="1">
      <c r="A3082" s="316">
        <v>45952.0</v>
      </c>
      <c r="B3082" s="197">
        <v>4.209</v>
      </c>
      <c r="C3082" s="197">
        <v>4.83</v>
      </c>
      <c r="D3082" s="197">
        <v>5.292</v>
      </c>
      <c r="E3082" s="197" t="str">
        <f t="shared" si="1"/>
        <v>#REF!</v>
      </c>
      <c r="F3082" s="197" t="str">
        <f t="shared" si="2"/>
        <v>#REF!</v>
      </c>
      <c r="G3082" s="197" t="str">
        <f t="shared" si="3"/>
        <v>#REF!</v>
      </c>
      <c r="H3082" s="197" t="str">
        <f t="shared" si="4"/>
        <v>#REF!</v>
      </c>
      <c r="I3082" s="197" t="str">
        <f t="shared" si="5"/>
        <v>Setelah Covid</v>
      </c>
    </row>
    <row r="3083" ht="15.75" customHeight="1">
      <c r="A3083" s="316">
        <v>45953.0</v>
      </c>
      <c r="B3083" s="197">
        <v>4.203</v>
      </c>
      <c r="C3083" s="197">
        <v>4.825</v>
      </c>
      <c r="D3083" s="197">
        <v>5.292</v>
      </c>
      <c r="E3083" s="197" t="str">
        <f t="shared" si="1"/>
        <v>#REF!</v>
      </c>
      <c r="F3083" s="197" t="str">
        <f t="shared" si="2"/>
        <v>#REF!</v>
      </c>
      <c r="G3083" s="197" t="str">
        <f t="shared" si="3"/>
        <v>#REF!</v>
      </c>
      <c r="H3083" s="197" t="str">
        <f t="shared" si="4"/>
        <v>#REF!</v>
      </c>
      <c r="I3083" s="197" t="str">
        <f t="shared" si="5"/>
        <v>Setelah Covid</v>
      </c>
    </row>
    <row r="3084" ht="15.75" customHeight="1">
      <c r="A3084" s="316">
        <v>45954.0</v>
      </c>
      <c r="B3084" s="197">
        <v>4.211</v>
      </c>
      <c r="C3084" s="197">
        <v>4.834</v>
      </c>
      <c r="D3084" s="197">
        <v>5.292</v>
      </c>
      <c r="E3084" s="197" t="str">
        <f t="shared" si="1"/>
        <v>#REF!</v>
      </c>
      <c r="F3084" s="197" t="str">
        <f t="shared" si="2"/>
        <v>#REF!</v>
      </c>
      <c r="G3084" s="197" t="str">
        <f t="shared" si="3"/>
        <v>#REF!</v>
      </c>
      <c r="H3084" s="197" t="str">
        <f t="shared" si="4"/>
        <v>#REF!</v>
      </c>
      <c r="I3084" s="197" t="str">
        <f t="shared" si="5"/>
        <v>Setelah Covid</v>
      </c>
    </row>
    <row r="3085" ht="15.75" customHeight="1">
      <c r="A3085" s="316">
        <v>45957.0</v>
      </c>
      <c r="B3085" s="197">
        <v>4.205</v>
      </c>
      <c r="C3085" s="197">
        <v>4.833</v>
      </c>
      <c r="D3085" s="197">
        <v>5.293</v>
      </c>
      <c r="E3085" s="197" t="str">
        <f t="shared" si="1"/>
        <v>#REF!</v>
      </c>
      <c r="F3085" s="197" t="str">
        <f t="shared" si="2"/>
        <v>#REF!</v>
      </c>
      <c r="G3085" s="197" t="str">
        <f t="shared" si="3"/>
        <v>#REF!</v>
      </c>
      <c r="H3085" s="197" t="str">
        <f t="shared" si="4"/>
        <v>#REF!</v>
      </c>
      <c r="I3085" s="197" t="str">
        <f t="shared" si="5"/>
        <v>Setelah Covid</v>
      </c>
    </row>
    <row r="3086" ht="15.75" customHeight="1">
      <c r="A3086" s="316">
        <v>45958.0</v>
      </c>
      <c r="B3086" s="197">
        <v>4.182</v>
      </c>
      <c r="C3086" s="197">
        <v>4.802</v>
      </c>
      <c r="D3086" s="197">
        <v>5.253</v>
      </c>
      <c r="E3086" s="197" t="str">
        <f t="shared" si="1"/>
        <v>#REF!</v>
      </c>
      <c r="F3086" s="197" t="str">
        <f t="shared" si="2"/>
        <v>#REF!</v>
      </c>
      <c r="G3086" s="197" t="str">
        <f t="shared" si="3"/>
        <v>#REF!</v>
      </c>
      <c r="H3086" s="197" t="str">
        <f t="shared" si="4"/>
        <v>#REF!</v>
      </c>
      <c r="I3086" s="197" t="str">
        <f t="shared" si="5"/>
        <v>Setelah Covid</v>
      </c>
    </row>
    <row r="3087" ht="15.75" customHeight="1">
      <c r="A3087" s="316">
        <v>45959.0</v>
      </c>
      <c r="B3087" s="197">
        <v>4.19</v>
      </c>
      <c r="C3087" s="197">
        <v>4.804</v>
      </c>
      <c r="D3087" s="197">
        <v>5.249</v>
      </c>
      <c r="E3087" s="197" t="str">
        <f t="shared" si="1"/>
        <v>#REF!</v>
      </c>
      <c r="F3087" s="197" t="str">
        <f t="shared" si="2"/>
        <v>#REF!</v>
      </c>
      <c r="G3087" s="197" t="str">
        <f t="shared" si="3"/>
        <v>#REF!</v>
      </c>
      <c r="H3087" s="197" t="str">
        <f t="shared" si="4"/>
        <v>#REF!</v>
      </c>
      <c r="I3087" s="197" t="str">
        <f t="shared" si="5"/>
        <v>Setelah Covid</v>
      </c>
    </row>
    <row r="3088" ht="15.75" customHeight="1">
      <c r="A3088" s="316">
        <v>45960.0</v>
      </c>
      <c r="B3088" s="197">
        <v>4.223</v>
      </c>
      <c r="C3088" s="197">
        <v>4.853</v>
      </c>
      <c r="D3088" s="197">
        <v>5.284</v>
      </c>
      <c r="E3088" s="197" t="str">
        <f t="shared" si="1"/>
        <v>#REF!</v>
      </c>
      <c r="F3088" s="197" t="str">
        <f t="shared" si="2"/>
        <v>#REF!</v>
      </c>
      <c r="G3088" s="197" t="str">
        <f t="shared" si="3"/>
        <v>#REF!</v>
      </c>
      <c r="H3088" s="197" t="str">
        <f t="shared" si="4"/>
        <v>#REF!</v>
      </c>
      <c r="I3088" s="197" t="str">
        <f t="shared" si="5"/>
        <v>Setelah Covid</v>
      </c>
    </row>
    <row r="3089" ht="15.75" customHeight="1">
      <c r="A3089" s="316">
        <v>45961.0</v>
      </c>
      <c r="B3089" s="197">
        <v>4.237</v>
      </c>
      <c r="C3089" s="197">
        <v>4.862</v>
      </c>
      <c r="D3089" s="197">
        <v>5.287</v>
      </c>
      <c r="E3089" s="197" t="str">
        <f t="shared" si="1"/>
        <v>#REF!</v>
      </c>
      <c r="F3089" s="197" t="str">
        <f t="shared" si="2"/>
        <v>#REF!</v>
      </c>
      <c r="G3089" s="197" t="str">
        <f t="shared" si="3"/>
        <v>#REF!</v>
      </c>
      <c r="H3089" s="197" t="str">
        <f t="shared" si="4"/>
        <v>#REF!</v>
      </c>
      <c r="I3089" s="197" t="str">
        <f t="shared" si="5"/>
        <v>Setelah Covid</v>
      </c>
    </row>
    <row r="3090" ht="15.75" customHeight="1">
      <c r="A3090" s="316">
        <v>45964.0</v>
      </c>
      <c r="B3090" s="197">
        <v>4.212</v>
      </c>
      <c r="C3090" s="197">
        <v>4.856</v>
      </c>
      <c r="D3090" s="197">
        <v>5.289</v>
      </c>
      <c r="E3090" s="197" t="str">
        <f t="shared" si="1"/>
        <v>#REF!</v>
      </c>
      <c r="F3090" s="197" t="str">
        <f t="shared" si="2"/>
        <v>#REF!</v>
      </c>
      <c r="G3090" s="197" t="str">
        <f t="shared" si="3"/>
        <v>#REF!</v>
      </c>
      <c r="H3090" s="197" t="str">
        <f t="shared" si="4"/>
        <v>#REF!</v>
      </c>
      <c r="I3090" s="197" t="str">
        <f t="shared" si="5"/>
        <v>Setelah Covid</v>
      </c>
    </row>
    <row r="3091" ht="15.75" customHeight="1">
      <c r="A3091" s="316">
        <v>45965.0</v>
      </c>
      <c r="B3091" s="197">
        <v>4.23</v>
      </c>
      <c r="C3091" s="197">
        <v>4.887</v>
      </c>
      <c r="D3091" s="197">
        <v>5.311</v>
      </c>
      <c r="E3091" s="197" t="str">
        <f t="shared" si="1"/>
        <v>#REF!</v>
      </c>
      <c r="F3091" s="197" t="str">
        <f t="shared" si="2"/>
        <v>#REF!</v>
      </c>
      <c r="G3091" s="197" t="str">
        <f t="shared" si="3"/>
        <v>#REF!</v>
      </c>
      <c r="H3091" s="197" t="str">
        <f t="shared" si="4"/>
        <v>#REF!</v>
      </c>
      <c r="I3091" s="197" t="str">
        <f t="shared" si="5"/>
        <v>Setelah Covid</v>
      </c>
    </row>
    <row r="3092" ht="15.75" customHeight="1">
      <c r="A3092" s="316">
        <v>45966.0</v>
      </c>
      <c r="B3092" s="197">
        <v>4.221</v>
      </c>
      <c r="C3092" s="197">
        <v>4.885</v>
      </c>
      <c r="D3092" s="197">
        <v>5.309</v>
      </c>
      <c r="E3092" s="197" t="str">
        <f t="shared" si="1"/>
        <v>#REF!</v>
      </c>
      <c r="F3092" s="197" t="str">
        <f t="shared" si="2"/>
        <v>#REF!</v>
      </c>
      <c r="G3092" s="197" t="str">
        <f t="shared" si="3"/>
        <v>#REF!</v>
      </c>
      <c r="H3092" s="197" t="str">
        <f t="shared" si="4"/>
        <v>#REF!</v>
      </c>
      <c r="I3092" s="197" t="str">
        <f t="shared" si="5"/>
        <v>Setelah Covid</v>
      </c>
    </row>
    <row r="3093" ht="15.75" customHeight="1">
      <c r="A3093" s="316">
        <v>45967.0</v>
      </c>
      <c r="B3093" s="197">
        <v>4.252</v>
      </c>
      <c r="C3093" s="197">
        <v>4.912</v>
      </c>
      <c r="D3093" s="197">
        <v>5.335</v>
      </c>
      <c r="E3093" s="197" t="str">
        <f t="shared" si="1"/>
        <v>#REF!</v>
      </c>
      <c r="F3093" s="197" t="str">
        <f t="shared" si="2"/>
        <v>#REF!</v>
      </c>
      <c r="G3093" s="197" t="str">
        <f t="shared" si="3"/>
        <v>#REF!</v>
      </c>
      <c r="H3093" s="197" t="str">
        <f t="shared" si="4"/>
        <v>#REF!</v>
      </c>
      <c r="I3093" s="197" t="str">
        <f t="shared" si="5"/>
        <v>Setelah Covid</v>
      </c>
    </row>
    <row r="3094" ht="15.75" customHeight="1">
      <c r="A3094" s="316">
        <v>45968.0</v>
      </c>
      <c r="B3094" s="197">
        <v>4.24</v>
      </c>
      <c r="C3094" s="197">
        <v>4.9</v>
      </c>
      <c r="D3094" s="197">
        <v>5.319</v>
      </c>
      <c r="E3094" s="197" t="str">
        <f t="shared" si="1"/>
        <v>#REF!</v>
      </c>
      <c r="F3094" s="197" t="str">
        <f t="shared" si="2"/>
        <v>#REF!</v>
      </c>
      <c r="G3094" s="197" t="str">
        <f t="shared" si="3"/>
        <v>#REF!</v>
      </c>
      <c r="H3094" s="197" t="str">
        <f t="shared" si="4"/>
        <v>#REF!</v>
      </c>
      <c r="I3094" s="197" t="str">
        <f t="shared" si="5"/>
        <v>Setelah Covid</v>
      </c>
    </row>
    <row r="3095" ht="15.75" customHeight="1">
      <c r="A3095" s="316">
        <v>45971.0</v>
      </c>
      <c r="B3095" s="197">
        <v>4.244</v>
      </c>
      <c r="C3095" s="197">
        <v>4.912</v>
      </c>
      <c r="D3095" s="197">
        <v>5.332</v>
      </c>
      <c r="E3095" s="197" t="str">
        <f t="shared" si="1"/>
        <v>#REF!</v>
      </c>
      <c r="F3095" s="197" t="str">
        <f t="shared" si="2"/>
        <v>#REF!</v>
      </c>
      <c r="G3095" s="197" t="str">
        <f t="shared" si="3"/>
        <v>#REF!</v>
      </c>
      <c r="H3095" s="197" t="str">
        <f t="shared" si="4"/>
        <v>#REF!</v>
      </c>
      <c r="I3095" s="197" t="str">
        <f t="shared" si="5"/>
        <v>Setelah Covid</v>
      </c>
    </row>
    <row r="3096" ht="15.75" customHeight="1">
      <c r="A3096" s="316">
        <v>45972.0</v>
      </c>
      <c r="B3096" s="197">
        <v>4.245</v>
      </c>
      <c r="C3096" s="197">
        <v>4.912</v>
      </c>
      <c r="D3096" s="197">
        <v>5.333</v>
      </c>
      <c r="E3096" s="197" t="str">
        <f t="shared" si="1"/>
        <v>#REF!</v>
      </c>
      <c r="F3096" s="197" t="str">
        <f t="shared" si="2"/>
        <v>#REF!</v>
      </c>
      <c r="G3096" s="197" t="str">
        <f t="shared" si="3"/>
        <v>#REF!</v>
      </c>
      <c r="H3096" s="197" t="str">
        <f t="shared" si="4"/>
        <v>#REF!</v>
      </c>
      <c r="I3096" s="197" t="str">
        <f t="shared" si="5"/>
        <v>Setelah Covid</v>
      </c>
    </row>
    <row r="3097" ht="15.75" customHeight="1">
      <c r="A3097" s="316">
        <v>45973.0</v>
      </c>
      <c r="B3097" s="197">
        <v>4.224</v>
      </c>
      <c r="C3097" s="197">
        <v>4.895</v>
      </c>
      <c r="D3097" s="197">
        <v>5.303</v>
      </c>
      <c r="E3097" s="197" t="str">
        <f t="shared" si="1"/>
        <v>#REF!</v>
      </c>
      <c r="F3097" s="197" t="str">
        <f t="shared" si="2"/>
        <v>#REF!</v>
      </c>
      <c r="G3097" s="197" t="str">
        <f t="shared" si="3"/>
        <v>#REF!</v>
      </c>
      <c r="H3097" s="197" t="str">
        <f t="shared" si="4"/>
        <v>#REF!</v>
      </c>
      <c r="I3097" s="197" t="str">
        <f t="shared" si="5"/>
        <v>Setelah Covid</v>
      </c>
    </row>
    <row r="3098" ht="15.75" customHeight="1">
      <c r="A3098" s="316">
        <v>45974.0</v>
      </c>
      <c r="B3098" s="197">
        <v>4.223</v>
      </c>
      <c r="C3098" s="197">
        <v>4.892</v>
      </c>
      <c r="D3098" s="197">
        <v>5.298</v>
      </c>
      <c r="E3098" s="197" t="str">
        <f t="shared" si="1"/>
        <v>#REF!</v>
      </c>
      <c r="F3098" s="197" t="str">
        <f t="shared" si="2"/>
        <v>#REF!</v>
      </c>
      <c r="G3098" s="197" t="str">
        <f t="shared" si="3"/>
        <v>#REF!</v>
      </c>
      <c r="H3098" s="197" t="str">
        <f t="shared" si="4"/>
        <v>#REF!</v>
      </c>
      <c r="I3098" s="197" t="str">
        <f t="shared" si="5"/>
        <v>Setelah Covid</v>
      </c>
    </row>
    <row r="3099" ht="15.75" customHeight="1">
      <c r="A3099" s="316">
        <v>45975.0</v>
      </c>
      <c r="B3099" s="197">
        <v>4.249</v>
      </c>
      <c r="C3099" s="197">
        <v>4.923</v>
      </c>
      <c r="D3099" s="197">
        <v>5.33</v>
      </c>
      <c r="E3099" s="197" t="str">
        <f t="shared" si="1"/>
        <v>#REF!</v>
      </c>
      <c r="F3099" s="197" t="str">
        <f t="shared" si="2"/>
        <v>#REF!</v>
      </c>
      <c r="G3099" s="197" t="str">
        <f t="shared" si="3"/>
        <v>#REF!</v>
      </c>
      <c r="H3099" s="197" t="str">
        <f t="shared" si="4"/>
        <v>#REF!</v>
      </c>
      <c r="I3099" s="197" t="str">
        <f t="shared" si="5"/>
        <v>Setelah Covid</v>
      </c>
    </row>
    <row r="3100" ht="15.75" customHeight="1">
      <c r="A3100" s="316">
        <v>45978.0</v>
      </c>
      <c r="B3100" s="197">
        <v>4.261</v>
      </c>
      <c r="C3100" s="197">
        <v>4.944</v>
      </c>
      <c r="D3100" s="197">
        <v>5.354</v>
      </c>
      <c r="E3100" s="197" t="str">
        <f t="shared" si="1"/>
        <v>#REF!</v>
      </c>
      <c r="F3100" s="197" t="str">
        <f t="shared" si="2"/>
        <v>#REF!</v>
      </c>
      <c r="G3100" s="197" t="str">
        <f t="shared" si="3"/>
        <v>#REF!</v>
      </c>
      <c r="H3100" s="197" t="str">
        <f t="shared" si="4"/>
        <v>#REF!</v>
      </c>
      <c r="I3100" s="197" t="str">
        <f t="shared" si="5"/>
        <v>Setelah Covid</v>
      </c>
    </row>
    <row r="3101" ht="15.75" customHeight="1">
      <c r="A3101" s="316">
        <v>45979.0</v>
      </c>
      <c r="B3101" s="197">
        <v>4.267</v>
      </c>
      <c r="C3101" s="197">
        <v>4.946</v>
      </c>
      <c r="D3101" s="197">
        <v>5.363</v>
      </c>
      <c r="E3101" s="197" t="str">
        <f t="shared" si="1"/>
        <v>#REF!</v>
      </c>
      <c r="F3101" s="197" t="str">
        <f t="shared" si="2"/>
        <v>#REF!</v>
      </c>
      <c r="G3101" s="197" t="str">
        <f t="shared" si="3"/>
        <v>#REF!</v>
      </c>
      <c r="H3101" s="197" t="str">
        <f t="shared" si="4"/>
        <v>#REF!</v>
      </c>
      <c r="I3101" s="197" t="str">
        <f t="shared" si="5"/>
        <v>Setelah Covid</v>
      </c>
    </row>
    <row r="3102" ht="15.75" customHeight="1">
      <c r="A3102" s="316">
        <v>45980.0</v>
      </c>
      <c r="B3102" s="197">
        <v>4.269</v>
      </c>
      <c r="C3102" s="197">
        <v>4.951</v>
      </c>
      <c r="D3102" s="197">
        <v>5.369</v>
      </c>
      <c r="E3102" s="197" t="str">
        <f t="shared" si="1"/>
        <v>#REF!</v>
      </c>
      <c r="F3102" s="197" t="str">
        <f t="shared" si="2"/>
        <v>#REF!</v>
      </c>
      <c r="G3102" s="197" t="str">
        <f t="shared" si="3"/>
        <v>#REF!</v>
      </c>
      <c r="H3102" s="197" t="str">
        <f t="shared" si="4"/>
        <v>#REF!</v>
      </c>
      <c r="I3102" s="197" t="str">
        <f t="shared" si="5"/>
        <v>Setelah Covid</v>
      </c>
    </row>
    <row r="3103" ht="15.75" customHeight="1">
      <c r="A3103" s="316">
        <v>45981.0</v>
      </c>
      <c r="B3103" s="197">
        <v>4.277</v>
      </c>
      <c r="C3103" s="197">
        <v>4.952</v>
      </c>
      <c r="D3103" s="197">
        <v>5.37</v>
      </c>
      <c r="E3103" s="197" t="str">
        <f t="shared" si="1"/>
        <v>#REF!</v>
      </c>
      <c r="F3103" s="197" t="str">
        <f t="shared" si="2"/>
        <v>#REF!</v>
      </c>
      <c r="G3103" s="197" t="str">
        <f t="shared" si="3"/>
        <v>#REF!</v>
      </c>
      <c r="H3103" s="197" t="str">
        <f t="shared" si="4"/>
        <v>#REF!</v>
      </c>
      <c r="I3103" s="197" t="str">
        <f t="shared" si="5"/>
        <v>Setelah Covid</v>
      </c>
    </row>
    <row r="3104" ht="15.75" customHeight="1">
      <c r="A3104" s="316">
        <v>45982.0</v>
      </c>
      <c r="B3104" s="197">
        <v>4.28</v>
      </c>
      <c r="C3104" s="197">
        <v>4.952</v>
      </c>
      <c r="D3104" s="197">
        <v>5.369</v>
      </c>
      <c r="E3104" s="197" t="str">
        <f t="shared" si="1"/>
        <v>#REF!</v>
      </c>
      <c r="F3104" s="197" t="str">
        <f t="shared" si="2"/>
        <v>#REF!</v>
      </c>
      <c r="G3104" s="197" t="str">
        <f t="shared" si="3"/>
        <v>#REF!</v>
      </c>
      <c r="H3104" s="197" t="str">
        <f t="shared" si="4"/>
        <v>#REF!</v>
      </c>
      <c r="I3104" s="197" t="str">
        <f t="shared" si="5"/>
        <v>Setelah Covid</v>
      </c>
    </row>
    <row r="3105" ht="15.75" customHeight="1">
      <c r="A3105" s="316">
        <v>45985.0</v>
      </c>
      <c r="B3105" s="197">
        <v>4.231</v>
      </c>
      <c r="C3105" s="197">
        <v>4.922</v>
      </c>
      <c r="D3105" s="197">
        <v>5.348</v>
      </c>
      <c r="E3105" s="197" t="str">
        <f t="shared" si="1"/>
        <v>#REF!</v>
      </c>
      <c r="F3105" s="197" t="str">
        <f t="shared" si="2"/>
        <v>#REF!</v>
      </c>
      <c r="G3105" s="197" t="str">
        <f t="shared" si="3"/>
        <v>#REF!</v>
      </c>
      <c r="H3105" s="197" t="str">
        <f t="shared" si="4"/>
        <v>#REF!</v>
      </c>
      <c r="I3105" s="197" t="str">
        <f t="shared" si="5"/>
        <v>Setelah Covid</v>
      </c>
    </row>
  </sheetData>
  <autoFilter ref="$A$1:$H$1">
    <sortState ref="A1:H1">
      <sortCondition ref="A1"/>
    </sortState>
  </autoFilter>
  <printOptions/>
  <pageMargins bottom="0.75" footer="0.0" header="0.0" left="0.7" right="0.7" top="0.75"/>
  <pageSetup orientation="portrait"/>
  <drawing r:id="rId1"/>
</worksheet>
</file>